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comments1.xml" ContentType="application/vnd.openxmlformats-officedocument.spreadsheetml.comments+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comments2.xml" ContentType="application/vnd.openxmlformats-officedocument.spreadsheetml.comments+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skynet/Documents/WVU/Research/PERC/WVCTSI/website.nosync/wvctsi/static/data/Y10Q1/"/>
    </mc:Choice>
  </mc:AlternateContent>
  <xr:revisionPtr revIDLastSave="0" documentId="8_{C1387D32-D9FD-B548-88F6-40B4C550B747}" xr6:coauthVersionLast="47" xr6:coauthVersionMax="47" xr10:uidLastSave="{00000000-0000-0000-0000-000000000000}"/>
  <bookViews>
    <workbookView xWindow="8560" yWindow="3980" windowWidth="25200" windowHeight="11560" xr2:uid="{00000000-000D-0000-FFFF-FFFF00000000}"/>
  </bookViews>
  <sheets>
    <sheet name="ADMIN Core Metric" sheetId="1" r:id="rId1"/>
    <sheet name="ADMIN Narrative" sheetId="2" r:id="rId2"/>
    <sheet name="CRDEB Core Metric" sheetId="5" r:id="rId3"/>
    <sheet name="CRDEB Narrative" sheetId="6" r:id="rId4"/>
    <sheet name="CRRF Core Metric" sheetId="7" r:id="rId5"/>
    <sheet name="CRRF Narrative" sheetId="8" r:id="rId6"/>
    <sheet name="CEO Core Metric" sheetId="3" r:id="rId7"/>
    <sheet name="CEO Narrative" sheetId="4" r:id="rId8"/>
    <sheet name="Pilot Core Metrics" sheetId="20" r:id="rId9"/>
    <sheet name="Pilot Narrative" sheetId="12" r:id="rId10"/>
    <sheet name="Professional Dev. Core Metrics" sheetId="21" r:id="rId11"/>
    <sheet name="Professional Dev. Narrative" sheetId="10" r:id="rId12"/>
    <sheet name="TECH (TRCL) Core Metric" sheetId="13" r:id="rId13"/>
    <sheet name="TECH Narrative" sheetId="14" r:id="rId14"/>
    <sheet name="Marshall Metric" sheetId="15" r:id="rId15"/>
    <sheet name="WV SOM Metric" sheetId="16" r:id="rId16"/>
    <sheet name="WVSOM Narrative" sheetId="18" r:id="rId17"/>
    <sheet name="CAM Metric" sheetId="23" r:id="rId18"/>
    <sheet name="CAMC Narrative" sheetId="24" r:id="rId19"/>
    <sheet name="NIOSH Metric" sheetId="22" r:id="rId20"/>
    <sheet name="NIOSH Narrative" sheetId="26" r:id="rId21"/>
    <sheet name="VA Metric" sheetId="25" r:id="rId22"/>
    <sheet name="VA Narrative" sheetId="27" r:id="rId23"/>
  </sheets>
  <externalReferences>
    <externalReference r:id="rId24"/>
    <externalReference r:id="rId25"/>
  </externalReferences>
  <definedNames>
    <definedName name="_xlnm.Print_Titles" localSheetId="10">'Professional Dev. Core Metrics'!$1:$1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C59" i="2" l="1"/>
  <c r="AD33" i="23" l="1"/>
  <c r="AD32" i="23"/>
  <c r="AD29" i="23"/>
  <c r="AD28" i="23"/>
  <c r="AD27" i="23"/>
  <c r="AD26" i="23"/>
  <c r="AD23" i="23"/>
  <c r="AD22" i="23"/>
  <c r="AD21" i="23"/>
  <c r="AD20" i="23"/>
  <c r="AD17" i="23"/>
  <c r="AD16" i="23"/>
  <c r="AD14" i="23"/>
  <c r="AD13" i="23"/>
  <c r="AD12" i="23"/>
  <c r="AD11" i="23"/>
  <c r="AD10" i="23"/>
  <c r="AD9" i="23"/>
  <c r="AD8" i="23"/>
  <c r="AD7" i="23"/>
  <c r="AE37" i="13"/>
  <c r="AE38" i="13"/>
  <c r="AE39" i="13"/>
  <c r="AE40" i="13"/>
  <c r="AE24" i="13"/>
  <c r="AE25" i="13"/>
  <c r="AE26" i="13"/>
  <c r="AE27" i="13"/>
  <c r="AE28" i="13"/>
  <c r="AE29" i="13"/>
  <c r="AE30" i="13"/>
  <c r="AE31" i="13"/>
  <c r="AE32" i="13"/>
  <c r="AE33" i="13"/>
  <c r="AE34" i="13"/>
  <c r="AE14" i="13"/>
  <c r="AE15" i="13"/>
  <c r="AE16" i="13"/>
  <c r="AE17" i="13"/>
  <c r="AE18" i="13"/>
  <c r="AE19" i="13"/>
  <c r="AE20" i="13"/>
  <c r="AE21" i="13"/>
  <c r="AE3" i="13"/>
  <c r="AE4" i="13"/>
  <c r="AE5" i="13"/>
  <c r="AE6" i="13"/>
  <c r="AE7" i="13"/>
  <c r="AE8" i="13"/>
  <c r="AE9" i="13"/>
  <c r="AE10" i="13"/>
  <c r="AE11" i="13"/>
  <c r="AE12" i="13"/>
  <c r="AE115" i="21"/>
  <c r="AE116" i="21"/>
  <c r="AE117" i="21"/>
  <c r="AE118" i="21"/>
  <c r="AE119" i="21"/>
  <c r="AE105" i="21"/>
  <c r="AE106" i="21"/>
  <c r="AE107" i="21"/>
  <c r="AE108" i="21"/>
  <c r="AE109" i="21"/>
  <c r="AE110" i="21"/>
  <c r="AE111" i="21"/>
  <c r="AE91" i="21"/>
  <c r="AE92" i="21"/>
  <c r="AE93" i="21"/>
  <c r="AE94" i="21"/>
  <c r="AE95" i="21"/>
  <c r="AE96" i="21"/>
  <c r="AE97" i="21"/>
  <c r="AE98" i="21"/>
  <c r="AE99" i="21"/>
  <c r="AE100" i="21"/>
  <c r="AE83" i="21"/>
  <c r="AE84" i="21"/>
  <c r="AE85" i="21"/>
  <c r="AE86" i="21"/>
  <c r="AE76" i="21"/>
  <c r="AE77" i="21"/>
  <c r="AE78" i="21"/>
  <c r="AE80" i="21"/>
  <c r="AE65" i="21"/>
  <c r="AE66" i="21"/>
  <c r="AE67" i="21"/>
  <c r="AE68" i="21"/>
  <c r="AE69" i="21"/>
  <c r="AE70" i="21"/>
  <c r="AE71" i="21"/>
  <c r="AE72" i="21"/>
  <c r="AE49" i="21"/>
  <c r="AE48" i="21"/>
  <c r="AE50" i="21"/>
  <c r="AE51" i="21"/>
  <c r="AE52" i="21"/>
  <c r="AE53" i="21"/>
  <c r="AE54" i="21"/>
  <c r="AE55" i="21"/>
  <c r="AE56" i="21"/>
  <c r="AE42" i="21"/>
  <c r="AE43" i="21"/>
  <c r="AE44" i="21"/>
  <c r="AE35" i="21"/>
  <c r="AE36" i="21"/>
  <c r="AE37" i="21"/>
  <c r="AE38" i="21"/>
  <c r="AE22" i="21"/>
  <c r="AE23" i="21"/>
  <c r="AE24" i="21"/>
  <c r="AE25" i="21"/>
  <c r="AE26" i="21"/>
  <c r="AE27" i="21"/>
  <c r="AE28" i="21"/>
  <c r="AE29" i="21"/>
  <c r="AE30" i="21"/>
  <c r="AE31" i="21"/>
  <c r="AE3" i="21"/>
  <c r="AE4" i="21"/>
  <c r="AE5" i="21"/>
  <c r="AE6" i="21"/>
  <c r="AE7" i="21"/>
  <c r="AE8" i="21"/>
  <c r="AE9" i="21"/>
  <c r="AE10" i="21"/>
  <c r="AE11" i="21"/>
  <c r="AE12" i="21"/>
  <c r="AE13" i="21"/>
  <c r="AE14" i="21"/>
  <c r="AE24" i="20"/>
  <c r="AE25" i="20"/>
  <c r="AE26" i="20"/>
  <c r="AE27" i="20"/>
  <c r="AE3" i="7"/>
  <c r="AE3" i="5"/>
  <c r="AE4" i="5"/>
  <c r="AE5" i="5"/>
  <c r="AE6" i="5"/>
  <c r="AE7" i="5"/>
  <c r="AE8" i="5"/>
  <c r="AE9" i="5"/>
  <c r="AE10" i="5"/>
  <c r="AE11"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D57" i="1"/>
  <c r="AD51" i="1"/>
  <c r="AD53" i="1"/>
  <c r="AD55" i="1"/>
  <c r="AD61" i="1"/>
  <c r="AD63" i="1"/>
  <c r="AD64" i="1"/>
  <c r="AD93" i="1"/>
  <c r="AD35" i="1"/>
  <c r="AD30" i="1"/>
  <c r="AD31" i="1"/>
  <c r="AD3" i="1"/>
  <c r="AD4" i="1"/>
  <c r="AD5" i="1"/>
  <c r="AD6" i="1"/>
  <c r="AD7" i="1"/>
  <c r="AD8" i="1"/>
  <c r="AD9" i="1"/>
  <c r="AD10" i="1"/>
  <c r="AD11" i="1"/>
  <c r="AD12" i="1"/>
  <c r="AD13" i="1"/>
  <c r="AD14" i="1"/>
  <c r="AD15" i="1"/>
  <c r="AD16" i="1"/>
  <c r="AD17" i="1"/>
  <c r="AD18" i="1"/>
  <c r="AD19" i="1"/>
  <c r="AD20" i="1"/>
  <c r="AD21" i="1"/>
  <c r="AD22" i="1"/>
  <c r="AD23" i="1"/>
  <c r="AD24" i="1"/>
  <c r="AD25" i="1"/>
  <c r="AD26" i="1"/>
  <c r="AD27" i="1"/>
  <c r="AD45" i="16"/>
  <c r="AD44" i="16"/>
  <c r="AD43" i="16"/>
  <c r="AD40" i="16"/>
  <c r="AD39" i="16"/>
  <c r="AD38" i="16"/>
  <c r="AD37" i="16"/>
  <c r="AD34" i="16"/>
  <c r="AD33" i="16"/>
  <c r="AD32" i="16"/>
  <c r="AD31" i="16"/>
  <c r="AD30" i="16"/>
  <c r="AD29" i="16"/>
  <c r="AD25" i="16"/>
  <c r="AD24" i="16"/>
  <c r="AD23" i="16"/>
  <c r="AD22" i="16"/>
  <c r="AD21" i="16"/>
  <c r="AD18" i="16"/>
  <c r="AD17" i="16"/>
  <c r="AD16" i="16"/>
  <c r="AD14" i="16"/>
  <c r="AD13" i="16"/>
  <c r="AD12" i="16"/>
  <c r="AD11" i="16"/>
  <c r="AD10" i="16"/>
  <c r="AD9" i="16"/>
  <c r="AD8" i="16"/>
  <c r="AD7" i="16"/>
  <c r="AD24" i="15"/>
  <c r="AD23" i="15"/>
  <c r="AD21" i="15"/>
  <c r="AD20" i="15"/>
  <c r="AD19" i="15"/>
  <c r="AD18" i="15"/>
  <c r="AD17" i="15"/>
  <c r="AD13" i="15"/>
  <c r="AD12" i="15"/>
  <c r="AD11" i="15"/>
  <c r="AD9" i="15"/>
  <c r="AD8" i="15"/>
  <c r="AD6" i="15"/>
  <c r="AD7" i="15"/>
  <c r="AE3" i="20" l="1"/>
  <c r="AE4" i="20"/>
  <c r="AE5" i="20"/>
  <c r="AE6" i="20"/>
  <c r="AE7" i="20"/>
  <c r="AE8" i="20"/>
  <c r="AE9" i="20"/>
  <c r="AE10" i="20"/>
  <c r="AE11" i="20"/>
  <c r="AE12" i="20"/>
  <c r="AE13" i="20"/>
  <c r="AE14" i="20"/>
  <c r="AE15" i="20"/>
  <c r="AE16" i="20"/>
  <c r="AE17" i="20"/>
  <c r="AE18" i="20"/>
  <c r="AE19" i="20"/>
  <c r="AE20" i="20"/>
  <c r="AE21" i="20"/>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E4" i="7"/>
  <c r="AE5" i="7"/>
  <c r="AE6" i="7"/>
  <c r="AE7" i="7"/>
  <c r="AE8" i="7"/>
  <c r="AE9" i="7"/>
  <c r="AE10" i="7"/>
  <c r="AE11" i="7"/>
  <c r="AE12" i="7"/>
  <c r="AE13" i="7"/>
  <c r="AE14" i="7"/>
  <c r="AE15" i="7"/>
  <c r="AE16" i="7"/>
  <c r="AE17" i="7"/>
  <c r="AE18" i="7"/>
  <c r="AE19" i="7"/>
  <c r="AE20" i="7"/>
  <c r="AE21" i="7"/>
  <c r="AE22" i="7"/>
  <c r="AE23" i="7"/>
  <c r="AE24" i="7"/>
  <c r="AE25" i="7"/>
  <c r="AE26" i="7"/>
  <c r="AE27" i="7"/>
  <c r="AE28" i="7"/>
  <c r="AE29" i="7"/>
  <c r="AE30" i="7"/>
  <c r="AE31" i="7"/>
  <c r="AE32" i="7"/>
  <c r="AE33" i="7"/>
  <c r="AE34" i="7"/>
  <c r="AE35" i="7"/>
  <c r="AE36" i="7"/>
  <c r="AE37" i="7"/>
  <c r="F70" i="2" l="1"/>
  <c r="F69" i="2"/>
  <c r="F68" i="2"/>
  <c r="F67" i="2"/>
  <c r="R11" i="2"/>
  <c r="R44" i="2" s="1"/>
  <c r="Q24" i="15" l="1"/>
  <c r="J24" i="15"/>
  <c r="Q23" i="15"/>
  <c r="J23" i="15"/>
  <c r="J22" i="15"/>
  <c r="Q21" i="15"/>
  <c r="J21" i="15"/>
  <c r="Q20" i="15"/>
  <c r="J20" i="15"/>
  <c r="Q19" i="15"/>
  <c r="J19" i="15"/>
  <c r="Q18" i="15"/>
  <c r="J18" i="15"/>
  <c r="Q17" i="15"/>
  <c r="J17" i="15"/>
  <c r="J16" i="15"/>
  <c r="J14" i="15"/>
  <c r="Q13" i="15"/>
  <c r="J13" i="15"/>
  <c r="Q12" i="15"/>
  <c r="J12" i="15"/>
  <c r="Q11" i="15"/>
  <c r="J11" i="15"/>
  <c r="J10" i="15"/>
  <c r="Q9" i="15"/>
  <c r="J9" i="15"/>
  <c r="Q8" i="15"/>
  <c r="J8" i="15"/>
  <c r="Q7" i="15"/>
  <c r="J7" i="15"/>
  <c r="Q6" i="15"/>
  <c r="J6" i="15"/>
  <c r="M40" i="13" l="1"/>
  <c r="M38" i="13"/>
  <c r="M34" i="13"/>
  <c r="G34" i="13"/>
  <c r="M33" i="13"/>
  <c r="G33" i="13"/>
  <c r="M32" i="13"/>
  <c r="G32" i="13"/>
  <c r="M31" i="13"/>
  <c r="G31" i="13"/>
  <c r="M30" i="13"/>
  <c r="G30" i="13"/>
  <c r="V29" i="13"/>
  <c r="M29" i="13"/>
  <c r="G29" i="13"/>
  <c r="M28" i="13"/>
  <c r="G28" i="13"/>
  <c r="M27" i="13"/>
  <c r="G27" i="13"/>
  <c r="M26" i="13"/>
  <c r="G26" i="13"/>
  <c r="M25" i="13"/>
  <c r="G25" i="13"/>
  <c r="V24" i="13"/>
  <c r="M24" i="13"/>
  <c r="G24" i="13"/>
  <c r="V21" i="13"/>
  <c r="N21" i="13"/>
  <c r="M21" i="13"/>
  <c r="G21" i="13"/>
  <c r="V20" i="13"/>
  <c r="M20" i="13"/>
  <c r="G20" i="13"/>
  <c r="M19" i="13"/>
  <c r="G19" i="13"/>
  <c r="M18" i="13"/>
  <c r="G18" i="13"/>
  <c r="M17" i="13"/>
  <c r="G17" i="13"/>
  <c r="M16" i="13"/>
  <c r="G16" i="13"/>
  <c r="M15" i="13"/>
  <c r="G15" i="13"/>
  <c r="M14" i="13"/>
  <c r="G14" i="13"/>
  <c r="M12" i="13"/>
  <c r="G12" i="13"/>
  <c r="M11" i="13"/>
  <c r="G11" i="13"/>
  <c r="M10" i="13"/>
  <c r="G10" i="13"/>
  <c r="M9" i="13"/>
  <c r="G9" i="13"/>
  <c r="M8" i="13"/>
  <c r="G8" i="13"/>
  <c r="M7" i="13"/>
  <c r="G7" i="13"/>
  <c r="M6" i="13"/>
  <c r="G6" i="13"/>
  <c r="M5" i="13"/>
  <c r="G5" i="13"/>
  <c r="M4" i="13"/>
  <c r="G4" i="13"/>
  <c r="M3" i="13"/>
  <c r="G3" i="13"/>
  <c r="G86" i="21" l="1"/>
  <c r="G85" i="21"/>
  <c r="M80" i="21"/>
  <c r="G80" i="21"/>
  <c r="M79" i="21"/>
  <c r="M78" i="21"/>
  <c r="G78" i="21"/>
  <c r="M77" i="21"/>
  <c r="G77" i="21"/>
  <c r="M76" i="21"/>
  <c r="M75" i="21"/>
  <c r="G72" i="21"/>
  <c r="G71" i="21"/>
  <c r="G70" i="21"/>
  <c r="G69" i="21"/>
  <c r="G68" i="21"/>
  <c r="G67" i="21"/>
  <c r="G66" i="21"/>
  <c r="G65" i="21"/>
  <c r="G56" i="21"/>
  <c r="G55" i="21"/>
  <c r="G54" i="21"/>
  <c r="G53" i="21"/>
  <c r="G52" i="21"/>
  <c r="G51" i="21"/>
  <c r="G50" i="21"/>
  <c r="G49" i="21"/>
  <c r="G48" i="21"/>
  <c r="G44" i="21"/>
  <c r="G43" i="21"/>
  <c r="G42" i="21"/>
  <c r="G41" i="21"/>
  <c r="G38" i="21"/>
  <c r="G37" i="21"/>
  <c r="G36" i="21"/>
  <c r="G35" i="21"/>
  <c r="G34" i="21"/>
  <c r="G31" i="21"/>
  <c r="G30" i="21"/>
  <c r="G29" i="21"/>
  <c r="G28" i="21"/>
  <c r="G27" i="21"/>
  <c r="G26" i="21"/>
  <c r="G25" i="21"/>
  <c r="G23" i="21"/>
  <c r="G22" i="21"/>
  <c r="M14" i="21"/>
  <c r="G14" i="21"/>
  <c r="M13" i="21"/>
  <c r="G13" i="21"/>
  <c r="M12" i="21"/>
  <c r="G12" i="21"/>
  <c r="M11" i="21"/>
  <c r="G11" i="21"/>
  <c r="M10" i="21"/>
  <c r="G10" i="21"/>
  <c r="M9" i="21"/>
  <c r="G9" i="21"/>
  <c r="M8" i="21"/>
  <c r="G8" i="21"/>
  <c r="M7" i="21"/>
  <c r="G7" i="21"/>
  <c r="M6" i="21"/>
  <c r="G6" i="21"/>
  <c r="M5" i="21"/>
  <c r="G5" i="21"/>
  <c r="M4" i="21"/>
  <c r="G4" i="21"/>
  <c r="M3" i="21"/>
  <c r="G3" i="21"/>
  <c r="G21" i="20" l="1"/>
  <c r="G20" i="20"/>
  <c r="G19" i="20"/>
  <c r="G18" i="20"/>
  <c r="G17" i="20"/>
  <c r="G16" i="20"/>
  <c r="G15" i="20"/>
  <c r="G14" i="20"/>
  <c r="G13" i="20"/>
  <c r="G12" i="20"/>
  <c r="G11" i="20"/>
  <c r="G10" i="20"/>
  <c r="G9" i="20"/>
  <c r="G8" i="20"/>
  <c r="G7" i="20"/>
  <c r="G6" i="20"/>
  <c r="G5" i="20"/>
  <c r="G4" i="20"/>
  <c r="G3" i="20"/>
  <c r="G40" i="3" l="1"/>
  <c r="G38" i="3"/>
  <c r="G35" i="3"/>
  <c r="G34" i="3"/>
  <c r="G31" i="3"/>
  <c r="G29" i="3"/>
  <c r="F26" i="3"/>
  <c r="G25" i="3"/>
  <c r="G21" i="3"/>
  <c r="G20" i="3"/>
  <c r="G19" i="3"/>
  <c r="G18" i="3"/>
  <c r="G17" i="3"/>
  <c r="G16" i="3"/>
  <c r="G15" i="3"/>
  <c r="F13" i="3"/>
  <c r="G12" i="3"/>
  <c r="G11" i="3"/>
  <c r="G8" i="3"/>
  <c r="G4" i="3"/>
  <c r="S37" i="7" l="1"/>
  <c r="G37" i="7"/>
  <c r="S36" i="7"/>
  <c r="S35" i="7"/>
  <c r="S34" i="7"/>
  <c r="S33" i="7"/>
  <c r="G33" i="7"/>
  <c r="S32" i="7"/>
  <c r="G32" i="7"/>
  <c r="S31" i="7"/>
  <c r="S30" i="7"/>
  <c r="S29" i="7"/>
  <c r="S28" i="7"/>
  <c r="S27" i="7"/>
  <c r="S26" i="7"/>
  <c r="S25" i="7"/>
  <c r="S24" i="7"/>
  <c r="S23" i="7"/>
  <c r="S22" i="7"/>
  <c r="S21" i="7"/>
  <c r="S20" i="7"/>
  <c r="S19" i="7"/>
  <c r="S18" i="7"/>
  <c r="S17" i="7"/>
  <c r="S16" i="7"/>
  <c r="S15" i="7"/>
  <c r="S14" i="7"/>
  <c r="S13" i="7"/>
  <c r="S12" i="7"/>
  <c r="S11" i="7"/>
  <c r="G11" i="7"/>
  <c r="S10" i="7"/>
  <c r="G10" i="7"/>
  <c r="S9" i="7"/>
  <c r="S8" i="7"/>
  <c r="G8" i="7"/>
  <c r="S7" i="7"/>
  <c r="S6" i="7"/>
  <c r="S5" i="7"/>
  <c r="S4" i="7"/>
  <c r="S3" i="7"/>
  <c r="S47" i="5" l="1"/>
  <c r="S46" i="5"/>
  <c r="S45" i="5"/>
  <c r="S44" i="5"/>
  <c r="S43" i="5"/>
  <c r="S42" i="5"/>
  <c r="S41" i="5"/>
  <c r="S40" i="5"/>
  <c r="S39" i="5"/>
  <c r="S38" i="5"/>
  <c r="S37" i="5"/>
  <c r="S36" i="5"/>
  <c r="S35" i="5"/>
  <c r="S34" i="5"/>
  <c r="S33" i="5"/>
  <c r="S32" i="5"/>
  <c r="S31" i="5"/>
  <c r="S30" i="5"/>
  <c r="S29" i="5"/>
  <c r="S28" i="5"/>
  <c r="S27" i="5"/>
  <c r="S26" i="5"/>
  <c r="S25" i="5"/>
  <c r="S24" i="5"/>
  <c r="S23" i="5"/>
  <c r="S22" i="5"/>
  <c r="S21" i="5"/>
  <c r="S20" i="5"/>
  <c r="S19" i="5"/>
  <c r="S18" i="5"/>
  <c r="S17" i="5"/>
  <c r="S16" i="5"/>
  <c r="S15" i="5"/>
  <c r="S14" i="5"/>
  <c r="S13" i="5"/>
  <c r="S12" i="5"/>
  <c r="S11" i="5"/>
  <c r="S10" i="5"/>
  <c r="S9" i="5"/>
  <c r="S8" i="5"/>
  <c r="S7" i="5"/>
  <c r="S6" i="5"/>
  <c r="S5" i="5"/>
  <c r="S4" i="5"/>
  <c r="S3" i="5"/>
  <c r="X70" i="1" l="1"/>
  <c r="X69" i="1"/>
  <c r="X68" i="1"/>
  <c r="X67" i="1"/>
  <c r="X63" i="1"/>
  <c r="X61" i="1"/>
  <c r="X57" i="1"/>
  <c r="X55" i="1"/>
  <c r="X53" i="1"/>
  <c r="X51" i="1"/>
  <c r="X35" i="1"/>
  <c r="X31" i="1"/>
  <c r="X27" i="1"/>
  <c r="R27" i="1"/>
  <c r="X26" i="1"/>
  <c r="R26" i="1"/>
  <c r="X25" i="1"/>
  <c r="R25" i="1"/>
  <c r="X24" i="1"/>
  <c r="R24" i="1"/>
  <c r="L24" i="1"/>
  <c r="X23" i="1"/>
  <c r="R23" i="1"/>
  <c r="X22" i="1"/>
  <c r="R22" i="1"/>
  <c r="L22" i="1"/>
  <c r="X21" i="1"/>
  <c r="R21" i="1"/>
  <c r="X20" i="1"/>
  <c r="R20" i="1"/>
  <c r="X19" i="1"/>
  <c r="R19" i="1"/>
  <c r="X18" i="1"/>
  <c r="R18" i="1"/>
  <c r="X17" i="1"/>
  <c r="R17" i="1"/>
  <c r="X16" i="1"/>
  <c r="R16" i="1"/>
  <c r="X15" i="1"/>
  <c r="R15" i="1"/>
  <c r="L15" i="1"/>
  <c r="X14" i="1"/>
  <c r="R14" i="1"/>
  <c r="L14" i="1"/>
  <c r="X13" i="1"/>
  <c r="R13" i="1"/>
  <c r="L13" i="1"/>
  <c r="X12" i="1"/>
  <c r="R12" i="1"/>
  <c r="L12" i="1"/>
  <c r="X11" i="1"/>
  <c r="R11" i="1"/>
  <c r="X10" i="1"/>
  <c r="R10" i="1"/>
  <c r="L10" i="1"/>
  <c r="X9" i="1"/>
  <c r="R9" i="1"/>
  <c r="L9" i="1"/>
  <c r="X8" i="1"/>
  <c r="R8" i="1"/>
  <c r="X7" i="1"/>
  <c r="R7" i="1"/>
  <c r="X6" i="1"/>
  <c r="R6" i="1"/>
  <c r="X5" i="1"/>
  <c r="R5" i="1"/>
  <c r="L5" i="1"/>
  <c r="X4" i="1"/>
  <c r="R4" i="1"/>
  <c r="L4" i="1"/>
  <c r="X3" i="1"/>
  <c r="R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James Denvir</author>
  </authors>
  <commentList>
    <comment ref="AF20" authorId="0" shapeId="0" xr:uid="{00000000-0006-0000-0C00-000001000000}">
      <text>
        <r>
          <rPr>
            <b/>
            <sz val="10"/>
            <color indexed="8"/>
            <rFont val="Tahoma"/>
            <family val="2"/>
          </rPr>
          <t>James Denvir:</t>
        </r>
        <r>
          <rPr>
            <sz val="10"/>
            <color indexed="8"/>
            <rFont val="Tahoma"/>
            <family val="2"/>
          </rPr>
          <t xml:space="preserve">
</t>
        </r>
        <r>
          <rPr>
            <sz val="10"/>
            <color indexed="8"/>
            <rFont val="Tahoma"/>
            <family val="2"/>
          </rPr>
          <t>Undergrad teaching in CS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Hereford, Courtney</author>
  </authors>
  <commentList>
    <comment ref="A74" authorId="0" shapeId="0" xr:uid="{00000000-0006-0000-1000-000001000000}">
      <text>
        <r>
          <rPr>
            <b/>
            <sz val="9"/>
            <color indexed="81"/>
            <rFont val="Tahoma"/>
            <family val="2"/>
          </rPr>
          <t>Hereford, Courtney:</t>
        </r>
        <r>
          <rPr>
            <sz val="9"/>
            <color indexed="81"/>
            <rFont val="Tahoma"/>
            <family val="2"/>
          </rPr>
          <t xml:space="preserve">
Includes all workshops/classes/seminars/events that are CTSI-related or given by CTSI affiliates; and the number of attendees/trainees, dates, etc. of each. 
CEO FOLKS: Again, this is intended to correspond with the "Community participatory research projects" item in the "Y8 SOM Metrics" tab of the CEO section. </t>
        </r>
      </text>
    </comment>
  </commentList>
</comments>
</file>

<file path=xl/sharedStrings.xml><?xml version="1.0" encoding="utf-8"?>
<sst xmlns="http://schemas.openxmlformats.org/spreadsheetml/2006/main" count="36307" uniqueCount="17950">
  <si>
    <t xml:space="preserve">Administrative Core Metrics </t>
  </si>
  <si>
    <t>Productivity</t>
  </si>
  <si>
    <t>Q1Y6</t>
  </si>
  <si>
    <t>Q2Y6</t>
  </si>
  <si>
    <t>Q3Y6</t>
  </si>
  <si>
    <t>Q4Y6</t>
  </si>
  <si>
    <t>Annual Target Y6</t>
  </si>
  <si>
    <t>Q1 Y7</t>
  </si>
  <si>
    <t>Q2 Y7</t>
  </si>
  <si>
    <t>Q3 Y7</t>
  </si>
  <si>
    <t>Q4 Y7</t>
  </si>
  <si>
    <t>Annual Target Y7</t>
  </si>
  <si>
    <t>Total to Date</t>
  </si>
  <si>
    <t>Q1 Y8</t>
  </si>
  <si>
    <t>Q2 Y8</t>
  </si>
  <si>
    <t>Q3 Y8</t>
  </si>
  <si>
    <t>Q4 Y8</t>
  </si>
  <si>
    <t>Annual Target Y8</t>
  </si>
  <si>
    <t>Total to Date Y8</t>
  </si>
  <si>
    <t>Q1 Y9</t>
  </si>
  <si>
    <t>Q2 Y9</t>
  </si>
  <si>
    <t>Q3 Y9</t>
  </si>
  <si>
    <t>Q4 Y9</t>
  </si>
  <si>
    <t>Annual Target Y9</t>
  </si>
  <si>
    <t>Total to Date Y9</t>
  </si>
  <si>
    <t>Q1 Y10</t>
  </si>
  <si>
    <t>Q2 Y10</t>
  </si>
  <si>
    <t>Q3 Y10</t>
  </si>
  <si>
    <t>Annual Target Y10</t>
  </si>
  <si>
    <t>Total to Date Y10</t>
  </si>
  <si>
    <t>55*</t>
  </si>
  <si>
    <t>80*</t>
  </si>
  <si>
    <t>11- but still working on this</t>
  </si>
  <si>
    <r>
      <t xml:space="preserve">Number of presentations supported by CTR award, (provide list of citations with indication for each presentation which cores and core components contributed in </t>
    </r>
    <r>
      <rPr>
        <sz val="11"/>
        <color rgb="FFFF0000"/>
        <rFont val="Calibri"/>
        <family val="2"/>
        <scheme val="minor"/>
      </rPr>
      <t>Productivity Narrative tab</t>
    </r>
    <r>
      <rPr>
        <sz val="11"/>
        <rFont val="Calibri"/>
        <family val="2"/>
        <scheme val="minor"/>
      </rPr>
      <t>)</t>
    </r>
  </si>
  <si>
    <r>
      <t xml:space="preserve">Number of external funding proposals supported by CTR award, (provide list of citations with indication for each proposal which cores and core components (e.g., proposal development services, grant writing groups) contributed and type of funding source (Federal PHS, NIH, Federal Non-PHS, Non-Federal) in </t>
    </r>
    <r>
      <rPr>
        <sz val="11"/>
        <color rgb="FFFF0000"/>
        <rFont val="Calibri"/>
        <family val="2"/>
        <scheme val="minor"/>
      </rPr>
      <t>Productivity Narrative tab</t>
    </r>
    <r>
      <rPr>
        <sz val="11"/>
        <color theme="1"/>
        <rFont val="Calibri"/>
        <family val="2"/>
        <scheme val="minor"/>
      </rPr>
      <t>)</t>
    </r>
  </si>
  <si>
    <t>42*</t>
  </si>
  <si>
    <t>61*</t>
  </si>
  <si>
    <t>45*</t>
  </si>
  <si>
    <t>Number of external funding proposals - Marshall</t>
  </si>
  <si>
    <t xml:space="preserve">will report annually </t>
  </si>
  <si>
    <t>Number of external funding proposals - WV SOM</t>
  </si>
  <si>
    <t>Number of external funding proposals - CAMC</t>
  </si>
  <si>
    <t>Total amount of external funding proposals (WVU)</t>
  </si>
  <si>
    <t>$52.6 M</t>
  </si>
  <si>
    <r>
      <t xml:space="preserve">Number of externally funded awards supported by CTR Award (provide list with details requested in </t>
    </r>
    <r>
      <rPr>
        <sz val="11"/>
        <color rgb="FFFF0000"/>
        <rFont val="Calibri"/>
        <family val="2"/>
        <scheme val="minor"/>
      </rPr>
      <t>Productivity Narrative tab</t>
    </r>
    <r>
      <rPr>
        <sz val="11"/>
        <color theme="1"/>
        <rFont val="Calibri"/>
        <family val="2"/>
        <scheme val="minor"/>
      </rPr>
      <t>)</t>
    </r>
  </si>
  <si>
    <t>Number of external funded awards - Marshall</t>
  </si>
  <si>
    <t>Number of external funded awards - WVSOM</t>
  </si>
  <si>
    <t>Number of external funded awards - CAMC</t>
  </si>
  <si>
    <t>Total amount of external funded awards (WVU)</t>
  </si>
  <si>
    <t>$13.6 M</t>
  </si>
  <si>
    <t>$40  M</t>
  </si>
  <si>
    <r>
      <t xml:space="preserve">Number of new internal practice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</si>
  <si>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r>
      <t xml:space="preserve">Number of new internal policy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</si>
  <si>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r>
      <t xml:space="preserve">Number of new external practice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</si>
  <si>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r>
      <t xml:space="preserve">Number of new external policy changes  (provide list with brief description of change and breadth of impact in </t>
    </r>
    <r>
      <rPr>
        <sz val="11"/>
        <color rgb="FFFF0000"/>
        <rFont val="Calibri"/>
        <family val="2"/>
        <scheme val="minor"/>
      </rPr>
      <t>Productivity Narrative tab</t>
    </r>
    <r>
      <rPr>
        <sz val="11"/>
        <color theme="1"/>
        <rFont val="Calibri"/>
        <family val="2"/>
        <scheme val="minor"/>
      </rPr>
      <t>)</t>
    </r>
  </si>
  <si>
    <t>report not received yet</t>
  </si>
  <si>
    <t xml:space="preserve">Number of provisional patents filed </t>
  </si>
  <si>
    <t>Number of disclosures</t>
  </si>
  <si>
    <t>Number of disclosures - Marshall</t>
  </si>
  <si>
    <t>-</t>
  </si>
  <si>
    <t>Number of disclosures - WVSOM</t>
  </si>
  <si>
    <t>Number of disclosures - CAMC</t>
  </si>
  <si>
    <t>Recruiting</t>
  </si>
  <si>
    <t>Q1</t>
  </si>
  <si>
    <t>Q2</t>
  </si>
  <si>
    <t>Q3</t>
  </si>
  <si>
    <t>Q4</t>
  </si>
  <si>
    <t>Q1Y7</t>
  </si>
  <si>
    <t>Q2Y7</t>
  </si>
  <si>
    <t>Q3Y7</t>
  </si>
  <si>
    <t>Q4Y7</t>
  </si>
  <si>
    <r>
      <t xml:space="preserve">Number of new recruited C/T investigators across all sites beginning employment during this reporting period (provide list with Name, Terminal Degree, Title, Start Date, Department, School, and Research Area in </t>
    </r>
    <r>
      <rPr>
        <sz val="11"/>
        <color rgb="FFFF0000"/>
        <rFont val="Calibri"/>
        <family val="2"/>
        <scheme val="minor"/>
      </rPr>
      <t>Recruiting Narrative tab</t>
    </r>
    <r>
      <rPr>
        <sz val="11"/>
        <color theme="1"/>
        <rFont val="Calibri"/>
        <family val="2"/>
        <scheme val="minor"/>
      </rPr>
      <t>)</t>
    </r>
  </si>
  <si>
    <t>NA</t>
  </si>
  <si>
    <r>
      <t xml:space="preserve">Number of new WVCTSI staff (provide list with Name, Title, Start Date in </t>
    </r>
    <r>
      <rPr>
        <sz val="11"/>
        <color rgb="FFFF0000"/>
        <rFont val="Calibri"/>
        <family val="2"/>
        <scheme val="minor"/>
      </rPr>
      <t>Recruiting Narrative tab</t>
    </r>
    <r>
      <rPr>
        <sz val="11"/>
        <color theme="1"/>
        <rFont val="Calibri"/>
        <family val="2"/>
        <scheme val="minor"/>
      </rPr>
      <t>)</t>
    </r>
  </si>
  <si>
    <t>na</t>
  </si>
  <si>
    <t>Total number of WVCTSI staff</t>
  </si>
  <si>
    <t>Membership</t>
  </si>
  <si>
    <t>Number of new WVCTSI members</t>
  </si>
  <si>
    <t xml:space="preserve">Total number WVCTSI membership </t>
  </si>
  <si>
    <t>2000*</t>
  </si>
  <si>
    <t>Total number of WVCTSI members affiliated with WVU (Excluding WVU Charleston/CAMC)</t>
  </si>
  <si>
    <t>2001*</t>
  </si>
  <si>
    <t>Total number of WVCTSI members affiliated with WVU Charleston/CAMC</t>
  </si>
  <si>
    <t>50*</t>
  </si>
  <si>
    <t>Total number of WVCTSI members affiliated with Marshall University</t>
  </si>
  <si>
    <t>Total number of WVCTSI members affiliated with WVSOM</t>
  </si>
  <si>
    <t>Total number of WVCTSI members affiliated with VA</t>
  </si>
  <si>
    <t>Total number of WVCTSI members affiliated with NIOSH</t>
  </si>
  <si>
    <t xml:space="preserve">Total number of community WCTSI members </t>
  </si>
  <si>
    <t>200*</t>
  </si>
  <si>
    <t>Total number of non-Morgantown WVCTSI members</t>
  </si>
  <si>
    <t>600*</t>
  </si>
  <si>
    <t>Communications</t>
  </si>
  <si>
    <t>Total number of website visitor hits</t>
  </si>
  <si>
    <t>n/a</t>
  </si>
  <si>
    <t>94203*</t>
  </si>
  <si>
    <t>81987*</t>
  </si>
  <si>
    <t>Total page views</t>
  </si>
  <si>
    <t>59920*</t>
  </si>
  <si>
    <t>66514*</t>
  </si>
  <si>
    <t>Average page views per visitor</t>
  </si>
  <si>
    <t>2.77*</t>
  </si>
  <si>
    <t>2.6*</t>
  </si>
  <si>
    <t>Average website visitors per day</t>
  </si>
  <si>
    <t>312.3*</t>
  </si>
  <si>
    <t>361.5*</t>
  </si>
  <si>
    <t>New Facebook Page Likes (New Likes Minus Unsubscribes)</t>
  </si>
  <si>
    <t>Total Facebook Page Likes (Total Likes Minus Unsubscribes)</t>
  </si>
  <si>
    <t xml:space="preserve">New Facebook Followers </t>
  </si>
  <si>
    <t xml:space="preserve">Total Facebook Followers </t>
  </si>
  <si>
    <t>New Twitter Followers (New Follows Minus Unfollows)</t>
  </si>
  <si>
    <t>Total Twitter Followers (Total Follows Minus Unfollows)</t>
  </si>
  <si>
    <t>Total Number of YouTube Subscribers</t>
  </si>
  <si>
    <t>Total Number of YouTube Video Views</t>
  </si>
  <si>
    <t>New Instagram Followers</t>
  </si>
  <si>
    <t>Total Number of Instagram Followers</t>
  </si>
  <si>
    <t>Number of new General Interest Mailing List subscribers (New Subscribers Minus Unsubscribes)</t>
  </si>
  <si>
    <t>Total General Interest Mailing List Subscribers (New  Minus Unsubscribes)</t>
  </si>
  <si>
    <t xml:space="preserve">Number of new public announcements </t>
  </si>
  <si>
    <t>*December web numbers only capture December 1-6 (Q2Y8)</t>
  </si>
  <si>
    <t>Investigator Development/Service Delivery</t>
  </si>
  <si>
    <t>Annjual Target Y6</t>
  </si>
  <si>
    <t>Column2</t>
  </si>
  <si>
    <t>Column1</t>
  </si>
  <si>
    <t>Total number of iLabs users</t>
  </si>
  <si>
    <t>waiting on number</t>
  </si>
  <si>
    <t>Total number of members using iLab platform to request services</t>
  </si>
  <si>
    <r>
      <t xml:space="preserve">Total number of new investigator development service requests (provide brief description and type of service in </t>
    </r>
    <r>
      <rPr>
        <sz val="11"/>
        <color rgb="FFFF0000"/>
        <rFont val="Calibri"/>
        <family val="2"/>
        <scheme val="minor"/>
      </rPr>
      <t>Investigator&amp;Service Narrative tab</t>
    </r>
    <r>
      <rPr>
        <sz val="11"/>
        <rFont val="Calibri"/>
        <family val="2"/>
        <scheme val="minor"/>
      </rPr>
      <t>)</t>
    </r>
  </si>
  <si>
    <t xml:space="preserve">Total number of services requested through iLabs </t>
  </si>
  <si>
    <r>
      <t>Number of orientations or consultations provided to investigators new to WVCTSI (provide name, degree, department, and school/location in</t>
    </r>
    <r>
      <rPr>
        <sz val="11"/>
        <color rgb="FFFF0000"/>
        <rFont val="Calibri"/>
        <family val="2"/>
        <scheme val="minor"/>
      </rPr>
      <t xml:space="preserve"> Investigator&amp;Service Narrative tab</t>
    </r>
    <r>
      <rPr>
        <sz val="11"/>
        <color theme="1"/>
        <rFont val="Calibri"/>
        <family val="2"/>
        <scheme val="minor"/>
      </rPr>
      <t>)</t>
    </r>
  </si>
  <si>
    <r>
      <t>Number of grant related services or products shared with other institutions (provide brief description of service or product in</t>
    </r>
    <r>
      <rPr>
        <sz val="11"/>
        <color rgb="FFFF0000"/>
        <rFont val="Calibri"/>
        <family val="2"/>
        <scheme val="minor"/>
      </rPr>
      <t xml:space="preserve"> Investigator&amp;Service Narrative tab</t>
    </r>
    <r>
      <rPr>
        <sz val="11"/>
        <color theme="1"/>
        <rFont val="Calibri"/>
        <family val="2"/>
        <scheme val="minor"/>
      </rPr>
      <t>)</t>
    </r>
  </si>
  <si>
    <t xml:space="preserve">Number of services provided by proposal development </t>
  </si>
  <si>
    <t>328 if we include Susan and Meghan's pre-award work</t>
  </si>
  <si>
    <t>Number of services provided by proposal development to Marshall University</t>
  </si>
  <si>
    <t>Number of services provided by proposal development to West Virginia University</t>
  </si>
  <si>
    <t>326  if we include Susan and Meghan's pre-award work</t>
  </si>
  <si>
    <t>Number of services provided by proposal development to WVU Charleston/CAMC</t>
  </si>
  <si>
    <t>Number of services provided by proposal development to WVSOM</t>
  </si>
  <si>
    <t>Number of services provided by proposal development to other affiliates</t>
  </si>
  <si>
    <t>Number of WVCTSI members receiving consultations for external grant proposal development/proposal editing and writing services</t>
  </si>
  <si>
    <t>Number of WVCTSI members participating in WVCTSI Grant Writing Groups</t>
  </si>
  <si>
    <t>Waiting on Joan</t>
  </si>
  <si>
    <t>*Does not include web numbers for the month of January (Q3Y8)</t>
  </si>
  <si>
    <t>Finance Metrics</t>
  </si>
  <si>
    <t>Percentage of the NIH award expended to date</t>
  </si>
  <si>
    <t>Percentage of the NIH award-Administrative Core budget expended to date</t>
  </si>
  <si>
    <t>Percentage of the NIH award - Technologies and Resources for Clinical Laboratories</t>
  </si>
  <si>
    <t>Percentage of the NIH award-Clinical Research Design, Epidemiology, &amp; Biostatistics Core budget expended to date</t>
  </si>
  <si>
    <t>Percentage of the NIH award-Clinical Research, Resources, &amp; Facilities Core budget expended to date</t>
  </si>
  <si>
    <t>Percentage of the NIH award-Community Engagement &amp; Outreach Core budget expended to date</t>
  </si>
  <si>
    <t>Percentage of the NIH award-Pilot Projects Core budget expended to date</t>
  </si>
  <si>
    <t>Percentage of the NIH award-Professional Development Core budget expended to date</t>
  </si>
  <si>
    <t>Percentage of the NIH award-Tracking &amp; Evaluation Core budget expended to date</t>
  </si>
  <si>
    <t>Number of cost transfers/corrections due to review of expenditures to ensure cot accounting standards are followed; compliance with 2 CFR 200 (please provide brief description in Finance Narrative tab)</t>
  </si>
  <si>
    <t>List of Peer Reviewed Publications linked to CTR Award</t>
  </si>
  <si>
    <t>List of Presentations supported by CTR Award</t>
  </si>
  <si>
    <t>List of External funding proposals supported by CTR Award</t>
  </si>
  <si>
    <t>List of externally funded awards supported by CTR Award</t>
  </si>
  <si>
    <t>List of new internal or external Policy or Practice Changes</t>
  </si>
  <si>
    <t>List of Abstracts linked to CTR Award</t>
  </si>
  <si>
    <t>Citation</t>
  </si>
  <si>
    <t>Cores Contributed</t>
  </si>
  <si>
    <t>Core Components Contributed</t>
  </si>
  <si>
    <t>Partners</t>
  </si>
  <si>
    <t>Date</t>
  </si>
  <si>
    <t>Principal Investigator</t>
  </si>
  <si>
    <t>Sponsor</t>
  </si>
  <si>
    <t>OSP</t>
  </si>
  <si>
    <t>Direct</t>
  </si>
  <si>
    <t>Indirect</t>
  </si>
  <si>
    <t>Total</t>
  </si>
  <si>
    <t>Type of funding source</t>
  </si>
  <si>
    <t>Internal or External Policy or Practice Change</t>
  </si>
  <si>
    <t>Brief description of change and breadth of impact</t>
  </si>
  <si>
    <t>CRDEB</t>
  </si>
  <si>
    <t>Hodder, Sally</t>
  </si>
  <si>
    <t>DHHS-NIH-NIGMS</t>
  </si>
  <si>
    <t>Federal</t>
  </si>
  <si>
    <t>PD</t>
  </si>
  <si>
    <t>DeVries-Nelson, Anne</t>
  </si>
  <si>
    <t>13-606</t>
  </si>
  <si>
    <t>CEO</t>
  </si>
  <si>
    <t>CRRF</t>
  </si>
  <si>
    <t>Industry</t>
  </si>
  <si>
    <t>ADMIN</t>
  </si>
  <si>
    <t>TECH</t>
  </si>
  <si>
    <t>DHHS-NIH-NCI</t>
  </si>
  <si>
    <t>12-303</t>
  </si>
  <si>
    <t>Other</t>
  </si>
  <si>
    <t>Geldenhuys, Werner</t>
  </si>
  <si>
    <t>Lockman, Paul</t>
  </si>
  <si>
    <t>Feinberg, Judith</t>
  </si>
  <si>
    <t>University of Pittsburgh</t>
  </si>
  <si>
    <t>Agazie, Yehenew</t>
  </si>
  <si>
    <t>Almubarak, Mohammed</t>
  </si>
  <si>
    <t>DHHS-NIH-NIDA</t>
  </si>
  <si>
    <t>Bossarte, Robert</t>
  </si>
  <si>
    <t>Craig, Michael</t>
  </si>
  <si>
    <t>State</t>
  </si>
  <si>
    <t>Jenkins, Hannah</t>
  </si>
  <si>
    <t>West Virginia School of Osteopathic Medicine</t>
  </si>
  <si>
    <t>Pahuja, Shalu</t>
  </si>
  <si>
    <t>List of new recruited C/T investigators across all sites beginning employment during this reporting period</t>
  </si>
  <si>
    <t>Name</t>
  </si>
  <si>
    <t>Terminal Degree</t>
  </si>
  <si>
    <t>Title</t>
  </si>
  <si>
    <t>Start Date</t>
  </si>
  <si>
    <t>Department</t>
  </si>
  <si>
    <t>School</t>
  </si>
  <si>
    <t>Research Area</t>
  </si>
  <si>
    <t>List of new WVCTSI staff beginning employment during this reporting period</t>
  </si>
  <si>
    <t>Investigator &amp; Service Narrative</t>
  </si>
  <si>
    <t>Type of Service</t>
  </si>
  <si>
    <t>Orientations or Consultations provided to Investigators new to WVCTSI</t>
  </si>
  <si>
    <t>Degree</t>
  </si>
  <si>
    <t>School/Location</t>
  </si>
  <si>
    <t>Brief description of grant related service or product shared with other institutions</t>
  </si>
  <si>
    <t>Finance Narrative</t>
  </si>
  <si>
    <t xml:space="preserve">Brief description of cost transfers/corrections </t>
  </si>
  <si>
    <t xml:space="preserve">Brief description of potential violations of cost accounting standards identified and corrected </t>
  </si>
  <si>
    <t>Community Engagement &amp; Outreach Core Metrics</t>
  </si>
  <si>
    <t>Community Engagement</t>
  </si>
  <si>
    <t>Total to date Y6</t>
  </si>
  <si>
    <t>Q4 Y10</t>
  </si>
  <si>
    <r>
      <t>Number of total WVPRBN sites  (list new sites in narrative)</t>
    </r>
    <r>
      <rPr>
        <b/>
        <sz val="11"/>
        <color rgb="FF00B0F0"/>
        <rFont val="Calibri"/>
        <family val="2"/>
        <scheme val="minor"/>
      </rPr>
      <t>*</t>
    </r>
  </si>
  <si>
    <r>
      <t xml:space="preserve">Number of new projects for WVPBRN </t>
    </r>
    <r>
      <rPr>
        <b/>
        <sz val="11"/>
        <color rgb="FF00B0F0"/>
        <rFont val="Calibri"/>
        <family val="2"/>
        <scheme val="minor"/>
      </rPr>
      <t>*</t>
    </r>
  </si>
  <si>
    <t>∞</t>
  </si>
  <si>
    <t>20-30</t>
  </si>
  <si>
    <r>
      <t xml:space="preserve">Number of ongoing projects for WVPBRN </t>
    </r>
    <r>
      <rPr>
        <b/>
        <sz val="11"/>
        <color rgb="FF00B0F0"/>
        <rFont val="Calibri"/>
        <family val="2"/>
        <scheme val="minor"/>
      </rPr>
      <t>*</t>
    </r>
  </si>
  <si>
    <t>Rolling total</t>
  </si>
  <si>
    <t>25-35</t>
  </si>
  <si>
    <r>
      <t xml:space="preserve">Number of completed projects for WVPBRN (project, unawarded, suspended) </t>
    </r>
    <r>
      <rPr>
        <sz val="11"/>
        <color rgb="FF00B0F0"/>
        <rFont val="Calibri"/>
        <family val="2"/>
        <scheme val="minor"/>
      </rPr>
      <t>*</t>
    </r>
  </si>
  <si>
    <t>49 (10 this quarter)</t>
  </si>
  <si>
    <r>
      <t xml:space="preserve">Number of total ECHO sites (list new sites in CEO narrative tab) </t>
    </r>
    <r>
      <rPr>
        <b/>
        <sz val="11"/>
        <color rgb="FF00B050"/>
        <rFont val="Calibri"/>
        <family val="2"/>
        <scheme val="minor"/>
      </rPr>
      <t xml:space="preserve"> ~</t>
    </r>
  </si>
  <si>
    <t>62*</t>
  </si>
  <si>
    <r>
      <t xml:space="preserve">Number of new CEO (non-ECHO) projects ( provide brief description and details for each project in </t>
    </r>
    <r>
      <rPr>
        <sz val="11"/>
        <color rgb="FFFF0000"/>
        <rFont val="Calibri"/>
        <family val="2"/>
        <scheme val="minor"/>
      </rPr>
      <t>CEO Narrative tab</t>
    </r>
    <r>
      <rPr>
        <sz val="11"/>
        <color theme="1"/>
        <rFont val="Calibri"/>
        <family val="2"/>
        <scheme val="minor"/>
      </rPr>
      <t xml:space="preserve">) </t>
    </r>
    <r>
      <rPr>
        <b/>
        <sz val="11"/>
        <color rgb="FF7030A0"/>
        <rFont val="Calibri"/>
        <family val="2"/>
        <scheme val="minor"/>
      </rPr>
      <t>+</t>
    </r>
  </si>
  <si>
    <t>2-3</t>
  </si>
  <si>
    <r>
      <t xml:space="preserve">Number of ongoing projects for CEO </t>
    </r>
    <r>
      <rPr>
        <b/>
        <sz val="11"/>
        <color rgb="FF00B0F0"/>
        <rFont val="Calibri"/>
        <family val="2"/>
        <scheme val="minor"/>
      </rPr>
      <t>*</t>
    </r>
  </si>
  <si>
    <r>
      <t xml:space="preserve">Number of completed projects for CEO (project, unawarded, suspended) </t>
    </r>
    <r>
      <rPr>
        <b/>
        <sz val="11"/>
        <color rgb="FF00B0F0"/>
        <rFont val="Calibri"/>
        <family val="2"/>
        <scheme val="minor"/>
      </rPr>
      <t>*</t>
    </r>
  </si>
  <si>
    <t>5 (0 this quarter)</t>
  </si>
  <si>
    <r>
      <t xml:space="preserve">Number of mentored investigators </t>
    </r>
    <r>
      <rPr>
        <b/>
        <sz val="11"/>
        <color rgb="FFFF00FF"/>
        <rFont val="Calibri"/>
        <family val="2"/>
        <scheme val="minor"/>
      </rPr>
      <t>ꙮ</t>
    </r>
  </si>
  <si>
    <r>
      <t xml:space="preserve">Number of new partnerships and organizations created (provide brief description in </t>
    </r>
    <r>
      <rPr>
        <sz val="11"/>
        <color rgb="FFFF0000"/>
        <rFont val="Calibri"/>
        <family val="2"/>
        <scheme val="minor"/>
      </rPr>
      <t>CEO Narrative tab</t>
    </r>
    <r>
      <rPr>
        <sz val="11"/>
        <color theme="1"/>
        <rFont val="Calibri"/>
        <family val="2"/>
        <scheme val="minor"/>
      </rPr>
      <t xml:space="preserve">) </t>
    </r>
    <r>
      <rPr>
        <b/>
        <sz val="11"/>
        <color rgb="FFFF00FF"/>
        <rFont val="Calibri"/>
        <family val="2"/>
        <scheme val="minor"/>
      </rPr>
      <t>ꙮ</t>
    </r>
  </si>
  <si>
    <t>Total number of Community Engagement and Training services</t>
  </si>
  <si>
    <t>25-30</t>
  </si>
  <si>
    <t>Number of current alliance CTS collaborations across the state</t>
  </si>
  <si>
    <r>
      <t xml:space="preserve">Number of services provided for Patient and Community Engagement </t>
    </r>
    <r>
      <rPr>
        <b/>
        <sz val="11"/>
        <color rgb="FF7030A0"/>
        <rFont val="Calibri"/>
        <family val="2"/>
        <scheme val="minor"/>
      </rPr>
      <t>+</t>
    </r>
  </si>
  <si>
    <t>Number of Community Advisory Board meetings</t>
  </si>
  <si>
    <t>Number of Community Concept Maps</t>
  </si>
  <si>
    <r>
      <t xml:space="preserve">Number of BOTG Training Sessions (provide location and brief description of each session in </t>
    </r>
    <r>
      <rPr>
        <sz val="11"/>
        <color rgb="FFFF0000"/>
        <rFont val="Calibri"/>
        <family val="2"/>
        <scheme val="minor"/>
      </rPr>
      <t>CEO Narrative tab</t>
    </r>
    <r>
      <rPr>
        <sz val="11"/>
        <color theme="1"/>
        <rFont val="Calibri"/>
        <family val="2"/>
        <scheme val="minor"/>
      </rPr>
      <t>)</t>
    </r>
  </si>
  <si>
    <t>TBD</t>
  </si>
  <si>
    <r>
      <t xml:space="preserve">Number of researchers connected to provider and lay partners </t>
    </r>
    <r>
      <rPr>
        <b/>
        <sz val="11"/>
        <color rgb="FF7030A0"/>
        <rFont val="Calibri"/>
        <family val="2"/>
        <scheme val="minor"/>
      </rPr>
      <t>+</t>
    </r>
  </si>
  <si>
    <r>
      <t xml:space="preserve">Number of Focus Groups (provide details of each session in </t>
    </r>
    <r>
      <rPr>
        <sz val="11"/>
        <color rgb="FFFF0000"/>
        <rFont val="Calibri"/>
        <family val="2"/>
        <scheme val="minor"/>
      </rPr>
      <t>CEO Narrative tab</t>
    </r>
    <r>
      <rPr>
        <sz val="11"/>
        <color theme="1"/>
        <rFont val="Calibri"/>
        <family val="2"/>
        <scheme val="minor"/>
      </rPr>
      <t>)</t>
    </r>
  </si>
  <si>
    <r>
      <t xml:space="preserve">Number of networking opportunities (provided details of networking opportunities in </t>
    </r>
    <r>
      <rPr>
        <sz val="11"/>
        <color rgb="FFFF0000"/>
        <rFont val="Calibri"/>
        <family val="2"/>
        <scheme val="minor"/>
      </rPr>
      <t>CEO Narrative tab</t>
    </r>
    <r>
      <rPr>
        <sz val="11"/>
        <color theme="1"/>
        <rFont val="Calibri"/>
        <family val="2"/>
        <scheme val="minor"/>
      </rPr>
      <t xml:space="preserve">) </t>
    </r>
    <r>
      <rPr>
        <sz val="11"/>
        <color rgb="FF7030A0"/>
        <rFont val="Calibri"/>
        <family val="2"/>
        <scheme val="minor"/>
      </rPr>
      <t>+</t>
    </r>
  </si>
  <si>
    <t>Number of trainees in community-engaged research curriculum</t>
  </si>
  <si>
    <t>Total number of Project Development services</t>
  </si>
  <si>
    <t>same as below ?</t>
  </si>
  <si>
    <t>Total number of Project Implementation services</t>
  </si>
  <si>
    <t>*100</t>
  </si>
  <si>
    <r>
      <t>Number of services provided for Project Development and Success</t>
    </r>
    <r>
      <rPr>
        <b/>
        <sz val="11"/>
        <color rgb="FF7030A0"/>
        <rFont val="Calibri"/>
        <family val="2"/>
        <scheme val="minor"/>
      </rPr>
      <t xml:space="preserve"> +</t>
    </r>
  </si>
  <si>
    <t>*45</t>
  </si>
  <si>
    <t>15-20</t>
  </si>
  <si>
    <t>Ideas on Deck - Project idea initiation, discussion, and planning</t>
  </si>
  <si>
    <t>Ideas to Action - Formation of a project team</t>
  </si>
  <si>
    <r>
      <t>Number of funding opportunities identified  (provide brief description and details of each funding opportunity in</t>
    </r>
    <r>
      <rPr>
        <sz val="11"/>
        <color rgb="FFFF0000"/>
        <rFont val="Calibri"/>
        <family val="2"/>
        <scheme val="minor"/>
      </rPr>
      <t xml:space="preserve"> CEO Narrative tab</t>
    </r>
    <r>
      <rPr>
        <sz val="11"/>
        <color theme="1"/>
        <rFont val="Calibri"/>
        <family val="2"/>
        <scheme val="minor"/>
      </rPr>
      <t xml:space="preserve">) </t>
    </r>
    <r>
      <rPr>
        <sz val="11"/>
        <color rgb="FF7030A0"/>
        <rFont val="Calibri"/>
        <family val="2"/>
        <scheme val="minor"/>
      </rPr>
      <t xml:space="preserve">+ </t>
    </r>
    <r>
      <rPr>
        <sz val="11"/>
        <color rgb="FFFF00FF"/>
        <rFont val="Calibri"/>
        <family val="2"/>
        <scheme val="minor"/>
      </rPr>
      <t>ꙮ</t>
    </r>
  </si>
  <si>
    <t>5-10</t>
  </si>
  <si>
    <t>Total Number of Translation and Dissemination services</t>
  </si>
  <si>
    <t>350-450</t>
  </si>
  <si>
    <t>Work on Community/ Project Policy Briefs</t>
  </si>
  <si>
    <t>Total Number of Consultation services</t>
  </si>
  <si>
    <t>Number of Services provided for WVPBRN Activities</t>
  </si>
  <si>
    <r>
      <t xml:space="preserve">Number of WVPBRN Projects Reviewed </t>
    </r>
    <r>
      <rPr>
        <b/>
        <sz val="11"/>
        <color rgb="FF7030A0"/>
        <rFont val="Calibri"/>
        <family val="2"/>
        <scheme val="minor"/>
      </rPr>
      <t>+</t>
    </r>
  </si>
  <si>
    <r>
      <t xml:space="preserve">Number of WVPBRN Projects Accepted </t>
    </r>
    <r>
      <rPr>
        <b/>
        <sz val="11"/>
        <color rgb="FF7030A0"/>
        <rFont val="Calibri"/>
        <family val="2"/>
        <scheme val="minor"/>
      </rPr>
      <t>+</t>
    </r>
  </si>
  <si>
    <t>Number of WVPBRN - WVSOM</t>
  </si>
  <si>
    <t>Number of Services provided for Project ECHO</t>
  </si>
  <si>
    <t>250-400</t>
  </si>
  <si>
    <r>
      <t xml:space="preserve">Number of new ECHO Projects  (provide brief description of each project in </t>
    </r>
    <r>
      <rPr>
        <sz val="11"/>
        <color rgb="FFFF0000"/>
        <rFont val="Calibri"/>
        <family val="2"/>
        <scheme val="minor"/>
      </rPr>
      <t>CEO Narrative tab</t>
    </r>
    <r>
      <rPr>
        <sz val="11"/>
        <color theme="1"/>
        <rFont val="Calibri"/>
        <family val="2"/>
        <scheme val="minor"/>
      </rPr>
      <t xml:space="preserve">) </t>
    </r>
    <r>
      <rPr>
        <sz val="11"/>
        <color rgb="FF00B050"/>
        <rFont val="Calibri"/>
        <family val="2"/>
        <scheme val="minor"/>
      </rPr>
      <t>~</t>
    </r>
  </si>
  <si>
    <t>Number of Services provided for Products</t>
  </si>
  <si>
    <r>
      <t xml:space="preserve">Number of internal practice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b/>
        <sz val="11"/>
        <color rgb="FF7030A0"/>
        <rFont val="Calibri"/>
        <family val="2"/>
        <scheme val="minor"/>
      </rPr>
      <t>+</t>
    </r>
  </si>
  <si>
    <t>3*</t>
  </si>
  <si>
    <r>
      <t xml:space="preserve">Number of internal policy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b/>
        <sz val="11"/>
        <color rgb="FF7030A0"/>
        <rFont val="Calibri"/>
        <family val="2"/>
        <scheme val="minor"/>
      </rPr>
      <t>+</t>
    </r>
  </si>
  <si>
    <r>
      <t xml:space="preserve">Number of external practice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b/>
        <sz val="11"/>
        <color rgb="FF7030A0"/>
        <rFont val="Calibri"/>
        <family val="2"/>
        <scheme val="minor"/>
      </rPr>
      <t>+</t>
    </r>
  </si>
  <si>
    <r>
      <t xml:space="preserve">Number of external policy changes (provide site and brief description of each practice change in </t>
    </r>
    <r>
      <rPr>
        <sz val="11"/>
        <color rgb="FFFF0000"/>
        <rFont val="Calibri"/>
        <family val="2"/>
        <scheme val="minor"/>
      </rPr>
      <t>CEO Narrative tab</t>
    </r>
    <r>
      <rPr>
        <sz val="11"/>
        <color theme="1"/>
        <rFont val="Calibri"/>
        <family val="2"/>
        <scheme val="minor"/>
      </rPr>
      <t xml:space="preserve">) </t>
    </r>
    <r>
      <rPr>
        <b/>
        <sz val="11"/>
        <color rgb="FF7030A0"/>
        <rFont val="Calibri"/>
        <family val="2"/>
        <scheme val="minor"/>
      </rPr>
      <t>+</t>
    </r>
  </si>
  <si>
    <t>Number of Community/ Project Policy Briefs; attach briefs</t>
  </si>
  <si>
    <t>Project Description (non-ECHO/non-PBRN)</t>
  </si>
  <si>
    <t>Description of translation and dissemination plans</t>
  </si>
  <si>
    <t>Does the project involve patients (yes/no)</t>
  </si>
  <si>
    <t>How many patients are involved? If none, type in 0</t>
  </si>
  <si>
    <t>Does the project involve community members? (yes/no)</t>
  </si>
  <si>
    <t>How many community members are involved? If none, type in 02</t>
  </si>
  <si>
    <t>Project Description (ECHO)</t>
  </si>
  <si>
    <t>PBRN Project</t>
  </si>
  <si>
    <t>PI</t>
  </si>
  <si>
    <t>Description</t>
  </si>
  <si>
    <t>List of new ECHO sites</t>
  </si>
  <si>
    <t>List and description of new Partner Organizations</t>
  </si>
  <si>
    <t>Brief description of BOTG Training Sessions</t>
  </si>
  <si>
    <t xml:space="preserve">Location </t>
  </si>
  <si>
    <t>Focus group name</t>
  </si>
  <si>
    <t>Brief description of funding opportunities identified</t>
  </si>
  <si>
    <t>Brief description/significance of internal or external policy or practice changes</t>
  </si>
  <si>
    <t>Site Name</t>
  </si>
  <si>
    <t>Brief description of networking opportunities</t>
  </si>
  <si>
    <t>Brief description of Community Advisory Board Meeting</t>
  </si>
  <si>
    <t>Clinical Research Design, Epidemiology &amp; Biostatistics Core</t>
  </si>
  <si>
    <t xml:space="preserve">Metrics </t>
  </si>
  <si>
    <t>Total to date Y7</t>
  </si>
  <si>
    <t>Q1Y8</t>
  </si>
  <si>
    <t>Q2Y8</t>
  </si>
  <si>
    <t>Q3Y8</t>
  </si>
  <si>
    <t>Q4Y8</t>
  </si>
  <si>
    <t>Total to date Y8</t>
  </si>
  <si>
    <t>Total to date Y9</t>
  </si>
  <si>
    <t>Total to date Y10</t>
  </si>
  <si>
    <t>iLab Information</t>
  </si>
  <si>
    <t xml:space="preserve">Number of new custom IDR data set requests this quarter </t>
  </si>
  <si>
    <t>iLab</t>
  </si>
  <si>
    <t>iLab Custom Form: BMIR Data Request Form (w/DUA), excluding request statuses Cancelled and Researcher Draft</t>
  </si>
  <si>
    <t>Number of requests for updates to previous IDR datasets</t>
  </si>
  <si>
    <t>iLab Custom Form: Update to Existing Data Request, excluding request statuses Cancelled and Researcher Draft</t>
  </si>
  <si>
    <r>
      <rPr>
        <sz val="11"/>
        <rFont val="Calibri"/>
        <family val="2"/>
        <scheme val="minor"/>
      </rPr>
      <t>Number of completed IDR projects</t>
    </r>
    <r>
      <rPr>
        <sz val="11"/>
        <color theme="1"/>
        <rFont val="Calibri"/>
        <family val="2"/>
        <scheme val="minor"/>
      </rPr>
      <t xml:space="preserve"> (provide brief description of ongoing IDR projects in the </t>
    </r>
    <r>
      <rPr>
        <sz val="11"/>
        <color rgb="FFFF0000"/>
        <rFont val="Calibri"/>
        <family val="2"/>
        <scheme val="minor"/>
      </rPr>
      <t>CRDEB Narrative tab</t>
    </r>
    <r>
      <rPr>
        <sz val="11"/>
        <color theme="1"/>
        <rFont val="Calibri"/>
        <family val="2"/>
        <scheme val="minor"/>
      </rPr>
      <t>)</t>
    </r>
  </si>
  <si>
    <t>Hours spent on new data requests</t>
  </si>
  <si>
    <t>Hours spent on updates to previous data sets</t>
  </si>
  <si>
    <t>Hours spent on data request consultations</t>
  </si>
  <si>
    <t>Number of new REDCap service inquiries this quarter</t>
  </si>
  <si>
    <t>iLab custom form: REDCap Service Request, excluding request statuses Cancelled and Researcher Draft</t>
  </si>
  <si>
    <r>
      <t xml:space="preserve">Number of new REDCap projects / data instruments this quarter (provide a </t>
    </r>
    <r>
      <rPr>
        <sz val="11"/>
        <rFont val="Calibri"/>
        <family val="2"/>
        <scheme val="minor"/>
      </rPr>
      <t>brief description of ongoing REDCap projects in the</t>
    </r>
    <r>
      <rPr>
        <sz val="11"/>
        <color rgb="FFFF0000"/>
        <rFont val="Calibri"/>
        <family val="2"/>
        <scheme val="minor"/>
      </rPr>
      <t xml:space="preserve"> CRDEB Narrative tab</t>
    </r>
    <r>
      <rPr>
        <sz val="11"/>
        <color theme="1"/>
        <rFont val="Calibri"/>
        <family val="2"/>
        <scheme val="minor"/>
      </rPr>
      <t>)</t>
    </r>
  </si>
  <si>
    <t>Number of REDCap projects built for CTSI-funded investigators</t>
  </si>
  <si>
    <t>Number of REDCap projects built for non-CTSI funded investigators</t>
  </si>
  <si>
    <t>Hours spent building new REDCap projects for investigators</t>
  </si>
  <si>
    <t>Hours spent updating existing REDCap projects and providing project follow-up meetings</t>
  </si>
  <si>
    <t>Hours spent providing REDCap consultations</t>
  </si>
  <si>
    <t>Number of total REDCap projects / data instruments</t>
  </si>
  <si>
    <t>Number of new REDCap users this quarter</t>
  </si>
  <si>
    <t xml:space="preserve">Total number of all ACTIVE REDCap users overall </t>
  </si>
  <si>
    <t>Total number of all REDCap users overall, including both active and inactive</t>
  </si>
  <si>
    <t>Number of ACTIVE REDCap users affiliated with WVU</t>
  </si>
  <si>
    <t>Total number of REDCap users affiliated with WVU, active and inactive</t>
  </si>
  <si>
    <t>Number of ACTIVE REDCap users affiliated with CAMC</t>
  </si>
  <si>
    <t>Total number of REDCap users affiliated with CAMC, active and inactive</t>
  </si>
  <si>
    <t>Number of ACTIVE REDCap users affiliated with WVSOM</t>
  </si>
  <si>
    <t>Total number of REDCap users affiliated with WVSOM, active and inactive</t>
  </si>
  <si>
    <t>Number of other ACTIVE REDCap users not affiliated with any of the above entities</t>
  </si>
  <si>
    <t>Total number of other REDCap users not affiliated with any of the above entities, active and inactive</t>
  </si>
  <si>
    <t>Number of current TriNetX users</t>
  </si>
  <si>
    <t>Number of new TriNetX queries this quarter</t>
  </si>
  <si>
    <t>Number of new TriNetX logins this quarter</t>
  </si>
  <si>
    <t>iLab Service: TriNetX Account Creation</t>
  </si>
  <si>
    <t>Number of new TriNetX Data Set Requests</t>
  </si>
  <si>
    <t>Number of new BMIR-related inquiries</t>
  </si>
  <si>
    <t>Number of new CRDEB Consultations (unique)</t>
  </si>
  <si>
    <t xml:space="preserve">iLab custom form: WVU Consultation Request Form, excluding request statuses Cancelled and Researcher Draft </t>
  </si>
  <si>
    <t>Number of new statistical analysis consultations</t>
  </si>
  <si>
    <t>Number of new sample size/power consultations</t>
  </si>
  <si>
    <t>Number of new clinical study design consultations</t>
  </si>
  <si>
    <t>Hours spent in biostatistics consultations:</t>
  </si>
  <si>
    <t>Number of new GIS analysis consultations</t>
  </si>
  <si>
    <r>
      <t>Number of internal practice changes (provide a brief description of practice changes in the</t>
    </r>
    <r>
      <rPr>
        <sz val="11"/>
        <color rgb="FFFF0000"/>
        <rFont val="Calibri"/>
        <family val="2"/>
        <scheme val="minor"/>
      </rPr>
      <t xml:space="preserve"> CRDEB Narrative tab</t>
    </r>
    <r>
      <rPr>
        <sz val="11"/>
        <color theme="1"/>
        <rFont val="Calibri"/>
        <family val="2"/>
        <scheme val="minor"/>
      </rPr>
      <t>)</t>
    </r>
  </si>
  <si>
    <r>
      <t>Number of internal policy changes (provide a brief description of policy changes in the</t>
    </r>
    <r>
      <rPr>
        <sz val="11"/>
        <color rgb="FFFF0000"/>
        <rFont val="Calibri"/>
        <family val="2"/>
        <scheme val="minor"/>
      </rPr>
      <t xml:space="preserve"> CRDEB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</si>
  <si>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CRDEB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</si>
  <si>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CRDEB Narrative tab</t>
    </r>
    <r>
      <rPr>
        <sz val="11"/>
        <color theme="1"/>
        <rFont val="Calibri"/>
        <family val="2"/>
        <scheme val="minor"/>
      </rPr>
      <t>)</t>
    </r>
  </si>
  <si>
    <r>
      <t xml:space="preserve">Number of professional development events (provide brief description in </t>
    </r>
    <r>
      <rPr>
        <sz val="11"/>
        <color rgb="FFFF0000"/>
        <rFont val="Calibri"/>
        <family val="2"/>
        <scheme val="minor"/>
      </rPr>
      <t>CRDEB Narrative tab</t>
    </r>
    <r>
      <rPr>
        <sz val="11"/>
        <color theme="1"/>
        <rFont val="Calibri"/>
        <family val="2"/>
        <scheme val="minor"/>
      </rPr>
      <t>)</t>
    </r>
  </si>
  <si>
    <t>Total income from service provision</t>
  </si>
  <si>
    <t>List of IDR Projects</t>
  </si>
  <si>
    <t>List of Ongoing REDCap Projects/Instruments</t>
  </si>
  <si>
    <t xml:space="preserve">REDCap Builds for CTSI Supported Investigators </t>
  </si>
  <si>
    <t>List of Policy/Practice Changes</t>
  </si>
  <si>
    <t>Project Description</t>
  </si>
  <si>
    <t>Project Title Description</t>
  </si>
  <si>
    <t>Instrument Title Description</t>
  </si>
  <si>
    <t>Description of Internal or External Policy or Practice Change</t>
  </si>
  <si>
    <t>Brief description of professional development activities</t>
  </si>
  <si>
    <t>Quarter</t>
  </si>
  <si>
    <t>Clinical Resources &amp; Facilities Core Metrics</t>
  </si>
  <si>
    <t>Metrics</t>
  </si>
  <si>
    <t>Total to Date Y7</t>
  </si>
  <si>
    <t>Total Projected Accrual: Number of subjects who should be enrolled across studies</t>
  </si>
  <si>
    <t>Total Actual Accrual: Number of subjects who are enrolled across studies</t>
  </si>
  <si>
    <t>Total Completed (Retention): Number of subjects who have completed across all studies</t>
  </si>
  <si>
    <t>Feasibility surveys completed</t>
  </si>
  <si>
    <t>Total New Trials: Number of new active trials</t>
  </si>
  <si>
    <t>Observational studies:  Number of new observational studies</t>
  </si>
  <si>
    <t xml:space="preserve">Interventional studies:  Number of new interventional studies </t>
  </si>
  <si>
    <t>Interview studies:  Number of new interview/focus group studies</t>
  </si>
  <si>
    <t>Survey studies: Number of new survey studies</t>
  </si>
  <si>
    <t>Other studies: Number of new other studies</t>
  </si>
  <si>
    <r>
      <t xml:space="preserve">Early Stage Principal Investigators: Number of new PIs with active study protocols, include narrative identifying funding category: CTSI, federal agency, professional society, foundation, investigator-initiated/industry funded (provide description and funding category in </t>
    </r>
    <r>
      <rPr>
        <sz val="11"/>
        <color rgb="FFFF0000"/>
        <rFont val="Calibri"/>
        <family val="2"/>
        <scheme val="minor"/>
      </rPr>
      <t>CRRF Narrative tab</t>
    </r>
    <r>
      <rPr>
        <sz val="11"/>
        <color theme="1"/>
        <rFont val="Calibri"/>
        <family val="2"/>
        <scheme val="minor"/>
      </rPr>
      <t>)</t>
    </r>
  </si>
  <si>
    <r>
      <t>New research areas: Number of trials in new therapeutic areas as defined by the division or department, include brief narrative identifying new area, relevant department, and funding category as in above metric. (provide description, department, and  funding category in</t>
    </r>
    <r>
      <rPr>
        <sz val="11"/>
        <color rgb="FFFF0000"/>
        <rFont val="Calibri"/>
        <family val="2"/>
        <scheme val="minor"/>
      </rPr>
      <t xml:space="preserve"> CRRF Narrative tab</t>
    </r>
    <r>
      <rPr>
        <sz val="11"/>
        <color theme="1"/>
        <rFont val="Calibri"/>
        <family val="2"/>
        <scheme val="minor"/>
      </rPr>
      <t>)</t>
    </r>
  </si>
  <si>
    <t>Serious Adverse Event :  Number of SAE's reported to IRB, Sponsor and/or FDA.</t>
  </si>
  <si>
    <t>Total Quality Audits: Number of CTSI funded quality audits completed</t>
  </si>
  <si>
    <t>Total Quality Audits: Number of Non-CTSI funded quality audits completed</t>
  </si>
  <si>
    <t>Total Quality Monitoring: Number of CTSI and Non-CTSI funded monitoring events</t>
  </si>
  <si>
    <t>TriNetX Offer Rate: Number of studies offered to WVU</t>
  </si>
  <si>
    <t>TriNetX Offer Rate: Number of studies accepted to WVU</t>
  </si>
  <si>
    <t>TriNetX Acceptance Rate: Number of studies successfully activated by WVU researchers</t>
  </si>
  <si>
    <t>Clinical Trials Center of Excellence-Registration:Number of Trials Approved</t>
  </si>
  <si>
    <t xml:space="preserve">Clinical Trials Center of Excellence-Risk Assessment Committee:Number of Trials reviewed at the RAC </t>
  </si>
  <si>
    <t xml:space="preserve">Clinical Trials Center of Excellence-Risk Assessment Committee:Number of Trials approved at the RAC </t>
  </si>
  <si>
    <t xml:space="preserve">Clinical Trials Center of Excellence-Apeals Committee:Number of Trials approved at the Appeals Committee </t>
  </si>
  <si>
    <t xml:space="preserve">Clinical Trials Center of Excellence-Apeals Committee:Number of Trials denied at the Appeals Committee </t>
  </si>
  <si>
    <t>Clinical Trials Center of Excellence- Regulatory: Number of non-CTSI studies receiving regulatory assistance</t>
  </si>
  <si>
    <t>Clinical Trials Center of Excellence- Coordination: Number of non-CTSI studies receiving study coordination assistance</t>
  </si>
  <si>
    <t>Clinical Trials Center of Excellence- Accounting: Number of non-CTSI studies receiving acounting assistance</t>
  </si>
  <si>
    <t>PI Academy Events</t>
  </si>
  <si>
    <t>PI Academy New Members</t>
  </si>
  <si>
    <t>Clinical Trials Center of Excellence- Income: $ total program income from service provision</t>
  </si>
  <si>
    <t>N/A</t>
  </si>
  <si>
    <r>
      <t xml:space="preserve">Number of internal practice changes (provide description of practice changes in </t>
    </r>
    <r>
      <rPr>
        <sz val="11"/>
        <color rgb="FFFF0000"/>
        <rFont val="Calibri"/>
        <family val="2"/>
        <scheme val="minor"/>
      </rPr>
      <t>CRRF Narrative tab</t>
    </r>
    <r>
      <rPr>
        <sz val="11"/>
        <color theme="1"/>
        <rFont val="Calibri"/>
        <family val="2"/>
        <scheme val="minor"/>
      </rPr>
      <t>)</t>
    </r>
  </si>
  <si>
    <r>
      <t xml:space="preserve">Number of internal policy changes (provide description of policy changes in </t>
    </r>
    <r>
      <rPr>
        <sz val="11"/>
        <color rgb="FFFF0000"/>
        <rFont val="Calibri"/>
        <family val="2"/>
        <scheme val="minor"/>
      </rPr>
      <t>CRRF Narrative tab</t>
    </r>
    <r>
      <rPr>
        <sz val="11"/>
        <color theme="1"/>
        <rFont val="Calibri"/>
        <family val="2"/>
        <scheme val="minor"/>
      </rPr>
      <t>)</t>
    </r>
  </si>
  <si>
    <r>
      <t xml:space="preserve">Number of external practice changes (provide description of practice changes in </t>
    </r>
    <r>
      <rPr>
        <sz val="11"/>
        <color rgb="FFFF0000"/>
        <rFont val="Calibri"/>
        <family val="2"/>
        <scheme val="minor"/>
      </rPr>
      <t>CRRF Narrative tab</t>
    </r>
    <r>
      <rPr>
        <sz val="11"/>
        <color theme="1"/>
        <rFont val="Calibri"/>
        <family val="2"/>
        <scheme val="minor"/>
      </rPr>
      <t>)</t>
    </r>
  </si>
  <si>
    <r>
      <t xml:space="preserve">Number of external policy changes (provide description of policy changes in </t>
    </r>
    <r>
      <rPr>
        <sz val="11"/>
        <color rgb="FFFF0000"/>
        <rFont val="Calibri"/>
        <family val="2"/>
        <scheme val="minor"/>
      </rPr>
      <t>CRRF Narrative tab</t>
    </r>
    <r>
      <rPr>
        <sz val="11"/>
        <color theme="1"/>
        <rFont val="Calibri"/>
        <family val="2"/>
        <scheme val="minor"/>
      </rPr>
      <t>)</t>
    </r>
  </si>
  <si>
    <t>Early Stage Principal Investigators</t>
  </si>
  <si>
    <t>Active Study Protocol or PI name</t>
  </si>
  <si>
    <t>Funding Category (CTSI, Federal agency, Professional society, Foundation, Investigator-initiated/Industry funded)</t>
  </si>
  <si>
    <t>New Research Areas</t>
  </si>
  <si>
    <t xml:space="preserve">Description of trial </t>
  </si>
  <si>
    <t>Division or Department</t>
  </si>
  <si>
    <t>Brief description/significance of Internal or External Policy or Practice changes</t>
  </si>
  <si>
    <t>Professional Development Core Metrics</t>
  </si>
  <si>
    <t>Research Scholars</t>
  </si>
  <si>
    <t>Q1 Y6</t>
  </si>
  <si>
    <t>Q2 Y6</t>
  </si>
  <si>
    <t>Q3 Y6</t>
  </si>
  <si>
    <t>Q4 Y6</t>
  </si>
  <si>
    <t>Number of research scholar program applications received</t>
  </si>
  <si>
    <t>11 LOIs</t>
  </si>
  <si>
    <r>
      <t xml:space="preserve">Number of disclosures (provide list of citations in </t>
    </r>
    <r>
      <rPr>
        <sz val="11"/>
        <color rgb="FFFF0000"/>
        <rFont val="Calibri"/>
        <family val="2"/>
        <scheme val="minor"/>
      </rPr>
      <t>Research Scholars tab</t>
    </r>
    <r>
      <rPr>
        <sz val="11"/>
        <color theme="1"/>
        <rFont val="Calibri"/>
        <family val="2"/>
        <scheme val="minor"/>
      </rPr>
      <t>)</t>
    </r>
  </si>
  <si>
    <t>Report not received yet</t>
  </si>
  <si>
    <r>
      <t xml:space="preserve">Number of patents/license agreement applications  (provide list of citations in </t>
    </r>
    <r>
      <rPr>
        <sz val="11"/>
        <color rgb="FFFF0000"/>
        <rFont val="Calibri"/>
        <family val="2"/>
        <scheme val="minor"/>
      </rPr>
      <t>Research Scholars tab</t>
    </r>
    <r>
      <rPr>
        <sz val="11"/>
        <color theme="1"/>
        <rFont val="Calibri"/>
        <family val="2"/>
        <scheme val="minor"/>
      </rPr>
      <t>)</t>
    </r>
  </si>
  <si>
    <r>
      <t xml:space="preserve">Number of patents/license agreements approved  (provide list of citations in </t>
    </r>
    <r>
      <rPr>
        <sz val="11"/>
        <color rgb="FFFF0000"/>
        <rFont val="Calibri"/>
        <family val="2"/>
        <scheme val="minor"/>
      </rPr>
      <t>Research Scholars tab</t>
    </r>
    <r>
      <rPr>
        <sz val="11"/>
        <color theme="1"/>
        <rFont val="Calibri"/>
        <family val="2"/>
        <scheme val="minor"/>
      </rPr>
      <t>)</t>
    </r>
  </si>
  <si>
    <r>
      <t xml:space="preserve">Number of study section services (provide brief description in </t>
    </r>
    <r>
      <rPr>
        <sz val="11"/>
        <color rgb="FFFF0000"/>
        <rFont val="Calibri"/>
        <family val="2"/>
        <scheme val="minor"/>
      </rPr>
      <t>Research Scholars tab</t>
    </r>
    <r>
      <rPr>
        <sz val="11"/>
        <color theme="1"/>
        <rFont val="Calibri"/>
        <family val="2"/>
        <scheme val="minor"/>
      </rPr>
      <t>)</t>
    </r>
  </si>
  <si>
    <r>
      <t xml:space="preserve">Number of honors and awards (provide brief description in </t>
    </r>
    <r>
      <rPr>
        <sz val="11"/>
        <color rgb="FFFF0000"/>
        <rFont val="Calibri"/>
        <family val="2"/>
        <scheme val="minor"/>
      </rPr>
      <t>Research Scholars tab</t>
    </r>
    <r>
      <rPr>
        <sz val="11"/>
        <color theme="1"/>
        <rFont val="Calibri"/>
        <family val="2"/>
        <scheme val="minor"/>
      </rPr>
      <t>)</t>
    </r>
  </si>
  <si>
    <t>Report in Q3</t>
  </si>
  <si>
    <t>in qualtrics</t>
  </si>
  <si>
    <r>
      <t xml:space="preserve">Number of National Society/Organization services (provide brief description in </t>
    </r>
    <r>
      <rPr>
        <sz val="11"/>
        <color rgb="FFFF0000"/>
        <rFont val="Calibri"/>
        <family val="2"/>
        <scheme val="minor"/>
      </rPr>
      <t>Research Scholars tab</t>
    </r>
    <r>
      <rPr>
        <sz val="11"/>
        <color theme="1"/>
        <rFont val="Calibri"/>
        <family val="2"/>
        <scheme val="minor"/>
      </rPr>
      <t>)</t>
    </r>
  </si>
  <si>
    <r>
      <t xml:space="preserve">Number of Professional Development activities (provide brief description in </t>
    </r>
    <r>
      <rPr>
        <sz val="11"/>
        <color rgb="FFFF0000"/>
        <rFont val="Calibri"/>
        <family val="2"/>
        <scheme val="minor"/>
      </rPr>
      <t>Research Scholars tab</t>
    </r>
    <r>
      <rPr>
        <sz val="11"/>
        <color theme="1"/>
        <rFont val="Calibri"/>
        <family val="2"/>
        <scheme val="minor"/>
      </rPr>
      <t>)</t>
    </r>
  </si>
  <si>
    <r>
      <t xml:space="preserve">Number unique fellows/residents mentored by Scholars (provide brief description in </t>
    </r>
    <r>
      <rPr>
        <sz val="11"/>
        <color rgb="FFFF0000"/>
        <rFont val="Calibri"/>
        <family val="2"/>
        <scheme val="minor"/>
      </rPr>
      <t>Research Scholars tab</t>
    </r>
    <r>
      <rPr>
        <sz val="11"/>
        <color theme="1"/>
        <rFont val="Calibri"/>
        <family val="2"/>
        <scheme val="minor"/>
      </rPr>
      <t>)</t>
    </r>
  </si>
  <si>
    <t>Will collect next quarter</t>
  </si>
  <si>
    <r>
      <t xml:space="preserve">Number of graduate students mentored by research scholars  (provide brief description in </t>
    </r>
    <r>
      <rPr>
        <sz val="11"/>
        <color rgb="FFFF0000"/>
        <rFont val="Calibri"/>
        <family val="2"/>
        <scheme val="minor"/>
      </rPr>
      <t>Research Scholars tab</t>
    </r>
    <r>
      <rPr>
        <sz val="11"/>
        <color theme="1"/>
        <rFont val="Calibri"/>
        <family val="2"/>
        <scheme val="minor"/>
      </rPr>
      <t>)</t>
    </r>
  </si>
  <si>
    <r>
      <t xml:space="preserve">Number of undergraduate students mentored by research scholars (provide brief description in </t>
    </r>
    <r>
      <rPr>
        <sz val="11"/>
        <color rgb="FFFF0000"/>
        <rFont val="Calibri"/>
        <family val="2"/>
        <scheme val="minor"/>
      </rPr>
      <t>Research Scholars tab</t>
    </r>
    <r>
      <rPr>
        <sz val="11"/>
        <color theme="1"/>
        <rFont val="Calibri"/>
        <family val="2"/>
        <scheme val="minor"/>
      </rPr>
      <t>)</t>
    </r>
  </si>
  <si>
    <r>
      <t xml:space="preserve">Number of full team meetings mentored (provide dates of meetings for each scholar in </t>
    </r>
    <r>
      <rPr>
        <sz val="11"/>
        <color rgb="FFFF0000"/>
        <rFont val="Calibri"/>
        <family val="2"/>
        <scheme val="minor"/>
      </rPr>
      <t>Research Scholars tab</t>
    </r>
    <r>
      <rPr>
        <sz val="11"/>
        <rFont val="Calibri"/>
        <family val="2"/>
        <scheme val="minor"/>
      </rPr>
      <t>)</t>
    </r>
  </si>
  <si>
    <t>4 each scholar</t>
  </si>
  <si>
    <t>WVU MS in CTS</t>
  </si>
  <si>
    <t>Total number of current enrollment</t>
  </si>
  <si>
    <t>Number of faculty enrolled</t>
  </si>
  <si>
    <t>Number of fellows and residents enrolled</t>
  </si>
  <si>
    <t>Number of professional students enrolled</t>
  </si>
  <si>
    <t>Number of others enrolled</t>
  </si>
  <si>
    <t>Number of applications received</t>
  </si>
  <si>
    <t>Number of applicants accepted/offers extended</t>
  </si>
  <si>
    <t>(2 pending)1</t>
  </si>
  <si>
    <t>Number of students to complete the program</t>
  </si>
  <si>
    <r>
      <t xml:space="preserve">Number of disclosures (provide list of citations in </t>
    </r>
    <r>
      <rPr>
        <sz val="11"/>
        <color rgb="FFFF0000"/>
        <rFont val="Calibri"/>
        <family val="2"/>
        <scheme val="minor"/>
      </rPr>
      <t>MS in CTS tab</t>
    </r>
    <r>
      <rPr>
        <sz val="11"/>
        <color theme="1"/>
        <rFont val="Calibri"/>
        <family val="2"/>
        <scheme val="minor"/>
      </rPr>
      <t>)</t>
    </r>
  </si>
  <si>
    <r>
      <t xml:space="preserve">Number of patents/license agreement applications  (provide list of citations in </t>
    </r>
    <r>
      <rPr>
        <sz val="11"/>
        <color rgb="FFFF0000"/>
        <rFont val="Calibri"/>
        <family val="2"/>
        <scheme val="minor"/>
      </rPr>
      <t>MS in CTS tab</t>
    </r>
    <r>
      <rPr>
        <sz val="11"/>
        <color theme="1"/>
        <rFont val="Calibri"/>
        <family val="2"/>
        <scheme val="minor"/>
      </rPr>
      <t>)</t>
    </r>
  </si>
  <si>
    <r>
      <t xml:space="preserve">Number of patents/license agreements approved  (provide list of citations in </t>
    </r>
    <r>
      <rPr>
        <sz val="11"/>
        <color rgb="FFFF0000"/>
        <rFont val="Calibri"/>
        <family val="2"/>
        <scheme val="minor"/>
      </rPr>
      <t>MS in CTS tab</t>
    </r>
    <r>
      <rPr>
        <sz val="11"/>
        <color theme="1"/>
        <rFont val="Calibri"/>
        <family val="2"/>
        <scheme val="minor"/>
      </rPr>
      <t>)</t>
    </r>
  </si>
  <si>
    <r>
      <t xml:space="preserve">Number of study section services (provide brief description in </t>
    </r>
    <r>
      <rPr>
        <sz val="11"/>
        <color rgb="FFFF0000"/>
        <rFont val="Calibri"/>
        <family val="2"/>
        <scheme val="minor"/>
      </rPr>
      <t>MS in CTS tab</t>
    </r>
    <r>
      <rPr>
        <sz val="11"/>
        <color theme="1"/>
        <rFont val="Calibri"/>
        <family val="2"/>
        <scheme val="minor"/>
      </rPr>
      <t>)</t>
    </r>
  </si>
  <si>
    <r>
      <t xml:space="preserve">Number of honors and awards (provide brief description in </t>
    </r>
    <r>
      <rPr>
        <sz val="11"/>
        <color rgb="FFFF0000"/>
        <rFont val="Calibri"/>
        <family val="2"/>
        <scheme val="minor"/>
      </rPr>
      <t>MS in CTS tab</t>
    </r>
    <r>
      <rPr>
        <sz val="11"/>
        <color theme="1"/>
        <rFont val="Calibri"/>
        <family val="2"/>
        <scheme val="minor"/>
      </rPr>
      <t>)</t>
    </r>
  </si>
  <si>
    <r>
      <t xml:space="preserve">Number of national society/organization services (provide brief description in </t>
    </r>
    <r>
      <rPr>
        <sz val="11"/>
        <color rgb="FFFF0000"/>
        <rFont val="Calibri"/>
        <family val="2"/>
        <scheme val="minor"/>
      </rPr>
      <t>MS in CTS tab</t>
    </r>
    <r>
      <rPr>
        <sz val="11"/>
        <color theme="1"/>
        <rFont val="Calibri"/>
        <family val="2"/>
        <scheme val="minor"/>
      </rPr>
      <t>)</t>
    </r>
  </si>
  <si>
    <r>
      <t xml:space="preserve">Number of professional development activities (provide brief description in </t>
    </r>
    <r>
      <rPr>
        <sz val="11"/>
        <color rgb="FFFF0000"/>
        <rFont val="Calibri"/>
        <family val="2"/>
        <scheme val="minor"/>
      </rPr>
      <t>MS in CTS tab</t>
    </r>
    <r>
      <rPr>
        <sz val="11"/>
        <color theme="1"/>
        <rFont val="Calibri"/>
        <family val="2"/>
        <scheme val="minor"/>
      </rPr>
      <t>)</t>
    </r>
  </si>
  <si>
    <t>MU MS in CTS</t>
  </si>
  <si>
    <t xml:space="preserve">did not yet receive yet from MU- should be same as last quarter as MU only admits on a annual basis. </t>
  </si>
  <si>
    <t>Waiting on MU Report</t>
  </si>
  <si>
    <t>Number of new students enrolled</t>
  </si>
  <si>
    <t>Number of Applications received</t>
  </si>
  <si>
    <t>Number of new degrees conferred</t>
  </si>
  <si>
    <t>CTS Certificate</t>
  </si>
  <si>
    <r>
      <t xml:space="preserve">Number of honors and awards (provide brief description in </t>
    </r>
    <r>
      <rPr>
        <sz val="11"/>
        <color rgb="FFFF0000"/>
        <rFont val="Calibri"/>
        <family val="2"/>
        <scheme val="minor"/>
      </rPr>
      <t>CTS Certificate tab</t>
    </r>
    <r>
      <rPr>
        <sz val="11"/>
        <color theme="1"/>
        <rFont val="Calibri"/>
        <family val="2"/>
        <scheme val="minor"/>
      </rPr>
      <t>)</t>
    </r>
  </si>
  <si>
    <t>CTS PhD Program</t>
  </si>
  <si>
    <t>Number of applicants interviewed</t>
  </si>
  <si>
    <t>Number of applicant offers accepted</t>
  </si>
  <si>
    <r>
      <t xml:space="preserve">Number of disclosures (provide list of citations in </t>
    </r>
    <r>
      <rPr>
        <sz val="11"/>
        <color rgb="FFFF0000"/>
        <rFont val="Calibri"/>
        <family val="2"/>
        <scheme val="minor"/>
      </rPr>
      <t>CTS PhD tab</t>
    </r>
    <r>
      <rPr>
        <sz val="11"/>
        <color theme="1"/>
        <rFont val="Calibri"/>
        <family val="2"/>
        <scheme val="minor"/>
      </rPr>
      <t>)</t>
    </r>
  </si>
  <si>
    <r>
      <t xml:space="preserve">Number of patents/license agreement applications  (provide list of citations in </t>
    </r>
    <r>
      <rPr>
        <sz val="11"/>
        <color rgb="FFFF0000"/>
        <rFont val="Calibri"/>
        <family val="2"/>
        <scheme val="minor"/>
      </rPr>
      <t>CTS PhD tab</t>
    </r>
    <r>
      <rPr>
        <sz val="11"/>
        <color theme="1"/>
        <rFont val="Calibri"/>
        <family val="2"/>
        <scheme val="minor"/>
      </rPr>
      <t>)</t>
    </r>
  </si>
  <si>
    <r>
      <t xml:space="preserve">Number of patents/license agreements approved  (provide list of citations in </t>
    </r>
    <r>
      <rPr>
        <sz val="11"/>
        <color rgb="FFFF0000"/>
        <rFont val="Calibri"/>
        <family val="2"/>
        <scheme val="minor"/>
      </rPr>
      <t>CTS PhD tab</t>
    </r>
    <r>
      <rPr>
        <sz val="11"/>
        <color theme="1"/>
        <rFont val="Calibri"/>
        <family val="2"/>
        <scheme val="minor"/>
      </rPr>
      <t>)</t>
    </r>
  </si>
  <si>
    <r>
      <t xml:space="preserve">Number of honors and awards (provide brief description in </t>
    </r>
    <r>
      <rPr>
        <sz val="11"/>
        <color rgb="FFFF0000"/>
        <rFont val="Calibri"/>
        <family val="2"/>
        <scheme val="minor"/>
      </rPr>
      <t>CTS PhD tab</t>
    </r>
    <r>
      <rPr>
        <sz val="11"/>
        <color theme="1"/>
        <rFont val="Calibri"/>
        <family val="2"/>
        <scheme val="minor"/>
      </rPr>
      <t>)</t>
    </r>
  </si>
  <si>
    <t>INTRO</t>
  </si>
  <si>
    <t>Total participants</t>
  </si>
  <si>
    <t>Nothing new this quarter (summer program)</t>
  </si>
  <si>
    <t>Report in Q4</t>
  </si>
  <si>
    <t>24(6 supported by WVCTSI)</t>
  </si>
  <si>
    <r>
      <t xml:space="preserve">Number of student majors/disciplines represented (provide list of majors/disciplines in </t>
    </r>
    <r>
      <rPr>
        <sz val="11"/>
        <color rgb="FFFF0000"/>
        <rFont val="Calibri"/>
        <family val="2"/>
        <scheme val="minor"/>
      </rPr>
      <t>INTRO tab</t>
    </r>
    <r>
      <rPr>
        <sz val="11"/>
        <color theme="1"/>
        <rFont val="Calibri"/>
        <family val="2"/>
        <scheme val="minor"/>
      </rPr>
      <t>)</t>
    </r>
  </si>
  <si>
    <r>
      <t xml:space="preserve">Number of students mentored by CTSI-supported scientists (provide list of mentors in </t>
    </r>
    <r>
      <rPr>
        <sz val="11"/>
        <color rgb="FFFF0000"/>
        <rFont val="Calibri"/>
        <family val="2"/>
        <scheme val="minor"/>
      </rPr>
      <t>INTRO tab</t>
    </r>
    <r>
      <rPr>
        <sz val="11"/>
        <color theme="1"/>
        <rFont val="Calibri"/>
        <family val="2"/>
        <scheme val="minor"/>
      </rPr>
      <t>)</t>
    </r>
  </si>
  <si>
    <t>NA this quarter</t>
  </si>
  <si>
    <t>Number of former INTRO students engaged in research within past 12 months</t>
  </si>
  <si>
    <t>will survey annually</t>
  </si>
  <si>
    <t>Educational Programming</t>
  </si>
  <si>
    <r>
      <t xml:space="preserve">Number of new academic courses offered (provide list of course name in </t>
    </r>
    <r>
      <rPr>
        <sz val="11"/>
        <color rgb="FFFF0000"/>
        <rFont val="Calibri"/>
        <family val="2"/>
        <scheme val="minor"/>
      </rPr>
      <t>Edu Programming tab</t>
    </r>
    <r>
      <rPr>
        <sz val="11"/>
        <color theme="1"/>
        <rFont val="Calibri"/>
        <family val="2"/>
        <scheme val="minor"/>
      </rPr>
      <t>)</t>
    </r>
  </si>
  <si>
    <r>
      <t xml:space="preserve">Number of C/T research seminars offered (provide list of seminar titles in </t>
    </r>
    <r>
      <rPr>
        <sz val="11"/>
        <color rgb="FFFF0000"/>
        <rFont val="Calibri"/>
        <family val="2"/>
        <scheme val="minor"/>
      </rPr>
      <t>Edu Programming tab</t>
    </r>
    <r>
      <rPr>
        <sz val="11"/>
        <color theme="1"/>
        <rFont val="Calibri"/>
        <family val="2"/>
        <scheme val="minor"/>
      </rPr>
      <t>)</t>
    </r>
  </si>
  <si>
    <r>
      <t xml:space="preserve">Number of C/T research workshops or short courses offered (provide list of workshop/course titles in </t>
    </r>
    <r>
      <rPr>
        <sz val="11"/>
        <color rgb="FFFF0000"/>
        <rFont val="Calibri"/>
        <family val="2"/>
        <scheme val="minor"/>
      </rPr>
      <t>Edu Programming tab</t>
    </r>
    <r>
      <rPr>
        <sz val="11"/>
        <color theme="1"/>
        <rFont val="Calibri"/>
        <family val="2"/>
        <scheme val="minor"/>
      </rPr>
      <t>)</t>
    </r>
  </si>
  <si>
    <t>Number of unique participants in educational programming (above 2 metrics)</t>
  </si>
  <si>
    <t>Number of unique participants in educational programming originating from WVU</t>
  </si>
  <si>
    <t>Number of unique participants in educational programming originating from MU</t>
  </si>
  <si>
    <t xml:space="preserve"> </t>
  </si>
  <si>
    <t>Number of unique participants in educational programming originating from CAMC</t>
  </si>
  <si>
    <t>Number of unique participants in educational programming originating from WVSOM</t>
  </si>
  <si>
    <t>Mentoring</t>
  </si>
  <si>
    <t>Active mentors in CTSI SACS program</t>
  </si>
  <si>
    <t>23 Internal, 8 external</t>
  </si>
  <si>
    <t>same as last quarter</t>
  </si>
  <si>
    <t>Total number of trained mentors</t>
  </si>
  <si>
    <t>Number of new trained mentors</t>
  </si>
  <si>
    <t>10 internal, 8 external</t>
  </si>
  <si>
    <t>no new trained mentors this quarter</t>
  </si>
  <si>
    <t>Number of new mentoring teams formed</t>
  </si>
  <si>
    <t>no new teams formed this quarter</t>
  </si>
  <si>
    <t>Number of female clinician scientists being mentored</t>
  </si>
  <si>
    <r>
      <t xml:space="preserve">Number of special events/programs for women in science sponsored by WVCTSI (provide list of titles in </t>
    </r>
    <r>
      <rPr>
        <sz val="11"/>
        <color rgb="FFFF0000"/>
        <rFont val="Calibri"/>
        <family val="2"/>
        <scheme val="minor"/>
      </rPr>
      <t>Mentoring tab</t>
    </r>
    <r>
      <rPr>
        <sz val="11"/>
        <color theme="1"/>
        <rFont val="Calibri"/>
        <family val="2"/>
        <scheme val="minor"/>
      </rPr>
      <t>)</t>
    </r>
  </si>
  <si>
    <t>Policy or Practice Changes</t>
  </si>
  <si>
    <r>
      <t>Number of internal practice changes (provide a brief description of practice changes in the</t>
    </r>
    <r>
      <rPr>
        <sz val="11"/>
        <color rgb="FFFF0000"/>
        <rFont val="Calibri"/>
        <family val="2"/>
        <scheme val="minor"/>
      </rPr>
      <t xml:space="preserve"> PD Narrative tab</t>
    </r>
    <r>
      <rPr>
        <sz val="11"/>
        <color theme="1"/>
        <rFont val="Calibri"/>
        <family val="2"/>
        <scheme val="minor"/>
      </rPr>
      <t>)</t>
    </r>
  </si>
  <si>
    <r>
      <t>Number of internal policy changes (provide a brief description of policy changes in the</t>
    </r>
    <r>
      <rPr>
        <sz val="11"/>
        <color rgb="FFFF0000"/>
        <rFont val="Calibri"/>
        <family val="2"/>
        <scheme val="minor"/>
      </rPr>
      <t xml:space="preserve"> PD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</si>
  <si>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PD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</si>
  <si>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PD Narrative tab</t>
    </r>
    <r>
      <rPr>
        <sz val="11"/>
        <color theme="1"/>
        <rFont val="Calibri"/>
        <family val="2"/>
        <scheme val="minor"/>
      </rPr>
      <t>)</t>
    </r>
  </si>
  <si>
    <t>will follow up and send</t>
  </si>
  <si>
    <t>1051 (of all time)</t>
  </si>
  <si>
    <t>Joan did not report this quarter due to lack of admin support</t>
  </si>
  <si>
    <t>52 (not entered into iLab)</t>
  </si>
  <si>
    <t>Provide all information for Research Scholars, WVU MS in CTS, MU MS in CTS, CTS Certificate, CTS Ph.D, INTRO, Educational Programming, Mentoring in tables below</t>
  </si>
  <si>
    <t>PD Program</t>
  </si>
  <si>
    <t>List of citations for disclosures</t>
  </si>
  <si>
    <t>Core/Partner</t>
  </si>
  <si>
    <t xml:space="preserve">List of patents/license agreement applications  </t>
  </si>
  <si>
    <t>List of patents/license agreements approved</t>
  </si>
  <si>
    <t>Brief description of study section services provided</t>
  </si>
  <si>
    <t>Brief description of honors and awards</t>
  </si>
  <si>
    <t>Y9 Q1</t>
  </si>
  <si>
    <t xml:space="preserve">National Service </t>
  </si>
  <si>
    <t>Brief description of  research mentoring sessions of fellows/residents</t>
  </si>
  <si>
    <t>Brief description of research mentoring of graduate/professional students</t>
  </si>
  <si>
    <t>Brief description of research mentoring of undergraduate students</t>
  </si>
  <si>
    <t>Scholars team meetings mentored (Scholar Name)</t>
  </si>
  <si>
    <t>PD Core</t>
  </si>
  <si>
    <t>List of student majors/disciplines</t>
  </si>
  <si>
    <t>Mentor Name</t>
  </si>
  <si>
    <t>Student Name</t>
  </si>
  <si>
    <t>WVCTSI Supported Mentor</t>
  </si>
  <si>
    <t>List of new academic courses offered</t>
  </si>
  <si>
    <t>List of C/T research seminars offered</t>
  </si>
  <si>
    <t>List of C/T research workshops or short courses offered</t>
  </si>
  <si>
    <t>List of special events/programs for women in science sponsored by WVCTSI</t>
  </si>
  <si>
    <t>Publications</t>
  </si>
  <si>
    <t>Researcher</t>
  </si>
  <si>
    <t>Presentation Title</t>
  </si>
  <si>
    <t>Location</t>
  </si>
  <si>
    <t>Conference</t>
  </si>
  <si>
    <t>Pilot Core Metrics</t>
  </si>
  <si>
    <t>Pilot Metrics</t>
  </si>
  <si>
    <r>
      <t xml:space="preserve">Total number of Letters of Intent (provide details in </t>
    </r>
    <r>
      <rPr>
        <sz val="11"/>
        <color rgb="FFFF0000"/>
        <rFont val="Calibri"/>
        <family val="2"/>
        <scheme val="minor"/>
      </rPr>
      <t>Pilot Narrative tab</t>
    </r>
    <r>
      <rPr>
        <sz val="11"/>
        <color theme="1"/>
        <rFont val="Calibri"/>
        <family val="2"/>
        <scheme val="minor"/>
      </rPr>
      <t>)</t>
    </r>
  </si>
  <si>
    <t xml:space="preserve">Number of Letters of Intent - Open Grant </t>
  </si>
  <si>
    <t xml:space="preserve">Number of Letters of Intent - Collaborative Grant </t>
  </si>
  <si>
    <t xml:space="preserve">Number of Letters of Intent - Launch Grant </t>
  </si>
  <si>
    <r>
      <t xml:space="preserve">Total number of applications (provide details in </t>
    </r>
    <r>
      <rPr>
        <sz val="11"/>
        <color rgb="FFFF0000"/>
        <rFont val="Calibri"/>
        <family val="2"/>
        <scheme val="minor"/>
      </rPr>
      <t>Pilot Narrative tab</t>
    </r>
    <r>
      <rPr>
        <sz val="11"/>
        <color theme="1"/>
        <rFont val="Calibri"/>
        <family val="2"/>
        <scheme val="minor"/>
      </rPr>
      <t>)</t>
    </r>
  </si>
  <si>
    <t xml:space="preserve">Number of applications - Open Grant </t>
  </si>
  <si>
    <t xml:space="preserve">Number of applications -  Collaborative </t>
  </si>
  <si>
    <t xml:space="preserve">Number of applications - Launch Grant </t>
  </si>
  <si>
    <t xml:space="preserve">Number of applications - Small Grant </t>
  </si>
  <si>
    <r>
      <t xml:space="preserve">Number of awarded pilot projects (provide details in </t>
    </r>
    <r>
      <rPr>
        <sz val="11"/>
        <color rgb="FFFF0000"/>
        <rFont val="Calibri"/>
        <family val="2"/>
        <scheme val="minor"/>
      </rPr>
      <t>Pilot Narrative tab</t>
    </r>
    <r>
      <rPr>
        <sz val="11"/>
        <color theme="1"/>
        <rFont val="Calibri"/>
        <family val="2"/>
        <scheme val="minor"/>
      </rPr>
      <t>)</t>
    </r>
  </si>
  <si>
    <t xml:space="preserve">Number of awards - Open Grant </t>
  </si>
  <si>
    <t xml:space="preserve">Number of awards -  Collaborative </t>
  </si>
  <si>
    <t xml:space="preserve">Number of awards - Launch Grant </t>
  </si>
  <si>
    <t xml:space="preserve">Number of awards - Small Grant </t>
  </si>
  <si>
    <r>
      <t xml:space="preserve">Number of workshops/trainings offered (provide details in </t>
    </r>
    <r>
      <rPr>
        <sz val="11"/>
        <color rgb="FFFF0000"/>
        <rFont val="Calibri"/>
        <family val="2"/>
        <scheme val="minor"/>
      </rPr>
      <t>Pilot Narrative tab</t>
    </r>
    <r>
      <rPr>
        <sz val="11"/>
        <color theme="1"/>
        <rFont val="Calibri"/>
        <family val="2"/>
        <scheme val="minor"/>
      </rPr>
      <t>)</t>
    </r>
  </si>
  <si>
    <r>
      <t xml:space="preserve">Number of requested services (includes consultations, meetings, and other Pilot Projects services) (provide details in </t>
    </r>
    <r>
      <rPr>
        <sz val="11"/>
        <color rgb="FFFF0000"/>
        <rFont val="Calibri"/>
        <family val="2"/>
        <scheme val="minor"/>
      </rPr>
      <t>Pilot Narrative tab</t>
    </r>
    <r>
      <rPr>
        <sz val="11"/>
        <rFont val="Calibri"/>
        <family val="2"/>
        <scheme val="minor"/>
      </rPr>
      <t>)</t>
    </r>
  </si>
  <si>
    <t>Current enrollment target per active pilot project</t>
  </si>
  <si>
    <t>1129 - See Pilot Narrative Tab for breakdown</t>
  </si>
  <si>
    <t>1252 - See Pilot Narrative Tab for breakdown</t>
  </si>
  <si>
    <t>4934 - See Pilot Narrative Tab for breakdown</t>
  </si>
  <si>
    <t>5432 - See Pilot Narrative tab for breakdown</t>
  </si>
  <si>
    <t>1774 - See Pilot Narrative tab for breakdown</t>
  </si>
  <si>
    <t>1123 - See Pilot Narrative tab for breakdown</t>
  </si>
  <si>
    <t>Actual accrual per active pilot project</t>
  </si>
  <si>
    <t>1444 - See Pilot Narrative Tab for breakdown</t>
  </si>
  <si>
    <t>1645 - See Pilot Narrative Tab for breakdown</t>
  </si>
  <si>
    <t>2976 - See Pilot Narrative Tab for breakdown</t>
  </si>
  <si>
    <t>2726 - See Pilot Narrative Tab for breakdown</t>
  </si>
  <si>
    <t>948 - See Pilot Narrative Tab for breakdown</t>
  </si>
  <si>
    <t>548 - See Pilot Narrative Tab for breakdown</t>
  </si>
  <si>
    <r>
      <t xml:space="preserve">Number of Pilot Awardees (provide details of new awardees in </t>
    </r>
    <r>
      <rPr>
        <sz val="11"/>
        <color rgb="FFFF0000"/>
        <rFont val="Calibri"/>
        <family val="2"/>
        <scheme val="minor"/>
      </rPr>
      <t>Pilot Narrative tab</t>
    </r>
    <r>
      <rPr>
        <sz val="11"/>
        <color theme="1"/>
        <rFont val="Calibri"/>
        <family val="2"/>
        <scheme val="minor"/>
      </rPr>
      <t>)</t>
    </r>
  </si>
  <si>
    <t>Annual Target Y82</t>
  </si>
  <si>
    <r>
      <t>Number of internal practice changes (provide a brief description of practice changes in the</t>
    </r>
    <r>
      <rPr>
        <sz val="11"/>
        <color rgb="FFFF0000"/>
        <rFont val="Calibri"/>
        <family val="2"/>
        <scheme val="minor"/>
      </rPr>
      <t xml:space="preserve"> Pilot Narrative tab</t>
    </r>
    <r>
      <rPr>
        <sz val="11"/>
        <color theme="1"/>
        <rFont val="Calibri"/>
        <family val="2"/>
        <scheme val="minor"/>
      </rPr>
      <t>)</t>
    </r>
  </si>
  <si>
    <r>
      <t>Number of internal policy changes (provide a brief description of policy changes in the</t>
    </r>
    <r>
      <rPr>
        <sz val="11"/>
        <color rgb="FFFF0000"/>
        <rFont val="Calibri"/>
        <family val="2"/>
        <scheme val="minor"/>
      </rPr>
      <t xml:space="preserve"> Pilot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</si>
  <si>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Pilot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</si>
  <si>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Pilot Narrative tab</t>
    </r>
    <r>
      <rPr>
        <sz val="11"/>
        <color theme="1"/>
        <rFont val="Calibri"/>
        <family val="2"/>
        <scheme val="minor"/>
      </rPr>
      <t>)</t>
    </r>
  </si>
  <si>
    <t>Applications for each competition</t>
  </si>
  <si>
    <t>Awarded Pilot Projects</t>
  </si>
  <si>
    <t>Workshops or Trainings</t>
  </si>
  <si>
    <t>Pilot Core Consultations</t>
  </si>
  <si>
    <t>Active Pilot Projects</t>
  </si>
  <si>
    <t>Pilot Awardees List</t>
  </si>
  <si>
    <t>Competition Label</t>
  </si>
  <si>
    <t>Submission Deadline</t>
  </si>
  <si>
    <t>Total # of applications</t>
  </si>
  <si>
    <t>ESI PI #</t>
  </si>
  <si>
    <t>Clinician PI #</t>
  </si>
  <si>
    <t>WVU PI #</t>
  </si>
  <si>
    <t>WVSOM PI #</t>
  </si>
  <si>
    <t>CAMC PI #</t>
  </si>
  <si>
    <t>VA PI #</t>
  </si>
  <si>
    <t>NIOSH PI #</t>
  </si>
  <si>
    <t>Marshall PI #</t>
  </si>
  <si>
    <t>PBRN #</t>
  </si>
  <si>
    <t>Training Title</t>
  </si>
  <si>
    <t>Total # of participants</t>
  </si>
  <si>
    <t>WVU #</t>
  </si>
  <si>
    <t>WVSOM #</t>
  </si>
  <si>
    <t>CAMC #</t>
  </si>
  <si>
    <t>VA #</t>
  </si>
  <si>
    <t>Requestor</t>
  </si>
  <si>
    <t>Investigator</t>
  </si>
  <si>
    <t># Hours</t>
  </si>
  <si>
    <t>Partner</t>
  </si>
  <si>
    <t>Consultation type</t>
  </si>
  <si>
    <t>Pilot Awardee</t>
  </si>
  <si>
    <t>Study title</t>
  </si>
  <si>
    <t>Current enrollement target</t>
  </si>
  <si>
    <t>Actual current enrollment</t>
  </si>
  <si>
    <t>Pilot Awardee Name</t>
  </si>
  <si>
    <t>Project Title</t>
  </si>
  <si>
    <t>Priority Health Area</t>
  </si>
  <si>
    <t xml:space="preserve">Partner </t>
  </si>
  <si>
    <t>Pilot Start Date</t>
  </si>
  <si>
    <t>Pilot End Date</t>
  </si>
  <si>
    <t>Biostats Effort (Y/N)</t>
  </si>
  <si>
    <t>Clinical Trials Coordinator (Y/N)</t>
  </si>
  <si>
    <t>List of Policy or Practice Changes</t>
  </si>
  <si>
    <t>WVU</t>
  </si>
  <si>
    <t>Gupta, Shipra</t>
  </si>
  <si>
    <t>SUSPECT study- Seropositivity in Unknown Subjects with Positive Exposure by COVID Testing</t>
  </si>
  <si>
    <t>MU</t>
  </si>
  <si>
    <t>Hussain, Salik</t>
  </si>
  <si>
    <t>An Association of NLRX1 expression and single nucleotide polymorphism with susceptibility and severity of COVID-19</t>
  </si>
  <si>
    <t>Shrader, Carl</t>
  </si>
  <si>
    <t>Covid-19 Transmission, Life Cycle, and Outbreak Experiences: An
Analysis of the Outbreak at Sundale Nursing Home</t>
  </si>
  <si>
    <t>WVSOM</t>
  </si>
  <si>
    <t>Bardes, James</t>
  </si>
  <si>
    <r>
      <rPr>
        <b/>
        <sz val="12"/>
        <color theme="1"/>
        <rFont val="Calibri"/>
        <family val="2"/>
        <scheme val="minor"/>
      </rPr>
      <t xml:space="preserve">Jarrett, Traci </t>
    </r>
    <r>
      <rPr>
        <sz val="12"/>
        <color theme="1"/>
        <rFont val="Calibri"/>
        <family val="2"/>
        <scheme val="minor"/>
      </rPr>
      <t xml:space="preserve">
Mudd-Martin, Gia 
Feltner, Frances </t>
    </r>
  </si>
  <si>
    <t>Journey of Hope in Appalachian Youth: Building Youth Resilience</t>
  </si>
  <si>
    <t>WVU
UK
UK</t>
  </si>
  <si>
    <t>Journigan, Velvet</t>
  </si>
  <si>
    <t>Fisher, Melanie</t>
  </si>
  <si>
    <t>Hinkle, David</t>
  </si>
  <si>
    <t>Machine Learning Algorithm to Analyze Histopathologic Sections of Temporal Artery Biopsy Specimens</t>
  </si>
  <si>
    <t>Kadiyala, Madhavi</t>
  </si>
  <si>
    <t>CMR assessment of HRT Impact on Myocardial Blood Flow in Perimenopausal Women</t>
  </si>
  <si>
    <t>Nelson, Randy</t>
  </si>
  <si>
    <t>Use of Blue-Light Filters to Improve Recovery in the Cardiac Intensive Care Unit</t>
  </si>
  <si>
    <t>Risher, Mary-Louise</t>
  </si>
  <si>
    <t>Robinson, Cory</t>
  </si>
  <si>
    <t>Weil, Ekaterina (Kate)</t>
  </si>
  <si>
    <t>Impact of post-TBI exercise on neurometabolic and functional recovery</t>
  </si>
  <si>
    <t>Technology &amp; Resources for Core Laboratories Core Metrics</t>
  </si>
  <si>
    <t>Biospecimen</t>
  </si>
  <si>
    <t>Number of WVCTSI-supported projects</t>
  </si>
  <si>
    <t>Number of  projects initiated this quarter</t>
  </si>
  <si>
    <t>Total number of open projects by end of quarter</t>
  </si>
  <si>
    <t>Number of WVU samples utilized</t>
  </si>
  <si>
    <t>Number of WVU samples collected</t>
  </si>
  <si>
    <t>Number of MU samples utilized</t>
  </si>
  <si>
    <t>*</t>
  </si>
  <si>
    <t>Number of MU samples collected</t>
  </si>
  <si>
    <t>Number of CAMC samples utilized</t>
  </si>
  <si>
    <t>Number of CAMC samples collected</t>
  </si>
  <si>
    <t>Genomics</t>
  </si>
  <si>
    <t xml:space="preserve">Number of WVU WVCTSI studies </t>
  </si>
  <si>
    <t xml:space="preserve">Number of MU WVCTSI studies </t>
  </si>
  <si>
    <t>Total number of WVU projects - Illumina</t>
  </si>
  <si>
    <t>Total number of MU projects - Illumina</t>
  </si>
  <si>
    <t>Number of WVU runs (Illumina sequencing lanes)</t>
  </si>
  <si>
    <t>Number of Marshall runs (Illumina sequencing lanes)</t>
  </si>
  <si>
    <t>Number of educational sessions provided to WVU and MU including Bioinformatics</t>
  </si>
  <si>
    <t>Total number attending educational sessions at WVU and MU including Bioinformatics</t>
  </si>
  <si>
    <t>Imaging</t>
  </si>
  <si>
    <t>Number of WVCTSI investigators served</t>
  </si>
  <si>
    <t>This is the number of labs that have been supported by the CTSI.</t>
  </si>
  <si>
    <t>Number of clinical research projects</t>
  </si>
  <si>
    <t>This is the number of projects paid for with CTSI funds.</t>
  </si>
  <si>
    <t>Number of hours -MicroCT</t>
  </si>
  <si>
    <t>Number of people - MicroCT</t>
  </si>
  <si>
    <t>Number total projects -  MicroCT</t>
  </si>
  <si>
    <t>Number of hours -MRI</t>
  </si>
  <si>
    <t>5-6 per week</t>
  </si>
  <si>
    <t>Number of projects -  MRI</t>
  </si>
  <si>
    <t>Number of patents</t>
  </si>
  <si>
    <t>Number of educational sessions provided</t>
  </si>
  <si>
    <t>This is the number of training sessions in the AMIF</t>
  </si>
  <si>
    <t>Total number attending educational sessions</t>
  </si>
  <si>
    <t>This is the number of users that received training in the AMIF</t>
  </si>
  <si>
    <t>Column3</t>
  </si>
  <si>
    <t>Column4</t>
  </si>
  <si>
    <t>Column5</t>
  </si>
  <si>
    <t>Column6</t>
  </si>
  <si>
    <t>Column7</t>
  </si>
  <si>
    <t>Column8</t>
  </si>
  <si>
    <t>Column9</t>
  </si>
  <si>
    <t>Column10</t>
  </si>
  <si>
    <t>Column11</t>
  </si>
  <si>
    <t>Column12</t>
  </si>
  <si>
    <t>Column13</t>
  </si>
  <si>
    <r>
      <t>Number of internal practice changes (provide a brief description of practice changes in the</t>
    </r>
    <r>
      <rPr>
        <sz val="11"/>
        <color rgb="FFFF0000"/>
        <rFont val="Calibri"/>
        <family val="2"/>
        <scheme val="minor"/>
      </rPr>
      <t xml:space="preserve"> Tech Narrative tab</t>
    </r>
    <r>
      <rPr>
        <sz val="11"/>
        <color theme="1"/>
        <rFont val="Calibri"/>
        <family val="2"/>
        <scheme val="minor"/>
      </rPr>
      <t>)</t>
    </r>
  </si>
  <si>
    <t>None</t>
  </si>
  <si>
    <t>Installation of Dr. Michael Hu as Director of WVU Bioinformatics Core.</t>
  </si>
  <si>
    <r>
      <t>Number of internal policy changes (provide a brief description of policy changes in the Tech</t>
    </r>
    <r>
      <rPr>
        <sz val="11"/>
        <color rgb="FFFF0000"/>
        <rFont val="Calibri"/>
        <family val="2"/>
        <scheme val="minor"/>
      </rPr>
      <t xml:space="preserve"> Narrative tab</t>
    </r>
    <r>
      <rPr>
        <sz val="11"/>
        <color theme="1"/>
        <rFont val="Calibri"/>
        <family val="2"/>
        <scheme val="minor"/>
      </rPr>
      <t>)</t>
    </r>
  </si>
  <si>
    <r>
      <t>Number of external practice changes (provide a brief description of practice changes in the</t>
    </r>
    <r>
      <rPr>
        <sz val="11"/>
        <color rgb="FFFF0000"/>
        <rFont val="Calibri"/>
        <family val="2"/>
        <scheme val="minor"/>
      </rPr>
      <t xml:space="preserve"> Tech Narrative tab</t>
    </r>
    <r>
      <rPr>
        <sz val="11"/>
        <color theme="1"/>
        <rFont val="Calibri"/>
        <family val="2"/>
        <scheme val="minor"/>
      </rPr>
      <t>)</t>
    </r>
  </si>
  <si>
    <r>
      <t>Number of external policy changes (provide a brief description of policy changes in the</t>
    </r>
    <r>
      <rPr>
        <sz val="11"/>
        <color rgb="FFFF0000"/>
        <rFont val="Calibri"/>
        <family val="2"/>
        <scheme val="minor"/>
      </rPr>
      <t xml:space="preserve"> Tech Narrative tab</t>
    </r>
    <r>
      <rPr>
        <sz val="11"/>
        <color theme="1"/>
        <rFont val="Calibri"/>
        <family val="2"/>
        <scheme val="minor"/>
      </rPr>
      <t>)</t>
    </r>
  </si>
  <si>
    <t>WVCTSI Dashboard / Cycle II</t>
  </si>
  <si>
    <t>Marshall University</t>
  </si>
  <si>
    <t>Metric</t>
  </si>
  <si>
    <r>
      <rPr>
        <b/>
        <i/>
        <sz val="11"/>
        <color theme="1"/>
        <rFont val="Calibri"/>
        <family val="2"/>
        <scheme val="minor"/>
      </rPr>
      <t>Baseline</t>
    </r>
    <r>
      <rPr>
        <b/>
        <sz val="11"/>
        <color theme="1"/>
        <rFont val="Calibri"/>
        <family val="2"/>
        <scheme val="minor"/>
      </rPr>
      <t xml:space="preserve">      Cycle I / Yr 5  </t>
    </r>
  </si>
  <si>
    <t xml:space="preserve">Year 6  </t>
  </si>
  <si>
    <t xml:space="preserve">Year 7 Q1 </t>
  </si>
  <si>
    <t xml:space="preserve">Year 7 Q2 </t>
  </si>
  <si>
    <t>Year 7 Q3</t>
  </si>
  <si>
    <t>Year 7 Q4</t>
  </si>
  <si>
    <t>Y8 Q1</t>
  </si>
  <si>
    <t>Y8 Q2</t>
  </si>
  <si>
    <t>Y8 Q3</t>
  </si>
  <si>
    <t xml:space="preserve">78 Q4 </t>
  </si>
  <si>
    <t>Y9 Q2</t>
  </si>
  <si>
    <t>Y9 Q3</t>
  </si>
  <si>
    <t xml:space="preserve">Y9 Q4 </t>
  </si>
  <si>
    <t>Y10 Q1</t>
  </si>
  <si>
    <t>Y10 Q2</t>
  </si>
  <si>
    <t>Y10 Q3</t>
  </si>
  <si>
    <t xml:space="preserve">Y10 Q4 </t>
  </si>
  <si>
    <t>Period of Performance</t>
  </si>
  <si>
    <t>7/01/2016 to 6/30/2017</t>
  </si>
  <si>
    <t>7/01/2017 to 6/30/2018</t>
  </si>
  <si>
    <t>7/01/2018 to 6/30/2019</t>
  </si>
  <si>
    <t>10/1/2018 to 12/31/2018</t>
  </si>
  <si>
    <t>1/1/2019 to 3/31/2019</t>
  </si>
  <si>
    <t>4/1/2019 to 6/30/2019</t>
  </si>
  <si>
    <t xml:space="preserve">7/01/2019 to 6/30/2020 </t>
  </si>
  <si>
    <t>7/01/2020 to 6/30/2021</t>
  </si>
  <si>
    <t>7/01/2021 to 6/30/2022</t>
  </si>
  <si>
    <t>Cycle I / Year 5</t>
  </si>
  <si>
    <t>TARGET</t>
  </si>
  <si>
    <t>Y7 Q1</t>
  </si>
  <si>
    <t>Y7 Q2</t>
  </si>
  <si>
    <t>Y7 Q3</t>
  </si>
  <si>
    <t>Y7Q4</t>
  </si>
  <si>
    <t xml:space="preserve">Year 7 </t>
  </si>
  <si>
    <t xml:space="preserve"># CTR-Linked Publications </t>
  </si>
  <si>
    <t xml:space="preserve"># Proposals Submitted </t>
  </si>
  <si>
    <t>Subcategory: Proposals submitted by ESIs</t>
  </si>
  <si>
    <t>Subcategory: Proposals submitted by clinicians</t>
  </si>
  <si>
    <t xml:space="preserve"># Proposals Funded </t>
  </si>
  <si>
    <t># WVCTSI Membership: Marshall</t>
  </si>
  <si>
    <t>41 (27)</t>
  </si>
  <si>
    <t>45 (29)</t>
  </si>
  <si>
    <t>43 (33)</t>
  </si>
  <si>
    <t>40 (-)</t>
  </si>
  <si>
    <t>48 (40)</t>
  </si>
  <si>
    <t>48 (45)</t>
  </si>
  <si>
    <t># External Grant Proposals submitted</t>
  </si>
  <si>
    <t>Subcategory: Federal</t>
  </si>
  <si>
    <t>Subcategory: State</t>
  </si>
  <si>
    <t>Subcategory: Industry</t>
  </si>
  <si>
    <t>Subcategory: Other*</t>
  </si>
  <si>
    <t># Disclosures submitted</t>
  </si>
  <si>
    <t xml:space="preserve"># ESIs accessing CTSI services or resources </t>
  </si>
  <si>
    <t>*other includes nonprofits: foundations, professional societies, etc.</t>
  </si>
  <si>
    <t>WVCTSI Dashboard / Cycle III</t>
  </si>
  <si>
    <r>
      <rPr>
        <b/>
        <i/>
        <sz val="11"/>
        <color rgb="FF000000"/>
        <rFont val="Calibri"/>
        <family val="2"/>
        <scheme val="minor"/>
      </rPr>
      <t>Baseline</t>
    </r>
    <r>
      <rPr>
        <b/>
        <sz val="11"/>
        <color rgb="FF000000"/>
        <rFont val="Calibri"/>
        <family val="2"/>
        <scheme val="minor"/>
      </rPr>
      <t xml:space="preserve">      Cycle I / Yr 5  </t>
    </r>
  </si>
  <si>
    <t>Year 7 Q1</t>
  </si>
  <si>
    <t>Year 7 Q2</t>
  </si>
  <si>
    <t>Y8 Q4</t>
  </si>
  <si>
    <t xml:space="preserve">Total Y10 </t>
  </si>
  <si>
    <t>Overall/Administrative Core</t>
  </si>
  <si>
    <t xml:space="preserve"># Investigators recruited </t>
  </si>
  <si>
    <t># WVCTSI Membership: WVSOM</t>
  </si>
  <si>
    <t># WVCTSI funded pilot projects</t>
  </si>
  <si>
    <t>Clinical Research Design, Epidemiology &amp; Biostatics (CRDEB) Core</t>
  </si>
  <si>
    <t># Biostatistics consults</t>
  </si>
  <si>
    <t>2*</t>
  </si>
  <si>
    <t># Adaptive response designs</t>
  </si>
  <si>
    <t># Group randomized control trials</t>
  </si>
  <si>
    <t># Seminars/workshops delivered</t>
  </si>
  <si>
    <t># Journal clubs attended</t>
  </si>
  <si>
    <t># iLab users</t>
  </si>
  <si>
    <t>Professional Development (PD) CORE</t>
  </si>
  <si>
    <t># in SACS mentoring program</t>
  </si>
  <si>
    <t># Student Opportunities for C/T research</t>
  </si>
  <si>
    <t>12*</t>
  </si>
  <si>
    <t># Faculty participating in WVCTSI sponsored research training programs</t>
  </si>
  <si>
    <t xml:space="preserve"># Workshops/courses/seminars/retreats </t>
  </si>
  <si>
    <t># Posters/exhibits/promotional events</t>
  </si>
  <si>
    <t># students in summer research projects</t>
  </si>
  <si>
    <t>Community Engagement &amp; Outreach (CEO) CORE</t>
  </si>
  <si>
    <t># Community participatory research projects (workshops/seminars/classes)</t>
  </si>
  <si>
    <t># Trainees in community-engaged research curriculum</t>
  </si>
  <si>
    <t># Open collaborative CTS projects outside the WVPBRN</t>
  </si>
  <si>
    <t># Current Alliance CTS collaborations across the state</t>
  </si>
  <si>
    <t>Clinical Research Resources &amp; Facilities (CRRF) CORE</t>
  </si>
  <si>
    <t># Research Projects using Integrated Data Repository</t>
  </si>
  <si>
    <t># of Research Projects Initiated</t>
  </si>
  <si>
    <t># Patient Disclosures Submitted</t>
  </si>
  <si>
    <t xml:space="preserve">WVCTSI Cores </t>
  </si>
  <si>
    <t>WVCTSI Partners</t>
  </si>
  <si>
    <t>Scientific Highlight or Advance (Describe the scientific highlight and how WVCTSI supported this scientific advance)</t>
  </si>
  <si>
    <t>Author(s) Indicate Presenter with *</t>
  </si>
  <si>
    <t>If oral Presentation- was it selected from abstract submission or special invitation</t>
  </si>
  <si>
    <t xml:space="preserve">List of grant proposals submitted </t>
  </si>
  <si>
    <t>Member Name</t>
  </si>
  <si>
    <t>PI of Grant</t>
  </si>
  <si>
    <t>Role of Member (ESI/Clinician)</t>
  </si>
  <si>
    <t>Funding Agency</t>
  </si>
  <si>
    <t>Type of Application (R01, K99, etc)</t>
  </si>
  <si>
    <t>Amount </t>
  </si>
  <si>
    <t>Project Start Date</t>
  </si>
  <si>
    <t>Project End Date</t>
  </si>
  <si>
    <t>WVCTSI Utilized to generate proposal (Yes/No)</t>
  </si>
  <si>
    <t>Subcategory (Federal, State, Industry, Other)</t>
  </si>
  <si>
    <t>List of grants awarded</t>
  </si>
  <si>
    <t>Amount Requested</t>
  </si>
  <si>
    <t>Date Submited</t>
  </si>
  <si>
    <t>Targeted Start Date</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</si>
  <si>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</si>
  <si>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</si>
  <si>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</si>
  <si>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</si>
  <si>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</si>
  <si>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</si>
  <si>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</si>
  <si>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</si>
  <si>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</si>
  <si>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</si>
  <si>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</si>
  <si>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</si>
  <si>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</si>
  <si>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</si>
  <si>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</si>
  <si>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</si>
  <si>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</si>
  <si>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</si>
  <si>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</si>
  <si>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</si>
  <si>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</si>
  <si>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</si>
  <si>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</si>
  <si>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</si>
  <si>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</si>
  <si>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</si>
  <si>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</si>
  <si>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</si>
  <si>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</si>
  <si>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</si>
  <si>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</si>
  <si>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</si>
  <si>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</si>
  <si>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</si>
  <si>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</si>
  <si>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</si>
  <si>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</si>
  <si>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</si>
  <si>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</si>
  <si>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</si>
  <si>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</si>
  <si>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</si>
  <si>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</si>
  <si>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</si>
  <si>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</si>
  <si>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</si>
  <si>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</si>
  <si>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</si>
  <si>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</si>
  <si>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</si>
  <si>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</si>
  <si>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</si>
  <si>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</si>
  <si>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</si>
  <si>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</si>
  <si>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</si>
  <si>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</si>
  <si>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</si>
  <si>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</si>
  <si>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</si>
  <si>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</si>
  <si>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</si>
  <si>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</si>
  <si>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</si>
  <si>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</si>
  <si>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</si>
  <si>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</si>
  <si>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</si>
  <si>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</si>
  <si>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</si>
  <si>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</si>
  <si>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</si>
  <si>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</si>
  <si>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</si>
  <si>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</si>
  <si>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</si>
  <si>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</si>
  <si>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</si>
  <si>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</si>
  <si>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</si>
  <si>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</si>
  <si>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</si>
  <si>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</si>
  <si>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</si>
  <si>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</si>
  <si>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</si>
  <si>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</si>
  <si>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</si>
  <si>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</si>
  <si>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</si>
  <si>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</si>
  <si>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</si>
  <si>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</si>
  <si>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</si>
  <si>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</si>
  <si>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</si>
  <si>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</si>
  <si>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</si>
  <si>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</si>
  <si>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</si>
  <si>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</si>
  <si>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</si>
  <si>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</si>
  <si>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</si>
  <si>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</si>
  <si>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</si>
  <si>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</si>
  <si>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</si>
  <si>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</si>
  <si>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</si>
  <si>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</si>
  <si>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</si>
  <si>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</si>
  <si>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</si>
  <si>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</si>
  <si>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</si>
  <si>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</si>
  <si>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</si>
  <si>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</si>
  <si>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</si>
  <si>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</si>
  <si>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</si>
  <si>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</si>
  <si>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</si>
  <si>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</si>
  <si>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</si>
  <si>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</si>
  <si>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</si>
  <si>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</si>
  <si>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</si>
  <si>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</si>
  <si>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</si>
  <si>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</si>
  <si>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</si>
  <si>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</si>
  <si>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</si>
  <si>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</si>
  <si>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</si>
  <si>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</si>
  <si>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</si>
  <si>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</si>
  <si>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</si>
  <si>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</si>
  <si>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</si>
  <si>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</si>
  <si>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</si>
  <si>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</si>
  <si>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</si>
  <si>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</si>
  <si>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</si>
  <si>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</si>
  <si>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</si>
  <si>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</si>
  <si>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</si>
  <si>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</si>
  <si>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</si>
  <si>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</si>
  <si>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</si>
  <si>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</si>
  <si>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</si>
  <si>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</si>
  <si>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</si>
  <si>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</si>
  <si>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</si>
  <si>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</si>
  <si>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</si>
  <si>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</si>
  <si>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</si>
  <si>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</si>
  <si>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</si>
  <si>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</si>
  <si>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</si>
  <si>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</si>
  <si>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</si>
  <si>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</si>
  <si>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</si>
  <si>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</si>
  <si>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</si>
  <si>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</si>
  <si>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</si>
  <si>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</si>
  <si>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</si>
  <si>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</si>
  <si>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</si>
  <si>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</si>
  <si>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</si>
  <si>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</si>
  <si>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</si>
  <si>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</si>
  <si>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</si>
  <si>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</si>
  <si>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</si>
  <si>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</si>
  <si>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</si>
  <si>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</si>
  <si>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</si>
  <si>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</si>
  <si>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</si>
  <si>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</si>
  <si>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</si>
  <si>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</si>
  <si>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</si>
  <si>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</si>
  <si>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</si>
  <si>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</si>
  <si>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</si>
  <si>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</si>
  <si>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</si>
  <si>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</si>
  <si>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</si>
  <si>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</si>
  <si>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</si>
  <si>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</si>
  <si>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</si>
  <si>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</si>
  <si>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</si>
  <si>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</si>
  <si>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</si>
  <si>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</si>
  <si>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</si>
  <si>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</si>
  <si>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</si>
  <si>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</si>
  <si>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</si>
  <si>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</si>
  <si>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</si>
  <si>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</si>
  <si>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</si>
  <si>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</si>
  <si>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</si>
  <si>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</si>
  <si>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</si>
  <si>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</si>
  <si>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</si>
  <si>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</si>
  <si>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</si>
  <si>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</si>
  <si>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</si>
  <si>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</si>
  <si>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</si>
  <si>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</si>
  <si>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</si>
  <si>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</si>
  <si>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</si>
  <si>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</si>
  <si>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</si>
  <si>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</si>
  <si>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</si>
  <si>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</si>
  <si>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</si>
  <si>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</si>
  <si>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</si>
  <si>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</si>
  <si>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</si>
  <si>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</si>
  <si>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</si>
  <si>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</si>
  <si>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</si>
  <si>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</si>
  <si>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</si>
  <si>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</si>
  <si>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</si>
  <si>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</si>
  <si>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</si>
  <si>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</si>
  <si>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</si>
  <si>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</si>
  <si>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</si>
  <si>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</si>
  <si>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</si>
  <si>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</si>
  <si>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</si>
  <si>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</si>
  <si>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</si>
  <si>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</si>
  <si>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</si>
  <si>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</si>
  <si>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</si>
  <si>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</si>
  <si>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</si>
  <si>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</si>
  <si>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</si>
  <si>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</si>
  <si>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</si>
  <si>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</si>
  <si>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</si>
  <si>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</si>
  <si>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</si>
  <si>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</si>
  <si>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</si>
  <si>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</si>
  <si>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</si>
  <si>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</si>
  <si>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</si>
  <si>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</si>
  <si>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</si>
  <si>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</si>
  <si>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</si>
  <si>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</si>
  <si>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</si>
  <si>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</si>
  <si>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</si>
  <si>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</si>
  <si>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</si>
  <si>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</si>
  <si>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</si>
  <si>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</si>
  <si>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</si>
  <si>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</si>
  <si>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</si>
  <si>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</si>
  <si>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</si>
  <si>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</si>
  <si>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</si>
  <si>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</si>
  <si>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</si>
  <si>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</si>
  <si>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</si>
  <si>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</si>
  <si>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</si>
  <si>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</si>
  <si>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</si>
  <si>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</si>
  <si>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</si>
  <si>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</si>
  <si>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</si>
  <si>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</si>
  <si>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</si>
  <si>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</si>
  <si>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</si>
  <si>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</si>
  <si>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</si>
  <si>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</si>
  <si>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</si>
  <si>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</si>
  <si>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</si>
  <si>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</si>
  <si>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</si>
  <si>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</si>
  <si>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</si>
  <si>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</si>
  <si>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</si>
  <si>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</si>
  <si>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</si>
  <si>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</si>
  <si>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</si>
  <si>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</si>
  <si>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</si>
  <si>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</si>
  <si>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</si>
  <si>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</si>
  <si>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</si>
  <si>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</si>
  <si>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</si>
  <si>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</si>
  <si>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</si>
  <si>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</si>
  <si>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</si>
  <si>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</si>
  <si>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</si>
  <si>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</si>
  <si>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</si>
  <si>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</si>
  <si>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</si>
  <si>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</si>
  <si>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</si>
  <si>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</si>
  <si>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</si>
  <si>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</si>
  <si>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</si>
  <si>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</si>
  <si>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</si>
  <si>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</si>
  <si>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</si>
  <si>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</si>
  <si>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</si>
  <si>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</si>
  <si>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</si>
  <si>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</si>
  <si>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</si>
  <si>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</si>
  <si>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</si>
  <si>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</si>
  <si>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</si>
  <si>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</si>
  <si>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</si>
  <si>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</si>
  <si>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</si>
  <si>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</si>
  <si>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</si>
  <si>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</si>
  <si>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</si>
  <si>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</si>
  <si>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</si>
  <si>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</si>
  <si>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</si>
  <si>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</si>
  <si>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</si>
  <si>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</si>
  <si>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</si>
  <si>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</si>
  <si>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</si>
  <si>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</si>
  <si>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</si>
  <si>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</si>
  <si>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</si>
  <si>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</si>
  <si>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</si>
  <si>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</si>
  <si>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</si>
  <si>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</si>
  <si>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</si>
  <si>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</si>
  <si>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</si>
  <si>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</si>
  <si>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</si>
  <si>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</si>
  <si>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</si>
  <si>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</si>
  <si>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</si>
  <si>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</si>
  <si>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</si>
  <si>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</si>
  <si>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</si>
  <si>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</si>
  <si>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</si>
  <si>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</si>
  <si>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</si>
  <si>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</si>
  <si>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</si>
  <si>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</si>
  <si>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</si>
  <si>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</si>
  <si>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</si>
  <si>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</si>
  <si>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</si>
  <si>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</si>
  <si>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</si>
  <si>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</si>
  <si>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</si>
  <si>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</si>
  <si>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</si>
  <si>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</si>
  <si>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</si>
  <si>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</si>
  <si>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</si>
  <si>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</si>
  <si>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</si>
  <si>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</si>
  <si>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</si>
  <si>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</si>
  <si>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</si>
  <si>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</si>
  <si>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</si>
  <si>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</si>
  <si>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</si>
  <si>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</si>
  <si>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</si>
  <si>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</si>
  <si>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</si>
  <si>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</si>
  <si>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</si>
  <si>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</si>
  <si>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</si>
  <si>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</si>
  <si>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</si>
  <si>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</si>
  <si>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</si>
  <si>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</si>
  <si>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</si>
  <si>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</si>
  <si>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</si>
  <si>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</si>
  <si>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</si>
  <si>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</si>
  <si>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</si>
  <si>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</si>
  <si>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</si>
  <si>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</si>
  <si>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</si>
  <si>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</si>
  <si>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</si>
  <si>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</si>
  <si>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</si>
  <si>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</si>
  <si>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</si>
  <si>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</si>
  <si>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</si>
  <si>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</si>
  <si>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</si>
  <si>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</si>
  <si>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</si>
  <si>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</si>
  <si>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</si>
  <si>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</si>
  <si>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</si>
  <si>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</si>
  <si>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</si>
  <si>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</si>
  <si>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</si>
  <si>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</si>
  <si>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</si>
  <si>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</si>
  <si>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</si>
  <si>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</si>
  <si>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</si>
  <si>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</si>
  <si>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</si>
  <si>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</si>
  <si>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</si>
  <si>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</si>
  <si>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</si>
  <si>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</si>
  <si>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</si>
  <si>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</si>
  <si>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</si>
  <si>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</si>
  <si>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</si>
  <si>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</si>
  <si>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</si>
  <si>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</si>
  <si>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</si>
  <si>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</si>
  <si>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</si>
  <si>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</si>
  <si>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</si>
  <si>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</si>
  <si>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</si>
  <si>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</si>
  <si>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</si>
  <si>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</si>
  <si>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</si>
  <si>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</si>
  <si>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</si>
  <si>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</si>
  <si>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</si>
  <si>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</si>
  <si>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</si>
  <si>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</si>
  <si>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</si>
  <si>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</si>
  <si>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</si>
  <si>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</si>
  <si>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</si>
  <si>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</si>
  <si>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</si>
  <si>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</si>
  <si>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</si>
  <si>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</si>
  <si>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</si>
  <si>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</si>
  <si>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</si>
  <si>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</si>
  <si>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</si>
  <si>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</si>
  <si>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</si>
  <si>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</si>
  <si>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</si>
  <si>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</si>
  <si>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</si>
  <si>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</si>
  <si>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</si>
  <si>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</si>
  <si>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</si>
  <si>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</si>
  <si>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</si>
  <si>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</si>
  <si>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</si>
  <si>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</si>
  <si>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</si>
  <si>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</si>
  <si>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</si>
  <si>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</si>
  <si>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</si>
  <si>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</si>
  <si>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</si>
  <si>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</si>
  <si>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</si>
  <si>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</si>
  <si>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</si>
  <si>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</si>
  <si>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</si>
  <si>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</si>
  <si>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</si>
  <si>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</si>
  <si>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</si>
  <si>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</si>
  <si>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</si>
  <si>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</si>
  <si>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</si>
  <si>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</si>
  <si>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</si>
  <si>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</si>
  <si>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</si>
  <si>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</si>
  <si>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</si>
  <si>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</si>
  <si>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</si>
  <si>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</si>
  <si>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</si>
  <si>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</si>
  <si>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</si>
  <si>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</si>
  <si>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</si>
  <si>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</si>
  <si>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</si>
  <si>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</si>
  <si>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</si>
  <si>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</si>
  <si>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</si>
  <si>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</si>
  <si>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</si>
  <si>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</si>
  <si>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</si>
  <si>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</si>
  <si>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</si>
  <si>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</si>
  <si>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</si>
  <si>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</si>
  <si>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</si>
  <si>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</si>
  <si>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</si>
  <si>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</si>
  <si>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</si>
  <si>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</si>
  <si>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</si>
  <si>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</si>
  <si>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</si>
  <si>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</si>
  <si>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</si>
  <si>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</si>
  <si>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</si>
  <si>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</si>
  <si>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</si>
  <si>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</si>
  <si>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</si>
  <si>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</si>
  <si>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</si>
  <si>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</si>
  <si>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</si>
  <si>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</si>
  <si>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</si>
  <si>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</si>
  <si>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</si>
  <si>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</si>
  <si>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</si>
  <si>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</si>
  <si>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</si>
  <si>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</si>
  <si>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</si>
  <si>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</si>
  <si>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</si>
  <si>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</si>
  <si>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</si>
  <si>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</si>
  <si>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</si>
  <si>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</si>
  <si>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</si>
  <si>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</si>
  <si>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</si>
  <si>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</si>
  <si>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</si>
  <si>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</si>
  <si>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</si>
  <si>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</si>
  <si>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</si>
  <si>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</si>
  <si>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</si>
  <si>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</si>
  <si>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</si>
  <si>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</si>
  <si>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</si>
  <si>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</si>
  <si>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</si>
  <si>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</si>
  <si>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</si>
  <si>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</si>
  <si>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</si>
  <si>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</si>
  <si>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</si>
  <si>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</si>
  <si>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</si>
  <si>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</si>
  <si>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</si>
  <si>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</si>
  <si>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</si>
  <si>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</si>
  <si>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</si>
  <si>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</si>
  <si>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</si>
  <si>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</si>
  <si>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</si>
  <si>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</si>
  <si>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</si>
  <si>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</si>
  <si>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</si>
  <si>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</si>
  <si>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</si>
  <si>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</si>
  <si>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</si>
  <si>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</si>
  <si>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</si>
  <si>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</si>
  <si>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</si>
  <si>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</si>
  <si>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</si>
  <si>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</si>
  <si>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</si>
  <si>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</si>
  <si>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</si>
  <si>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</si>
  <si>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</si>
  <si>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</si>
  <si>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</si>
  <si>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</si>
  <si>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</si>
  <si>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</si>
  <si>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</si>
  <si>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</si>
  <si>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</si>
  <si>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</si>
  <si>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</si>
  <si>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</si>
  <si>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</si>
  <si>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</si>
  <si>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</si>
  <si>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</si>
  <si>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</si>
  <si>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</si>
  <si>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</si>
  <si>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</si>
  <si>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</si>
  <si>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</si>
  <si>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</si>
  <si>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</si>
  <si>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</si>
  <si>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</si>
  <si>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</si>
  <si>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</si>
  <si>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</si>
  <si>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</si>
  <si>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</si>
  <si>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</si>
  <si>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</si>
  <si>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</si>
  <si>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</si>
  <si>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</si>
  <si>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</si>
  <si>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</si>
  <si>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</si>
  <si>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</si>
  <si>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</si>
  <si>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</si>
  <si>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</si>
  <si>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</si>
  <si>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</si>
  <si>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</si>
  <si>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</si>
  <si>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</si>
  <si>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</si>
  <si>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</si>
  <si>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</si>
  <si>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</si>
  <si>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</si>
  <si>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</si>
  <si>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</si>
  <si>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</si>
  <si>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</si>
  <si>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</si>
  <si>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</si>
  <si>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</si>
  <si>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</si>
  <si>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</si>
  <si>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</si>
  <si>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</si>
  <si>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</si>
  <si>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</si>
  <si>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</si>
  <si>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</si>
  <si>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</si>
  <si>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</si>
  <si>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</si>
  <si>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</si>
  <si>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</si>
  <si>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</si>
  <si>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</si>
  <si>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</si>
  <si>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</si>
  <si>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</si>
  <si>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</si>
  <si>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</si>
  <si>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</si>
  <si>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</si>
  <si>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</si>
  <si>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</si>
  <si>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</si>
  <si>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</si>
  <si>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</si>
  <si>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</si>
  <si>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</si>
  <si>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</si>
  <si>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</si>
  <si>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</si>
  <si>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</si>
  <si>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</si>
  <si>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</si>
  <si>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</si>
  <si>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</si>
  <si>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</si>
  <si>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</si>
  <si>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</si>
  <si>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</si>
  <si>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</si>
  <si>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</si>
  <si>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</si>
  <si>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</si>
  <si>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</si>
  <si>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</si>
  <si>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</si>
  <si>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</si>
  <si>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</si>
  <si>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</si>
  <si>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</si>
  <si>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</si>
  <si>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</si>
  <si>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</si>
  <si>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</si>
  <si>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</si>
  <si>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</si>
  <si>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</si>
  <si>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</si>
  <si>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</si>
  <si>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</si>
  <si>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</si>
  <si>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</si>
  <si>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</si>
  <si>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</si>
  <si>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</si>
  <si>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</si>
  <si>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</si>
  <si>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</si>
  <si>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</si>
  <si>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</si>
  <si>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</si>
  <si>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</si>
  <si>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</si>
  <si>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</si>
  <si>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</si>
  <si>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</si>
  <si>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</si>
  <si>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</si>
  <si>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</si>
  <si>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</si>
  <si>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</si>
  <si>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</si>
  <si>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</si>
  <si>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</si>
  <si>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</si>
  <si>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</si>
  <si>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</si>
  <si>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</si>
  <si>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</si>
  <si>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</si>
  <si>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</si>
  <si>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</si>
  <si>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</si>
  <si>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</si>
  <si>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</si>
  <si>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</si>
  <si>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</si>
  <si>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</si>
  <si>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</si>
  <si>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</si>
  <si>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</si>
  <si>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</si>
  <si>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</si>
  <si>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</si>
  <si>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</si>
  <si>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</si>
  <si>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</si>
  <si>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</si>
  <si>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</si>
  <si>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</si>
  <si>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</si>
  <si>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</si>
  <si>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</si>
  <si>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</si>
  <si>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</si>
  <si>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</si>
  <si>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</si>
  <si>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</si>
  <si>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</si>
  <si>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</si>
  <si>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</si>
  <si>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</si>
  <si>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</si>
  <si>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</si>
  <si>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</si>
  <si>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</si>
  <si>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</si>
  <si>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</si>
  <si>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</si>
  <si>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</si>
  <si>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</si>
  <si>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</si>
  <si>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</si>
  <si>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</si>
  <si>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</si>
  <si>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</si>
  <si>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</si>
  <si>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</si>
  <si>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</si>
  <si>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</si>
  <si>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</si>
  <si>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</si>
  <si>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</si>
  <si>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</si>
  <si>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</si>
  <si>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</si>
  <si>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</si>
  <si>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</si>
  <si>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</si>
  <si>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</si>
  <si>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</si>
  <si>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</si>
  <si>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</si>
  <si>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</si>
  <si>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</si>
  <si>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</si>
  <si>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</si>
  <si>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</si>
  <si>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</si>
  <si>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</si>
  <si>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</si>
  <si>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</si>
  <si>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</si>
  <si>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</si>
  <si>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</si>
  <si>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</si>
  <si>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</si>
  <si>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</si>
  <si>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</si>
  <si>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</si>
  <si>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</si>
  <si>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</si>
  <si>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</si>
  <si>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</si>
  <si>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</si>
  <si>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</si>
  <si>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</si>
  <si>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</si>
  <si>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</si>
  <si>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</si>
  <si>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</si>
  <si>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</si>
  <si>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</si>
  <si>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</si>
  <si>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</si>
  <si>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</si>
  <si>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</si>
  <si>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</si>
  <si>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</si>
  <si>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</si>
  <si>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</si>
  <si>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</si>
  <si>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</si>
  <si>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</si>
  <si>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</si>
  <si>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</si>
  <si>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</si>
  <si>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</si>
  <si>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</si>
  <si>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</si>
  <si>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</si>
  <si>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</si>
  <si>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</si>
  <si>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</si>
  <si>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</si>
  <si>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</si>
  <si>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</si>
  <si>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</si>
  <si>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</si>
  <si>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</si>
  <si>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</si>
  <si>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</si>
  <si>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</si>
  <si>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</si>
  <si>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</si>
  <si>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</si>
  <si>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</si>
  <si>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</si>
  <si>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</si>
  <si>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</si>
  <si>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</si>
  <si>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</si>
  <si>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</si>
  <si>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</si>
  <si>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</si>
  <si>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</si>
  <si>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</si>
  <si>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</si>
  <si>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</si>
  <si>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</si>
  <si>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</si>
  <si>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</si>
  <si>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</si>
  <si>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</si>
  <si>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</si>
  <si>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</si>
  <si>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</si>
  <si>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</si>
  <si>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</si>
  <si>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</si>
  <si>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</si>
  <si>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</si>
  <si>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</si>
  <si>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</si>
  <si>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</si>
  <si>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</si>
  <si>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</si>
  <si>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</si>
  <si>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</si>
  <si>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</si>
  <si>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</si>
  <si>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</si>
  <si>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</si>
  <si>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</si>
  <si>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</si>
  <si>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</si>
  <si>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</si>
  <si>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</si>
  <si>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</si>
  <si>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</si>
  <si>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</si>
  <si>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</si>
  <si>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</si>
  <si>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</si>
  <si>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</si>
  <si>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</si>
  <si>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</si>
  <si>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</si>
  <si>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</si>
  <si>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</si>
  <si>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</si>
  <si>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</si>
  <si>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</si>
  <si>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</si>
  <si>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</si>
  <si>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</si>
  <si>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</si>
  <si>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</si>
  <si>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</si>
  <si>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</si>
  <si>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</si>
  <si>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</si>
  <si>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</si>
  <si>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</si>
  <si>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</si>
  <si>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</si>
  <si>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</si>
  <si>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</si>
  <si>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</si>
  <si>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</si>
  <si>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</si>
  <si>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</si>
  <si>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</si>
  <si>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</si>
  <si>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</si>
  <si>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</si>
  <si>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</si>
  <si>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</si>
  <si>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</si>
  <si>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</si>
  <si>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</si>
  <si>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</si>
  <si>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</si>
  <si>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</si>
  <si>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</si>
  <si>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</si>
  <si>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</si>
  <si>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</si>
  <si>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</si>
  <si>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</si>
  <si>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</si>
  <si>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</si>
  <si>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</si>
  <si>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</si>
  <si>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</si>
  <si>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</si>
  <si>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</si>
  <si>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</si>
  <si>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</si>
  <si>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</si>
  <si>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</si>
  <si>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</si>
  <si>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</si>
  <si>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</si>
  <si>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</si>
  <si>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</si>
  <si>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</si>
  <si>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</si>
  <si>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</si>
  <si>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</si>
  <si>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</si>
  <si>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</si>
  <si>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</si>
  <si>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</si>
  <si>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</si>
  <si>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</si>
  <si>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</si>
  <si>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</si>
  <si>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</si>
  <si>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</si>
  <si>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</si>
  <si>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</si>
  <si>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</si>
  <si>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</si>
  <si>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</si>
  <si>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</si>
  <si>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</si>
  <si>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</si>
  <si>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</si>
  <si>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</si>
  <si>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</si>
  <si>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</si>
  <si>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</si>
  <si>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</si>
  <si>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</si>
  <si>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</si>
  <si>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</si>
  <si>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</si>
  <si>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</si>
  <si>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</si>
  <si>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</si>
  <si>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</si>
  <si>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</si>
  <si>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</si>
  <si>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</si>
  <si>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</si>
  <si>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</si>
  <si>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</si>
  <si>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</si>
  <si>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</si>
  <si>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</si>
  <si>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</si>
  <si>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</si>
  <si>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</si>
  <si>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</si>
  <si>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</si>
  <si>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</si>
  <si>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</si>
  <si>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</si>
  <si>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</si>
  <si>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</si>
  <si>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</si>
  <si>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</si>
  <si>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</si>
  <si>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</si>
  <si>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</si>
  <si>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</si>
  <si>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</si>
  <si>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</si>
  <si>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</si>
  <si>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</si>
  <si>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</si>
  <si>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</si>
  <si>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</si>
  <si>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</si>
  <si>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</si>
  <si>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</si>
  <si>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</si>
  <si>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</si>
  <si>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</si>
  <si>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</si>
  <si>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</si>
  <si>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</si>
  <si>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</si>
  <si>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</si>
  <si>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</si>
  <si>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</si>
  <si>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</si>
  <si>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</si>
  <si>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</si>
  <si>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</si>
  <si>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</si>
  <si>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</si>
  <si>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</si>
  <si>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</si>
  <si>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</si>
  <si>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</si>
  <si>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</si>
  <si>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</si>
  <si>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</si>
  <si>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</si>
  <si>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</si>
  <si>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</si>
  <si>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</si>
  <si>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</si>
  <si>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</si>
  <si>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</si>
  <si>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</si>
  <si>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</si>
  <si>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</si>
  <si>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</si>
  <si>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</si>
  <si>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</si>
  <si>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</si>
  <si>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</si>
  <si>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</si>
  <si>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</si>
  <si>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</si>
  <si>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</si>
  <si>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</si>
  <si>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</si>
  <si>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</si>
  <si>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</si>
  <si>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</si>
  <si>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</si>
  <si>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</si>
  <si>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</si>
  <si>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</si>
  <si>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</si>
  <si>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</si>
  <si>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</si>
  <si>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</si>
  <si>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</si>
  <si>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</si>
  <si>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</si>
  <si>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</si>
  <si>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</si>
  <si>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</si>
  <si>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</si>
  <si>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</si>
  <si>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</si>
  <si>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</si>
  <si>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</si>
  <si>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</si>
  <si>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</si>
  <si>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</si>
  <si>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</si>
  <si>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</si>
  <si>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</si>
  <si>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</si>
  <si>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</si>
  <si>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</si>
  <si>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</si>
  <si>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</si>
  <si>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</si>
  <si>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</si>
  <si>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</si>
  <si>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</si>
  <si>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</si>
  <si>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</si>
  <si>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</si>
  <si>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</si>
  <si>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</si>
  <si>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</si>
  <si>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</si>
  <si>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</si>
  <si>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</si>
  <si>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</si>
  <si>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</si>
  <si>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</si>
  <si>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</si>
  <si>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</si>
  <si>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</si>
  <si>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</si>
  <si>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</si>
  <si>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</si>
  <si>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</si>
  <si>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</si>
  <si>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</si>
  <si>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</si>
  <si>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</si>
  <si>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</si>
  <si>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</si>
  <si>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</si>
  <si>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</si>
  <si>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</si>
  <si>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</si>
  <si>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</si>
  <si>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</si>
  <si>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</si>
  <si>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</si>
  <si>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</si>
  <si>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</si>
  <si>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</si>
  <si>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</si>
  <si>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</si>
  <si>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</si>
  <si>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</si>
  <si>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</si>
  <si>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</si>
  <si>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</si>
  <si>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</si>
  <si>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</si>
  <si>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</si>
  <si>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</si>
  <si>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</si>
  <si>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</si>
  <si>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</si>
  <si>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</si>
  <si>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</si>
  <si>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</si>
  <si>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</si>
  <si>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</si>
  <si>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</si>
  <si>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</si>
  <si>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</si>
  <si>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</si>
  <si>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</si>
  <si>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</si>
  <si>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</si>
  <si>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</si>
  <si>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</si>
  <si>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</si>
  <si>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</si>
  <si>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</si>
  <si>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</si>
  <si>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</si>
  <si>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</si>
  <si>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</si>
  <si>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</si>
  <si>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</si>
  <si>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</si>
  <si>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</si>
  <si>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</si>
  <si>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</si>
  <si>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</si>
  <si>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</si>
  <si>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</si>
  <si>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</si>
  <si>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</si>
  <si>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</si>
  <si>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</si>
  <si>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</si>
  <si>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</si>
  <si>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</si>
  <si>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</si>
  <si>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</si>
  <si>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</si>
  <si>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</si>
  <si>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</si>
  <si>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</si>
  <si>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</si>
  <si>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</si>
  <si>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</si>
  <si>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</si>
  <si>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</si>
  <si>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</si>
  <si>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</si>
  <si>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</si>
  <si>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</si>
  <si>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</si>
  <si>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</si>
  <si>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</si>
  <si>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</si>
  <si>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</si>
  <si>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</si>
  <si>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</si>
  <si>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</si>
  <si>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</si>
  <si>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</si>
  <si>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</si>
  <si>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</si>
  <si>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</si>
  <si>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</si>
  <si>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</si>
  <si>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</si>
  <si>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</si>
  <si>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</si>
  <si>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</si>
  <si>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</si>
  <si>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</si>
  <si>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</si>
  <si>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</si>
  <si>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</si>
  <si>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</si>
  <si>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</si>
  <si>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</si>
  <si>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</si>
  <si>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</si>
  <si>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</si>
  <si>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</si>
  <si>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</si>
  <si>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</si>
  <si>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</si>
  <si>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</si>
  <si>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</si>
  <si>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</si>
  <si>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</si>
  <si>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</si>
  <si>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</si>
  <si>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</si>
  <si>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</si>
  <si>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</si>
  <si>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</si>
  <si>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</si>
  <si>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</si>
  <si>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</si>
  <si>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</si>
  <si>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</si>
  <si>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</si>
  <si>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</si>
  <si>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</si>
  <si>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</si>
  <si>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</si>
  <si>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</si>
  <si>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</si>
  <si>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</si>
  <si>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</si>
  <si>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</si>
  <si>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</si>
  <si>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</si>
  <si>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</si>
  <si>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</si>
  <si>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</si>
  <si>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</si>
  <si>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</si>
  <si>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</si>
  <si>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</si>
  <si>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</si>
  <si>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</si>
  <si>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</si>
  <si>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</si>
  <si>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</si>
  <si>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</si>
  <si>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</si>
  <si>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</si>
  <si>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</si>
  <si>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</si>
  <si>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</si>
  <si>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</si>
  <si>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</si>
  <si>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</si>
  <si>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</si>
  <si>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</si>
  <si>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</si>
  <si>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</si>
  <si>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</si>
  <si>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</si>
  <si>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</si>
  <si>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</si>
  <si>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</si>
  <si>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</si>
  <si>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</si>
  <si>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</si>
  <si>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</si>
  <si>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</si>
  <si>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</si>
  <si>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</si>
  <si>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</si>
  <si>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</si>
  <si>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</si>
  <si>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</si>
  <si>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</si>
  <si>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</si>
  <si>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</si>
  <si>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</si>
  <si>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</si>
  <si>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</si>
  <si>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</si>
  <si>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</si>
  <si>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</si>
  <si>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</si>
  <si>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</si>
  <si>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</si>
  <si>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</si>
  <si>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</si>
  <si>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</si>
  <si>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</si>
  <si>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</si>
  <si>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</si>
  <si>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</si>
  <si>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</si>
  <si>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</si>
  <si>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</si>
  <si>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</si>
  <si>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</si>
  <si>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</si>
  <si>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</si>
  <si>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</si>
  <si>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</si>
  <si>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</si>
  <si>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</si>
  <si>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</si>
  <si>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</si>
  <si>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</si>
  <si>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</si>
  <si>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</si>
  <si>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</si>
  <si>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</si>
  <si>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</si>
  <si>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</si>
  <si>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</si>
  <si>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</si>
  <si>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</si>
  <si>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</si>
  <si>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</si>
  <si>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</si>
  <si>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</si>
  <si>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</si>
  <si>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</si>
  <si>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</si>
  <si>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</si>
  <si>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</si>
  <si>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</si>
  <si>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</si>
  <si>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</si>
  <si>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</si>
  <si>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</si>
  <si>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</si>
  <si>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</si>
  <si>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</si>
  <si>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</si>
  <si>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</si>
  <si>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</si>
  <si>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</si>
  <si>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</si>
  <si>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</si>
  <si>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</si>
  <si>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</si>
  <si>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</si>
  <si>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</si>
  <si>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</si>
  <si>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</si>
  <si>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</si>
  <si>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</si>
  <si>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</si>
  <si>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</si>
  <si>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</si>
  <si>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</si>
  <si>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</si>
  <si>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</si>
  <si>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</si>
  <si>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</si>
  <si>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</si>
  <si>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</si>
  <si>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</si>
  <si>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</si>
  <si>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</si>
  <si>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</si>
  <si>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</si>
  <si>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</si>
  <si>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</si>
  <si>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</si>
  <si>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</si>
  <si>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</si>
  <si>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</si>
  <si>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</si>
  <si>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</si>
  <si>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</si>
  <si>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</si>
  <si>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</si>
  <si>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</si>
  <si>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</si>
  <si>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</si>
  <si>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</si>
  <si>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</si>
  <si>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</si>
  <si>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</si>
  <si>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</si>
  <si>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</si>
  <si>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</si>
  <si>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</si>
  <si>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</si>
  <si>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</si>
  <si>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</si>
  <si>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</si>
  <si>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</si>
  <si>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</si>
  <si>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</si>
  <si>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</si>
  <si>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</si>
  <si>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</si>
  <si>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</si>
  <si>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</si>
  <si>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</si>
  <si>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</si>
  <si>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</si>
  <si>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</si>
  <si>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</si>
  <si>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</si>
  <si>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</si>
  <si>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</si>
  <si>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</si>
  <si>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</si>
  <si>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</si>
  <si>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</si>
  <si>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</si>
  <si>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</si>
  <si>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</si>
  <si>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</si>
  <si>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</si>
  <si>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</si>
  <si>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</si>
  <si>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</si>
  <si>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</si>
  <si>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</si>
  <si>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</si>
  <si>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</si>
  <si>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</si>
  <si>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</si>
  <si>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</si>
  <si>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</si>
  <si>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</si>
  <si>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</si>
  <si>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</si>
  <si>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</si>
  <si>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</si>
  <si>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</si>
  <si>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</si>
  <si>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</si>
  <si>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</si>
  <si>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</si>
  <si>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</si>
  <si>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</si>
  <si>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</si>
  <si>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</si>
  <si>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</si>
  <si>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</si>
  <si>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</si>
  <si>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</si>
  <si>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</si>
  <si>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</si>
  <si>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</si>
  <si>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</si>
  <si>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</si>
  <si>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</si>
  <si>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</si>
  <si>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</si>
  <si>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</si>
  <si>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</si>
  <si>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</si>
  <si>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</si>
  <si>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</si>
  <si>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</si>
  <si>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</si>
  <si>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</si>
  <si>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</si>
  <si>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</si>
  <si>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</si>
  <si>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</si>
  <si>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</si>
  <si>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</si>
  <si>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</si>
  <si>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</si>
  <si>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</si>
  <si>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</si>
  <si>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</si>
  <si>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</si>
  <si>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</si>
  <si>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</si>
  <si>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</si>
  <si>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</si>
  <si>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</si>
  <si>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</si>
  <si>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</si>
  <si>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</si>
  <si>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</si>
  <si>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</si>
  <si>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</si>
  <si>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</si>
  <si>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</si>
  <si>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</si>
  <si>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</si>
  <si>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</si>
  <si>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</si>
  <si>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</si>
  <si>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</si>
  <si>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</si>
  <si>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</si>
  <si>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</si>
  <si>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</si>
  <si>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</si>
  <si>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</si>
  <si>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</si>
  <si>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</si>
  <si>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</si>
  <si>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</si>
  <si>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</si>
  <si>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</si>
  <si>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</si>
  <si>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</si>
  <si>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</si>
  <si>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</si>
  <si>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</si>
  <si>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</si>
  <si>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</si>
  <si>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</si>
  <si>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</si>
  <si>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</si>
  <si>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</si>
  <si>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</si>
  <si>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</si>
  <si>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</si>
  <si>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</si>
  <si>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</si>
  <si>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</si>
  <si>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</si>
  <si>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</si>
  <si>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</si>
  <si>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</si>
  <si>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</si>
  <si>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</si>
  <si>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</si>
  <si>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</si>
  <si>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</si>
  <si>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</si>
  <si>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</si>
  <si>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</si>
  <si>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</si>
  <si>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</si>
  <si>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</si>
  <si>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</si>
  <si>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</si>
  <si>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</si>
  <si>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</si>
  <si>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</si>
  <si>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</si>
  <si>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</si>
  <si>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</si>
  <si>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</si>
  <si>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</si>
  <si>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</si>
  <si>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</si>
  <si>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</si>
  <si>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</si>
  <si>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</si>
  <si>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</si>
  <si>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</si>
  <si>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</si>
  <si>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</si>
  <si>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</si>
  <si>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</si>
  <si>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</si>
  <si>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</si>
  <si>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</si>
  <si>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</si>
  <si>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</si>
  <si>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</si>
  <si>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</si>
  <si>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</si>
  <si>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</si>
  <si>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</si>
  <si>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</si>
  <si>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</si>
  <si>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</si>
  <si>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</si>
  <si>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</si>
  <si>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</si>
  <si>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</si>
  <si>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</si>
  <si>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</si>
  <si>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</si>
  <si>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</si>
  <si>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</si>
  <si>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</si>
  <si>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</si>
  <si>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</si>
  <si>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</si>
  <si>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</si>
  <si>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</si>
  <si>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</si>
  <si>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</si>
  <si>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</si>
  <si>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</si>
  <si>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</si>
  <si>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</si>
  <si>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</si>
  <si>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</si>
  <si>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</si>
  <si>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</si>
  <si>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</si>
  <si>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</si>
  <si>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</si>
  <si>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</si>
  <si>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</si>
  <si>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</si>
  <si>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</si>
  <si>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</si>
  <si>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</si>
  <si>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</si>
  <si>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</si>
  <si>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</si>
  <si>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</si>
  <si>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</si>
  <si>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</si>
  <si>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</si>
  <si>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</si>
  <si>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</si>
  <si>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</si>
  <si>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</si>
  <si>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</si>
  <si>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</si>
  <si>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</si>
  <si>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</si>
  <si>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</si>
  <si>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</si>
  <si>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</si>
  <si>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</si>
  <si>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</si>
  <si>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</si>
  <si>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</si>
  <si>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</si>
  <si>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</si>
  <si>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</si>
  <si>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</si>
  <si>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</si>
  <si>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</si>
  <si>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</si>
  <si>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</si>
  <si>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</si>
  <si>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</si>
  <si>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</si>
  <si>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</si>
  <si>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</si>
  <si>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</si>
  <si>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</si>
  <si>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</si>
  <si>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</si>
  <si>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</si>
  <si>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</si>
  <si>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</si>
  <si>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</si>
  <si>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</si>
  <si>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</si>
  <si>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</si>
  <si>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</si>
  <si>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</si>
  <si>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</si>
  <si>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</si>
  <si>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</si>
  <si>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</si>
  <si>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</si>
  <si>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</si>
  <si>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</si>
  <si>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</si>
  <si>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</si>
  <si>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</si>
  <si>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</si>
  <si>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</si>
  <si>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</si>
  <si>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</si>
  <si>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</si>
  <si>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</si>
  <si>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</si>
  <si>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</si>
  <si>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</si>
  <si>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</si>
  <si>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</si>
  <si>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</si>
  <si>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</si>
  <si>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</si>
  <si>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</si>
  <si>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</si>
  <si>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</si>
  <si>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</si>
  <si>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</si>
  <si>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</si>
  <si>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</si>
  <si>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</si>
  <si>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</si>
  <si>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</si>
  <si>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</si>
  <si>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</si>
  <si>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</si>
  <si>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</si>
  <si>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</si>
  <si>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</si>
  <si>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</si>
  <si>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</si>
  <si>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</si>
  <si>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</si>
  <si>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</si>
  <si>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</si>
  <si>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</si>
  <si>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</si>
  <si>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</si>
  <si>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</si>
  <si>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</si>
  <si>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</si>
  <si>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</si>
  <si>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</si>
  <si>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</si>
  <si>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</si>
  <si>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</si>
  <si>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</si>
  <si>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</si>
  <si>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</si>
  <si>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</si>
  <si>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</si>
  <si>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</si>
  <si>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</si>
  <si>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</si>
  <si>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</si>
  <si>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</si>
  <si>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</si>
  <si>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</si>
  <si>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</si>
  <si>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</si>
  <si>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</si>
  <si>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</si>
  <si>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</si>
  <si>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</si>
  <si>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</si>
  <si>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</si>
  <si>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</si>
  <si>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</si>
  <si>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</si>
  <si>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</si>
  <si>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</si>
  <si>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</si>
  <si>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</si>
  <si>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</si>
  <si>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</si>
  <si>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</si>
  <si>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</si>
  <si>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</si>
  <si>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</si>
  <si>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</si>
  <si>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</si>
  <si>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</si>
  <si>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</si>
  <si>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</si>
  <si>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</si>
  <si>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</si>
  <si>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</si>
  <si>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</si>
  <si>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</si>
  <si>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</si>
  <si>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</si>
  <si>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</si>
  <si>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</si>
  <si>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</si>
  <si>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</si>
  <si>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</si>
  <si>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</si>
  <si>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</si>
  <si>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</si>
  <si>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</si>
  <si>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</si>
  <si>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</si>
  <si>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</si>
  <si>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</si>
  <si>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</si>
  <si>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</si>
  <si>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</si>
  <si>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</si>
  <si>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</si>
  <si>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</si>
  <si>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</si>
  <si>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</si>
  <si>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</si>
  <si>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</si>
  <si>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</si>
  <si>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</si>
  <si>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</si>
  <si>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</si>
  <si>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</si>
  <si>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</si>
  <si>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</si>
  <si>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</si>
  <si>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</si>
  <si>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</si>
  <si>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</si>
  <si>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</si>
  <si>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</si>
  <si>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</si>
  <si>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</si>
  <si>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</si>
  <si>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</si>
  <si>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</si>
  <si>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</si>
  <si>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</si>
  <si>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</si>
  <si>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</si>
  <si>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</si>
  <si>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</si>
  <si>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</si>
  <si>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</si>
  <si>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</si>
  <si>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</si>
  <si>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</si>
  <si>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</si>
  <si>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</si>
  <si>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</si>
  <si>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</si>
  <si>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</si>
  <si>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</si>
  <si>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</si>
  <si>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</si>
  <si>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</si>
  <si>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</si>
  <si>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</si>
  <si>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</si>
  <si>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</si>
  <si>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</si>
  <si>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</si>
  <si>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</si>
  <si>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</si>
  <si>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</si>
  <si>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</si>
  <si>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</si>
  <si>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</si>
  <si>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</si>
  <si>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</si>
  <si>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</si>
  <si>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</si>
  <si>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</si>
  <si>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</si>
  <si>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</si>
  <si>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</si>
  <si>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</si>
  <si>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</si>
  <si>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</si>
  <si>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</si>
  <si>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</si>
  <si>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</si>
  <si>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</si>
  <si>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</si>
  <si>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</si>
  <si>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</si>
  <si>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</si>
  <si>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</si>
  <si>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</si>
  <si>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</si>
  <si>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</si>
  <si>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</si>
  <si>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</si>
  <si>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</si>
  <si>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</si>
  <si>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</si>
  <si>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</si>
  <si>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</si>
  <si>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</si>
  <si>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</si>
  <si>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</si>
  <si>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</si>
  <si>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</si>
  <si>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</si>
  <si>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</si>
  <si>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</si>
  <si>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</si>
  <si>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</si>
  <si>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</si>
  <si>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</si>
  <si>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</si>
  <si>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</si>
  <si>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</si>
  <si>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</si>
  <si>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</si>
  <si>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</si>
  <si>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</si>
  <si>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</si>
  <si>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</si>
  <si>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</si>
  <si>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</si>
  <si>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</si>
  <si>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</si>
  <si>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</si>
  <si>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</si>
  <si>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</si>
  <si>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</si>
  <si>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</si>
  <si>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</si>
  <si>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</si>
  <si>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</si>
  <si>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</si>
  <si>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</si>
  <si>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</si>
  <si>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</si>
  <si>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</si>
  <si>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</si>
  <si>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</si>
  <si>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</si>
  <si>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</si>
  <si>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</si>
  <si>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</si>
  <si>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</si>
  <si>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</si>
  <si>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</si>
  <si>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</si>
  <si>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</si>
  <si>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</si>
  <si>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</si>
  <si>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</si>
  <si>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</si>
  <si>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</si>
  <si>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</si>
  <si>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</si>
  <si>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</si>
  <si>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</si>
  <si>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</si>
  <si>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</si>
  <si>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</si>
  <si>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</si>
  <si>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</si>
  <si>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</si>
  <si>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</si>
  <si>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</si>
  <si>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</si>
  <si>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</si>
  <si>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</si>
  <si>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</si>
  <si>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</si>
  <si>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</si>
  <si>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</si>
  <si>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</si>
  <si>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</si>
  <si>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</si>
  <si>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</si>
  <si>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</si>
  <si>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</si>
  <si>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</si>
  <si>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</si>
  <si>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</si>
  <si>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</si>
  <si>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</si>
  <si>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</si>
  <si>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</si>
  <si>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</si>
  <si>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</si>
  <si>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</si>
  <si>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</si>
  <si>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</si>
  <si>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</si>
  <si>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</si>
  <si>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</si>
  <si>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</si>
  <si>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</si>
  <si>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</si>
  <si>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</si>
  <si>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</si>
  <si>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</si>
  <si>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</si>
  <si>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</si>
  <si>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</si>
  <si>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</si>
  <si>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</si>
  <si>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</si>
  <si>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</si>
  <si>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</si>
  <si>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</si>
  <si>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</si>
  <si>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</si>
  <si>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</si>
  <si>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</si>
  <si>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</si>
  <si>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</si>
  <si>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</si>
  <si>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</si>
  <si>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</si>
  <si>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</si>
  <si>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</si>
  <si>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</si>
  <si>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</si>
  <si>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</si>
  <si>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</si>
  <si>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</si>
  <si>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</si>
  <si>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</si>
  <si>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</si>
  <si>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</si>
  <si>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</si>
  <si>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</si>
  <si>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</si>
  <si>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</si>
  <si>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</si>
  <si>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</si>
  <si>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</si>
  <si>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</si>
  <si>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</si>
  <si>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</si>
  <si>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</si>
  <si>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</si>
  <si>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</si>
  <si>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</si>
  <si>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</si>
  <si>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</si>
  <si>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</si>
  <si>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</si>
  <si>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</si>
  <si>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</si>
  <si>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</si>
  <si>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</si>
  <si>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</si>
  <si>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</si>
  <si>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</si>
  <si>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</si>
  <si>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</si>
  <si>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</si>
  <si>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</si>
  <si>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</si>
  <si>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</si>
  <si>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</si>
  <si>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</si>
  <si>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</si>
  <si>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</si>
  <si>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</si>
  <si>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</si>
  <si>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</si>
  <si>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</si>
  <si>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</si>
  <si>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</si>
  <si>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</si>
  <si>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</si>
  <si>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</si>
  <si>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</si>
  <si>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</si>
  <si>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</si>
  <si>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</si>
  <si>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</si>
  <si>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</si>
  <si>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</si>
  <si>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</si>
  <si>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</si>
  <si>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</si>
  <si>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</si>
  <si>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</si>
  <si>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</si>
  <si>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</si>
  <si>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</si>
  <si>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</si>
  <si>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</si>
  <si>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</si>
  <si>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</si>
  <si>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</si>
  <si>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</si>
  <si>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</si>
  <si>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</si>
  <si>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</si>
  <si>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</si>
  <si>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</si>
  <si>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</si>
  <si>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</si>
  <si>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</si>
  <si>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</si>
  <si>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</si>
  <si>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</si>
  <si>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</si>
  <si>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</si>
  <si>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</si>
  <si>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</si>
  <si>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</si>
  <si>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</si>
  <si>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</si>
  <si>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</si>
  <si>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</si>
  <si>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</si>
  <si>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</si>
  <si>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</si>
  <si>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</si>
  <si>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</si>
  <si>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</si>
  <si>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</si>
  <si>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</si>
  <si>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</si>
  <si>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</si>
  <si>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</si>
  <si>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</si>
  <si>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</si>
  <si>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</si>
  <si>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</si>
  <si>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</si>
  <si>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</si>
  <si>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</si>
  <si>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</si>
  <si>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</si>
  <si>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</si>
  <si>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</si>
  <si>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</si>
  <si>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</si>
  <si>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</si>
  <si>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</si>
  <si>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</si>
  <si>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</si>
  <si>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</si>
  <si>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</si>
  <si>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</si>
  <si>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</si>
  <si>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</si>
  <si>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</si>
  <si>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</si>
  <si>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</si>
  <si>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</si>
  <si>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</si>
  <si>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</si>
  <si>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</si>
  <si>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</si>
  <si>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</si>
  <si>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</si>
  <si>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</si>
  <si>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</si>
  <si>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</si>
  <si>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</si>
  <si>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</si>
  <si>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</si>
  <si>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</si>
  <si>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</si>
  <si>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</si>
  <si>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</si>
  <si>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</si>
  <si>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</si>
  <si>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</si>
  <si>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</si>
  <si>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</si>
  <si>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</si>
  <si>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</si>
  <si>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</si>
  <si>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</si>
  <si>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</si>
  <si>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</si>
  <si>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</si>
  <si>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</si>
  <si>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</si>
  <si>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</si>
  <si>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</si>
  <si>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</si>
  <si>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</si>
  <si>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</si>
  <si>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</si>
  <si>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</si>
  <si>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</si>
  <si>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</si>
  <si>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</si>
  <si>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</si>
  <si>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</si>
  <si>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</si>
  <si>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</si>
  <si>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</si>
  <si>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</si>
  <si>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</si>
  <si>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</si>
  <si>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</si>
  <si>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</si>
  <si>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</si>
  <si>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</si>
  <si>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</si>
  <si>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</si>
  <si>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</si>
  <si>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</si>
  <si>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</si>
  <si>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</si>
  <si>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</si>
  <si>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</si>
  <si>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</si>
  <si>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</si>
  <si>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</si>
  <si>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</si>
  <si>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</si>
  <si>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</si>
  <si>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</si>
  <si>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</si>
  <si>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</si>
  <si>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</si>
  <si>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</si>
  <si>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</si>
  <si>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</si>
  <si>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</si>
  <si>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</si>
  <si>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</si>
  <si>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</si>
  <si>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</si>
  <si>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</si>
  <si>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</si>
  <si>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</si>
  <si>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</si>
  <si>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</si>
  <si>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</si>
  <si>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</si>
  <si>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</si>
  <si>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</si>
  <si>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</si>
  <si>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</si>
  <si>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</si>
  <si>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</si>
  <si>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</si>
  <si>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</si>
  <si>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</si>
  <si>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</si>
  <si>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</si>
  <si>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</si>
  <si>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</si>
  <si>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</si>
  <si>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</si>
  <si>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</si>
  <si>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</si>
  <si>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</si>
  <si>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</si>
  <si>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</si>
  <si>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</si>
  <si>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</si>
  <si>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</si>
  <si>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</si>
  <si>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</si>
  <si>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</si>
  <si>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</si>
  <si>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</si>
  <si>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</si>
  <si>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</si>
  <si>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</si>
  <si>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</si>
  <si>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</si>
  <si>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</si>
  <si>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</si>
  <si>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</si>
  <si>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</si>
  <si>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</si>
  <si>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</si>
  <si>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</si>
  <si>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</si>
  <si>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</si>
  <si>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</si>
  <si>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</si>
  <si>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</si>
  <si>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</si>
  <si>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</si>
  <si>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</si>
  <si>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</si>
  <si>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</si>
  <si>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</si>
  <si>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</si>
  <si>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</si>
  <si>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</si>
  <si>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</si>
  <si>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</si>
  <si>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</si>
  <si>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</si>
  <si>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</si>
  <si>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</si>
  <si>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</si>
  <si>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</si>
  <si>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</si>
  <si>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</si>
  <si>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</si>
  <si>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</si>
  <si>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</si>
  <si>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</si>
  <si>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</si>
  <si>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</si>
  <si>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</si>
  <si>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</si>
  <si>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</si>
  <si>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</si>
  <si>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</si>
  <si>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</si>
  <si>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</si>
  <si>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</si>
  <si>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</si>
  <si>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</si>
  <si>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</si>
  <si>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</si>
  <si>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</si>
  <si>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</si>
  <si>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</si>
  <si>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</si>
  <si>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</si>
  <si>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</si>
  <si>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</si>
  <si>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</si>
  <si>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</si>
  <si>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</si>
  <si>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</si>
  <si>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</si>
  <si>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</si>
  <si>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</si>
  <si>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</si>
  <si>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</si>
  <si>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</si>
  <si>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</si>
  <si>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</si>
  <si>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</si>
  <si>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</si>
  <si>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</si>
  <si>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</si>
  <si>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</si>
  <si>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</si>
  <si>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</si>
  <si>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</si>
  <si>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</si>
  <si>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</si>
  <si>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</si>
  <si>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</si>
  <si>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</si>
  <si>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</si>
  <si>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</si>
  <si>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</si>
  <si>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</si>
  <si>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</si>
  <si>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</si>
  <si>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</si>
  <si>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</si>
  <si>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</si>
  <si>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</si>
  <si>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</si>
  <si>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</si>
  <si>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</si>
  <si>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</si>
  <si>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</si>
  <si>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</si>
  <si>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</si>
  <si>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</si>
  <si>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</si>
  <si>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</si>
  <si>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</si>
  <si>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</si>
  <si>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</si>
  <si>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</si>
  <si>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</si>
  <si>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</si>
  <si>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</si>
  <si>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</si>
  <si>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</si>
  <si>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</si>
  <si>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</si>
  <si>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</si>
  <si>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</si>
  <si>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</si>
  <si>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</si>
  <si>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</si>
  <si>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</si>
  <si>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</si>
  <si>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</si>
  <si>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</si>
  <si>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</si>
  <si>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</si>
  <si>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</si>
  <si>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</si>
  <si>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</si>
  <si>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</si>
  <si>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</si>
  <si>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</si>
  <si>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</si>
  <si>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</si>
  <si>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</si>
  <si>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</si>
  <si>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</si>
  <si>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</si>
  <si>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</si>
  <si>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</si>
  <si>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</si>
  <si>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</si>
  <si>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</si>
  <si>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</si>
  <si>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</si>
  <si>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</si>
  <si>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</si>
  <si>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</si>
  <si>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</si>
  <si>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</si>
  <si>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</si>
  <si>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</si>
  <si>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</si>
  <si>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</si>
  <si>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</si>
  <si>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</si>
  <si>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</si>
  <si>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</si>
  <si>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</si>
  <si>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</si>
  <si>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</si>
  <si>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</si>
  <si>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</si>
  <si>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</si>
  <si>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</si>
  <si>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</si>
  <si>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</si>
  <si>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</si>
  <si>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</si>
  <si>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</si>
  <si>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</si>
  <si>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</si>
  <si>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</si>
  <si>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</si>
  <si>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</si>
  <si>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</si>
  <si>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</si>
  <si>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</si>
  <si>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</si>
  <si>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</si>
  <si>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</si>
  <si>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</si>
  <si>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</si>
  <si>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</si>
  <si>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</si>
  <si>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</si>
  <si>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</si>
  <si>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</si>
  <si>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</si>
  <si>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</si>
  <si>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</si>
  <si>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</si>
  <si>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</si>
  <si>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</si>
  <si>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</si>
  <si>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</si>
  <si>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</si>
  <si>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</si>
  <si>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</si>
  <si>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</si>
  <si>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</si>
  <si>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</si>
  <si>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</si>
  <si>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</si>
  <si>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</si>
  <si>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</si>
  <si>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</si>
  <si>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</si>
  <si>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</si>
  <si>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</si>
  <si>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</si>
  <si>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</si>
  <si>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</si>
  <si>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</si>
  <si>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</si>
  <si>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</si>
  <si>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</si>
  <si>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</si>
  <si>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</si>
  <si>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</si>
  <si>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</si>
  <si>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</si>
  <si>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</si>
  <si>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</si>
  <si>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</si>
  <si>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</si>
  <si>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</si>
  <si>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</si>
  <si>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</si>
  <si>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</si>
  <si>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</si>
  <si>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</si>
  <si>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</si>
  <si>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</si>
  <si>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</si>
  <si>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</si>
  <si>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</si>
  <si>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</si>
  <si>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</si>
  <si>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</si>
  <si>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</si>
  <si>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</si>
  <si>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</si>
  <si>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</si>
  <si>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</si>
  <si>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</si>
  <si>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</si>
  <si>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</si>
  <si>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</si>
  <si>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</si>
  <si>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</si>
  <si>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</si>
  <si>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</si>
  <si>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</si>
  <si>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</si>
  <si>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</si>
  <si>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</si>
  <si>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</si>
  <si>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</si>
  <si>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</si>
  <si>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</si>
  <si>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</si>
  <si>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</si>
  <si>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</si>
  <si>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</si>
  <si>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</si>
  <si>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</si>
  <si>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</si>
  <si>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</si>
  <si>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</si>
  <si>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</si>
  <si>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</si>
  <si>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</si>
  <si>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</si>
  <si>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</si>
  <si>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</si>
  <si>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</si>
  <si>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</si>
  <si>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</si>
  <si>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</si>
  <si>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</si>
  <si>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</si>
  <si>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</si>
  <si>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</si>
  <si>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</si>
  <si>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</si>
  <si>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</si>
  <si>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</si>
  <si>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</si>
  <si>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</si>
  <si>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</si>
  <si>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</si>
  <si>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</si>
  <si>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</si>
  <si>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</si>
  <si>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</si>
  <si>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</si>
  <si>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</si>
  <si>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</si>
  <si>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</si>
  <si>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</si>
  <si>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</si>
  <si>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</si>
  <si>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</si>
  <si>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</si>
  <si>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</si>
  <si>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</si>
  <si>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</si>
  <si>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</si>
  <si>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</si>
  <si>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</si>
  <si>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</si>
  <si>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</si>
  <si>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</si>
  <si>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</si>
  <si>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</si>
  <si>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</si>
  <si>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</si>
  <si>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</si>
  <si>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</si>
  <si>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</si>
  <si>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</si>
  <si>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</si>
  <si>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</si>
  <si>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</si>
  <si>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</si>
  <si>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</si>
  <si>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</si>
  <si>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</si>
  <si>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</si>
  <si>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</si>
  <si>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</si>
  <si>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</si>
  <si>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</si>
  <si>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</si>
  <si>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</si>
  <si>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</si>
  <si>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</si>
  <si>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</si>
  <si>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</si>
  <si>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</si>
  <si>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</si>
  <si>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</si>
  <si>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</si>
  <si>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</si>
  <si>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</si>
  <si>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</si>
  <si>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</si>
  <si>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</si>
  <si>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</si>
  <si>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</si>
  <si>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</si>
  <si>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</si>
  <si>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</si>
  <si>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</si>
  <si>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</si>
  <si>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</si>
  <si>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</si>
  <si>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</si>
  <si>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</si>
  <si>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</si>
  <si>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</si>
  <si>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</si>
  <si>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</si>
  <si>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</si>
  <si>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</si>
  <si>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</si>
  <si>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</si>
  <si>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</si>
  <si>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</si>
  <si>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</si>
  <si>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</si>
  <si>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</si>
  <si>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</si>
  <si>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</si>
  <si>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</si>
  <si>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</si>
  <si>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</si>
  <si>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</si>
  <si>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</si>
  <si>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</si>
  <si>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</si>
  <si>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</si>
  <si>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</si>
  <si>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</si>
  <si>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</si>
  <si>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</si>
  <si>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</si>
  <si>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</si>
  <si>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</si>
  <si>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</si>
  <si>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</si>
  <si>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</si>
  <si>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</si>
  <si>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</si>
  <si>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</si>
  <si>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</si>
  <si>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</si>
  <si>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</si>
  <si>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</si>
  <si>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</si>
  <si>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</si>
  <si>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</si>
  <si>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</si>
  <si>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</si>
  <si>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</si>
  <si>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</si>
  <si>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</si>
  <si>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</si>
  <si>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</si>
  <si>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</si>
  <si>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</si>
  <si>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</si>
  <si>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</si>
  <si>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</si>
  <si>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</si>
  <si>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</si>
  <si>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</si>
  <si>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</si>
  <si>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</si>
  <si>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</si>
  <si>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</si>
  <si>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</si>
  <si>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</si>
  <si>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</si>
  <si>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</si>
  <si>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</si>
  <si>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</si>
  <si>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</si>
  <si>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</si>
  <si>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</si>
  <si>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</si>
  <si>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</si>
  <si>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</si>
  <si>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</si>
  <si>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</si>
  <si>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</si>
  <si>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</si>
  <si>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</si>
  <si>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</si>
  <si>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</si>
  <si>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</si>
  <si>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</si>
  <si>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</si>
  <si>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</si>
  <si>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</si>
  <si>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</si>
  <si>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</si>
  <si>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</si>
  <si>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</si>
  <si>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</si>
  <si>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</si>
  <si>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</si>
  <si>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</si>
  <si>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</si>
  <si>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</si>
  <si>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</si>
  <si>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</si>
  <si>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</si>
  <si>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</si>
  <si>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</si>
  <si>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</si>
  <si>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</si>
  <si>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</si>
  <si>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</si>
  <si>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</si>
  <si>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</si>
  <si>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</si>
  <si>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</si>
  <si>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</si>
  <si>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</si>
  <si>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</si>
  <si>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</si>
  <si>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</si>
  <si>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</si>
  <si>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</si>
  <si>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</si>
  <si>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</si>
  <si>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</si>
  <si>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</si>
  <si>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</si>
  <si>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</si>
  <si>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</si>
  <si>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</si>
  <si>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</si>
  <si>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</si>
  <si>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</si>
  <si>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</si>
  <si>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</si>
  <si>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</si>
  <si>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</si>
  <si>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</si>
  <si>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</si>
  <si>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</si>
  <si>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</si>
  <si>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</si>
  <si>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</si>
  <si>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</si>
  <si>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</si>
  <si>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</si>
  <si>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</si>
  <si>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</si>
  <si>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</si>
  <si>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</si>
  <si>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</si>
  <si>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</si>
  <si>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</si>
  <si>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</si>
  <si>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</si>
  <si>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</si>
  <si>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</si>
  <si>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</si>
  <si>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</si>
  <si>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</si>
  <si>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</si>
  <si>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</si>
  <si>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</si>
  <si>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</si>
  <si>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</si>
  <si>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</si>
  <si>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</si>
  <si>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</si>
  <si>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</si>
  <si>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</si>
  <si>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</si>
  <si>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</si>
  <si>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</si>
  <si>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</si>
  <si>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</si>
  <si>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</si>
  <si>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</si>
  <si>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</si>
  <si>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</si>
  <si>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</si>
  <si>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</si>
  <si>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</si>
  <si>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</si>
  <si>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</si>
  <si>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</si>
  <si>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</si>
  <si>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</si>
  <si>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</si>
  <si>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</si>
  <si>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</si>
  <si>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</si>
  <si>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</si>
  <si>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</si>
  <si>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</si>
  <si>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</si>
  <si>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</si>
  <si>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</si>
  <si>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</si>
  <si>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</si>
  <si>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</si>
  <si>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</si>
  <si>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</si>
  <si>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</si>
  <si>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</si>
  <si>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</si>
  <si>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</si>
  <si>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</si>
  <si>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</si>
  <si>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</si>
  <si>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</si>
  <si>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</si>
  <si>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</si>
  <si>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</si>
  <si>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</si>
  <si>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</si>
  <si>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</si>
  <si>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</si>
  <si>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</si>
  <si>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</si>
  <si>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</si>
  <si>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</si>
  <si>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</si>
  <si>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</si>
  <si>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</si>
  <si>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</si>
  <si>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</si>
  <si>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</si>
  <si>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</si>
  <si>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</si>
  <si>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</si>
  <si>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</si>
  <si>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</si>
  <si>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</si>
  <si>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</si>
  <si>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</si>
  <si>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</si>
  <si>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</si>
  <si>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</si>
  <si>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</si>
  <si>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</si>
  <si>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</si>
  <si>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</si>
  <si>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</si>
  <si>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</si>
  <si>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</si>
  <si>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</si>
  <si>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</si>
  <si>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</si>
  <si>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</si>
  <si>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</si>
  <si>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</si>
  <si>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</si>
  <si>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</si>
  <si>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</si>
  <si>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</si>
  <si>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</si>
  <si>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</si>
  <si>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</si>
  <si>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</si>
  <si>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</si>
  <si>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</si>
  <si>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</si>
  <si>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</si>
  <si>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</si>
  <si>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</si>
  <si>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</si>
  <si>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</si>
  <si>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</si>
  <si>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</si>
  <si>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</si>
  <si>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</si>
  <si>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</si>
  <si>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</si>
  <si>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</si>
  <si>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</si>
  <si>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</si>
  <si>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</si>
  <si>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</si>
  <si>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</si>
  <si>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</si>
  <si>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</si>
  <si>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</si>
  <si>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</si>
  <si>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</si>
  <si>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</si>
  <si>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</si>
  <si>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</si>
  <si>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</si>
  <si>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</si>
  <si>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</si>
  <si>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</si>
  <si>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</si>
  <si>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</si>
  <si>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</si>
  <si>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</si>
  <si>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</si>
  <si>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</si>
  <si>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</si>
  <si>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</si>
  <si>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</si>
  <si>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</si>
  <si>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</si>
  <si>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</si>
  <si>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</si>
  <si>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</si>
  <si>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</si>
  <si>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</si>
  <si>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</si>
  <si>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</si>
  <si>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</si>
  <si>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</si>
  <si>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</si>
  <si>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</si>
  <si>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</si>
  <si>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</si>
  <si>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</si>
  <si>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</si>
  <si>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</si>
  <si>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</si>
  <si>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</si>
  <si>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</si>
  <si>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</si>
  <si>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</si>
  <si>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</si>
  <si>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</si>
  <si>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</si>
  <si>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</si>
  <si>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</si>
  <si>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</si>
  <si>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</si>
  <si>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</si>
  <si>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</si>
  <si>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</si>
  <si>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</si>
  <si>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</si>
  <si>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</si>
  <si>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</si>
  <si>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</si>
  <si>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</si>
  <si>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</si>
  <si>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</si>
  <si>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</si>
  <si>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</si>
  <si>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</si>
  <si>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</si>
  <si>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</si>
  <si>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</si>
  <si>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</si>
  <si>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</si>
  <si>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</si>
  <si>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</si>
  <si>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</si>
  <si>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</si>
  <si>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</si>
  <si>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</si>
  <si>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</si>
  <si>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</si>
  <si>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</si>
  <si>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</si>
  <si>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</si>
  <si>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</si>
  <si>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</si>
  <si>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</si>
  <si>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</si>
  <si>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</si>
  <si>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</si>
  <si>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</si>
  <si>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</si>
  <si>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</si>
  <si>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</si>
  <si>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</si>
  <si>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</si>
  <si>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</si>
  <si>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</si>
  <si>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</si>
  <si>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</si>
  <si>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</si>
  <si>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</si>
  <si>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</si>
  <si>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</si>
  <si>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</si>
  <si>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</si>
  <si>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</si>
  <si>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</si>
  <si>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</si>
  <si>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</si>
  <si>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</si>
  <si>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</si>
  <si>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</si>
  <si>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</si>
  <si>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</si>
  <si>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</si>
  <si>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</si>
  <si>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</si>
  <si>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</si>
  <si>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</si>
  <si>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</si>
  <si>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</si>
  <si>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</si>
  <si>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</si>
  <si>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</si>
  <si>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</si>
  <si>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</si>
  <si>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</si>
  <si>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</si>
  <si>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</si>
  <si>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</si>
  <si>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</si>
  <si>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</si>
  <si>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</si>
  <si>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</si>
  <si>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</si>
  <si>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</si>
  <si>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</si>
  <si>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</si>
  <si>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</si>
  <si>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</si>
  <si>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</si>
  <si>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</si>
  <si>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</si>
  <si>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</si>
  <si>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</si>
  <si>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</si>
  <si>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</si>
  <si>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</si>
  <si>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</si>
  <si>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</si>
  <si>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</si>
  <si>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</si>
  <si>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</si>
  <si>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</si>
  <si>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</si>
  <si>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</si>
  <si>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</si>
  <si>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</si>
  <si>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</si>
  <si>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</si>
  <si>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</si>
  <si>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</si>
  <si>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</si>
  <si>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</si>
  <si>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</si>
  <si>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</si>
  <si>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</si>
  <si>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</si>
  <si>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</si>
  <si>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</si>
  <si>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</si>
  <si>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</si>
  <si>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</si>
  <si>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</si>
  <si>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</si>
  <si>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</si>
  <si>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</si>
  <si>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</si>
  <si>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</si>
  <si>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</si>
  <si>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</si>
  <si>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</si>
  <si>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</si>
  <si>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</si>
  <si>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</si>
  <si>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</si>
  <si>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</si>
  <si>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</si>
  <si>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</si>
  <si>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</si>
  <si>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</si>
  <si>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</si>
  <si>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</si>
  <si>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</si>
  <si>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</si>
  <si>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</si>
  <si>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</si>
  <si>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</si>
  <si>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</si>
  <si>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</si>
  <si>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</si>
  <si>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</si>
  <si>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</si>
  <si>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</si>
  <si>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</si>
  <si>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</si>
  <si>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</si>
  <si>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</si>
  <si>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</si>
  <si>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</si>
  <si>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</si>
  <si>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</si>
  <si>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</si>
  <si>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</si>
  <si>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</si>
  <si>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</si>
  <si>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</si>
  <si>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</si>
  <si>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</si>
  <si>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</si>
  <si>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</si>
  <si>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</si>
  <si>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</si>
  <si>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</si>
  <si>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</si>
  <si>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</si>
  <si>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</si>
  <si>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</si>
  <si>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</si>
  <si>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</si>
  <si>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</si>
  <si>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</si>
  <si>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</si>
  <si>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</si>
  <si>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</si>
  <si>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</si>
  <si>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</si>
  <si>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</si>
  <si>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</si>
  <si>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</si>
  <si>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</si>
  <si>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</si>
  <si>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</si>
  <si>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</si>
  <si>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</si>
  <si>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</si>
  <si>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</si>
  <si>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</si>
  <si>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</si>
  <si>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</si>
  <si>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</si>
  <si>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</si>
  <si>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</si>
  <si>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</si>
  <si>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</si>
  <si>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</si>
  <si>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</si>
  <si>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</si>
  <si>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</si>
  <si>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</si>
  <si>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</si>
  <si>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</si>
  <si>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</si>
  <si>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</si>
  <si>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</si>
  <si>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</si>
  <si>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</si>
  <si>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</si>
  <si>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</si>
  <si>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</si>
  <si>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</si>
  <si>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</si>
  <si>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</si>
  <si>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</si>
  <si>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</si>
  <si>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</si>
  <si>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</si>
  <si>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</si>
  <si>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</si>
  <si>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</si>
  <si>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</si>
  <si>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</si>
  <si>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</si>
  <si>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</si>
  <si>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</si>
  <si>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</si>
  <si>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</si>
  <si>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</si>
  <si>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</si>
  <si>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</si>
  <si>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</si>
  <si>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</si>
  <si>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</si>
  <si>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</si>
  <si>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</si>
  <si>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</si>
  <si>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</si>
  <si>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</si>
  <si>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</si>
  <si>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</si>
  <si>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</si>
  <si>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</si>
  <si>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</si>
  <si>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</si>
  <si>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</si>
  <si>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</si>
  <si>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</si>
  <si>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</si>
  <si>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</si>
  <si>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</si>
  <si>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</si>
  <si>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</si>
  <si>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</si>
  <si>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</si>
  <si>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</si>
  <si>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</si>
  <si>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</si>
  <si>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</si>
  <si>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</si>
  <si>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</si>
  <si>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</si>
  <si>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</si>
  <si>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</si>
  <si>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</si>
  <si>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</si>
  <si>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</si>
  <si>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</si>
  <si>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</si>
  <si>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</si>
  <si>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</si>
  <si>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</si>
  <si>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</si>
  <si>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</si>
  <si>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</si>
  <si>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</si>
  <si>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</si>
  <si>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</si>
  <si>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</si>
  <si>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</si>
  <si>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</si>
  <si>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</si>
  <si>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</si>
  <si>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</si>
  <si>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</si>
  <si>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</si>
  <si>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</si>
  <si>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</si>
  <si>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</si>
  <si>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</si>
  <si>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</si>
  <si>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</si>
  <si>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</si>
  <si>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</si>
  <si>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</si>
  <si>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</si>
  <si>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</si>
  <si>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</si>
  <si>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</si>
  <si>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</si>
  <si>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</si>
  <si>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</si>
  <si>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</si>
  <si>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</si>
  <si>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</si>
  <si>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</si>
  <si>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</si>
  <si>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</si>
  <si>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</si>
  <si>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</si>
  <si>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</si>
  <si>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</si>
  <si>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</si>
  <si>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</si>
  <si>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</si>
  <si>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</si>
  <si>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</si>
  <si>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</si>
  <si>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</si>
  <si>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</si>
  <si>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</si>
  <si>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</si>
  <si>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</si>
  <si>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</si>
  <si>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</si>
  <si>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</si>
  <si>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</si>
  <si>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</si>
  <si>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</si>
  <si>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</si>
  <si>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</si>
  <si>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</si>
  <si>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</si>
  <si>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</si>
  <si>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</si>
  <si>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</si>
  <si>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</si>
  <si>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</si>
  <si>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</si>
  <si>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</si>
  <si>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</si>
  <si>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</si>
  <si>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</si>
  <si>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</si>
  <si>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</si>
  <si>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</si>
  <si>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</si>
  <si>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</si>
  <si>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</si>
  <si>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</si>
  <si>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</si>
  <si>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</si>
  <si>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</si>
  <si>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</si>
  <si>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</si>
  <si>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</si>
  <si>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</si>
  <si>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</si>
  <si>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</si>
  <si>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</si>
  <si>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</si>
  <si>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</si>
  <si>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</si>
  <si>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</si>
  <si>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</si>
  <si>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</si>
  <si>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</si>
  <si>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</si>
  <si>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</si>
  <si>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</si>
  <si>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</si>
  <si>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</si>
  <si>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</si>
  <si>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</si>
  <si>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</si>
  <si>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</si>
  <si>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</si>
  <si>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</si>
  <si>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</si>
  <si>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</si>
  <si>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</si>
  <si>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</si>
  <si>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</si>
  <si>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</si>
  <si>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</si>
  <si>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</si>
  <si>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</si>
  <si>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</si>
  <si>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</si>
  <si>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</si>
  <si>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</si>
  <si>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</si>
  <si>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</si>
  <si>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</si>
  <si>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</si>
  <si>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</si>
  <si>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</si>
  <si>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</si>
  <si>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</si>
  <si>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</si>
  <si>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</si>
  <si>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</si>
  <si>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</si>
  <si>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</si>
  <si>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</si>
  <si>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</si>
  <si>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</si>
  <si>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</si>
  <si>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</si>
  <si>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</si>
  <si>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</si>
  <si>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</si>
  <si>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</si>
  <si>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</si>
  <si>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</si>
  <si>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</si>
  <si>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</si>
  <si>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</si>
  <si>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</si>
  <si>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</si>
  <si>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</si>
  <si>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</si>
  <si>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</si>
  <si>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</si>
  <si>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</si>
  <si>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</si>
  <si>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</si>
  <si>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</si>
  <si>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</si>
  <si>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</si>
  <si>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</si>
  <si>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</si>
  <si>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</si>
  <si>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</si>
  <si>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</si>
  <si>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</si>
  <si>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</si>
  <si>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</si>
  <si>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</si>
  <si>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</si>
  <si>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</si>
  <si>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</si>
  <si>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</si>
  <si>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</si>
  <si>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</si>
  <si>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</si>
  <si>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</si>
  <si>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</si>
  <si>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</si>
  <si>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</si>
  <si>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</si>
  <si>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</si>
  <si>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</si>
  <si>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</si>
  <si>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</si>
  <si>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</si>
  <si>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</si>
  <si>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</si>
  <si>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</si>
  <si>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</si>
  <si>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</si>
  <si>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</si>
  <si>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</si>
  <si>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</si>
  <si>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</si>
  <si>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</si>
  <si>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</si>
  <si>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</si>
  <si>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</si>
  <si>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</si>
  <si>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</si>
  <si>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</si>
  <si>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</si>
  <si>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</si>
  <si>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</si>
  <si>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</si>
  <si>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</si>
  <si>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</si>
  <si>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</si>
  <si>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</si>
  <si>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</si>
  <si>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</si>
  <si>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</si>
  <si>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</si>
  <si>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</si>
  <si>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</si>
  <si>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</si>
  <si>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</si>
  <si>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</si>
  <si>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</si>
  <si>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</si>
  <si>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</si>
  <si>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</si>
  <si>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</si>
  <si>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</si>
  <si>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</si>
  <si>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</si>
  <si>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</si>
  <si>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</si>
  <si>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</si>
  <si>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</si>
  <si>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</si>
  <si>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</si>
  <si>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</si>
  <si>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</si>
  <si>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</si>
  <si>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</si>
  <si>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</si>
  <si>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</si>
  <si>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</si>
  <si>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</si>
  <si>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</si>
  <si>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</si>
  <si>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</si>
  <si>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</si>
  <si>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</si>
  <si>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</si>
  <si>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</si>
  <si>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</si>
  <si>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</si>
  <si>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</si>
  <si>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</si>
  <si>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</si>
  <si>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</si>
  <si>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</si>
  <si>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</si>
  <si>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</si>
  <si>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</si>
  <si>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</si>
  <si>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</si>
  <si>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</si>
  <si>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</si>
  <si>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</si>
  <si>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</si>
  <si>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</si>
  <si>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</si>
  <si>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</si>
  <si>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</si>
  <si>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</si>
  <si>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</si>
  <si>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</si>
  <si>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</si>
  <si>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</si>
  <si>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</si>
  <si>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</si>
  <si>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</si>
  <si>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</si>
  <si>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</si>
  <si>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</si>
  <si>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</si>
  <si>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</si>
  <si>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</si>
  <si>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</si>
  <si>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</si>
  <si>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</si>
  <si>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</si>
  <si>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</si>
  <si>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</si>
  <si>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</si>
  <si>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</si>
  <si>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</si>
  <si>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</si>
  <si>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</si>
  <si>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</si>
  <si>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</si>
  <si>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</si>
  <si>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</si>
  <si>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</si>
  <si>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</si>
  <si>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</si>
  <si>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</si>
  <si>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</si>
  <si>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</si>
  <si>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</si>
  <si>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</si>
  <si>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</si>
  <si>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</si>
  <si>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</si>
  <si>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</si>
  <si>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</si>
  <si>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</si>
  <si>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</si>
  <si>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</si>
  <si>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</si>
  <si>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</si>
  <si>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</si>
  <si>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</si>
  <si>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</si>
  <si>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</si>
  <si>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</si>
  <si>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</si>
  <si>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</si>
  <si>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</si>
  <si>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</si>
  <si>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</si>
  <si>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</si>
  <si>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</si>
  <si>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</si>
  <si>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</si>
  <si>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</si>
  <si>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</si>
  <si>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</si>
  <si>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</si>
  <si>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</si>
  <si>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</si>
  <si>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</si>
  <si>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</si>
  <si>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</si>
  <si>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</si>
  <si>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</si>
  <si>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</si>
  <si>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</si>
  <si>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</si>
  <si>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</si>
  <si>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</si>
  <si>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</si>
  <si>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</si>
  <si>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</si>
  <si>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</si>
  <si>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</si>
  <si>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</si>
  <si>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</si>
  <si>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</si>
  <si>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</si>
  <si>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</si>
  <si>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</si>
  <si>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</si>
  <si>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</si>
  <si>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</si>
  <si>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</si>
  <si>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</si>
  <si>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</si>
  <si>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</si>
  <si>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</si>
  <si>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</si>
  <si>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</si>
  <si>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</si>
  <si>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</si>
  <si>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</si>
  <si>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</si>
  <si>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</si>
  <si>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</si>
  <si>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</si>
  <si>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</si>
  <si>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</si>
  <si>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</si>
  <si>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</si>
  <si>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</si>
  <si>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</si>
  <si>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</si>
  <si>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</si>
  <si>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</si>
  <si>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</si>
  <si>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</si>
  <si>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</si>
  <si>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</si>
  <si>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</si>
  <si>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</si>
  <si>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</si>
  <si>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</si>
  <si>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</si>
  <si>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</si>
  <si>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</si>
  <si>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</si>
  <si>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</si>
  <si>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</si>
  <si>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</si>
  <si>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</si>
  <si>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</si>
  <si>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</si>
  <si>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</si>
  <si>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</si>
  <si>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</si>
  <si>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</si>
  <si>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</si>
  <si>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</si>
  <si>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</si>
  <si>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</si>
  <si>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</si>
  <si>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</si>
  <si>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</si>
  <si>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</si>
  <si>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</si>
  <si>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</si>
  <si>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</si>
  <si>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</si>
  <si>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</si>
  <si>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</si>
  <si>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</si>
  <si>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</si>
  <si>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</si>
  <si>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</si>
  <si>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</si>
  <si>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</si>
  <si>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</si>
  <si>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</si>
  <si>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</si>
  <si>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</si>
  <si>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</si>
  <si>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</si>
  <si>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</si>
  <si>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</si>
  <si>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</si>
  <si>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</si>
  <si>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</si>
  <si>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</si>
  <si>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</si>
  <si>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</si>
  <si>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</si>
  <si>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</si>
  <si>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</si>
  <si>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</si>
  <si>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</si>
  <si>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</si>
  <si>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</si>
  <si>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</si>
  <si>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</si>
  <si>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</si>
  <si>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</si>
  <si>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</si>
  <si>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</si>
  <si>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</si>
  <si>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</si>
  <si>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</si>
  <si>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</si>
  <si>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</si>
  <si>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</si>
  <si>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</si>
  <si>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</si>
  <si>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</si>
  <si>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</si>
  <si>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</si>
  <si>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</si>
  <si>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</si>
  <si>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</si>
  <si>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</si>
  <si>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</si>
  <si>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</si>
  <si>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</si>
  <si>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</si>
  <si>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</si>
  <si>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</si>
  <si>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</si>
  <si>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</si>
  <si>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</si>
  <si>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</si>
  <si>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</si>
  <si>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</si>
  <si>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</si>
  <si>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</si>
  <si>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</si>
  <si>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</si>
  <si>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</si>
  <si>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</si>
  <si>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</si>
  <si>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</si>
  <si>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</si>
  <si>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</si>
  <si>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</si>
  <si>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</si>
  <si>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</si>
  <si>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</si>
  <si>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</si>
  <si>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</si>
  <si>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</si>
  <si>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</si>
  <si>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</si>
  <si>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</si>
  <si>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</si>
  <si>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</si>
  <si>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</si>
  <si>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</si>
  <si>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</si>
  <si>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</si>
  <si>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</si>
  <si>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</si>
  <si>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</si>
  <si>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</si>
  <si>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</si>
  <si>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</si>
  <si>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</si>
  <si>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</si>
  <si>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</si>
  <si>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</si>
  <si>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</si>
  <si>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</si>
  <si>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</si>
  <si>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</si>
  <si>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</si>
  <si>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</si>
  <si>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</si>
  <si>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</si>
  <si>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</si>
  <si>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</si>
  <si>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</si>
  <si>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</si>
  <si>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</si>
  <si>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</si>
  <si>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</si>
  <si>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</si>
  <si>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</si>
  <si>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</si>
  <si>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</si>
  <si>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</si>
  <si>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</si>
  <si>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</si>
  <si>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</si>
  <si>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</si>
  <si>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</si>
  <si>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</si>
  <si>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</si>
  <si>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</si>
  <si>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</si>
  <si>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</si>
  <si>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</si>
  <si>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</si>
  <si>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</si>
  <si>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</si>
  <si>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</si>
  <si>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</si>
  <si>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</si>
  <si>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</si>
  <si>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</si>
  <si>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</si>
  <si>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</si>
  <si>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</si>
  <si>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</si>
  <si>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</si>
  <si>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</si>
  <si>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</si>
  <si>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</si>
  <si>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</si>
  <si>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</si>
  <si>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</si>
  <si>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</si>
  <si>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</si>
  <si>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</si>
  <si>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</si>
  <si>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</si>
  <si>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</si>
  <si>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</si>
  <si>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</si>
  <si>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</si>
  <si>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</si>
  <si>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</si>
  <si>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</si>
  <si>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</si>
  <si>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</si>
  <si>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</si>
  <si>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</si>
  <si>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</si>
  <si>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</si>
  <si>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</si>
  <si>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</si>
  <si>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</si>
  <si>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</si>
  <si>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</si>
  <si>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</si>
  <si>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</si>
  <si>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</si>
  <si>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</si>
  <si>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</si>
  <si>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</si>
  <si>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</si>
  <si>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</si>
  <si>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</si>
  <si>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</si>
  <si>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</si>
  <si>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</si>
  <si>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</si>
  <si>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</si>
  <si>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</si>
  <si>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</si>
  <si>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</si>
  <si>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</si>
  <si>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</si>
  <si>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</si>
  <si>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</si>
  <si>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</si>
  <si>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</si>
  <si>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</si>
  <si>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</si>
  <si>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</si>
  <si>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</si>
  <si>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</si>
  <si>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</si>
  <si>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</si>
  <si>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</si>
  <si>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</si>
  <si>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</si>
  <si>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</si>
  <si>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</si>
  <si>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</si>
  <si>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</si>
  <si>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</si>
  <si>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</si>
  <si>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</si>
  <si>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</si>
  <si>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</si>
  <si>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</si>
  <si>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</si>
  <si>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</si>
  <si>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</si>
  <si>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</si>
  <si>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</si>
  <si>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</si>
  <si>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</si>
  <si>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</si>
  <si>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</si>
  <si>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</si>
  <si>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</si>
  <si>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</si>
  <si>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</si>
  <si>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</si>
  <si>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</si>
  <si>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</si>
  <si>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</si>
  <si>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</si>
  <si>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</si>
  <si>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</si>
  <si>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</si>
  <si>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</si>
  <si>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</si>
  <si>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</si>
  <si>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</si>
  <si>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</si>
  <si>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</si>
  <si>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</si>
  <si>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</si>
  <si>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</si>
  <si>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</si>
  <si>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</si>
  <si>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</si>
  <si>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</si>
  <si>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</si>
  <si>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</si>
  <si>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</si>
  <si>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</si>
  <si>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</si>
  <si>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</si>
  <si>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</si>
  <si>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</si>
  <si>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</si>
  <si>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</si>
  <si>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</si>
  <si>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</si>
  <si>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</si>
  <si>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</si>
  <si>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</si>
  <si>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</si>
  <si>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</si>
  <si>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</si>
  <si>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</si>
  <si>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</si>
  <si>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</si>
  <si>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</si>
  <si>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</si>
  <si>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</si>
  <si>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</si>
  <si>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</si>
  <si>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</si>
  <si>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</si>
  <si>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</si>
  <si>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</si>
  <si>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</si>
  <si>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</si>
  <si>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</si>
  <si>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</si>
  <si>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</si>
  <si>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</si>
  <si>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</si>
  <si>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</si>
  <si>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</si>
  <si>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</si>
  <si>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</si>
  <si>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</si>
  <si>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</si>
  <si>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</si>
  <si>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</si>
  <si>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</si>
  <si>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</si>
  <si>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</si>
  <si>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</si>
  <si>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</si>
  <si>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</si>
  <si>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</si>
  <si>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</si>
  <si>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</si>
  <si>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</si>
  <si>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</si>
  <si>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</si>
  <si>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</si>
  <si>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</si>
  <si>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</si>
  <si>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</si>
  <si>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</si>
  <si>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</si>
  <si>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</si>
  <si>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</si>
  <si>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</si>
  <si>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</si>
  <si>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</si>
  <si>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</si>
  <si>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</si>
  <si>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</si>
  <si>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</si>
  <si>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</si>
  <si>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</si>
  <si>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</si>
  <si>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</si>
  <si>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</si>
  <si>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</si>
  <si>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</si>
  <si>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</si>
  <si>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</si>
  <si>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</si>
  <si>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</si>
  <si>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</si>
  <si>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</si>
  <si>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</si>
  <si>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</si>
  <si>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</si>
  <si>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</si>
  <si>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</si>
  <si>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</si>
  <si>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</si>
  <si>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</si>
  <si>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</si>
  <si>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</si>
  <si>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</si>
  <si>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</si>
  <si>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</si>
  <si>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</si>
  <si>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</si>
  <si>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</si>
  <si>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</si>
  <si>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</si>
  <si>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</si>
  <si>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</si>
  <si>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</si>
  <si>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</si>
  <si>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</si>
  <si>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</si>
  <si>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</si>
  <si>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</si>
  <si>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</si>
  <si>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</si>
  <si>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</si>
  <si>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</si>
  <si>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</si>
  <si>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</si>
  <si>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</si>
  <si>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</si>
  <si>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</si>
  <si>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</si>
  <si>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</si>
  <si>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</si>
  <si>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</si>
  <si>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</si>
  <si>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</si>
  <si>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</si>
  <si>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</si>
  <si>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</si>
  <si>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</si>
  <si>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</si>
  <si>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</si>
  <si>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</si>
  <si>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</si>
  <si>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</si>
  <si>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</si>
  <si>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</si>
  <si>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</si>
  <si>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</si>
  <si>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</si>
  <si>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</si>
  <si>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</si>
  <si>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</si>
  <si>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</si>
  <si>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</si>
  <si>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</si>
  <si>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</si>
  <si>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</si>
  <si>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</si>
  <si>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</si>
  <si>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</si>
  <si>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</si>
  <si>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</si>
  <si>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</si>
  <si>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</si>
  <si>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</si>
  <si>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</si>
  <si>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</si>
  <si>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</si>
  <si>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</si>
  <si>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</si>
  <si>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</si>
  <si>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</si>
  <si>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</si>
  <si>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</si>
  <si>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</si>
  <si>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</si>
  <si>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</si>
  <si>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</si>
  <si>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</si>
  <si>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</si>
  <si>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</si>
  <si>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</si>
  <si>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</si>
  <si>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</si>
  <si>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</si>
  <si>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</si>
  <si>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</si>
  <si>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</si>
  <si>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</si>
  <si>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</si>
  <si>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</si>
  <si>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</si>
  <si>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</si>
  <si>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</si>
  <si>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</si>
  <si>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</si>
  <si>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</si>
  <si>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</si>
  <si>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</si>
  <si>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</si>
  <si>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</si>
  <si>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</si>
  <si>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</si>
  <si>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</si>
  <si>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</si>
  <si>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</si>
  <si>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</si>
  <si>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</si>
  <si>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</si>
  <si>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</si>
  <si>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</si>
  <si>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</si>
  <si>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</si>
  <si>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</si>
  <si>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</si>
  <si>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</si>
  <si>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</si>
  <si>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</si>
  <si>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</si>
  <si>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</si>
  <si>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</si>
  <si>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</si>
  <si>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</si>
  <si>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</si>
  <si>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</si>
  <si>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</si>
  <si>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</si>
  <si>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</si>
  <si>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</si>
  <si>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</si>
  <si>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</si>
  <si>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</si>
  <si>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</si>
  <si>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</si>
  <si>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</si>
  <si>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</si>
  <si>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</si>
  <si>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</si>
  <si>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</si>
  <si>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</si>
  <si>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</si>
  <si>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</si>
  <si>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</si>
  <si>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</si>
  <si>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</si>
  <si>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</si>
  <si>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</si>
  <si>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</si>
  <si>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</si>
  <si>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</si>
  <si>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</si>
  <si>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</si>
  <si>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</si>
  <si>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</si>
  <si>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</si>
  <si>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</si>
  <si>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</si>
  <si>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</si>
  <si>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</si>
  <si>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</si>
  <si>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</si>
  <si>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</si>
  <si>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</si>
  <si>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</si>
  <si>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</si>
  <si>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</si>
  <si>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</si>
  <si>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</si>
  <si>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</si>
  <si>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</si>
  <si>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</si>
  <si>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</si>
  <si>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</si>
  <si>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</si>
  <si>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</si>
  <si>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</si>
  <si>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</si>
  <si>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</si>
  <si>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</si>
  <si>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</si>
  <si>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</si>
  <si>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</si>
  <si>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</si>
  <si>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</si>
  <si>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</si>
  <si>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</si>
  <si>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</si>
  <si>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</si>
  <si>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</si>
  <si>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</si>
  <si>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</si>
  <si>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</si>
  <si>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</si>
  <si>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</si>
  <si>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</si>
  <si>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</si>
  <si>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</si>
  <si>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</si>
  <si>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</si>
  <si>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</si>
  <si>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</si>
  <si>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</si>
  <si>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</si>
  <si>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</si>
  <si>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</si>
  <si>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</si>
  <si>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</si>
  <si>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</si>
  <si>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</si>
  <si>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</si>
  <si>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</si>
  <si>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</si>
  <si>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</si>
  <si>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</si>
  <si>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</si>
  <si>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</si>
  <si>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</si>
  <si>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</si>
  <si>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</si>
  <si>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</si>
  <si>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</si>
  <si>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</si>
  <si>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</si>
  <si>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</si>
  <si>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</si>
  <si>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</si>
  <si>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</si>
  <si>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</si>
  <si>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</si>
  <si>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</si>
  <si>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</si>
  <si>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</si>
  <si>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</si>
  <si>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</si>
  <si>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</si>
  <si>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</si>
  <si>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</si>
  <si>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</si>
  <si>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</si>
  <si>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</si>
  <si>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</si>
  <si>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</si>
  <si>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</si>
  <si>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</si>
  <si>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</si>
  <si>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</si>
  <si>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</si>
  <si>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</si>
  <si>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</si>
  <si>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</si>
  <si>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</si>
  <si>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</si>
  <si>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</si>
  <si>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</si>
  <si>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</si>
  <si>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</si>
  <si>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</si>
  <si>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</si>
  <si>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</si>
  <si>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</si>
  <si>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</si>
  <si>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</si>
  <si>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</si>
  <si>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</si>
  <si>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</si>
  <si>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</si>
  <si>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</si>
  <si>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</si>
  <si>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</si>
  <si>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</si>
  <si>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</si>
  <si>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</si>
  <si>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</si>
  <si>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</si>
  <si>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</si>
  <si>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</si>
  <si>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</si>
  <si>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</si>
  <si>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</si>
  <si>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</si>
  <si>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</si>
  <si>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</si>
  <si>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</si>
  <si>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</si>
  <si>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</si>
  <si>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</si>
  <si>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</si>
  <si>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</si>
  <si>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</si>
  <si>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</si>
  <si>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</si>
  <si>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</si>
  <si>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</si>
  <si>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</si>
  <si>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</si>
  <si>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</si>
  <si>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</si>
  <si>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</si>
  <si>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</si>
  <si>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</si>
  <si>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</si>
  <si>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</si>
  <si>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</si>
  <si>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</si>
  <si>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</si>
  <si>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</si>
  <si>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</si>
  <si>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</si>
  <si>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</si>
  <si>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</si>
  <si>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</si>
  <si>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</si>
  <si>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</si>
  <si>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</si>
  <si>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</si>
  <si>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</si>
  <si>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</si>
  <si>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</si>
  <si>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</si>
  <si>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</si>
  <si>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</si>
  <si>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</si>
  <si>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</si>
  <si>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</si>
  <si>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</si>
  <si>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</si>
  <si>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</si>
  <si>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</si>
  <si>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</si>
  <si>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</si>
  <si>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</si>
  <si>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</si>
  <si>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</si>
  <si>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</si>
  <si>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</si>
  <si>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</si>
  <si>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</si>
  <si>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</si>
  <si>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</si>
  <si>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</si>
  <si>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</si>
  <si>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</si>
  <si>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</si>
  <si>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</si>
  <si>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</si>
  <si>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</si>
  <si>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</si>
  <si>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</si>
  <si>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</si>
  <si>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</si>
  <si>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</si>
  <si>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</si>
  <si>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</si>
  <si>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</si>
  <si>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</si>
  <si>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</si>
  <si>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</si>
  <si>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</si>
  <si>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</si>
  <si>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</si>
  <si>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</si>
  <si>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</si>
  <si>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</si>
  <si>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</si>
  <si>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</si>
  <si>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</si>
  <si>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</si>
  <si>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</si>
  <si>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</si>
  <si>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</si>
  <si>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</si>
  <si>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</si>
  <si>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</si>
  <si>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</si>
  <si>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</si>
  <si>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</si>
  <si>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</si>
  <si>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</si>
  <si>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</si>
  <si>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</si>
  <si>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</si>
  <si>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</si>
  <si>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</si>
  <si>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</si>
  <si>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</si>
  <si>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</si>
  <si>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</si>
  <si>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</si>
  <si>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</si>
  <si>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</si>
  <si>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</si>
  <si>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</si>
  <si>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</si>
  <si>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</si>
  <si>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</si>
  <si>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</si>
  <si>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</si>
  <si>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</si>
  <si>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</si>
  <si>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</si>
  <si>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</si>
  <si>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</si>
  <si>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</si>
  <si>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</si>
  <si>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</si>
  <si>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</si>
  <si>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</si>
  <si>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</si>
  <si>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</si>
  <si>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</si>
  <si>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</si>
  <si>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</si>
  <si>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</si>
  <si>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</si>
  <si>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</si>
  <si>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</si>
  <si>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</si>
  <si>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</si>
  <si>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</si>
  <si>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</si>
  <si>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</si>
  <si>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</si>
  <si>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</si>
  <si>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</si>
  <si>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</si>
  <si>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</si>
  <si>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</si>
  <si>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</si>
  <si>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</si>
  <si>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</si>
  <si>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</si>
  <si>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</si>
  <si>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</si>
  <si>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</si>
  <si>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</si>
  <si>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</si>
  <si>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</si>
  <si>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</si>
  <si>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</si>
  <si>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</si>
  <si>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</si>
  <si>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</si>
  <si>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</si>
  <si>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</si>
  <si>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</si>
  <si>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</si>
  <si>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</si>
  <si>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</si>
  <si>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</si>
  <si>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</si>
  <si>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</si>
  <si>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</si>
  <si>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</si>
  <si>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</si>
  <si>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</si>
  <si>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</si>
  <si>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</si>
  <si>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</si>
  <si>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</si>
  <si>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</si>
  <si>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</si>
  <si>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</si>
  <si>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</si>
  <si>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</si>
  <si>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</si>
  <si>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</si>
  <si>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</si>
  <si>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</si>
  <si>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</si>
  <si>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</si>
  <si>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</si>
  <si>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</si>
  <si>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</si>
  <si>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</si>
  <si>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</si>
  <si>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</si>
  <si>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</si>
  <si>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</si>
  <si>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</si>
  <si>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</si>
  <si>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</si>
  <si>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</si>
  <si>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</si>
  <si>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</si>
  <si>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</si>
  <si>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</si>
  <si>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</si>
  <si>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</si>
  <si>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</si>
  <si>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</si>
  <si>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</si>
  <si>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</si>
  <si>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</si>
  <si>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</si>
  <si>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</si>
  <si>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</si>
  <si>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</si>
  <si>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</si>
  <si>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</si>
  <si>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</si>
  <si>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</si>
  <si>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</si>
  <si>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</si>
  <si>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</si>
  <si>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</si>
  <si>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</si>
  <si>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</si>
  <si>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</si>
  <si>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</si>
  <si>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</si>
  <si>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</si>
  <si>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</si>
  <si>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</si>
  <si>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</si>
  <si>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</si>
  <si>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</si>
  <si>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</si>
  <si>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</si>
  <si>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</si>
  <si>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</si>
  <si>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</si>
  <si>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</si>
  <si>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</si>
  <si>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</si>
  <si>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</si>
  <si>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</si>
  <si>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</si>
  <si>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</si>
  <si>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</si>
  <si>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</si>
  <si>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</si>
  <si>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</si>
  <si>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</si>
  <si>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</si>
  <si>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</si>
  <si>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</si>
  <si>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</si>
  <si>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</si>
  <si>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</si>
  <si>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</si>
  <si>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</si>
  <si>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</si>
  <si>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</si>
  <si>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</si>
  <si>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</si>
  <si>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</si>
  <si>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</si>
  <si>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</si>
  <si>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</si>
  <si>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</si>
  <si>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</si>
  <si>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</si>
  <si>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</si>
  <si>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</si>
  <si>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</si>
  <si>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</si>
  <si>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</si>
  <si>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</si>
  <si>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</si>
  <si>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</si>
  <si>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</si>
  <si>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</si>
  <si>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</si>
  <si>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</si>
  <si>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</si>
  <si>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</si>
  <si>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</si>
  <si>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</si>
  <si>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</si>
  <si>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</si>
  <si>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</si>
  <si>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</si>
  <si>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</si>
  <si>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</si>
  <si>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</si>
  <si>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</si>
  <si>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</si>
  <si>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</si>
  <si>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</si>
  <si>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</si>
  <si>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</si>
  <si>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</si>
  <si>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</si>
  <si>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</si>
  <si>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</si>
  <si>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</si>
  <si>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</si>
  <si>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</si>
  <si>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</si>
  <si>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</si>
  <si>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</si>
  <si>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</si>
  <si>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</si>
  <si>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</si>
  <si>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</si>
  <si>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</si>
  <si>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</si>
  <si>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</si>
  <si>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</si>
  <si>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</si>
  <si>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</si>
  <si>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</si>
  <si>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</si>
  <si>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</si>
  <si>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</si>
  <si>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</si>
  <si>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</si>
  <si>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</si>
  <si>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</si>
  <si>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</si>
  <si>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</si>
  <si>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</si>
  <si>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</si>
  <si>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</si>
  <si>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</si>
  <si>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</si>
  <si>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</si>
  <si>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</si>
  <si>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</si>
  <si>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</si>
  <si>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</si>
  <si>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</si>
  <si>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</si>
  <si>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</si>
  <si>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</si>
  <si>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</si>
  <si>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</si>
  <si>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</si>
  <si>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</si>
  <si>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</si>
  <si>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</si>
  <si>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</si>
  <si>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</si>
  <si>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</si>
  <si>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</si>
  <si>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</si>
  <si>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</si>
  <si>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</si>
  <si>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</si>
  <si>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</si>
  <si>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</si>
  <si>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</si>
  <si>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</si>
  <si>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</si>
  <si>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</si>
  <si>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</si>
  <si>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</si>
  <si>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</si>
  <si>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</si>
  <si>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</si>
  <si>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</si>
  <si>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</si>
  <si>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</si>
  <si>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</si>
  <si>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</si>
  <si>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</si>
  <si>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</si>
  <si>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</si>
  <si>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</si>
  <si>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</si>
  <si>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</si>
  <si>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</si>
  <si>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</si>
  <si>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</si>
  <si>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</si>
  <si>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</si>
  <si>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</si>
  <si>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</si>
  <si>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</si>
  <si>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</si>
  <si>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</si>
  <si>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</si>
  <si>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</si>
  <si>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</si>
  <si>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</si>
  <si>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</si>
  <si>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</si>
  <si>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</si>
  <si>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</si>
  <si>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</si>
  <si>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</si>
  <si>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</si>
  <si>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</si>
  <si>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</si>
  <si>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</si>
  <si>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</si>
  <si>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</si>
  <si>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</si>
  <si>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</si>
  <si>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</si>
  <si>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</si>
  <si>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</si>
  <si>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</si>
  <si>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</si>
  <si>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</si>
  <si>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</si>
  <si>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</si>
  <si>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</si>
  <si>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</si>
  <si>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</si>
  <si>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</si>
  <si>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</si>
  <si>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</si>
  <si>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</si>
  <si>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</si>
  <si>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</si>
  <si>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</si>
  <si>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</si>
  <si>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</si>
  <si>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</si>
  <si>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</si>
  <si>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</si>
  <si>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</si>
  <si>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</si>
  <si>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</si>
  <si>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</si>
  <si>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</si>
  <si>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</si>
  <si>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</si>
  <si>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</si>
  <si>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</si>
  <si>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</si>
  <si>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</si>
  <si>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</si>
  <si>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</si>
  <si>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</si>
  <si>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</si>
  <si>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</si>
  <si>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</si>
  <si>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</si>
  <si>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</si>
  <si>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</si>
  <si>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</si>
  <si>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</si>
  <si>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</si>
  <si>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</si>
  <si>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</si>
  <si>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</si>
  <si>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</si>
  <si>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</si>
  <si>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</si>
  <si>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</si>
  <si>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</si>
  <si>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</si>
  <si>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</si>
  <si>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</si>
  <si>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</si>
  <si>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</si>
  <si>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</si>
  <si>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</si>
  <si>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</si>
  <si>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</si>
  <si>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</si>
  <si>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</si>
  <si>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</si>
  <si>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</si>
  <si>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</si>
  <si>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</si>
  <si>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</si>
  <si>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</si>
  <si>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</si>
  <si>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</si>
  <si>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</si>
  <si>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</si>
  <si>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</si>
  <si>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</si>
  <si>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</si>
  <si>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</si>
  <si>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</si>
  <si>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</si>
  <si>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</si>
  <si>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</si>
  <si>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</si>
  <si>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</si>
  <si>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</si>
  <si>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</si>
  <si>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</si>
  <si>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</si>
  <si>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</si>
  <si>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</si>
  <si>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</si>
  <si>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</si>
  <si>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</si>
  <si>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</si>
  <si>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</si>
  <si>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</si>
  <si>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</si>
  <si>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</si>
  <si>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</si>
  <si>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</si>
  <si>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</si>
  <si>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</si>
  <si>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</si>
  <si>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</si>
  <si>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</si>
  <si>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</si>
  <si>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</si>
  <si>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</si>
  <si>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</si>
  <si>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</si>
  <si>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</si>
  <si>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</si>
  <si>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</si>
  <si>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</si>
  <si>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</si>
  <si>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</si>
  <si>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</si>
  <si>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</si>
  <si>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</si>
  <si>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</si>
  <si>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</si>
  <si>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</si>
  <si>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</si>
  <si>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</si>
  <si>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</si>
  <si>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</si>
  <si>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</si>
  <si>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</si>
  <si>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</si>
  <si>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</si>
  <si>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</si>
  <si>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</si>
  <si>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</si>
  <si>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</si>
  <si>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</si>
  <si>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</si>
  <si>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</si>
  <si>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</si>
  <si>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</si>
  <si>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</si>
  <si>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</si>
  <si>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</si>
  <si>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</si>
  <si>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</si>
  <si>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</si>
  <si>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</si>
  <si>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</si>
  <si>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</si>
  <si>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</si>
  <si>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</si>
  <si>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</si>
  <si>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</si>
  <si>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</si>
  <si>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</si>
  <si>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</si>
  <si>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</si>
  <si>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</si>
  <si>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</si>
  <si>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</si>
  <si>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</si>
  <si>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</si>
  <si>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</si>
  <si>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</si>
  <si>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</si>
  <si>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</si>
  <si>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</si>
  <si>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</si>
  <si>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</si>
  <si>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</si>
  <si>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</si>
  <si>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</si>
  <si>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</si>
  <si>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</si>
  <si>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</si>
  <si>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</si>
  <si>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</si>
  <si>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</si>
  <si>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</si>
  <si>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</si>
  <si>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</si>
  <si>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</si>
  <si>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</si>
  <si>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</si>
  <si>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</si>
  <si>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</si>
  <si>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</si>
  <si>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</si>
  <si>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</si>
  <si>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</si>
  <si>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</si>
  <si>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</si>
  <si>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</si>
  <si>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</si>
  <si>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</si>
  <si>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</si>
  <si>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</si>
  <si>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</si>
  <si>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</si>
  <si>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</si>
  <si>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</si>
  <si>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</si>
  <si>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</si>
  <si>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</si>
  <si>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</si>
  <si>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</si>
  <si>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</si>
  <si>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</si>
  <si>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</si>
  <si>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</si>
  <si>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</si>
  <si>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</si>
  <si>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</si>
  <si>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</si>
  <si>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</si>
  <si>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</si>
  <si>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</si>
  <si>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</si>
  <si>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</si>
  <si>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</si>
  <si>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</si>
  <si>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</si>
  <si>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</si>
  <si>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</si>
  <si>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</si>
  <si>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</si>
  <si>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</si>
  <si>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</si>
  <si>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</si>
  <si>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</si>
  <si>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</si>
  <si>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</si>
  <si>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</si>
  <si>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</si>
  <si>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</si>
  <si>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</si>
  <si>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</si>
  <si>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</si>
  <si>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</si>
  <si>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</si>
  <si>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</si>
  <si>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</si>
  <si>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</si>
  <si>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</si>
  <si>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</si>
  <si>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</si>
  <si>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</si>
  <si>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</si>
  <si>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</si>
  <si>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</si>
  <si>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</si>
  <si>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</si>
  <si>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</si>
  <si>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</si>
  <si>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</si>
  <si>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</si>
  <si>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</si>
  <si>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</si>
  <si>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</si>
  <si>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</si>
  <si>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</si>
  <si>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</si>
  <si>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</si>
  <si>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</si>
  <si>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</si>
  <si>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</si>
  <si>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</si>
  <si>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</si>
  <si>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</si>
  <si>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</si>
  <si>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</si>
  <si>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</si>
  <si>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</si>
  <si>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</si>
  <si>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</si>
  <si>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</si>
  <si>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</si>
  <si>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</si>
  <si>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</si>
  <si>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</si>
  <si>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</si>
  <si>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</si>
  <si>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</si>
  <si>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</si>
  <si>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</si>
  <si>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</si>
  <si>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</si>
  <si>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</si>
  <si>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</si>
  <si>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</si>
  <si>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</si>
  <si>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</si>
  <si>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</si>
  <si>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</si>
  <si>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</si>
  <si>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</si>
  <si>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</si>
  <si>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</si>
  <si>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</si>
  <si>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</si>
  <si>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</si>
  <si>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</si>
  <si>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</si>
  <si>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</si>
  <si>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</si>
  <si>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</si>
  <si>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</si>
  <si>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</si>
  <si>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</si>
  <si>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</si>
  <si>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</si>
  <si>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</si>
  <si>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</si>
  <si>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</si>
  <si>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</si>
  <si>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</si>
  <si>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</si>
  <si>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</si>
  <si>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</si>
  <si>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</si>
  <si>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</si>
  <si>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</si>
  <si>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</si>
  <si>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</si>
  <si>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</si>
  <si>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</si>
  <si>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</si>
  <si>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</si>
  <si>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</si>
  <si>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</si>
  <si>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</si>
  <si>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</si>
  <si>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</si>
  <si>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</si>
  <si>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</si>
  <si>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</si>
  <si>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</si>
  <si>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</si>
  <si>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</si>
  <si>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</si>
  <si>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</si>
  <si>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</si>
  <si>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</si>
  <si>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</si>
  <si>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</si>
  <si>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</si>
  <si>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</si>
  <si>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</si>
  <si>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</si>
  <si>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</si>
  <si>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</si>
  <si>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</si>
  <si>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</si>
  <si>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</si>
  <si>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</si>
  <si>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</si>
  <si>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</si>
  <si>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</si>
  <si>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</si>
  <si>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</si>
  <si>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</si>
  <si>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</si>
  <si>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</si>
  <si>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</si>
  <si>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</si>
  <si>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</si>
  <si>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</si>
  <si>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</si>
  <si>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</si>
  <si>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</si>
  <si>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</si>
  <si>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</si>
  <si>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</si>
  <si>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</si>
  <si>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</si>
  <si>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</si>
  <si>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</si>
  <si>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</si>
  <si>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</si>
  <si>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</si>
  <si>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</si>
  <si>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</si>
  <si>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</si>
  <si>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</si>
  <si>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</si>
  <si>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</si>
  <si>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</si>
  <si>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</si>
  <si>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</si>
  <si>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</si>
  <si>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</si>
  <si>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</si>
  <si>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</si>
  <si>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</si>
  <si>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</si>
  <si>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</si>
  <si>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</si>
  <si>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</si>
  <si>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</si>
  <si>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</si>
  <si>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</si>
  <si>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</si>
  <si>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</si>
  <si>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</si>
  <si>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</si>
  <si>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</si>
  <si>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</si>
  <si>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</si>
  <si>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</si>
  <si>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</si>
  <si>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</si>
  <si>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</si>
  <si>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</si>
  <si>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</si>
  <si>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</si>
  <si>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</si>
  <si>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</si>
  <si>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</si>
  <si>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</si>
  <si>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</si>
  <si>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</si>
  <si>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</si>
  <si>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</si>
  <si>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</si>
  <si>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</si>
  <si>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</si>
  <si>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</si>
  <si>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</si>
  <si>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</si>
  <si>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</si>
  <si>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</si>
  <si>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</si>
  <si>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</si>
  <si>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</si>
  <si>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</si>
  <si>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</si>
  <si>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</si>
  <si>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</si>
  <si>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</si>
  <si>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</si>
  <si>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</si>
  <si>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</si>
  <si>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</si>
  <si>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</si>
  <si>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</si>
  <si>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</si>
  <si>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</si>
  <si>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</si>
  <si>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</si>
  <si>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</si>
  <si>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</si>
  <si>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</si>
  <si>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</si>
  <si>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</si>
  <si>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</si>
  <si>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</si>
  <si>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</si>
  <si>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</si>
  <si>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</si>
  <si>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</si>
  <si>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</si>
  <si>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</si>
  <si>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</si>
  <si>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</si>
  <si>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</si>
  <si>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</si>
  <si>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</si>
  <si>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</si>
  <si>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</si>
  <si>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</si>
  <si>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</si>
  <si>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</si>
  <si>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</si>
  <si>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</si>
  <si>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</si>
  <si>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</si>
  <si>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</si>
  <si>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</si>
  <si>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</si>
  <si>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</si>
  <si>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</si>
  <si>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</si>
  <si>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</si>
  <si>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</si>
  <si>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</si>
  <si>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</si>
  <si>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</si>
  <si>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</si>
  <si>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</si>
  <si>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</si>
  <si>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</si>
  <si>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</si>
  <si>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</si>
  <si>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</si>
  <si>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</si>
  <si>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</si>
  <si>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</si>
  <si>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</si>
  <si>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</si>
  <si>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</si>
  <si>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</si>
  <si>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</si>
  <si>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</si>
  <si>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</si>
  <si>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</si>
  <si>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</si>
  <si>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</si>
  <si>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</si>
  <si>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</si>
  <si>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</si>
  <si>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</si>
  <si>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</si>
  <si>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</si>
  <si>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</si>
  <si>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</si>
  <si>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</si>
  <si>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</si>
  <si>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</si>
  <si>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</si>
  <si>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</si>
  <si>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</si>
  <si>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</si>
  <si>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</si>
  <si>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</si>
  <si>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</si>
  <si>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</si>
  <si>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</si>
  <si>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</si>
  <si>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</si>
  <si>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</si>
  <si>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</si>
  <si>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</si>
  <si>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</si>
  <si>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</si>
  <si>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</si>
  <si>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</si>
  <si>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</si>
  <si>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</si>
  <si>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</si>
  <si>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</si>
  <si>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</si>
  <si>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</si>
  <si>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</si>
  <si>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</si>
  <si>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</si>
  <si>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</si>
  <si>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</si>
  <si>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</si>
  <si>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</si>
  <si>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</si>
  <si>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</si>
  <si>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</si>
  <si>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</si>
  <si>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</si>
  <si>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</si>
  <si>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</si>
  <si>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</si>
  <si>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</si>
  <si>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</si>
  <si>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</si>
  <si>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</si>
  <si>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</si>
  <si>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</si>
  <si>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</si>
  <si>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</si>
  <si>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</si>
  <si>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</si>
  <si>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</si>
  <si>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</si>
  <si>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</si>
  <si>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</si>
  <si>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</si>
  <si>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</si>
  <si>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</si>
  <si>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</si>
  <si>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</si>
  <si>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</si>
  <si>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</si>
  <si>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</si>
  <si>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</si>
  <si>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</si>
  <si>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</si>
  <si>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</si>
  <si>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</si>
  <si>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</si>
  <si>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</si>
  <si>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</si>
  <si>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</si>
  <si>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</si>
  <si>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</si>
  <si>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</si>
  <si>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</si>
  <si>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</si>
  <si>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</si>
  <si>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</si>
  <si>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</si>
  <si>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</si>
  <si>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</si>
  <si>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</si>
  <si>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</si>
  <si>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</si>
  <si>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</si>
  <si>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</si>
  <si>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</si>
  <si>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</si>
  <si>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</si>
  <si>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</si>
  <si>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</si>
  <si>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</si>
  <si>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</si>
  <si>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</si>
  <si>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</si>
  <si>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</si>
  <si>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</si>
  <si>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</si>
  <si>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</si>
  <si>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</si>
  <si>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</si>
  <si>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</si>
  <si>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</si>
  <si>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</si>
  <si>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</si>
  <si>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</si>
  <si>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</si>
  <si>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</si>
  <si>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</si>
  <si>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</si>
  <si>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</si>
  <si>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</si>
  <si>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</si>
  <si>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</si>
  <si>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</si>
  <si>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</si>
  <si>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</si>
  <si>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</si>
  <si>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</si>
  <si>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</si>
  <si>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</si>
  <si>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</si>
  <si>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</si>
  <si>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</si>
  <si>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</si>
  <si>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</si>
  <si>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</si>
  <si>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</si>
  <si>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</si>
  <si>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</si>
  <si>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</si>
  <si>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</si>
  <si>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</si>
  <si>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</si>
  <si>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</si>
  <si>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</si>
  <si>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</si>
  <si>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</si>
  <si>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</si>
  <si>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</si>
  <si>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</si>
  <si>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</si>
  <si>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</si>
  <si>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</si>
  <si>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</si>
  <si>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</si>
  <si>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</si>
  <si>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</si>
  <si>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</si>
  <si>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</si>
  <si>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</si>
  <si>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</si>
  <si>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</si>
  <si>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</si>
  <si>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</si>
  <si>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</si>
  <si>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</si>
  <si>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</si>
  <si>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</si>
  <si>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</si>
  <si>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</si>
  <si>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</si>
  <si>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</si>
  <si>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</si>
  <si>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</si>
  <si>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</si>
  <si>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</si>
  <si>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</si>
  <si>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</si>
  <si>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</si>
  <si>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</si>
  <si>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</si>
  <si>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</si>
  <si>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</si>
  <si>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</si>
  <si>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</si>
  <si>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</si>
  <si>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</si>
  <si>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</si>
  <si>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</si>
  <si>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</si>
  <si>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</si>
  <si>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</si>
  <si>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</si>
  <si>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</si>
  <si>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</si>
  <si>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</si>
  <si>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</si>
  <si>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</si>
  <si>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</si>
  <si>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</si>
  <si>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</si>
  <si>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</si>
  <si>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</si>
  <si>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</si>
  <si>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</si>
  <si>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</si>
  <si>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</si>
  <si>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</si>
  <si>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</si>
  <si>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</si>
  <si>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</si>
  <si>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</si>
  <si>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</si>
  <si>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</si>
  <si>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</si>
  <si>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</si>
  <si>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</si>
  <si>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</si>
  <si>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</si>
  <si>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</si>
  <si>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</si>
  <si>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</si>
  <si>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</si>
  <si>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</si>
  <si>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</si>
  <si>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</si>
  <si>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</si>
  <si>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</si>
  <si>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</si>
  <si>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</si>
  <si>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</si>
  <si>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</si>
  <si>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</si>
  <si>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</si>
  <si>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</si>
  <si>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</si>
  <si>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</si>
  <si>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</si>
  <si>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</si>
  <si>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</si>
  <si>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</si>
  <si>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</si>
  <si>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</si>
  <si>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</si>
  <si>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</si>
  <si>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</si>
  <si>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</si>
  <si>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</si>
  <si>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</si>
  <si>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</si>
  <si>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</si>
  <si>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</si>
  <si>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</si>
  <si>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</si>
  <si>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</si>
  <si>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</si>
  <si>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</si>
  <si>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</si>
  <si>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</si>
  <si>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</si>
  <si>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</si>
  <si>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</si>
  <si>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</si>
  <si>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</si>
  <si>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</si>
  <si>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</si>
  <si>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</si>
  <si>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</si>
  <si>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</si>
  <si>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</si>
  <si>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</si>
  <si>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</si>
  <si>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</si>
  <si>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</si>
  <si>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</si>
  <si>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</si>
  <si>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</si>
  <si>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</si>
  <si>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</si>
  <si>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</si>
  <si>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</si>
  <si>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</si>
  <si>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</si>
  <si>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</si>
  <si>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</si>
  <si>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</si>
  <si>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</si>
  <si>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</si>
  <si>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</si>
  <si>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</si>
  <si>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</si>
  <si>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</si>
  <si>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</si>
  <si>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</si>
  <si>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</si>
  <si>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</si>
  <si>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</si>
  <si>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</si>
  <si>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</si>
  <si>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</si>
  <si>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</si>
  <si>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</si>
  <si>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</si>
  <si>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</si>
  <si>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</si>
  <si>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</si>
  <si>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</si>
  <si>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</si>
  <si>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</si>
  <si>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</si>
  <si>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</si>
  <si>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</si>
  <si>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</si>
  <si>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</si>
  <si>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</si>
  <si>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</si>
  <si>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</si>
  <si>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</si>
  <si>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</si>
  <si>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</si>
  <si>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</si>
  <si>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</si>
  <si>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</si>
  <si>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</si>
  <si>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</si>
  <si>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</si>
  <si>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</si>
  <si>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</si>
  <si>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</si>
  <si>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</si>
  <si>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</si>
  <si>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</si>
  <si>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</si>
  <si>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</si>
  <si>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</si>
  <si>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</si>
  <si>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</si>
  <si>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</si>
  <si>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</si>
  <si>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</si>
  <si>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</si>
  <si>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</si>
  <si>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</si>
  <si>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</si>
  <si>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</si>
  <si>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</si>
  <si>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</si>
  <si>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</si>
  <si>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</si>
  <si>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</si>
  <si>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</si>
  <si>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</si>
  <si>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</si>
  <si>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</si>
  <si>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</si>
  <si>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</si>
  <si>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</si>
  <si>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</si>
  <si>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</si>
  <si>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</si>
  <si>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</si>
  <si>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</si>
  <si>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</si>
  <si>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</si>
  <si>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</si>
  <si>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</si>
  <si>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</si>
  <si>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</si>
  <si>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</si>
  <si>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</si>
  <si>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</si>
  <si>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</si>
  <si>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</si>
  <si>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</si>
  <si>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</si>
  <si>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</si>
  <si>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</si>
  <si>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</si>
  <si>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</si>
  <si>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</si>
  <si>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</si>
  <si>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</si>
  <si>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</si>
  <si>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</si>
  <si>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</si>
  <si>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</si>
  <si>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</si>
  <si>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</si>
  <si>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</si>
  <si>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</si>
  <si>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</si>
  <si>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</si>
  <si>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</si>
  <si>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</si>
  <si>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</si>
  <si>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</si>
  <si>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</si>
  <si>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</si>
  <si>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</si>
  <si>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</si>
  <si>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</si>
  <si>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</si>
  <si>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</si>
  <si>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</si>
  <si>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</si>
  <si>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</si>
  <si>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</si>
  <si>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</si>
  <si>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</si>
  <si>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</si>
  <si>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</si>
  <si>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</si>
  <si>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</si>
  <si>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</si>
  <si>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</si>
  <si>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</si>
  <si>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</si>
  <si>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</si>
  <si>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</si>
  <si>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</si>
  <si>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</si>
  <si>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</si>
  <si>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</si>
  <si>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</si>
  <si>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</si>
  <si>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</si>
  <si>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</si>
  <si>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</si>
  <si>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</si>
  <si>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</si>
  <si>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</si>
  <si>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</si>
  <si>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</si>
  <si>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</si>
  <si>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</si>
  <si>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</si>
  <si>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</si>
  <si>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</si>
  <si>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</si>
  <si>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</si>
  <si>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</si>
  <si>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</si>
  <si>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</si>
  <si>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</si>
  <si>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</si>
  <si>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</si>
  <si>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</si>
  <si>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</si>
  <si>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</si>
  <si>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</si>
  <si>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</si>
  <si>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</si>
  <si>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</si>
  <si>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</si>
  <si>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</si>
  <si>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</si>
  <si>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</si>
  <si>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</si>
  <si>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</si>
  <si>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</si>
  <si>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</si>
  <si>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</si>
  <si>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</si>
  <si>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</si>
  <si>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</si>
  <si>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</si>
  <si>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</si>
  <si>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</si>
  <si>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</si>
  <si>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</si>
  <si>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</si>
  <si>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</si>
  <si>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</si>
  <si>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</si>
  <si>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</si>
  <si>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</si>
  <si>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</si>
  <si>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</si>
  <si>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</si>
  <si>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</si>
  <si>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</si>
  <si>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</si>
  <si>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</si>
  <si>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</si>
  <si>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</si>
  <si>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</si>
  <si>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</si>
  <si>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</si>
  <si>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</si>
  <si>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</si>
  <si>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</si>
  <si>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</si>
  <si>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</si>
  <si>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</si>
  <si>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</si>
  <si>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</si>
  <si>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</si>
  <si>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</si>
  <si>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</si>
  <si>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</si>
  <si>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</si>
  <si>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</si>
  <si>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</si>
  <si>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</si>
  <si>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</si>
  <si>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</si>
  <si>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</si>
  <si>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</si>
  <si>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</si>
  <si>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</si>
  <si>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</si>
  <si>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</si>
  <si>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</si>
  <si>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</si>
  <si>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</si>
  <si>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</si>
  <si>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</si>
  <si>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</si>
  <si>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</si>
  <si>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</si>
  <si>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</si>
  <si>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</si>
  <si>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</si>
  <si>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</si>
  <si>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</si>
  <si>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</si>
  <si>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</si>
  <si>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</si>
  <si>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</si>
  <si>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</si>
  <si>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</si>
  <si>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</si>
  <si>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</si>
  <si>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</si>
  <si>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</si>
  <si>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</si>
  <si>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</si>
  <si>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</si>
  <si>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</si>
  <si>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</si>
  <si>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</si>
  <si>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</si>
  <si>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</si>
  <si>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</si>
  <si>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</si>
  <si>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</si>
  <si>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</si>
  <si>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</si>
  <si>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</si>
  <si>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</si>
  <si>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</si>
  <si>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</si>
  <si>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</si>
  <si>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</si>
  <si>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</si>
  <si>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</si>
  <si>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</si>
  <si>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</si>
  <si>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</si>
  <si>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</si>
  <si>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</si>
  <si>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</si>
  <si>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</si>
  <si>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</si>
  <si>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</si>
  <si>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</si>
  <si>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</si>
  <si>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</si>
  <si>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</si>
  <si>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</si>
  <si>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</si>
  <si>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</si>
  <si>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</si>
  <si>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</si>
  <si>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</si>
  <si>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</si>
  <si>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</si>
  <si>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</si>
  <si>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</si>
  <si>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</si>
  <si>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</si>
  <si>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</si>
  <si>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</si>
  <si>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</si>
  <si>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</si>
  <si>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</si>
  <si>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</si>
  <si>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</si>
  <si>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</si>
  <si>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</si>
  <si>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</si>
  <si>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</si>
  <si>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</si>
  <si>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</si>
  <si>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</si>
  <si>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</si>
  <si>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</si>
  <si>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</si>
  <si>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</si>
  <si>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</si>
  <si>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</si>
  <si>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</si>
  <si>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</si>
  <si>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</si>
  <si>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</si>
  <si>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</si>
  <si>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</si>
  <si>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</si>
  <si>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</si>
  <si>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</si>
  <si>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</si>
  <si>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</si>
  <si>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</si>
  <si>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</si>
  <si>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</si>
  <si>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</si>
  <si>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</si>
  <si>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</si>
  <si>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</si>
  <si>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</si>
  <si>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</si>
  <si>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</si>
  <si>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</si>
  <si>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</si>
  <si>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</si>
  <si>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</si>
  <si>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</si>
  <si>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</si>
  <si>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</si>
  <si>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</si>
  <si>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</si>
  <si>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</si>
  <si>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</si>
  <si>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</si>
  <si>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</si>
  <si>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</si>
  <si>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</si>
  <si>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</si>
  <si>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</si>
  <si>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</si>
  <si>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</si>
  <si>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</si>
  <si>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</si>
  <si>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</si>
  <si>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</si>
  <si>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</si>
  <si>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</si>
  <si>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</si>
  <si>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</si>
  <si>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</si>
  <si>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</si>
  <si>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</si>
  <si>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</si>
  <si>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</si>
  <si>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</si>
  <si>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</si>
  <si>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</si>
  <si>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</si>
  <si>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</si>
  <si>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</si>
  <si>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</si>
  <si>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</si>
  <si>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</si>
  <si>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</si>
  <si>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</si>
  <si>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</si>
  <si>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</si>
  <si>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</si>
  <si>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</si>
  <si>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</si>
  <si>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</si>
  <si>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</si>
  <si>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</si>
  <si>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</si>
  <si>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</si>
  <si>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</si>
  <si>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</si>
  <si>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</si>
  <si>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</si>
  <si>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</si>
  <si>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</si>
  <si>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</si>
  <si>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</si>
  <si>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</si>
  <si>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</si>
  <si>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</si>
  <si>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</si>
  <si>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</si>
  <si>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</si>
  <si>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</si>
  <si>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</si>
  <si>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</si>
  <si>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</si>
  <si>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</si>
  <si>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</si>
  <si>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</si>
  <si>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</si>
  <si>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</si>
  <si>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</si>
  <si>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</si>
  <si>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</si>
  <si>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</si>
  <si>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</si>
  <si>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</si>
  <si>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</si>
  <si>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</si>
  <si>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</si>
  <si>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</si>
  <si>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</si>
  <si>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</si>
  <si>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</si>
  <si>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</si>
  <si>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</si>
  <si>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</si>
  <si>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</si>
  <si>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</si>
  <si>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</si>
  <si>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</si>
  <si>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</si>
  <si>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</si>
  <si>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</si>
  <si>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</si>
  <si>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</si>
  <si>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</si>
  <si>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</si>
  <si>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</si>
  <si>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</si>
  <si>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</si>
  <si>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</si>
  <si>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</si>
  <si>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</si>
  <si>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</si>
  <si>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</si>
  <si>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</si>
  <si>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</si>
  <si>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</si>
  <si>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</si>
  <si>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</si>
  <si>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</si>
  <si>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</si>
  <si>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</si>
  <si>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</si>
  <si>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</si>
  <si>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</si>
  <si>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</si>
  <si>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</si>
  <si>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</si>
  <si>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</si>
  <si>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</si>
  <si>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</si>
  <si>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</si>
  <si>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</si>
  <si>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</si>
  <si>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</si>
  <si>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</si>
  <si>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</si>
  <si>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</si>
  <si>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</si>
  <si>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</si>
  <si>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</si>
  <si>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</si>
  <si>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</si>
  <si>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</si>
  <si>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</si>
  <si>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</si>
  <si>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</si>
  <si>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</si>
  <si>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</si>
  <si>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</si>
  <si>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</si>
  <si>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</si>
  <si>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</si>
  <si>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</si>
  <si>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</si>
  <si>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</si>
  <si>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</si>
  <si>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</si>
  <si>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</si>
  <si>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</si>
  <si>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</si>
  <si>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</si>
  <si>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</si>
  <si>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</si>
  <si>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</si>
  <si>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</si>
  <si>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</si>
  <si>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</si>
  <si>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</si>
  <si>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</si>
  <si>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</si>
  <si>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</si>
  <si>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</si>
  <si>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</si>
  <si>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</si>
  <si>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</si>
  <si>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</si>
  <si>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</si>
  <si>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</si>
  <si>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</si>
  <si>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</si>
  <si>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</si>
  <si>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</si>
  <si>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</si>
  <si>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</si>
  <si>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</si>
  <si>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</si>
  <si>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</si>
  <si>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</si>
  <si>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</si>
  <si>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</si>
  <si>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</si>
  <si>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</si>
  <si>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</si>
  <si>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</si>
  <si>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</si>
  <si>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</si>
  <si>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</si>
  <si>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</si>
  <si>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</si>
  <si>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</si>
  <si>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</si>
  <si>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</si>
  <si>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</si>
  <si>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</si>
  <si>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</si>
  <si>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</si>
  <si>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</si>
  <si>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</si>
  <si>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</si>
  <si>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</si>
  <si>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</si>
  <si>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</si>
  <si>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</si>
  <si>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</si>
  <si>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</si>
  <si>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</si>
  <si>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</si>
  <si>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</si>
  <si>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</si>
  <si>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</si>
  <si>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</si>
  <si>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</si>
  <si>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</si>
  <si>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</si>
  <si>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</si>
  <si>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</si>
  <si>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</si>
  <si>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</si>
  <si>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</si>
  <si>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</si>
  <si>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</si>
  <si>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</si>
  <si>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</si>
  <si>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</si>
  <si>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</si>
  <si>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</si>
  <si>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</si>
  <si>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</si>
  <si>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</si>
  <si>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</si>
  <si>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</si>
  <si>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</si>
  <si>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</si>
  <si>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</si>
  <si>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</si>
  <si>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</si>
  <si>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</si>
  <si>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</si>
  <si>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</si>
  <si>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</si>
  <si>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</si>
  <si>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</si>
  <si>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</si>
  <si>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</si>
  <si>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</si>
  <si>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</si>
  <si>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</si>
  <si>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</si>
  <si>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</si>
  <si>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</si>
  <si>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</si>
  <si>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</si>
  <si>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</si>
  <si>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</si>
  <si>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</si>
  <si>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</si>
  <si>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</si>
  <si>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</si>
  <si>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</si>
  <si>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</si>
  <si>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</si>
  <si>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</si>
  <si>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</si>
  <si>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</si>
  <si>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</si>
  <si>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</si>
  <si>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</si>
  <si>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</si>
  <si>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</si>
  <si>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</si>
  <si>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</si>
  <si>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</si>
  <si>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</si>
  <si>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</si>
  <si>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</si>
  <si>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</si>
  <si>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</si>
  <si>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</si>
  <si>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</si>
  <si>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</si>
  <si>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</si>
  <si>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</si>
  <si>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</si>
  <si>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</si>
  <si>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</si>
  <si>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</si>
  <si>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</si>
  <si>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</si>
  <si>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</si>
  <si>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</si>
  <si>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</si>
  <si>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</si>
  <si>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</si>
  <si>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</si>
  <si>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</si>
  <si>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</si>
  <si>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</si>
  <si>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</si>
  <si>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</si>
  <si>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</si>
  <si>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</si>
  <si>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</si>
  <si>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</si>
  <si>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</si>
  <si>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</si>
  <si>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</si>
  <si>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</si>
  <si>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</si>
  <si>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</si>
  <si>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</si>
  <si>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</si>
  <si>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</si>
  <si>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</si>
  <si>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</si>
  <si>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</si>
  <si>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</si>
  <si>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</si>
  <si>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</si>
  <si>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</si>
  <si>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</si>
  <si>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</si>
  <si>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</si>
  <si>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</si>
  <si>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</si>
  <si>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</si>
  <si>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</si>
  <si>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</si>
  <si>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</si>
  <si>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</si>
  <si>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</si>
  <si>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</si>
  <si>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</si>
  <si>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</si>
  <si>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</si>
  <si>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</si>
  <si>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</si>
  <si>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</si>
  <si>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</si>
  <si>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</si>
  <si>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</si>
  <si>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</si>
  <si>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</si>
  <si>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</si>
  <si>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</si>
  <si>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</si>
  <si>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</si>
  <si>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</si>
  <si>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</si>
  <si>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</si>
  <si>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</si>
  <si>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</si>
  <si>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</si>
  <si>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</si>
  <si>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</si>
  <si>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</si>
  <si>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</si>
  <si>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</si>
  <si>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</si>
  <si>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</si>
  <si>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</si>
  <si>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</si>
  <si>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</si>
  <si>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</si>
  <si>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</si>
  <si>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</si>
  <si>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</si>
  <si>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</si>
  <si>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</si>
  <si>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</si>
  <si>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</si>
  <si>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</si>
  <si>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</si>
  <si>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</si>
  <si>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</si>
  <si>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</si>
  <si>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</si>
  <si>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</si>
  <si>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</si>
  <si>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</si>
  <si>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</si>
  <si>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</si>
  <si>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</si>
  <si>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</si>
  <si>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</si>
  <si>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</si>
  <si>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</si>
  <si>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</si>
  <si>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</si>
  <si>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</si>
  <si>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</si>
  <si>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</si>
  <si>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</si>
  <si>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</si>
  <si>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</si>
  <si>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</si>
  <si>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</si>
  <si>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</si>
  <si>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</si>
  <si>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</si>
  <si>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</si>
  <si>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</si>
  <si>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</si>
  <si>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</si>
  <si>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</si>
  <si>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</si>
  <si>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</si>
  <si>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</si>
  <si>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</si>
  <si>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</si>
  <si>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</si>
  <si>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</si>
  <si>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</si>
  <si>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</si>
  <si>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</si>
  <si>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</si>
  <si>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</si>
  <si>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</si>
  <si>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</si>
  <si>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</si>
  <si>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</si>
  <si>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</si>
  <si>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</si>
  <si>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</si>
  <si>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</si>
  <si>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</si>
  <si>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</si>
  <si>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</si>
  <si>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</si>
  <si>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</si>
  <si>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</si>
  <si>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</si>
  <si>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</si>
  <si>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</si>
  <si>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</si>
  <si>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</si>
  <si>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</si>
  <si>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</si>
  <si>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</si>
  <si>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</si>
  <si>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</si>
  <si>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</si>
  <si>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</si>
  <si>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</si>
  <si>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</si>
  <si>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</si>
  <si>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</si>
  <si>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</si>
  <si>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</si>
  <si>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</si>
  <si>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</si>
  <si>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</si>
  <si>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</si>
  <si>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</si>
  <si>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</si>
  <si>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</si>
  <si>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</si>
  <si>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</si>
  <si>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</si>
  <si>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</si>
  <si>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</si>
  <si>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</si>
  <si>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</si>
  <si>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</si>
  <si>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</si>
  <si>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</si>
  <si>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</si>
  <si>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</si>
  <si>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</si>
  <si>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</si>
  <si>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</si>
  <si>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</si>
  <si>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</si>
  <si>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</si>
  <si>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</si>
  <si>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</si>
  <si>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</si>
  <si>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</si>
  <si>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</si>
  <si>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</si>
  <si>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</si>
  <si>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</si>
  <si>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</si>
  <si>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</si>
  <si>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</si>
  <si>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</si>
  <si>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</si>
  <si>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</si>
  <si>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</si>
  <si>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</si>
  <si>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</si>
  <si>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</si>
  <si>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</si>
  <si>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</si>
  <si>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</si>
  <si>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</si>
  <si>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</si>
  <si>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</si>
  <si>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</si>
  <si>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</si>
  <si>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</si>
  <si>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</si>
  <si>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</si>
  <si>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</si>
  <si>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</si>
  <si>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</si>
  <si>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</si>
  <si>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</si>
  <si>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</si>
  <si>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</si>
  <si>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</si>
  <si>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</si>
  <si>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</si>
  <si>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</si>
  <si>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</si>
  <si>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</si>
  <si>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</si>
  <si>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</si>
  <si>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</si>
  <si>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</si>
  <si>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</si>
  <si>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</si>
  <si>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</si>
  <si>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</si>
  <si>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</si>
  <si>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</si>
  <si>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</si>
  <si>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</si>
  <si>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</si>
  <si>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</si>
  <si>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</si>
  <si>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</si>
  <si>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</si>
  <si>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</si>
  <si>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</si>
  <si>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</si>
  <si>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</si>
  <si>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</si>
  <si>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</si>
  <si>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</si>
  <si>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</si>
  <si>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</si>
  <si>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</si>
  <si>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</si>
  <si>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</si>
  <si>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</si>
  <si>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</si>
  <si>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</si>
  <si>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</si>
  <si>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</si>
  <si>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</si>
  <si>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</si>
  <si>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</si>
  <si>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</si>
  <si>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</si>
  <si>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</si>
  <si>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</si>
  <si>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</si>
  <si>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</si>
  <si>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</si>
  <si>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</si>
  <si>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</si>
  <si>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</si>
  <si>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</si>
  <si>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</si>
  <si>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</si>
  <si>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</si>
  <si>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</si>
  <si>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</si>
  <si>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</si>
  <si>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</si>
  <si>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</si>
  <si>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</si>
  <si>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</si>
  <si>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</si>
  <si>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</si>
  <si>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</si>
  <si>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</si>
  <si>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</si>
  <si>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</si>
  <si>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</si>
  <si>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</si>
  <si>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</si>
  <si>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</si>
  <si>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</si>
  <si>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</si>
  <si>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</si>
  <si>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</si>
  <si>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</si>
  <si>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</si>
  <si>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</si>
  <si>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</si>
  <si>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</si>
  <si>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</si>
  <si>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</si>
  <si>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</si>
  <si>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</si>
  <si>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</si>
  <si>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</si>
  <si>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</si>
  <si>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</si>
  <si>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</si>
  <si>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</si>
  <si>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</si>
  <si>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</si>
  <si>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</si>
  <si>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</si>
  <si>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</si>
  <si>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</si>
  <si>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</si>
  <si>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</si>
  <si>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</si>
  <si>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</si>
  <si>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</si>
  <si>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</si>
  <si>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</si>
  <si>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</si>
  <si>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</si>
  <si>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</si>
  <si>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</si>
  <si>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</si>
  <si>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</si>
  <si>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</si>
  <si>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</si>
  <si>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</si>
  <si>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</si>
  <si>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</si>
  <si>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</si>
  <si>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</si>
  <si>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</si>
  <si>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</si>
  <si>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</si>
  <si>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</si>
  <si>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</si>
  <si>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</si>
  <si>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</si>
  <si>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</si>
  <si>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</si>
  <si>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</si>
  <si>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</si>
  <si>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</si>
  <si>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</si>
  <si>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</si>
  <si>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</si>
  <si>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</si>
  <si>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</si>
  <si>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</si>
  <si>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</si>
  <si>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</si>
  <si>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</si>
  <si>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</si>
  <si>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</si>
  <si>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</si>
  <si>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</si>
  <si>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</si>
  <si>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</si>
  <si>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</si>
  <si>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</si>
  <si>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</si>
  <si>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</si>
  <si>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</si>
  <si>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</si>
  <si>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</si>
  <si>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</si>
  <si>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</si>
  <si>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</si>
  <si>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</si>
  <si>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</si>
  <si>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</si>
  <si>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</si>
  <si>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</si>
  <si>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</si>
  <si>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</si>
  <si>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</si>
  <si>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</si>
  <si>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</si>
  <si>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</si>
  <si>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</si>
  <si>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</si>
  <si>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</si>
  <si>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</si>
  <si>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</si>
  <si>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</si>
  <si>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</si>
  <si>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</si>
  <si>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</si>
  <si>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</si>
  <si>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</si>
  <si>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</si>
  <si>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</si>
  <si>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</si>
  <si>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</si>
  <si>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</si>
  <si>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</si>
  <si>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</si>
  <si>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</si>
  <si>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</si>
  <si>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</si>
  <si>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</si>
  <si>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</si>
  <si>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</si>
  <si>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</si>
  <si>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</si>
  <si>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</si>
  <si>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</si>
  <si>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</si>
  <si>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</si>
  <si>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</si>
  <si>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</si>
  <si>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</si>
  <si>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</si>
  <si>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</si>
  <si>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</si>
  <si>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</si>
  <si>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</si>
  <si>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</si>
  <si>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</si>
  <si>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</si>
  <si>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</si>
  <si>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</si>
  <si>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</si>
  <si>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</si>
  <si>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</si>
  <si>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</si>
  <si>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</si>
  <si>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</si>
  <si>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</si>
  <si>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</si>
  <si>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</si>
  <si>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</si>
  <si>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</si>
  <si>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</si>
  <si>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</si>
  <si>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</si>
  <si>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</si>
  <si>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</si>
  <si>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</si>
  <si>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</si>
  <si>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</si>
  <si>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</si>
  <si>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</si>
  <si>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</si>
  <si>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</si>
  <si>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</si>
  <si>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</si>
  <si>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</si>
  <si>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</si>
  <si>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</si>
  <si>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</si>
  <si>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</si>
  <si>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</si>
  <si>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</si>
  <si>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</si>
  <si>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</si>
  <si>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</si>
  <si>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</si>
  <si>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</si>
  <si>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</si>
  <si>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</si>
  <si>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</si>
  <si>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</si>
  <si>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</si>
  <si>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</si>
  <si>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</si>
  <si>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</si>
  <si>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</si>
  <si>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</si>
  <si>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</si>
  <si>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</si>
  <si>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</si>
  <si>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</si>
  <si>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</si>
  <si>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</si>
  <si>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</si>
  <si>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</si>
  <si>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</si>
  <si>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</si>
  <si>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</si>
  <si>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</si>
  <si>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</si>
  <si>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</si>
  <si>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</si>
  <si>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</si>
  <si>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</si>
  <si>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</si>
  <si>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</si>
  <si>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</si>
  <si>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</si>
  <si>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</si>
  <si>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</si>
  <si>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</si>
  <si>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</si>
  <si>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</si>
  <si>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</si>
  <si>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</si>
  <si>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</si>
  <si>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</si>
  <si>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</si>
  <si>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</si>
  <si>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</si>
  <si>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</si>
  <si>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</si>
  <si>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</si>
  <si>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</si>
  <si>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</si>
  <si>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</si>
  <si>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</si>
  <si>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</si>
  <si>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</si>
  <si>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</si>
  <si>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</si>
  <si>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</si>
  <si>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</si>
  <si>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</si>
  <si>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</si>
  <si>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</si>
  <si>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</si>
  <si>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</si>
  <si>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</si>
  <si>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</si>
  <si>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</si>
  <si>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</si>
  <si>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</si>
  <si>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</si>
  <si>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</si>
  <si>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</si>
  <si>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</si>
  <si>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</si>
  <si>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</si>
  <si>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</si>
  <si>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</si>
  <si>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</si>
  <si>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</si>
  <si>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</si>
  <si>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</si>
  <si>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</si>
  <si>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</si>
  <si>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</si>
  <si>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</si>
  <si>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</si>
  <si>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</si>
  <si>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</si>
  <si>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</si>
  <si>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</si>
  <si>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</si>
  <si>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</si>
  <si>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</si>
  <si>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</si>
  <si>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</si>
  <si>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</si>
  <si>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</si>
  <si>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</si>
  <si>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</si>
  <si>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</si>
  <si>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</si>
  <si>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</si>
  <si>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</si>
  <si>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</si>
  <si>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</si>
  <si>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</si>
  <si>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</si>
  <si>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</si>
  <si>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</si>
  <si>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</si>
  <si>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</si>
  <si>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</si>
  <si>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</si>
  <si>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</si>
  <si>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</si>
  <si>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</si>
  <si>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</si>
  <si>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</si>
  <si>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</si>
  <si>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</si>
  <si>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</si>
  <si>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</si>
  <si>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</si>
  <si>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</si>
  <si>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</si>
  <si>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</si>
  <si>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</si>
  <si>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</si>
  <si>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</si>
  <si>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</si>
  <si>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</si>
  <si>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</si>
  <si>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</si>
  <si>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</si>
  <si>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</si>
  <si>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</si>
  <si>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</si>
  <si>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</si>
  <si>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</si>
  <si>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</si>
  <si>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</si>
  <si>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</si>
  <si>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</si>
  <si>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</si>
  <si>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</si>
  <si>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</si>
  <si>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</si>
  <si>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</si>
  <si>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</si>
  <si>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</si>
  <si>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</si>
  <si>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</si>
  <si>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</si>
  <si>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</si>
  <si>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</si>
  <si>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</si>
  <si>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</si>
  <si>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</si>
  <si>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</si>
  <si>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</si>
  <si>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</si>
  <si>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</si>
  <si>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</si>
  <si>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</si>
  <si>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</si>
  <si>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</si>
  <si>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</si>
  <si>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</si>
  <si>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</si>
  <si>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</si>
  <si>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</si>
  <si>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</si>
  <si>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</si>
  <si>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</si>
  <si>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</si>
  <si>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</si>
  <si>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</si>
  <si>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</si>
  <si>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</si>
  <si>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</si>
  <si>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</si>
  <si>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</si>
  <si>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</si>
  <si>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</si>
  <si>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</si>
  <si>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</si>
  <si>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</si>
  <si>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</si>
  <si>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</si>
  <si>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</si>
  <si>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</si>
  <si>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</si>
  <si>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</si>
  <si>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</si>
  <si>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</si>
  <si>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</si>
  <si>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</si>
  <si>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</si>
  <si>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</si>
  <si>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</si>
  <si>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</si>
  <si>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</si>
  <si>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</si>
  <si>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</si>
  <si>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</si>
  <si>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</si>
  <si>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</si>
  <si>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</si>
  <si>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</si>
  <si>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</si>
  <si>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</si>
  <si>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</si>
  <si>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</si>
  <si>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</si>
  <si>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</si>
  <si>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</si>
  <si>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</si>
  <si>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</si>
  <si>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</si>
  <si>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</si>
  <si>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</si>
  <si>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</si>
  <si>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</si>
  <si>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</si>
  <si>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</si>
  <si>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</si>
  <si>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</si>
  <si>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</si>
  <si>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</si>
  <si>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</si>
  <si>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</si>
  <si>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</si>
  <si>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</si>
  <si>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</si>
  <si>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</si>
  <si>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</si>
  <si>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</si>
  <si>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</si>
  <si>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</si>
  <si>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</si>
  <si>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</si>
  <si>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</si>
  <si>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</si>
  <si>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</si>
  <si>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</si>
  <si>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</si>
  <si>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</si>
  <si>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</si>
  <si>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</si>
  <si>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</si>
  <si>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</si>
  <si>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</si>
  <si>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</si>
  <si>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</si>
  <si>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</si>
  <si>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</si>
  <si>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</si>
  <si>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</si>
  <si>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</si>
  <si>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</si>
  <si>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</si>
  <si>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</si>
  <si>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</si>
  <si>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</si>
  <si>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</si>
  <si>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</si>
  <si>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</si>
  <si>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</si>
  <si>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</si>
  <si>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</si>
  <si>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</si>
  <si>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</si>
  <si>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</si>
  <si>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</si>
  <si>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</si>
  <si>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</si>
  <si>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</si>
  <si>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</si>
  <si>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</si>
  <si>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</si>
  <si>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</si>
  <si>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</si>
  <si>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</si>
  <si>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</si>
  <si>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</si>
  <si>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</si>
  <si>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</si>
  <si>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</si>
  <si>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</si>
  <si>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</si>
  <si>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</si>
  <si>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</si>
  <si>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</si>
  <si>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</si>
  <si>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</si>
  <si>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</si>
  <si>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</si>
  <si>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</si>
  <si>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</si>
  <si>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</si>
  <si>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</si>
  <si>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</si>
  <si>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</si>
  <si>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</si>
  <si>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</si>
  <si>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</si>
  <si>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</si>
  <si>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</si>
  <si>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</si>
  <si>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</si>
  <si>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</si>
  <si>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</si>
  <si>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</si>
  <si>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</si>
  <si>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</si>
  <si>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</si>
  <si>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</si>
  <si>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</si>
  <si>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</si>
  <si>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</si>
  <si>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</si>
  <si>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</si>
  <si>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</si>
  <si>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</si>
  <si>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</si>
  <si>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</si>
  <si>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</si>
  <si>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</si>
  <si>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</si>
  <si>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</si>
  <si>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</si>
  <si>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</si>
  <si>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</si>
  <si>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</si>
  <si>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</si>
  <si>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</si>
  <si>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</si>
  <si>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</si>
  <si>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</si>
  <si>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</si>
  <si>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</si>
  <si>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</si>
  <si>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</si>
  <si>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</si>
  <si>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</si>
  <si>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</si>
  <si>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</si>
  <si>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</si>
  <si>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</si>
  <si>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</si>
  <si>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</si>
  <si>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</si>
  <si>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</si>
  <si>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</si>
  <si>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</si>
  <si>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</si>
  <si>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</si>
  <si>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</si>
  <si>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</si>
  <si>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</si>
  <si>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</si>
  <si>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</si>
  <si>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</si>
  <si>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</si>
  <si>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</si>
  <si>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</si>
  <si>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</si>
  <si>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</si>
  <si>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</si>
  <si>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</si>
  <si>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</si>
  <si>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</si>
  <si>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</si>
  <si>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</si>
  <si>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</si>
  <si>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</si>
  <si>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</si>
  <si>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</si>
  <si>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</si>
  <si>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</si>
  <si>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</si>
  <si>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</si>
  <si>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</si>
  <si>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</si>
  <si>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</si>
  <si>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</si>
  <si>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</si>
  <si>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</si>
  <si>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</si>
  <si>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</si>
  <si>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</si>
  <si>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</si>
  <si>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</si>
  <si>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</si>
  <si>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</si>
  <si>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</si>
  <si>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</si>
  <si>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</si>
  <si>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</si>
  <si>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</si>
  <si>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</si>
  <si>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</si>
  <si>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</si>
  <si>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</si>
  <si>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</si>
  <si>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</si>
  <si>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</si>
  <si>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</si>
  <si>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</si>
  <si>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</si>
  <si>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</si>
  <si>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</si>
  <si>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</si>
  <si>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</si>
  <si>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</si>
  <si>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</si>
  <si>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</si>
  <si>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</si>
  <si>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</si>
  <si>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</si>
  <si>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</si>
  <si>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</si>
  <si>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</si>
  <si>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</si>
  <si>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</si>
  <si>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</si>
  <si>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</si>
  <si>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</si>
  <si>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</si>
  <si>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</si>
  <si>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</si>
  <si>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</si>
  <si>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</si>
  <si>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</si>
  <si>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</si>
  <si>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</si>
  <si>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</si>
  <si>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</si>
  <si>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</si>
  <si>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</si>
  <si>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</si>
  <si>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</si>
  <si>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</si>
  <si>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</si>
  <si>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</si>
  <si>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</si>
  <si>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</si>
  <si>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</si>
  <si>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</si>
  <si>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</si>
  <si>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</si>
  <si>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</si>
  <si>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</si>
  <si>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</si>
  <si>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</si>
  <si>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</si>
  <si>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</si>
  <si>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</si>
  <si>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</si>
  <si>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</si>
  <si>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</si>
  <si>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</si>
  <si>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</si>
  <si>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</si>
  <si>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</si>
  <si>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</si>
  <si>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</si>
  <si>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</si>
  <si>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</si>
  <si>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</si>
  <si>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</si>
  <si>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</si>
  <si>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</si>
  <si>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</si>
  <si>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</si>
  <si>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</si>
  <si>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</si>
  <si>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</si>
  <si>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</si>
  <si>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</si>
  <si>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</si>
  <si>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</si>
  <si>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</si>
  <si>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</si>
  <si>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</si>
  <si>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</si>
  <si>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</si>
  <si>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</si>
  <si>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</si>
  <si>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</si>
  <si>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</si>
  <si>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</si>
  <si>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</si>
  <si>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</si>
  <si>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</si>
  <si>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</si>
  <si>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</si>
  <si>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</si>
  <si>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</si>
  <si>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</si>
  <si>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</si>
  <si>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</si>
  <si>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</si>
  <si>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</si>
  <si>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</si>
  <si>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</si>
  <si>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</si>
  <si>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</si>
  <si>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</si>
  <si>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</si>
  <si>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</si>
  <si>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</si>
  <si>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</si>
  <si>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</si>
  <si>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</si>
  <si>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</si>
  <si>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</si>
  <si>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</si>
  <si>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</si>
  <si>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</si>
  <si>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</si>
  <si>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</si>
  <si>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</si>
  <si>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</si>
  <si>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</si>
  <si>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</si>
  <si>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</si>
  <si>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</si>
  <si>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</si>
  <si>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</si>
  <si>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</si>
  <si>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</si>
  <si>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</si>
  <si>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</si>
  <si>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</si>
  <si>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</si>
  <si>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</si>
  <si>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</si>
  <si>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</si>
  <si>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</si>
  <si>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</si>
  <si>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</si>
  <si>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</si>
  <si>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</si>
  <si>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</si>
  <si>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</si>
  <si>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</si>
  <si>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</si>
  <si>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</si>
  <si>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</si>
  <si>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</si>
  <si>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</si>
  <si>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</si>
  <si>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</si>
  <si>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</si>
  <si>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</si>
  <si>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</si>
  <si>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</si>
  <si>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</si>
  <si>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</si>
  <si>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</si>
  <si>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</si>
  <si>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</si>
  <si>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</si>
  <si>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</si>
  <si>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</si>
  <si>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</si>
  <si>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</si>
  <si>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</si>
  <si>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</si>
  <si>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</si>
  <si>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</si>
  <si>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</si>
  <si>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</si>
  <si>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</si>
  <si>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</si>
  <si>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</si>
  <si>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</si>
  <si>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</si>
  <si>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</si>
  <si>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</si>
  <si>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</si>
  <si>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</si>
  <si>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</si>
  <si>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</si>
  <si>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</si>
  <si>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</si>
  <si>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</si>
  <si>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</si>
  <si>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</si>
  <si>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</si>
  <si>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</si>
  <si>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</si>
  <si>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</si>
  <si>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</si>
  <si>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</si>
  <si>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</si>
  <si>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</si>
  <si>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</si>
  <si>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</si>
  <si>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</si>
  <si>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</si>
  <si>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</si>
  <si>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</si>
  <si>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</si>
  <si>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</si>
  <si>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</si>
  <si>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</si>
  <si>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</si>
  <si>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</si>
  <si>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</si>
  <si>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</si>
  <si>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</si>
  <si>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</si>
  <si>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</si>
  <si>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</si>
  <si>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</si>
  <si>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</si>
  <si>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</si>
  <si>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</si>
  <si>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</si>
  <si>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</si>
  <si>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</si>
  <si>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</si>
  <si>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</si>
  <si>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</si>
  <si>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</si>
  <si>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</si>
  <si>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</si>
  <si>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</si>
  <si>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</si>
  <si>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</si>
  <si>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</si>
  <si>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</si>
  <si>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</si>
  <si>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</si>
  <si>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</si>
  <si>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</si>
  <si>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</si>
  <si>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</si>
  <si>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</si>
  <si>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</si>
  <si>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</si>
  <si>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</si>
  <si>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</si>
  <si>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</si>
  <si>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</si>
  <si>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</si>
  <si>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</si>
  <si>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</si>
  <si>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</si>
  <si>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</si>
  <si>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</si>
  <si>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</si>
  <si>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</si>
  <si>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</si>
  <si>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</si>
  <si>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</si>
  <si>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</si>
  <si>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</si>
  <si>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</si>
  <si>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</si>
  <si>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</si>
  <si>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</si>
  <si>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</si>
  <si>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</si>
  <si>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</si>
  <si>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</si>
  <si>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</si>
  <si>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</si>
  <si>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</si>
  <si>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</si>
  <si>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</si>
  <si>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</si>
  <si>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</si>
  <si>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</si>
  <si>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</si>
  <si>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</si>
  <si>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</si>
  <si>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</si>
  <si>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</si>
  <si>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</si>
  <si>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</si>
  <si>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</si>
  <si>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</si>
  <si>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</si>
  <si>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</si>
  <si>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</si>
  <si>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</si>
  <si>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</si>
  <si>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</si>
  <si>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</si>
  <si>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</si>
  <si>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</si>
  <si>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</si>
  <si>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</si>
  <si>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</si>
  <si>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</si>
  <si>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</si>
  <si>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</si>
  <si>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</si>
  <si>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</si>
  <si>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</si>
  <si>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</si>
  <si>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</si>
  <si>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</si>
  <si>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</si>
  <si>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</si>
  <si>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</si>
  <si>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</si>
  <si>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</si>
  <si>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</si>
  <si>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</si>
  <si>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</si>
  <si>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</si>
  <si>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</si>
  <si>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</si>
  <si>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</si>
  <si>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</si>
  <si>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</si>
  <si>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</si>
  <si>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</si>
  <si>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</si>
  <si>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</si>
  <si>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</si>
  <si>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</si>
  <si>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</si>
  <si>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</si>
  <si>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</si>
  <si>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</si>
  <si>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</si>
  <si>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</si>
  <si>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</si>
  <si>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</si>
  <si>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</si>
  <si>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</si>
  <si>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</si>
  <si>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</si>
  <si>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</si>
  <si>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</si>
  <si>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</si>
  <si>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</si>
  <si>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</si>
  <si>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</si>
  <si>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</si>
  <si>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</si>
  <si>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</si>
  <si>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</si>
  <si>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</si>
  <si>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</si>
  <si>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</si>
  <si>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</si>
  <si>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</si>
  <si>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</si>
  <si>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</si>
  <si>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</si>
  <si>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</si>
  <si>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</si>
  <si>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</si>
  <si>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</si>
  <si>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</si>
  <si>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</si>
  <si>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</si>
  <si>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</si>
  <si>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</si>
  <si>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</si>
  <si>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</si>
  <si>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</si>
  <si>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</si>
  <si>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</si>
  <si>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</si>
  <si>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</si>
  <si>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</si>
  <si>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</si>
  <si>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</si>
  <si>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</si>
  <si>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</si>
  <si>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</si>
  <si>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</si>
  <si>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</si>
  <si>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</si>
  <si>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</si>
  <si>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</si>
  <si>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</si>
  <si>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</si>
  <si>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</si>
  <si>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</si>
  <si>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</si>
  <si>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</si>
  <si>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</si>
  <si>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</si>
  <si>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</si>
  <si>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</si>
  <si>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</si>
  <si>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</si>
  <si>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</si>
  <si>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</si>
  <si>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</si>
  <si>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</si>
  <si>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</si>
  <si>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</si>
  <si>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</si>
  <si>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</si>
  <si>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</si>
  <si>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</si>
  <si>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</si>
  <si>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</si>
  <si>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</si>
  <si>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</si>
  <si>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</si>
  <si>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</si>
  <si>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</si>
  <si>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</si>
  <si>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</si>
  <si>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</si>
  <si>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</si>
  <si>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</si>
  <si>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</si>
  <si>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</si>
  <si>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</si>
  <si>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</si>
  <si>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</si>
  <si>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</si>
  <si>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</si>
  <si>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</si>
  <si>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</si>
  <si>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</si>
  <si>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</si>
  <si>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</si>
  <si>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</si>
  <si>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</si>
  <si>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</si>
  <si>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</si>
  <si>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</si>
  <si>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</si>
  <si>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</si>
  <si>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</si>
  <si>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</si>
  <si>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</si>
  <si>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</si>
  <si>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</si>
  <si>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</si>
  <si>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</si>
  <si>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</si>
  <si>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</si>
  <si>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</si>
  <si>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</si>
  <si>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</si>
  <si>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</si>
  <si>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</si>
  <si>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</si>
  <si>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</si>
  <si>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</si>
  <si>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</si>
  <si>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</si>
  <si>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</si>
  <si>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</si>
  <si>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</si>
  <si>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</si>
  <si>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</si>
  <si>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</si>
  <si>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</si>
  <si>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</si>
  <si>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</si>
  <si>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</si>
  <si>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</si>
  <si>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</si>
  <si>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</si>
  <si>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</si>
  <si>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</si>
  <si>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</si>
  <si>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</si>
  <si>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</si>
  <si>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</si>
  <si>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</si>
  <si>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</si>
  <si>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</si>
  <si>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</si>
  <si>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</si>
  <si>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</si>
  <si>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</si>
  <si>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</si>
  <si>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</si>
  <si>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</si>
  <si>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</si>
  <si>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</si>
  <si>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</si>
  <si>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</si>
  <si>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</si>
  <si>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</si>
  <si>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</si>
  <si>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</si>
  <si>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</si>
  <si>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</si>
  <si>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</si>
  <si>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</si>
  <si>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</si>
  <si>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</si>
  <si>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</si>
  <si>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</si>
  <si>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</si>
  <si>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</si>
  <si>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</si>
  <si>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</si>
  <si>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</si>
  <si>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</si>
  <si>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</si>
  <si>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</si>
  <si>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</si>
  <si>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</si>
  <si>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</si>
  <si>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</si>
  <si>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</si>
  <si>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</si>
  <si>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</si>
  <si>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</si>
  <si>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</si>
  <si>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</si>
  <si>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</si>
  <si>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</si>
  <si>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</si>
  <si>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</si>
  <si>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</si>
  <si>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</si>
  <si>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</si>
  <si>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</si>
  <si>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</si>
  <si>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</si>
  <si>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</si>
  <si>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</si>
  <si>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</si>
  <si>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</si>
  <si>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</si>
  <si>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</si>
  <si>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</si>
  <si>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</si>
  <si>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</si>
  <si>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</si>
  <si>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</si>
  <si>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</si>
  <si>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</si>
  <si>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</si>
  <si>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</si>
  <si>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</si>
  <si>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</si>
  <si>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</si>
  <si>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</si>
  <si>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</si>
  <si>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</si>
  <si>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</si>
  <si>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</si>
  <si>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</si>
  <si>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</si>
  <si>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</si>
  <si>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</si>
  <si>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</si>
  <si>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</si>
  <si>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</si>
  <si>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</si>
  <si>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</si>
  <si>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</si>
  <si>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</si>
  <si>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</si>
  <si>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</si>
  <si>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</si>
  <si>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</si>
  <si>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</si>
  <si>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</si>
  <si>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</si>
  <si>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</si>
  <si>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</si>
  <si>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</si>
  <si>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</si>
  <si>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</si>
  <si>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</si>
  <si>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</si>
  <si>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</si>
  <si>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</si>
  <si>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</si>
  <si>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</si>
  <si>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</si>
  <si>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</si>
  <si>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</si>
  <si>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</si>
  <si>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</si>
  <si>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</si>
  <si>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</si>
  <si>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</si>
  <si>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</si>
  <si>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</si>
  <si>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</si>
  <si>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</si>
  <si>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</si>
  <si>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</si>
  <si>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</si>
  <si>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</si>
  <si>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</si>
  <si>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</si>
  <si>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</si>
  <si>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</si>
  <si>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</si>
  <si>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</si>
  <si>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</si>
  <si>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</si>
  <si>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</si>
  <si>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</si>
  <si>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</si>
  <si>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</si>
  <si>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</si>
  <si>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</si>
  <si>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</si>
  <si>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</si>
  <si>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</si>
  <si>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</si>
  <si>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</si>
  <si>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</si>
  <si>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</si>
  <si>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</si>
  <si>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</si>
  <si>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</si>
  <si>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</si>
  <si>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</si>
  <si>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</si>
  <si>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</si>
  <si>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</si>
  <si>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</si>
  <si>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</si>
  <si>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</si>
  <si>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</si>
  <si>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</si>
  <si>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</si>
  <si>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</si>
  <si>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</si>
  <si>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</si>
  <si>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</si>
  <si>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</si>
  <si>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</si>
  <si>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</si>
  <si>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</si>
  <si>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</si>
  <si>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</si>
  <si>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</si>
  <si>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</si>
  <si>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</si>
  <si>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</si>
  <si>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</si>
  <si>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</si>
  <si>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</si>
  <si>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</si>
  <si>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</si>
  <si>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</si>
  <si>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</si>
  <si>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</si>
  <si>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</si>
  <si>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</si>
  <si>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</si>
  <si>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</si>
  <si>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</si>
  <si>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</si>
  <si>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</si>
  <si>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</si>
  <si>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</si>
  <si>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</si>
  <si>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</si>
  <si>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</si>
  <si>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</si>
  <si>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</si>
  <si>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</si>
  <si>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</si>
  <si>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</si>
  <si>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</si>
  <si>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</si>
  <si>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</si>
  <si>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</si>
  <si>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</si>
  <si>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</si>
  <si>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</si>
  <si>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</si>
  <si>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</si>
  <si>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</si>
  <si>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</si>
  <si>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</si>
  <si>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</si>
  <si>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</si>
  <si>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</si>
  <si>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</si>
  <si>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</si>
  <si>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</si>
  <si>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</si>
  <si>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</si>
  <si>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</si>
  <si>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</si>
  <si>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</si>
  <si>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</si>
  <si>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</si>
  <si>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</si>
  <si>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</si>
  <si>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</si>
  <si>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</si>
  <si>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</si>
  <si>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</si>
  <si>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</si>
  <si>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</si>
  <si>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</si>
  <si>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</si>
  <si>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</si>
  <si>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</si>
  <si>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</si>
  <si>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</si>
  <si>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</si>
  <si>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</si>
  <si>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</si>
  <si>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</si>
  <si>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</si>
  <si>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</si>
  <si>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</si>
  <si>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</si>
  <si>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</si>
  <si>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</si>
  <si>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</si>
  <si>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</si>
  <si>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</si>
  <si>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</si>
  <si>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</si>
  <si>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</si>
  <si>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</si>
  <si>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</si>
  <si>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</si>
  <si>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</si>
  <si>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</si>
  <si>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</si>
  <si>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</si>
  <si>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</si>
  <si>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</si>
  <si>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</si>
  <si>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</si>
  <si>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</si>
  <si>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</si>
  <si>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</si>
  <si>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</si>
  <si>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</si>
  <si>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</si>
  <si>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</si>
  <si>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</si>
  <si>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</si>
  <si>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</si>
  <si>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</si>
  <si>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</si>
  <si>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</si>
  <si>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</si>
  <si>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</si>
  <si>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</si>
  <si>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</si>
  <si>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</si>
  <si>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</si>
  <si>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</si>
  <si>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</si>
  <si>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</si>
  <si>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</si>
  <si>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</si>
  <si>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</si>
  <si>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</si>
  <si>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</si>
  <si>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</si>
  <si>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</si>
  <si>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</si>
  <si>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</si>
  <si>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</si>
  <si>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</si>
  <si>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</si>
  <si>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</si>
  <si>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</si>
  <si>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</si>
  <si>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</si>
  <si>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</si>
  <si>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</si>
  <si>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</si>
  <si>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</si>
  <si>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</si>
  <si>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</si>
  <si>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</si>
  <si>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</si>
  <si>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</si>
  <si>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</si>
  <si>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</si>
  <si>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</si>
  <si>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</si>
  <si>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</si>
  <si>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</si>
  <si>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</si>
  <si>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</si>
  <si>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</si>
  <si>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</si>
  <si>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</si>
  <si>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</si>
  <si>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</si>
  <si>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</si>
  <si>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</si>
  <si>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</si>
  <si>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</si>
  <si>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</si>
  <si>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</si>
  <si>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</si>
  <si>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</si>
  <si>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</si>
  <si>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</si>
  <si>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</si>
  <si>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</si>
  <si>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</si>
  <si>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</si>
  <si>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</si>
  <si>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</si>
  <si>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</si>
  <si>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</si>
  <si>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</si>
  <si>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</si>
  <si>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</si>
  <si>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</si>
  <si>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</si>
  <si>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</si>
  <si>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</si>
  <si>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</si>
  <si>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</si>
  <si>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</si>
  <si>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</si>
  <si>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</si>
  <si>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</si>
  <si>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</si>
  <si>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</si>
  <si>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</si>
  <si>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</si>
  <si>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</si>
  <si>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</si>
  <si>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</si>
  <si>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</si>
  <si>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</si>
  <si>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</si>
  <si>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</si>
  <si>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</si>
  <si>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</si>
  <si>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</si>
  <si>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</si>
  <si>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</si>
  <si>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</si>
  <si>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</si>
  <si>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</si>
  <si>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</si>
  <si>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</si>
  <si>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</si>
  <si>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</si>
  <si>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</si>
  <si>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</si>
  <si>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</si>
  <si>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</si>
  <si>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</si>
  <si>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</si>
  <si>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</si>
  <si>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</si>
  <si>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</si>
  <si>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</si>
  <si>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</si>
  <si>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</si>
  <si>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</si>
  <si>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</si>
  <si>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</si>
  <si>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</si>
  <si>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</si>
  <si>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</si>
  <si>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</si>
  <si>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</si>
  <si>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</si>
  <si>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</si>
  <si>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</si>
  <si>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</si>
  <si>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</si>
  <si>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</si>
  <si>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</si>
  <si>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</si>
  <si>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</si>
  <si>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</si>
  <si>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</si>
  <si>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</si>
  <si>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</si>
  <si>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</si>
  <si>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</si>
  <si>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</si>
  <si>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</si>
  <si>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</si>
  <si>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</si>
  <si>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</si>
  <si>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</si>
  <si>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</si>
  <si>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</si>
  <si>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</si>
  <si>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</si>
  <si>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</si>
  <si>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</si>
  <si>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</si>
  <si>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</si>
  <si>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</si>
  <si>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</si>
  <si>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</si>
  <si>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</si>
  <si>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</si>
  <si>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</si>
  <si>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</si>
  <si>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</si>
  <si>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</si>
  <si>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</si>
  <si>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</si>
  <si>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</si>
  <si>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</si>
  <si>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</si>
  <si>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</si>
  <si>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</si>
  <si>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</si>
  <si>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</si>
  <si>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</si>
  <si>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</si>
  <si>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</si>
  <si>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</si>
  <si>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</si>
  <si>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</si>
  <si>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</si>
  <si>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</si>
  <si>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</si>
  <si>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</si>
  <si>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</si>
  <si>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</si>
  <si>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</si>
  <si>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</si>
  <si>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</si>
  <si>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</si>
  <si>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</si>
  <si>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</si>
  <si>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</si>
  <si>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</si>
  <si>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</si>
  <si>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</si>
  <si>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</si>
  <si>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</si>
  <si>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</si>
  <si>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</si>
  <si>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</si>
  <si>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</si>
  <si>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</si>
  <si>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</si>
  <si>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</si>
  <si>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</si>
  <si>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</si>
  <si>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</si>
  <si>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</si>
  <si>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</si>
  <si>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</si>
  <si>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</si>
  <si>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</si>
  <si>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</si>
  <si>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</si>
  <si>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</si>
  <si>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</si>
  <si>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</si>
  <si>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</si>
  <si>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</si>
  <si>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</si>
  <si>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</si>
  <si>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</si>
  <si>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</si>
  <si>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</si>
  <si>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</si>
  <si>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</si>
  <si>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</si>
  <si>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</si>
  <si>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</si>
  <si>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</si>
  <si>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</si>
  <si>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</si>
  <si>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</si>
  <si>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</si>
  <si>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</si>
  <si>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</si>
  <si>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</si>
  <si>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</si>
  <si>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</si>
  <si>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</si>
  <si>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</si>
  <si>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</si>
  <si>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</si>
  <si>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</si>
  <si>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</si>
  <si>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</si>
  <si>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</si>
  <si>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</si>
  <si>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</si>
  <si>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</si>
  <si>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</si>
  <si>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</si>
  <si>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</si>
  <si>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</si>
  <si>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</si>
  <si>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</si>
  <si>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</si>
  <si>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</si>
  <si>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</si>
  <si>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</si>
  <si>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</si>
  <si>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</si>
  <si>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</si>
  <si>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</si>
  <si>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</si>
  <si>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</si>
  <si>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</si>
  <si>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</si>
  <si>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</si>
  <si>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</si>
  <si>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</si>
  <si>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</si>
  <si>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</si>
  <si>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</si>
  <si>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</si>
  <si>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</si>
  <si>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</si>
  <si>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</si>
  <si>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</si>
  <si>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</si>
  <si>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</si>
  <si>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</si>
  <si>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</si>
  <si>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</si>
  <si>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</si>
  <si>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</si>
  <si>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</si>
  <si>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</si>
  <si>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</si>
  <si>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</si>
  <si>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</si>
  <si>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</si>
  <si>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</si>
  <si>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</si>
  <si>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</si>
  <si>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</si>
  <si>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</si>
  <si>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</si>
  <si>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</si>
  <si>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</si>
  <si>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</si>
  <si>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</si>
  <si>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</si>
  <si>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</si>
  <si>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</si>
  <si>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</si>
  <si>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</si>
  <si>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</si>
  <si>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</si>
  <si>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</si>
  <si>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</si>
  <si>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</si>
  <si>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</si>
  <si>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</si>
  <si>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</si>
  <si>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</si>
  <si>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</si>
  <si>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</si>
  <si>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</si>
  <si>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</si>
  <si>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</si>
  <si>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</si>
  <si>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</si>
  <si>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</si>
  <si>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</si>
  <si>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</si>
  <si>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</si>
  <si>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</si>
  <si>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</si>
  <si>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</si>
  <si>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</si>
  <si>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</si>
  <si>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</si>
  <si>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</si>
  <si>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</si>
  <si>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</si>
  <si>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</si>
  <si>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</si>
  <si>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</si>
  <si>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</si>
  <si>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</si>
  <si>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</si>
  <si>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</si>
  <si>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</si>
  <si>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</si>
  <si>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</si>
  <si>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</si>
  <si>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</si>
  <si>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</si>
  <si>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</si>
  <si>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</si>
  <si>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</si>
  <si>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</si>
  <si>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</si>
  <si>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</si>
  <si>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</si>
  <si>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</si>
  <si>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</si>
  <si>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</si>
  <si>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</si>
  <si>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</si>
  <si>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</si>
  <si>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</si>
  <si>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</si>
  <si>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</si>
  <si>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</si>
  <si>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</si>
  <si>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</si>
  <si>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</si>
  <si>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</si>
  <si>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</si>
  <si>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</si>
  <si>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</si>
  <si>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</si>
  <si>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</si>
  <si>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</si>
  <si>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</si>
  <si>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</si>
  <si>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</si>
  <si>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</si>
  <si>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</si>
  <si>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</si>
  <si>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</si>
  <si>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</si>
  <si>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</si>
  <si>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</si>
  <si>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</si>
  <si>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</si>
  <si>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</si>
  <si>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</si>
  <si>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</si>
  <si>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</si>
  <si>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</si>
  <si>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</si>
  <si>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</si>
  <si>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</si>
  <si>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</si>
  <si>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</si>
  <si>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</si>
  <si>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</si>
  <si>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</si>
  <si>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</si>
  <si>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</si>
  <si>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</si>
  <si>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</si>
  <si>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</si>
  <si>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</si>
  <si>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</si>
  <si>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</si>
  <si>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</si>
  <si>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</si>
  <si>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</si>
  <si>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</si>
  <si>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</si>
  <si>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</si>
  <si>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</si>
  <si>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</si>
  <si>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</si>
  <si>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</si>
  <si>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</si>
  <si>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</si>
  <si>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</si>
  <si>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</si>
  <si>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</si>
  <si>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</si>
  <si>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</si>
  <si>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</si>
  <si>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</si>
  <si>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</si>
  <si>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</si>
  <si>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</si>
  <si>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</si>
  <si>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</si>
  <si>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</si>
  <si>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</si>
  <si>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</si>
  <si>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</si>
  <si>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</si>
  <si>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</si>
  <si>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</si>
  <si>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</si>
  <si>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</si>
  <si>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</si>
  <si>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</si>
  <si>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</si>
  <si>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</si>
  <si>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</si>
  <si>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</si>
  <si>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</si>
  <si>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</si>
  <si>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</si>
  <si>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</si>
  <si>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</si>
  <si>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</si>
  <si>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</si>
  <si>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</si>
  <si>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</si>
  <si>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</si>
  <si>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</si>
  <si>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</si>
  <si>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</si>
  <si>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</si>
  <si>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</si>
  <si>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</si>
  <si>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</si>
  <si>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</si>
  <si>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</si>
  <si>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</si>
  <si>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</si>
  <si>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</si>
  <si>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</si>
  <si>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</si>
  <si>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</si>
  <si>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</si>
  <si>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</si>
  <si>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</si>
  <si>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</si>
  <si>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</si>
  <si>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</si>
  <si>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</si>
  <si>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</si>
  <si>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</si>
  <si>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</si>
  <si>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</si>
  <si>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</si>
  <si>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</si>
  <si>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</si>
  <si>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</si>
  <si>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</si>
  <si>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</si>
  <si>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</si>
  <si>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</si>
  <si>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</si>
  <si>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</si>
  <si>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</si>
  <si>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</si>
  <si>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</si>
  <si>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</si>
  <si>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</si>
  <si>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</si>
  <si>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</si>
  <si>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</si>
  <si>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</si>
  <si>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</si>
  <si>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</si>
  <si>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</si>
  <si>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</si>
  <si>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</si>
  <si>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</si>
  <si>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</si>
  <si>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</si>
  <si>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</si>
  <si>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</si>
  <si>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</si>
  <si>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</si>
  <si>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</si>
  <si>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</si>
  <si>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</si>
  <si>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</si>
  <si>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</si>
  <si>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</si>
  <si>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</si>
  <si>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</si>
  <si>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</si>
  <si>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</si>
  <si>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</si>
  <si>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</si>
  <si>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</si>
  <si>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</si>
  <si>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</si>
  <si>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</si>
  <si>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</si>
  <si>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</si>
  <si>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</si>
  <si>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</si>
  <si>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</si>
  <si>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</si>
  <si>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</si>
  <si>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</si>
  <si>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</si>
  <si>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</si>
  <si>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</si>
  <si>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</si>
  <si>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</si>
  <si>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</si>
  <si>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</si>
  <si>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</si>
  <si>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</si>
  <si>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</si>
  <si>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</si>
  <si>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</si>
  <si>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</si>
  <si>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</si>
  <si>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</si>
  <si>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</si>
  <si>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</si>
  <si>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</si>
  <si>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</si>
  <si>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</si>
  <si>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</si>
  <si>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</si>
  <si>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</si>
  <si>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</si>
  <si>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</si>
  <si>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</si>
  <si>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</si>
  <si>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</si>
  <si>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</si>
  <si>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</si>
  <si>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</si>
  <si>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</si>
  <si>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</si>
  <si>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</si>
  <si>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</si>
  <si>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</si>
  <si>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</si>
  <si>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</si>
  <si>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</si>
  <si>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</si>
  <si>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</si>
  <si>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</si>
  <si>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</si>
  <si>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</si>
  <si>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</si>
  <si>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</si>
  <si>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</si>
  <si>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</si>
  <si>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</si>
  <si>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</si>
  <si>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</si>
  <si>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</si>
  <si>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</si>
  <si>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</si>
  <si>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</si>
  <si>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</si>
  <si>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</si>
  <si>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</si>
  <si>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</si>
  <si>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</si>
  <si>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</si>
  <si>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</si>
  <si>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</si>
  <si>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</si>
  <si>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</si>
  <si>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</si>
  <si>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</si>
  <si>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</si>
  <si>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</si>
  <si>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</si>
  <si>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</si>
  <si>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</si>
  <si>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</si>
  <si>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</si>
  <si>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</si>
  <si>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</si>
  <si>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</si>
  <si>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</si>
  <si>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</si>
  <si>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</si>
  <si>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</si>
  <si>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</si>
  <si>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</si>
  <si>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</si>
  <si>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</si>
  <si>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</si>
  <si>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</si>
  <si>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</si>
  <si>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</si>
  <si>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</si>
  <si>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</si>
  <si>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</si>
  <si>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</si>
  <si>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</si>
  <si>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</si>
  <si>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</si>
  <si>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</si>
  <si>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</si>
  <si>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</si>
  <si>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</si>
  <si>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</si>
  <si>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</si>
  <si>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</si>
  <si>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</si>
  <si>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</si>
  <si>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</si>
  <si>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</si>
  <si>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</si>
  <si>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</si>
  <si>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</si>
  <si>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</si>
  <si>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</si>
  <si>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</si>
  <si>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</si>
  <si>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</si>
  <si>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</si>
  <si>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</si>
  <si>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</si>
  <si>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</si>
  <si>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</si>
  <si>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</si>
  <si>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</si>
  <si>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</si>
  <si>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</si>
  <si>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</si>
  <si>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</si>
  <si>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</si>
  <si>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</si>
  <si>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</si>
  <si>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</si>
  <si>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</si>
  <si>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</si>
  <si>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</si>
  <si>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</si>
  <si>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</si>
  <si>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</si>
  <si>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</si>
  <si>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</si>
  <si>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</si>
  <si>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</si>
  <si>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</si>
  <si>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</si>
  <si>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</si>
  <si>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</si>
  <si>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</si>
  <si>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</si>
  <si>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</si>
  <si>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</si>
  <si>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</si>
  <si>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</si>
  <si>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</si>
  <si>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</si>
  <si>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</si>
  <si>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</si>
  <si>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</si>
  <si>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</si>
  <si>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</si>
  <si>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</si>
  <si>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</si>
  <si>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</si>
  <si>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</si>
  <si>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</si>
  <si>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</si>
  <si>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</si>
  <si>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</si>
  <si>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</si>
  <si>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</si>
  <si>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</si>
  <si>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</si>
  <si>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</si>
  <si>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</si>
  <si>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</si>
  <si>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</si>
  <si>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</si>
  <si>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</si>
  <si>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</si>
  <si>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</si>
  <si>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</si>
  <si>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</si>
  <si>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</si>
  <si>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</si>
  <si>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</si>
  <si>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</si>
  <si>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</si>
  <si>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</si>
  <si>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</si>
  <si>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</si>
  <si>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</si>
  <si>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</si>
  <si>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</si>
  <si>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</si>
  <si>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</si>
  <si>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</si>
  <si>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</si>
  <si>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</si>
  <si>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</si>
  <si>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</si>
  <si>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</si>
  <si>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</si>
  <si>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</si>
  <si>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</si>
  <si>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</si>
  <si>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</si>
  <si>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</si>
  <si>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</si>
  <si>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</si>
  <si>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</si>
  <si>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</si>
  <si>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</si>
  <si>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</si>
  <si>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</si>
  <si>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</si>
  <si>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</si>
  <si>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</si>
  <si>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</si>
  <si>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</si>
  <si>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</si>
  <si>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</si>
  <si>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</si>
  <si>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</si>
  <si>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</si>
  <si>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</si>
  <si>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</si>
  <si>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</si>
  <si>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</si>
  <si>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</si>
  <si>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</si>
  <si>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</si>
  <si>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</si>
  <si>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</si>
  <si>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</si>
  <si>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</si>
  <si>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</si>
  <si>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</si>
  <si>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</si>
  <si>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</si>
  <si>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</si>
  <si>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</si>
  <si>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</si>
  <si>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</si>
  <si>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</si>
  <si>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</si>
  <si>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</si>
  <si>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</si>
  <si>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</si>
  <si>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</si>
  <si>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</si>
  <si>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</si>
  <si>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</si>
  <si>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</si>
  <si>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</si>
  <si>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</si>
  <si>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</si>
  <si>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</si>
  <si>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</si>
  <si>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</si>
  <si>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</si>
  <si>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</si>
  <si>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</si>
  <si>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</si>
  <si>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</si>
  <si>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</si>
  <si>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</si>
  <si>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</si>
  <si>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</si>
  <si>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</si>
  <si>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</si>
  <si>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</si>
  <si>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</si>
  <si>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</si>
  <si>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</si>
  <si>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</si>
  <si>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</si>
  <si>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</si>
  <si>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</si>
  <si>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</si>
  <si>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</si>
  <si>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</si>
  <si>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</si>
  <si>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</si>
  <si>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</si>
  <si>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</si>
  <si>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</si>
  <si>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</si>
  <si>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</si>
  <si>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</si>
  <si>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</si>
  <si>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</si>
  <si>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</si>
  <si>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</si>
  <si>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</si>
  <si>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</si>
  <si>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</si>
  <si>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</si>
  <si>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</si>
  <si>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</si>
  <si>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</si>
  <si>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</si>
  <si>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</si>
  <si>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</si>
  <si>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</si>
  <si>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</si>
  <si>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</si>
  <si>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</si>
  <si>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</si>
  <si>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</si>
  <si>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</si>
  <si>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</si>
  <si>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</si>
  <si>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</si>
  <si>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</si>
  <si>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</si>
  <si>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</si>
  <si>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</si>
  <si>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</si>
  <si>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</si>
  <si>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</si>
  <si>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</si>
  <si>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</si>
  <si>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</si>
  <si>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</si>
  <si>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</si>
  <si>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</si>
  <si>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</si>
  <si>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</si>
  <si>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</si>
  <si>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</si>
  <si>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</si>
  <si>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</si>
  <si>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</si>
  <si>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</si>
  <si>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</si>
  <si>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</si>
  <si>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</si>
  <si>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</si>
  <si>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</si>
  <si>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</si>
  <si>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</si>
  <si>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</si>
  <si>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</si>
  <si>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</si>
  <si>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</si>
  <si>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</si>
  <si>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</si>
  <si>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</si>
  <si>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</si>
  <si>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</si>
  <si>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</si>
  <si>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</si>
  <si>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</si>
  <si>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</si>
  <si>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</si>
  <si>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</si>
  <si>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</si>
  <si>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</si>
  <si>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</si>
  <si>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</si>
  <si>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</si>
  <si>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</si>
  <si>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</si>
  <si>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</si>
  <si>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</si>
  <si>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</si>
  <si>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</si>
  <si>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</si>
  <si>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</si>
  <si>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</si>
  <si>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</si>
  <si>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</si>
  <si>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</si>
  <si>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</si>
  <si>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</si>
  <si>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</si>
  <si>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</si>
  <si>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</si>
  <si>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</si>
  <si>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</si>
  <si>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</si>
  <si>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</si>
  <si>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</si>
  <si>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</si>
  <si>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</si>
  <si>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</si>
  <si>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</si>
  <si>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</si>
  <si>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</si>
  <si>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</si>
  <si>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</si>
  <si>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</si>
  <si>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</si>
  <si>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</si>
  <si>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</si>
  <si>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</si>
  <si>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</si>
  <si>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</si>
  <si>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</si>
  <si>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</si>
  <si>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</si>
  <si>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</si>
  <si>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</si>
  <si>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</si>
  <si>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</si>
  <si>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</si>
  <si>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</si>
  <si>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</si>
  <si>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</si>
  <si>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</si>
  <si>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</si>
  <si>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</si>
  <si>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</si>
  <si>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</si>
  <si>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</si>
  <si>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</si>
  <si>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</si>
  <si>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</si>
  <si>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</si>
  <si>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</si>
  <si>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</si>
  <si>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</si>
  <si>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</si>
  <si>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</si>
  <si>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</si>
  <si>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</si>
  <si>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</si>
  <si>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</si>
  <si>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</si>
  <si>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</si>
  <si>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</si>
  <si>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</si>
  <si>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</si>
  <si>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</si>
  <si>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</si>
  <si>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</si>
  <si>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</si>
  <si>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</si>
  <si>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</si>
  <si>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</si>
  <si>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</si>
  <si>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</si>
  <si>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</si>
  <si>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</si>
  <si>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</si>
  <si>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</si>
  <si>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</si>
  <si>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</si>
  <si>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</si>
  <si>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</si>
  <si>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</si>
  <si>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</si>
  <si>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</si>
  <si>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</si>
  <si>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</si>
  <si>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</si>
  <si>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</si>
  <si>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</si>
  <si>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</si>
  <si>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</si>
  <si>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</si>
  <si>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</si>
  <si>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</si>
  <si>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</si>
  <si>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</si>
  <si>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</si>
  <si>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</si>
  <si>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</si>
  <si>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</si>
  <si>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</si>
  <si>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</si>
  <si>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</si>
  <si>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</si>
  <si>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</si>
  <si>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</si>
  <si>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</si>
  <si>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</si>
  <si>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</si>
  <si>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</si>
  <si>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</si>
  <si>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</si>
  <si>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</si>
  <si>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</si>
  <si>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</si>
  <si>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</si>
  <si>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</si>
  <si>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</si>
  <si>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</si>
  <si>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</si>
  <si>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</si>
  <si>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</si>
  <si>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</si>
  <si>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</si>
  <si>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</si>
  <si>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</si>
  <si>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</si>
  <si>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</si>
  <si>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</si>
  <si>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</si>
  <si>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</si>
  <si>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</si>
  <si>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</si>
  <si>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</si>
  <si>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</si>
  <si>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</si>
  <si>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</si>
  <si>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</si>
  <si>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</si>
  <si>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</si>
  <si>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</si>
  <si>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</si>
  <si>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</si>
  <si>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</si>
  <si>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</si>
  <si>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</si>
  <si>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</si>
  <si>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</si>
  <si>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</si>
  <si>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</si>
  <si>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</si>
  <si>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</si>
  <si>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</si>
  <si>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</si>
  <si>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</si>
  <si>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</si>
  <si>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</si>
  <si>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</si>
  <si>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</si>
  <si>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</si>
  <si>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</si>
  <si>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</si>
  <si>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</si>
  <si>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</si>
  <si>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</si>
  <si>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</si>
  <si>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</si>
  <si>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</si>
  <si>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</si>
  <si>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</si>
  <si>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</si>
  <si>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</si>
  <si>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</si>
  <si>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</si>
  <si>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</si>
  <si>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</si>
  <si>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</si>
  <si>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</si>
  <si>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</si>
  <si>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</si>
  <si>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</si>
  <si>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</si>
  <si>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</si>
  <si>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</si>
  <si>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</si>
  <si>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</si>
  <si>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</si>
  <si>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</si>
  <si>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</si>
  <si>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</si>
  <si>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</si>
  <si>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</si>
  <si>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</si>
  <si>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</si>
  <si>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</si>
  <si>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</si>
  <si>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</si>
  <si>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</si>
  <si>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</si>
  <si>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</si>
  <si>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</si>
  <si>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</si>
  <si>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</si>
  <si>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</si>
  <si>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</si>
  <si>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</si>
  <si>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</si>
  <si>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</si>
  <si>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</si>
  <si>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</si>
  <si>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</si>
  <si>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</si>
  <si>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</si>
  <si>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</si>
  <si>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</si>
  <si>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</si>
  <si>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</si>
  <si>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</si>
  <si>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</si>
  <si>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</si>
  <si>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</si>
  <si>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</si>
  <si>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</si>
  <si>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</si>
  <si>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</si>
  <si>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</si>
  <si>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</si>
  <si>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</si>
  <si>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</si>
  <si>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</si>
  <si>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</si>
  <si>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</si>
  <si>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</si>
  <si>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</si>
  <si>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</si>
  <si>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</si>
  <si>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</si>
  <si>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</si>
  <si>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</si>
  <si>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</si>
  <si>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</si>
  <si>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</si>
  <si>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</si>
  <si>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</si>
  <si>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</si>
  <si>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</si>
  <si>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</si>
  <si>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</si>
  <si>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</si>
  <si>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</si>
  <si>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</si>
  <si>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</si>
  <si>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</si>
  <si>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</si>
  <si>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</si>
  <si>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</si>
  <si>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</si>
  <si>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</si>
  <si>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</si>
  <si>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</si>
  <si>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</si>
  <si>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</si>
  <si>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</si>
  <si>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</si>
  <si>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</si>
  <si>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</si>
  <si>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</si>
  <si>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</si>
  <si>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</si>
  <si>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</si>
  <si>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</si>
  <si>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</si>
  <si>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</si>
  <si>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</si>
  <si>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</si>
  <si>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</si>
  <si>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</si>
  <si>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</si>
  <si>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</si>
  <si>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</si>
  <si>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</si>
  <si>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</si>
  <si>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</si>
  <si>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</si>
  <si>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</si>
  <si>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</si>
  <si>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</si>
  <si>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</si>
  <si>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</si>
  <si>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</si>
  <si>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</si>
  <si>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</si>
  <si>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</si>
  <si>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</si>
  <si>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</si>
  <si>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</si>
  <si>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</si>
  <si>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</si>
  <si>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</si>
  <si>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</si>
  <si>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</si>
  <si>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</si>
  <si>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</si>
  <si>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</si>
  <si>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</si>
  <si>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</si>
  <si>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</si>
  <si>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</si>
  <si>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</si>
  <si>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</si>
  <si>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</si>
  <si>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</si>
  <si>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</si>
  <si>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</si>
  <si>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</si>
  <si>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</si>
  <si>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</si>
  <si>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</si>
  <si>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</si>
  <si>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</si>
  <si>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</si>
  <si>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</si>
  <si>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</si>
  <si>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</si>
  <si>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</si>
  <si>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</si>
  <si>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</si>
  <si>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</si>
  <si>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</si>
  <si>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</si>
  <si>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</si>
  <si>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</si>
  <si>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</si>
  <si>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</si>
  <si>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</si>
  <si>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</si>
  <si>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</si>
  <si>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</si>
  <si>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</si>
  <si>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</si>
  <si>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</si>
  <si>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</si>
  <si>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</si>
  <si>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</si>
  <si>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</si>
  <si>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</si>
  <si>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</si>
  <si>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</si>
  <si>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</si>
  <si>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</si>
  <si>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</si>
  <si>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</si>
  <si>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</si>
  <si>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</si>
  <si>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</si>
  <si>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</si>
  <si>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</si>
  <si>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</si>
  <si>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</si>
  <si>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</si>
  <si>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</si>
  <si>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</si>
  <si>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</si>
  <si>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</si>
  <si>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</si>
  <si>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</si>
  <si>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</si>
  <si>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</si>
  <si>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</si>
  <si>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</si>
  <si>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</si>
  <si>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</si>
  <si>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</si>
  <si>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</si>
  <si>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</si>
  <si>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</si>
  <si>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</si>
  <si>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</si>
  <si>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</si>
  <si>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</si>
  <si>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</si>
  <si>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</si>
  <si>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</si>
  <si>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</si>
  <si>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</si>
  <si>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</si>
  <si>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</si>
  <si>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</si>
  <si>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</si>
  <si>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</si>
  <si>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</si>
  <si>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</si>
  <si>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</si>
  <si>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</si>
  <si>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</si>
  <si>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</si>
  <si>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</si>
  <si>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</si>
  <si>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</si>
  <si>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</si>
  <si>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</si>
  <si>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</si>
  <si>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</si>
  <si>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</si>
  <si>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</si>
  <si>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</si>
  <si>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</si>
  <si>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</si>
  <si>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</si>
  <si>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</si>
  <si>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</si>
  <si>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</si>
  <si>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</si>
  <si>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</si>
  <si>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</si>
  <si>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</si>
  <si>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</si>
  <si>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</si>
  <si>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</si>
  <si>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</si>
  <si>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</si>
  <si>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</si>
  <si>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</si>
  <si>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</si>
  <si>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</si>
  <si>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</si>
  <si>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</si>
  <si>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</si>
  <si>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</si>
  <si>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</si>
  <si>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</si>
  <si>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</si>
  <si>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</si>
  <si>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</si>
  <si>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</si>
  <si>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</si>
  <si>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</si>
  <si>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</si>
  <si>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</si>
  <si>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</si>
  <si>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</si>
  <si>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</si>
  <si>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</si>
  <si>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</si>
  <si>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</si>
  <si>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</si>
  <si>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</si>
  <si>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</si>
  <si>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</si>
  <si>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</si>
  <si>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</si>
  <si>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</si>
  <si>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</si>
  <si>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</si>
  <si>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</si>
  <si>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</si>
  <si>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</si>
  <si>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</si>
  <si>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</si>
  <si>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</si>
  <si>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</si>
  <si>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</si>
  <si>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</si>
  <si>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</si>
  <si>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</si>
  <si>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</si>
  <si>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</si>
  <si>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</si>
  <si>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</si>
  <si>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</si>
  <si>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</si>
  <si>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</si>
  <si>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</si>
  <si>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</si>
  <si>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</si>
  <si>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</si>
  <si>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</si>
  <si>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</si>
  <si>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</si>
  <si>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</si>
  <si>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</si>
  <si>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</si>
  <si>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</si>
  <si>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</si>
  <si>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</si>
  <si>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</si>
  <si>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</si>
  <si>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</si>
  <si>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</si>
  <si>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</si>
  <si>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</si>
  <si>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</si>
  <si>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</si>
  <si>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</si>
  <si>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</si>
  <si>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</si>
  <si>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</si>
  <si>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</si>
  <si>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</si>
  <si>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</si>
  <si>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</si>
  <si>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</si>
  <si>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</si>
  <si>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</si>
  <si>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</si>
  <si>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</si>
  <si>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</si>
  <si>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</si>
  <si>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</si>
  <si>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</si>
  <si>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</si>
  <si>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</si>
  <si>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</si>
  <si>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</si>
  <si>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</si>
  <si>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</si>
  <si>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</si>
  <si>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</si>
  <si>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</si>
  <si>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</si>
  <si>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</si>
  <si>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</si>
  <si>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</si>
  <si>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</si>
  <si>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</si>
  <si>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</si>
  <si>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</si>
  <si>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</si>
  <si>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</si>
  <si>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</si>
  <si>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</si>
  <si>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</si>
  <si>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</si>
  <si>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</si>
  <si>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</si>
  <si>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</si>
  <si>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</si>
  <si>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</si>
  <si>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</si>
  <si>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</si>
  <si>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</si>
  <si>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</si>
  <si>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</si>
  <si>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</si>
  <si>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</si>
  <si>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</si>
  <si>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</si>
  <si>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</si>
  <si>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</si>
  <si>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</si>
  <si>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</si>
  <si>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</si>
  <si>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</si>
  <si>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</si>
  <si>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</si>
  <si>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</si>
  <si>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</si>
  <si>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</si>
  <si>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</si>
  <si>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</si>
  <si>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</si>
  <si>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</si>
  <si>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</si>
  <si>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</si>
  <si>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</si>
  <si>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</si>
  <si>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</si>
  <si>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</si>
  <si>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</si>
  <si>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</si>
  <si>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</si>
  <si>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</si>
  <si>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</si>
  <si>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</si>
  <si>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</si>
  <si>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</si>
  <si>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</si>
  <si>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</si>
  <si>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</si>
  <si>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</si>
  <si>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</si>
  <si>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</si>
  <si>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</si>
  <si>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</si>
  <si>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</si>
  <si>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</si>
  <si>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</si>
  <si>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</si>
  <si>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</si>
  <si>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</si>
  <si>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</si>
  <si>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</si>
  <si>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</si>
  <si>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</si>
  <si>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</si>
  <si>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</si>
  <si>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</si>
  <si>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</si>
  <si>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</si>
  <si>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</si>
  <si>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</si>
  <si>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</si>
  <si>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</si>
  <si>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</si>
  <si>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</si>
  <si>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</si>
  <si>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</si>
  <si>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</si>
  <si>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</si>
  <si>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</si>
  <si>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</si>
  <si>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</si>
  <si>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</si>
  <si>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</si>
  <si>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</si>
  <si>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</si>
  <si>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</si>
  <si>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</si>
  <si>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</si>
  <si>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</si>
  <si>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</si>
  <si>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</si>
  <si>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</si>
  <si>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</si>
  <si>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</si>
  <si>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</si>
  <si>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</si>
  <si>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</si>
  <si>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</si>
  <si>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</si>
  <si>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</si>
  <si>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</si>
  <si>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</si>
  <si>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</si>
  <si>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</si>
  <si>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</si>
  <si>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</si>
  <si>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</si>
  <si>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</si>
  <si>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</si>
  <si>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</si>
  <si>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</si>
  <si>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</si>
  <si>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</si>
  <si>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</si>
  <si>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</si>
  <si>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</si>
  <si>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</si>
  <si>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</si>
  <si>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</si>
  <si>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</si>
  <si>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</si>
  <si>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</si>
  <si>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</si>
  <si>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</si>
  <si>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</si>
  <si>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</si>
  <si>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</si>
  <si>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</si>
  <si>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</si>
  <si>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</si>
  <si>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</si>
  <si>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</si>
  <si>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</si>
  <si>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</si>
  <si>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</si>
  <si>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</si>
  <si>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</si>
  <si>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</si>
  <si>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</si>
  <si>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</si>
  <si>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</si>
  <si>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</si>
  <si>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</si>
  <si>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</si>
  <si>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</si>
  <si>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</si>
  <si>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</si>
  <si>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</si>
  <si>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</si>
  <si>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</si>
  <si>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</si>
  <si>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</si>
  <si>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</si>
  <si>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</si>
  <si>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</si>
  <si>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</si>
  <si>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</si>
  <si>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</si>
  <si>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</si>
  <si>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</si>
  <si>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</si>
  <si>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</si>
  <si>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</si>
  <si>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</si>
  <si>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</si>
  <si>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</si>
  <si>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</si>
  <si>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</si>
  <si>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</si>
  <si>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</si>
  <si>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</si>
  <si>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</si>
  <si>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</si>
  <si>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</si>
  <si>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</si>
  <si>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</si>
  <si>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</si>
  <si>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</si>
  <si>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</si>
  <si>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</si>
  <si>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</si>
  <si>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</si>
  <si>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</si>
  <si>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</si>
  <si>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</si>
  <si>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</si>
  <si>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</si>
  <si>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</si>
  <si>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</si>
  <si>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</si>
  <si>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</si>
  <si>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</si>
  <si>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</si>
  <si>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</si>
  <si>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</si>
  <si>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</si>
  <si>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</si>
  <si>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</si>
  <si>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</si>
  <si>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</si>
  <si>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</si>
  <si>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</si>
  <si>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</si>
  <si>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</si>
  <si>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</si>
  <si>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</si>
  <si>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</si>
  <si>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</si>
  <si>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</si>
  <si>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</si>
  <si>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</si>
  <si>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</si>
  <si>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</si>
  <si>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</si>
  <si>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</si>
  <si>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</si>
  <si>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</si>
  <si>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</si>
  <si>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</si>
  <si>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</si>
  <si>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</si>
  <si>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</si>
  <si>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</si>
  <si>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</si>
  <si>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</si>
  <si>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</si>
  <si>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</si>
  <si>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</si>
  <si>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</si>
  <si>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</si>
  <si>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</si>
  <si>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</si>
  <si>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</si>
  <si>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</si>
  <si>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</si>
  <si>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</si>
  <si>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</si>
  <si>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</si>
  <si>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</si>
  <si>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</si>
  <si>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</si>
  <si>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</si>
  <si>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</si>
  <si>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</si>
  <si>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</si>
  <si>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</si>
  <si>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</si>
  <si>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</si>
  <si>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</si>
  <si>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</si>
  <si>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</si>
  <si>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</si>
  <si>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</si>
  <si>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</si>
  <si>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</si>
  <si>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</si>
  <si>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</si>
  <si>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</si>
  <si>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</si>
  <si>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</si>
  <si>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</si>
  <si>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</si>
  <si>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</si>
  <si>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</si>
  <si>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</si>
  <si>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</si>
  <si>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</si>
  <si>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</si>
  <si>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</si>
  <si>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</si>
  <si>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</si>
  <si>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</si>
  <si>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</si>
  <si>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</si>
  <si>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</si>
  <si>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</si>
  <si>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</si>
  <si>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</si>
  <si>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</si>
  <si>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</si>
  <si>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</si>
  <si>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</si>
  <si>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</si>
  <si>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</si>
  <si>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</si>
  <si>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</si>
  <si>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</si>
  <si>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</si>
  <si>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</si>
  <si>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</si>
  <si>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</si>
  <si>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</si>
  <si>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</si>
  <si>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</si>
  <si>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</si>
  <si>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</si>
  <si>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</si>
  <si>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</si>
  <si>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</si>
  <si>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</si>
  <si>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</si>
  <si>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</si>
  <si>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</si>
  <si>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</si>
  <si>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</si>
  <si>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</si>
  <si>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</si>
  <si>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</si>
  <si>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</si>
  <si>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</si>
  <si>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</si>
  <si>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</si>
  <si>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</si>
  <si>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</si>
  <si>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</si>
  <si>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</si>
  <si>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</si>
  <si>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</si>
  <si>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</si>
  <si>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</si>
  <si>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</si>
  <si>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</si>
  <si>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</si>
  <si>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</si>
  <si>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</si>
  <si>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</si>
  <si>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</si>
  <si>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</si>
  <si>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</si>
  <si>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</si>
  <si>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</si>
  <si>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</si>
  <si>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</si>
  <si>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</si>
  <si>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</si>
  <si>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</si>
  <si>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</si>
  <si>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</si>
  <si>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</si>
  <si>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</si>
  <si>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</si>
  <si>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</si>
  <si>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</si>
  <si>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</si>
  <si>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</si>
  <si>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</si>
  <si>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</si>
  <si>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</si>
  <si>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</si>
  <si>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</si>
  <si>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</si>
  <si>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</si>
  <si>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</si>
  <si>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</si>
  <si>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</si>
  <si>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</si>
  <si>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</si>
  <si>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</si>
  <si>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</si>
  <si>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</si>
  <si>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</si>
  <si>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</si>
  <si>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</si>
  <si>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</si>
  <si>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</si>
  <si>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</si>
  <si>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</si>
  <si>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</si>
  <si>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</si>
  <si>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</si>
  <si>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</si>
  <si>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</si>
  <si>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</si>
  <si>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</si>
  <si>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</si>
  <si>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</si>
  <si>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</si>
  <si>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</si>
  <si>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</si>
  <si>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</si>
  <si>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</si>
  <si>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</si>
  <si>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</si>
  <si>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</si>
  <si>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</si>
  <si>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</si>
  <si>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</si>
  <si>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</si>
  <si>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</si>
  <si>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</si>
  <si>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</si>
  <si>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</si>
  <si>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</si>
  <si>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</si>
  <si>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</si>
  <si>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</si>
  <si>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</si>
  <si>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</si>
  <si>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</si>
  <si>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</si>
  <si>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</si>
  <si>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</si>
  <si>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</si>
  <si>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</si>
  <si>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</si>
  <si>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</si>
  <si>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</si>
  <si>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</si>
  <si>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</si>
  <si>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</si>
  <si>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</si>
  <si>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</si>
  <si>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</si>
  <si>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</si>
  <si>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</si>
  <si>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</si>
  <si>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</si>
  <si>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</si>
  <si>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</si>
  <si>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</si>
  <si>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</si>
  <si>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</si>
  <si>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</si>
  <si>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</si>
  <si>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</si>
  <si>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</si>
  <si>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</si>
  <si>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</si>
  <si>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</si>
  <si>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</si>
  <si>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</si>
  <si>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</si>
  <si>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</si>
  <si>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</si>
  <si>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</si>
  <si>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</si>
  <si>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</si>
  <si>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</si>
  <si>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</si>
  <si>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</si>
  <si>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</si>
  <si>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</si>
  <si>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</si>
  <si>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</si>
  <si>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</si>
  <si>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</si>
  <si>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</si>
  <si>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</si>
  <si>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</si>
  <si>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</si>
  <si>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</si>
  <si>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</si>
  <si>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</si>
  <si>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</si>
  <si>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</si>
  <si>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</si>
  <si>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</si>
  <si>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</si>
  <si>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</si>
  <si>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</si>
  <si>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</si>
  <si>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</si>
  <si>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</si>
  <si>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</si>
  <si>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</si>
  <si>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</si>
  <si>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</si>
  <si>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</si>
  <si>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</si>
  <si>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</si>
  <si>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</si>
  <si>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</si>
  <si>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</si>
  <si>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</si>
  <si>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</si>
  <si>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</si>
  <si>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</si>
  <si>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</si>
  <si>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</si>
  <si>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</si>
  <si>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</si>
  <si>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</si>
  <si>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</si>
  <si>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</si>
  <si>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</si>
  <si>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</si>
  <si>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</si>
  <si>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</si>
  <si>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</si>
  <si>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</si>
  <si>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</si>
  <si>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</si>
  <si>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</si>
  <si>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</si>
  <si>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</si>
  <si>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</si>
  <si>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</si>
  <si>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</si>
  <si>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</si>
  <si>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</si>
  <si>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</si>
  <si>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</si>
  <si>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</si>
  <si>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</si>
  <si>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</si>
  <si>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</si>
  <si>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</si>
  <si>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</si>
  <si>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</si>
  <si>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</si>
  <si>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</si>
  <si>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</si>
  <si>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</si>
  <si>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</si>
  <si>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</si>
  <si>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</si>
  <si>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</si>
  <si>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</si>
  <si>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</si>
  <si>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</si>
  <si>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</si>
  <si>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</si>
  <si>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</si>
  <si>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</si>
  <si>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</si>
  <si>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</si>
  <si>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</si>
  <si>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</si>
  <si>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</si>
  <si>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</si>
  <si>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</si>
  <si>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</si>
  <si>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</si>
  <si>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</si>
  <si>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</si>
  <si>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</si>
  <si>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</si>
  <si>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</si>
  <si>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</si>
  <si>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</si>
  <si>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</si>
  <si>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</si>
  <si>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</si>
  <si>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</si>
  <si>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</si>
  <si>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</si>
  <si>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</si>
  <si>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</si>
  <si>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</si>
  <si>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</si>
  <si>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</si>
  <si>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</si>
  <si>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</si>
  <si>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</si>
  <si>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</si>
  <si>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</si>
  <si>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</si>
  <si>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</si>
  <si>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</si>
  <si>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</si>
  <si>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</si>
  <si>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</si>
  <si>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</si>
  <si>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</si>
  <si>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</si>
  <si>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</si>
  <si>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</si>
  <si>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</si>
  <si>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</si>
  <si>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</si>
  <si>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</si>
  <si>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</si>
  <si>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</si>
  <si>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</si>
  <si>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</si>
  <si>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</si>
  <si>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</si>
  <si>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</si>
  <si>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</si>
  <si>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</si>
  <si>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</si>
  <si>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</si>
  <si>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</si>
  <si>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</si>
  <si>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</si>
  <si>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</si>
  <si>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</si>
  <si>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</si>
  <si>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</si>
  <si>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</si>
  <si>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</si>
  <si>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</si>
  <si>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</si>
  <si>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</si>
  <si>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</si>
  <si>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</si>
  <si>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</si>
  <si>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</si>
  <si>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</si>
  <si>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</si>
  <si>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</si>
  <si>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</si>
  <si>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</si>
  <si>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</si>
  <si>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</si>
  <si>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</si>
  <si>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</si>
  <si>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</si>
  <si>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</si>
  <si>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</si>
  <si>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</si>
  <si>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</si>
  <si>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</si>
  <si>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</si>
  <si>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</si>
  <si>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</si>
  <si>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</si>
  <si>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</si>
  <si>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</si>
  <si>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</si>
  <si>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</si>
  <si>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</si>
  <si>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</si>
  <si>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</si>
  <si>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</si>
  <si>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</si>
  <si>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</si>
  <si>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</si>
  <si>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</si>
  <si>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</si>
  <si>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</si>
  <si>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</si>
  <si>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</si>
  <si>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</si>
  <si>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</si>
  <si>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</si>
  <si>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</si>
  <si>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</si>
  <si>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</si>
  <si>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</si>
  <si>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</si>
  <si>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</si>
  <si>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</si>
  <si>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</si>
  <si>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</si>
  <si>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</si>
  <si>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</si>
  <si>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</si>
  <si>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</si>
  <si>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</si>
  <si>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</si>
  <si>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</si>
  <si>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</si>
  <si>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</si>
  <si>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</si>
  <si>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</si>
  <si>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</si>
  <si>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</si>
  <si>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</si>
  <si>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</si>
  <si>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</si>
  <si>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</si>
  <si>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</si>
  <si>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</si>
  <si>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</si>
  <si>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</si>
  <si>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</si>
  <si>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</si>
  <si>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</si>
  <si>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</si>
  <si>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</si>
  <si>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</si>
  <si>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</si>
  <si>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</si>
  <si>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</si>
  <si>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</si>
  <si>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</si>
  <si>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</si>
  <si>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</si>
  <si>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</si>
  <si>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</si>
  <si>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</si>
  <si>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</si>
  <si>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</si>
  <si>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</si>
  <si>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</si>
  <si>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</si>
  <si>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</si>
  <si>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</si>
  <si>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</si>
  <si>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</si>
  <si>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</si>
  <si>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</si>
  <si>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</si>
  <si>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</si>
  <si>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</si>
  <si>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</si>
  <si>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</si>
  <si>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</si>
  <si>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</si>
  <si>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</si>
  <si>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</si>
  <si>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</si>
  <si>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</si>
  <si>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</si>
  <si>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</si>
  <si>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</si>
  <si>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</si>
  <si>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</si>
  <si>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</si>
  <si>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</si>
  <si>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</si>
  <si>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</si>
  <si>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</si>
  <si>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</si>
  <si>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</si>
  <si>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</si>
  <si>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</si>
  <si>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</si>
  <si>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</si>
  <si>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</si>
  <si>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</si>
  <si>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</si>
  <si>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</si>
  <si>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</si>
  <si>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</si>
  <si>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</si>
  <si>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</si>
  <si>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</si>
  <si>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</si>
  <si>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</si>
  <si>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</si>
  <si>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</si>
  <si>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</si>
  <si>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</si>
  <si>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</si>
  <si>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</si>
  <si>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</si>
  <si>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</si>
  <si>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</si>
  <si>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</si>
  <si>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</si>
  <si>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</si>
  <si>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</si>
  <si>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</si>
  <si>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</si>
  <si>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</si>
  <si>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</si>
  <si>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</si>
  <si>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</si>
  <si>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</si>
  <si>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</si>
  <si>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</si>
  <si>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</si>
  <si>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</si>
  <si>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</si>
  <si>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</si>
  <si>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</si>
  <si>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</si>
  <si>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</si>
  <si>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</si>
  <si>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</si>
  <si>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</si>
  <si>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</si>
  <si>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</si>
  <si>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</si>
  <si>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</si>
  <si>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</si>
  <si>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</si>
  <si>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</si>
  <si>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</si>
  <si>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</si>
  <si>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</si>
  <si>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</si>
  <si>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</si>
  <si>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</si>
  <si>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</si>
  <si>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</si>
  <si>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</si>
  <si>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</si>
  <si>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</si>
  <si>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</si>
  <si>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</si>
  <si>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</si>
  <si>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</si>
  <si>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</si>
  <si>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</si>
  <si>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</si>
  <si>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</si>
  <si>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</si>
  <si>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</si>
  <si>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</si>
  <si>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</si>
  <si>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</si>
  <si>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</si>
  <si>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</si>
  <si>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</si>
  <si>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</si>
  <si>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</si>
  <si>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</si>
  <si>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</si>
  <si>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</si>
  <si>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</si>
  <si>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</si>
  <si>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</si>
  <si>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</si>
  <si>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</si>
  <si>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</si>
  <si>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</si>
  <si>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</si>
  <si>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</si>
  <si>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</si>
  <si>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</si>
  <si>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</si>
  <si>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</si>
  <si>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</si>
  <si>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</si>
  <si>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</si>
  <si>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</si>
  <si>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</si>
  <si>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</si>
  <si>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</si>
  <si>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</si>
  <si>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</si>
  <si>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</si>
  <si>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</si>
  <si>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</si>
  <si>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</si>
  <si>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</si>
  <si>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</si>
  <si>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</si>
  <si>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</si>
  <si>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</si>
  <si>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</si>
  <si>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</si>
  <si>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</si>
  <si>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</si>
  <si>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</si>
  <si>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</si>
  <si>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</si>
  <si>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</si>
  <si>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</si>
  <si>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</si>
  <si>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</si>
  <si>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</si>
  <si>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</si>
  <si>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</si>
  <si>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</si>
  <si>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</si>
  <si>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</si>
  <si>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</si>
  <si>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</si>
  <si>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</si>
  <si>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</si>
  <si>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</si>
  <si>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</si>
  <si>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</si>
  <si>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</si>
  <si>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</si>
  <si>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</si>
  <si>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</si>
  <si>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</si>
  <si>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</si>
  <si>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</si>
  <si>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</si>
  <si>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</si>
  <si>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</si>
  <si>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</si>
  <si>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</si>
  <si>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</si>
  <si>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</si>
  <si>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</si>
  <si>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</si>
  <si>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</si>
  <si>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</si>
  <si>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</si>
  <si>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</si>
  <si>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</si>
  <si>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</si>
  <si>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</si>
  <si>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</si>
  <si>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</si>
  <si>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</si>
  <si>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</si>
  <si>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</si>
  <si>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</si>
  <si>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</si>
  <si>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</si>
  <si>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</si>
  <si>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</si>
  <si>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</si>
  <si>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</si>
  <si>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</si>
  <si>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</si>
  <si>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</si>
  <si>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</si>
  <si>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</si>
  <si>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</si>
  <si>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</si>
  <si>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</si>
  <si>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</si>
  <si>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</si>
  <si>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</si>
  <si>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</si>
  <si>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</si>
  <si>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</si>
  <si>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</si>
  <si>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</si>
  <si>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</si>
  <si>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</si>
  <si>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</si>
  <si>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</si>
  <si>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</si>
  <si>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</si>
  <si>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</si>
  <si>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</si>
  <si>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</si>
  <si>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</si>
  <si>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</si>
  <si>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</si>
  <si>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</si>
  <si>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</si>
  <si>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</si>
  <si>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</si>
  <si>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</si>
  <si>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</si>
  <si>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</si>
  <si>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</si>
  <si>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</si>
  <si>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</si>
  <si>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</si>
  <si>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</si>
  <si>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</si>
  <si>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</si>
  <si>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</si>
  <si>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</si>
  <si>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</si>
  <si>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</si>
  <si>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</si>
  <si>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</si>
  <si>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</si>
  <si>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</si>
  <si>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</si>
  <si>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</si>
  <si>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</si>
  <si>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</si>
  <si>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</si>
  <si>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</si>
  <si>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</si>
  <si>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</si>
  <si>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</si>
  <si>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</si>
  <si>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</si>
  <si>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</si>
  <si>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</si>
  <si>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</si>
  <si>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</si>
  <si>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</si>
  <si>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</si>
  <si>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</si>
  <si>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</si>
  <si>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</si>
  <si>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</si>
  <si>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</si>
  <si>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</si>
  <si>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</si>
  <si>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</si>
  <si>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</si>
  <si>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</si>
  <si>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</si>
  <si>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</si>
  <si>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</si>
  <si>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</si>
  <si>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</si>
  <si>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</si>
  <si>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</si>
  <si>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</si>
  <si>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</si>
  <si>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</si>
  <si>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</si>
  <si>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</si>
  <si>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</si>
  <si>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</si>
  <si>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</si>
  <si>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</si>
  <si>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</si>
  <si>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</si>
  <si>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</si>
  <si>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</si>
  <si>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</si>
  <si>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</si>
  <si>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</si>
  <si>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</si>
  <si>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</si>
  <si>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</si>
  <si>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</si>
  <si>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</si>
  <si>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</si>
  <si>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</si>
  <si>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</si>
  <si>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</si>
  <si>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</si>
  <si>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</si>
  <si>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</si>
  <si>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</si>
  <si>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</si>
  <si>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</si>
  <si>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</si>
  <si>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</si>
  <si>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</si>
  <si>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</si>
  <si>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</si>
  <si>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</si>
  <si>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</si>
  <si>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</si>
  <si>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</si>
  <si>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</si>
  <si>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</si>
  <si>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</si>
  <si>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</si>
  <si>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</si>
  <si>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</si>
  <si>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</si>
  <si>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</si>
  <si>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</si>
  <si>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</si>
  <si>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</si>
  <si>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</si>
  <si>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</si>
  <si>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</si>
  <si>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</si>
  <si>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</si>
  <si>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</si>
  <si>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</si>
  <si>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</si>
  <si>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</si>
  <si>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</si>
  <si>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</si>
  <si>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</si>
  <si>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</si>
  <si>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</si>
  <si>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</si>
  <si>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</si>
  <si>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</si>
  <si>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</si>
  <si>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</si>
  <si>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</si>
  <si>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</si>
  <si>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</si>
  <si>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</si>
  <si>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</si>
  <si>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</si>
  <si>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</si>
  <si>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</si>
  <si>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</si>
  <si>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</si>
  <si>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</si>
  <si>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</si>
  <si>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</si>
  <si>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</si>
  <si>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</si>
  <si>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</si>
  <si>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</si>
  <si>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</si>
  <si>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</si>
  <si>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</si>
  <si>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</si>
  <si>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</si>
  <si>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</si>
  <si>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</si>
  <si>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</si>
  <si>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</si>
  <si>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</si>
  <si>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</si>
  <si>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</si>
  <si>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</si>
  <si>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</si>
  <si>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</si>
  <si>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</si>
  <si>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</si>
  <si>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</si>
  <si>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</si>
  <si>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</si>
  <si>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</si>
  <si>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</si>
  <si>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</si>
  <si>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</si>
  <si>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</si>
  <si>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</si>
  <si>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</si>
  <si>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</si>
  <si>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</si>
  <si>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</si>
  <si>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</si>
  <si>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</si>
  <si>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</si>
  <si>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</si>
  <si>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</si>
  <si>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</si>
  <si>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</si>
  <si>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</si>
  <si>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</si>
  <si>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</si>
  <si>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</si>
  <si>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</si>
  <si>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</si>
  <si>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</si>
  <si>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</si>
  <si>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</si>
  <si>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</si>
  <si>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</si>
  <si>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</si>
  <si>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</si>
  <si>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</si>
  <si>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</si>
  <si>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</si>
  <si>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</si>
  <si>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</si>
  <si>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</si>
  <si>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</si>
  <si>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</si>
  <si>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</si>
  <si>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</si>
  <si>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</si>
  <si>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</si>
  <si>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</si>
  <si>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</si>
  <si>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</si>
  <si>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</si>
  <si>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</si>
  <si>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</si>
  <si>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</si>
  <si>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</si>
  <si>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</si>
  <si>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</si>
  <si>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</si>
  <si>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</si>
  <si>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</si>
  <si>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</si>
  <si>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</si>
  <si>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</si>
  <si>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</si>
  <si>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</si>
  <si>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</si>
  <si>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</si>
  <si>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</si>
  <si>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</si>
  <si>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</si>
  <si>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</si>
  <si>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</si>
  <si>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</si>
  <si>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</si>
  <si>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</si>
  <si>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</si>
  <si>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</si>
  <si>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</si>
  <si>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</si>
  <si>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</si>
  <si>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</si>
  <si>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</si>
  <si>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</si>
  <si>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</si>
  <si>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</si>
  <si>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</si>
  <si>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</si>
  <si>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</si>
  <si>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</si>
  <si>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</si>
  <si>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</si>
  <si>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</si>
  <si>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</si>
  <si>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</si>
  <si>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</si>
  <si>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</si>
  <si>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</si>
  <si>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</si>
  <si>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</si>
  <si>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</si>
  <si>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</si>
  <si>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</si>
  <si>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</si>
  <si>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</si>
  <si>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</si>
  <si>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</si>
  <si>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</si>
  <si>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</si>
  <si>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</si>
  <si>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</si>
  <si>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</si>
  <si>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</si>
  <si>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</si>
  <si>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</si>
  <si>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</si>
  <si>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</si>
  <si>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</si>
  <si>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</si>
  <si>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</si>
  <si>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</si>
  <si>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</si>
  <si>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</si>
  <si>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</si>
  <si>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</si>
  <si>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</si>
  <si>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</si>
  <si>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</si>
  <si>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</si>
  <si>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</si>
  <si>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</si>
  <si>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</si>
  <si>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</si>
  <si>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</si>
  <si>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</si>
  <si>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</si>
  <si>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</si>
  <si>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</si>
  <si>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</si>
  <si>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</si>
  <si>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</si>
  <si>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</si>
  <si>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</si>
  <si>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</si>
  <si>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</si>
  <si>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</si>
  <si>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</si>
  <si>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</si>
  <si>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</si>
  <si>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</si>
  <si>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</si>
  <si>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</si>
  <si>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</si>
  <si>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</si>
  <si>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</si>
  <si>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</si>
  <si>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</si>
  <si>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</si>
  <si>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</si>
  <si>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</si>
  <si>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</si>
  <si>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</si>
  <si>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</si>
  <si>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</si>
  <si>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</si>
  <si>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</si>
  <si>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</si>
  <si>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</si>
  <si>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</si>
  <si>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</si>
  <si>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</si>
  <si>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</si>
  <si>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</si>
  <si>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</si>
  <si>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</si>
  <si>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</si>
  <si>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</si>
  <si>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</si>
  <si>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</si>
  <si>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</si>
  <si>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</si>
  <si>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</si>
  <si>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</si>
  <si>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</si>
  <si>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</si>
  <si>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</si>
  <si>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</si>
  <si>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</si>
  <si>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</si>
  <si>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</si>
  <si>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</si>
  <si>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</si>
  <si>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</si>
  <si>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</si>
  <si>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</si>
  <si>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</si>
  <si>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</si>
  <si>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</si>
  <si>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</si>
  <si>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</si>
  <si>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</si>
  <si>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</si>
  <si>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</si>
  <si>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</si>
  <si>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</si>
  <si>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</si>
  <si>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</si>
  <si>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</si>
  <si>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</si>
  <si>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</si>
  <si>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</si>
  <si>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</si>
  <si>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</si>
  <si>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</si>
  <si>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</si>
  <si>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</si>
  <si>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</si>
  <si>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</si>
  <si>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</si>
  <si>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</si>
  <si>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</si>
  <si>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</si>
  <si>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</si>
  <si>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</si>
  <si>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</si>
  <si>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</si>
  <si>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</si>
  <si>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</si>
  <si>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</si>
  <si>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</si>
  <si>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</si>
  <si>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</si>
  <si>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</si>
  <si>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</si>
  <si>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</si>
  <si>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</si>
  <si>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</si>
  <si>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</si>
  <si>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</si>
  <si>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</si>
  <si>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</si>
  <si>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</si>
  <si>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</si>
  <si>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</si>
  <si>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</si>
  <si>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</si>
  <si>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</si>
  <si>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</si>
  <si>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</si>
  <si>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</si>
  <si>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</si>
  <si>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</si>
  <si>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</si>
  <si>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</si>
  <si>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</si>
  <si>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</si>
  <si>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</si>
  <si>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</si>
  <si>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</si>
  <si>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</si>
  <si>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</si>
  <si>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</si>
  <si>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</si>
  <si>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</si>
  <si>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</si>
  <si>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</si>
  <si>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</si>
  <si>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</si>
  <si>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</si>
  <si>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</si>
  <si>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</si>
  <si>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</si>
  <si>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</si>
  <si>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</si>
  <si>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</si>
  <si>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</si>
  <si>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</si>
  <si>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</si>
  <si>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</si>
  <si>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</si>
  <si>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</si>
  <si>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</si>
  <si>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</si>
  <si>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</si>
  <si>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</si>
  <si>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</si>
  <si>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</si>
  <si>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</si>
  <si>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</si>
  <si>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</si>
  <si>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</si>
  <si>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</si>
  <si>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</si>
  <si>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</si>
  <si>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</si>
  <si>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</si>
  <si>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</si>
  <si>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</si>
  <si>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</si>
  <si>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</si>
  <si>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</si>
  <si>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</si>
  <si>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</si>
  <si>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</si>
  <si>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</si>
  <si>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</si>
  <si>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</si>
  <si>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</si>
  <si>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</si>
  <si>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</si>
  <si>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</si>
  <si>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</si>
  <si>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</si>
  <si>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</si>
  <si>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</si>
  <si>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</si>
  <si>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</si>
  <si>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</si>
  <si>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</si>
  <si>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</si>
  <si>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</si>
  <si>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</si>
  <si>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</si>
  <si>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</si>
  <si>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</si>
  <si>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</si>
  <si>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</si>
  <si>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</si>
  <si>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</si>
  <si>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</si>
  <si>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</si>
  <si>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</si>
  <si>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</si>
  <si>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</si>
  <si>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</si>
  <si>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</si>
  <si>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</si>
  <si>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</si>
  <si>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</si>
  <si>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</si>
  <si>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</si>
  <si>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</si>
  <si>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</si>
  <si>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</si>
  <si>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</si>
  <si>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</si>
  <si>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</si>
  <si>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</si>
  <si>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</si>
  <si>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</si>
  <si>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</si>
  <si>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</si>
  <si>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</si>
  <si>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</si>
  <si>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</si>
  <si>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</si>
  <si>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</si>
  <si>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</si>
  <si>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</si>
  <si>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</si>
  <si>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</si>
  <si>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</si>
  <si>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</si>
  <si>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</si>
  <si>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</si>
  <si>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</si>
  <si>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</si>
  <si>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</si>
  <si>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</si>
  <si>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</si>
  <si>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</si>
  <si>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</si>
  <si>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</si>
  <si>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</si>
  <si>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</si>
  <si>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</si>
  <si>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</si>
  <si>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</si>
  <si>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</si>
  <si>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</si>
  <si>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</si>
  <si>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</si>
  <si>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</si>
  <si>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</si>
  <si>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</si>
  <si>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</si>
  <si>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</si>
  <si>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</si>
  <si>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</si>
  <si>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</si>
  <si>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</si>
  <si>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</si>
  <si>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</si>
  <si>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</si>
  <si>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</si>
  <si>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</si>
  <si>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</si>
  <si>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</si>
  <si>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</si>
  <si>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</si>
  <si>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</si>
  <si>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</si>
  <si>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</si>
  <si>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</si>
  <si>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</si>
  <si>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</si>
  <si>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</si>
  <si>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</si>
  <si>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</si>
  <si>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</si>
  <si>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</si>
  <si>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</si>
  <si>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</si>
  <si>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</si>
  <si>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</si>
  <si>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</si>
  <si>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</si>
  <si>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</si>
  <si>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</si>
  <si>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</si>
  <si>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</si>
  <si>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</si>
  <si>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</si>
  <si>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</si>
  <si>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</si>
  <si>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</si>
  <si>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</si>
  <si>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</si>
  <si>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</si>
  <si>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</si>
  <si>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</si>
  <si>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</si>
  <si>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</si>
  <si>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</si>
  <si>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</si>
  <si>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</si>
  <si>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</si>
  <si>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</si>
  <si>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</si>
  <si>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</si>
  <si>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</si>
  <si>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</si>
  <si>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</si>
  <si>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</si>
  <si>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</si>
  <si>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</si>
  <si>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</si>
  <si>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</si>
  <si>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</si>
  <si>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</si>
  <si>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</si>
  <si>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</si>
  <si>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</si>
  <si>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</si>
  <si>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</si>
  <si>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</si>
  <si>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</si>
  <si>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</si>
  <si>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</si>
  <si>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</si>
  <si>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</si>
  <si>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</si>
  <si>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</si>
  <si>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</si>
  <si>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</si>
  <si>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</si>
  <si>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</si>
  <si>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</si>
  <si>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</si>
  <si>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</si>
  <si>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</si>
  <si>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</si>
  <si>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</si>
  <si>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</si>
  <si>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</si>
  <si>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</si>
  <si>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</si>
  <si>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</si>
  <si>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</si>
  <si>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</si>
  <si>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</si>
  <si>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</si>
  <si>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</si>
  <si>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</si>
  <si>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</si>
  <si>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</si>
  <si>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</si>
  <si>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</si>
  <si>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</si>
  <si>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</si>
  <si>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</si>
  <si>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</si>
  <si>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</si>
  <si>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</si>
  <si>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</si>
  <si>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</si>
  <si>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</si>
  <si>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</si>
  <si>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</si>
  <si>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</si>
  <si>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</si>
  <si>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</si>
  <si>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</si>
  <si>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</si>
  <si>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</si>
  <si>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</si>
  <si>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</si>
  <si>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</si>
  <si>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</si>
  <si>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</si>
  <si>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</si>
  <si>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</si>
  <si>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</si>
  <si>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</si>
  <si>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</si>
  <si>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</si>
  <si>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</si>
  <si>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</si>
  <si>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</si>
  <si>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</si>
  <si>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</si>
  <si>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</si>
  <si>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</si>
  <si>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</si>
  <si>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</si>
  <si>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</si>
  <si>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</si>
  <si>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</si>
  <si>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</si>
  <si>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</si>
  <si>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</si>
  <si>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</si>
  <si>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</si>
  <si>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</si>
  <si>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</si>
  <si>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</si>
  <si>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</si>
  <si>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</si>
  <si>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</si>
  <si>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</si>
  <si>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</si>
  <si>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</si>
  <si>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</si>
  <si>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</si>
  <si>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</si>
  <si>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</si>
  <si>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</si>
  <si>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</si>
  <si>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</si>
  <si>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</si>
  <si>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</si>
  <si>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</si>
  <si>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</si>
  <si>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</si>
  <si>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</si>
  <si>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</si>
  <si>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</si>
  <si>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</si>
  <si>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</si>
  <si>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</si>
  <si>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</si>
  <si>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</si>
  <si>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</si>
  <si>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</si>
  <si>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</si>
  <si>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</si>
  <si>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</si>
  <si>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</si>
  <si>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</si>
  <si>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</si>
  <si>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</si>
  <si>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</si>
  <si>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</si>
  <si>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</si>
  <si>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</si>
  <si>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</si>
  <si>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</si>
  <si>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</si>
  <si>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</si>
  <si>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</si>
  <si>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</si>
  <si>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</si>
  <si>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</si>
  <si>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</si>
  <si>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</si>
  <si>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</si>
  <si>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</si>
  <si>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</si>
  <si>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</si>
  <si>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</si>
  <si>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</si>
  <si>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</si>
  <si>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</si>
  <si>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</si>
  <si>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</si>
  <si>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</si>
  <si>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</si>
  <si>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</si>
  <si>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</si>
  <si>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</si>
  <si>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</si>
  <si>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</si>
  <si>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</si>
  <si>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</si>
  <si>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</si>
  <si>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</si>
  <si>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</si>
  <si>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</si>
  <si>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</si>
  <si>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</si>
  <si>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</si>
  <si>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</si>
  <si>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</si>
  <si>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</si>
  <si>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</si>
  <si>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</si>
  <si>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</si>
  <si>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</si>
  <si>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</si>
  <si>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</si>
  <si>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</si>
  <si>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</si>
  <si>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</si>
  <si>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</si>
  <si>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</si>
  <si>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</si>
  <si>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</si>
  <si>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</si>
  <si>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</si>
  <si>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</si>
  <si>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</si>
  <si>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</si>
  <si>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</si>
  <si>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</si>
  <si>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</si>
  <si>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</si>
  <si>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</si>
  <si>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</si>
  <si>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</si>
  <si>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</si>
  <si>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</si>
  <si>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</si>
  <si>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</si>
  <si>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</si>
  <si>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</si>
  <si>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</si>
  <si>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</si>
  <si>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</si>
  <si>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</si>
  <si>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</si>
  <si>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</si>
  <si>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</si>
  <si>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</si>
  <si>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</si>
  <si>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</si>
  <si>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</si>
  <si>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</si>
  <si>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</si>
  <si>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</si>
  <si>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</si>
  <si>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</si>
  <si>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</si>
  <si>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</si>
  <si>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</si>
  <si>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</si>
  <si>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</si>
  <si>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</si>
  <si>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</si>
  <si>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</si>
  <si>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</si>
  <si>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</si>
  <si>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</si>
  <si>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</si>
  <si>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</si>
  <si>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</si>
  <si>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</si>
  <si>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</si>
  <si>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</si>
  <si>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</si>
  <si>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</si>
  <si>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</si>
  <si>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</si>
  <si>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</si>
  <si>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</si>
  <si>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</si>
  <si>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</si>
  <si>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</si>
  <si>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</si>
  <si>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</si>
  <si>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</si>
  <si>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</si>
  <si>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</si>
  <si>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</si>
  <si>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</si>
  <si>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</si>
  <si>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</si>
  <si>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</si>
  <si>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</si>
  <si>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</si>
  <si>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</si>
  <si>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</si>
  <si>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</si>
  <si>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</si>
  <si>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</si>
  <si>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</si>
  <si>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</si>
  <si>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</si>
  <si>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</si>
  <si>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</si>
  <si>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</si>
  <si>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</si>
  <si>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</si>
  <si>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</si>
  <si>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</si>
  <si>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</si>
  <si>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</si>
  <si>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</si>
  <si>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</si>
  <si>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</si>
  <si>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</si>
  <si>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</si>
  <si>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</si>
  <si>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</si>
  <si>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</si>
  <si>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</si>
  <si>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</si>
  <si>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</si>
  <si>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</si>
  <si>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</si>
  <si>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</si>
  <si>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</si>
  <si>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</si>
  <si>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</si>
  <si>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</si>
  <si>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</si>
  <si>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</si>
  <si>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</si>
  <si>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</si>
  <si>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</si>
  <si>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</si>
  <si>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</si>
  <si>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</si>
  <si>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</si>
  <si>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</si>
  <si>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</si>
  <si>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</si>
  <si>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</si>
  <si>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</si>
  <si>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</si>
  <si>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</si>
  <si>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</si>
  <si>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</si>
  <si>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</si>
  <si>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</si>
  <si>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</si>
  <si>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</si>
  <si>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</si>
  <si>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</si>
  <si>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</si>
  <si>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</si>
  <si>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</si>
  <si>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</si>
  <si>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</si>
  <si>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</si>
  <si>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</si>
  <si>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</si>
  <si>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</si>
  <si>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</si>
  <si>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</si>
  <si>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</si>
  <si>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</si>
  <si>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</si>
  <si>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</si>
  <si>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</si>
  <si>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</si>
  <si>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</si>
  <si>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</si>
  <si>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</si>
  <si>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</si>
  <si>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</si>
  <si>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</si>
  <si>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</si>
  <si>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</si>
  <si>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</si>
  <si>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</si>
  <si>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</si>
  <si>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</si>
  <si>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</si>
  <si>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</si>
  <si>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</si>
  <si>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</si>
  <si>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</si>
  <si>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</si>
  <si>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</si>
  <si>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</si>
  <si>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</si>
  <si>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</si>
  <si>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</si>
  <si>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</si>
  <si>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</si>
  <si>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</si>
  <si>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</si>
  <si>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</si>
  <si>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</si>
  <si>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</si>
  <si>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</si>
  <si>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</si>
  <si>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</si>
  <si>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</si>
  <si>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</si>
  <si>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</si>
  <si>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</si>
  <si>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</si>
  <si>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</si>
  <si>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</si>
  <si>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</si>
  <si>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</si>
  <si>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</si>
  <si>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</si>
  <si>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</si>
  <si>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</si>
  <si>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</si>
  <si>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</si>
  <si>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</si>
  <si>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</si>
  <si>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</si>
  <si>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</si>
  <si>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</si>
  <si>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</si>
  <si>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</si>
  <si>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</si>
  <si>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</si>
  <si>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</si>
  <si>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</si>
  <si>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</si>
  <si>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</si>
  <si>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</si>
  <si>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</si>
  <si>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</si>
  <si>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</si>
  <si>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</si>
  <si>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</si>
  <si>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</si>
  <si>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</si>
  <si>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</si>
  <si>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</si>
  <si>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</si>
  <si>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</si>
  <si>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</si>
  <si>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</si>
  <si>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</si>
  <si>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</si>
  <si>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</si>
  <si>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</si>
  <si>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</si>
  <si>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</si>
  <si>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</si>
  <si>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</si>
  <si>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</si>
  <si>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</si>
  <si>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</si>
  <si>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</si>
  <si>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</si>
  <si>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</si>
  <si>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</si>
  <si>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</si>
  <si>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</si>
  <si>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</si>
  <si>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</si>
  <si>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</si>
  <si>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</si>
  <si>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</si>
  <si>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</si>
  <si>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</si>
  <si>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</si>
  <si>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</si>
  <si>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</si>
  <si>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</si>
  <si>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</si>
  <si>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</si>
  <si>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</si>
  <si>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</si>
  <si>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</si>
  <si>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</si>
  <si>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</si>
  <si>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</si>
  <si>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</si>
  <si>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</si>
  <si>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</si>
  <si>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</si>
  <si>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</si>
  <si>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</si>
  <si>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</si>
  <si>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</si>
  <si>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</si>
  <si>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</si>
  <si>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</si>
  <si>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</si>
  <si>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</si>
  <si>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</si>
  <si>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</si>
  <si>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</si>
  <si>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</si>
  <si>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</si>
  <si>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</si>
  <si>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</si>
  <si>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</si>
  <si>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</si>
  <si>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</si>
  <si>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</si>
  <si>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</si>
  <si>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</si>
  <si>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</si>
  <si>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</si>
  <si>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</si>
  <si>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</si>
  <si>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</si>
  <si>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</si>
  <si>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</si>
  <si>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</si>
  <si>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</si>
  <si>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</si>
  <si>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</si>
  <si>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</si>
  <si>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</si>
  <si>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</si>
  <si>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</si>
  <si>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</si>
  <si>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</si>
  <si>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</si>
  <si>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</si>
  <si>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</si>
  <si>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</si>
  <si>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</si>
  <si>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</si>
  <si>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</si>
  <si>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</si>
  <si>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</si>
  <si>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</si>
  <si>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</si>
  <si>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</si>
  <si>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</si>
  <si>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</si>
  <si>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</si>
  <si>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</si>
  <si>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</si>
  <si>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</si>
  <si>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</si>
  <si>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</si>
  <si>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</si>
  <si>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</si>
  <si>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</si>
  <si>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</si>
  <si>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</si>
  <si>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</si>
  <si>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</si>
  <si>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</si>
  <si>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</si>
  <si>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</si>
  <si>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</si>
  <si>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</si>
  <si>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</si>
  <si>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</si>
  <si>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</si>
  <si>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</si>
  <si>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</si>
  <si>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</si>
  <si>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</si>
  <si>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</si>
  <si>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</si>
  <si>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</si>
  <si>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</si>
  <si>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</si>
  <si>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</si>
  <si>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</si>
  <si>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</si>
  <si>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</si>
  <si>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</si>
  <si>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</si>
  <si>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</si>
  <si>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</si>
  <si>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</si>
  <si>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</si>
  <si>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</si>
  <si>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</si>
  <si>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</si>
  <si>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</si>
  <si>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</si>
  <si>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</si>
  <si>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</si>
  <si>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</si>
  <si>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</si>
  <si>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</si>
  <si>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</si>
  <si>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</si>
  <si>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</si>
  <si>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</si>
  <si>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</si>
  <si>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</si>
  <si>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</si>
  <si>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</si>
  <si>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</si>
  <si>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</si>
  <si>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</si>
  <si>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</si>
  <si>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</si>
  <si>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</si>
  <si>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</si>
  <si>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</si>
  <si>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</si>
  <si>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</si>
  <si>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</si>
  <si>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</si>
  <si>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</si>
  <si>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</si>
  <si>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</si>
  <si>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</si>
  <si>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</si>
  <si>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</si>
  <si>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</si>
  <si>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</si>
  <si>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</si>
  <si>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</si>
  <si>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</si>
  <si>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</si>
  <si>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</si>
  <si>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</si>
  <si>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</si>
  <si>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</si>
  <si>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</si>
  <si>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</si>
  <si>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</si>
  <si>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</si>
  <si>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</si>
  <si>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</si>
  <si>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</si>
  <si>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</si>
  <si>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</si>
  <si>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</si>
  <si>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</si>
  <si>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</si>
  <si>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</si>
  <si>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</si>
  <si>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</si>
  <si>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</si>
  <si>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</si>
  <si>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</si>
  <si>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</si>
  <si>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</si>
  <si>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</si>
  <si>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</si>
  <si>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</si>
  <si>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</si>
  <si>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</si>
  <si>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</si>
  <si>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</si>
  <si>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</si>
  <si>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</si>
  <si>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</si>
  <si>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</si>
  <si>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</si>
  <si>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</si>
  <si>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</si>
  <si>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</si>
  <si>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</si>
  <si>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</si>
  <si>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</si>
  <si>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</si>
  <si>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</si>
  <si>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</si>
  <si>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</si>
  <si>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</si>
  <si>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</si>
  <si>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</si>
  <si>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</si>
  <si>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</si>
  <si>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</si>
  <si>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</si>
  <si>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</si>
  <si>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</si>
  <si>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</si>
  <si>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</si>
  <si>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</si>
  <si>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</si>
  <si>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</si>
  <si>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</si>
  <si>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</si>
  <si>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</si>
  <si>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</si>
  <si>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</si>
  <si>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</si>
  <si>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</si>
  <si>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</si>
  <si>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</si>
  <si>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</si>
  <si>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</si>
  <si>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</si>
  <si>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</si>
  <si>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</si>
  <si>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</si>
  <si>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</si>
  <si>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</si>
  <si>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</si>
  <si>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</si>
  <si>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</si>
  <si>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</si>
  <si>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</si>
  <si>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</si>
  <si>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</si>
  <si>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</si>
  <si>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</si>
  <si>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</si>
  <si>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</si>
  <si>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</si>
  <si>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</si>
  <si>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</si>
  <si>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</si>
  <si>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</si>
  <si>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</si>
  <si>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</si>
  <si>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</si>
  <si>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</si>
  <si>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</si>
  <si>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</si>
  <si>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</si>
  <si>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</si>
  <si>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</si>
  <si>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</si>
  <si>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</si>
  <si>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</si>
  <si>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</si>
  <si>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</si>
  <si>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</si>
  <si>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</si>
  <si>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</si>
  <si>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</si>
  <si>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</si>
  <si>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</si>
  <si>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</si>
  <si>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</si>
  <si>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</si>
  <si>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</si>
  <si>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</si>
  <si>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</si>
  <si>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</si>
  <si>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</si>
  <si>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</si>
  <si>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</si>
  <si>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</si>
  <si>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</si>
  <si>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</si>
  <si>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</si>
  <si>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</si>
  <si>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</si>
  <si>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</si>
  <si>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</si>
  <si>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</si>
  <si>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</si>
  <si>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</si>
  <si>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</si>
  <si>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</si>
  <si>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</si>
  <si>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</si>
  <si>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</si>
  <si>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</si>
  <si>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</si>
  <si>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</si>
  <si>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</si>
  <si>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</si>
  <si>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</si>
  <si>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</si>
  <si>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</si>
  <si>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</si>
  <si>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</si>
  <si>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</si>
  <si>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</si>
  <si>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</si>
  <si>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</si>
  <si>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</si>
  <si>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</si>
  <si>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</si>
  <si>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</si>
  <si>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</si>
  <si>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</si>
  <si>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</si>
  <si>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</si>
  <si>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</si>
  <si>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</si>
  <si>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</si>
  <si>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</si>
  <si>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</si>
  <si>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</si>
  <si>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</si>
  <si>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</si>
  <si>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</si>
  <si>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</si>
  <si>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</si>
  <si>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</si>
  <si>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</si>
  <si>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</si>
  <si>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</si>
  <si>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</si>
  <si>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</si>
  <si>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</si>
  <si>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</si>
  <si>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</si>
  <si>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</si>
  <si>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</si>
  <si>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</si>
  <si>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</si>
  <si>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</si>
  <si>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</si>
  <si>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</si>
  <si>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</si>
  <si>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</si>
  <si>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</si>
  <si>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</si>
  <si>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</si>
  <si>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</si>
  <si>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</si>
  <si>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</si>
  <si>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</si>
  <si>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</si>
  <si>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</si>
  <si>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</si>
  <si>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</si>
  <si>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</si>
  <si>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</si>
  <si>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</si>
  <si>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</si>
  <si>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</si>
  <si>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</si>
  <si>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</si>
  <si>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</si>
  <si>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</si>
  <si>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</si>
  <si>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</si>
  <si>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</si>
  <si>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</si>
  <si>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</si>
  <si>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</si>
  <si>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</si>
  <si>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</si>
  <si>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</si>
  <si>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</si>
  <si>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</si>
  <si>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</si>
  <si>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</si>
  <si>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</si>
  <si>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</si>
  <si>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</si>
  <si>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</si>
  <si>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</si>
  <si>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</si>
  <si>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</si>
  <si>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</si>
  <si>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</si>
  <si>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</si>
  <si>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</si>
  <si>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</si>
  <si>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</si>
  <si>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</si>
  <si>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</si>
  <si>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</si>
  <si>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</si>
  <si>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</si>
  <si>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</si>
  <si>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</si>
  <si>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</si>
  <si>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</si>
  <si>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</si>
  <si>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</si>
  <si>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</si>
  <si>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</si>
  <si>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</si>
  <si>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</si>
  <si>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</si>
  <si>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</si>
  <si>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</si>
  <si>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</si>
  <si>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</si>
  <si>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</si>
  <si>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</si>
  <si>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</si>
  <si>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</si>
  <si>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</si>
  <si>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</si>
  <si>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</si>
  <si>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</si>
  <si>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</si>
  <si>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</si>
  <si>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</si>
  <si>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</si>
  <si>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</si>
  <si>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</si>
  <si>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</si>
  <si>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</si>
  <si>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</si>
  <si>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</si>
  <si>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</si>
  <si>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</si>
  <si>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</si>
  <si>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</si>
  <si>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</si>
  <si>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</si>
  <si>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</si>
  <si>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</si>
  <si>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</si>
  <si>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</si>
  <si>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</si>
  <si>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</si>
  <si>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</si>
  <si>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</si>
  <si>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</si>
  <si>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</si>
  <si>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</si>
  <si>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</si>
  <si>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</si>
  <si>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</si>
  <si>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</si>
  <si>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</si>
  <si>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</si>
  <si>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</si>
  <si>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</si>
  <si>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</si>
  <si>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</si>
  <si>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</si>
  <si>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</si>
  <si>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</si>
  <si>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</si>
  <si>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</si>
  <si>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</si>
  <si>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</si>
  <si>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</si>
  <si>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</si>
  <si>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</si>
  <si>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</si>
  <si>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</si>
  <si>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</si>
  <si>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</si>
  <si>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</si>
  <si>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</si>
  <si>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</si>
  <si>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</si>
  <si>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</si>
  <si>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</si>
  <si>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</si>
  <si>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</si>
  <si>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</si>
  <si>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</si>
  <si>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</si>
  <si>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</si>
  <si>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</si>
  <si>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</si>
  <si>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</si>
  <si>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</si>
  <si>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</si>
  <si>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</si>
  <si>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</si>
  <si>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</si>
  <si>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</si>
  <si>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</si>
  <si>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</si>
  <si>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</si>
  <si>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</si>
  <si>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</si>
  <si>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</si>
  <si>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</si>
  <si>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</si>
  <si>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</si>
  <si>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</si>
  <si>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</si>
  <si>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</si>
  <si>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</si>
  <si>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</si>
  <si>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</si>
  <si>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</si>
  <si>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</si>
  <si>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</si>
  <si>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</si>
  <si>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</si>
  <si>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</si>
  <si>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</si>
  <si>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</si>
  <si>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</si>
  <si>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</si>
  <si>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</si>
  <si>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</si>
  <si>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</si>
  <si>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</si>
  <si>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</si>
  <si>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</si>
  <si>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</si>
  <si>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</si>
  <si>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</si>
  <si>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</si>
  <si>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</si>
  <si>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</si>
  <si>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</si>
  <si>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</si>
  <si>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</si>
  <si>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</si>
  <si>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</si>
  <si>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</si>
  <si>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</si>
  <si>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</si>
  <si>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</si>
  <si>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</si>
  <si>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</si>
  <si>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</si>
  <si>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</si>
  <si>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</si>
  <si>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</si>
  <si>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</si>
  <si>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</si>
  <si>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</si>
  <si>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</si>
  <si>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</si>
  <si>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</si>
  <si>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</si>
  <si>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</si>
  <si>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</si>
  <si>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</si>
  <si>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</si>
  <si>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</si>
  <si>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</si>
  <si>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</si>
  <si>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</si>
  <si>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</si>
  <si>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</si>
  <si>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</si>
  <si>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</si>
  <si>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</si>
  <si>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</si>
  <si>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</si>
  <si>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</si>
  <si>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</si>
  <si>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</si>
  <si>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</si>
  <si>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</si>
  <si>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</si>
  <si>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</si>
  <si>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</si>
  <si>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</si>
  <si>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</si>
  <si>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</si>
  <si>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</si>
  <si>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</si>
  <si>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</si>
  <si>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</si>
  <si>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</si>
  <si>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</si>
  <si>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</si>
  <si>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</si>
  <si>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</si>
  <si>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</si>
  <si>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</si>
  <si>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</si>
  <si>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</si>
  <si>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</si>
  <si>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</si>
  <si>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</si>
  <si>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</si>
  <si>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</si>
  <si>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</si>
  <si>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</si>
  <si>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</si>
  <si>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</si>
  <si>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</si>
  <si>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</si>
  <si>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</si>
  <si>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</si>
  <si>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</si>
  <si>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</si>
  <si>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</si>
  <si>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</si>
  <si>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</si>
  <si>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</si>
  <si>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</si>
  <si>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</si>
  <si>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</si>
  <si>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</si>
  <si>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</si>
  <si>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</si>
  <si>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</si>
  <si>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</si>
  <si>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</si>
  <si>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</si>
  <si>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</si>
  <si>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</si>
  <si>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</si>
  <si>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</si>
  <si>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</si>
  <si>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</si>
  <si>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</si>
  <si>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</si>
  <si>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</si>
  <si>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</si>
  <si>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</si>
  <si>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</si>
  <si>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</si>
  <si>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</si>
  <si>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</si>
  <si>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</si>
  <si>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</si>
  <si>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</si>
  <si>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</si>
  <si>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</si>
  <si>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</si>
  <si>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</si>
  <si>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</si>
  <si>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</si>
  <si>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</si>
  <si>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</si>
  <si>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</si>
  <si>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</si>
  <si>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</si>
  <si>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</si>
  <si>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</si>
  <si>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</si>
  <si>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</si>
  <si>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</si>
  <si>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</si>
  <si>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</si>
  <si>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</si>
  <si>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</si>
  <si>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</si>
  <si>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</si>
  <si>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</si>
  <si>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</si>
  <si>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</si>
  <si>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</si>
  <si>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</si>
  <si>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</si>
  <si>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</si>
  <si>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</si>
  <si>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</si>
  <si>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</si>
  <si>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</si>
  <si>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</si>
  <si>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</si>
  <si>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</si>
  <si>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</si>
  <si>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</si>
  <si>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</si>
  <si>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</si>
  <si>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</si>
  <si>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</si>
  <si>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</si>
  <si>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</si>
  <si>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</si>
  <si>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</si>
  <si>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</si>
  <si>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</si>
  <si>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</si>
  <si>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</si>
  <si>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</si>
  <si>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</si>
  <si>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</si>
  <si>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</si>
  <si>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</si>
  <si>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</si>
  <si>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</si>
  <si>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</si>
  <si>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</si>
  <si>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</si>
  <si>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</si>
  <si>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</si>
  <si>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</si>
  <si>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</si>
  <si>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</si>
  <si>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</si>
  <si>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</si>
  <si>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</si>
  <si>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</si>
  <si>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</si>
  <si>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</si>
  <si>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</si>
  <si>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</si>
  <si>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</si>
  <si>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</si>
  <si>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</si>
  <si>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</si>
  <si>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</si>
  <si>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</si>
  <si>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</si>
  <si>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</si>
  <si>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</si>
  <si>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</si>
  <si>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</si>
  <si>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</si>
  <si>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</si>
  <si>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</si>
  <si>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</si>
  <si>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</si>
  <si>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</si>
  <si>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</si>
  <si>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</si>
  <si>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</si>
  <si>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</si>
  <si>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</si>
  <si>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</si>
  <si>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</si>
  <si>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</si>
  <si>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</si>
  <si>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</si>
  <si>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</si>
  <si>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</si>
  <si>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</si>
  <si>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</si>
  <si>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</si>
  <si>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</si>
  <si>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</si>
  <si>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</si>
  <si>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</si>
  <si>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</si>
  <si>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</si>
  <si>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</si>
  <si>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</si>
  <si>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</si>
  <si>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</si>
  <si>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</si>
  <si>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</si>
  <si>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</si>
  <si>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</si>
  <si>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</si>
  <si>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</si>
  <si>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</si>
  <si>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</si>
  <si>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</si>
  <si>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</si>
  <si>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</si>
  <si>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</si>
  <si>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</si>
  <si>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</si>
  <si>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</si>
  <si>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</si>
  <si>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</si>
  <si>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</si>
  <si>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</si>
  <si>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</si>
  <si>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</si>
  <si>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</si>
  <si>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</si>
  <si>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</si>
  <si>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</si>
  <si>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</si>
  <si>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</si>
  <si>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</si>
  <si>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</si>
  <si>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</si>
  <si>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</si>
  <si>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</si>
  <si>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</si>
  <si>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</si>
  <si>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</si>
  <si>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</si>
  <si>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</si>
  <si>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</si>
  <si>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</si>
  <si>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</si>
  <si>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</si>
  <si>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</si>
  <si>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</si>
  <si>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</si>
  <si>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</si>
  <si>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</si>
  <si>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</si>
  <si>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</si>
  <si>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</si>
  <si>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</si>
  <si>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</si>
  <si>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</si>
  <si>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</si>
  <si>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</si>
  <si>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</si>
  <si>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</si>
  <si>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</si>
  <si>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</si>
  <si>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</si>
  <si>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</si>
  <si>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</si>
  <si>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</si>
  <si>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</si>
  <si>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</si>
  <si>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</si>
  <si>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</si>
  <si>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</si>
  <si>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</si>
  <si>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</si>
  <si>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</si>
  <si>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</si>
  <si>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</si>
  <si>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</si>
  <si>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</si>
  <si>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</si>
  <si>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</si>
  <si>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</si>
  <si>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</si>
  <si>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</si>
  <si>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</si>
  <si>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</si>
  <si>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</si>
  <si>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</si>
  <si>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</si>
  <si>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</si>
  <si>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</si>
  <si>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</si>
  <si>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</si>
  <si>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</si>
  <si>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</si>
  <si>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</si>
  <si>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</si>
  <si>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</si>
  <si>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</si>
  <si>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</si>
  <si>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</si>
  <si>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</si>
  <si>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</si>
  <si>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</si>
  <si>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</si>
  <si>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</si>
  <si>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</si>
  <si>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</si>
  <si>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</si>
  <si>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</si>
  <si>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</si>
  <si>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</si>
  <si>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</si>
  <si>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</si>
  <si>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</si>
  <si>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</si>
  <si>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</si>
  <si>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</si>
  <si>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</si>
  <si>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</si>
  <si>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</si>
  <si>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</si>
  <si>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</si>
  <si>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</si>
  <si>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</si>
  <si>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</si>
  <si>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</si>
  <si>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</si>
  <si>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</si>
  <si>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</si>
  <si>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</si>
  <si>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</si>
  <si>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</si>
  <si>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</si>
  <si>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</si>
  <si>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</si>
  <si>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</si>
  <si>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</si>
  <si>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</si>
  <si>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</si>
  <si>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</si>
  <si>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</si>
  <si>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</si>
  <si>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</si>
  <si>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</si>
  <si>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</si>
  <si>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</si>
  <si>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</si>
  <si>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</si>
  <si>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</si>
  <si>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</si>
  <si>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</si>
  <si>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</si>
  <si>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</si>
  <si>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</si>
  <si>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</si>
  <si>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</si>
  <si>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</si>
  <si>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</si>
  <si>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</si>
  <si>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</si>
  <si>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</si>
  <si>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</si>
  <si>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</si>
  <si>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</si>
  <si>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</si>
  <si>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</si>
  <si>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</si>
  <si>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</si>
  <si>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</si>
  <si>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</si>
  <si>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</si>
  <si>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</si>
  <si>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</si>
  <si>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</si>
  <si>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</si>
  <si>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</si>
  <si>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</si>
  <si>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</si>
  <si>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</si>
  <si>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</si>
  <si>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</si>
  <si>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</si>
  <si>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</si>
  <si>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</si>
  <si>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</si>
  <si>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</si>
  <si>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</si>
  <si>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</si>
  <si>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</si>
  <si>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</si>
  <si>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</si>
  <si>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</si>
  <si>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</si>
  <si>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</si>
  <si>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</si>
  <si>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</si>
  <si>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</si>
  <si>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</si>
  <si>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</si>
  <si>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</si>
  <si>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</si>
  <si>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</si>
  <si>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</si>
  <si>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</si>
  <si>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</si>
  <si>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</si>
  <si>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</si>
  <si>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</si>
  <si>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</si>
  <si>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</si>
  <si>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</si>
  <si>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</si>
  <si>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</si>
  <si>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</si>
  <si>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</si>
  <si>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</si>
  <si>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</si>
  <si>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</si>
  <si>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</si>
  <si>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</si>
  <si>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</si>
  <si>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</si>
  <si>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</si>
  <si>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</si>
  <si>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</si>
  <si>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</si>
  <si>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</si>
  <si>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</si>
  <si>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</si>
  <si>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</si>
  <si>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</si>
  <si>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</si>
  <si>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</si>
  <si>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</si>
  <si>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</si>
  <si>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</si>
  <si>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</si>
  <si>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</si>
  <si>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</si>
  <si>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</si>
  <si>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</si>
  <si>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</si>
  <si>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</si>
  <si>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</si>
  <si>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</si>
  <si>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</si>
  <si>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</si>
  <si>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</si>
  <si>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</si>
  <si>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</si>
  <si>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</si>
  <si>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</si>
  <si>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</si>
  <si>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</si>
  <si>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</si>
  <si>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</si>
  <si>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</si>
  <si>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</si>
  <si>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</si>
  <si>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</si>
  <si>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</si>
  <si>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</si>
  <si>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</si>
  <si>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</si>
  <si>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</si>
  <si>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</si>
  <si>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</si>
  <si>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</si>
  <si>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</si>
  <si>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</si>
  <si>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</si>
  <si>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</si>
  <si>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</si>
  <si>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</si>
  <si>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</si>
  <si>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</si>
  <si>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</si>
  <si>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</si>
  <si>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</si>
  <si>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</si>
  <si>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</si>
  <si>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</si>
  <si>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</si>
  <si>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</si>
  <si>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</si>
  <si>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</si>
  <si>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</si>
  <si>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</si>
  <si>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</si>
  <si>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</si>
  <si>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</si>
  <si>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</si>
  <si>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</si>
  <si>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</si>
  <si>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</si>
  <si>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</si>
  <si>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</si>
  <si>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</si>
  <si>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</si>
  <si>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</si>
  <si>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</si>
  <si>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</si>
  <si>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</si>
  <si>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</si>
  <si>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</si>
  <si>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</si>
  <si>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</si>
  <si>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</si>
  <si>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</si>
  <si>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</si>
  <si>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</si>
  <si>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</si>
  <si>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</si>
  <si>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</si>
  <si>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</si>
  <si>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</si>
  <si>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</si>
  <si>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</si>
  <si>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</si>
  <si>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</si>
  <si>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</si>
  <si>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</si>
  <si>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</si>
  <si>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</si>
  <si>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</si>
  <si>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</si>
  <si>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</si>
  <si>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</si>
  <si>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</si>
  <si>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</si>
  <si>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</si>
  <si>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</si>
  <si>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</si>
  <si>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</si>
  <si>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</si>
  <si>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</si>
  <si>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</si>
  <si>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</si>
  <si>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</si>
  <si>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</si>
  <si>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</si>
  <si>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</si>
  <si>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</si>
  <si>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</si>
  <si>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</si>
  <si>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</si>
  <si>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</si>
  <si>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</si>
  <si>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</si>
  <si>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</si>
  <si>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</si>
  <si>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</si>
  <si>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</si>
  <si>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</si>
  <si>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</si>
  <si>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</si>
  <si>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</si>
  <si>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</si>
  <si>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</si>
  <si>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</si>
  <si>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</si>
  <si>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</si>
  <si>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</si>
  <si>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</si>
  <si>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</si>
  <si>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</si>
  <si>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</si>
  <si>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</si>
  <si>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</si>
  <si>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</si>
  <si>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</si>
  <si>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</si>
  <si>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</si>
  <si>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</si>
  <si>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</si>
  <si>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</si>
  <si>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</si>
  <si>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</si>
  <si>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</si>
  <si>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</si>
  <si>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</si>
  <si>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</si>
  <si>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</si>
  <si>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</si>
  <si>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</si>
  <si>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</si>
  <si>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</si>
  <si>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</si>
  <si>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</si>
  <si>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</si>
  <si>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</si>
  <si>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</si>
  <si>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</si>
  <si>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</si>
  <si>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</si>
  <si>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</si>
  <si>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</si>
  <si>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</si>
  <si>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</si>
  <si>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</si>
  <si>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</si>
  <si>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</si>
  <si>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</si>
  <si>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</si>
  <si>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</si>
  <si>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</si>
  <si>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</si>
  <si>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</si>
  <si>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</si>
  <si>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</si>
  <si>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</si>
  <si>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</si>
  <si>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</si>
  <si>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</si>
  <si>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</si>
  <si>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</si>
  <si>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</si>
  <si>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</si>
  <si>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</si>
  <si>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</si>
  <si>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</si>
  <si>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</si>
  <si>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</si>
  <si>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</si>
  <si>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</si>
  <si>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</si>
  <si>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</si>
  <si>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</si>
  <si>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</si>
  <si>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</si>
  <si>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</si>
  <si>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</si>
  <si>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</si>
  <si>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</si>
  <si>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</si>
  <si>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</si>
  <si>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</si>
  <si>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</si>
  <si>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</si>
  <si>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</si>
  <si>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</si>
  <si>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</si>
  <si>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</si>
  <si>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</si>
  <si>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</si>
  <si>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</si>
  <si>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</si>
  <si>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</si>
  <si>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</si>
  <si>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</si>
  <si>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</si>
  <si>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</si>
  <si>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</si>
  <si>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</si>
  <si>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</si>
  <si>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</si>
  <si>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</si>
  <si>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</si>
  <si>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</si>
  <si>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</si>
  <si>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</si>
  <si>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</si>
  <si>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</si>
  <si>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</si>
  <si>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</si>
  <si>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</si>
  <si>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</si>
  <si>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</si>
  <si>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</si>
  <si>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</si>
  <si>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</si>
  <si>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</si>
  <si>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</si>
  <si>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</si>
  <si>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</si>
  <si>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</si>
  <si>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</si>
  <si>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</si>
  <si>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</si>
  <si>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</si>
  <si>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</si>
  <si>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</si>
  <si>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</si>
  <si>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</si>
  <si>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</si>
  <si>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</si>
  <si>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</si>
  <si>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</si>
  <si>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</si>
  <si>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</si>
  <si>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</si>
  <si>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</si>
  <si>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</si>
  <si>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</si>
  <si>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</si>
  <si>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</si>
  <si>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</si>
  <si>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</si>
  <si>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</si>
  <si>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</si>
  <si>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</si>
  <si>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</si>
  <si>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</si>
  <si>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</si>
  <si>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</si>
  <si>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</si>
  <si>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</si>
  <si>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</si>
  <si>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</si>
  <si>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</si>
  <si>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</si>
  <si>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</si>
  <si>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</si>
  <si>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</si>
  <si>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</si>
  <si>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</si>
  <si>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</si>
  <si>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</si>
  <si>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</si>
  <si>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</si>
  <si>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</si>
  <si>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</si>
  <si>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</si>
  <si>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</si>
  <si>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</si>
  <si>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</si>
  <si>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</si>
  <si>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</si>
  <si>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</si>
  <si>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</si>
  <si>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</si>
  <si>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</si>
  <si>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</si>
  <si>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</si>
  <si>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</si>
  <si>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</si>
  <si>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</si>
  <si>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</si>
  <si>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</si>
  <si>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</si>
  <si>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</si>
  <si>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</si>
  <si>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</si>
  <si>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</si>
  <si>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</si>
  <si>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</si>
  <si>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</si>
  <si>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</si>
  <si>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</si>
  <si>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</si>
  <si>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</si>
  <si>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</si>
  <si>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</si>
  <si>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</si>
  <si>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</si>
  <si>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</si>
  <si>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</si>
  <si>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</si>
  <si>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</si>
  <si>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</si>
  <si>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</si>
  <si>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</si>
  <si>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</si>
  <si>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</si>
  <si>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</si>
  <si>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</si>
  <si>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</si>
  <si>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</si>
  <si>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</si>
  <si>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</si>
  <si>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</si>
  <si>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</si>
  <si>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</si>
  <si>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</si>
  <si>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</si>
  <si>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</si>
  <si>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</si>
  <si>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</si>
  <si>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</si>
  <si>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</si>
  <si>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</si>
  <si>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</si>
  <si>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</si>
  <si>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</si>
  <si>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</si>
  <si>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</si>
  <si>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</si>
  <si>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</si>
  <si>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</si>
  <si>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</si>
  <si>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</si>
  <si>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</si>
  <si>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</si>
  <si>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</si>
  <si>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</si>
  <si>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</si>
  <si>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</si>
  <si>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</si>
  <si>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</si>
  <si>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</si>
  <si>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</si>
  <si>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</si>
  <si>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</si>
  <si>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</si>
  <si>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</si>
  <si>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</si>
  <si>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</si>
  <si>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</si>
  <si>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</si>
  <si>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</si>
  <si>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</si>
  <si>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</si>
  <si>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</si>
  <si>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</si>
  <si>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</si>
  <si>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</si>
  <si>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</si>
  <si>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</si>
  <si>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</si>
  <si>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</si>
  <si>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</si>
  <si>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</si>
  <si>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</si>
  <si>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</si>
  <si>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</si>
  <si>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</si>
  <si>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</si>
  <si>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</si>
  <si>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</si>
  <si>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</si>
  <si>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</si>
  <si>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</si>
  <si>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</si>
  <si>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</si>
  <si>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</si>
  <si>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</si>
  <si>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</si>
  <si>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</si>
  <si>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</si>
  <si>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</si>
  <si>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</si>
  <si>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</si>
  <si>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</si>
  <si>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</si>
  <si>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</si>
  <si>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</si>
  <si>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</si>
  <si>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</si>
  <si>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</si>
  <si>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</si>
  <si>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</si>
  <si>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</si>
  <si>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</si>
  <si>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</si>
  <si>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</si>
  <si>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</si>
  <si>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</si>
  <si>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</si>
  <si>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</si>
  <si>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</si>
  <si>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</si>
  <si>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</si>
  <si>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</si>
  <si>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</si>
  <si>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</si>
  <si>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</si>
  <si>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</si>
  <si>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</si>
  <si>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</si>
  <si>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</si>
  <si>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</si>
  <si>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</si>
  <si>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</si>
  <si>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</si>
  <si>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</si>
  <si>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</si>
  <si>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</si>
  <si>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</si>
  <si>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</si>
  <si>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</si>
  <si>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</si>
  <si>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</si>
  <si>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</si>
  <si>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</si>
  <si>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</si>
  <si>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</si>
  <si>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</si>
  <si>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</si>
  <si>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</si>
  <si>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</si>
  <si>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</si>
  <si>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</si>
  <si>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</si>
  <si>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</si>
  <si>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</si>
  <si>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</si>
  <si>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</si>
  <si>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</si>
  <si>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</si>
  <si>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</si>
  <si>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</si>
  <si>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</si>
  <si>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</si>
  <si>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</si>
  <si>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</si>
  <si>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</si>
  <si>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</si>
  <si>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</si>
  <si>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</si>
  <si>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</si>
  <si>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</si>
  <si>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</si>
  <si>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</si>
  <si>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</si>
  <si>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</si>
  <si>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</si>
  <si>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</si>
  <si>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</si>
  <si>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</si>
  <si>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</si>
  <si>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</si>
  <si>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</si>
  <si>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</si>
  <si>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</si>
  <si>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</si>
  <si>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</si>
  <si>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</si>
  <si>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</si>
  <si>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</si>
  <si>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</si>
  <si>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</si>
  <si>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</si>
  <si>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</si>
  <si>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</si>
  <si>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</si>
  <si>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</si>
  <si>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</si>
  <si>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</si>
  <si>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</si>
  <si>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</si>
  <si>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</si>
  <si>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</si>
  <si>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</si>
  <si>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</si>
  <si>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</si>
  <si>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</si>
  <si>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</si>
  <si>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</si>
  <si>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</si>
  <si>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</si>
  <si>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</si>
  <si>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</si>
  <si>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</si>
  <si>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</si>
  <si>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</si>
  <si>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</si>
  <si>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</si>
  <si>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</si>
  <si>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</si>
  <si>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</si>
  <si>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</si>
  <si>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</si>
  <si>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</si>
  <si>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</si>
  <si>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</si>
  <si>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</si>
  <si>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</si>
  <si>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</si>
  <si>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</si>
  <si>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</si>
  <si>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</si>
  <si>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</si>
  <si>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</si>
  <si>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</si>
  <si>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</si>
  <si>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</si>
  <si>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</si>
  <si>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</si>
  <si>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</si>
  <si>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</si>
  <si>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</si>
  <si>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</si>
  <si>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</si>
  <si>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</si>
  <si>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</si>
  <si>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</si>
  <si>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</si>
  <si>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</si>
  <si>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</si>
  <si>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</si>
  <si>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</si>
  <si>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</si>
  <si>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</si>
  <si>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</si>
  <si>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</si>
  <si>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</si>
  <si>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</si>
  <si>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</si>
  <si>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</si>
  <si>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</si>
  <si>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</si>
  <si>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</si>
  <si>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</si>
  <si>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</si>
  <si>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</si>
  <si>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</si>
  <si>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</si>
  <si>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</si>
  <si>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</si>
  <si>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</si>
  <si>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</si>
  <si>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</si>
  <si>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</si>
  <si>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</si>
  <si>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</si>
  <si>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</si>
  <si>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</si>
  <si>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</si>
  <si>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</si>
  <si>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</si>
  <si>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</si>
  <si>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</si>
  <si>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</si>
  <si>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</si>
  <si>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</si>
  <si>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</si>
  <si>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</si>
  <si>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</si>
  <si>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</si>
  <si>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</si>
  <si>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</si>
  <si>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</si>
  <si>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</si>
  <si>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</si>
  <si>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</si>
  <si>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</si>
  <si>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</si>
  <si>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</si>
  <si>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</si>
  <si>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</si>
  <si>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</si>
  <si>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</si>
  <si>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</si>
  <si>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</si>
  <si>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</si>
  <si>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</si>
  <si>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</si>
  <si>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</si>
  <si>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</si>
  <si>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</si>
  <si>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</si>
  <si>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</si>
  <si>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</si>
  <si>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</si>
  <si>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</si>
  <si>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</si>
  <si>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</si>
  <si>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</si>
  <si>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</si>
  <si>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</si>
  <si>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</si>
  <si>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</si>
  <si>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</si>
  <si>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</si>
  <si>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</si>
  <si>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</si>
  <si>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</si>
  <si>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</si>
  <si>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</si>
  <si>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</si>
  <si>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</si>
  <si>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</si>
  <si>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</si>
  <si>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</si>
  <si>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</si>
  <si>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</si>
  <si>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</si>
  <si>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</si>
  <si>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</si>
  <si>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</si>
  <si>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</si>
  <si>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</si>
  <si>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</si>
  <si>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</si>
  <si>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</si>
  <si>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</si>
  <si>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</si>
  <si>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</si>
  <si>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</si>
  <si>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</si>
  <si>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</si>
  <si>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</si>
  <si>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</si>
  <si>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</si>
  <si>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</si>
  <si>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</si>
  <si>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</si>
  <si>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</si>
  <si>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</si>
  <si>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</si>
  <si>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</si>
  <si>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</si>
  <si>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</si>
  <si>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</si>
  <si>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</si>
  <si>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</si>
  <si>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</si>
  <si>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</si>
  <si>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</si>
  <si>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</si>
  <si>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</si>
  <si>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</si>
  <si>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</si>
  <si>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</si>
  <si>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</si>
  <si>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</si>
  <si>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</si>
  <si>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</si>
  <si>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</si>
  <si>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</si>
  <si>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</si>
  <si>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</si>
  <si>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</si>
  <si>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</si>
  <si>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</si>
  <si>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</si>
  <si>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</si>
  <si>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</si>
  <si>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</si>
  <si>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</si>
  <si>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</si>
  <si>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</si>
  <si>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</si>
  <si>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</si>
  <si>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</si>
  <si>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</si>
  <si>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</si>
  <si>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</si>
  <si>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</si>
  <si>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</si>
  <si>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</si>
  <si>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</si>
  <si>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</si>
  <si>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</si>
  <si>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</si>
  <si>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</si>
  <si>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</si>
  <si>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</si>
  <si>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</si>
  <si>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</si>
  <si>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</si>
  <si>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</si>
  <si>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</si>
  <si>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</si>
  <si>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</si>
  <si>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</si>
  <si>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</si>
  <si>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</si>
  <si>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</si>
  <si>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</si>
  <si>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</si>
  <si>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</si>
  <si>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</si>
  <si>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</si>
  <si>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</si>
  <si>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</si>
  <si>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</si>
  <si>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</si>
  <si>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</si>
  <si>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</si>
  <si>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</si>
  <si>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</si>
  <si>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</si>
  <si>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</si>
  <si>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</si>
  <si>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</si>
  <si>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</si>
  <si>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</si>
  <si>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</si>
  <si>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</si>
  <si>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</si>
  <si>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</si>
  <si>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</si>
  <si>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</si>
  <si>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</si>
  <si>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</si>
  <si>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</si>
  <si>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</si>
  <si>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</si>
  <si>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</si>
  <si>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</si>
  <si>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</si>
  <si>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</si>
  <si>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</si>
  <si>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</si>
  <si>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</si>
  <si>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</si>
  <si>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</si>
  <si>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</si>
  <si>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</si>
  <si>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</si>
  <si>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</si>
  <si>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</si>
  <si>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</si>
  <si>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</si>
  <si>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</si>
  <si>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</si>
  <si>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</si>
  <si>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</si>
  <si>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</si>
  <si>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</si>
  <si>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</si>
  <si>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</si>
  <si>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</si>
  <si>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</si>
  <si>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</si>
  <si>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</si>
  <si>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</si>
  <si>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</si>
  <si>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</si>
  <si>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</si>
  <si>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</si>
  <si>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</si>
  <si>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</si>
  <si>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</si>
  <si>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</si>
  <si>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</si>
  <si>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</si>
  <si>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</si>
  <si>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</si>
  <si>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</si>
  <si>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</si>
  <si>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</si>
  <si>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</si>
  <si>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</si>
  <si>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</si>
  <si>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</si>
  <si>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</si>
  <si>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</si>
  <si>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</si>
  <si>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</si>
  <si>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</si>
  <si>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</si>
  <si>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</si>
  <si>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</si>
  <si>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</si>
  <si>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</si>
  <si>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</si>
  <si>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</si>
  <si>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</si>
  <si>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</si>
  <si>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</si>
  <si>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</si>
  <si>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</si>
  <si>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</si>
  <si>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</si>
  <si>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</si>
  <si>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</si>
  <si>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</si>
  <si>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</si>
  <si>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</si>
  <si>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</si>
  <si>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</si>
  <si>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</si>
  <si>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</si>
  <si>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</si>
  <si>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</si>
  <si>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</si>
  <si>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</si>
  <si>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</si>
  <si>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</si>
  <si>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</si>
  <si>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</si>
  <si>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</si>
  <si>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</si>
  <si>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</si>
  <si>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</si>
  <si>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</si>
  <si>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</si>
  <si>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</si>
  <si>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</si>
  <si>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</si>
  <si>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</si>
  <si>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</si>
  <si>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</si>
  <si>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</si>
  <si>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</si>
  <si>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</si>
  <si>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</si>
  <si>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</si>
  <si>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</si>
  <si>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</si>
  <si>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</si>
  <si>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</si>
  <si>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</si>
  <si>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</si>
  <si>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</si>
  <si>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</si>
  <si>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</si>
  <si>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</si>
  <si>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</si>
  <si>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</si>
  <si>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</si>
  <si>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</si>
  <si>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</si>
  <si>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</si>
  <si>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</si>
  <si>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</si>
  <si>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</si>
  <si>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</si>
  <si>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</si>
  <si>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</si>
  <si>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</si>
  <si>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</si>
  <si>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</si>
  <si>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</si>
  <si>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</si>
  <si>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</si>
  <si>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</si>
  <si>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</si>
  <si>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</si>
  <si>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</si>
  <si>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</si>
  <si>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</si>
  <si>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</si>
  <si>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</si>
  <si>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</si>
  <si>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</si>
  <si>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</si>
  <si>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</si>
  <si>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</si>
  <si>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</si>
  <si>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</si>
  <si>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</si>
  <si>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</si>
  <si>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</si>
  <si>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</si>
  <si>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</si>
  <si>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</si>
  <si>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</si>
  <si>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</si>
  <si>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</si>
  <si>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</si>
  <si>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</si>
  <si>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</si>
  <si>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</si>
  <si>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</si>
  <si>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</si>
  <si>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</si>
  <si>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</si>
  <si>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</si>
  <si>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</si>
  <si>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</si>
  <si>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</si>
  <si>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</si>
  <si>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</si>
  <si>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</si>
  <si>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</si>
  <si>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</si>
  <si>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</si>
  <si>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</si>
  <si>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</si>
  <si>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</si>
  <si>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</si>
  <si>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</si>
  <si>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</si>
  <si>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</si>
  <si>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</si>
  <si>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</si>
  <si>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</si>
  <si>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</si>
  <si>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</si>
  <si>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</si>
  <si>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</si>
  <si>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</si>
  <si>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</si>
  <si>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</si>
  <si>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</si>
  <si>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</si>
  <si>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</si>
  <si>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</si>
  <si>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</si>
  <si>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</si>
  <si>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</si>
  <si>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</si>
  <si>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</si>
  <si>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</si>
  <si>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</si>
  <si>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</si>
  <si>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</si>
  <si>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</si>
  <si>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</si>
  <si>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</si>
  <si>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</si>
  <si>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</si>
  <si>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</si>
  <si>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</si>
  <si>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</si>
  <si>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</si>
  <si>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</si>
  <si>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</si>
  <si>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</si>
  <si>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</si>
  <si>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</si>
  <si>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</si>
  <si>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</si>
  <si>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</si>
  <si>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</si>
  <si>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</si>
  <si>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</si>
  <si>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</si>
  <si>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</si>
  <si>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</si>
  <si>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</si>
  <si>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</si>
  <si>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</si>
  <si>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</si>
  <si>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</si>
  <si>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</si>
  <si>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</si>
  <si>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</si>
  <si>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</si>
  <si>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</si>
  <si>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</si>
  <si>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</si>
  <si>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</si>
  <si>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</si>
  <si>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</si>
  <si>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</si>
  <si>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</si>
  <si>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</si>
  <si>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</si>
  <si>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</si>
  <si>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</si>
  <si>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</si>
  <si>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</si>
  <si>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</si>
  <si>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</si>
  <si>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</si>
  <si>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</si>
  <si>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</si>
  <si>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</si>
  <si>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</si>
  <si>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</si>
  <si>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</si>
  <si>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</si>
  <si>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</si>
  <si>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</si>
  <si>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</si>
  <si>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</si>
  <si>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</si>
  <si>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</si>
  <si>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</si>
  <si>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</si>
  <si>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</si>
  <si>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</si>
  <si>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</si>
  <si>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</si>
  <si>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</si>
  <si>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</si>
  <si>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</si>
  <si>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</si>
  <si>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</si>
  <si>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</si>
  <si>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</si>
  <si>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</si>
  <si>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</si>
  <si>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</si>
  <si>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</si>
  <si>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</si>
  <si>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</si>
  <si>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</si>
  <si>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</si>
  <si>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</si>
  <si>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</si>
  <si>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</si>
  <si>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</si>
  <si>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</si>
  <si>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</si>
  <si>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</si>
  <si>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</si>
  <si>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</si>
  <si>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</si>
  <si>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</si>
  <si>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</si>
  <si>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</si>
  <si>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</si>
  <si>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</si>
  <si>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</si>
  <si>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</si>
  <si>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</si>
  <si>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</si>
  <si>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</si>
  <si>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</si>
  <si>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</si>
  <si>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</si>
  <si>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</si>
  <si>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</si>
  <si>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</si>
  <si>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</si>
  <si>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</si>
  <si>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</si>
  <si>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</si>
  <si>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</si>
  <si>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</si>
  <si>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</si>
  <si>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</si>
  <si>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</si>
  <si>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</si>
  <si>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</si>
  <si>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</si>
  <si>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</si>
  <si>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</si>
  <si>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</si>
  <si>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</si>
  <si>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</si>
  <si>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</si>
  <si>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</si>
  <si>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</si>
  <si>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</si>
  <si>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</si>
  <si>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</si>
  <si>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</si>
  <si>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</si>
  <si>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</si>
  <si>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</si>
  <si>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</si>
  <si>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</si>
  <si>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</si>
  <si>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</si>
  <si>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</si>
  <si>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</si>
  <si>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</si>
  <si>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</si>
  <si>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</si>
  <si>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</si>
  <si>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</si>
  <si>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</si>
  <si>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</si>
  <si>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</si>
  <si>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</si>
  <si>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</si>
  <si>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</si>
  <si>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</si>
  <si>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</si>
  <si>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</si>
  <si>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</si>
  <si>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</si>
  <si>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</si>
  <si>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</si>
  <si>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</si>
  <si>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</si>
  <si>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</si>
  <si>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</si>
  <si>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</si>
  <si>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</si>
  <si>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</si>
  <si>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</si>
  <si>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</si>
  <si>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</si>
  <si>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</si>
  <si>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</si>
  <si>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</si>
  <si>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</si>
  <si>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</si>
  <si>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</si>
  <si>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</si>
  <si>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</si>
  <si>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</si>
  <si>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</si>
  <si>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</si>
  <si>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</si>
  <si>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</si>
  <si>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</si>
  <si>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</si>
  <si>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</si>
  <si>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</si>
  <si>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</si>
  <si>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</si>
  <si>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</si>
  <si>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</si>
  <si>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</si>
  <si>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</si>
  <si>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</si>
  <si>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</si>
  <si>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</si>
  <si>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</si>
  <si>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</si>
  <si>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</si>
  <si>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</si>
  <si>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</si>
  <si>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</si>
  <si>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</si>
  <si>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</si>
  <si>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</si>
  <si>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</si>
  <si>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</si>
  <si>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</si>
  <si>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</si>
  <si>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</si>
  <si>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</si>
  <si>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</si>
  <si>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</si>
  <si>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</si>
  <si>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</si>
  <si>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</si>
  <si>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</si>
  <si>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</si>
  <si>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</si>
  <si>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</si>
  <si>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</si>
  <si>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</si>
  <si>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</si>
  <si>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</si>
  <si>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</si>
  <si>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</si>
  <si>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</si>
  <si>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</si>
  <si>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</si>
  <si>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</si>
  <si>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</si>
  <si>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</si>
  <si>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</si>
  <si>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</si>
  <si>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</si>
  <si>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</si>
  <si>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</si>
  <si>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</si>
  <si>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</si>
  <si>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</si>
  <si>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</si>
  <si>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</si>
  <si>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</si>
  <si>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</si>
  <si>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</si>
  <si>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</si>
  <si>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</si>
  <si>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</si>
  <si>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</si>
  <si>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</si>
  <si>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</si>
  <si>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</si>
  <si>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</si>
  <si>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</si>
  <si>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</si>
  <si>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</si>
  <si>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</si>
  <si>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</si>
  <si>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</si>
  <si>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</si>
  <si>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</si>
  <si>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</si>
  <si>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</si>
  <si>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</si>
  <si>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</si>
  <si>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</si>
  <si>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</si>
  <si>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</si>
  <si>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</si>
  <si>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</si>
  <si>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</si>
  <si>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</si>
  <si>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</si>
  <si>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</si>
  <si>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</si>
  <si>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</si>
  <si>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</si>
  <si>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</si>
  <si>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</si>
  <si>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</si>
  <si>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</si>
  <si>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</si>
  <si>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</si>
  <si>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</si>
  <si>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</si>
  <si>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</si>
  <si>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</si>
  <si>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</si>
  <si>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</si>
  <si>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</si>
  <si>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</si>
  <si>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</si>
  <si>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</si>
  <si>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</si>
  <si>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</si>
  <si>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</si>
  <si>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</si>
  <si>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</si>
  <si>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</si>
  <si>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</si>
  <si>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</si>
  <si>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</si>
  <si>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</si>
  <si>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</si>
  <si>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</si>
  <si>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</si>
  <si>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</si>
  <si>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</si>
  <si>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</si>
  <si>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</si>
  <si>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</si>
  <si>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</si>
  <si>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</si>
  <si>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</si>
  <si>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</si>
  <si>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</si>
  <si>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</si>
  <si>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</si>
  <si>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</si>
  <si>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</si>
  <si>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</si>
  <si>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</si>
  <si>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</si>
  <si>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</si>
  <si>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</si>
  <si>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</si>
  <si>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</si>
  <si>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</si>
  <si>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</si>
  <si>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</si>
  <si>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</si>
  <si>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</si>
  <si>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</si>
  <si>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</si>
  <si>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</si>
  <si>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</si>
  <si>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</si>
  <si>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</si>
  <si>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</si>
  <si>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</si>
  <si>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</si>
  <si>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</si>
  <si>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</si>
  <si>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</si>
  <si>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</si>
  <si>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</si>
  <si>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</si>
  <si>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</si>
  <si>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</si>
  <si>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</si>
  <si>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</si>
  <si>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</si>
  <si>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</si>
  <si>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</si>
  <si>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</si>
  <si>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</si>
  <si>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</si>
  <si>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</si>
  <si>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</si>
  <si>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</si>
  <si>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</si>
  <si>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</si>
  <si>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</si>
  <si>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</si>
  <si>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</si>
  <si>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</si>
  <si>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</si>
  <si>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</si>
  <si>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</si>
  <si>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</si>
  <si>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</si>
  <si>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</si>
  <si>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</si>
  <si>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</si>
  <si>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</si>
  <si>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</si>
  <si>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</si>
  <si>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</si>
  <si>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</si>
  <si>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</si>
  <si>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</si>
  <si>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</si>
  <si>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</si>
  <si>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</si>
  <si>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</si>
  <si>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</si>
  <si>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</si>
  <si>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</si>
  <si>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</si>
  <si>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</si>
  <si>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</si>
  <si>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</si>
  <si>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</si>
  <si>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</si>
  <si>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</si>
  <si>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</si>
  <si>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</si>
  <si>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</si>
  <si>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</si>
  <si>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</si>
  <si>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</si>
  <si>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</si>
  <si>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</si>
  <si>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</si>
  <si>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</si>
  <si>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</si>
  <si>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</si>
  <si>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</si>
  <si>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</si>
  <si>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</si>
  <si>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</si>
  <si>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</si>
  <si>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</si>
  <si>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</si>
  <si>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</si>
  <si>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</si>
  <si>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</si>
  <si>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</si>
  <si>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</si>
  <si>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</si>
  <si>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</si>
  <si>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</si>
  <si>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</si>
  <si>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</si>
  <si>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</si>
  <si>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</si>
  <si>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</si>
  <si>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</si>
  <si>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</si>
  <si>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</si>
  <si>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</si>
  <si>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</si>
  <si>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</si>
  <si>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</si>
  <si>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</si>
  <si>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</si>
  <si>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</si>
  <si>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</si>
  <si>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</si>
  <si>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</si>
  <si>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</si>
  <si>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</si>
  <si>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</si>
  <si>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</si>
  <si>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</si>
  <si>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</si>
  <si>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</si>
  <si>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</si>
  <si>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</si>
  <si>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</si>
  <si>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</si>
  <si>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</si>
  <si>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</si>
  <si>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</si>
  <si>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</si>
  <si>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</si>
  <si>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</si>
  <si>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</si>
  <si>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</si>
  <si>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</si>
  <si>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</si>
  <si>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</si>
  <si>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</si>
  <si>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</si>
  <si>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</si>
  <si>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</si>
  <si>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</si>
  <si>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</si>
  <si>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</si>
  <si>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</si>
  <si>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</si>
  <si>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</si>
  <si>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</si>
  <si>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</si>
  <si>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</si>
  <si>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</si>
  <si>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</si>
  <si>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</si>
  <si>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</si>
  <si>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</si>
  <si>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</si>
  <si>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</si>
  <si>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</si>
  <si>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</si>
  <si>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</si>
  <si>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</si>
  <si>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</si>
  <si>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</si>
  <si>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</si>
  <si>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</si>
  <si>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</si>
  <si>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</si>
  <si>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</si>
  <si>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</si>
  <si>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</si>
  <si>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</si>
  <si>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</si>
  <si>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</si>
  <si>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</si>
  <si>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</si>
  <si>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</si>
  <si>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</si>
  <si>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</si>
  <si>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</si>
  <si>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</si>
  <si>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</si>
  <si>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</si>
  <si>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</si>
  <si>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</si>
  <si>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</si>
  <si>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</si>
  <si>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</si>
  <si>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</si>
  <si>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</si>
  <si>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</si>
  <si>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</si>
  <si>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</si>
  <si>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</si>
  <si>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</si>
  <si>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</si>
  <si>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</si>
  <si>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</si>
  <si>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</si>
  <si>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</si>
  <si>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</si>
  <si>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</si>
  <si>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</si>
  <si>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</si>
  <si>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</si>
  <si>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</si>
  <si>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</si>
  <si>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</si>
  <si>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</si>
  <si>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</si>
  <si>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</si>
  <si>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</si>
  <si>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</si>
  <si>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</si>
  <si>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</si>
  <si>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</si>
  <si>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</si>
  <si>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</si>
  <si>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</si>
  <si>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</si>
  <si>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</si>
  <si>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</si>
  <si>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</si>
  <si>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</si>
  <si>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</si>
  <si>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</si>
  <si>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</si>
  <si>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</si>
  <si>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</si>
  <si>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</si>
  <si>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</si>
  <si>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</si>
  <si>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</si>
  <si>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</si>
  <si>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</si>
  <si>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</si>
  <si>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</si>
  <si>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</si>
  <si>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</si>
  <si>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</si>
  <si>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</si>
  <si>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</si>
  <si>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</si>
  <si>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</si>
  <si>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</si>
  <si>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</si>
  <si>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</si>
  <si>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</si>
  <si>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</si>
  <si>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</si>
  <si>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</si>
  <si>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</si>
  <si>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</si>
  <si>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</si>
  <si>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</si>
  <si>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</si>
  <si>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</si>
  <si>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</si>
  <si>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</si>
  <si>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</si>
  <si>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</si>
  <si>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</si>
  <si>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</si>
  <si>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</si>
  <si>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</si>
  <si>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</si>
  <si>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</si>
  <si>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</si>
  <si>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</si>
  <si>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</si>
  <si>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</si>
  <si>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</si>
  <si>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</si>
  <si>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</si>
  <si>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</si>
  <si>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</si>
  <si>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</si>
  <si>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</si>
  <si>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</si>
  <si>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</si>
  <si>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</si>
  <si>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</si>
  <si>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</si>
  <si>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</si>
  <si>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</si>
  <si>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</si>
  <si>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</si>
  <si>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</si>
  <si>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</si>
  <si>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</si>
  <si>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</si>
  <si>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</si>
  <si>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</si>
  <si>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</si>
  <si>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</si>
  <si>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</si>
  <si>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</si>
  <si>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</si>
  <si>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</si>
  <si>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</si>
  <si>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</si>
  <si>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</si>
  <si>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</si>
  <si>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</si>
  <si>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</si>
  <si>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</si>
  <si>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</si>
  <si>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</si>
  <si>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</si>
  <si>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</si>
  <si>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</si>
  <si>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</si>
  <si>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</si>
  <si>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</si>
  <si>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</si>
  <si>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</si>
  <si>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</si>
  <si>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</si>
  <si>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</si>
  <si>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</si>
  <si>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</si>
  <si>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</si>
  <si>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</si>
  <si>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</si>
  <si>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</si>
  <si>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</si>
  <si>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</si>
  <si>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</si>
  <si>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</si>
  <si>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</si>
  <si>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</si>
  <si>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</si>
  <si>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</si>
  <si>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</si>
  <si>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</si>
  <si>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</si>
  <si>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</si>
  <si>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</si>
  <si>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</si>
  <si>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</si>
  <si>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</si>
  <si>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</si>
  <si>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</si>
  <si>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</si>
  <si>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</si>
  <si>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</si>
  <si>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</si>
  <si>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</si>
  <si>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</si>
  <si>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</si>
  <si>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</si>
  <si>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</si>
  <si>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</si>
  <si>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</si>
  <si>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</si>
  <si>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</si>
  <si>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</si>
  <si>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</si>
  <si>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</si>
  <si>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</si>
  <si>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</si>
  <si>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</si>
  <si>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</si>
  <si>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</si>
  <si>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</si>
  <si>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</si>
  <si>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</si>
  <si>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</si>
  <si>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</si>
  <si>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</si>
  <si>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</si>
  <si>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</si>
  <si>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</si>
  <si>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</si>
  <si>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</si>
  <si>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</si>
  <si>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</si>
  <si>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</si>
  <si>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</si>
  <si>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</si>
  <si>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</si>
  <si>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</si>
  <si>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</si>
  <si>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</si>
  <si>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</si>
  <si>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</si>
  <si>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</si>
  <si>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</si>
  <si>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</si>
  <si>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</si>
  <si>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</si>
  <si>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</si>
  <si>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</si>
  <si>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</si>
  <si>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</si>
  <si>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</si>
  <si>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</si>
  <si>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</si>
  <si>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</si>
  <si>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</si>
  <si>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</si>
  <si>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</si>
  <si>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</si>
  <si>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</si>
  <si>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</si>
  <si>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</si>
  <si>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</si>
  <si>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</si>
  <si>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</si>
  <si>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</si>
  <si>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</si>
  <si>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</si>
  <si>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</si>
  <si>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</si>
  <si>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</si>
  <si>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</si>
  <si>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</si>
  <si>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</si>
  <si>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</si>
  <si>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</si>
  <si>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</si>
  <si>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</si>
  <si>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</si>
  <si>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</si>
  <si>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</si>
  <si>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</si>
  <si>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</si>
  <si>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</si>
  <si>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</si>
  <si>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</si>
  <si>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</si>
  <si>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</si>
  <si>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</si>
  <si>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</si>
  <si>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</si>
  <si>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</si>
  <si>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</si>
  <si>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</si>
  <si>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</si>
  <si>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</si>
  <si>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</si>
  <si>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</si>
  <si>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</si>
  <si>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</si>
  <si>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</si>
  <si>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</si>
  <si>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</si>
  <si>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</si>
  <si>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</si>
  <si>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</si>
  <si>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</si>
  <si>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</si>
  <si>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</si>
  <si>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</si>
  <si>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</si>
  <si>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</si>
  <si>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</si>
  <si>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</si>
  <si>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</si>
  <si>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</si>
  <si>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</si>
  <si>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</si>
  <si>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</si>
  <si>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</si>
  <si>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</si>
  <si>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</si>
  <si>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</si>
  <si>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</si>
  <si>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</si>
  <si>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</si>
  <si>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</si>
  <si>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</si>
  <si>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</si>
  <si>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</si>
  <si>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</si>
  <si>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</si>
  <si>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</si>
  <si>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</si>
  <si>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</si>
  <si>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</si>
  <si>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</si>
  <si>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</si>
  <si>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</si>
  <si>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</si>
  <si>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</si>
  <si>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</si>
  <si>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</si>
  <si>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</si>
  <si>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</si>
  <si>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</si>
  <si>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</si>
  <si>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</si>
  <si>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</si>
  <si>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</si>
  <si>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</si>
  <si>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</si>
  <si>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</si>
  <si>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</si>
  <si>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</si>
  <si>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</si>
  <si>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</si>
  <si>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</si>
  <si>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</si>
  <si>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</si>
  <si>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</si>
  <si>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</si>
  <si>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</si>
  <si>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</si>
  <si>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</si>
  <si>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</si>
  <si>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</si>
  <si>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</si>
  <si>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</si>
  <si>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</si>
  <si>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</si>
  <si>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</si>
  <si>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</si>
  <si>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</si>
  <si>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</si>
  <si>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</si>
  <si>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</si>
  <si>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</si>
  <si>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</si>
  <si>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</si>
  <si>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</si>
  <si>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</si>
  <si>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</si>
  <si>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</si>
  <si>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</si>
  <si>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</si>
  <si>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</si>
  <si>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</si>
  <si>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</si>
  <si>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</si>
  <si>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</si>
  <si>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</si>
  <si>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</si>
  <si>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</si>
  <si>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</si>
  <si>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</si>
  <si>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</si>
  <si>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</si>
  <si>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</si>
  <si>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</si>
  <si>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</si>
  <si>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</si>
  <si>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</si>
  <si>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</si>
  <si>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</si>
  <si>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</si>
  <si>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</si>
  <si>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</si>
  <si>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</si>
  <si>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</si>
  <si>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</si>
  <si>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</si>
  <si>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</si>
  <si>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</si>
  <si>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</si>
  <si>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</si>
  <si>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</si>
  <si>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</si>
  <si>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</si>
  <si>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</si>
  <si>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</si>
  <si>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</si>
  <si>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</si>
  <si>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</si>
  <si>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</si>
  <si>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</si>
  <si>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</si>
  <si>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</si>
  <si>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</si>
  <si>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</si>
  <si>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</si>
  <si>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</si>
  <si>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</si>
  <si>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</si>
  <si>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</si>
  <si>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</si>
  <si>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</si>
  <si>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</si>
  <si>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</si>
  <si>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</si>
  <si>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</si>
  <si>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</si>
  <si>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</si>
  <si>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</si>
  <si>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</si>
  <si>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</si>
  <si>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</si>
  <si>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</si>
  <si>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</si>
  <si>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</si>
  <si>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</si>
  <si>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</si>
  <si>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</si>
  <si>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</si>
  <si>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</si>
  <si>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</si>
  <si>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</si>
  <si>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</si>
  <si>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</si>
  <si>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</si>
  <si>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</si>
  <si>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</si>
  <si>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</si>
  <si>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</si>
  <si>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</si>
  <si>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</si>
  <si>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</si>
  <si>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</si>
  <si>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</si>
  <si>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</si>
  <si>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</si>
  <si>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</si>
  <si>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</si>
  <si>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</si>
  <si>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</si>
  <si>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</si>
  <si>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</si>
  <si>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</si>
  <si>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</si>
  <si>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</si>
  <si>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</si>
  <si>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</si>
  <si>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</si>
  <si>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</si>
  <si>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</si>
  <si>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</si>
  <si>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</si>
  <si>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</si>
  <si>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</si>
  <si>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</si>
  <si>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</si>
  <si>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</si>
  <si>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</si>
  <si>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</si>
  <si>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</si>
  <si>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</si>
  <si>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</si>
  <si>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</si>
  <si>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</si>
  <si>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</si>
  <si>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</si>
  <si>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</si>
  <si>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</si>
  <si>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</si>
  <si>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</si>
  <si>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</si>
  <si>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</si>
  <si>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</si>
  <si>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</si>
  <si>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</si>
  <si>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</si>
  <si>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</si>
  <si>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</si>
  <si>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</si>
  <si>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</si>
  <si>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</si>
  <si>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</si>
  <si>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</si>
  <si>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</si>
  <si>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</si>
  <si>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</si>
  <si>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</si>
  <si>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</si>
  <si>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</si>
  <si>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</si>
  <si>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</si>
  <si>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</si>
  <si>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</si>
  <si>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</si>
  <si>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</si>
  <si>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</si>
  <si>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</si>
  <si>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</si>
  <si>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</si>
  <si>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</si>
  <si>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</si>
  <si>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</si>
  <si>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</si>
  <si>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</si>
  <si>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</si>
  <si>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</si>
  <si>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</si>
  <si>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</si>
  <si>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</si>
  <si>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</si>
  <si>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</si>
  <si>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</si>
  <si>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</si>
  <si>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</si>
  <si>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</si>
  <si>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</si>
  <si>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</si>
  <si>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</si>
  <si>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</si>
  <si>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</si>
  <si>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</si>
  <si>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</si>
  <si>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</si>
  <si>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</si>
  <si>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</si>
  <si>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</si>
  <si>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</si>
  <si>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</si>
  <si>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</si>
  <si>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</si>
  <si>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</si>
  <si>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</si>
  <si>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</si>
  <si>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</si>
  <si>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</si>
  <si>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</si>
  <si>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</si>
  <si>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</si>
  <si>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</si>
  <si>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</si>
  <si>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</si>
  <si>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</si>
  <si>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</si>
  <si>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</si>
  <si>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</si>
  <si>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</si>
  <si>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</si>
  <si>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</si>
  <si>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</si>
  <si>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</si>
  <si>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</si>
  <si>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</si>
  <si>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</si>
  <si>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</si>
  <si>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</si>
  <si>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</si>
  <si>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</si>
  <si>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</si>
  <si>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</si>
  <si>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</si>
  <si>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</si>
  <si>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</si>
  <si>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</si>
  <si>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</si>
  <si>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</si>
  <si>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</si>
  <si>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</si>
  <si>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</si>
  <si>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</si>
  <si>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</si>
  <si>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</si>
  <si>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</si>
  <si>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</si>
  <si>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</si>
  <si>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</si>
  <si>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</si>
  <si>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</si>
  <si>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</si>
  <si>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</si>
  <si>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</si>
  <si>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</si>
  <si>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</si>
  <si>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</si>
  <si>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</si>
  <si>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</si>
  <si>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</si>
  <si>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</si>
  <si>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</si>
  <si>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</si>
  <si>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</si>
  <si>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</si>
  <si>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</si>
  <si>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</si>
  <si>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</si>
  <si>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</si>
  <si>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</si>
  <si>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</si>
  <si>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</si>
  <si>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</si>
  <si>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</si>
  <si>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</si>
  <si>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</si>
  <si>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</si>
  <si>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</si>
  <si>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</si>
  <si>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</si>
  <si>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</si>
  <si>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</si>
  <si>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</si>
  <si>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</si>
  <si>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</si>
  <si>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</si>
  <si>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</si>
  <si>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</si>
  <si>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</si>
  <si>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</si>
  <si>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</si>
  <si>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</si>
  <si>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</si>
  <si>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</si>
  <si>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</si>
  <si>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</si>
  <si>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</si>
  <si>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</si>
  <si>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</si>
  <si>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</si>
  <si>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</si>
  <si>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</si>
  <si>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</si>
  <si>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</si>
  <si>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</si>
  <si>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</si>
  <si>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</si>
  <si>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</si>
  <si>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</si>
  <si>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</si>
  <si>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</si>
  <si>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</si>
  <si>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</si>
  <si>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</si>
  <si>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</si>
  <si>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</si>
  <si>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</si>
  <si>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</si>
  <si>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</si>
  <si>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</si>
  <si>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</si>
  <si>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</si>
  <si>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</si>
  <si>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</si>
  <si>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</si>
  <si>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</si>
  <si>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</si>
  <si>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</si>
  <si>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</si>
  <si>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</si>
  <si>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</si>
  <si>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</si>
  <si>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</si>
  <si>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</si>
  <si>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</si>
  <si>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</si>
  <si>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</si>
  <si>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</si>
  <si>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</si>
  <si>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</si>
  <si>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</si>
  <si>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</si>
  <si>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</si>
  <si>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</si>
  <si>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</si>
  <si>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</si>
  <si>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</si>
  <si>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</si>
  <si>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</si>
  <si>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</si>
  <si>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</si>
  <si>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</si>
  <si>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</si>
  <si>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</si>
  <si>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</si>
  <si>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</si>
  <si>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</si>
  <si>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</si>
  <si>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</si>
  <si>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</si>
  <si>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</si>
  <si>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</si>
  <si>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</si>
  <si>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</si>
  <si>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</si>
  <si>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</si>
  <si>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</si>
  <si>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</si>
  <si>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</si>
  <si>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</si>
  <si>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</si>
  <si>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</si>
  <si>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</si>
  <si>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</si>
  <si>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</si>
  <si>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</si>
  <si>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</si>
  <si>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</si>
  <si>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</si>
  <si>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</si>
  <si>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</si>
  <si>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</si>
  <si>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</si>
  <si>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</si>
  <si>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</si>
  <si>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</si>
  <si>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</si>
  <si>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</si>
  <si>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</si>
  <si>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</si>
  <si>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</si>
  <si>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</si>
  <si>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</si>
  <si>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</si>
  <si>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</si>
  <si>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</si>
  <si>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</si>
  <si>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</si>
  <si>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</si>
  <si>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</si>
  <si>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</si>
  <si>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</si>
  <si>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</si>
  <si>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</si>
  <si>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</si>
  <si>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</si>
  <si>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</si>
  <si>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</si>
  <si>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</si>
  <si>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</si>
  <si>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</si>
  <si>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</si>
  <si>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</si>
  <si>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</si>
  <si>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</si>
  <si>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</si>
  <si>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</si>
  <si>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</si>
  <si>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</si>
  <si>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</si>
  <si>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</si>
  <si>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</si>
  <si>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</si>
  <si>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</si>
  <si>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</si>
  <si>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</si>
  <si>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</si>
  <si>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</si>
  <si>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</si>
  <si>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</si>
  <si>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</si>
  <si>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</si>
  <si>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</si>
  <si>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</si>
  <si>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</si>
  <si>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</si>
  <si>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</si>
  <si>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</si>
  <si>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</si>
  <si>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</si>
  <si>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</si>
  <si>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</si>
  <si>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</si>
  <si>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</si>
  <si>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</si>
  <si>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</si>
  <si>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</si>
  <si>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</si>
  <si>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</si>
  <si>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</si>
  <si>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</si>
  <si>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</si>
  <si>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</si>
  <si>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</si>
  <si>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</si>
  <si>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</si>
  <si>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</si>
  <si>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</si>
  <si>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</si>
  <si>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</si>
  <si>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</si>
  <si>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</si>
  <si>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</si>
  <si>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</si>
  <si>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</si>
  <si>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</si>
  <si>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</si>
  <si>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</si>
  <si>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</si>
  <si>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</si>
  <si>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</si>
  <si>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</si>
  <si>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</si>
  <si>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</si>
  <si>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</si>
  <si>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</si>
  <si>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</si>
  <si>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</si>
  <si>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</si>
  <si>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</si>
  <si>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</si>
  <si>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</si>
  <si>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</si>
  <si>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</si>
  <si>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</si>
  <si>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</si>
  <si>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</si>
  <si>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</si>
  <si>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</si>
  <si>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</si>
  <si>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</si>
  <si>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</si>
  <si>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</si>
  <si>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</si>
  <si>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</si>
  <si>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</si>
  <si>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</si>
  <si>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</si>
  <si>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</si>
  <si>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</si>
  <si>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</si>
  <si>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</si>
  <si>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</si>
  <si>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</si>
  <si>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</si>
  <si>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</si>
  <si>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</si>
  <si>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</si>
  <si>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</si>
  <si>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</si>
  <si>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</si>
  <si>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</si>
  <si>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</si>
  <si>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</si>
  <si>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</si>
  <si>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</si>
  <si>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</si>
  <si>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</si>
  <si>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</si>
  <si>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</si>
  <si>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</si>
  <si>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</si>
  <si>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</si>
  <si>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</si>
  <si>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</si>
  <si>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</si>
  <si>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</si>
  <si>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</si>
  <si>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</si>
  <si>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</si>
  <si>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</si>
  <si>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</si>
  <si>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</si>
  <si>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</si>
  <si>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</si>
  <si>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</si>
  <si>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</si>
  <si>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</si>
  <si>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</si>
  <si>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</si>
  <si>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</si>
  <si>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</si>
  <si>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</si>
  <si>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</si>
  <si>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</si>
  <si>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</si>
  <si>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</si>
  <si>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</si>
  <si>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</si>
  <si>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</si>
  <si>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</si>
  <si>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</si>
  <si>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</si>
  <si>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</si>
  <si>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</si>
  <si>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</si>
  <si>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</si>
  <si>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</si>
  <si>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</si>
  <si>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</si>
  <si>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</si>
  <si>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</si>
  <si>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</si>
  <si>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</si>
  <si>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</si>
  <si>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</si>
  <si>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</si>
  <si>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</si>
  <si>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</si>
  <si>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</si>
  <si>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</si>
  <si>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</si>
  <si>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</si>
  <si>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</si>
  <si>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</si>
  <si>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</si>
  <si>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</si>
  <si>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</si>
  <si>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</si>
  <si>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</si>
  <si>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</si>
  <si>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</si>
  <si>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</si>
  <si>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</si>
  <si>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</si>
  <si>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</si>
  <si>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</si>
  <si>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</si>
  <si>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</si>
  <si>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</si>
  <si>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</si>
  <si>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</si>
  <si>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</si>
  <si>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</si>
  <si>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</si>
  <si>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</si>
  <si>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</si>
  <si>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</si>
  <si>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</si>
  <si>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</si>
  <si>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</si>
  <si>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</si>
  <si>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</si>
  <si>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</si>
  <si>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</si>
  <si>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</si>
  <si>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</si>
  <si>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</si>
  <si>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</si>
  <si>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</si>
  <si>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</si>
  <si>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</si>
  <si>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</si>
  <si>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</si>
  <si>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</si>
  <si>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</si>
  <si>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</si>
  <si>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</si>
  <si>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</si>
  <si>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</si>
  <si>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</si>
  <si>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</si>
  <si>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</si>
  <si>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</si>
  <si>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</si>
  <si>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</si>
  <si>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</si>
  <si>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</si>
  <si>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</si>
  <si>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</si>
  <si>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</si>
  <si>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</si>
  <si>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</si>
  <si>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</si>
  <si>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</si>
  <si>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</si>
  <si>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</si>
  <si>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</si>
  <si>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</si>
  <si>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</si>
  <si>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</si>
  <si>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</si>
  <si>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</si>
  <si>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</si>
  <si>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</si>
  <si>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</si>
  <si>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</si>
  <si>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</si>
  <si>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</si>
  <si>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</si>
  <si>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</si>
  <si>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</si>
  <si>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</si>
  <si>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</si>
  <si>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</si>
  <si>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</si>
  <si>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</si>
  <si>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</si>
  <si>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</si>
  <si>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</si>
  <si>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</si>
  <si>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</si>
  <si>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</si>
  <si>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</si>
  <si>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</si>
  <si>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</si>
  <si>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</si>
  <si>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</si>
  <si>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</si>
  <si>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</si>
  <si>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</si>
  <si>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</si>
  <si>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</si>
  <si>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</si>
  <si>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</si>
  <si>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</si>
  <si>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</si>
  <si>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</si>
  <si>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</si>
  <si>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</si>
  <si>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</si>
  <si>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</si>
  <si>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</si>
  <si>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</si>
  <si>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</si>
  <si>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</si>
  <si>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</si>
  <si>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</si>
  <si>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</si>
  <si>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</si>
  <si>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</si>
  <si>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</si>
  <si>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</si>
  <si>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</si>
  <si>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</si>
  <si>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</si>
  <si>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</si>
  <si>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</si>
  <si>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</si>
  <si>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</si>
  <si>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</si>
  <si>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</si>
  <si>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</si>
  <si>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</si>
  <si>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</si>
  <si>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</si>
  <si>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</si>
  <si>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</si>
  <si>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</si>
  <si>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</si>
  <si>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</si>
  <si>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</si>
  <si>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</si>
  <si>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</si>
  <si>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</si>
  <si>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</si>
  <si>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</si>
  <si>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</si>
  <si>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</si>
  <si>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</si>
  <si>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</si>
  <si>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</si>
  <si>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</si>
  <si>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</si>
  <si>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</si>
  <si>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</si>
  <si>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</si>
  <si>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</si>
  <si>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</si>
  <si>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</si>
  <si>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</si>
  <si>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</si>
  <si>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</si>
  <si>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</si>
  <si>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</si>
  <si>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</si>
  <si>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</si>
  <si>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</si>
  <si>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</si>
  <si>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</si>
  <si>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</si>
  <si>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</si>
  <si>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</si>
  <si>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</si>
  <si>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</si>
  <si>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</si>
  <si>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</si>
  <si>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</si>
  <si>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</si>
  <si>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</si>
  <si>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</si>
  <si>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</si>
  <si>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</si>
  <si>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</si>
  <si>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</si>
  <si>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</si>
  <si>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</si>
  <si>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</si>
  <si>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</si>
  <si>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</si>
  <si>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</si>
  <si>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</si>
  <si>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</si>
  <si>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</si>
  <si>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</si>
  <si>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</si>
  <si>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</si>
  <si>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</si>
  <si>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</si>
  <si>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</si>
  <si>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</si>
  <si>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</si>
  <si>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</si>
  <si>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</si>
  <si>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</si>
  <si>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</si>
  <si>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</si>
  <si>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</si>
  <si>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</si>
  <si>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</si>
  <si>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</si>
  <si>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</si>
  <si>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</si>
  <si>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</si>
  <si>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</si>
  <si>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</si>
  <si>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</si>
  <si>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</si>
  <si>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</si>
  <si>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</si>
  <si>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</si>
  <si>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</si>
  <si>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</si>
  <si>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</si>
  <si>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</si>
  <si>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</si>
  <si>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</si>
  <si>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</si>
  <si>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</si>
  <si>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</si>
  <si>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</si>
  <si>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</si>
  <si>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</si>
  <si>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</si>
  <si>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</si>
  <si>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</si>
  <si>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</si>
  <si>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</si>
  <si>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</si>
  <si>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</si>
  <si>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</si>
  <si>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</si>
  <si>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</si>
  <si>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</si>
  <si>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</si>
  <si>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</si>
  <si>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</si>
  <si>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</si>
  <si>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</si>
  <si>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</si>
  <si>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</si>
  <si>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</si>
  <si>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</si>
  <si>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</si>
  <si>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</si>
  <si>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</si>
  <si>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</si>
  <si>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</si>
  <si>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</si>
  <si>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</si>
  <si>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</si>
  <si>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</si>
  <si>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</si>
  <si>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</si>
  <si>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</si>
  <si>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</si>
  <si>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</si>
  <si>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</si>
  <si>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</si>
  <si>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</si>
  <si>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</si>
  <si>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</si>
  <si>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</si>
  <si>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</si>
  <si>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</si>
  <si>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</si>
  <si>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</si>
  <si>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</si>
  <si>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</si>
  <si>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</si>
  <si>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</si>
  <si>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</si>
  <si>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</si>
  <si>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</si>
  <si>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</si>
  <si>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</si>
  <si>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</si>
  <si>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</si>
  <si>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</si>
  <si>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</si>
  <si>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</si>
  <si>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</si>
  <si>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</si>
  <si>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</si>
  <si>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</si>
  <si>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</si>
  <si>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</si>
  <si>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</si>
  <si>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</si>
  <si>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</si>
  <si>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</si>
  <si>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</si>
  <si>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</si>
  <si>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</si>
  <si>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</si>
  <si>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</si>
  <si>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</si>
  <si>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</si>
  <si>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</si>
  <si>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</si>
  <si>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</si>
  <si>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</si>
  <si>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</si>
  <si>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</si>
  <si>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</si>
  <si>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</si>
  <si>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</si>
  <si>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</si>
  <si>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</si>
  <si>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</si>
  <si>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</si>
  <si>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</si>
  <si>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</si>
  <si>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</si>
  <si>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</si>
  <si>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</si>
  <si>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</si>
  <si>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</si>
  <si>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</si>
  <si>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</si>
  <si>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</si>
  <si>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</si>
  <si>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</si>
  <si>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</si>
  <si>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</si>
  <si>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</si>
  <si>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</si>
  <si>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</si>
  <si>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</si>
  <si>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</si>
  <si>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</si>
  <si>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</si>
  <si>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</si>
  <si>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</si>
  <si>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</si>
  <si>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</si>
  <si>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</si>
  <si>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</si>
  <si>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</si>
  <si>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</si>
  <si>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</si>
  <si>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</si>
  <si>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</si>
  <si>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</si>
  <si>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</si>
  <si>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</si>
  <si>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</si>
  <si>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</si>
  <si>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</si>
  <si>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</si>
  <si>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</si>
  <si>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</si>
  <si>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</si>
  <si>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</si>
  <si>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</si>
  <si>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</si>
  <si>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</si>
  <si>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</si>
  <si>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</si>
  <si>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</si>
  <si>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</si>
  <si>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</si>
  <si>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</si>
  <si>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</si>
  <si>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</si>
  <si>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</si>
  <si>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</si>
  <si>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</si>
  <si>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</si>
  <si>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</si>
  <si>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</si>
  <si>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</si>
  <si>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</si>
  <si>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</si>
  <si>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</si>
  <si>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</si>
  <si>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</si>
  <si>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</si>
  <si>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</si>
  <si>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</si>
  <si>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</si>
  <si>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</si>
  <si>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</si>
  <si>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</si>
  <si>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</si>
  <si>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</si>
  <si>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</si>
  <si>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</si>
  <si>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</si>
  <si>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</si>
  <si>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</si>
  <si>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</si>
  <si>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</si>
  <si>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</si>
  <si>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</si>
  <si>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</si>
  <si>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</si>
  <si>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</si>
  <si>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</si>
  <si>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</si>
  <si>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</si>
  <si>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</si>
  <si>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</si>
  <si>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</si>
  <si>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</si>
  <si>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</si>
  <si>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</si>
  <si>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</si>
  <si>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</si>
  <si>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</si>
  <si>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</si>
  <si>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</si>
  <si>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</si>
  <si>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</si>
  <si>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</si>
  <si>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</si>
  <si>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</si>
  <si>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</si>
  <si>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</si>
  <si>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</si>
  <si>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</si>
  <si>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</si>
  <si>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</si>
  <si>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</si>
  <si>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</si>
  <si>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</si>
  <si>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</si>
  <si>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</si>
  <si>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</si>
  <si>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</si>
  <si>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</si>
  <si>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</si>
  <si>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</si>
  <si>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</si>
  <si>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</si>
  <si>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</si>
  <si>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</si>
  <si>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</si>
  <si>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</si>
  <si>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</si>
  <si>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</si>
  <si>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</si>
  <si>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</si>
  <si>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</si>
  <si>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</si>
  <si>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</si>
  <si>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</si>
  <si>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</si>
  <si>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</si>
  <si>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</si>
  <si>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</si>
  <si>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</si>
  <si>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</si>
  <si>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</si>
  <si>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</si>
  <si>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</si>
  <si>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</si>
  <si>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</si>
  <si>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</si>
  <si>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</si>
  <si>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</si>
  <si>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</si>
  <si>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</si>
  <si>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</si>
  <si>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</si>
  <si>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</si>
  <si>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</si>
  <si>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</si>
  <si>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</si>
  <si>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</si>
  <si>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</si>
  <si>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</si>
  <si>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</si>
  <si>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</si>
  <si>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</si>
  <si>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</si>
  <si>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</si>
  <si>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</si>
  <si>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</si>
  <si>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</si>
  <si>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</si>
  <si>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</si>
  <si>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</si>
  <si>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</si>
  <si>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</si>
  <si>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</si>
  <si>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</si>
  <si>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</si>
  <si>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</si>
  <si>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</si>
  <si>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</si>
  <si>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</si>
  <si>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</si>
  <si>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</si>
  <si>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</si>
  <si>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</si>
  <si>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</si>
  <si>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</si>
  <si>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</si>
  <si>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</si>
  <si>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</si>
  <si>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</si>
  <si>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</si>
  <si>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</si>
  <si>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</si>
  <si>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</si>
  <si>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</si>
  <si>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</si>
  <si>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</si>
  <si>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</si>
  <si>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</si>
  <si>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</si>
  <si>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</si>
  <si>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</si>
  <si>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</si>
  <si>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</si>
  <si>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</si>
  <si>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</si>
  <si>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</si>
  <si>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</si>
  <si>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</si>
  <si>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</si>
  <si>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</si>
  <si>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</si>
  <si>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</si>
  <si>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</si>
  <si>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</si>
  <si>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</si>
  <si>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</si>
  <si>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</si>
  <si>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</si>
  <si>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</si>
  <si>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</si>
  <si>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</si>
  <si>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</si>
  <si>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</si>
  <si>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</si>
  <si>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</si>
  <si>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</si>
  <si>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</si>
  <si>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</si>
  <si>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</si>
  <si>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</si>
  <si>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</si>
  <si>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</si>
  <si>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</si>
  <si>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</si>
  <si>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</si>
  <si>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</si>
  <si>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</si>
  <si>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</si>
  <si>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</si>
  <si>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</si>
  <si>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</si>
  <si>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</si>
  <si>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</si>
  <si>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</si>
  <si>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</si>
  <si>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</si>
  <si>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</si>
  <si>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</si>
  <si>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</si>
  <si>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</si>
  <si>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</si>
  <si>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</si>
  <si>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</si>
  <si>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</si>
  <si>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</si>
  <si>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</si>
  <si>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</si>
  <si>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</si>
  <si>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</si>
  <si>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</si>
  <si>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</si>
  <si>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</si>
  <si>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</si>
  <si>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</si>
  <si>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</si>
  <si>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</si>
  <si>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</si>
  <si>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</si>
  <si>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</si>
  <si>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</si>
  <si>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</si>
  <si>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</si>
  <si>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</si>
  <si>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</si>
  <si>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</si>
  <si>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</si>
  <si>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</si>
  <si>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</si>
  <si>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</si>
  <si>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</si>
  <si>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</si>
  <si>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</si>
  <si>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</si>
  <si>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</si>
  <si>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</si>
  <si>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</si>
  <si>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</si>
  <si>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</si>
  <si>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</si>
  <si>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</si>
  <si>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</si>
  <si>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</si>
  <si>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</si>
  <si>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</si>
  <si>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</si>
  <si>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</si>
  <si>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</si>
  <si>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</si>
  <si>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</si>
  <si>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</si>
  <si>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</si>
  <si>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</si>
  <si>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</si>
  <si>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</si>
  <si>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</si>
  <si>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</si>
  <si>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</si>
  <si>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</si>
  <si>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</si>
  <si>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</si>
  <si>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</si>
  <si>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</si>
  <si>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</si>
  <si>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</si>
  <si>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</si>
  <si>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</si>
  <si>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</si>
  <si>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</si>
  <si>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</si>
  <si>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</si>
  <si>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</si>
  <si>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</si>
  <si>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</si>
  <si>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</si>
  <si>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</si>
  <si>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</si>
  <si>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</si>
  <si>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</si>
  <si>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</si>
  <si>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</si>
  <si>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</si>
  <si>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</si>
  <si>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</si>
  <si>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</si>
  <si>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</si>
  <si>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</si>
  <si>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</si>
  <si>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</si>
  <si>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</si>
  <si>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</si>
  <si>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</si>
  <si>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</si>
  <si>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</si>
  <si>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</si>
  <si>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</si>
  <si>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</si>
  <si>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</si>
  <si>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</si>
  <si>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</si>
  <si>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</si>
  <si>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</si>
  <si>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</si>
  <si>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</si>
  <si>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</si>
  <si>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</si>
  <si>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</si>
  <si>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</si>
  <si>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</si>
  <si>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</si>
  <si>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</si>
  <si>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</si>
  <si>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</si>
  <si>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</si>
  <si>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</si>
  <si>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</si>
  <si>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</si>
  <si>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</si>
  <si>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</si>
  <si>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</si>
  <si>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</si>
  <si>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</si>
  <si>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</si>
  <si>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</si>
  <si>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</si>
  <si>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</si>
  <si>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</si>
  <si>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</si>
  <si>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</si>
  <si>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</si>
  <si>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</si>
  <si>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</si>
  <si>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</si>
  <si>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</si>
  <si>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</si>
  <si>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</si>
  <si>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</si>
  <si>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</si>
  <si>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</si>
  <si>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</si>
  <si>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</si>
  <si>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</si>
  <si>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</si>
  <si>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</si>
  <si>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</si>
  <si>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</si>
  <si>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</si>
  <si>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</si>
  <si>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</si>
  <si>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</si>
  <si>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</si>
  <si>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</si>
  <si>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</si>
  <si>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</si>
  <si>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</si>
  <si>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</si>
  <si>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</si>
  <si>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</si>
  <si>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</si>
  <si>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</si>
  <si>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</si>
  <si>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</si>
  <si>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</si>
  <si>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</si>
  <si>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</si>
  <si>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</si>
  <si>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</si>
  <si>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</si>
  <si>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</si>
  <si>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</si>
  <si>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</si>
  <si>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</si>
  <si>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</si>
  <si>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</si>
  <si>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</si>
  <si>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</si>
  <si>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</si>
  <si>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</si>
  <si>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</si>
  <si>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</si>
  <si>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</si>
  <si>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</si>
  <si>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</si>
  <si>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</si>
  <si>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</si>
  <si>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</si>
  <si>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</si>
  <si>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</si>
  <si>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</si>
  <si>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</si>
  <si>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</si>
  <si>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</si>
  <si>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</si>
  <si>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</si>
  <si>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</si>
  <si>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</si>
  <si>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</si>
  <si>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</si>
  <si>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</si>
  <si>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</si>
  <si>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</si>
  <si>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</si>
  <si>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</si>
  <si>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</si>
  <si>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</si>
  <si>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</si>
  <si>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</si>
  <si>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</si>
  <si>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</si>
  <si>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</si>
  <si>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</si>
  <si>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</si>
  <si>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</si>
  <si>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</si>
  <si>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</si>
  <si>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</si>
  <si>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</si>
  <si>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</si>
  <si>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</si>
  <si>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</si>
  <si>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</si>
  <si>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</si>
  <si>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</si>
  <si>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</si>
  <si>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</si>
  <si>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</si>
  <si>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</si>
  <si>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</si>
  <si>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</si>
  <si>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</si>
  <si>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</si>
  <si>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</si>
  <si>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</si>
  <si>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</si>
  <si>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</si>
  <si>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</si>
  <si>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</si>
  <si>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</si>
  <si>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</si>
  <si>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</si>
  <si>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</si>
  <si>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</si>
  <si>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</si>
  <si>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</si>
  <si>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</si>
  <si>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</si>
  <si>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</si>
  <si>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</si>
  <si>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</si>
  <si>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</si>
  <si>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</si>
  <si>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</si>
  <si>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</si>
  <si>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</si>
  <si>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</si>
  <si>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</si>
  <si>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</si>
  <si>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</si>
  <si>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</si>
  <si>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</si>
  <si>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</si>
  <si>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</si>
  <si>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</si>
  <si>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</si>
  <si>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</si>
  <si>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</si>
  <si>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</si>
  <si>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</si>
  <si>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</si>
  <si>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</si>
  <si>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</si>
  <si>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</si>
  <si>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</si>
  <si>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</si>
  <si>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</si>
  <si>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</si>
  <si>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</si>
  <si>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</si>
  <si>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</si>
  <si>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</si>
  <si>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</si>
  <si>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</si>
  <si>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</si>
  <si>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</si>
  <si>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</si>
  <si>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</si>
  <si>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</si>
  <si>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</si>
  <si>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</si>
  <si>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</si>
  <si>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</si>
  <si>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</si>
  <si>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</si>
  <si>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</si>
  <si>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</si>
  <si>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</si>
  <si>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</si>
  <si>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</si>
  <si>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</si>
  <si>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</si>
  <si>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</si>
  <si>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</si>
  <si>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</si>
  <si>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</si>
  <si>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</si>
  <si>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</si>
  <si>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</si>
  <si>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</si>
  <si>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</si>
  <si>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</si>
  <si>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</si>
  <si>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</si>
  <si>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</si>
  <si>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</si>
  <si>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</si>
  <si>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</si>
  <si>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</si>
  <si>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</si>
  <si>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</si>
  <si>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</si>
  <si>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</si>
  <si>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</si>
  <si>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</si>
  <si>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</si>
  <si>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</si>
  <si>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</si>
  <si>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</si>
  <si>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</si>
  <si>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</si>
  <si>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</si>
  <si>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</si>
  <si>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</si>
  <si>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</si>
  <si>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</si>
  <si>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</si>
  <si>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</si>
  <si>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</si>
  <si>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</si>
  <si>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</si>
  <si>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</si>
  <si>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</si>
  <si>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</si>
  <si>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</si>
  <si>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</si>
  <si>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</si>
  <si>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</si>
  <si>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</si>
  <si>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</si>
  <si>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</si>
  <si>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</si>
  <si>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</si>
  <si>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</si>
  <si>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</si>
  <si>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</si>
  <si>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</si>
  <si>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</si>
  <si>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</si>
  <si>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</si>
  <si>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</si>
  <si>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</si>
  <si>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</si>
  <si>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</si>
  <si>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</si>
  <si>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</si>
  <si>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</si>
  <si>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</si>
  <si>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</si>
  <si>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</si>
  <si>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</si>
  <si>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</si>
  <si>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</si>
  <si>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</si>
  <si>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</si>
  <si>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</si>
  <si>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</si>
  <si>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</si>
  <si>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</si>
  <si>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</si>
  <si>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</si>
  <si>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</si>
  <si>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</si>
  <si>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</si>
  <si>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</si>
  <si>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</si>
  <si>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</si>
  <si>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</si>
  <si>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</si>
  <si>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</si>
  <si>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</si>
  <si>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</si>
  <si>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</si>
  <si>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</si>
  <si>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</si>
  <si>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</si>
  <si>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</si>
  <si>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</si>
  <si>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</si>
  <si>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</si>
  <si>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</si>
  <si>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</si>
  <si>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</si>
  <si>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</si>
  <si>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</si>
  <si>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</si>
  <si>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</si>
  <si>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</si>
  <si>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</si>
  <si>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</si>
  <si>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</si>
  <si>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</si>
  <si>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</si>
  <si>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</si>
  <si>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</si>
  <si>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</si>
  <si>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</si>
  <si>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</si>
  <si>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</si>
  <si>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</si>
  <si>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</si>
  <si>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</si>
  <si>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</si>
  <si>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</si>
  <si>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</si>
  <si>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</si>
  <si>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</si>
  <si>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</si>
  <si>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</si>
  <si>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</si>
  <si>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</si>
  <si>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</si>
  <si>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</si>
  <si>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</si>
  <si>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</si>
  <si>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</si>
  <si>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</si>
  <si>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</si>
  <si>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</si>
  <si>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</si>
  <si>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</si>
  <si>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</si>
  <si>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</si>
  <si>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</si>
  <si>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</si>
  <si>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</si>
  <si>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</si>
  <si>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</si>
  <si>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</si>
  <si>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</si>
  <si>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</si>
  <si>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</si>
  <si>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</si>
  <si>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</si>
  <si>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</si>
  <si>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</si>
  <si>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</si>
  <si>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</si>
  <si>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</si>
  <si>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</si>
  <si>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</si>
  <si>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</si>
  <si>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</si>
  <si>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</si>
  <si>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</si>
  <si>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</si>
  <si>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</si>
  <si>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</si>
  <si>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</si>
  <si>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</si>
  <si>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</si>
  <si>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</si>
  <si>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</si>
  <si>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</si>
  <si>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</si>
  <si>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</si>
  <si>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</si>
  <si>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</si>
  <si>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</si>
  <si>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</si>
  <si>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</si>
  <si>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</si>
  <si>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</si>
  <si>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</si>
  <si>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</si>
  <si>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</si>
  <si>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</si>
  <si>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</si>
  <si>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</si>
  <si>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</si>
  <si>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</si>
  <si>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</si>
  <si>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</si>
  <si>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</si>
  <si>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</si>
  <si>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</si>
  <si>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</si>
  <si>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</si>
  <si>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</si>
  <si>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</si>
  <si>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</si>
  <si>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</si>
  <si>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</si>
  <si>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</si>
  <si>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</si>
  <si>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</si>
  <si>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</si>
  <si>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</si>
  <si>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</si>
  <si>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</si>
  <si>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</si>
  <si>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</si>
  <si>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</si>
  <si>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</si>
  <si>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</si>
  <si>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</si>
  <si>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</si>
  <si>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</si>
  <si>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</si>
  <si>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</si>
  <si>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</si>
  <si>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</si>
  <si>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</si>
  <si>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</si>
  <si>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</si>
  <si>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</si>
  <si>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</si>
  <si>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</si>
  <si>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</si>
  <si>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</si>
  <si>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</si>
  <si>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</si>
  <si>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</si>
  <si>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</si>
  <si>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</si>
  <si>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</si>
  <si>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</si>
  <si>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</si>
  <si>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</si>
  <si>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</si>
  <si>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</si>
  <si>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</si>
  <si>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</si>
  <si>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</si>
  <si>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</si>
  <si>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</si>
  <si>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</si>
  <si>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</si>
  <si>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</si>
  <si>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</si>
  <si>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</si>
  <si>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</si>
  <si>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</si>
  <si>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</si>
  <si>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</si>
  <si>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</si>
  <si>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</si>
  <si>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</si>
  <si>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</si>
  <si>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</si>
  <si>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</si>
  <si>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</si>
  <si>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</si>
  <si>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</si>
  <si>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</si>
  <si>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</si>
  <si>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</si>
  <si>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</si>
  <si>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</si>
  <si>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</si>
  <si>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</si>
  <si>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</si>
  <si>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</si>
  <si>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</si>
  <si>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</si>
  <si>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</si>
  <si>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</si>
  <si>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</si>
  <si>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</si>
  <si>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</si>
  <si>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</si>
  <si>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</si>
  <si>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</si>
  <si>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</si>
  <si>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</si>
  <si>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</si>
  <si>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</si>
  <si>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</si>
  <si>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</si>
  <si>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</si>
  <si>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</si>
  <si>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</si>
  <si>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</si>
  <si>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</si>
  <si>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</si>
  <si>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</si>
  <si>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</si>
  <si>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</si>
  <si>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</si>
  <si>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</si>
  <si>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</si>
  <si>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</si>
  <si>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</si>
  <si>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</si>
  <si>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</si>
  <si>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</si>
  <si>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</si>
  <si>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</si>
  <si>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</si>
  <si>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</si>
  <si>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</si>
  <si>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</si>
  <si>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</si>
  <si>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</si>
  <si>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</si>
  <si>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</si>
  <si>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</si>
  <si>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</si>
  <si>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</si>
  <si>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</si>
  <si>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</si>
  <si>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</si>
  <si>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</si>
  <si>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</si>
  <si>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</si>
  <si>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</si>
  <si>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</si>
  <si>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</si>
  <si>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</si>
  <si>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</si>
  <si>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</si>
  <si>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</si>
  <si>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</si>
  <si>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</si>
  <si>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</si>
  <si>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</si>
  <si>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</si>
  <si>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</si>
  <si>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</si>
  <si>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</si>
  <si>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</si>
  <si>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</si>
  <si>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</si>
  <si>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</si>
  <si>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</si>
  <si>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</si>
  <si>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</si>
  <si>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</si>
  <si>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</si>
  <si>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</si>
  <si>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</si>
  <si>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</si>
  <si>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</si>
  <si>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</si>
  <si>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</si>
  <si>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</si>
  <si>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</si>
  <si>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</si>
  <si>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</si>
  <si>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</si>
  <si>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</si>
  <si>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</si>
  <si>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</si>
  <si>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</si>
  <si>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</si>
  <si>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</si>
  <si>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</si>
  <si>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</si>
  <si>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</si>
  <si>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</si>
  <si>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</si>
  <si>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</si>
  <si>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</si>
  <si>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</si>
  <si>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</si>
  <si>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</si>
  <si>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</si>
  <si>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</si>
  <si>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</si>
  <si>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</si>
  <si>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</si>
  <si>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</si>
  <si>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</si>
  <si>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</si>
  <si>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</si>
  <si>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</si>
  <si>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</si>
  <si>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</si>
  <si>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</si>
  <si>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</si>
  <si>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</si>
  <si>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</si>
  <si>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</si>
  <si>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</si>
  <si>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</si>
  <si>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</si>
  <si>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</si>
  <si>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</si>
  <si>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</si>
  <si>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</si>
  <si>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</si>
  <si>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</si>
  <si>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</si>
  <si>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</si>
  <si>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</si>
  <si>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</si>
  <si>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</si>
  <si>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</si>
  <si>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</si>
  <si>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</si>
  <si>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</si>
  <si>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</si>
  <si>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</si>
  <si>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</si>
  <si>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</si>
  <si>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</si>
  <si>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</si>
  <si>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</si>
  <si>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</si>
  <si>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</si>
  <si>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</si>
  <si>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</si>
  <si>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</si>
  <si>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</si>
  <si>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</si>
  <si>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</si>
  <si>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</si>
  <si>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</si>
  <si>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</si>
  <si>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</si>
  <si>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</si>
  <si>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</si>
  <si>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</si>
  <si>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</si>
  <si>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</si>
  <si>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</si>
  <si>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</si>
  <si>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</si>
  <si>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</si>
  <si>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</si>
  <si>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</si>
  <si>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</si>
  <si>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</si>
  <si>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</si>
  <si>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</si>
  <si>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</si>
  <si>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</si>
  <si>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</si>
  <si>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</si>
  <si>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</si>
  <si>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</si>
  <si>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</si>
  <si>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</si>
  <si>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</si>
  <si>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</si>
  <si>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</si>
  <si>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</si>
  <si>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</si>
  <si>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</si>
  <si>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</si>
  <si>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</si>
  <si>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</si>
  <si>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</si>
  <si>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</si>
  <si>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</si>
  <si>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</si>
  <si>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</si>
  <si>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</si>
  <si>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</si>
  <si>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</si>
  <si>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</si>
  <si>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</si>
  <si>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</si>
  <si>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</si>
  <si>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</si>
  <si>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</si>
  <si>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</si>
  <si>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</si>
  <si>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</si>
  <si>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</si>
  <si>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</si>
  <si>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</si>
  <si>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</si>
  <si>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</si>
  <si>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</si>
  <si>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</si>
  <si>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</si>
  <si>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</si>
  <si>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</si>
  <si>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</si>
  <si>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</si>
  <si>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</si>
  <si>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</si>
  <si>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</si>
  <si>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</si>
  <si>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</si>
  <si>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</si>
  <si>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</si>
  <si>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</si>
  <si>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</si>
  <si>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</si>
  <si>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</si>
  <si>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</si>
  <si>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</si>
  <si>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</si>
  <si>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</si>
  <si>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</si>
  <si>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</si>
  <si>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</si>
  <si>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</si>
  <si>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</si>
  <si>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</si>
  <si>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</si>
  <si>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</si>
  <si>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</si>
  <si>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</si>
  <si>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</si>
  <si>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</si>
  <si>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</si>
  <si>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</si>
  <si>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</si>
  <si>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</si>
  <si>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</si>
  <si>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</si>
  <si>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</si>
  <si>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</si>
  <si>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</si>
  <si>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</si>
  <si>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</si>
  <si>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</si>
  <si>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</si>
  <si>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</si>
  <si>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</si>
  <si>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</si>
  <si>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</si>
  <si>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</si>
  <si>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</si>
  <si>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</si>
  <si>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</si>
  <si>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</si>
  <si>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</si>
  <si>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</si>
  <si>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</si>
  <si>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</si>
  <si>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</si>
  <si>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</si>
  <si>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</si>
  <si>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</si>
  <si>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</si>
  <si>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</si>
  <si>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</si>
  <si>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</si>
  <si>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</si>
  <si>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</si>
  <si>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</si>
  <si>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</si>
  <si>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</si>
  <si>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</si>
  <si>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</si>
  <si>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</si>
  <si>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</si>
  <si>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</si>
  <si>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</si>
  <si>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</si>
  <si>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</si>
  <si>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</si>
  <si>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</si>
  <si>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</si>
  <si>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</si>
  <si>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</si>
  <si>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</si>
  <si>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</si>
  <si>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</si>
  <si>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</si>
  <si>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</si>
  <si>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</si>
  <si>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</si>
  <si>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</si>
  <si>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</si>
  <si>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</si>
  <si>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</si>
  <si>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</si>
  <si>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</si>
  <si>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</si>
  <si>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</si>
  <si>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</si>
  <si>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</si>
  <si>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</si>
  <si>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</si>
  <si>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</si>
  <si>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</si>
  <si>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</si>
  <si>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</si>
  <si>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</si>
  <si>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</si>
  <si>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</si>
  <si>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</si>
  <si>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</si>
  <si>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</si>
  <si>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</si>
  <si>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</si>
  <si>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</si>
  <si>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</si>
  <si>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</si>
  <si>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</si>
  <si>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</si>
  <si>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</si>
  <si>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</si>
  <si>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</si>
  <si>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</si>
  <si>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</si>
  <si>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</si>
  <si>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</si>
  <si>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</si>
  <si>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</si>
  <si>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</si>
  <si>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</si>
  <si>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</si>
  <si>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</si>
  <si>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</si>
  <si>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</si>
  <si>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</si>
  <si>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</si>
  <si>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</si>
  <si>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</si>
  <si>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</si>
  <si>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</si>
  <si>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</si>
  <si>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</si>
  <si>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</si>
  <si>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</si>
  <si>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</si>
  <si>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</si>
  <si>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</si>
  <si>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</si>
  <si>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</si>
  <si>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</si>
  <si>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</si>
  <si>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</si>
  <si>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</si>
  <si>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</si>
  <si>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</si>
  <si>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</si>
  <si>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</si>
  <si>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</si>
  <si>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</si>
  <si>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</si>
  <si>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</si>
  <si>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</si>
  <si>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</si>
  <si>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</si>
  <si>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</si>
  <si>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</si>
  <si>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</si>
  <si>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</si>
  <si>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</si>
  <si>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</si>
  <si>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</si>
  <si>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</si>
  <si>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</si>
  <si>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</si>
  <si>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</si>
  <si>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</si>
  <si>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</si>
  <si>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</si>
  <si>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</si>
  <si>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</si>
  <si>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</si>
  <si>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</si>
  <si>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</si>
  <si>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</si>
  <si>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</si>
  <si>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</si>
  <si>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</si>
  <si>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</si>
  <si>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</si>
  <si>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</si>
  <si>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</si>
  <si>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</si>
  <si>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</si>
  <si>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</si>
  <si>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</si>
  <si>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</si>
  <si>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</si>
  <si>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</si>
  <si>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</si>
  <si>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</si>
  <si>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</si>
  <si>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</si>
  <si>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</si>
  <si>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</si>
  <si>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</si>
  <si>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</si>
  <si>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</si>
  <si>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</si>
  <si>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</si>
  <si>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</si>
  <si>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</si>
  <si>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</si>
  <si>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</si>
  <si>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</si>
  <si>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</si>
  <si>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</si>
  <si>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</si>
  <si>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</si>
  <si>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</si>
  <si>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</si>
  <si>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</si>
  <si>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</si>
  <si>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</si>
  <si>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</si>
  <si>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</si>
  <si>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</si>
  <si>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</si>
  <si>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</si>
  <si>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</si>
  <si>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</si>
  <si>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</si>
  <si>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</si>
  <si>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</si>
  <si>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</si>
  <si>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</si>
  <si>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</si>
  <si>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</si>
  <si>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</si>
  <si>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</si>
  <si>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</si>
  <si>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</si>
  <si>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</si>
  <si>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</si>
  <si>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</si>
  <si>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</si>
  <si>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</si>
  <si>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</si>
  <si>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</si>
  <si>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</si>
  <si>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</si>
  <si>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</si>
  <si>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</si>
  <si>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</si>
  <si>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</si>
  <si>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</si>
  <si>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</si>
  <si>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</si>
  <si>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</si>
  <si>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</si>
  <si>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</si>
  <si>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</si>
  <si>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</si>
  <si>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</si>
  <si>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</si>
  <si>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</si>
  <si>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</si>
  <si>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</si>
  <si>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</si>
  <si>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</si>
  <si>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</si>
  <si>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</si>
  <si>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</si>
  <si>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</si>
  <si>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</si>
  <si>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</si>
  <si>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</si>
  <si>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</si>
  <si>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</si>
  <si>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</si>
  <si>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</si>
  <si>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</si>
  <si>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</si>
  <si>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</si>
  <si>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</si>
  <si>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</si>
  <si>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</si>
  <si>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</si>
  <si>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</si>
  <si>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</si>
  <si>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</si>
  <si>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</si>
  <si>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</si>
  <si>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</si>
  <si>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</si>
  <si>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</si>
  <si>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</si>
  <si>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</si>
  <si>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</si>
  <si>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</si>
  <si>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</si>
  <si>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</si>
  <si>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</si>
  <si>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</si>
  <si>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</si>
  <si>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</si>
  <si>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</si>
  <si>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</si>
  <si>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</si>
  <si>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</si>
  <si>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</si>
  <si>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</si>
  <si>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</si>
  <si>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</si>
  <si>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</si>
  <si>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</si>
  <si>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</si>
  <si>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</si>
  <si>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</si>
  <si>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</si>
  <si>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</si>
  <si>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</si>
  <si>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</si>
  <si>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</si>
  <si>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</si>
  <si>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</si>
  <si>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</si>
  <si>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</si>
  <si>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</si>
  <si>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</si>
  <si>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</si>
  <si>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</si>
  <si>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</si>
  <si>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</si>
  <si>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</si>
  <si>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</si>
  <si>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</si>
  <si>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</si>
  <si>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</si>
  <si>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</si>
  <si>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</si>
  <si>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</si>
  <si>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</si>
  <si>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</si>
  <si>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</si>
  <si>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</si>
  <si>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</si>
  <si>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</si>
  <si>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</si>
  <si>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</si>
  <si>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</si>
  <si>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</si>
  <si>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</si>
  <si>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</si>
  <si>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</si>
  <si>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</si>
  <si>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</si>
  <si>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</si>
  <si>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</si>
  <si>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</si>
  <si>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</si>
  <si>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</si>
  <si>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</si>
  <si>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</si>
  <si>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</si>
  <si>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</si>
  <si>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</si>
  <si>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</si>
  <si>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</si>
  <si>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</si>
  <si>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</si>
  <si>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</si>
  <si>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</si>
  <si>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</si>
  <si>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</si>
  <si>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</si>
  <si>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</si>
  <si>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</si>
  <si>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</si>
  <si>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</si>
  <si>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</si>
  <si>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</si>
  <si>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</si>
  <si>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</si>
  <si>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</si>
  <si>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</si>
  <si>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</si>
  <si>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</si>
  <si>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</si>
  <si>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</si>
  <si>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</si>
  <si>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</si>
  <si>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</si>
  <si>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</si>
  <si>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</si>
  <si>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</si>
  <si>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</si>
  <si>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</si>
  <si>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</si>
  <si>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</si>
  <si>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</si>
  <si>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</si>
  <si>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</si>
  <si>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</si>
  <si>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</si>
  <si>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</si>
  <si>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</si>
  <si>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</si>
  <si>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</si>
  <si>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</si>
  <si>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</si>
  <si>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</si>
  <si>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</si>
  <si>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</si>
  <si>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</si>
  <si>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</si>
  <si>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</si>
  <si>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</si>
  <si>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</si>
  <si>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</si>
  <si>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</si>
  <si>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</si>
  <si>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</si>
  <si>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</si>
  <si>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</si>
  <si>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</si>
  <si>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</si>
  <si>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</si>
  <si>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</si>
  <si>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</si>
  <si>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</si>
  <si>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</si>
  <si>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</si>
  <si>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</si>
  <si>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</si>
  <si>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</si>
  <si>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</si>
  <si>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</si>
  <si>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</si>
  <si>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</si>
  <si>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</si>
  <si>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</si>
  <si>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</si>
  <si>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</si>
  <si>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Inventions, Patents, Disclosures</t>
  </si>
  <si>
    <t>Patent Filed</t>
  </si>
  <si>
    <t>Provisional Patent Approved</t>
  </si>
  <si>
    <t>Full Patent Approved</t>
  </si>
  <si>
    <t>Disclosures</t>
  </si>
  <si>
    <t xml:space="preserve"> Invention or Technology  Description</t>
  </si>
  <si>
    <t>Study Section Service</t>
  </si>
  <si>
    <t>Study Section Member Name</t>
  </si>
  <si>
    <t>Study Section Title</t>
  </si>
  <si>
    <t>Honors or Awards</t>
  </si>
  <si>
    <t>Awardee/Honoree Name</t>
  </si>
  <si>
    <t xml:space="preserve">Brief Description </t>
  </si>
  <si>
    <t>National Society or Organization Service</t>
  </si>
  <si>
    <t>Organization or Society</t>
  </si>
  <si>
    <t>Workshops/ Seminars/ Events</t>
  </si>
  <si>
    <t>Event Title</t>
  </si>
  <si>
    <t xml:space="preserve">Presenter </t>
  </si>
  <si>
    <t>Number of Participants</t>
  </si>
  <si>
    <t xml:space="preserve">Cores/Partners Tied to Event </t>
  </si>
  <si>
    <t>*CEO members: Note this section includes all Includes all workshops/classes/seminars/events that are CTSI-related or given by CTSI affiliates; and the number of attendees/trainees, dates, etc. of each. It is intended to correspond with the "Community participatory research projects" item in the "Y8 SOM Metrics" tab of the CEO section.</t>
  </si>
  <si>
    <t>Open collaborative CTS projects outside of PBRN</t>
  </si>
  <si>
    <t>Project Name</t>
  </si>
  <si>
    <t>Notes</t>
  </si>
  <si>
    <t>1239(246)</t>
  </si>
  <si>
    <t>CRRF, CRDEB</t>
  </si>
  <si>
    <t>Sharma, Sunil</t>
  </si>
  <si>
    <t>DHHS-NIH-OD</t>
  </si>
  <si>
    <t>Sakhuja, Ankit</t>
  </si>
  <si>
    <t>19-723</t>
  </si>
  <si>
    <t>Winstanley, Erin</t>
  </si>
  <si>
    <t>Moss, Alvin</t>
  </si>
  <si>
    <t>Private Non-Profit</t>
  </si>
  <si>
    <t>reported in quarterly reports from investigators-need to get from qualtrics</t>
  </si>
  <si>
    <t>Identification of Biomarkers for Inflammatory Bowel Disease</t>
  </si>
  <si>
    <t>Cooper, Garrett</t>
  </si>
  <si>
    <t>Basal ganglia resting state functional connectivity in opioid use disorder</t>
  </si>
  <si>
    <t>Early Screening of Sleep Disordered Breathing in Hospitalized Stroke Patients</t>
  </si>
  <si>
    <t>Gayam, Swapna</t>
  </si>
  <si>
    <t>Martinez, Ivan</t>
  </si>
  <si>
    <t>Price, Bradley</t>
  </si>
  <si>
    <t>List All Active students across our programs with  what their respective program is</t>
  </si>
  <si>
    <t>WVCTSI Member list: Institution Name = West Virginia School of Osteopathic Medicine + Applicant Declared Institution = variants of WVSOM if Instution Name was not WVSOM (to avoid double counting)</t>
  </si>
  <si>
    <t>WVCTSI needs to generate this number'</t>
  </si>
  <si>
    <t>WVCTSI Cores</t>
  </si>
  <si>
    <t>(Describe the scientific highlight and how WVCTSI supported this scientific advance)</t>
  </si>
  <si>
    <t>NIOSH</t>
  </si>
  <si>
    <t>ACTUAL</t>
  </si>
  <si>
    <t xml:space="preserve">ACTUAL </t>
  </si>
  <si>
    <t># WVCTSI Membership: NIOSH*</t>
  </si>
  <si>
    <t># WVCTSI Members from NIOSH accessing services*</t>
  </si>
  <si>
    <t>*Each of these metrics will be accessed via WVCTSI systems (member list, iLab) rather than being reported by the core.</t>
  </si>
  <si>
    <r>
      <t xml:space="preserve">Number of peer reviewed publications NCBI linked to CTR award (provide list of citations and indication for each publication which cores and core components contributed in </t>
    </r>
    <r>
      <rPr>
        <sz val="11"/>
        <color rgb="FFFF0000"/>
        <rFont val="Calibri"/>
        <family val="2"/>
        <scheme val="minor"/>
      </rPr>
      <t>Productivity Narrative tab</t>
    </r>
    <r>
      <rPr>
        <sz val="11"/>
        <color theme="1"/>
        <rFont val="Calibri"/>
        <family val="2"/>
        <scheme val="minor"/>
      </rPr>
      <t>)</t>
    </r>
  </si>
  <si>
    <t>Number of peer reviewed publications NCBI linked to CTR award - Marshall</t>
  </si>
  <si>
    <t>Number of peer reviewed publications NCBI linked to CTR award - WVSOM</t>
  </si>
  <si>
    <t>Number of peer reviewed publications NCBI linked to CTR award - CAMC</t>
  </si>
  <si>
    <t>haven't gotten report yet</t>
  </si>
  <si>
    <t xml:space="preserve">Number of active patents filed </t>
  </si>
  <si>
    <t>1.06K</t>
  </si>
  <si>
    <t>Service Delivery</t>
  </si>
  <si>
    <t>Total number of iLabs users to date as of end of quarter</t>
  </si>
  <si>
    <t>1462</t>
  </si>
  <si>
    <t>Total number of members using iLab platform to request services this quarter</t>
  </si>
  <si>
    <t>Total number of services requested through iLabs this quarter</t>
  </si>
  <si>
    <t>ATTC Network HCV Initiative</t>
  </si>
  <si>
    <t>17-597</t>
  </si>
  <si>
    <t>federal</t>
  </si>
  <si>
    <t>Jarrett, Traci</t>
  </si>
  <si>
    <t>WV-DHHR</t>
  </si>
  <si>
    <t>Medicaid Opioid Use Disorder Treatment Outcomes and Recovery (MOTOR) Study: Phase 2</t>
  </si>
  <si>
    <t>Mahakalanda, Shyama</t>
  </si>
  <si>
    <t>19-487</t>
  </si>
  <si>
    <t>Driving Cutting Edge Clinical Trial Enrollment in Rural Populations: West Virginia's Mobile Clinical Trials Unit</t>
  </si>
  <si>
    <t>Phase 3 Study of Pom, Bortez, LD-Dex vs Bortez, LD-Dex in R/R MM</t>
  </si>
  <si>
    <t>13-841</t>
  </si>
  <si>
    <t>Jacobson, Geraldine</t>
  </si>
  <si>
    <t>Jochimsen, Kate</t>
  </si>
  <si>
    <t>Hendricks, Brian</t>
  </si>
  <si>
    <t>Program Project to Address Cervical Cancer Disparities in Appalachia</t>
  </si>
  <si>
    <t>Kennedy-Rea, Stephenie</t>
  </si>
  <si>
    <t>18-829</t>
  </si>
  <si>
    <t>Randomized Trial of SPI-2012 Versus Pegfilgrastim in the Management of Chemotherapy Induced Neutropenia in Breast Cancer Patients Receiving Docetaxel and Cylcophosphamide (ADVANCE)</t>
  </si>
  <si>
    <t>Kurian, Sobha</t>
  </si>
  <si>
    <t>16-932</t>
  </si>
  <si>
    <t>AstraZeneca Pharmaceuticals</t>
  </si>
  <si>
    <t>Merck, Sharpe &amp; Dohme Corp</t>
  </si>
  <si>
    <t>Developing Targeted Therapies for Triple-Negative Breast Cancer</t>
  </si>
  <si>
    <t>21-050</t>
  </si>
  <si>
    <t>Modulation Therapeutics, Inc.</t>
  </si>
  <si>
    <t>DHHS-NIH-NINDS</t>
  </si>
  <si>
    <t>To assess the CM patient throughout the first year after their diagnosis to identify patient reported benefits and the psychosocial impact of prognostic testing. To determine if patients experience regret after having prognostic testing done.</t>
  </si>
  <si>
    <t>Thomay, Alan</t>
  </si>
  <si>
    <t>21-685</t>
  </si>
  <si>
    <t>Post-Acute Sequelae of SARS-COV-2 Studies Among Underserved and Rural populations</t>
  </si>
  <si>
    <t>21-673</t>
  </si>
  <si>
    <t>Pragmatic Trial of Remote Cognitive Behavior Therapy for Major Depression and Anxiety for the Underserved Population</t>
  </si>
  <si>
    <t>21-656</t>
  </si>
  <si>
    <t>Stansbury, Robert</t>
  </si>
  <si>
    <t>DHHS-NIH-NIAMS</t>
  </si>
  <si>
    <t>60/109</t>
  </si>
  <si>
    <t>3062/8045</t>
  </si>
  <si>
    <t xml:space="preserve">N3C Meeting Attendance </t>
  </si>
  <si>
    <t>Breakdown by domain team meeting available if needed</t>
  </si>
  <si>
    <t>Hours spent on N3C data requests</t>
  </si>
  <si>
    <t>Hours spent on N3C statistical analysis</t>
  </si>
  <si>
    <t>Moved to line 17</t>
  </si>
  <si>
    <t>Total number of Ideas on Deck/Design Studio services</t>
  </si>
  <si>
    <t>Identifying COVID-19 vaccine deserts using Machine Learning and Geospatial Analyses to target Community -engaged testing for vulnerable rural populations to prevent localized outbreaks</t>
  </si>
  <si>
    <t>Ideas on Deck / Ideas to Action / Design Studio</t>
  </si>
  <si>
    <t>St. Peter, Claire</t>
  </si>
  <si>
    <t>Using Telehealth to Improve Outcomes for Children with a History of Neonatal Abstinence Syndrome</t>
  </si>
  <si>
    <t>N</t>
  </si>
  <si>
    <t>Focus groups to identify barriers to management of OSA from primary care providers serving high risk</t>
  </si>
  <si>
    <t>Closeout Meeting</t>
  </si>
  <si>
    <t>Bowdridge, Elizabeth</t>
  </si>
  <si>
    <t>The effects of electronic cigarette vaping during gestation on maternal and fetal health outcomes</t>
  </si>
  <si>
    <t>Stout, Nicole</t>
  </si>
  <si>
    <t>Needs Assessment for Improved Cancer Survivorship Care in West Virginia</t>
  </si>
  <si>
    <t>Lindsey, Brock</t>
  </si>
  <si>
    <t>Systemic IL-12 Therapy within Nanocapsules Leading to Immune Modulation for Osteosarcoma</t>
  </si>
  <si>
    <t>Haggerty, Treah</t>
  </si>
  <si>
    <t>The relationship between fear and physical activity in individuals with chronic hip pain</t>
  </si>
  <si>
    <t>Editorial Services</t>
  </si>
  <si>
    <t>Publication consultations</t>
  </si>
  <si>
    <t>Proofreading</t>
  </si>
  <si>
    <t>Copy editing</t>
  </si>
  <si>
    <t>Substantive editing</t>
  </si>
  <si>
    <t>One-on-one manuscript coaching</t>
  </si>
  <si>
    <t>Publications submitted (provide list of citations in Editorial Serviecs Narrative tab)</t>
  </si>
  <si>
    <t>Publications accepted (provide list of citations in Editorial Serviecs Narrative tab)</t>
  </si>
  <si>
    <t>School of Medicine  (21 students)</t>
  </si>
  <si>
    <t>PD Core/ORGE/HSC</t>
  </si>
  <si>
    <t>School of Pharmacy (4 students)</t>
  </si>
  <si>
    <t>Jeremiah Hayanga, MD</t>
  </si>
  <si>
    <t>Fatima Asad</t>
  </si>
  <si>
    <t>Yes-GWG and CRDEB services</t>
  </si>
  <si>
    <t>Benoit Driesschaert, PhD</t>
  </si>
  <si>
    <t>Shanan Ashton</t>
  </si>
  <si>
    <t>Zachary Zinn, MD</t>
  </si>
  <si>
    <t>Anthony Chen</t>
  </si>
  <si>
    <t>Joel Palki, MD</t>
  </si>
  <si>
    <t>Stephen Chen</t>
  </si>
  <si>
    <t xml:space="preserve">Yes - GWG </t>
  </si>
  <si>
    <t>Brian Boone, MD</t>
  </si>
  <si>
    <t>Robinson Crane</t>
  </si>
  <si>
    <t>Yes - Start up funds</t>
  </si>
  <si>
    <t>Erin L Winstanley, PhD</t>
  </si>
  <si>
    <t>Alexander Davis</t>
  </si>
  <si>
    <t>James Lewis, PhD</t>
  </si>
  <si>
    <t>Shabrina Lewis</t>
  </si>
  <si>
    <t xml:space="preserve">Yes - Pilot </t>
  </si>
  <si>
    <t>Pilot Core</t>
  </si>
  <si>
    <t>Mark Olfert, PhD</t>
  </si>
  <si>
    <t>Samuel Llavina</t>
  </si>
  <si>
    <t>Matthew Dietz, MD</t>
  </si>
  <si>
    <t>Austin Roberts</t>
  </si>
  <si>
    <t>Yes - past scholar, joining pilot core</t>
  </si>
  <si>
    <t>Brocl Lindsey, MD</t>
  </si>
  <si>
    <t>Jack Victory</t>
  </si>
  <si>
    <t>Malayna Bernstein, PhD</t>
  </si>
  <si>
    <t>James Wyland</t>
  </si>
  <si>
    <t>Yes - Salary Support</t>
  </si>
  <si>
    <t>Tracking and Eval Core</t>
  </si>
  <si>
    <t>Sally Hodder, MD</t>
  </si>
  <si>
    <t>Yes-PI</t>
  </si>
  <si>
    <t xml:space="preserve">Editorial Services </t>
  </si>
  <si>
    <t>Citation of publications submitted</t>
  </si>
  <si>
    <t>Citation of publications accepted</t>
  </si>
  <si>
    <t>Notes Q3 Y9</t>
  </si>
  <si>
    <t>Notes Q4 Y9</t>
  </si>
  <si>
    <t>we updated the Y9 annual target for utilized samples from 36 to 100</t>
  </si>
  <si>
    <t>we updated the Y9 annual target from for collected samples from 420 to 800</t>
  </si>
  <si>
    <t>Andrew Nato CTSI Project</t>
  </si>
  <si>
    <t>Andrew Nato whole exome project is CTSI funded; work performed in Q3 and Q4</t>
  </si>
  <si>
    <t>we updated the Y9 annual target for MU Projects from 28 to 50</t>
  </si>
  <si>
    <t>projects completed in the MU Genomics Core</t>
  </si>
  <si>
    <t>we updated the Y9 annual target for MU Projects from 24 to 40</t>
  </si>
  <si>
    <t>NextSeq2000 lanes = P2 flow cells + 2x P3 flow cells=  10+(2x1)</t>
  </si>
  <si>
    <t>Several Individual/Small Group Training Sessions. See RPPR tab for details</t>
  </si>
  <si>
    <t>Don Primerano met with 7 different investigators in Q4: Larry Grover (MU), Elena Pugacheva (WVU), S. Kolandaivelu (WVU), Jiang Tian (MU), Komal Sodhi (MU), Lori Hazlehurst (WVU) in one on one conferences.</t>
  </si>
  <si>
    <t>see RPPR tab for details</t>
  </si>
  <si>
    <t>Updated Total Yr 9 Q2 from 180 to 207</t>
  </si>
  <si>
    <t>Robinson</t>
  </si>
  <si>
    <t>Andrey reported 8 hr/wk</t>
  </si>
  <si>
    <t>Smith, david</t>
  </si>
  <si>
    <t>Virtual</t>
  </si>
  <si>
    <t>CEO/CRRF</t>
  </si>
  <si>
    <t>private</t>
  </si>
  <si>
    <t>no</t>
  </si>
  <si>
    <t>Charleston Area Medical Center</t>
  </si>
  <si>
    <t>Y9 Q4</t>
  </si>
  <si>
    <t>Y10 Q4</t>
  </si>
  <si>
    <t>7/01/2019 to 6/30/2020</t>
  </si>
  <si>
    <t># WVCTSI Membership: CAMC</t>
  </si>
  <si>
    <t># Residents participating in Research Day</t>
  </si>
  <si>
    <t># Clinicians and staff participating in WVCTSI sponsored research training programs</t>
  </si>
  <si>
    <t>*Individual Registration</t>
  </si>
  <si>
    <t># Community participatory research projects conducted at CAMC/WVU Charleston</t>
  </si>
  <si>
    <t># of open collaborative CTS projects outside WVPBRN</t>
  </si>
  <si>
    <t xml:space="preserve">Amount </t>
  </si>
  <si>
    <t xml:space="preserve">Community Engagement </t>
  </si>
  <si>
    <t>Type of Activity (Brief Description)</t>
  </si>
  <si>
    <t>Key to Healthy Kids</t>
  </si>
  <si>
    <t>Mary Emmett</t>
  </si>
  <si>
    <t>Substance Use Work</t>
  </si>
  <si>
    <t>Pulmonary Rehab Project</t>
  </si>
  <si>
    <t>Mary Emmett and Mike Broce</t>
  </si>
  <si>
    <t>Healthy Wild and Wonderful West Virginia</t>
  </si>
  <si>
    <t>COVID-19</t>
  </si>
  <si>
    <t>Mary Emmett, Elaine Davis</t>
  </si>
  <si>
    <t>Pulled by Nikki Lewis</t>
  </si>
  <si>
    <t>Pulled in iLab</t>
  </si>
  <si>
    <t>Please respond to the prompt on the RPPR Narrative tab</t>
  </si>
  <si>
    <t>Veterans Affairs</t>
  </si>
  <si>
    <t># WVCTSI Membership: Veterans Affairs*</t>
  </si>
  <si>
    <t># WVCTSI Members from VA accessing services*</t>
  </si>
  <si>
    <t>#</t>
  </si>
  <si>
    <t>Question</t>
  </si>
  <si>
    <t>Core Response</t>
  </si>
  <si>
    <t>Relative to the specific aims or goals of the project, what are the significant accomplishments made during this reporting period?</t>
  </si>
  <si>
    <t>What opportunities for training and professional development has the project provided?</t>
  </si>
  <si>
    <t>How have the results been disseminated to communities of interest?</t>
  </si>
  <si>
    <t>What do you plan to do during the next reporting period to accomplish these goals?</t>
  </si>
  <si>
    <t>What technologies or techniques have resulted from the project?</t>
  </si>
  <si>
    <t>What other products or resource sharing have resulted from the project?</t>
  </si>
  <si>
    <t>What is the impact on technology transfer?</t>
  </si>
  <si>
    <t>Describe the challenges of delays encountered during the reporting period and action plans to resolve them.</t>
  </si>
  <si>
    <t>What are some highlights of core activities during this reporting period?</t>
  </si>
  <si>
    <t>1.19K </t>
  </si>
  <si>
    <t>147,544 </t>
  </si>
  <si>
    <t>Adaptive Platform Treatment Trial for Outpatients with COVID-19</t>
  </si>
  <si>
    <t>PPD Development Inc</t>
  </si>
  <si>
    <t>22-013</t>
  </si>
  <si>
    <t>IDeA Clinical and Translational Research Units join the National COVID Cohort Collaborative - N3C Renewal</t>
  </si>
  <si>
    <t>12-303G</t>
  </si>
  <si>
    <t>ADMIN, CRDEB</t>
  </si>
  <si>
    <t xml:space="preserve">NIH </t>
  </si>
  <si>
    <t>21-973</t>
  </si>
  <si>
    <t>CRDEB, PD</t>
  </si>
  <si>
    <t>Pathways Project Phase II</t>
  </si>
  <si>
    <t>19-159</t>
  </si>
  <si>
    <t>Fluorescence and Biomarkers in Prosthetic Joint INfection</t>
  </si>
  <si>
    <t>Dietz, Matthew</t>
  </si>
  <si>
    <t>18-271</t>
  </si>
  <si>
    <t>PD, PILOT</t>
  </si>
  <si>
    <t>A Randomized, Open-label, Phase 3 Study of Mirvetuximab Soravtansine vs. Investigator's Choice of Chemotherapy in Advanced High-Grade Epithelial Ovarian, Primary Peritoneal, or Fallopian Tube Cancers with High Folate Receptor-Alpha Expression</t>
  </si>
  <si>
    <t>Turner, Valerie</t>
  </si>
  <si>
    <t>20-675</t>
  </si>
  <si>
    <t>Development of Novel System for Prosthetic Joint Infection Treatment</t>
  </si>
  <si>
    <t>NSF-ENG</t>
  </si>
  <si>
    <t>22-015</t>
  </si>
  <si>
    <t>AtRial Cardiopathy and Antithrombotic Drugs In Prevention After Cryptogenic Stroke</t>
  </si>
  <si>
    <t>Alvi, Muhammad</t>
  </si>
  <si>
    <t>18-505</t>
  </si>
  <si>
    <t>An eHealth problem solving intervention to improve quality of life in underserved pediatric brain tumor survivors</t>
  </si>
  <si>
    <t>Radonovich, Krestin</t>
  </si>
  <si>
    <t>Cincinnati Children's Hospital Medical Center</t>
  </si>
  <si>
    <t>22-037</t>
  </si>
  <si>
    <t>CRRF, ADMIN</t>
  </si>
  <si>
    <t>A PHASE II, RANDOMIZED, DOUBLE-BLIND, PLACEBO-CONTROLLED, MULTICENTER STUDY TO EVALUATE THE SAFETY AND EFFICACY OF BALOVAPTAN IN PATIENTS WITH ACUTE ISCHEMIC STROKE AT HIGH RISK OF DEVELOPING MALIGNANT CEREBRAL EDEMA</t>
  </si>
  <si>
    <t>Adcock, Amelia</t>
  </si>
  <si>
    <t>Hoffmann-La Roche Inc</t>
  </si>
  <si>
    <t>22-052</t>
  </si>
  <si>
    <t>Foreign Private Profit</t>
  </si>
  <si>
    <t>A Randomized, Open-label, Multicenter, Phase III Study of Rovalpituzumab Tesirine Compared with Topetecan for High DLL3 Expressing SCLC Subjects with First Relapse/Recurrence Following Front-Line Platinum-Based Chemotherapy.</t>
  </si>
  <si>
    <t>17-664</t>
  </si>
  <si>
    <t>PILOT</t>
  </si>
  <si>
    <t>Assessing the Impact of Opioid Prescription Duration Limits</t>
  </si>
  <si>
    <t>Pollini, Robin</t>
  </si>
  <si>
    <t>Northwestern University</t>
  </si>
  <si>
    <t>22-049</t>
  </si>
  <si>
    <t>WV Community Healthcare Authority</t>
  </si>
  <si>
    <t>Jay Mason</t>
  </si>
  <si>
    <t>WVCHA/AHRQ</t>
  </si>
  <si>
    <t>Federal Sub</t>
  </si>
  <si>
    <t>X396-CLI-101 Phase I/II, first-in-human, dose escalation study of X-396 in patients with advanced solid tumors and expansion phase in patients with ALK+ non-small cell lung cancer</t>
  </si>
  <si>
    <t>Schnatterly, Anne</t>
  </si>
  <si>
    <t>16-003</t>
  </si>
  <si>
    <t>Immune Responses to SARS CoV-2 vaccine among staff and residents of assisted living and nursing home facilities in West Virginia</t>
  </si>
  <si>
    <t>22-116</t>
  </si>
  <si>
    <t>ADMIN, CRRF</t>
  </si>
  <si>
    <t>WVU Rural Telemedicine/Emergency Medicine Initiative (RTEMI)</t>
  </si>
  <si>
    <t>Findley, Scott</t>
  </si>
  <si>
    <t>20-900</t>
  </si>
  <si>
    <t>PD, T&amp;E</t>
  </si>
  <si>
    <t>Pericyte-Endothelial Interactions Impair Vascular Function and Ischemic Stroke Outcomes Following Traumatic Brain Injury</t>
  </si>
  <si>
    <t>Weil, Zachary</t>
  </si>
  <si>
    <t>22-067</t>
  </si>
  <si>
    <t>A Phase II Clinical Trial of Pembrolizumab in Combination with the AE37 Peptide Vaccine in Patients with Metastatic Triple Negative Breast Cancer</t>
  </si>
  <si>
    <t>19-630</t>
  </si>
  <si>
    <t>The Role of Neutrophil Extracellular Traps in Pancreatic Adenocarcinoma Treatment Failure</t>
  </si>
  <si>
    <t>Boone, Brian</t>
  </si>
  <si>
    <t>22-082</t>
  </si>
  <si>
    <t>Implementing a Community-Engaged Amputation Prevention Intervention in Rural Patients with Diabetes and Peripheral Arterial Disease</t>
  </si>
  <si>
    <t>Minc, Samantha</t>
  </si>
  <si>
    <t>20-912</t>
  </si>
  <si>
    <t>Exploiting Radiotherapy-Induced Vascular Permeability to Increase Chemotherapy Distribution into Central Nervous System Tumors</t>
  </si>
  <si>
    <t>22-081</t>
  </si>
  <si>
    <t>Relationship of Biomarkers and Fluorescence in Prosthetic Knee Infections</t>
  </si>
  <si>
    <t>Impeding drug/radiotherapy resistance through targeted therapy in brain metastases of lung cancer</t>
  </si>
  <si>
    <t>22-078</t>
  </si>
  <si>
    <t>TIGeR-PaC Targeted Intra-arterial Gemcitabine vs. Continuation of IV Gemcitabine plus Nab-Paclitaxel following Induction with sequential IV Gemcitabine plus Nab-Paclitaxel and Radiotherapy for Unresectable Locally Advanced Pancreatic Cancer</t>
  </si>
  <si>
    <t>21-096</t>
  </si>
  <si>
    <t>Deciphering Mechanisms to Block HER2 Gene Amplification and Protein Overexpression in Breast Cancer</t>
  </si>
  <si>
    <t>21-377</t>
  </si>
  <si>
    <t>Immune Responses to SARS CoV-2 Vaccine among Staff and Residents of Assisted Living and Nursing Home Facilities in West Virginia</t>
  </si>
  <si>
    <t>Feasibility of Focused Ultrasound as a Novel Treatment for Substance Use Disorder</t>
  </si>
  <si>
    <t>Mahoney, James</t>
  </si>
  <si>
    <t>22-092</t>
  </si>
  <si>
    <t>A Randomized, Double-Blind, Placebo-Controlled, Multiple Dose Study to Assess the Safety and Efficacy of Elezanumab when Added to Standard of Care in Relapsing Forms of Multiple Sclerosis [Protocol M18-918]</t>
  </si>
  <si>
    <t>Murray, Ann</t>
  </si>
  <si>
    <t>19-418</t>
  </si>
  <si>
    <t>A Phase 3, Multicenter, Randomized, Open-Label, Active-Controlled Study of Trastuzumab Deruxtecan (T-DXd) versus Trastuzumab Emtansine (T-DM1) in Subjects with High-Risk HER2-Positive Primary Breast Cancer Who Have Residual Invasive Disease in Breast or Ax</t>
  </si>
  <si>
    <t>Daiichi Sankyo, Inc.</t>
  </si>
  <si>
    <t>22-105</t>
  </si>
  <si>
    <t>Translational Use of Focused Ultrasound to Increase Blood-tumor Barrier Permeability as a Mechanism to Increase Drug Accumulation into Brain Metastases of Breast Cancer</t>
  </si>
  <si>
    <t>21-342</t>
  </si>
  <si>
    <t>Drug Free Moms and Babies</t>
  </si>
  <si>
    <t>Lilly, Christa</t>
  </si>
  <si>
    <t>West Virginia Perinatal Partnership</t>
  </si>
  <si>
    <t>14-879</t>
  </si>
  <si>
    <t>SIMPRO Research Center: Integration and Implementation of PROs for Symptom Management in Oncology Practice</t>
  </si>
  <si>
    <t>18-449</t>
  </si>
  <si>
    <t>Firearm Behavioral Practices and Suicide Risk in U.S. Army soldiers and Veterans</t>
  </si>
  <si>
    <t>Henry M. Jackson Foundation for the Advancement of Military Medicine, Inc.</t>
  </si>
  <si>
    <t>22-087</t>
  </si>
  <si>
    <t>Maternal Nanomaterial Exposure: Fetal Microvascular Endpoints and Programming</t>
  </si>
  <si>
    <t>Nurkiewicz, Timothy</t>
  </si>
  <si>
    <t>06-288</t>
  </si>
  <si>
    <t>Coaching End-of-Life Palliative Care for End-Stage Heart Failure Patients and Their Family Caregivers in Rural Appalachia</t>
  </si>
  <si>
    <t>Piamjariyakul, Ubolrat</t>
  </si>
  <si>
    <t>DHHS-NIH-NINR</t>
  </si>
  <si>
    <t>18-949</t>
  </si>
  <si>
    <t>Effects of Electronic Cigarette Wattage Setting on Vascular Harm</t>
  </si>
  <si>
    <t>Olfert, Ivan</t>
  </si>
  <si>
    <t>20-303</t>
  </si>
  <si>
    <t>TECH, ADMIN, PD</t>
  </si>
  <si>
    <t>When all are counted: Bridging the health surveillance gap in West Virginia</t>
  </si>
  <si>
    <t>Think Kids West Virginia</t>
  </si>
  <si>
    <t>22-113</t>
  </si>
  <si>
    <t>Enhancing Diabetes and Hypertension Self-Management for Rural Appalachian Patients In Patient-Centered Medical Homes</t>
  </si>
  <si>
    <t>Misra, Ranjita</t>
  </si>
  <si>
    <t>17-885</t>
  </si>
  <si>
    <t>ADMIN, PILOT</t>
  </si>
  <si>
    <t>X-396-CLI-101 Phase I/II, First-in-Human, Dose-Escalation Study of X-396 in Patients with Advanced Solid Tumors and Expansion Phase in Patients with ALK+ Non-Small Cell Lung Cancer</t>
  </si>
  <si>
    <t>Xcovery Holding Company, LLC</t>
  </si>
  <si>
    <t>A Phase 3, Multicenter, Randomized, Open-Label Study of Guadecitabine (SGI-110) versus Treatment Choice in Adults with Myelodysplastic Syndromes (MDS) or Chronic Myelomonocytic Leukemia (CMML) Previously Treated with Hypomethylating Agents</t>
  </si>
  <si>
    <t>Ross, Kelly</t>
  </si>
  <si>
    <t>18-089</t>
  </si>
  <si>
    <t>Innovative mHealth Technology (mWELL) for Bridging the Continuity of Care Gap Among OUD Recoverees</t>
  </si>
  <si>
    <t>Wingate University</t>
  </si>
  <si>
    <t>22-125</t>
  </si>
  <si>
    <t>George Washington University</t>
  </si>
  <si>
    <t>CRDEB, CRRF</t>
  </si>
  <si>
    <t>Dietary manipulations in rabbits induce the cellular, neuropathological, and cognitive hallmarks of late-onset Alzheimer's Disease</t>
  </si>
  <si>
    <t>Schreurs, Bernard</t>
  </si>
  <si>
    <t>21-149</t>
  </si>
  <si>
    <t>A Randomized, Phase 3, Open-label Study to Investigate the Pharmacokinetics and Safety of Subcutaneous Pembrolizumab versus Intravenous Pembrolizumab, Administered with Platinum Doublet Chemotherapy, in the First-Line Treatment of Participants with Metasta</t>
  </si>
  <si>
    <t>22-144</t>
  </si>
  <si>
    <t>A Phase 3, Randomized Double-Blind, Placebo Controlled, Multi-Center Study of the Superoxide Dismutase Mimetic GC4419 to Reduce Serve Oral Mucositis (SOM) Associated with Chemoradiotherapy for Locally Advanced Non-Metastatic Head and Neck Cancer</t>
  </si>
  <si>
    <t>19-419</t>
  </si>
  <si>
    <t>Overcoming Pancreatic Adenocarcinoma Immunotherapy Resistance via Dual Inhibition of Neutrophil Extracellular Traps (NET) and Programmed Cell Death Protein 1 (PD1)</t>
  </si>
  <si>
    <t>Nikki Mitchell Foundation</t>
  </si>
  <si>
    <t>22-138</t>
  </si>
  <si>
    <t>Integrating Addiction and Infectious Diseases Services into Primary Care in Rural Settings</t>
  </si>
  <si>
    <t>Yale University</t>
  </si>
  <si>
    <t>21-344</t>
  </si>
  <si>
    <t>NSABP Treatment Protocols TIND 133 (Industry)</t>
  </si>
  <si>
    <t>08-596</t>
  </si>
  <si>
    <t>Development of NL-1 in Stroke</t>
  </si>
  <si>
    <t>22-014</t>
  </si>
  <si>
    <t>Off-label Use of Rapid Response Fentanyl Test Strips as an Opioid Overdose Prevention Strategy</t>
  </si>
  <si>
    <t>18-572</t>
  </si>
  <si>
    <t>VALIDATE</t>
  </si>
  <si>
    <t>Galster, Scott</t>
  </si>
  <si>
    <t>Aptima, Inc.</t>
  </si>
  <si>
    <t>22-133</t>
  </si>
  <si>
    <t>Profiling Chemical Tumor Microenvironment: Application for Diagnostics &amp; Therapy</t>
  </si>
  <si>
    <t>Khramtsov, Valery</t>
  </si>
  <si>
    <t>16-289</t>
  </si>
  <si>
    <t>A contact intervention addressing MOUD-related stigma amongst MOUD non-adopter primary care clinics in West Virginia</t>
  </si>
  <si>
    <t>Foundation for Opioid Response Efforts (FORE)</t>
  </si>
  <si>
    <t>22-135</t>
  </si>
  <si>
    <t>Prospective Disease Registry of Patients with Mantle Cell Lymphoma Treated with Novel Agents</t>
  </si>
  <si>
    <t>Validation of biomarkers in high risk individuals for the early detection of pancreatic cancer</t>
  </si>
  <si>
    <t>22-145</t>
  </si>
  <si>
    <t>A Randomized, Double-Blind, Sham-Controlled Study to Evaluate the Safety and Tolerability of Glutamic Acid Decarboxylase Gene Transfer to the Subthalamic Nuclei in Participants with Parkinson's Disease</t>
  </si>
  <si>
    <t>Rezai, Ali</t>
  </si>
  <si>
    <t>MeiraGTx LLC</t>
  </si>
  <si>
    <t>22-169</t>
  </si>
  <si>
    <t>A Phase 3 Randomized, Multicenter, Multinational, Double-blinded Study Comparing the Efficacy and Safety of Repeated Biweekly Infusions of neoGAA (GZ402666) and Alflucosidase Alfa in Treatment-naive Patients with Late onset Pompe Disease</t>
  </si>
  <si>
    <t>Smith, Cheryl</t>
  </si>
  <si>
    <t>18-043</t>
  </si>
  <si>
    <t>SERENA-4: A Randomised, Multicentre, Double-Blind, Phase III Study of AZD9833 (an Oral SERD) plus Palbociclib versus Anastrozole plus Palbociclib for the Treatment of Patients with Estrogen Receptor-Positive, HER2-Negative Advanced Breast Cancer Who Have N</t>
  </si>
  <si>
    <t>22-168</t>
  </si>
  <si>
    <t>Assessment of Safety and Efficacy of ExAblate Blood-Brain Barrier Disruption for the Treatment of Patients with Probable Alzheimer's Disease AL002</t>
  </si>
  <si>
    <t>19-171</t>
  </si>
  <si>
    <t>Facilitating supervised self-management of stimulant medications among adolescents: improving adherence, reducing stigma, and supporting caregivers</t>
  </si>
  <si>
    <t>PILLSMART INC.</t>
  </si>
  <si>
    <t>22-140</t>
  </si>
  <si>
    <t>A Phase 2b, Open-Label, Single Arm, Multi-Center Study to Assess the Efficacy and Safety of BST-236 as a Single Agent in Adults with Newly-Diagnosed Acute Myeloid Leukemia, Not Eligible for Standard Induction Therapy</t>
  </si>
  <si>
    <t>19-161</t>
  </si>
  <si>
    <t>Consequences of maternal vaping on cerebrovascular health in offspring</t>
  </si>
  <si>
    <t>American Heart Association</t>
  </si>
  <si>
    <t>22-154</t>
  </si>
  <si>
    <t>ADMIN, PD, TECH</t>
  </si>
  <si>
    <t>Comparison of Operative to Monitoring and Endocrine Therapy (COMET) Trial For Low Risk DCIS: A Phase III Prospective Randomized Trial</t>
  </si>
  <si>
    <t>19-232</t>
  </si>
  <si>
    <t>A Phase 2 Randomized, Double-blind, Clinical Trial of Trilaciclib versus Placebo in Patients with Metastatic Non-Small Cell Lung Cancer (NSCLC) Treated with Docetaxel in the 2nd/3rd Line Setting (PRESERVE 4)</t>
  </si>
  <si>
    <t>Alvarez, jean</t>
  </si>
  <si>
    <t>G1 Therapeutics</t>
  </si>
  <si>
    <t>22-183</t>
  </si>
  <si>
    <t>A Phase 3b, Multicenter, Randomized, Double-Blind Study to Evaluate Efficacy and Safety of Oral Edaravone Administered for a Period of 49 Weeks in Subjects with Amyotrophic Lateral Sclerosis (ALS)</t>
  </si>
  <si>
    <t>Sultan, Shumaila</t>
  </si>
  <si>
    <t>21-224</t>
  </si>
  <si>
    <t>Improving chemotherapy accumulation in brain metastases of breast cancer after radiation therapy</t>
  </si>
  <si>
    <t>DoD-Army</t>
  </si>
  <si>
    <t>22-170</t>
  </si>
  <si>
    <t>West Virginia Clinical and Translational Science Institute</t>
  </si>
  <si>
    <t>Title: Enhancing U.S. Surveillance of Laboratory Confirmed SARS-CoV-2, Influenza, and other Respiratory Viruses through a Network of Emergency Departments Registry of suspected COVID-19 in Emergency Care-Centers for Disease Control</t>
  </si>
  <si>
    <t>Pagenhardt, Justine</t>
  </si>
  <si>
    <t>Wayne State University</t>
  </si>
  <si>
    <t>22-197</t>
  </si>
  <si>
    <t>Connect MM: The Multiple Myeloma Disease Registry</t>
  </si>
  <si>
    <t>10-505</t>
  </si>
  <si>
    <t>Non-resonance Electron Spin Imaging</t>
  </si>
  <si>
    <t>Tseytlin, Mark</t>
  </si>
  <si>
    <t>21-317</t>
  </si>
  <si>
    <t>BESPOKE Study of ctDNA Guided Therapy in Colorectal Cancer</t>
  </si>
  <si>
    <t>Malla, Midhun</t>
  </si>
  <si>
    <t>Natera Inc.</t>
  </si>
  <si>
    <t>Determining the Optimal Treatment Strategy for Patients who have Chronic Migraine with Medication Overuse</t>
  </si>
  <si>
    <t>Watson, David</t>
  </si>
  <si>
    <t>18-805</t>
  </si>
  <si>
    <t>Differentiation of Lymphedema from Peripheral Edema Using Short-wave Infrared Imaging Protocol Version 0</t>
  </si>
  <si>
    <t>Bianco, Christopher</t>
  </si>
  <si>
    <t>20-598</t>
  </si>
  <si>
    <t>A Phase II Basket Study of Oral TRK Inhibitor LOXO-101 in Subjects with NTRK Fusion-Positive Tumors</t>
  </si>
  <si>
    <t>16-651</t>
  </si>
  <si>
    <t>West Virginia Stroke CoBRE</t>
  </si>
  <si>
    <t>PD, ADMIN</t>
  </si>
  <si>
    <t>A Phase 3, Multicenter, Randomized, Open-Label Study of Guadecitabine (SGI-110) versus Treatment Choice in Adults with Previously Treated Acute Myeloid Leukemia</t>
  </si>
  <si>
    <t>17-848</t>
  </si>
  <si>
    <t>NRG Oncology Foundation Inc. Funding WV025</t>
  </si>
  <si>
    <t>14-744</t>
  </si>
  <si>
    <t>Triple Combination of Pevonedistat and Venetoclax Plus Azacitidine in Adults With Acute Myeloid Leukemia Who Are Unfit for Intensive Chemotherapy</t>
  </si>
  <si>
    <t>21-368</t>
  </si>
  <si>
    <t>Cell and Molecular Biology Training Program at West Virginia University</t>
  </si>
  <si>
    <t>Schaller, Michael</t>
  </si>
  <si>
    <t>17-818</t>
  </si>
  <si>
    <t>Research Training Program in Behavioral and Biomedical Sciences</t>
  </si>
  <si>
    <t>Berrebi, Albert</t>
  </si>
  <si>
    <t>18-861</t>
  </si>
  <si>
    <t>A Randomized, Double-Blind, Phase III Clinical Trial of Neoadjuvant Chemotherapy with Atezolizumab or Placebo in Patients with Triple-Negative Breast Cancer Followed by Adjuvant Continuation of Atezolizumab or Placebo</t>
  </si>
  <si>
    <t>18-433</t>
  </si>
  <si>
    <t>Phase III, Open Label Study to Evaluate the Safety and Efficacy of INSTILADRIN (rAd-IFN/SYN3) Administered Intravesically to Patients with High Grade, BCG Unresponsive Non-Muscle Invasice Bladder Cancer (NMIBC).</t>
  </si>
  <si>
    <t>Luchey, Adam</t>
  </si>
  <si>
    <t>17-401</t>
  </si>
  <si>
    <t>An International, Double-Blind, Randomised, Placebo-Controlled Phase III Study to Evaluate the Effect of Dapagliflozin on Reducing CV Death or Worsening Heart Failure in Patients with Heart Failure with Preserved Ejection Fraction (HFpEF)</t>
  </si>
  <si>
    <t>19-359</t>
  </si>
  <si>
    <t>ADMIN, TECH</t>
  </si>
  <si>
    <t>Ahmad, R.S., Eubank, T.D., Lukomski, S. &amp; Boone, B.A. (2021). Immune Cell Modulation of the Extracellular Matrix Contributes to the Pathogenesis of Pancreatic Cancer., Biomolecules, 11(6), NA. doi: 10.3390/biom11060901</t>
  </si>
  <si>
    <t>Bennett, T.D., Moffitt, R.A., Hajagos, J.G., Amor, B., Anand, A., Bissell, M.M., Bradwell, K.R., Bremer, C., Byrd, J.B., Denham, A., DeWitt, P.E., Gabriel, D., Garibaldi, B.T., Girvin, A.T., Guinney, J., Hill, E.L., Hong, S.S., Jimenez, H., Kavuluru, R., Kostka, K., Lehmann, H.P., Levitt, E., Mallipattu, S.K., Manna, A., McMurry, J.A., Morris, M., Muschelli, J., Neumann, A.J., Palchuk, M.B., Pfaff, E.R., Qian, Z., Qureshi, N., Russell, S., Spratt, H., Walden, A., Williams, A.E., Wooldridge, J.T., Yoo, Y.J., Zhang, X.T., Zhu, R.L., Austin, C.P., Saltz, J.H., Gersing, K.R., Haendel, M.A., Chute &amp; C.G.,   (2021). Clinical Characterization and Prediction of Clinical Severity of SARS-CoV-2 Infection Among US Adults Using Data From the US National COVID Cohort Collaborative., JAMA network open, 4(7), e2116901. doi: 10.1001/jamanetworkopen.2021.16901</t>
  </si>
  <si>
    <t>Bumgarner, J.R., Walker, W.H. &amp; Nelson, R.J. (2021). Circadian rhythms and pain., Neuroscience and biobehavioral reviews, 129(NA), 296-306. doi: 10.1016/j.neubiorev.2021.08.004</t>
  </si>
  <si>
    <t>Coleman, K.C., Hudnall, A., Grabo, D.J., Pillai, L., Borgstrom, D.C., Wilson, A. &amp; Bardes, J.M. (2021). Penetrating trauma to the neck: Using your vascular toolkit., The journal of trauma and acute care surgery, 91(2), e51-e54. doi: 10.1097/TA.0000000000003159</t>
  </si>
  <si>
    <t>Cooper, S.Y., Akers, A.T., Journigan, V.B. &amp; Henderson, B.J. (2021). Novel Putative Positive Modulators of Î±4Î²2 nAChRs Potentiate Nicotine Reward-Related Behavior., Molecules (Basel, Switzerland), 26(16), NA. doi: 10.3390/molecules26164793</t>
  </si>
  <si>
    <t>Cunningham, J.G., Scripter, J.D., Nti, S.A. &amp; Tucker, E.S. (2021). Early construction of the thalamocortical axon pathway requires c-Jun N-terminal kinase signaling within the ventral forebrain., Developmental dynamics : an official publication of the American Association of Anatomists, NA(NA), NA. doi: 10.1002/dvdy.416</t>
  </si>
  <si>
    <t>Elzamzamy, O.M., Johnson, B.E., Chen, W.C., Hu, G., Penner, R. &amp; Hazlehurst, L.A. (2021). Transient Receptor Potential C 1/4/5 Is a Determinant of MTI-101 Induced Calcium Influx and Cell Death in Multiple Myeloma., Cells, 10(6), NA. doi: 10.3390/cells10061490</t>
  </si>
  <si>
    <t>Geldenhuys, W.J., Piktel, D., Moore, J.C., Rellick, S.L., Meadows, E., Pinti, M.V., Hollander, J.M., Ammer, A.G., Martin, K.H. &amp; Gibson, L.F. (2021). Loss of the redox mitochondrial protein mitoNEET leads to mitochondrial dysfunction in B-cell acute lymphoblastic leukemia., Free radical biology &amp; medicine, 175(NA), 226-235. doi: 10.1016/j.freeradbiomed.2021.09.003</t>
  </si>
  <si>
    <t>Giacobbi, P., Symons Downs, D., Haggerty, T., Pidhorskyi, S., Long, D.L., Clemmer, M., Steinman, S.A., Olfert, M.D., Kinnamon, K., Rao, N., Staggs, H. &amp; Adjeroh, D. (2021). Feasibility and Acceptability of Guided Imagery to Sequentially Address Multiple Health Behaviors During Pregnancy., Journal of midwifery &amp; women's health, 66(5), 664-670. doi: 10.1111/jmwh.13251</t>
  </si>
  <si>
    <t>PD, CEO</t>
  </si>
  <si>
    <t>Huffman, J.L., Poncelet, M., Moore, W., Eaton, S.S., Eaton, G.R. &amp; Driesschaert, B. (2021). Perchlorinated Triarylmethyl Radical 99% Enriched 13C at the Central Carbon as EPR Spin Probe Highly Sensitive to Molecular Tumbling., The journal of physical chemistry. B, 125(27), 7380-7387. doi: 10.1021/acs.jpcb.1c03778</t>
  </si>
  <si>
    <t>Jones, C.A. &amp; Hazlehurst, L.A. (2021). Role of Calcium Homeostasis in Modulating EMT in Cancer., Biomedicines, 9(9), NA. doi: 10.3390/biomedicines9091200</t>
  </si>
  <si>
    <t>Krafft, M.R., Lorenze, A., Croglio, M.P., Fang, W., Baron, T.H. &amp; Nasr, J.Y. (2021). "Innocent as a LAMS": Does Spontaneous Fistula Closure (Secondary Intention), After EUS-Directed Transgastric ERCP (EDGE) via 20-mm Lumen-Apposing Metal Stent, Confer an Increased Risk of Persistent Fistula and Unintentional Weight Gain?, Digestive diseases and sciences, NA(NA), NA. doi: 10.1007/s10620-021-07003-4</t>
  </si>
  <si>
    <t>Kum, V., Bell, A., Fang, W. &amp; VanWert, E. (2021). Efficacy of topical capsaicin for cannabinoid hyperemesis syndrome in a pediatric and adult emergency department., The American journal of emergency medicine, 49(NA), 343-351. doi: 10.1016/j.ajem.2021.06.049</t>
  </si>
  <si>
    <t>Majumder, N., Goldsmith, W.T., Kodali, V.K., Velayutham, M., Friend, S.A., Khramtsov, V.V., Nurkiewicz, T.R., Erdely, A., Zeidler-Erdely, P.C., Castranova, V., Harkema, J.R., Kelley, E.E. &amp; Hussain, S. (2021). Oxidant-induced epithelial alarmin pathway mediates lung inflammation and functional decline following ultrafine carbon and ozone inhalation co-exposure., Redox biology, 46(NA), 102092. doi: 10.1016/j.redox.2021.102092</t>
  </si>
  <si>
    <t>Mason, J.D., Dino, G., Boyd, J., Crist, A., Whanger, S.L., Edinger, K. &amp; Hodder, S. (2021). Amplifying Expertise in Rural West Virginia through Project ECHO: Impactful Partnerships and Community-Engagement., Progress in community health partnerships : research, education, and action, 15(2), 235-242. doi: 10.1353/cpr.2021.0025</t>
  </si>
  <si>
    <t>CEO, ADMIN</t>
  </si>
  <si>
    <t>Mazur, A., Bills, E.H., DeSchepper, K.M., Williamson, J.C., Henderson, B.J. &amp; Risher, W.C. (2021). Astrocyte-Derived Thrombospondin Induces Cortical Synaptogenesis in a Sex-Specific Manner., eNeuro, 8(4), NA. doi: 10.1523/ENEURO.0014-21.2021</t>
  </si>
  <si>
    <t>Pilot, TECH</t>
  </si>
  <si>
    <t>MelÃ©ndez-FernÃ¡ndez, O.H., Walton, J.C., DeVries, A.C. &amp; Nelson, R.J. (2021). Clocks, Rhythms, Sex, and Hearts: How Disrupted Circadian Rhythms, Time-of-Day, and Sex Influence Cardiovascular Health., Biomolecules, 11(6), NA. doi: 10.3390/biom11060883</t>
  </si>
  <si>
    <t>Naqvi, S.F., Lakhani, D.A., Sohail, A.H., Maurer, J., Sofka, S., Sarwari, A. &amp; Hadi, Y.B. (2021). Patients with idiopathic pulmonary fibrosis have poor clinical outcomes with COVID-19 disease: a propensity matched multicentre research network analysis., BMJ open respiratory research, 8(1), NA. doi: 10.1136/bmjresp-2021-000969</t>
  </si>
  <si>
    <t>Ozga-Hess, J.E., Romm, K.F., Felicione, N.J., Dino, G., Blank, M.D. &amp; Turiano, N.A. (2021). Personality and impulsivity as predictors of tobacco use among emerging adults: A latent class analysis., Personality and individual differences, 163(NA), NA. doi: 10.1016/j.paid.2020.110076</t>
  </si>
  <si>
    <t>CEO, Pilot</t>
  </si>
  <si>
    <t>Piamjariyakul, U., Smothers, A., Young, S., Morrissey, E., Petitte, T., Wen, S., Zulfikar, R., Sangani, R., Shafique, S., Smith, C.E. &amp; Bosak, K. (2021). Verifying intervention fidelity procedures for a palliative home care intervention with pilot study results., Research in nursing &amp; health, 44(5), 854-863. doi: 10.1002/nur.22166</t>
  </si>
  <si>
    <t>Rellick, S.L., Hu, G., Piktel, D., Martin, K.H., Geldenhuys, W.J., Nair, R.R. &amp; Gibson, L.F. (2021). Co-culture model of B-cell acute lymphoblastic leukemia recapitulates a transcription signature of chemotherapy-refractory minimal residual disease., Scientific reports, 11(1), 15840. doi: 10.1038/s41598-021-95039-x</t>
  </si>
  <si>
    <t>Rudisill &amp; T.M. (2021). The association between a statewide stay-at-home order and motor vehicle injury rates among population sub-groups in West Virginia., Traffic injury prevention, 22(7), 501-506. doi: 10.1080/15389588.2021.1960320</t>
  </si>
  <si>
    <t>Rudisill &amp; T.M. (2021). The development and reliability of a national survey of police officers regarding the enforceability of cell phone use while driving laws., Transportation research interdisciplinary perspectives, 6(NA), NA. doi: 10.1016/j.trip.2020.100140</t>
  </si>
  <si>
    <t>Rudisill, T.M. &amp; Zhu, M. (2021). Challenges of enforcing cellphone use while driving laws among police in the USA: a cross-sectional analysis., BMJ open, 11(6), e049053. doi: 10.1136/bmjopen-2021-049053</t>
  </si>
  <si>
    <t>Szeligo, B.M., Ivey, A.D. &amp; Boone, B.A. (2021). Poor Response to Checkpoint Immunotherapy in Uveal Melanoma Highlights the Persistent Need for Innovative Regional Therapy Approaches to Manage Liver Metastases., Cancers, 13(14), NA. doi: 10.3390/cancers13143426</t>
  </si>
  <si>
    <t>Thomas, A.B., Olesh, E.V., Adcock, A. &amp; Gritsenko, V. (2021). Muscle torques and joint accelerations provide more sensitive measures of poststroke movement deficits than joint angles., Journal of neurophysiology, 126(2), 591-606. doi: 10.1152/jn.00149.2021</t>
  </si>
  <si>
    <t>PD, Pilot</t>
  </si>
  <si>
    <t>Vance, J.K., Rawson, T.W., Povroznik, J.M., Brundage, K.M. &amp; Robinson, C.M. (2021). Myeloid-Derived Suppressor Cells Gain Suppressive Function during Neonatal Bacterial Sepsis., International journal of molecular sciences, 22(13), NA. doi: 10.3390/ijms22137047</t>
  </si>
  <si>
    <t>Whately, K.M., Voronkova, M.A., Maskey, A., Gandhi, J., Loskutov, J., Choi, H., Yanardag, S., Chen, D., Wen, S., Margaryan, N.V., Smolkin, M.B., Purazo, M.L., Hu, G. &amp; Pugacheva, E.N. (2021). Nuclear Aurora-A kinase-induced hypoxia signaling drives early dissemination and metastasis in breast cancer: implications for detection of metastatic tumors., Oncogene, 40(37), 5651-5664. doi: 10.1038/s41388-021-01969-1</t>
  </si>
  <si>
    <t>Pilot,  CRDEB</t>
  </si>
  <si>
    <t>Wiener &amp; R.C. (2021). Unhealthy Opioid Use and COVID-19 Mortality Incidence in Older Adults: A Multicenter Research Network Study., Substance use &amp; misuse, 56(13), 2044-2048. doi: 10.1080/10826084.2021.1967988</t>
  </si>
  <si>
    <t>Wiener, R.C., Findley, P.A., Shen, C., Dwibedi, N. &amp; Sambamoorthi, U. (2021). Acculturation and dental sealant use among US children., Community dentistry and oral epidemiology, NA(NA), NA. doi: 10.1111/cdoe.12678</t>
  </si>
  <si>
    <t>Zheng, M., Mao, K., Fang, D., Li, D., Lyu, J., Peng, D., Chen, X., Cannon, N., Hu, G., Han, J., Zhao, K., Chen, W. &amp; Zhu, J. (2021). B cell residency but not T cell-independent IgA switching in the gut requires innate lymphoid cells., Proceedings of the National Academy of Sciences of the United States of America, 118(27), NA. doi: 10.1073/pnas.2106754118</t>
  </si>
  <si>
    <t>CRDEB, TECH</t>
  </si>
  <si>
    <t>101/138</t>
  </si>
  <si>
    <t>3,252/8,628</t>
  </si>
  <si>
    <t>CTN-99 Opioid Use project and COVID supplement</t>
  </si>
  <si>
    <r>
      <t xml:space="preserve">IPV in PLWH in WV - Participant Survey 1 – </t>
    </r>
    <r>
      <rPr>
        <sz val="12"/>
        <color theme="1"/>
        <rFont val="Times New Roman"/>
        <family val="1"/>
      </rPr>
      <t>An econsent project built to study how relationships and partner violence impact the health of individuals with HIV. 90 subjects total. PI Nicole Brian</t>
    </r>
  </si>
  <si>
    <t xml:space="preserve">N3C data request projects </t>
  </si>
  <si>
    <r>
      <t xml:space="preserve">IPV in PLWH in WV - Participant Survey 2 - </t>
    </r>
    <r>
      <rPr>
        <sz val="12"/>
        <color theme="1"/>
        <rFont val="Times New Roman"/>
        <family val="1"/>
      </rPr>
      <t>An econsent project built to study how relationships and partner violence impact the health of individuals with HIV. 300 subjects total.</t>
    </r>
    <r>
      <rPr>
        <b/>
        <u/>
        <sz val="12"/>
        <color theme="1"/>
        <rFont val="Times New Roman"/>
        <family val="1"/>
      </rPr>
      <t xml:space="preserve"> PI Nicole Brian</t>
    </r>
  </si>
  <si>
    <t>VIRUS registry data submission</t>
  </si>
  <si>
    <r>
      <t xml:space="preserve">IPV in PLWH in WV - Provider Survey – </t>
    </r>
    <r>
      <rPr>
        <sz val="12"/>
        <color theme="1"/>
        <rFont val="Times New Roman"/>
        <family val="1"/>
      </rPr>
      <t>An econsent project built to study how relationships and partner violence impact the health of individuals with HIV specifically built for healthcare providers.</t>
    </r>
    <r>
      <rPr>
        <b/>
        <u/>
        <sz val="12"/>
        <color theme="1"/>
        <rFont val="Times New Roman"/>
        <family val="1"/>
      </rPr>
      <t xml:space="preserve"> PI Nicole Brian</t>
    </r>
  </si>
  <si>
    <t>SOURCE (opthamology) registry data submission</t>
  </si>
  <si>
    <t>Diabetes Amputation Database-- he project is designed to capture information related to Diabetic patients, including demographics, existing and ongoing co-morbidities, and information about wounds and amputations related to Diabetes. The project also tracks medications prescribed and educations provided to the patients, and whether or not the patient is actively using the medication/education. PI Samantha Minc</t>
  </si>
  <si>
    <r>
      <t xml:space="preserve">Quantitative Myocardial Blood Flow assessment by Adenosine Stress Cardiac Magnetic Resonance Imaging in Perimenopausal Women with and without Hormone Replacement Therapy (HRT) in the contemporary Era: A Pilot study – </t>
    </r>
    <r>
      <rPr>
        <sz val="12"/>
        <color theme="1"/>
        <rFont val="Times New Roman"/>
        <family val="1"/>
      </rPr>
      <t>A project built to assess blood flow in perimenopausal women with and without HRT – includes a basic screening survey, medical history, demographics, Cardiac MRI-baseline, and 3/6 month follow-ups.</t>
    </r>
    <r>
      <rPr>
        <b/>
        <u/>
        <sz val="12"/>
        <color theme="1"/>
        <rFont val="Times New Roman"/>
        <family val="1"/>
      </rPr>
      <t xml:space="preserve"> PIs Dr. Roberta Renzelli Cain and Dr. Madhavi Kadiyala</t>
    </r>
  </si>
  <si>
    <t>A randomized, double-blind, placebo-controlled, phase 2 trial assessing the efficacy, safety and dose-response of quinagolide extended-release vaginal rings administered sequentially for 4 menstrual cycles in women with moderate to severe endometriosis-related pain</t>
  </si>
  <si>
    <t>Ob-Gyn</t>
  </si>
  <si>
    <t>Second cohort of the Judiciary ECHO around SUD - Partnership with the National Center for State Courts and WVCTSI Project ECHO SUD Hub team to educate and mentor WV judges in the uses of MAT</t>
  </si>
  <si>
    <t>Mountain Care Network - WV</t>
  </si>
  <si>
    <t>Reginald D. Henery Attorney at Law PLLC - WV</t>
  </si>
  <si>
    <t>Healthy Minds - WV</t>
  </si>
  <si>
    <t>Scott Memorial Hospital - Indiana</t>
  </si>
  <si>
    <t>Welch Community Hospital</t>
  </si>
  <si>
    <t>Holston Medical  - Virginia</t>
  </si>
  <si>
    <t>Texas Tech University Health Science Center - Texas</t>
  </si>
  <si>
    <t>St. David's Hospital - Texas</t>
  </si>
  <si>
    <t>Centerville Clinics - Pennsylvania</t>
  </si>
  <si>
    <t>WVU Eastern Division - WV</t>
  </si>
  <si>
    <t>TN Department of Health (ECHO) - Superhub trainee starting an HCV Project ECHO</t>
  </si>
  <si>
    <t>Centurion (ECHO) - Superhub trainee starting an HCV Project ECHO</t>
  </si>
  <si>
    <t>Gilmer County Emergency Management-RADx set up a couple pop up testing sites when all testing was taken out of the county</t>
  </si>
  <si>
    <t>Potomac State College-Set up weekly COVID testing and reporting through WVU for Potomac State to be compliant with their testing rates and contract tracing procedures</t>
  </si>
  <si>
    <t>Amma Nursing Home-Developed a partnership through COVID testing staff/families for the nursing home</t>
  </si>
  <si>
    <t>University of So. California-Collaborated with Carmela Lomonaco on her EHR project submission</t>
  </si>
  <si>
    <t>Rising Star (Marion Co)-Is a non-profit, after-school program in Marion County that serves communities of color. RADx partnered to offer weekly testing for staff and youth.</t>
  </si>
  <si>
    <t>Aug 5th trianing at the WVPBRN Annual Retreat</t>
  </si>
  <si>
    <t>Design Studio: July 2nd - Project presentation by Adil Memon at CAMC and didactic on literature review by Stacey Whanger</t>
  </si>
  <si>
    <t>Mountains of Hope Cancer Coalition Capacity Building Grant opportunity – Sept 2021 to PBRN</t>
  </si>
  <si>
    <t>External Practice Change: PCORI Project: Valley Health transitioned to an electronic release of information for patients seen via telehealth</t>
  </si>
  <si>
    <t>Valley Health (M. Weimer)</t>
  </si>
  <si>
    <t>External Practice Change: RADx Project – sites partnered with Labs to provide sequencing on all positive specimens in WV</t>
  </si>
  <si>
    <t>LabCorp (S. Hodder)</t>
  </si>
  <si>
    <t>Internal Practice Changer: Development of a REDCap form for ECHO project curriculum development</t>
  </si>
  <si>
    <t>PBRN Retreat</t>
  </si>
  <si>
    <t>Design Studio</t>
  </si>
  <si>
    <t xml:space="preserve">August 17th CAB Meeting via Zoom Agenda topics: </t>
  </si>
  <si>
    <t>Integration of health data and training embedded in the EHR for primary care, chronic pain and opioids</t>
  </si>
  <si>
    <t xml:space="preserve"> Carmela Lomonaco (Un So Cal)</t>
  </si>
  <si>
    <t>Awaiting funding/recruitment</t>
  </si>
  <si>
    <t xml:space="preserve">A contact intervention addressing MOUD-related stigma amongst MOUD non-adopter primary care clinics in West Virginia </t>
  </si>
  <si>
    <t>Treah Haggerty (WVU)</t>
  </si>
  <si>
    <t>WV state antibody study for persons 50 – 64 years</t>
  </si>
  <si>
    <t xml:space="preserve"> William Lewis (WVU/HFFM)</t>
  </si>
  <si>
    <t>Recruitment</t>
  </si>
  <si>
    <t>Lastinger, Allison</t>
  </si>
  <si>
    <t>Fall 2020 A1</t>
  </si>
  <si>
    <t>Treating the Whole Patient: Measuring Distress in Prosthetic Joint Infection Using a Standardized Metric</t>
  </si>
  <si>
    <t>Kick-off Meeting</t>
  </si>
  <si>
    <t>Cyphert, Holly</t>
  </si>
  <si>
    <t>Li, Wei</t>
  </si>
  <si>
    <t>The mechanistic role of SARS-CoV-2 spike protein in COVID-19-associated thrombosis</t>
  </si>
  <si>
    <t>Bryan, Nicole/ Reece, Rebecca</t>
  </si>
  <si>
    <t>Exploring the Impact of Intimate Partner Violence on Engagement in Care Among People Living with HIV”.</t>
  </si>
  <si>
    <t>WIPS Presentation - Velvet Journigan</t>
  </si>
  <si>
    <t>PD Core/Marshall</t>
  </si>
  <si>
    <t>RS Networking Meeting</t>
  </si>
  <si>
    <t>Research Scholar</t>
  </si>
  <si>
    <t>Fellows Research Academy</t>
  </si>
  <si>
    <t>Workshops/seminars (provide a brief description and attendance in the PD Narrative tab)</t>
  </si>
  <si>
    <t>Number of publications submitted (provide citations in the PD Narrative tab)</t>
  </si>
  <si>
    <t>Number of presentations given (provide a brief description in the PD Narrative tab)</t>
  </si>
  <si>
    <t>Number of external proposals submitted (provide a brief description in the PD Narrative tab)</t>
  </si>
  <si>
    <t>Number of external proposals awarded (provide a brief description in the PD Narrative tab)</t>
  </si>
  <si>
    <t>CTSI Investigators</t>
  </si>
  <si>
    <t>Aulakh, Sonikpreet</t>
  </si>
  <si>
    <t>Barbier, Mariette</t>
  </si>
  <si>
    <t>Barnett, John</t>
  </si>
  <si>
    <t>Bobko, Andrey</t>
  </si>
  <si>
    <t>Brown, Candice</t>
  </si>
  <si>
    <t>Chantler, Paul</t>
  </si>
  <si>
    <t>Cifarelli, Christopher</t>
  </si>
  <si>
    <t>Damron, Heath</t>
  </si>
  <si>
    <t>Gibson, Laura</t>
  </si>
  <si>
    <t>Hazlehurst, Lori</t>
  </si>
  <si>
    <t>Olfert, Mark</t>
  </si>
  <si>
    <t>Pistilli, Ed</t>
  </si>
  <si>
    <t>Pugacheva, Elena</t>
  </si>
  <si>
    <t>Weed, Scott</t>
  </si>
  <si>
    <t>Kendall Souder, Emma J. Beatty, Siena C. McGovern, Michael Whaby, Emily Young, Jacob Pancake, Daron Weekley, Justin Rice, Donald A. Primerano, James Denvir, Joseph Horzempa, Deanna M. Schmitt *. Role of dipA and pilD in Francisella tularensis susceptibility to resazurin.  Antibiotics 2021, 10, 992. https://doi.org/10.3390/antibiotics10080992 (published August 17 2021)</t>
  </si>
  <si>
    <t>Yin Y, Li M, Gu W, Zeng B, Liu W, Zhu L, Pi X, Primerano DA, Yu HD, Wei H, Yu G, Wang X. Carrageenan oligosaccharides and associated carrageenan-degrading bacteria induce intestinal inflammation in germ-free mice. J Genet Genomics. 2021 Sep 20;48(9):815-824. doi: 10.1016/j.jgg.2021.08.001. Epub 2021 Aug 13. PMID: 34400364.</t>
  </si>
  <si>
    <t>Quintana DD, Anantula Y, Garcia JA, Engler-Chiurazzi EB, Sarkar SN, Corbin DR, Brown CM, Simpkins JW. Microvascular degeneration occurs before plaque onset and progresses with age in 3xTg AD mice. Neurobiol Aging. 2021; 105: 115-28.</t>
  </si>
  <si>
    <t>Whately KM, Voronkova MA, Maskey A, Gandhi J, Loskutov J, Choi H, Yanardag S, Chen D, Wen S, Margaryan NV, Smolkin MB, Purazo ML, Hu G, Pugacheva EN. Nuclear Aurora-A kinase-induced hypoxia signaling drives early dissemination and metastasis in breast cancer: implications for detection of metastatic tumors. Oncogene. 2021; 40(37): 5651-64.</t>
  </si>
  <si>
    <t>Velayutham M, Poncelet M, Eubank TD, Driesschaert B, Khramtsov VV. Biological Applications of Electron Paramagnetic Resonance Viscometry Using a (13)C-Labeled Trityl Spin Probe. Molecules. 2021; 26(9). PMCID: PMC8125944.</t>
  </si>
  <si>
    <t>Kennedy-Rea, S., Mason, J., Hereford, C., &amp; Whanger, S. (2021). Engaging Community Perceptions of Research in Rural West Virginia. Collaborations: A Journal of Community-based Research and Practice, 4(1), 7. DOI: http://doi.org/10.33596/coll.80</t>
  </si>
  <si>
    <t>WVSOM CRCH</t>
  </si>
  <si>
    <t xml:space="preserve">CTSI study included community focus groups to develop a tailored community research training, fostering cross-engagement, understanding, and collaboration among rural residents and researchers to further community research interest and participation in WV. </t>
  </si>
  <si>
    <t>JIll Cochran, * Radika Bajaj*</t>
  </si>
  <si>
    <t>PBRN</t>
  </si>
  <si>
    <t xml:space="preserve">WVPBRN annual retreat </t>
  </si>
  <si>
    <t xml:space="preserve">virtual </t>
  </si>
  <si>
    <t xml:space="preserve">Evaluation of the Use of Telehealth Services for Soothing Infants: QI/QA program evaluation </t>
  </si>
  <si>
    <t>Hereford C*, Levine J</t>
  </si>
  <si>
    <t>Panel Discussion: WV COVID-19 Response</t>
  </si>
  <si>
    <t>invitation</t>
  </si>
  <si>
    <t>CEO/Admin</t>
  </si>
  <si>
    <t>collective power and return on CE engagement in public health response</t>
  </si>
  <si>
    <t>Hereford C*, Levine J*, Richards E*</t>
  </si>
  <si>
    <t>BOTG: Engaging WV Community Voices training</t>
  </si>
  <si>
    <t xml:space="preserve">building community engagement in research participation and partnership </t>
  </si>
  <si>
    <t>Cochran, Jill</t>
  </si>
  <si>
    <t xml:space="preserve">clinician researcher </t>
  </si>
  <si>
    <t xml:space="preserve">Morgan Stanley </t>
  </si>
  <si>
    <t xml:space="preserve">Innovation award </t>
  </si>
  <si>
    <t>Baby Soothe/Telesoothe</t>
  </si>
  <si>
    <t>tbd</t>
  </si>
  <si>
    <t>Private</t>
  </si>
  <si>
    <t>Hereford, Courtney</t>
  </si>
  <si>
    <t>CRCH ED</t>
  </si>
  <si>
    <t>staff</t>
  </si>
  <si>
    <t>Oasis Institute/ Community Care Corps</t>
  </si>
  <si>
    <t xml:space="preserve">federal senior and disability service </t>
  </si>
  <si>
    <t>Greenbrier Community Care Corps</t>
  </si>
  <si>
    <t>Fall 2021</t>
  </si>
  <si>
    <t>FORE Opioid Crisis Innovation Challenge</t>
  </si>
  <si>
    <t xml:space="preserve">private substance use response </t>
  </si>
  <si>
    <t>WVSOM Opioid Crisis Innovation Institute (OCI2)</t>
  </si>
  <si>
    <t>DHHR COVID Rural Health Disparities</t>
  </si>
  <si>
    <t xml:space="preserve">federal/state covid testing </t>
  </si>
  <si>
    <t>Rural Health Disparities in Greenbrier County</t>
  </si>
  <si>
    <t>fed/state</t>
  </si>
  <si>
    <t>Levine, Julian</t>
  </si>
  <si>
    <t>Levine, Julian/GCHA</t>
  </si>
  <si>
    <t>Weyerheuser Giving Fund</t>
  </si>
  <si>
    <t xml:space="preserve">rural tech pilot project </t>
  </si>
  <si>
    <t>Rural Tech Workforce Pilot Project</t>
  </si>
  <si>
    <t>Cochran, JIll</t>
  </si>
  <si>
    <t>Caplan Foundation for Early Childhood</t>
  </si>
  <si>
    <t>private early childhood</t>
  </si>
  <si>
    <t>Bernard McDonough Foundation</t>
  </si>
  <si>
    <t>private LOI</t>
  </si>
  <si>
    <t>Greater Greenbrier COVID-19 Response Volunteer Celebration</t>
  </si>
  <si>
    <t xml:space="preserve">Clingman Center for Community Engagement </t>
  </si>
  <si>
    <t>Hill D, Levine J, Hereford C</t>
  </si>
  <si>
    <t>100+</t>
  </si>
  <si>
    <t xml:space="preserve">WVSOM/CEO &amp; Admin </t>
  </si>
  <si>
    <t>CHERP Level 1</t>
  </si>
  <si>
    <t>Online</t>
  </si>
  <si>
    <t>N/a</t>
  </si>
  <si>
    <t>ongoing</t>
  </si>
  <si>
    <t>12 active users during this reporting period</t>
  </si>
  <si>
    <t>HIS &amp; HER Scorecard distribution</t>
  </si>
  <si>
    <t xml:space="preserve">Raleigh County </t>
  </si>
  <si>
    <t>Overdose Awareness Event</t>
  </si>
  <si>
    <t>10 scorecard topics/50 of each</t>
  </si>
  <si>
    <t>Greenbrier County</t>
  </si>
  <si>
    <t>Race Matters Block Party</t>
  </si>
  <si>
    <t>15 scorecard topics/68 total scorecards</t>
  </si>
  <si>
    <t xml:space="preserve">Factors Influencing the Decision to Practice Medicine in WV (WV Physician Retention) </t>
  </si>
  <si>
    <t xml:space="preserve">Sheppard B, Hereford C </t>
  </si>
  <si>
    <t xml:space="preserve">Manuscripts 1 &amp; 2 in review at WVMJ </t>
  </si>
  <si>
    <t>Pro-Inflammatory Diet and Depression in the Healthcare Setting</t>
  </si>
  <si>
    <t>Hereford C, Ridpath L</t>
  </si>
  <si>
    <t xml:space="preserve">Manuscript in review by BMC Psychiatry </t>
  </si>
  <si>
    <t>Hepatitis C Rates at a Harm Reduction Program in Rural WV</t>
  </si>
  <si>
    <t xml:space="preserve">study completed to present at WVRHA conference </t>
  </si>
  <si>
    <t xml:space="preserve">Subcategory </t>
  </si>
  <si>
    <t>Dave S, Annie FH, Embrey S, Alkawaleet Y, Nanjundappa A, Bates MC</t>
  </si>
  <si>
    <t>ACC Asia 2021 Together With SCS 32nd Annual Scientific Meeting</t>
  </si>
  <si>
    <t>Allopurinol on acute kidney injury</t>
  </si>
  <si>
    <t xml:space="preserve">Dave S, Annie FH, Nanjundappa A, Mukherjee D. </t>
  </si>
  <si>
    <t xml:space="preserve">Sex differences of ECMO distribution among SARS-COV-2 cases. </t>
  </si>
  <si>
    <t>Mary Emmett, Cristian Sirbu, Rajesh Kodali</t>
  </si>
  <si>
    <t>Mary Emmett for NC3 Extension</t>
  </si>
  <si>
    <t>NIH</t>
  </si>
  <si>
    <t>NC3</t>
  </si>
  <si>
    <t>WVPBRN Retreat</t>
  </si>
  <si>
    <t>Accountable Health Communities Gap Analysis</t>
  </si>
  <si>
    <t>Mary Emmett and Cristian Sirbu</t>
  </si>
  <si>
    <t xml:space="preserve">Y8 Q4 </t>
  </si>
  <si>
    <r>
      <t>iLab services:  registry request</t>
    </r>
    <r>
      <rPr>
        <sz val="11"/>
        <color rgb="FFFF0000"/>
        <rFont val="Calibri"/>
        <family val="2"/>
        <scheme val="minor"/>
      </rPr>
      <t>()</t>
    </r>
    <r>
      <rPr>
        <sz val="11"/>
        <color theme="1"/>
        <rFont val="Calibri"/>
        <family val="2"/>
        <scheme val="minor"/>
      </rPr>
      <t xml:space="preserve">, TriNetX account creation </t>
    </r>
    <r>
      <rPr>
        <sz val="11"/>
        <color rgb="FFFF0000"/>
        <rFont val="Calibri"/>
        <family val="2"/>
        <scheme val="minor"/>
      </rPr>
      <t>(28)</t>
    </r>
    <r>
      <rPr>
        <sz val="11"/>
        <color theme="1"/>
        <rFont val="Calibri"/>
        <family val="2"/>
        <scheme val="minor"/>
      </rPr>
      <t>, TriNetX assistance, TriNetX dataset creation, TriNetX Training</t>
    </r>
    <r>
      <rPr>
        <sz val="11"/>
        <color rgb="FFFF0000"/>
        <rFont val="Calibri"/>
        <family val="2"/>
        <scheme val="minor"/>
      </rPr>
      <t xml:space="preserve"> </t>
    </r>
    <r>
      <rPr>
        <sz val="11"/>
        <color theme="1"/>
        <rFont val="Calibri"/>
        <family val="2"/>
        <scheme val="minor"/>
      </rPr>
      <t xml:space="preserve">AND iLab custom forms: BMIR Data Request (w/DUA) </t>
    </r>
    <r>
      <rPr>
        <sz val="11"/>
        <color rgb="FFFF0000"/>
        <rFont val="Calibri"/>
        <family val="2"/>
        <scheme val="minor"/>
      </rPr>
      <t>(12)</t>
    </r>
    <r>
      <rPr>
        <sz val="11"/>
        <color theme="1"/>
        <rFont val="Calibri"/>
        <family val="2"/>
        <scheme val="minor"/>
      </rPr>
      <t xml:space="preserve"> and Update to Existing Data Request </t>
    </r>
    <r>
      <rPr>
        <sz val="11"/>
        <color rgb="FFFF0000"/>
        <rFont val="Calibri"/>
        <family val="2"/>
        <scheme val="minor"/>
      </rPr>
      <t>(0)</t>
    </r>
    <r>
      <rPr>
        <sz val="11"/>
        <color theme="1"/>
        <rFont val="Calibri"/>
        <family val="2"/>
        <scheme val="minor"/>
      </rPr>
      <t>, excluding request statuses Researcher Draft and Cancelled</t>
    </r>
  </si>
  <si>
    <t>Established Eastern Panhandle coordinating work group with WVU-East.</t>
  </si>
  <si>
    <t>VA staff are provided links and communications re: training and education opportunities available to WVSTI members.</t>
  </si>
  <si>
    <t>Continue recruitment efforts for VA members with regular information sharing in local VAMC forums (e.g., committee meetings, service line meetings, etc.)</t>
  </si>
  <si>
    <t>Barriers continue with high-rates of Covid-19 limiting physical access to the medical center for community partners.</t>
  </si>
  <si>
    <t>See item 1.</t>
  </si>
  <si>
    <t xml:space="preserve">Samantha Minc - NIH K23 Award (1K23DK128569 - 01)
(09/01/21 – 08/30/2026)
</t>
  </si>
  <si>
    <t xml:space="preserve">Malla Midhun, ASCO/AACR workshop acceptance </t>
  </si>
  <si>
    <t xml:space="preserve">Brian Hendricks - 2021: Provost Research MVP Award, </t>
  </si>
  <si>
    <t>Brian Hendricks - 2021: Nominee for the American Public Health Association (APHA) Ayman El-Mohandes Young Professional Public Health Innovation Award</t>
  </si>
  <si>
    <t>Research Scholars (10)</t>
  </si>
  <si>
    <t>Toni Rudisill - Society for the Advancement of Violence and Injury Research
Samantha Minc - Society for Vascular Surgery, Society for Clinical Vascular Surgery, American College of Surgeons, Vascular and Endovascular Surgery Society, Society for Vascular Ultrasound, Virginias Vascular Study Group of the Vascular Quality Initiative
Midhun Malla - NCI Hepatobiliary task force membership (1)
Velvet Journigan - American Chemical Society
Jim Bardes - Eastern Association for the Surgery of Trauma</t>
  </si>
  <si>
    <t>MS students (6)</t>
  </si>
  <si>
    <t>Wasiq Rawasia - American College of Cardiology, American Society of Nuclear Cardiology, National Board of Echocardiography
Richa Tripathi - American Academy of Neurology, Movement Disorder Society
Muhammad U. Khan - American Heart Association</t>
  </si>
  <si>
    <t>PhD (2)</t>
  </si>
  <si>
    <t>Helen Boyd-Pratt - The Acoustical Society of America, The American Speech-Language-Hearing Association (2)</t>
  </si>
  <si>
    <t>MS Student</t>
  </si>
  <si>
    <t>Richa Tripathi, AAN conference- abstract presentation</t>
  </si>
  <si>
    <t>Richa Tripathi, MDS conference- abstract presentation</t>
  </si>
  <si>
    <t>Midhun Malla, NCI Task Force presentations</t>
  </si>
  <si>
    <t>Midhun Malla, NCTN cooperative group presentations</t>
  </si>
  <si>
    <t>Samantha Minc, Research Scholars Seminars</t>
  </si>
  <si>
    <t>Samantha Minc, PI Academy</t>
  </si>
  <si>
    <t>Samantha Minc, Diabetic Foot Global Conference</t>
  </si>
  <si>
    <t>Samantha Minc, Introduction to Implementation Science online course (UCSF)</t>
  </si>
  <si>
    <t>Brian Hendricks, WVCTSI R01 Writing Bootcamp</t>
  </si>
  <si>
    <t>Carl Schultz (Midhun Malla)</t>
  </si>
  <si>
    <t>Masab Muhammad (Midhun Malla)</t>
  </si>
  <si>
    <t>Jeff Oury (Jim Barnes)</t>
  </si>
  <si>
    <t>Aaron Hudnall (Jim Barnes)</t>
  </si>
  <si>
    <t>Sarah Brown (Samantha Minc)</t>
  </si>
  <si>
    <t>Stevan Budi (Samantha Minc)</t>
  </si>
  <si>
    <t>Matthew Cunnigham-Hill (Samantha Minc)</t>
  </si>
  <si>
    <t>Vida Falahatian (Samantha Minc)</t>
  </si>
  <si>
    <t>Column16373</t>
  </si>
  <si>
    <t>Column16374</t>
  </si>
  <si>
    <t>Column16375</t>
  </si>
  <si>
    <t>Column16376</t>
  </si>
  <si>
    <t>Column16377</t>
  </si>
  <si>
    <t>Column16378</t>
  </si>
  <si>
    <t>Column16379</t>
  </si>
  <si>
    <t>Column16380</t>
  </si>
  <si>
    <t>Ankle proprioception contributes to the perception of walking balance challenges, Annual Conference of the American Society of Biomechanics, Virtual, August 2021, Daniel Liss, Jessica Allen</t>
  </si>
  <si>
    <t>Pilot</t>
  </si>
  <si>
    <t>Atypical presentation of Ataxia telangiectasia masquerading as Parkinsons Disease (2641), Movement Disorder Society, USA, Gabriel Casinelli, Richa Tripathi</t>
  </si>
  <si>
    <t>Hot cross bun sign in progressive ataxia with ELVOL4 mutation, Movement Disorder Society, USA, Maria Moreno Escobar, Richa Tripathi</t>
  </si>
  <si>
    <t>Rapid Onset Stiff Person Syndrome, Movement Diosrder society, USA, Brandon Neeley, Gauri Pawar, Richa Tripathi</t>
  </si>
  <si>
    <t>Bio-Informatics applications in large scale clinical research- A case study using the NIH National COVID Cohort Collaborative (N3C), Appalachian Translational Research Network, ONline, 10/19/2021, Wes Kimble and Brian Hendricks</t>
  </si>
  <si>
    <t>Works In Progress II for WV CTSI Research Scholars Program, WV CTSI WIPS, Online, 11/3/2021, Brian Hendricks</t>
  </si>
  <si>
    <t>Development and validation across trimester of the Prenatal Eating Behaviors Screening (PEBS) Tool, American Public Health Association, Denver, Colorado (virtual), 10/24/2021, Claydon, E.A., Lilly, C.L., Ceglar, J.X</t>
  </si>
  <si>
    <t>The Development of the Prenatal Eating Behaviors Screening Tool, International Conference on Eating Disorders, virtual, June 2021, Claydon, E.A., Lilly, C.L., Ceglar, J.X., Taylor, K.A., Demoss-Jennings, S</t>
  </si>
  <si>
    <t>Evaluating The Concomitant Therapy Of Sacubitril/ Valsartan And Loop Diuretics In Heart Failure With Reduced Ejection Fraction, Heart Failure Society of American Annual Meeting 2021, Denvor, CO, 09/11/2021, Kazuhiko Kido1, Marco Caccamo2, Masayuki Hashiguchi3, George Sokos2</t>
  </si>
  <si>
    <t>Initial EMS Shock Index is the Most Accurate Predictor of Patient Outcomes, The American Association for the Surgery of Trauma, Atlanta, GA, USA, 9/29/2021, Bardes JM, Price BS, Adjeroh DA, Doretto G, Wilson A</t>
  </si>
  <si>
    <t>Allopurinol on acute kidney injury. ACC Asia 2021 Together With SCS 32nd Annual Scientific Meeting, Virtual, 7/10/2021, Dave S, Annie FH, Embrey S, Alkawaleet Y, Nanjundappa A, Bates MC</t>
  </si>
  <si>
    <t>CAMC</t>
  </si>
  <si>
    <t xml:space="preserve">Sex differences of ECMO distribution among SARS-COV-2 cases. ACC Asia 2021 Together With SCS 32nd Annual Scientific Meeting, virtual, 7/10/2021. Dave S, Annie FH, Nanjundappa A, Mukherjee D. </t>
  </si>
  <si>
    <t>ADMIN, CRDEB, PD</t>
  </si>
  <si>
    <t>PD, TECH</t>
  </si>
  <si>
    <t>Clinical Trials Center of Excellence- Quality Assurance Audits: Number of non-CTSI studies receiving Quality Assurance Audits (moved to line 17)</t>
  </si>
  <si>
    <t>PD, CRDEB</t>
  </si>
  <si>
    <t xml:space="preserve">CRDEB, PD </t>
  </si>
  <si>
    <t>Brian Hendricks - Cassie Smith</t>
  </si>
  <si>
    <t>Brian Hendricks - Jordan Ceglar</t>
  </si>
  <si>
    <t xml:space="preserve">Velvet Journigan </t>
  </si>
  <si>
    <t>PD/Marshall</t>
  </si>
  <si>
    <t>Jim Bardes</t>
  </si>
  <si>
    <t xml:space="preserve">PD </t>
  </si>
  <si>
    <t>Brian Hendricks</t>
  </si>
  <si>
    <t>Midhun Malla</t>
  </si>
  <si>
    <t>Toni Rudisill</t>
  </si>
  <si>
    <t>CTS MS Program</t>
  </si>
  <si>
    <t>MS in CTS</t>
  </si>
  <si>
    <t>Emily Kemper, Zubeda Sheikh, Brishti White, Shubash Adkarki, anas Alharbi, Hatim Al-Jaroushi, Bathmapriya Balakrishnan, Noor Chima, Temiloluwa Fuwape, Mawia Haddad, Yousaf Hadi, Edward Isla, Shruti Jaiswal, Amir Kamran, Sophia Keith, Muhammad U Khan, Caitlin Mickles, Sidra Najeeb, Wasiq Rawasia, Aisha Rizwan, Danish Safi, Salahundin Safi, Kyli Smith, Shitiz Sriwastava, Abdul Tarabishy, Richa Tripathi, Haixia Yang, Stephen Yu</t>
  </si>
  <si>
    <t xml:space="preserve">INTRO </t>
  </si>
  <si>
    <t>Developing and Refining Your Elevator Pitch</t>
  </si>
  <si>
    <t>PD/ORGE</t>
  </si>
  <si>
    <t>Grant Writing</t>
  </si>
  <si>
    <t>FRA</t>
  </si>
  <si>
    <t xml:space="preserve">Introducation to the Program - Overview </t>
  </si>
  <si>
    <t>Presenting Your Research Poster</t>
  </si>
  <si>
    <t>WVCTSI Research Scholar Panel Discussion</t>
  </si>
  <si>
    <t>Capstone: Journey as a Physician Scientist</t>
  </si>
  <si>
    <t>Individual Opportunity Plan</t>
  </si>
  <si>
    <t>Team Science 1</t>
  </si>
  <si>
    <t>Reseach Scholars</t>
  </si>
  <si>
    <t>Works in Progress  with Dr. Journigan</t>
  </si>
  <si>
    <t>PD/MU</t>
  </si>
  <si>
    <t>Understanding Study Design Options Case-controlled studies, Prespective, Retrospective, DBRS</t>
  </si>
  <si>
    <t xml:space="preserve">FRA </t>
  </si>
  <si>
    <t>Fall Networking Event</t>
  </si>
  <si>
    <t>FACTS</t>
  </si>
  <si>
    <t>Women at Work: Podcast Listening Event</t>
  </si>
  <si>
    <t>Steering Committee Meeting with Kevin Grigsby on the topic of faculty retention and recrutment</t>
  </si>
  <si>
    <t>other</t>
  </si>
  <si>
    <t>2022-014 Focused Ultrasound Mediated Opening of the Blood Brain Barrier (BBB)</t>
  </si>
  <si>
    <t>Ali Rezai, Victor Finomore</t>
  </si>
  <si>
    <t>Inventors</t>
  </si>
  <si>
    <t>Id #</t>
  </si>
  <si>
    <t>Patents &amp; Disclosures</t>
  </si>
  <si>
    <t>2022-014</t>
  </si>
  <si>
    <t>Type</t>
  </si>
  <si>
    <t>Disclosure</t>
  </si>
  <si>
    <t>Focused Ultrasound Mediated
Opening of the Blood Brain Barrier (BBB) in Conjunction with Therapeutic Infusion</t>
  </si>
  <si>
    <t>63/242,446 (2022-014-01)</t>
  </si>
  <si>
    <t>Provisional Patent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</si>
</sst>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65" x14ac:knownFonts="1">
    <font>
      <sz val="11"/>
      <color theme="1"/>
      <name val="Calibri"/>
      <family val="2"/>
      <scheme val="minor"/>
    </font>
    <font>
      <sz val="12"/>
      <color theme="1"/>
      <name val="Calibri"/>
      <family val="2"/>
      <scheme val="minor"/>
    </font>
    <font>
      <sz val="11"/>
      <color theme="1"/>
      <name val="Calibri"/>
      <family val="2"/>
      <scheme val="minor"/>
    </font>
    <font>
      <sz val="11"/>
      <color rgb="FF9C65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1"/>
      <name val="Calibri"/>
      <family val="2"/>
      <scheme val="minor"/>
    </font>
    <font>
      <sz val="10"/>
      <color rgb="FF000000"/>
      <name val="Calibri"/>
      <family val="2"/>
      <scheme val="minor"/>
    </font>
    <font>
      <b/>
      <sz val="9"/>
      <color indexed="81"/>
      <name val="Tahoma"/>
      <family val="2"/>
    </font>
    <font>
      <sz val="9"/>
      <color indexed="81"/>
      <name val="Tahoma"/>
      <family val="2"/>
    </font>
    <font>
      <sz val="11"/>
      <color rgb="FF000000"/>
      <name val="Calibri"/>
      <family val="2"/>
      <scheme val="minor"/>
    </font>
    <font>
      <sz val="12"/>
      <color rgb="FF000000"/>
      <name val="Calibri"/>
      <family val="2"/>
      <scheme val="minor"/>
    </font>
    <font>
      <u/>
      <sz val="11"/>
      <color theme="10"/>
      <name val="Calibri"/>
      <family val="2"/>
      <scheme val="minor"/>
    </font>
    <font>
      <b/>
      <sz val="11"/>
      <color rgb="FF00B0F0"/>
      <name val="Calibri"/>
      <family val="2"/>
      <scheme val="minor"/>
    </font>
    <font>
      <b/>
      <sz val="11"/>
      <name val="Calibri"/>
      <family val="2"/>
      <scheme val="minor"/>
    </font>
    <font>
      <b/>
      <sz val="11"/>
      <color rgb="FFC00000"/>
      <name val="Calibri"/>
      <family val="2"/>
      <scheme val="minor"/>
    </font>
    <font>
      <sz val="11"/>
      <color rgb="FF00B0F0"/>
      <name val="Calibri"/>
      <family val="2"/>
      <scheme val="minor"/>
    </font>
    <font>
      <b/>
      <sz val="11"/>
      <color rgb="FF00B050"/>
      <name val="Calibri"/>
      <family val="2"/>
      <scheme val="minor"/>
    </font>
    <font>
      <b/>
      <sz val="11"/>
      <color rgb="FF7030A0"/>
      <name val="Calibri"/>
      <family val="2"/>
      <scheme val="minor"/>
    </font>
    <font>
      <b/>
      <sz val="11"/>
      <color rgb="FFFF00FF"/>
      <name val="Calibri"/>
      <family val="2"/>
      <scheme val="minor"/>
    </font>
    <font>
      <sz val="11"/>
      <color rgb="FF7030A0"/>
      <name val="Calibri"/>
      <family val="2"/>
      <scheme val="minor"/>
    </font>
    <font>
      <sz val="11"/>
      <color rgb="FFFF00FF"/>
      <name val="Calibri"/>
      <family val="2"/>
      <scheme val="minor"/>
    </font>
    <font>
      <sz val="11"/>
      <color rgb="FF00B050"/>
      <name val="Calibri"/>
      <family val="2"/>
      <scheme val="minor"/>
    </font>
    <font>
      <b/>
      <u/>
      <sz val="11"/>
      <color theme="1"/>
      <name val="Calibri"/>
      <family val="2"/>
      <scheme val="minor"/>
    </font>
    <font>
      <b/>
      <u/>
      <sz val="11"/>
      <name val="Calibri"/>
      <family val="2"/>
      <scheme val="minor"/>
    </font>
    <font>
      <b/>
      <u/>
      <sz val="11"/>
      <color rgb="FF9966FF"/>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000000"/>
      <name val="Calibri"/>
      <family val="2"/>
    </font>
    <font>
      <sz val="11"/>
      <color rgb="FF1F497D"/>
      <name val="Calibri"/>
      <family val="2"/>
      <scheme val="minor"/>
    </font>
    <font>
      <b/>
      <sz val="12"/>
      <color theme="1"/>
      <name val="Calibri"/>
      <family val="2"/>
      <scheme val="minor"/>
    </font>
    <font>
      <b/>
      <sz val="10"/>
      <color indexed="8"/>
      <name val="Tahoma"/>
      <family val="2"/>
    </font>
    <font>
      <sz val="10"/>
      <color indexed="8"/>
      <name val="Tahoma"/>
      <family val="2"/>
    </font>
    <font>
      <b/>
      <i/>
      <sz val="11"/>
      <color theme="1"/>
      <name val="Calibri"/>
      <family val="2"/>
      <scheme val="minor"/>
    </font>
    <font>
      <i/>
      <sz val="11"/>
      <name val="Calibri"/>
      <family val="2"/>
      <scheme val="minor"/>
    </font>
    <font>
      <b/>
      <sz val="11"/>
      <color rgb="FF000000"/>
      <name val="Calibri"/>
      <family val="2"/>
      <scheme val="minor"/>
    </font>
    <font>
      <b/>
      <i/>
      <sz val="11"/>
      <color rgb="FF000000"/>
      <name val="Calibri"/>
      <family val="2"/>
      <scheme val="minor"/>
    </font>
    <font>
      <sz val="11"/>
      <color rgb="FF006100"/>
      <name val="Calibri"/>
      <family val="2"/>
      <scheme val="minor"/>
    </font>
    <font>
      <sz val="9.9"/>
      <color theme="1"/>
      <name val="Calibri"/>
      <family val="2"/>
      <scheme val="minor"/>
    </font>
    <font>
      <sz val="9"/>
      <color indexed="8"/>
      <name val="Calibri"/>
      <family val="2"/>
    </font>
    <font>
      <sz val="11"/>
      <color rgb="FF6A6A6A"/>
      <name val="Calibri"/>
      <family val="2"/>
      <scheme val="minor"/>
    </font>
    <font>
      <sz val="11"/>
      <color rgb="FFFF0000"/>
      <name val="Calibri"/>
      <family val="2"/>
      <scheme val="minor"/>
    </font>
    <font>
      <sz val="11"/>
      <color rgb="FF030303"/>
      <name val="Calibri"/>
      <family val="2"/>
      <scheme val="minor"/>
    </font>
    <font>
      <b/>
      <sz val="9"/>
      <name val="Calibri"/>
      <family val="2"/>
      <scheme val="minor"/>
    </font>
    <font>
      <sz val="9"/>
      <name val="Calibri"/>
      <family val="2"/>
    </font>
    <font>
      <b/>
      <sz val="11"/>
      <color rgb="FFFFFFFF"/>
      <name val="Calibri"/>
      <family val="2"/>
      <scheme val="minor"/>
    </font>
    <font>
      <sz val="11"/>
      <color rgb="FFFFFFFF"/>
      <name val="Calibri"/>
      <family val="2"/>
      <scheme val="minor"/>
    </font>
    <font>
      <sz val="8"/>
      <color rgb="FF000000"/>
      <name val="Arial"/>
      <family val="2"/>
    </font>
    <font>
      <sz val="10"/>
      <color theme="1"/>
      <name val="Calibri"/>
      <family val="2"/>
      <scheme val="minor"/>
    </font>
    <font>
      <sz val="10"/>
      <color rgb="FF403F42"/>
      <name val="Calibri"/>
      <family val="2"/>
      <scheme val="minor"/>
    </font>
    <font>
      <sz val="10"/>
      <color rgb="FF222A35"/>
      <name val="Calibri"/>
      <family val="2"/>
      <scheme val="minor"/>
    </font>
    <font>
      <sz val="8"/>
      <name val="Calibri"/>
      <family val="2"/>
      <scheme val="minor"/>
    </font>
    <font>
      <sz val="10"/>
      <color theme="1"/>
      <name val="Segoe UI"/>
      <family val="2"/>
    </font>
    <font>
      <b/>
      <u/>
      <sz val="12"/>
      <color theme="1"/>
      <name val="Times New Roman"/>
      <family val="1"/>
    </font>
    <font>
      <sz val="12"/>
      <color theme="1"/>
      <name val="Times New Roman"/>
      <family val="1"/>
    </font>
    <font>
      <sz val="11"/>
      <color theme="1"/>
      <name val="Segoe UI"/>
      <family val="2"/>
    </font>
    <font>
      <sz val="10"/>
      <color rgb="FF000000"/>
      <name val="Arial"/>
      <family val="2"/>
    </font>
    <font>
      <sz val="11"/>
      <color rgb="FF000000"/>
      <name val="Calibri"/>
      <family val="2"/>
    </font>
    <font>
      <sz val="11"/>
      <color rgb="FF000000"/>
      <name val="Calibri"/>
      <family val="2"/>
      <charset val="1"/>
    </font>
    <font>
      <sz val="11"/>
      <name val="Calibri"/>
      <family val="2"/>
    </font>
    <font>
      <sz val="10"/>
      <color theme="1"/>
      <name val="Arial"/>
      <family val="2"/>
    </font>
  </fonts>
  <fills count="23">
    <fill>
      <patternFill patternType="none"/>
    </fill>
    <fill>
      <patternFill patternType="gray125"/>
    </fill>
    <fill>
      <patternFill patternType="solid">
        <fgColor rgb="FFFFEB9C"/>
      </patternFill>
    </fill>
    <fill>
      <patternFill patternType="solid">
        <fgColor theme="8" tint="0.39997558519241921"/>
        <bgColor indexed="65"/>
      </patternFill>
    </fill>
    <fill>
      <patternFill patternType="solid">
        <fgColor rgb="FFFFFF00"/>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D9D9D9"/>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0" tint="-0.14996795556505021"/>
        <bgColor indexed="64"/>
      </patternFill>
    </fill>
    <fill>
      <patternFill patternType="solid">
        <fgColor rgb="FFC6EFCE"/>
      </patternFill>
    </fill>
    <fill>
      <patternFill patternType="solid">
        <fgColor theme="1"/>
        <bgColor indexed="64"/>
      </patternFill>
    </fill>
    <fill>
      <patternFill patternType="solid">
        <fgColor theme="2" tint="-9.9978637043366805E-2"/>
        <bgColor theme="0" tint="-0.14999847407452621"/>
      </patternFill>
    </fill>
    <fill>
      <patternFill patternType="solid">
        <fgColor theme="0" tint="-0.249977111117893"/>
        <bgColor indexed="64"/>
      </patternFill>
    </fill>
    <fill>
      <patternFill patternType="solid">
        <fgColor rgb="FFD9D9D9"/>
        <bgColor rgb="FFD9D9D9"/>
      </patternFill>
    </fill>
    <fill>
      <patternFill patternType="solid">
        <fgColor theme="4" tint="0.79998168889431442"/>
        <bgColor theme="0" tint="-0.14999847407452621"/>
      </patternFill>
    </fill>
    <fill>
      <patternFill patternType="solid">
        <fgColor rgb="FFEAAA00"/>
        <bgColor indexed="64"/>
      </patternFill>
    </fill>
  </fills>
  <borders count="109">
    <border>
      <left/>
      <right/>
      <top/>
      <bottom/>
      <diagonal/>
    </border>
    <border>
      <left style="medium">
        <color rgb="FF000000"/>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theme="1"/>
      </left>
      <right style="thin">
        <color theme="1"/>
      </right>
      <top style="medium">
        <color theme="1"/>
      </top>
      <bottom style="medium">
        <color theme="1"/>
      </bottom>
      <diagonal/>
    </border>
    <border>
      <left style="thin">
        <color theme="1"/>
      </left>
      <right style="thin">
        <color theme="1"/>
      </right>
      <top style="thin">
        <color theme="1"/>
      </top>
      <bottom style="thin">
        <color theme="1"/>
      </bottom>
      <diagonal/>
    </border>
    <border>
      <left style="medium">
        <color rgb="FF000000"/>
      </left>
      <right style="medium">
        <color rgb="FF000000"/>
      </right>
      <top style="medium">
        <color rgb="FF000000"/>
      </top>
      <bottom style="medium">
        <color rgb="FF000000"/>
      </bottom>
      <diagonal/>
    </border>
    <border>
      <left/>
      <right/>
      <top/>
      <bottom style="medium">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indexed="64"/>
      </left>
      <right style="thin">
        <color indexed="64"/>
      </right>
      <top/>
      <bottom style="thin">
        <color indexed="64"/>
      </bottom>
      <diagonal/>
    </border>
    <border>
      <left/>
      <right/>
      <top/>
      <bottom style="thin">
        <color auto="1"/>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auto="1"/>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left>
      <right style="thin">
        <color theme="0" tint="-0.499984740745262"/>
      </right>
      <top style="thin">
        <color theme="0" tint="-0.499984740745262"/>
      </top>
      <bottom style="thin">
        <color theme="0" tint="-0.499984740745262"/>
      </bottom>
      <diagonal/>
    </border>
    <border>
      <left style="thin">
        <color theme="1"/>
      </left>
      <right style="thin">
        <color theme="0" tint="-0.499984740745262"/>
      </right>
      <top style="thin">
        <color theme="0" tint="-0.499984740745262"/>
      </top>
      <bottom style="thin">
        <color theme="1"/>
      </bottom>
      <diagonal/>
    </border>
    <border>
      <left/>
      <right style="thin">
        <color theme="0" tint="-0.499984740745262"/>
      </right>
      <top style="thin">
        <color theme="0" tint="-0.499984740745262"/>
      </top>
      <bottom/>
      <diagonal/>
    </border>
    <border>
      <left/>
      <right style="thin">
        <color theme="0" tint="-0.499984740745262"/>
      </right>
      <top/>
      <bottom/>
      <diagonal/>
    </border>
    <border>
      <left style="thin">
        <color theme="1"/>
      </left>
      <right style="thin">
        <color theme="0" tint="-0.499984740745262"/>
      </right>
      <top style="thin">
        <color theme="0" tint="-0.499984740745262"/>
      </top>
      <bottom/>
      <diagonal/>
    </border>
    <border>
      <left/>
      <right/>
      <top style="thin">
        <color theme="1"/>
      </top>
      <bottom/>
      <diagonal/>
    </border>
    <border>
      <left/>
      <right/>
      <top/>
      <bottom style="thin">
        <color theme="1"/>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right style="thin">
        <color theme="1"/>
      </right>
      <top style="thin">
        <color theme="1"/>
      </top>
      <bottom/>
      <diagonal/>
    </border>
    <border>
      <left/>
      <right style="thin">
        <color theme="1"/>
      </right>
      <top/>
      <bottom style="thin">
        <color theme="1"/>
      </bottom>
      <diagonal/>
    </border>
    <border>
      <left style="thin">
        <color theme="1"/>
      </left>
      <right style="thin">
        <color theme="1"/>
      </right>
      <top/>
      <bottom style="thin">
        <color theme="1"/>
      </bottom>
      <diagonal/>
    </border>
    <border>
      <left/>
      <right style="thin">
        <color auto="1"/>
      </right>
      <top style="thin">
        <color theme="1"/>
      </top>
      <bottom/>
      <diagonal/>
    </border>
    <border>
      <left/>
      <right style="thin">
        <color auto="1"/>
      </right>
      <top/>
      <bottom/>
      <diagonal/>
    </border>
    <border>
      <left style="thin">
        <color theme="1"/>
      </left>
      <right style="thin">
        <color theme="1"/>
      </right>
      <top style="medium">
        <color theme="1"/>
      </top>
      <bottom/>
      <diagonal/>
    </border>
    <border>
      <left/>
      <right style="thin">
        <color theme="1"/>
      </right>
      <top style="medium">
        <color theme="1"/>
      </top>
      <bottom style="medium">
        <color theme="1"/>
      </bottom>
      <diagonal/>
    </border>
    <border>
      <left style="thin">
        <color theme="1"/>
      </left>
      <right style="thin">
        <color indexed="64"/>
      </right>
      <top/>
      <bottom/>
      <diagonal/>
    </border>
    <border>
      <left style="thin">
        <color indexed="64"/>
      </left>
      <right/>
      <top/>
      <bottom/>
      <diagonal/>
    </border>
    <border>
      <left style="thin">
        <color theme="1"/>
      </left>
      <right/>
      <top style="medium">
        <color theme="1"/>
      </top>
      <bottom style="thin">
        <color theme="1"/>
      </bottom>
      <diagonal/>
    </border>
    <border>
      <left style="thin">
        <color theme="1"/>
      </left>
      <right/>
      <top/>
      <bottom/>
      <diagonal/>
    </border>
    <border>
      <left style="thin">
        <color theme="1"/>
      </left>
      <right/>
      <top/>
      <bottom style="thin">
        <color theme="1"/>
      </bottom>
      <diagonal/>
    </border>
    <border>
      <left style="thin">
        <color indexed="64"/>
      </left>
      <right style="thin">
        <color indexed="64"/>
      </right>
      <top/>
      <bottom/>
      <diagonal/>
    </border>
    <border>
      <left style="thin">
        <color theme="1"/>
      </left>
      <right/>
      <top style="thin">
        <color theme="1"/>
      </top>
      <bottom style="thin">
        <color indexed="64"/>
      </bottom>
      <diagonal/>
    </border>
    <border>
      <left style="thin">
        <color auto="1"/>
      </left>
      <right/>
      <top style="thin">
        <color auto="1"/>
      </top>
      <bottom/>
      <diagonal/>
    </border>
    <border>
      <left style="thin">
        <color auto="1"/>
      </left>
      <right/>
      <top style="medium">
        <color theme="1"/>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theme="1"/>
      </top>
      <bottom/>
      <diagonal/>
    </border>
    <border>
      <left style="thin">
        <color theme="1"/>
      </left>
      <right style="thin">
        <color theme="1"/>
      </right>
      <top/>
      <bottom/>
      <diagonal/>
    </border>
    <border>
      <left style="thin">
        <color theme="1"/>
      </left>
      <right style="thin">
        <color theme="1"/>
      </right>
      <top style="thin">
        <color theme="1"/>
      </top>
      <bottom/>
      <diagonal/>
    </border>
    <border>
      <left style="thin">
        <color theme="1"/>
      </left>
      <right style="thin">
        <color theme="1"/>
      </right>
      <top style="thin">
        <color theme="1"/>
      </top>
      <bottom style="thin">
        <color indexed="64"/>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indexed="64"/>
      </top>
      <bottom/>
      <diagonal/>
    </border>
    <border>
      <left/>
      <right/>
      <top style="thin">
        <color indexed="64"/>
      </top>
      <bottom style="thin">
        <color auto="1"/>
      </bottom>
      <diagonal/>
    </border>
    <border>
      <left style="thin">
        <color auto="1"/>
      </left>
      <right/>
      <top style="thin">
        <color auto="1"/>
      </top>
      <bottom style="thin">
        <color auto="1"/>
      </bottom>
      <diagonal/>
    </border>
    <border>
      <left style="medium">
        <color rgb="FF000000"/>
      </left>
      <right style="medium">
        <color rgb="FF000000"/>
      </right>
      <top style="medium">
        <color rgb="FF000000"/>
      </top>
      <bottom style="medium">
        <color indexed="64"/>
      </bottom>
      <diagonal/>
    </border>
    <border>
      <left style="thin">
        <color auto="1"/>
      </left>
      <right style="thin">
        <color auto="1"/>
      </right>
      <top style="thin">
        <color auto="1"/>
      </top>
      <bottom/>
      <diagonal/>
    </border>
    <border>
      <left/>
      <right style="medium">
        <color indexed="64"/>
      </right>
      <top style="thin">
        <color indexed="64"/>
      </top>
      <bottom style="thin">
        <color indexed="64"/>
      </bottom>
      <diagonal/>
    </border>
    <border>
      <left style="thin">
        <color indexed="64"/>
      </left>
      <right style="thin">
        <color indexed="10"/>
      </right>
      <top style="medium">
        <color indexed="64"/>
      </top>
      <bottom style="thin">
        <color indexed="64"/>
      </bottom>
      <diagonal/>
    </border>
    <border>
      <left style="thin">
        <color auto="1"/>
      </left>
      <right style="thin">
        <color indexed="10"/>
      </right>
      <top/>
      <bottom style="thin">
        <color indexed="64"/>
      </bottom>
      <diagonal/>
    </border>
    <border>
      <left style="thin">
        <color theme="1"/>
      </left>
      <right style="thin">
        <color theme="1"/>
      </right>
      <top style="medium">
        <color theme="1"/>
      </top>
      <bottom style="thin">
        <color theme="4" tint="0.39997558519241921"/>
      </bottom>
      <diagonal/>
    </border>
    <border>
      <left style="thin">
        <color indexed="64"/>
      </left>
      <right/>
      <top/>
      <bottom style="thin">
        <color auto="1"/>
      </bottom>
      <diagonal/>
    </border>
    <border>
      <left/>
      <right style="thin">
        <color indexed="64"/>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rgb="FF000000"/>
      </left>
      <right/>
      <top style="medium">
        <color rgb="FF000000"/>
      </top>
      <bottom/>
      <diagonal/>
    </border>
    <border>
      <left style="thin">
        <color auto="1"/>
      </left>
      <right/>
      <top style="thin">
        <color auto="1"/>
      </top>
      <bottom style="thin">
        <color auto="1"/>
      </bottom>
      <diagonal/>
    </border>
    <border>
      <left style="medium">
        <color rgb="FF000000"/>
      </left>
      <right style="medium">
        <color rgb="FF000000"/>
      </right>
      <top/>
      <bottom style="medium">
        <color rgb="FF000000"/>
      </bottom>
      <diagonal/>
    </border>
    <border>
      <left/>
      <right/>
      <top style="thin">
        <color indexed="64"/>
      </top>
      <bottom style="thin">
        <color auto="1"/>
      </bottom>
      <diagonal/>
    </border>
    <border>
      <left style="thin">
        <color auto="1"/>
      </left>
      <right style="thin">
        <color auto="1"/>
      </right>
      <top style="thin">
        <color auto="1"/>
      </top>
      <bottom style="thin">
        <color auto="1"/>
      </bottom>
      <diagonal/>
    </border>
    <border>
      <left/>
      <right/>
      <top style="thin">
        <color indexed="64"/>
      </top>
      <bottom style="thin">
        <color auto="1"/>
      </bottom>
      <diagonal/>
    </border>
    <border>
      <left style="thin">
        <color indexed="8"/>
      </left>
      <right style="thin">
        <color indexed="20"/>
      </right>
      <top style="thin">
        <color indexed="20"/>
      </top>
      <bottom style="thin">
        <color indexed="20"/>
      </bottom>
      <diagonal/>
    </border>
    <border>
      <left/>
      <right/>
      <top style="thin">
        <color theme="0" tint="-0.499984740745262"/>
      </top>
      <bottom style="thin">
        <color theme="0" tint="-0.499984740745262"/>
      </bottom>
      <diagonal/>
    </border>
    <border>
      <left/>
      <right/>
      <top/>
      <bottom style="thin">
        <color theme="0" tint="-0.499984740745262"/>
      </bottom>
      <diagonal/>
    </border>
    <border>
      <left style="thin">
        <color theme="0" tint="-0.499984740745262"/>
      </left>
      <right/>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auto="1"/>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1"/>
      </left>
      <right style="thin">
        <color theme="0" tint="-0.499984740745262"/>
      </right>
      <top/>
      <bottom style="thin">
        <color theme="0" tint="-0.499984740745262"/>
      </bottom>
      <diagonal/>
    </border>
    <border>
      <left style="thin">
        <color theme="1"/>
      </left>
      <right/>
      <top style="thin">
        <color theme="0" tint="-0.499984740745262"/>
      </top>
      <bottom style="thin">
        <color theme="0" tint="-0.499984740745262"/>
      </bottom>
      <diagonal/>
    </border>
    <border>
      <left style="thin">
        <color auto="1"/>
      </left>
      <right/>
      <top/>
      <bottom style="thin">
        <color theme="0" tint="-0.499984740745262"/>
      </bottom>
      <diagonal/>
    </border>
    <border>
      <left style="thin">
        <color theme="1"/>
      </left>
      <right/>
      <top style="thin">
        <color theme="0" tint="-0.499984740745262"/>
      </top>
      <bottom/>
      <diagonal/>
    </border>
    <border>
      <left style="thin">
        <color auto="1"/>
      </left>
      <right style="thin">
        <color theme="0" tint="-0.499984740745262"/>
      </right>
      <top/>
      <bottom style="thin">
        <color theme="0" tint="-0.499984740745262"/>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style="thin">
        <color theme="1"/>
      </left>
      <right style="thin">
        <color theme="1"/>
      </right>
      <top style="medium">
        <color theme="1"/>
      </top>
      <bottom style="thin">
        <color theme="1"/>
      </bottom>
      <diagonal/>
    </border>
    <border>
      <left style="thin">
        <color theme="1"/>
      </left>
      <right/>
      <top style="medium">
        <color theme="1"/>
      </top>
      <bottom style="thin">
        <color indexed="64"/>
      </bottom>
      <diagonal/>
    </border>
    <border>
      <left style="thin">
        <color theme="1"/>
      </left>
      <right/>
      <top style="thin">
        <color indexed="64"/>
      </top>
      <bottom style="thin">
        <color indexed="64"/>
      </bottom>
      <diagonal/>
    </border>
    <border>
      <left style="thin">
        <color theme="1"/>
      </left>
      <right/>
      <top/>
      <bottom style="thin">
        <color indexed="64"/>
      </bottom>
      <diagonal/>
    </border>
    <border>
      <left style="thin">
        <color theme="1"/>
      </left>
      <right/>
      <top style="thin">
        <color theme="1"/>
      </top>
      <bottom/>
      <diagonal/>
    </border>
    <border>
      <left/>
      <right style="thin">
        <color theme="1"/>
      </right>
      <top/>
      <bottom style="medium">
        <color theme="1"/>
      </bottom>
      <diagonal/>
    </border>
    <border>
      <left style="thin">
        <color theme="1"/>
      </left>
      <right style="thin">
        <color theme="1"/>
      </right>
      <top/>
      <bottom style="medium">
        <color theme="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right/>
      <top style="thin">
        <color indexed="64"/>
      </top>
      <bottom/>
      <diagonal/>
    </border>
    <border>
      <left style="medium">
        <color indexed="64"/>
      </left>
      <right/>
      <top style="thin">
        <color theme="1"/>
      </top>
      <bottom style="thin">
        <color theme="1"/>
      </bottom>
      <diagonal/>
    </border>
    <border>
      <left style="medium">
        <color indexed="64"/>
      </left>
      <right/>
      <top/>
      <bottom style="thin">
        <color theme="1"/>
      </bottom>
      <diagonal/>
    </border>
    <border>
      <left style="medium">
        <color indexed="64"/>
      </left>
      <right/>
      <top/>
      <bottom/>
      <diagonal/>
    </border>
    <border>
      <left/>
      <right/>
      <top style="thin">
        <color theme="9" tint="0.39997558519241921"/>
      </top>
      <bottom style="thin">
        <color theme="9" tint="0.39997558519241921"/>
      </bottom>
      <diagonal/>
    </border>
  </borders>
  <cellStyleXfs count="9">
    <xf numFmtId="0" fontId="0" fillId="0" borderId="0"/>
    <xf numFmtId="44" fontId="2" fillId="0" borderId="0" applyFont="0" applyFill="0" applyBorder="0" applyAlignment="0" applyProtection="0"/>
    <xf numFmtId="0" fontId="3" fillId="2" borderId="0" applyNumberFormat="0" applyBorder="0" applyAlignment="0" applyProtection="0"/>
    <xf numFmtId="0" fontId="7" fillId="3" borderId="0" applyNumberFormat="0" applyBorder="0" applyAlignment="0" applyProtection="0"/>
    <xf numFmtId="0" fontId="8" fillId="0" borderId="0"/>
    <xf numFmtId="0" fontId="15" fillId="0" borderId="0" applyNumberFormat="0" applyFill="0" applyBorder="0" applyAlignment="0" applyProtection="0"/>
    <xf numFmtId="0" fontId="41" fillId="16" borderId="0" applyNumberFormat="0" applyBorder="0" applyAlignment="0" applyProtection="0"/>
    <xf numFmtId="0" fontId="32" fillId="0" borderId="0"/>
    <xf numFmtId="0" fontId="61" fillId="0" borderId="0"/>
  </cellStyleXfs>
  <cellXfs count="949">
    <xf numFmtId="0" fontId="0" fillId="0" borderId="0" xfId="0"/>
    <xf numFmtId="0" fontId="0" fillId="0" borderId="0" xfId="0" applyFont="1" applyFill="1"/>
    <xf numFmtId="0" fontId="0" fillId="0" borderId="0" xfId="0" applyFont="1"/>
    <xf numFmtId="0" fontId="0" fillId="0" borderId="0" xfId="0" applyFont="1" applyFill="1" applyAlignment="1">
      <alignment wrapText="1"/>
    </xf>
    <xf numFmtId="0" fontId="2" fillId="0" borderId="0" xfId="0" applyFont="1" applyFill="1"/>
    <xf numFmtId="0" fontId="2" fillId="0" borderId="0" xfId="0" applyFont="1" applyFill="1" applyAlignment="1">
      <alignment wrapText="1"/>
    </xf>
    <xf numFmtId="0" fontId="0" fillId="0" borderId="0" xfId="0" applyFont="1" applyFill="1" applyAlignment="1">
      <alignment horizontal="right"/>
    </xf>
    <xf numFmtId="0" fontId="5" fillId="0" borderId="0" xfId="0" applyFont="1" applyFill="1" applyAlignment="1">
      <alignment wrapText="1"/>
    </xf>
    <xf numFmtId="0" fontId="0" fillId="0" borderId="0" xfId="4" applyFont="1" applyFill="1" applyBorder="1" applyAlignment="1">
      <alignment horizontal="center" wrapText="1"/>
    </xf>
    <xf numFmtId="0" fontId="0" fillId="0" borderId="0" xfId="4" applyFont="1" applyFill="1" applyBorder="1"/>
    <xf numFmtId="0" fontId="0" fillId="0" borderId="0" xfId="4" applyFont="1" applyFill="1" applyBorder="1" applyAlignment="1">
      <alignment wrapText="1"/>
    </xf>
    <xf numFmtId="0" fontId="5" fillId="0" borderId="0" xfId="0" applyFont="1" applyFill="1"/>
    <xf numFmtId="0" fontId="0" fillId="0" borderId="0" xfId="0" applyNumberFormat="1" applyFont="1" applyFill="1"/>
    <xf numFmtId="0" fontId="0" fillId="0" borderId="0" xfId="0" applyFont="1" applyFill="1" applyAlignment="1">
      <alignment vertical="center" wrapText="1"/>
    </xf>
    <xf numFmtId="0" fontId="2" fillId="0" borderId="0" xfId="0" applyFont="1" applyFill="1" applyAlignment="1">
      <alignment horizontal="right"/>
    </xf>
    <xf numFmtId="44" fontId="5" fillId="0" borderId="0" xfId="1" applyFont="1" applyFill="1" applyAlignment="1">
      <alignment horizontal="right"/>
    </xf>
    <xf numFmtId="44" fontId="0" fillId="0" borderId="0" xfId="1" applyFont="1" applyFill="1"/>
    <xf numFmtId="44" fontId="5" fillId="0" borderId="0" xfId="1" applyFont="1" applyFill="1" applyAlignment="1">
      <alignment wrapText="1"/>
    </xf>
    <xf numFmtId="0" fontId="0" fillId="0" borderId="0" xfId="0" applyFont="1" applyAlignment="1">
      <alignment horizontal="right"/>
    </xf>
    <xf numFmtId="44" fontId="2" fillId="0" borderId="0" xfId="1" applyFont="1" applyFill="1"/>
    <xf numFmtId="0" fontId="9" fillId="0" borderId="0" xfId="0" applyFont="1" applyFill="1" applyAlignment="1">
      <alignment wrapText="1"/>
    </xf>
    <xf numFmtId="0" fontId="0" fillId="0" borderId="0" xfId="0" applyFont="1" applyFill="1" applyAlignment="1">
      <alignment horizontal="right" wrapText="1"/>
    </xf>
    <xf numFmtId="0" fontId="9" fillId="0" borderId="0" xfId="0" applyFont="1" applyFill="1"/>
    <xf numFmtId="0" fontId="5" fillId="0" borderId="0" xfId="0" applyFont="1" applyFill="1" applyAlignment="1">
      <alignment horizontal="right"/>
    </xf>
    <xf numFmtId="3" fontId="0" fillId="0" borderId="0" xfId="0" applyNumberFormat="1" applyFont="1" applyFill="1"/>
    <xf numFmtId="3" fontId="0" fillId="0" borderId="0" xfId="0" applyNumberFormat="1" applyFont="1" applyFill="1" applyAlignment="1">
      <alignment wrapText="1"/>
    </xf>
    <xf numFmtId="3" fontId="2" fillId="0" borderId="0" xfId="0" applyNumberFormat="1" applyFont="1" applyFill="1" applyAlignment="1">
      <alignment wrapText="1"/>
    </xf>
    <xf numFmtId="3" fontId="0" fillId="0" borderId="0" xfId="0" applyNumberFormat="1" applyFont="1" applyFill="1" applyAlignment="1">
      <alignment horizontal="right"/>
    </xf>
    <xf numFmtId="3" fontId="2" fillId="0" borderId="0" xfId="0" applyNumberFormat="1" applyFont="1" applyFill="1"/>
    <xf numFmtId="2" fontId="0" fillId="0" borderId="0" xfId="0" applyNumberFormat="1" applyFont="1" applyFill="1" applyAlignment="1">
      <alignment wrapText="1"/>
    </xf>
    <xf numFmtId="2" fontId="2" fillId="0" borderId="0" xfId="0" applyNumberFormat="1" applyFont="1" applyFill="1" applyAlignment="1">
      <alignment wrapText="1"/>
    </xf>
    <xf numFmtId="0" fontId="2" fillId="0" borderId="0" xfId="0" applyFont="1" applyFill="1" applyAlignment="1">
      <alignment horizontal="right" wrapText="1"/>
    </xf>
    <xf numFmtId="0" fontId="0" fillId="0" borderId="0" xfId="0" applyFont="1" applyAlignment="1">
      <alignment wrapText="1"/>
    </xf>
    <xf numFmtId="0" fontId="0" fillId="0" borderId="0" xfId="0" applyFont="1" applyAlignment="1">
      <alignment vertical="center" wrapText="1"/>
    </xf>
    <xf numFmtId="0" fontId="4" fillId="5" borderId="4" xfId="0" applyFont="1" applyFill="1" applyBorder="1"/>
    <xf numFmtId="0" fontId="0" fillId="6" borderId="5" xfId="0" applyFont="1" applyFill="1" applyBorder="1"/>
    <xf numFmtId="0" fontId="0" fillId="0" borderId="5" xfId="0" applyFont="1" applyBorder="1"/>
    <xf numFmtId="0" fontId="0" fillId="0" borderId="0" xfId="0" applyFont="1" applyFill="1" applyAlignment="1"/>
    <xf numFmtId="0" fontId="0" fillId="0" borderId="0" xfId="0" applyFont="1" applyFill="1" applyBorder="1"/>
    <xf numFmtId="0" fontId="0" fillId="0" borderId="0" xfId="0" applyFont="1" applyFill="1" applyBorder="1" applyAlignment="1">
      <alignment horizontal="left"/>
    </xf>
    <xf numFmtId="0" fontId="0" fillId="0" borderId="0" xfId="0" applyFill="1"/>
    <xf numFmtId="0" fontId="0" fillId="0" borderId="0" xfId="0" applyAlignment="1">
      <alignment wrapText="1"/>
    </xf>
    <xf numFmtId="0" fontId="0" fillId="0" borderId="0" xfId="0" applyFont="1" applyFill="1" applyAlignment="1">
      <alignment vertical="top"/>
    </xf>
    <xf numFmtId="0" fontId="0" fillId="0" borderId="0" xfId="0" applyFont="1" applyFill="1" applyBorder="1" applyAlignment="1">
      <alignment wrapText="1"/>
    </xf>
    <xf numFmtId="0" fontId="0" fillId="0" borderId="0" xfId="0" applyFont="1" applyAlignment="1">
      <alignment horizontal="left"/>
    </xf>
    <xf numFmtId="0" fontId="0" fillId="0" borderId="0" xfId="0" applyFont="1" applyAlignment="1">
      <alignment vertical="top"/>
    </xf>
    <xf numFmtId="0" fontId="0" fillId="6" borderId="8" xfId="0" applyFont="1" applyFill="1" applyBorder="1" applyAlignment="1">
      <alignment wrapText="1"/>
    </xf>
    <xf numFmtId="0" fontId="0" fillId="0" borderId="0" xfId="0" applyFont="1" applyBorder="1" applyAlignment="1">
      <alignment horizontal="left"/>
    </xf>
    <xf numFmtId="0" fontId="0" fillId="0" borderId="0" xfId="0" applyFont="1" applyAlignment="1">
      <alignment horizontal="right" wrapText="1"/>
    </xf>
    <xf numFmtId="0" fontId="17" fillId="0" borderId="11" xfId="0" applyFont="1" applyFill="1" applyBorder="1" applyAlignment="1">
      <alignment horizontal="left"/>
    </xf>
    <xf numFmtId="0" fontId="9" fillId="0" borderId="12" xfId="0" applyFont="1" applyFill="1" applyBorder="1" applyAlignment="1">
      <alignment horizontal="right"/>
    </xf>
    <xf numFmtId="0" fontId="17" fillId="0" borderId="12" xfId="0" applyFont="1" applyFill="1" applyBorder="1" applyAlignment="1">
      <alignment horizontal="right"/>
    </xf>
    <xf numFmtId="0" fontId="26" fillId="0" borderId="0" xfId="0" applyFont="1" applyFill="1" applyAlignment="1">
      <alignment horizontal="right"/>
    </xf>
    <xf numFmtId="0" fontId="26" fillId="0" borderId="0" xfId="0" applyFont="1" applyFill="1" applyBorder="1" applyAlignment="1">
      <alignment horizontal="left"/>
    </xf>
    <xf numFmtId="0" fontId="6" fillId="0" borderId="0" xfId="0" applyFont="1" applyFill="1" applyAlignment="1">
      <alignment horizontal="right"/>
    </xf>
    <xf numFmtId="0" fontId="6" fillId="0" borderId="0" xfId="0" applyFont="1" applyFill="1" applyBorder="1" applyAlignment="1">
      <alignment horizontal="left"/>
    </xf>
    <xf numFmtId="0" fontId="27" fillId="0" borderId="0" xfId="0" applyFont="1" applyFill="1" applyAlignment="1">
      <alignment horizontal="right"/>
    </xf>
    <xf numFmtId="0" fontId="21" fillId="0" borderId="0" xfId="0" applyFont="1" applyFill="1" applyAlignment="1">
      <alignment horizontal="right"/>
    </xf>
    <xf numFmtId="0" fontId="20" fillId="0" borderId="0" xfId="0" applyFont="1" applyFill="1" applyAlignment="1">
      <alignment horizontal="right"/>
    </xf>
    <xf numFmtId="0" fontId="19" fillId="0" borderId="0" xfId="0" applyFont="1" applyFill="1" applyAlignment="1">
      <alignment horizontal="right"/>
    </xf>
    <xf numFmtId="0" fontId="24" fillId="0" borderId="0" xfId="0" applyFont="1" applyFill="1" applyAlignment="1">
      <alignment horizontal="right"/>
    </xf>
    <xf numFmtId="0" fontId="28" fillId="0" borderId="0" xfId="0" applyFont="1" applyFill="1" applyAlignment="1">
      <alignment horizontal="right"/>
    </xf>
    <xf numFmtId="0" fontId="0" fillId="4" borderId="0" xfId="0" applyFont="1" applyFill="1"/>
    <xf numFmtId="0" fontId="0" fillId="0" borderId="0" xfId="0" applyFont="1" applyAlignment="1">
      <alignment vertical="center"/>
    </xf>
    <xf numFmtId="0" fontId="0" fillId="0" borderId="0" xfId="0" applyFont="1" applyFill="1" applyAlignment="1">
      <alignment vertical="center"/>
    </xf>
    <xf numFmtId="0" fontId="2" fillId="4" borderId="0" xfId="0" applyFont="1" applyFill="1"/>
    <xf numFmtId="0" fontId="0" fillId="4" borderId="0" xfId="0" applyFont="1" applyFill="1" applyAlignment="1">
      <alignment vertical="center"/>
    </xf>
    <xf numFmtId="0" fontId="29" fillId="0" borderId="0" xfId="0" applyFont="1" applyFill="1"/>
    <xf numFmtId="0" fontId="2" fillId="0" borderId="0" xfId="0" applyFont="1"/>
    <xf numFmtId="0" fontId="2" fillId="0" borderId="0" xfId="0" applyFont="1" applyAlignment="1">
      <alignment wrapText="1"/>
    </xf>
    <xf numFmtId="0" fontId="13" fillId="0" borderId="0" xfId="0" applyFont="1"/>
    <xf numFmtId="3" fontId="13" fillId="0" borderId="0" xfId="0" applyNumberFormat="1" applyFont="1"/>
    <xf numFmtId="0" fontId="32" fillId="0" borderId="26" xfId="0" applyFont="1" applyBorder="1" applyAlignment="1">
      <alignment vertical="center" wrapText="1"/>
    </xf>
    <xf numFmtId="0" fontId="32" fillId="10" borderId="27" xfId="0" applyFont="1" applyFill="1" applyBorder="1" applyAlignment="1">
      <alignment vertical="center" wrapText="1"/>
    </xf>
    <xf numFmtId="3" fontId="0" fillId="0" borderId="0" xfId="0" applyNumberFormat="1" applyFont="1"/>
    <xf numFmtId="0" fontId="32" fillId="0" borderId="27" xfId="0" applyFont="1" applyBorder="1" applyAlignment="1">
      <alignment vertical="center" wrapText="1"/>
    </xf>
    <xf numFmtId="3" fontId="29" fillId="0" borderId="0" xfId="0" applyNumberFormat="1" applyFont="1"/>
    <xf numFmtId="0" fontId="29" fillId="0" borderId="0" xfId="0" applyFont="1"/>
    <xf numFmtId="0" fontId="29" fillId="0" borderId="27" xfId="0" applyFont="1" applyBorder="1" applyAlignment="1">
      <alignment vertical="center" wrapText="1"/>
    </xf>
    <xf numFmtId="0" fontId="29" fillId="10" borderId="27" xfId="0" applyFont="1" applyFill="1" applyBorder="1" applyAlignment="1">
      <alignment vertical="center" wrapText="1"/>
    </xf>
    <xf numFmtId="0" fontId="29" fillId="0" borderId="0" xfId="0" applyFont="1" applyBorder="1" applyAlignment="1">
      <alignment vertical="center" wrapText="1"/>
    </xf>
    <xf numFmtId="0" fontId="0" fillId="0" borderId="0" xfId="0" applyFill="1" applyAlignment="1">
      <alignment vertical="center"/>
    </xf>
    <xf numFmtId="0" fontId="0" fillId="0" borderId="0" xfId="0" applyAlignment="1">
      <alignment vertical="center"/>
    </xf>
    <xf numFmtId="0" fontId="6" fillId="0" borderId="0" xfId="0" applyFont="1" applyAlignment="1">
      <alignment vertical="center"/>
    </xf>
    <xf numFmtId="14" fontId="0" fillId="0" borderId="0" xfId="0" applyNumberFormat="1" applyAlignment="1">
      <alignment wrapText="1"/>
    </xf>
    <xf numFmtId="0" fontId="0" fillId="0" borderId="0" xfId="0" applyFill="1" applyAlignment="1">
      <alignment vertical="center" wrapText="1"/>
    </xf>
    <xf numFmtId="0" fontId="0" fillId="0" borderId="0" xfId="0" applyAlignment="1">
      <alignment vertical="top"/>
    </xf>
    <xf numFmtId="0" fontId="9" fillId="0" borderId="0" xfId="0" applyFont="1" applyAlignment="1">
      <alignment vertical="top"/>
    </xf>
    <xf numFmtId="0" fontId="0" fillId="0" borderId="0" xfId="0" applyFont="1" applyAlignment="1">
      <alignment vertical="top" wrapText="1"/>
    </xf>
    <xf numFmtId="0" fontId="0" fillId="0" borderId="0" xfId="0" applyAlignment="1">
      <alignment vertical="top" wrapText="1"/>
    </xf>
    <xf numFmtId="0" fontId="0" fillId="0" borderId="0" xfId="0" applyFill="1" applyAlignment="1">
      <alignment vertical="top" wrapText="1"/>
    </xf>
    <xf numFmtId="0" fontId="7" fillId="0" borderId="0" xfId="0" applyFont="1" applyAlignment="1">
      <alignment vertical="top"/>
    </xf>
    <xf numFmtId="0" fontId="0" fillId="11" borderId="0" xfId="0" applyFill="1" applyAlignment="1">
      <alignment vertical="top"/>
    </xf>
    <xf numFmtId="0" fontId="0" fillId="0" borderId="0" xfId="0" applyNumberFormat="1" applyAlignment="1">
      <alignment vertical="top"/>
    </xf>
    <xf numFmtId="0" fontId="9" fillId="7" borderId="0" xfId="2" applyFont="1" applyFill="1" applyAlignment="1">
      <alignment vertical="top"/>
    </xf>
    <xf numFmtId="0" fontId="0" fillId="4" borderId="0" xfId="0" applyFill="1" applyAlignment="1">
      <alignment vertical="top"/>
    </xf>
    <xf numFmtId="0" fontId="9" fillId="8" borderId="0" xfId="2" applyFont="1" applyFill="1" applyAlignment="1">
      <alignment vertical="top"/>
    </xf>
    <xf numFmtId="0" fontId="0" fillId="7" borderId="0" xfId="0" applyFill="1" applyAlignment="1">
      <alignment vertical="top" wrapText="1"/>
    </xf>
    <xf numFmtId="0" fontId="0" fillId="8" borderId="0" xfId="0" applyFill="1" applyAlignment="1">
      <alignment vertical="top"/>
    </xf>
    <xf numFmtId="0" fontId="0" fillId="12" borderId="0" xfId="0" applyFill="1" applyAlignment="1">
      <alignment vertical="top"/>
    </xf>
    <xf numFmtId="0" fontId="0" fillId="13" borderId="0" xfId="0" applyFill="1" applyAlignment="1">
      <alignment vertical="top"/>
    </xf>
    <xf numFmtId="0" fontId="0" fillId="0" borderId="0" xfId="0" applyFill="1" applyAlignment="1">
      <alignment vertical="top"/>
    </xf>
    <xf numFmtId="0" fontId="2" fillId="0" borderId="0" xfId="0" applyFont="1" applyAlignment="1">
      <alignment vertical="top" wrapText="1"/>
    </xf>
    <xf numFmtId="0" fontId="0" fillId="7" borderId="0" xfId="0" applyFill="1" applyAlignment="1">
      <alignment vertical="top"/>
    </xf>
    <xf numFmtId="0" fontId="0" fillId="14" borderId="0" xfId="0" applyFill="1" applyAlignment="1">
      <alignment vertical="top"/>
    </xf>
    <xf numFmtId="0" fontId="9" fillId="0" borderId="0" xfId="0" applyFont="1" applyFill="1" applyAlignment="1">
      <alignment vertical="top" wrapText="1"/>
    </xf>
    <xf numFmtId="0" fontId="0" fillId="13" borderId="0" xfId="0" applyFill="1" applyAlignment="1">
      <alignment vertical="top" wrapText="1"/>
    </xf>
    <xf numFmtId="0" fontId="0" fillId="7" borderId="0" xfId="0" applyFont="1" applyFill="1" applyAlignment="1">
      <alignment vertical="top" wrapText="1"/>
    </xf>
    <xf numFmtId="0" fontId="9" fillId="7" borderId="0" xfId="0" applyFont="1" applyFill="1" applyAlignment="1">
      <alignment vertical="top"/>
    </xf>
    <xf numFmtId="0" fontId="0" fillId="11" borderId="0" xfId="0" applyFill="1" applyAlignment="1">
      <alignment vertical="top" wrapText="1"/>
    </xf>
    <xf numFmtId="0" fontId="0" fillId="0" borderId="0" xfId="0" applyNumberFormat="1" applyFill="1" applyAlignment="1">
      <alignment vertical="top"/>
    </xf>
    <xf numFmtId="0" fontId="0" fillId="0" borderId="0" xfId="0" applyNumberFormat="1" applyFill="1" applyAlignment="1">
      <alignment vertical="top" wrapText="1"/>
    </xf>
    <xf numFmtId="0" fontId="4" fillId="5" borderId="4" xfId="0" applyFont="1" applyFill="1" applyBorder="1" applyAlignment="1">
      <alignment vertical="top" wrapText="1"/>
    </xf>
    <xf numFmtId="0" fontId="4" fillId="5" borderId="4" xfId="0" applyFont="1" applyFill="1" applyBorder="1" applyAlignment="1">
      <alignment vertical="top"/>
    </xf>
    <xf numFmtId="0" fontId="17" fillId="5" borderId="4" xfId="0" applyFont="1" applyFill="1" applyBorder="1" applyAlignment="1">
      <alignment vertical="top"/>
    </xf>
    <xf numFmtId="0" fontId="4" fillId="5" borderId="33" xfId="0" applyFont="1" applyFill="1" applyBorder="1" applyAlignment="1">
      <alignment vertical="top"/>
    </xf>
    <xf numFmtId="0" fontId="0" fillId="0" borderId="5" xfId="0" applyFont="1" applyBorder="1" applyAlignment="1">
      <alignment vertical="top" wrapText="1"/>
    </xf>
    <xf numFmtId="0" fontId="0" fillId="0" borderId="5" xfId="0" applyFont="1" applyBorder="1" applyAlignment="1">
      <alignment vertical="top"/>
    </xf>
    <xf numFmtId="0" fontId="0" fillId="11" borderId="5" xfId="0" applyFont="1" applyFill="1" applyBorder="1" applyAlignment="1">
      <alignment vertical="top"/>
    </xf>
    <xf numFmtId="0" fontId="9" fillId="0" borderId="5" xfId="0" applyFont="1" applyBorder="1" applyAlignment="1">
      <alignment vertical="top"/>
    </xf>
    <xf numFmtId="0" fontId="0" fillId="0" borderId="8" xfId="0" applyFont="1" applyBorder="1" applyAlignment="1">
      <alignment vertical="top" wrapText="1"/>
    </xf>
    <xf numFmtId="0" fontId="0" fillId="0" borderId="0" xfId="0" applyFont="1" applyFill="1" applyAlignment="1">
      <alignment vertical="top" wrapText="1"/>
    </xf>
    <xf numFmtId="0" fontId="2" fillId="0" borderId="0" xfId="0" applyFont="1" applyFill="1" applyAlignment="1">
      <alignment vertical="top" wrapText="1"/>
    </xf>
    <xf numFmtId="0" fontId="7" fillId="0" borderId="0" xfId="0" applyFont="1" applyFill="1" applyAlignment="1">
      <alignment vertical="top"/>
    </xf>
    <xf numFmtId="0" fontId="2" fillId="0" borderId="0" xfId="0" applyFont="1" applyFill="1" applyAlignment="1">
      <alignment vertical="top"/>
    </xf>
    <xf numFmtId="0" fontId="9" fillId="8" borderId="0" xfId="2" applyFont="1" applyFill="1" applyAlignment="1">
      <alignment vertical="top" wrapText="1"/>
    </xf>
    <xf numFmtId="0" fontId="10" fillId="0" borderId="0" xfId="0" applyFont="1" applyAlignment="1">
      <alignment vertical="top"/>
    </xf>
    <xf numFmtId="0" fontId="0" fillId="8" borderId="0" xfId="0" applyFont="1" applyFill="1" applyAlignment="1">
      <alignment vertical="top" wrapText="1"/>
    </xf>
    <xf numFmtId="0" fontId="9" fillId="0" borderId="0" xfId="2" applyFont="1" applyFill="1" applyAlignment="1">
      <alignment vertical="top" wrapText="1"/>
    </xf>
    <xf numFmtId="0" fontId="0" fillId="0" borderId="0" xfId="0" applyFont="1" applyAlignment="1">
      <alignment horizontal="left" vertical="center"/>
    </xf>
    <xf numFmtId="0" fontId="2" fillId="0" borderId="0" xfId="0" applyFont="1" applyFill="1" applyAlignment="1"/>
    <xf numFmtId="0" fontId="4" fillId="5" borderId="34" xfId="0" applyFont="1" applyFill="1" applyBorder="1" applyAlignment="1">
      <alignment wrapText="1"/>
    </xf>
    <xf numFmtId="0" fontId="0" fillId="6" borderId="10" xfId="0" applyFont="1" applyFill="1" applyBorder="1" applyAlignment="1">
      <alignment vertical="center" wrapText="1"/>
    </xf>
    <xf numFmtId="0" fontId="0" fillId="0" borderId="0" xfId="0" applyFill="1" applyAlignment="1">
      <alignment horizontal="right"/>
    </xf>
    <xf numFmtId="0" fontId="0" fillId="0" borderId="10" xfId="0" applyFont="1" applyBorder="1" applyAlignment="1">
      <alignment vertical="center" wrapText="1"/>
    </xf>
    <xf numFmtId="0" fontId="0" fillId="0" borderId="32" xfId="0" applyFill="1" applyBorder="1" applyAlignment="1">
      <alignment horizontal="right"/>
    </xf>
    <xf numFmtId="0" fontId="0" fillId="0" borderId="36" xfId="0" applyFill="1" applyBorder="1"/>
    <xf numFmtId="14" fontId="0" fillId="0" borderId="0" xfId="0" applyNumberFormat="1"/>
    <xf numFmtId="0" fontId="0" fillId="0" borderId="5" xfId="0" applyFont="1" applyFill="1" applyBorder="1" applyAlignment="1">
      <alignment wrapText="1"/>
    </xf>
    <xf numFmtId="0" fontId="13" fillId="10" borderId="27" xfId="0" applyFont="1" applyFill="1" applyBorder="1" applyAlignment="1">
      <alignment vertical="center"/>
    </xf>
    <xf numFmtId="0" fontId="0" fillId="0" borderId="27" xfId="0" applyFont="1" applyBorder="1" applyAlignment="1">
      <alignment vertical="center"/>
    </xf>
    <xf numFmtId="0" fontId="0" fillId="0" borderId="0" xfId="0" applyNumberFormat="1" applyFont="1" applyFill="1" applyAlignment="1">
      <alignment wrapText="1"/>
    </xf>
    <xf numFmtId="0" fontId="0" fillId="10" borderId="27" xfId="0" applyFont="1" applyFill="1" applyBorder="1" applyAlignment="1">
      <alignment vertical="center"/>
    </xf>
    <xf numFmtId="0" fontId="0" fillId="0" borderId="27" xfId="0" applyFont="1" applyBorder="1"/>
    <xf numFmtId="0" fontId="0" fillId="7" borderId="0" xfId="0" applyFont="1" applyFill="1"/>
    <xf numFmtId="0" fontId="0" fillId="7" borderId="0" xfId="0" applyFill="1" applyAlignment="1">
      <alignment horizontal="right"/>
    </xf>
    <xf numFmtId="0" fontId="0" fillId="0" borderId="0" xfId="0" applyFont="1" applyFill="1" applyAlignment="1">
      <alignment horizontal="left" vertical="center"/>
    </xf>
    <xf numFmtId="1" fontId="0" fillId="15" borderId="0" xfId="0" applyNumberFormat="1" applyFont="1" applyFill="1"/>
    <xf numFmtId="1" fontId="0" fillId="0" borderId="0" xfId="0" applyNumberFormat="1" applyFont="1" applyFill="1"/>
    <xf numFmtId="0" fontId="0" fillId="6" borderId="37" xfId="0" applyFont="1" applyFill="1" applyBorder="1" applyAlignment="1">
      <alignment wrapText="1"/>
    </xf>
    <xf numFmtId="0" fontId="0" fillId="0" borderId="38" xfId="0" applyFont="1" applyBorder="1"/>
    <xf numFmtId="0" fontId="0" fillId="0" borderId="39" xfId="0" applyFont="1" applyBorder="1"/>
    <xf numFmtId="0" fontId="4" fillId="0" borderId="34" xfId="0" applyFont="1" applyFill="1" applyBorder="1" applyAlignment="1">
      <alignment wrapText="1"/>
    </xf>
    <xf numFmtId="0" fontId="6" fillId="0" borderId="0" xfId="4" applyFont="1" applyAlignment="1">
      <alignment wrapText="1"/>
    </xf>
    <xf numFmtId="0" fontId="2" fillId="0" borderId="0" xfId="4" applyFont="1"/>
    <xf numFmtId="0" fontId="6" fillId="0" borderId="0" xfId="4" applyFont="1" applyFill="1" applyBorder="1" applyAlignment="1">
      <alignment horizontal="center"/>
    </xf>
    <xf numFmtId="0" fontId="6" fillId="0" borderId="0" xfId="4" applyFont="1" applyFill="1" applyBorder="1" applyAlignment="1">
      <alignment horizontal="center" vertical="center" wrapText="1"/>
    </xf>
    <xf numFmtId="0" fontId="2" fillId="0" borderId="40" xfId="4" applyFont="1" applyFill="1" applyBorder="1"/>
    <xf numFmtId="0" fontId="5" fillId="0" borderId="0" xfId="4" applyFont="1"/>
    <xf numFmtId="0" fontId="2" fillId="0" borderId="11" xfId="4" applyFont="1" applyFill="1" applyBorder="1"/>
    <xf numFmtId="0" fontId="2" fillId="0" borderId="0" xfId="4" applyFont="1" applyAlignment="1">
      <alignment wrapText="1"/>
    </xf>
    <xf numFmtId="0" fontId="2" fillId="0" borderId="0" xfId="4" applyFont="1" applyFill="1" applyBorder="1"/>
    <xf numFmtId="8" fontId="42" fillId="0" borderId="6" xfId="0" applyNumberFormat="1" applyFont="1" applyBorder="1" applyAlignment="1">
      <alignment horizontal="left"/>
    </xf>
    <xf numFmtId="0" fontId="29" fillId="0" borderId="0" xfId="0" applyFont="1" applyFill="1" applyAlignment="1">
      <alignment wrapText="1"/>
    </xf>
    <xf numFmtId="0" fontId="42" fillId="0" borderId="6" xfId="0" applyFont="1" applyBorder="1" applyAlignment="1">
      <alignment horizontal="left"/>
    </xf>
    <xf numFmtId="14" fontId="42" fillId="0" borderId="6" xfId="0" applyNumberFormat="1" applyFont="1" applyBorder="1" applyAlignment="1">
      <alignment horizontal="left"/>
    </xf>
    <xf numFmtId="0" fontId="0" fillId="0" borderId="0" xfId="0" applyFont="1" applyFill="1" applyAlignment="1">
      <alignment horizontal="left" vertical="center" wrapText="1"/>
    </xf>
    <xf numFmtId="0" fontId="0" fillId="0" borderId="0" xfId="0" applyFill="1" applyAlignment="1">
      <alignment horizontal="left" vertical="center"/>
    </xf>
    <xf numFmtId="0" fontId="0" fillId="0" borderId="0" xfId="0" applyFill="1" applyAlignment="1">
      <alignment horizontal="right" vertical="center"/>
    </xf>
    <xf numFmtId="0" fontId="0" fillId="0" borderId="0" xfId="0" applyFont="1" applyFill="1" applyAlignment="1">
      <alignment horizontal="right" vertical="center"/>
    </xf>
    <xf numFmtId="0" fontId="2" fillId="0" borderId="0" xfId="0" applyFont="1" applyFill="1" applyAlignment="1">
      <alignment horizontal="left" vertical="center"/>
    </xf>
    <xf numFmtId="0" fontId="2" fillId="0" borderId="0" xfId="0" applyFont="1" applyFill="1" applyAlignment="1">
      <alignment horizontal="left" vertical="center" wrapText="1"/>
    </xf>
    <xf numFmtId="0" fontId="0" fillId="0" borderId="0" xfId="0" applyFont="1" applyFill="1" applyAlignment="1">
      <alignment horizontal="left" wrapText="1" indent="3"/>
    </xf>
    <xf numFmtId="0" fontId="4" fillId="0" borderId="4" xfId="0" applyFont="1" applyFill="1" applyBorder="1"/>
    <xf numFmtId="0" fontId="0" fillId="0" borderId="10" xfId="0" applyFont="1" applyFill="1" applyBorder="1" applyAlignment="1">
      <alignment vertical="center" wrapText="1"/>
    </xf>
    <xf numFmtId="0" fontId="0" fillId="0" borderId="5" xfId="0" applyFont="1" applyFill="1" applyBorder="1"/>
    <xf numFmtId="0" fontId="0" fillId="0" borderId="35" xfId="0" applyFill="1" applyBorder="1" applyAlignment="1">
      <alignment horizontal="right"/>
    </xf>
    <xf numFmtId="0" fontId="0" fillId="0" borderId="0" xfId="0" applyFont="1" applyFill="1" applyAlignment="1">
      <alignment horizontal="center" vertical="center"/>
    </xf>
    <xf numFmtId="0" fontId="0" fillId="4" borderId="0" xfId="0" applyFont="1" applyFill="1" applyAlignment="1">
      <alignment vertical="top" wrapText="1"/>
    </xf>
    <xf numFmtId="0" fontId="6" fillId="0" borderId="52" xfId="4" applyFont="1" applyBorder="1" applyAlignment="1">
      <alignment horizontal="center" wrapText="1"/>
    </xf>
    <xf numFmtId="0" fontId="6" fillId="0" borderId="44" xfId="4" applyFont="1" applyBorder="1" applyAlignment="1">
      <alignment wrapText="1"/>
    </xf>
    <xf numFmtId="0" fontId="6" fillId="0" borderId="42" xfId="4" applyFont="1" applyBorder="1" applyAlignment="1">
      <alignment horizontal="center" wrapText="1"/>
    </xf>
    <xf numFmtId="0" fontId="6" fillId="7" borderId="45" xfId="4" applyFont="1" applyFill="1" applyBorder="1" applyAlignment="1"/>
    <xf numFmtId="0" fontId="6" fillId="0" borderId="45" xfId="4" applyFont="1" applyBorder="1" applyAlignment="1">
      <alignment vertical="center" wrapText="1"/>
    </xf>
    <xf numFmtId="0" fontId="6" fillId="0" borderId="52" xfId="4" applyFont="1" applyBorder="1" applyAlignment="1">
      <alignment horizontal="center" vertical="center" wrapText="1"/>
    </xf>
    <xf numFmtId="0" fontId="6" fillId="7" borderId="45" xfId="4" applyFont="1" applyFill="1" applyBorder="1" applyAlignment="1">
      <alignment horizontal="center" vertical="center" wrapText="1"/>
    </xf>
    <xf numFmtId="0" fontId="6" fillId="0" borderId="44" xfId="4" applyFont="1" applyFill="1" applyBorder="1" applyAlignment="1">
      <alignment horizontal="center" vertical="center" wrapText="1"/>
    </xf>
    <xf numFmtId="0" fontId="6" fillId="0" borderId="54" xfId="4" applyFont="1" applyFill="1" applyBorder="1" applyAlignment="1">
      <alignment horizontal="center" vertical="center" wrapText="1"/>
    </xf>
    <xf numFmtId="0" fontId="2" fillId="0" borderId="45" xfId="4" applyFont="1" applyBorder="1"/>
    <xf numFmtId="0" fontId="2" fillId="0" borderId="45" xfId="4" applyFont="1" applyBorder="1" applyAlignment="1">
      <alignment wrapText="1"/>
    </xf>
    <xf numFmtId="0" fontId="2" fillId="0" borderId="52" xfId="4" applyFont="1" applyBorder="1" applyAlignment="1">
      <alignment horizontal="center" wrapText="1"/>
    </xf>
    <xf numFmtId="0" fontId="2" fillId="0" borderId="52" xfId="4" applyFont="1" applyBorder="1"/>
    <xf numFmtId="0" fontId="2" fillId="0" borderId="54" xfId="4" applyFont="1" applyFill="1" applyBorder="1"/>
    <xf numFmtId="0" fontId="2" fillId="7" borderId="54" xfId="4" applyFont="1" applyFill="1" applyBorder="1"/>
    <xf numFmtId="0" fontId="2" fillId="7" borderId="45" xfId="4" applyFont="1" applyFill="1" applyBorder="1"/>
    <xf numFmtId="0" fontId="2" fillId="0" borderId="45" xfId="4" applyFont="1" applyFill="1" applyBorder="1"/>
    <xf numFmtId="0" fontId="38" fillId="0" borderId="45" xfId="4" applyFont="1" applyBorder="1" applyAlignment="1">
      <alignment wrapText="1"/>
    </xf>
    <xf numFmtId="0" fontId="9" fillId="0" borderId="45" xfId="4" applyFont="1" applyBorder="1" applyAlignment="1">
      <alignment wrapText="1"/>
    </xf>
    <xf numFmtId="0" fontId="9" fillId="0" borderId="45" xfId="4" applyFont="1" applyFill="1" applyBorder="1" applyAlignment="1">
      <alignment wrapText="1"/>
    </xf>
    <xf numFmtId="0" fontId="13" fillId="0" borderId="0" xfId="0" applyFont="1" applyBorder="1" applyAlignment="1"/>
    <xf numFmtId="0" fontId="6" fillId="0" borderId="45" xfId="4" applyFont="1" applyBorder="1" applyAlignment="1">
      <alignment horizontal="center" vertical="center" wrapText="1"/>
    </xf>
    <xf numFmtId="0" fontId="5" fillId="0" borderId="0" xfId="0" applyFont="1" applyBorder="1" applyAlignment="1"/>
    <xf numFmtId="0" fontId="13" fillId="0" borderId="0" xfId="0" applyFont="1" applyBorder="1" applyAlignment="1">
      <alignment horizontal="right"/>
    </xf>
    <xf numFmtId="0" fontId="39" fillId="0" borderId="0" xfId="0" applyFont="1" applyBorder="1" applyAlignment="1"/>
    <xf numFmtId="0" fontId="6" fillId="0" borderId="0" xfId="4" applyFont="1" applyBorder="1" applyAlignment="1">
      <alignment horizontal="center" wrapText="1"/>
    </xf>
    <xf numFmtId="0" fontId="6" fillId="7" borderId="52" xfId="4" applyFont="1" applyFill="1" applyBorder="1" applyAlignment="1">
      <alignment horizontal="center"/>
    </xf>
    <xf numFmtId="0" fontId="6" fillId="7" borderId="53" xfId="4" applyFont="1" applyFill="1" applyBorder="1" applyAlignment="1">
      <alignment horizontal="center"/>
    </xf>
    <xf numFmtId="0" fontId="6" fillId="0" borderId="45" xfId="4" applyFont="1" applyFill="1" applyBorder="1" applyAlignment="1">
      <alignment horizontal="center" vertical="center" wrapText="1"/>
    </xf>
    <xf numFmtId="0" fontId="6" fillId="7" borderId="52" xfId="4" applyFont="1" applyFill="1" applyBorder="1" applyAlignment="1">
      <alignment horizontal="center" vertical="center" wrapText="1"/>
    </xf>
    <xf numFmtId="0" fontId="2" fillId="7" borderId="53" xfId="4" applyFont="1" applyFill="1" applyBorder="1"/>
    <xf numFmtId="0" fontId="41" fillId="16" borderId="0" xfId="6" applyFont="1" applyAlignment="1">
      <alignment wrapText="1"/>
    </xf>
    <xf numFmtId="0" fontId="0" fillId="0" borderId="45" xfId="4" applyFont="1" applyFill="1" applyBorder="1" applyAlignment="1">
      <alignment wrapText="1"/>
    </xf>
    <xf numFmtId="0" fontId="8" fillId="0" borderId="52" xfId="4" applyFill="1" applyBorder="1" applyAlignment="1">
      <alignment horizontal="center" wrapText="1"/>
    </xf>
    <xf numFmtId="0" fontId="8" fillId="0" borderId="45" xfId="4" applyFill="1" applyBorder="1"/>
    <xf numFmtId="0" fontId="8" fillId="0" borderId="54" xfId="4" applyFill="1" applyBorder="1"/>
    <xf numFmtId="0" fontId="0" fillId="13" borderId="0" xfId="0" applyFont="1" applyFill="1" applyAlignment="1">
      <alignment wrapText="1"/>
    </xf>
    <xf numFmtId="0" fontId="0" fillId="13" borderId="0" xfId="0" applyFont="1" applyFill="1" applyAlignment="1">
      <alignment horizontal="right"/>
    </xf>
    <xf numFmtId="0" fontId="0" fillId="13" borderId="0" xfId="0" applyFont="1" applyFill="1"/>
    <xf numFmtId="0" fontId="5" fillId="13" borderId="0" xfId="0" applyFont="1" applyFill="1" applyAlignment="1">
      <alignment wrapText="1"/>
    </xf>
    <xf numFmtId="0" fontId="2" fillId="13" borderId="0" xfId="0" applyFont="1" applyFill="1"/>
    <xf numFmtId="0" fontId="2" fillId="13" borderId="0" xfId="0" applyFont="1" applyFill="1" applyAlignment="1"/>
    <xf numFmtId="8" fontId="0" fillId="0" borderId="1" xfId="0" applyNumberFormat="1" applyFont="1" applyFill="1" applyBorder="1" applyAlignment="1">
      <alignment horizontal="left"/>
    </xf>
    <xf numFmtId="8" fontId="0" fillId="0" borderId="0" xfId="0" applyNumberFormat="1" applyFill="1"/>
    <xf numFmtId="44" fontId="2" fillId="0" borderId="0" xfId="1" applyFont="1" applyFill="1" applyAlignment="1"/>
    <xf numFmtId="8" fontId="0" fillId="0" borderId="0" xfId="0" applyNumberFormat="1" applyFont="1" applyFill="1" applyBorder="1"/>
    <xf numFmtId="8" fontId="0" fillId="0" borderId="2" xfId="0" applyNumberFormat="1" applyFont="1" applyFill="1" applyBorder="1" applyAlignment="1">
      <alignment horizontal="left"/>
    </xf>
    <xf numFmtId="0" fontId="45" fillId="0" borderId="0" xfId="0" applyFont="1" applyFill="1"/>
    <xf numFmtId="0" fontId="29" fillId="0" borderId="0" xfId="0" applyNumberFormat="1" applyFont="1" applyFill="1"/>
    <xf numFmtId="3" fontId="10" fillId="0" borderId="0" xfId="0" applyNumberFormat="1" applyFont="1" applyFill="1" applyAlignment="1">
      <alignment horizontal="right"/>
    </xf>
    <xf numFmtId="3" fontId="2" fillId="0" borderId="0" xfId="0" applyNumberFormat="1" applyFont="1" applyFill="1" applyAlignment="1"/>
    <xf numFmtId="0" fontId="10" fillId="0" borderId="0" xfId="0" applyFont="1" applyFill="1" applyAlignment="1">
      <alignment horizontal="right"/>
    </xf>
    <xf numFmtId="0" fontId="2" fillId="0" borderId="0" xfId="0" applyFont="1" applyFill="1" applyAlignment="1">
      <alignment horizontal="right" vertical="center"/>
    </xf>
    <xf numFmtId="3" fontId="46" fillId="0" borderId="0" xfId="0" applyNumberFormat="1" applyFont="1" applyAlignment="1"/>
    <xf numFmtId="0" fontId="4" fillId="17" borderId="0" xfId="0" applyFont="1" applyFill="1" applyAlignment="1"/>
    <xf numFmtId="0" fontId="32" fillId="10" borderId="45" xfId="0" applyFont="1" applyFill="1" applyBorder="1" applyAlignment="1">
      <alignment horizontal="right" vertical="top" wrapText="1"/>
    </xf>
    <xf numFmtId="0" fontId="32" fillId="0" borderId="45" xfId="0" applyFont="1" applyBorder="1" applyAlignment="1">
      <alignment horizontal="right" vertical="top" wrapText="1"/>
    </xf>
    <xf numFmtId="0" fontId="13" fillId="0" borderId="45" xfId="0" applyFont="1" applyBorder="1" applyAlignment="1">
      <alignment horizontal="right" vertical="top"/>
    </xf>
    <xf numFmtId="0" fontId="2" fillId="0" borderId="45" xfId="0" applyFont="1" applyFill="1" applyBorder="1" applyAlignment="1"/>
    <xf numFmtId="0" fontId="6" fillId="0" borderId="0" xfId="0" applyFont="1" applyFill="1" applyAlignment="1">
      <alignment wrapText="1"/>
    </xf>
    <xf numFmtId="0" fontId="4" fillId="5" borderId="4" xfId="0" applyFont="1" applyFill="1" applyBorder="1" applyAlignment="1">
      <alignment horizontal="left" vertical="center"/>
    </xf>
    <xf numFmtId="0" fontId="0" fillId="7" borderId="5" xfId="0" applyFont="1" applyFill="1" applyBorder="1" applyAlignment="1">
      <alignment vertical="top"/>
    </xf>
    <xf numFmtId="0" fontId="0" fillId="7" borderId="5" xfId="0" applyFont="1" applyFill="1" applyBorder="1" applyAlignment="1">
      <alignment vertical="top" wrapText="1"/>
    </xf>
    <xf numFmtId="0" fontId="0" fillId="0" borderId="10" xfId="0" applyFont="1" applyBorder="1" applyAlignment="1">
      <alignment wrapText="1"/>
    </xf>
    <xf numFmtId="0" fontId="0" fillId="0" borderId="57" xfId="0" applyFont="1" applyBorder="1" applyAlignment="1">
      <alignment horizontal="right"/>
    </xf>
    <xf numFmtId="0" fontId="0" fillId="8" borderId="58" xfId="0" applyFont="1" applyFill="1" applyBorder="1" applyAlignment="1">
      <alignment horizontal="right" wrapText="1"/>
    </xf>
    <xf numFmtId="0" fontId="0" fillId="0" borderId="57" xfId="0" applyFont="1" applyBorder="1" applyAlignment="1">
      <alignment horizontal="right" wrapText="1"/>
    </xf>
    <xf numFmtId="0" fontId="4" fillId="5" borderId="9" xfId="0" applyFont="1" applyFill="1" applyBorder="1" applyAlignment="1">
      <alignment wrapText="1"/>
    </xf>
    <xf numFmtId="0" fontId="42" fillId="0" borderId="6" xfId="0" applyFont="1" applyBorder="1" applyAlignment="1">
      <alignment horizontal="left" wrapText="1"/>
    </xf>
    <xf numFmtId="0" fontId="42" fillId="0" borderId="59" xfId="0" applyFont="1" applyBorder="1" applyAlignment="1">
      <alignment horizontal="left"/>
    </xf>
    <xf numFmtId="14" fontId="42" fillId="0" borderId="59" xfId="0" applyNumberFormat="1" applyFont="1" applyBorder="1" applyAlignment="1">
      <alignment horizontal="left"/>
    </xf>
    <xf numFmtId="8" fontId="42" fillId="0" borderId="59" xfId="0" applyNumberFormat="1" applyFont="1" applyBorder="1" applyAlignment="1">
      <alignment horizontal="left"/>
    </xf>
    <xf numFmtId="0" fontId="0" fillId="0" borderId="0" xfId="0"/>
    <xf numFmtId="0" fontId="0" fillId="6" borderId="5" xfId="0" applyFont="1" applyFill="1" applyBorder="1" applyAlignment="1">
      <alignment wrapText="1"/>
    </xf>
    <xf numFmtId="0" fontId="0" fillId="0" borderId="5" xfId="0" applyFont="1"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Alignment="1">
      <alignment vertical="center" wrapText="1"/>
    </xf>
    <xf numFmtId="0" fontId="0" fillId="0" borderId="0" xfId="0" applyFill="1" applyAlignment="1">
      <alignment wrapText="1"/>
    </xf>
    <xf numFmtId="0" fontId="0" fillId="0" borderId="9" xfId="0" applyFont="1" applyBorder="1" applyAlignment="1">
      <alignment horizontal="left" vertical="center" wrapText="1"/>
    </xf>
    <xf numFmtId="0" fontId="0" fillId="6" borderId="9" xfId="0" applyFont="1" applyFill="1" applyBorder="1" applyAlignment="1">
      <alignment horizontal="left" vertical="center" wrapText="1"/>
    </xf>
    <xf numFmtId="0" fontId="4" fillId="5" borderId="10" xfId="0" applyFont="1" applyFill="1" applyBorder="1" applyAlignment="1">
      <alignment wrapText="1"/>
    </xf>
    <xf numFmtId="0" fontId="0" fillId="0" borderId="0" xfId="0" applyFont="1"/>
    <xf numFmtId="0" fontId="0" fillId="0" borderId="0" xfId="0" applyFont="1" applyAlignment="1">
      <alignment wrapText="1"/>
    </xf>
    <xf numFmtId="0" fontId="0" fillId="0" borderId="0" xfId="0" applyFont="1" applyAlignment="1">
      <alignment horizontal="left" vertical="center" wrapText="1"/>
    </xf>
    <xf numFmtId="0" fontId="0" fillId="0" borderId="0" xfId="0" applyAlignment="1">
      <alignment horizontal="center" wrapText="1"/>
    </xf>
    <xf numFmtId="0" fontId="0" fillId="0" borderId="0" xfId="0" applyAlignment="1">
      <alignment horizontal="center"/>
    </xf>
    <xf numFmtId="0" fontId="0" fillId="0" borderId="0" xfId="0" applyAlignment="1">
      <alignment horizontal="center" vertical="center" wrapText="1"/>
    </xf>
    <xf numFmtId="0" fontId="0" fillId="6" borderId="10" xfId="0" applyFont="1" applyFill="1" applyBorder="1" applyAlignment="1">
      <alignment wrapText="1"/>
    </xf>
    <xf numFmtId="0" fontId="0" fillId="0" borderId="0" xfId="0" applyFill="1"/>
    <xf numFmtId="0" fontId="0" fillId="0" borderId="0" xfId="0" applyFill="1" applyAlignment="1">
      <alignment horizontal="center" vertical="center" wrapText="1"/>
    </xf>
    <xf numFmtId="0" fontId="0" fillId="0" borderId="0" xfId="0" applyNumberFormat="1" applyFill="1" applyAlignment="1">
      <alignment vertical="center" wrapText="1"/>
    </xf>
    <xf numFmtId="0" fontId="0" fillId="0" borderId="0" xfId="0" applyNumberFormat="1" applyAlignment="1">
      <alignment vertical="center" wrapText="1"/>
    </xf>
    <xf numFmtId="0" fontId="0" fillId="4" borderId="0" xfId="0" applyFill="1" applyAlignment="1">
      <alignment vertical="center" wrapText="1"/>
    </xf>
    <xf numFmtId="0" fontId="0" fillId="4" borderId="0" xfId="0" applyFill="1"/>
    <xf numFmtId="0" fontId="0" fillId="4" borderId="0" xfId="0" applyFill="1" applyAlignment="1">
      <alignment wrapText="1"/>
    </xf>
    <xf numFmtId="0" fontId="0" fillId="4" borderId="0" xfId="0" applyFill="1" applyAlignment="1">
      <alignment horizontal="center" vertical="center" wrapText="1"/>
    </xf>
    <xf numFmtId="0" fontId="0" fillId="4" borderId="0" xfId="0" applyNumberFormat="1" applyFill="1" applyAlignment="1">
      <alignment vertical="center" wrapText="1"/>
    </xf>
    <xf numFmtId="0" fontId="0" fillId="0" borderId="58" xfId="0" applyFont="1" applyBorder="1" applyAlignment="1">
      <alignment horizontal="center" wrapText="1"/>
    </xf>
    <xf numFmtId="0" fontId="0" fillId="0" borderId="57" xfId="0" applyFont="1" applyFill="1" applyBorder="1" applyAlignment="1">
      <alignment horizontal="right" wrapText="1"/>
    </xf>
    <xf numFmtId="0" fontId="0" fillId="0" borderId="57" xfId="0" applyFont="1" applyBorder="1" applyAlignment="1">
      <alignment horizontal="center" wrapText="1"/>
    </xf>
    <xf numFmtId="0" fontId="0" fillId="0" borderId="57" xfId="0" applyFont="1" applyFill="1" applyBorder="1" applyAlignment="1">
      <alignment horizontal="center" wrapText="1"/>
    </xf>
    <xf numFmtId="0" fontId="2" fillId="0" borderId="57" xfId="0" applyFont="1" applyBorder="1" applyAlignment="1">
      <alignment horizontal="left" wrapText="1"/>
    </xf>
    <xf numFmtId="0" fontId="2" fillId="0" borderId="57" xfId="0" applyFont="1" applyFill="1" applyBorder="1" applyAlignment="1">
      <alignment horizontal="left" wrapText="1"/>
    </xf>
    <xf numFmtId="0" fontId="0" fillId="0" borderId="58" xfId="0" applyFont="1" applyFill="1" applyBorder="1" applyAlignment="1">
      <alignment horizontal="right" wrapText="1"/>
    </xf>
    <xf numFmtId="0" fontId="0" fillId="0" borderId="57" xfId="0" applyFont="1" applyFill="1" applyBorder="1" applyAlignment="1">
      <alignment horizontal="right"/>
    </xf>
    <xf numFmtId="0" fontId="6" fillId="0" borderId="57" xfId="0" applyFont="1" applyFill="1" applyBorder="1" applyAlignment="1">
      <alignment horizontal="right"/>
    </xf>
    <xf numFmtId="0" fontId="6" fillId="0" borderId="55" xfId="0" applyFont="1" applyFill="1" applyBorder="1" applyAlignment="1">
      <alignment horizontal="right"/>
    </xf>
    <xf numFmtId="0" fontId="18" fillId="0" borderId="57" xfId="0" applyFont="1" applyFill="1" applyBorder="1" applyAlignment="1">
      <alignment horizontal="right"/>
    </xf>
    <xf numFmtId="0" fontId="17" fillId="0" borderId="57" xfId="0" applyFont="1" applyFill="1" applyBorder="1" applyAlignment="1">
      <alignment horizontal="right"/>
    </xf>
    <xf numFmtId="0" fontId="17" fillId="0" borderId="55" xfId="0" applyFont="1" applyFill="1" applyBorder="1" applyAlignment="1">
      <alignment horizontal="right"/>
    </xf>
    <xf numFmtId="0" fontId="17" fillId="0" borderId="55" xfId="0" applyFont="1" applyFill="1" applyBorder="1" applyAlignment="1">
      <alignment horizontal="left"/>
    </xf>
    <xf numFmtId="0" fontId="6" fillId="0" borderId="57" xfId="0" applyFont="1" applyFill="1" applyBorder="1" applyAlignment="1">
      <alignment horizontal="right" wrapText="1"/>
    </xf>
    <xf numFmtId="0" fontId="6" fillId="0" borderId="55" xfId="0" applyFont="1" applyFill="1" applyBorder="1" applyAlignment="1">
      <alignment horizontal="right" wrapText="1"/>
    </xf>
    <xf numFmtId="49" fontId="17" fillId="0" borderId="55" xfId="0" applyNumberFormat="1" applyFont="1" applyFill="1" applyBorder="1" applyAlignment="1">
      <alignment horizontal="left"/>
    </xf>
    <xf numFmtId="0" fontId="17" fillId="0" borderId="55" xfId="0" applyNumberFormat="1" applyFont="1" applyFill="1" applyBorder="1" applyAlignment="1">
      <alignment horizontal="right"/>
    </xf>
    <xf numFmtId="0" fontId="0" fillId="0" borderId="58" xfId="0" applyFont="1" applyFill="1" applyBorder="1" applyAlignment="1">
      <alignment horizontal="right"/>
    </xf>
    <xf numFmtId="0" fontId="0" fillId="0" borderId="61" xfId="0" applyFont="1" applyFill="1" applyBorder="1" applyAlignment="1">
      <alignment horizontal="right"/>
    </xf>
    <xf numFmtId="0" fontId="0" fillId="0" borderId="55" xfId="0" applyFont="1" applyFill="1" applyBorder="1" applyAlignment="1">
      <alignment horizontal="right"/>
    </xf>
    <xf numFmtId="16" fontId="6" fillId="0" borderId="55" xfId="0" applyNumberFormat="1" applyFont="1" applyFill="1" applyBorder="1" applyAlignment="1">
      <alignment horizontal="right"/>
    </xf>
    <xf numFmtId="0" fontId="17" fillId="0" borderId="55" xfId="0" applyFont="1" applyFill="1" applyBorder="1" applyAlignment="1">
      <alignment horizontal="right" wrapText="1"/>
    </xf>
    <xf numFmtId="0" fontId="6" fillId="0" borderId="56" xfId="0" applyFont="1" applyFill="1" applyBorder="1" applyAlignment="1">
      <alignment horizontal="right"/>
    </xf>
    <xf numFmtId="0" fontId="0" fillId="0" borderId="56" xfId="0" applyFont="1" applyFill="1" applyBorder="1" applyAlignment="1">
      <alignment horizontal="right"/>
    </xf>
    <xf numFmtId="0" fontId="0" fillId="9" borderId="55" xfId="0" applyFont="1" applyFill="1" applyBorder="1" applyAlignment="1">
      <alignment horizontal="right"/>
    </xf>
    <xf numFmtId="0" fontId="9" fillId="0" borderId="55" xfId="0" applyFont="1" applyFill="1" applyBorder="1" applyAlignment="1">
      <alignment horizontal="right"/>
    </xf>
    <xf numFmtId="0" fontId="17" fillId="0" borderId="60" xfId="0" applyFont="1" applyFill="1" applyBorder="1" applyAlignment="1">
      <alignment horizontal="left"/>
    </xf>
    <xf numFmtId="0" fontId="0" fillId="12" borderId="0" xfId="0" applyFont="1" applyFill="1" applyAlignment="1">
      <alignment vertical="top" wrapText="1"/>
    </xf>
    <xf numFmtId="0" fontId="0" fillId="12" borderId="0" xfId="0" applyFill="1" applyAlignment="1">
      <alignment vertical="top" wrapText="1"/>
    </xf>
    <xf numFmtId="0" fontId="0" fillId="12" borderId="0" xfId="0" applyNumberFormat="1" applyFill="1" applyAlignment="1">
      <alignment vertical="top"/>
    </xf>
    <xf numFmtId="0" fontId="9" fillId="12" borderId="0" xfId="2" applyFont="1" applyFill="1" applyAlignment="1">
      <alignment vertical="top"/>
    </xf>
    <xf numFmtId="0" fontId="5" fillId="12" borderId="0" xfId="0" applyFont="1" applyFill="1" applyAlignment="1">
      <alignment vertical="top"/>
    </xf>
    <xf numFmtId="0" fontId="9" fillId="12" borderId="0" xfId="0" applyFont="1" applyFill="1" applyAlignment="1">
      <alignment vertical="top"/>
    </xf>
    <xf numFmtId="0" fontId="0" fillId="12" borderId="45" xfId="0" applyFill="1" applyBorder="1" applyAlignment="1">
      <alignment vertical="top"/>
    </xf>
    <xf numFmtId="0" fontId="0" fillId="0" borderId="45" xfId="0" applyBorder="1" applyAlignment="1">
      <alignment vertical="top"/>
    </xf>
    <xf numFmtId="0" fontId="0" fillId="0" borderId="45" xfId="0" applyBorder="1" applyAlignment="1">
      <alignment horizontal="right" vertical="top"/>
    </xf>
    <xf numFmtId="0" fontId="0" fillId="18" borderId="5" xfId="0" applyFont="1" applyFill="1" applyBorder="1" applyAlignment="1">
      <alignment vertical="top" wrapText="1"/>
    </xf>
    <xf numFmtId="0" fontId="0" fillId="18" borderId="5" xfId="0" applyFont="1" applyFill="1" applyBorder="1" applyAlignment="1">
      <alignment vertical="top"/>
    </xf>
    <xf numFmtId="0" fontId="9" fillId="18" borderId="5" xfId="0" applyFont="1" applyFill="1" applyBorder="1" applyAlignment="1">
      <alignment vertical="top"/>
    </xf>
    <xf numFmtId="0" fontId="0" fillId="18" borderId="8" xfId="0" applyFont="1" applyFill="1" applyBorder="1" applyAlignment="1">
      <alignment vertical="top" wrapText="1"/>
    </xf>
    <xf numFmtId="0" fontId="0" fillId="18" borderId="5" xfId="0" applyFont="1" applyFill="1" applyBorder="1" applyAlignment="1">
      <alignment horizontal="right" vertical="top"/>
    </xf>
    <xf numFmtId="0" fontId="9" fillId="7" borderId="5" xfId="0" applyFont="1" applyFill="1" applyBorder="1" applyAlignment="1">
      <alignment vertical="top"/>
    </xf>
    <xf numFmtId="0" fontId="0" fillId="7" borderId="8" xfId="0" applyFont="1" applyFill="1" applyBorder="1" applyAlignment="1">
      <alignment vertical="top" wrapText="1"/>
    </xf>
    <xf numFmtId="0" fontId="0" fillId="7" borderId="45" xfId="0" applyFill="1" applyBorder="1" applyAlignment="1">
      <alignment vertical="top"/>
    </xf>
    <xf numFmtId="0" fontId="0" fillId="7" borderId="45" xfId="0" applyFill="1" applyBorder="1" applyAlignment="1">
      <alignment horizontal="right" vertical="top"/>
    </xf>
    <xf numFmtId="0" fontId="0" fillId="0" borderId="0" xfId="0" applyFont="1" applyFill="1" applyBorder="1" applyAlignment="1">
      <alignment horizontal="left" vertical="center" wrapText="1"/>
    </xf>
    <xf numFmtId="0" fontId="4" fillId="5" borderId="33" xfId="0" applyFont="1" applyFill="1" applyBorder="1" applyAlignment="1">
      <alignment horizontal="left" vertical="center"/>
    </xf>
    <xf numFmtId="0" fontId="33" fillId="0" borderId="0" xfId="0" applyFont="1"/>
    <xf numFmtId="0" fontId="0" fillId="0" borderId="0" xfId="0" applyAlignment="1">
      <alignment horizontal="justify" vertical="center"/>
    </xf>
    <xf numFmtId="0" fontId="13" fillId="0" borderId="0" xfId="0" applyFont="1" applyAlignment="1">
      <alignment horizontal="justify" vertical="center"/>
    </xf>
    <xf numFmtId="0" fontId="4" fillId="5" borderId="64" xfId="0" applyFont="1" applyFill="1" applyBorder="1" applyAlignment="1">
      <alignment horizontal="left" vertical="center"/>
    </xf>
    <xf numFmtId="0" fontId="4" fillId="0" borderId="0" xfId="0" applyFont="1" applyFill="1"/>
    <xf numFmtId="0" fontId="0" fillId="19" borderId="5" xfId="0" applyFont="1" applyFill="1" applyBorder="1" applyAlignment="1">
      <alignment wrapText="1"/>
    </xf>
    <xf numFmtId="0" fontId="0" fillId="0" borderId="45" xfId="0" applyFont="1" applyBorder="1"/>
    <xf numFmtId="0" fontId="39" fillId="0" borderId="0" xfId="0" applyFont="1" applyFill="1" applyBorder="1" applyAlignment="1"/>
    <xf numFmtId="0" fontId="13" fillId="0" borderId="0" xfId="0" applyFont="1" applyBorder="1" applyAlignment="1">
      <alignment wrapText="1"/>
    </xf>
    <xf numFmtId="0" fontId="6" fillId="0" borderId="45" xfId="4" applyFont="1" applyBorder="1" applyAlignment="1">
      <alignment wrapText="1"/>
    </xf>
    <xf numFmtId="0" fontId="6" fillId="0" borderId="45" xfId="4" applyFont="1" applyFill="1" applyBorder="1" applyAlignment="1">
      <alignment horizontal="center" vertical="center"/>
    </xf>
    <xf numFmtId="0" fontId="6" fillId="0" borderId="44" xfId="4" applyFont="1" applyFill="1" applyBorder="1" applyAlignment="1">
      <alignment vertical="center" wrapText="1"/>
    </xf>
    <xf numFmtId="0" fontId="6" fillId="0" borderId="42" xfId="4" applyFont="1" applyFill="1" applyBorder="1" applyAlignment="1">
      <alignment horizontal="center" vertical="center" wrapText="1"/>
    </xf>
    <xf numFmtId="0" fontId="6" fillId="0" borderId="52" xfId="4" applyFont="1" applyFill="1" applyBorder="1" applyAlignment="1">
      <alignment vertical="center" wrapText="1"/>
    </xf>
    <xf numFmtId="0" fontId="6" fillId="0" borderId="53" xfId="4" applyFont="1" applyFill="1" applyBorder="1" applyAlignment="1">
      <alignment horizontal="center" vertical="center"/>
    </xf>
    <xf numFmtId="0" fontId="6" fillId="0" borderId="53" xfId="4" applyFont="1" applyFill="1" applyBorder="1" applyAlignment="1">
      <alignment horizontal="center" vertical="center" wrapText="1"/>
    </xf>
    <xf numFmtId="0" fontId="6" fillId="19" borderId="67" xfId="4" applyFont="1" applyFill="1" applyBorder="1" applyAlignment="1">
      <alignment vertical="center" wrapText="1"/>
    </xf>
    <xf numFmtId="0" fontId="6" fillId="19" borderId="67" xfId="4" applyFont="1" applyFill="1" applyBorder="1" applyAlignment="1">
      <alignment horizontal="center"/>
    </xf>
    <xf numFmtId="0" fontId="6" fillId="19" borderId="65" xfId="4" applyFont="1" applyFill="1" applyBorder="1" applyAlignment="1">
      <alignment horizontal="center"/>
    </xf>
    <xf numFmtId="0" fontId="2" fillId="19" borderId="67" xfId="4" applyFont="1" applyFill="1" applyBorder="1"/>
    <xf numFmtId="0" fontId="6" fillId="0" borderId="45" xfId="4" applyFont="1" applyFill="1" applyBorder="1" applyAlignment="1">
      <alignment horizontal="center"/>
    </xf>
    <xf numFmtId="0" fontId="2" fillId="0" borderId="45" xfId="4" applyFont="1" applyFill="1" applyBorder="1" applyAlignment="1">
      <alignment wrapText="1"/>
    </xf>
    <xf numFmtId="0" fontId="2" fillId="0" borderId="52" xfId="4" applyFont="1" applyFill="1" applyBorder="1" applyAlignment="1">
      <alignment horizontal="center"/>
    </xf>
    <xf numFmtId="0" fontId="2" fillId="0" borderId="53" xfId="4" applyFont="1" applyFill="1" applyBorder="1"/>
    <xf numFmtId="0" fontId="2" fillId="0" borderId="45" xfId="4" applyFont="1" applyFill="1" applyBorder="1" applyAlignment="1"/>
    <xf numFmtId="0" fontId="38" fillId="0" borderId="45" xfId="4" applyFont="1" applyFill="1" applyBorder="1" applyAlignment="1">
      <alignment wrapText="1"/>
    </xf>
    <xf numFmtId="0" fontId="2" fillId="0" borderId="45" xfId="4" applyFont="1" applyFill="1" applyBorder="1" applyAlignment="1">
      <alignment horizontal="center" wrapText="1"/>
    </xf>
    <xf numFmtId="0" fontId="5" fillId="0" borderId="45" xfId="4" applyFont="1" applyFill="1" applyBorder="1" applyAlignment="1">
      <alignment wrapText="1"/>
    </xf>
    <xf numFmtId="0" fontId="5" fillId="0" borderId="52" xfId="4" applyFont="1" applyFill="1" applyBorder="1" applyAlignment="1">
      <alignment horizontal="center"/>
    </xf>
    <xf numFmtId="0" fontId="5" fillId="0" borderId="45" xfId="4" applyFont="1" applyFill="1" applyBorder="1"/>
    <xf numFmtId="0" fontId="5" fillId="0" borderId="54" xfId="4" applyFont="1" applyFill="1" applyBorder="1"/>
    <xf numFmtId="0" fontId="5" fillId="0" borderId="53" xfId="4" applyFont="1" applyFill="1" applyBorder="1"/>
    <xf numFmtId="0" fontId="5" fillId="0" borderId="45" xfId="4" applyFont="1" applyFill="1" applyBorder="1" applyAlignment="1"/>
    <xf numFmtId="0" fontId="6" fillId="0" borderId="45" xfId="4" applyFont="1" applyFill="1" applyBorder="1"/>
    <xf numFmtId="0" fontId="2" fillId="0" borderId="52" xfId="4" applyFont="1" applyFill="1" applyBorder="1" applyAlignment="1">
      <alignment horizontal="center" wrapText="1"/>
    </xf>
    <xf numFmtId="0" fontId="2" fillId="0" borderId="53" xfId="4" applyFont="1" applyFill="1" applyBorder="1" applyAlignment="1">
      <alignment horizontal="center" wrapText="1"/>
    </xf>
    <xf numFmtId="0" fontId="2" fillId="0" borderId="53" xfId="4" applyFont="1" applyFill="1" applyBorder="1" applyAlignment="1">
      <alignment horizontal="center"/>
    </xf>
    <xf numFmtId="0" fontId="6" fillId="19" borderId="45" xfId="4" applyFont="1" applyFill="1" applyBorder="1" applyAlignment="1">
      <alignment vertical="center" wrapText="1"/>
    </xf>
    <xf numFmtId="0" fontId="2" fillId="19" borderId="52" xfId="4" applyFont="1" applyFill="1" applyBorder="1" applyAlignment="1">
      <alignment horizontal="center"/>
    </xf>
    <xf numFmtId="0" fontId="2" fillId="19" borderId="45" xfId="4" applyFont="1" applyFill="1" applyBorder="1"/>
    <xf numFmtId="0" fontId="2" fillId="19" borderId="54" xfId="4" applyFont="1" applyFill="1" applyBorder="1"/>
    <xf numFmtId="0" fontId="2" fillId="19" borderId="53" xfId="4" applyFont="1" applyFill="1" applyBorder="1"/>
    <xf numFmtId="0" fontId="2" fillId="19" borderId="45" xfId="4" applyFont="1" applyFill="1" applyBorder="1" applyAlignment="1"/>
    <xf numFmtId="0" fontId="2" fillId="0" borderId="45" xfId="4" applyFont="1" applyFill="1" applyBorder="1" applyAlignment="1">
      <alignment vertical="center" wrapText="1"/>
    </xf>
    <xf numFmtId="0" fontId="9" fillId="0" borderId="45" xfId="4" applyFont="1" applyBorder="1" applyAlignment="1">
      <alignment horizontal="left" vertical="center" wrapText="1"/>
    </xf>
    <xf numFmtId="0" fontId="2" fillId="0" borderId="0" xfId="4" applyFont="1" applyFill="1" applyAlignment="1">
      <alignment wrapText="1"/>
    </xf>
    <xf numFmtId="0" fontId="6" fillId="19" borderId="45" xfId="4" applyFont="1" applyFill="1" applyBorder="1" applyAlignment="1">
      <alignment wrapText="1"/>
    </xf>
    <xf numFmtId="0" fontId="0" fillId="0" borderId="45" xfId="4" applyFont="1" applyFill="1" applyBorder="1"/>
    <xf numFmtId="0" fontId="6" fillId="19" borderId="45" xfId="4" applyFont="1" applyFill="1" applyBorder="1" applyAlignment="1">
      <alignment horizontal="left" wrapText="1"/>
    </xf>
    <xf numFmtId="0" fontId="6" fillId="19" borderId="52" xfId="4" applyFont="1" applyFill="1" applyBorder="1" applyAlignment="1">
      <alignment horizontal="center"/>
    </xf>
    <xf numFmtId="0" fontId="6" fillId="19" borderId="45" xfId="4" applyFont="1" applyFill="1" applyBorder="1"/>
    <xf numFmtId="0" fontId="6" fillId="19" borderId="54" xfId="4" applyFont="1" applyFill="1" applyBorder="1"/>
    <xf numFmtId="0" fontId="6" fillId="19" borderId="53" xfId="4" applyFont="1" applyFill="1" applyBorder="1"/>
    <xf numFmtId="0" fontId="6" fillId="19" borderId="45" xfId="4" applyFont="1" applyFill="1" applyBorder="1" applyAlignment="1"/>
    <xf numFmtId="0" fontId="6" fillId="0" borderId="0" xfId="4" applyFont="1"/>
    <xf numFmtId="3" fontId="2" fillId="0" borderId="52" xfId="4" applyNumberFormat="1" applyFont="1" applyBorder="1" applyAlignment="1">
      <alignment horizontal="center"/>
    </xf>
    <xf numFmtId="0" fontId="2" fillId="0" borderId="54" xfId="4" applyFont="1" applyBorder="1"/>
    <xf numFmtId="0" fontId="2" fillId="0" borderId="53" xfId="4" applyFont="1" applyBorder="1"/>
    <xf numFmtId="0" fontId="2" fillId="0" borderId="45" xfId="4" applyFont="1" applyBorder="1" applyAlignment="1"/>
    <xf numFmtId="0" fontId="9" fillId="0" borderId="52" xfId="4" applyFont="1" applyBorder="1" applyAlignment="1">
      <alignment horizontal="left" vertical="center" wrapText="1"/>
    </xf>
    <xf numFmtId="0" fontId="9" fillId="0" borderId="45" xfId="4" applyFont="1" applyBorder="1" applyAlignment="1">
      <alignment horizontal="left" vertical="center"/>
    </xf>
    <xf numFmtId="0" fontId="2" fillId="0" borderId="0" xfId="4" applyFont="1" applyAlignment="1"/>
    <xf numFmtId="0" fontId="6" fillId="0" borderId="0" xfId="4" applyFont="1" applyBorder="1" applyAlignment="1">
      <alignment horizontal="center" vertical="center" wrapText="1"/>
    </xf>
    <xf numFmtId="0" fontId="2" fillId="0" borderId="0" xfId="0" applyFont="1" applyAlignment="1">
      <alignment horizontal="left"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0" fontId="6" fillId="0" borderId="0" xfId="0" applyFont="1" applyAlignment="1">
      <alignment vertical="center" wrapText="1"/>
    </xf>
    <xf numFmtId="0" fontId="0" fillId="0" borderId="0" xfId="0" applyAlignment="1">
      <alignment horizontal="left"/>
    </xf>
    <xf numFmtId="0" fontId="0" fillId="0" borderId="0" xfId="0" applyAlignment="1">
      <alignment horizontal="left" vertical="top"/>
    </xf>
    <xf numFmtId="17" fontId="0" fillId="0" borderId="0" xfId="0" applyNumberFormat="1"/>
    <xf numFmtId="0" fontId="14" fillId="0" borderId="0" xfId="0" applyFont="1" applyAlignment="1">
      <alignment horizontal="left" vertical="top"/>
    </xf>
    <xf numFmtId="0" fontId="8" fillId="0" borderId="0" xfId="0" applyFont="1"/>
    <xf numFmtId="0" fontId="13" fillId="0" borderId="0" xfId="0" applyFont="1" applyAlignment="1">
      <alignment horizontal="left" vertical="top"/>
    </xf>
    <xf numFmtId="0" fontId="0" fillId="7" borderId="6" xfId="0" applyFill="1" applyBorder="1"/>
    <xf numFmtId="14" fontId="0" fillId="7" borderId="6" xfId="0" applyNumberFormat="1" applyFill="1" applyBorder="1" applyAlignment="1">
      <alignment horizontal="left"/>
    </xf>
    <xf numFmtId="44" fontId="0" fillId="7" borderId="6" xfId="1" applyFont="1" applyFill="1" applyBorder="1"/>
    <xf numFmtId="0" fontId="42" fillId="0" borderId="1" xfId="0" applyFont="1" applyBorder="1" applyAlignment="1">
      <alignment horizontal="left"/>
    </xf>
    <xf numFmtId="0" fontId="42" fillId="0" borderId="69" xfId="0" applyFont="1" applyBorder="1" applyAlignment="1">
      <alignment horizontal="left"/>
    </xf>
    <xf numFmtId="14" fontId="42" fillId="0" borderId="1" xfId="0" applyNumberFormat="1" applyFont="1" applyBorder="1" applyAlignment="1">
      <alignment horizontal="left"/>
    </xf>
    <xf numFmtId="0" fontId="42" fillId="0" borderId="68" xfId="0" applyFont="1" applyBorder="1" applyAlignment="1">
      <alignment horizontal="left"/>
    </xf>
    <xf numFmtId="0" fontId="42" fillId="0" borderId="70" xfId="0" applyFont="1" applyBorder="1" applyAlignment="1">
      <alignment horizontal="left"/>
    </xf>
    <xf numFmtId="14" fontId="42" fillId="0" borderId="68" xfId="0" applyNumberFormat="1" applyFont="1" applyBorder="1" applyAlignment="1">
      <alignment horizontal="left"/>
    </xf>
    <xf numFmtId="0" fontId="0" fillId="7" borderId="71" xfId="0" applyFill="1" applyBorder="1"/>
    <xf numFmtId="14" fontId="0" fillId="7" borderId="71" xfId="0" applyNumberFormat="1" applyFill="1" applyBorder="1" applyAlignment="1">
      <alignment horizontal="left"/>
    </xf>
    <xf numFmtId="0" fontId="42" fillId="0" borderId="71" xfId="0" applyFont="1" applyBorder="1" applyAlignment="1">
      <alignment horizontal="left"/>
    </xf>
    <xf numFmtId="44" fontId="0" fillId="7" borderId="71" xfId="1" applyFont="1" applyFill="1" applyBorder="1"/>
    <xf numFmtId="0" fontId="13" fillId="0" borderId="0" xfId="0" applyFont="1" applyAlignment="1">
      <alignment horizontal="left" vertical="top" wrapText="1"/>
    </xf>
    <xf numFmtId="15" fontId="0" fillId="0" borderId="0" xfId="0" applyNumberFormat="1"/>
    <xf numFmtId="0" fontId="8" fillId="0" borderId="0" xfId="0" applyFont="1" applyAlignment="1">
      <alignment wrapText="1"/>
    </xf>
    <xf numFmtId="8" fontId="42" fillId="0" borderId="68" xfId="0" applyNumberFormat="1" applyFont="1" applyBorder="1" applyAlignment="1">
      <alignment horizontal="left"/>
    </xf>
    <xf numFmtId="0" fontId="0" fillId="0" borderId="0" xfId="0" applyAlignment="1">
      <alignment horizontal="left" vertical="top" wrapText="1"/>
    </xf>
    <xf numFmtId="0" fontId="42" fillId="0" borderId="0" xfId="0" applyFont="1" applyAlignment="1">
      <alignment horizontal="left" wrapText="1"/>
    </xf>
    <xf numFmtId="0" fontId="42" fillId="0" borderId="0" xfId="0" applyFont="1" applyAlignment="1">
      <alignment horizontal="left"/>
    </xf>
    <xf numFmtId="14" fontId="42" fillId="0" borderId="0" xfId="0" applyNumberFormat="1" applyFont="1" applyAlignment="1">
      <alignment horizontal="left"/>
    </xf>
    <xf numFmtId="8" fontId="42" fillId="0" borderId="0" xfId="0" applyNumberFormat="1" applyFont="1" applyAlignment="1">
      <alignment horizontal="left"/>
    </xf>
    <xf numFmtId="164" fontId="0" fillId="0" borderId="0" xfId="0" applyNumberFormat="1" applyAlignment="1">
      <alignment wrapText="1"/>
    </xf>
    <xf numFmtId="0" fontId="8" fillId="0" borderId="0" xfId="0" applyFont="1" applyAlignment="1">
      <alignment horizontal="left" wrapText="1"/>
    </xf>
    <xf numFmtId="0" fontId="8" fillId="0" borderId="0" xfId="0" applyFont="1" applyAlignment="1">
      <alignment horizontal="left"/>
    </xf>
    <xf numFmtId="14" fontId="8" fillId="0" borderId="0" xfId="0" applyNumberFormat="1" applyFont="1" applyAlignment="1">
      <alignment horizontal="left"/>
    </xf>
    <xf numFmtId="8" fontId="8" fillId="0" borderId="0" xfId="0" applyNumberFormat="1" applyFont="1" applyAlignment="1">
      <alignment horizontal="left"/>
    </xf>
    <xf numFmtId="0" fontId="14" fillId="0" borderId="0" xfId="0" applyFont="1" applyAlignment="1">
      <alignment horizontal="left"/>
    </xf>
    <xf numFmtId="8" fontId="0" fillId="0" borderId="0" xfId="0" applyNumberFormat="1"/>
    <xf numFmtId="0" fontId="6" fillId="0" borderId="0" xfId="0" applyFont="1" applyAlignment="1">
      <alignment horizontal="center" wrapText="1"/>
    </xf>
    <xf numFmtId="0" fontId="15" fillId="0" borderId="0" xfId="5" applyFill="1" applyBorder="1"/>
    <xf numFmtId="0" fontId="29" fillId="0" borderId="0" xfId="0" applyFont="1" applyAlignment="1">
      <alignment horizontal="left" vertical="top"/>
    </xf>
    <xf numFmtId="0" fontId="7" fillId="0" borderId="10" xfId="0" applyFont="1" applyFill="1" applyBorder="1" applyAlignment="1">
      <alignment horizontal="left"/>
    </xf>
    <xf numFmtId="0" fontId="4" fillId="0" borderId="40" xfId="0" applyFont="1" applyFill="1" applyBorder="1" applyAlignment="1">
      <alignment horizontal="left" vertical="center" wrapText="1"/>
    </xf>
    <xf numFmtId="0" fontId="6" fillId="0" borderId="0" xfId="0" applyFont="1" applyFill="1"/>
    <xf numFmtId="0" fontId="7" fillId="0" borderId="0" xfId="0" applyFont="1" applyFill="1"/>
    <xf numFmtId="0" fontId="51" fillId="0" borderId="0" xfId="0" applyFont="1" applyFill="1"/>
    <xf numFmtId="0" fontId="52" fillId="0" borderId="0" xfId="0" applyFont="1" applyFill="1"/>
    <xf numFmtId="0" fontId="13" fillId="0" borderId="0" xfId="0" applyFont="1" applyFill="1"/>
    <xf numFmtId="0" fontId="53" fillId="0" borderId="0" xfId="0" applyFont="1" applyFill="1"/>
    <xf numFmtId="0" fontId="10" fillId="0" borderId="0" xfId="0" applyFont="1" applyFill="1"/>
    <xf numFmtId="0" fontId="54" fillId="0" borderId="0" xfId="0" applyFont="1" applyFill="1"/>
    <xf numFmtId="0" fontId="0" fillId="0" borderId="0" xfId="0" applyFill="1" applyBorder="1"/>
    <xf numFmtId="0" fontId="0" fillId="0" borderId="0" xfId="0" applyFill="1" applyBorder="1" applyAlignment="1">
      <alignment wrapText="1"/>
    </xf>
    <xf numFmtId="2" fontId="29" fillId="0" borderId="0" xfId="0" applyNumberFormat="1" applyFont="1" applyFill="1" applyAlignment="1">
      <alignment horizontal="right"/>
    </xf>
    <xf numFmtId="0" fontId="29" fillId="0" borderId="0" xfId="0" applyFont="1" applyFill="1" applyAlignment="1">
      <alignment horizontal="right"/>
    </xf>
    <xf numFmtId="0" fontId="13" fillId="0" borderId="3" xfId="0" applyFont="1" applyBorder="1"/>
    <xf numFmtId="0" fontId="13" fillId="20" borderId="3" xfId="0" applyFont="1" applyFill="1" applyBorder="1"/>
    <xf numFmtId="3" fontId="13" fillId="20" borderId="3" xfId="0" applyNumberFormat="1" applyFont="1" applyFill="1" applyBorder="1"/>
    <xf numFmtId="0" fontId="59" fillId="0" borderId="0" xfId="0" applyFont="1" applyAlignment="1">
      <alignment vertical="center" wrapText="1"/>
    </xf>
    <xf numFmtId="0" fontId="57" fillId="0" borderId="0" xfId="0" applyFont="1" applyAlignment="1">
      <alignment vertical="center" wrapText="1"/>
    </xf>
    <xf numFmtId="0" fontId="57" fillId="0" borderId="0" xfId="0" applyFont="1" applyAlignment="1">
      <alignment wrapText="1"/>
    </xf>
    <xf numFmtId="0" fontId="13" fillId="0" borderId="0" xfId="0" applyFont="1" applyFill="1" applyBorder="1" applyAlignment="1">
      <alignment wrapText="1"/>
    </xf>
    <xf numFmtId="0" fontId="0" fillId="0" borderId="0" xfId="0" applyAlignment="1"/>
    <xf numFmtId="0" fontId="0" fillId="4" borderId="0" xfId="0" applyFill="1" applyAlignment="1">
      <alignment horizontal="center"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Fill="1" applyAlignment="1">
      <alignment vertical="center" wrapText="1"/>
    </xf>
    <xf numFmtId="0" fontId="0" fillId="4" borderId="0" xfId="0" applyFill="1" applyAlignment="1">
      <alignment vertical="center"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Alignment="1">
      <alignment horizontal="center" wrapText="1"/>
    </xf>
    <xf numFmtId="0" fontId="0" fillId="0" borderId="0" xfId="0" applyNumberFormat="1" applyFill="1" applyAlignment="1">
      <alignment vertical="center" wrapText="1"/>
    </xf>
    <xf numFmtId="0" fontId="0" fillId="4" borderId="0" xfId="0" applyFill="1" applyAlignment="1">
      <alignment vertical="center" wrapText="1"/>
    </xf>
    <xf numFmtId="0" fontId="0" fillId="0" borderId="0" xfId="0"/>
    <xf numFmtId="0" fontId="0" fillId="6" borderId="5" xfId="0" applyFont="1" applyFill="1" applyBorder="1" applyAlignment="1">
      <alignment wrapText="1"/>
    </xf>
    <xf numFmtId="0" fontId="0" fillId="0" borderId="5" xfId="0" applyFont="1" applyBorder="1" applyAlignment="1">
      <alignment wrapText="1"/>
    </xf>
    <xf numFmtId="0" fontId="0" fillId="0" borderId="0" xfId="0" applyAlignment="1">
      <alignment wrapText="1"/>
    </xf>
    <xf numFmtId="0" fontId="0" fillId="6" borderId="10" xfId="0" applyFont="1" applyFill="1" applyBorder="1"/>
    <xf numFmtId="0" fontId="0" fillId="0" borderId="10" xfId="0" applyFont="1" applyBorder="1"/>
    <xf numFmtId="0" fontId="4" fillId="5" borderId="30" xfId="0" applyFont="1" applyFill="1" applyBorder="1" applyAlignment="1">
      <alignment wrapText="1"/>
    </xf>
    <xf numFmtId="0" fontId="0" fillId="0" borderId="9" xfId="0" applyFont="1" applyBorder="1" applyAlignment="1">
      <alignment horizontal="left" vertical="center" wrapText="1"/>
    </xf>
    <xf numFmtId="0" fontId="0" fillId="6" borderId="9" xfId="0" applyFont="1" applyFill="1" applyBorder="1" applyAlignment="1">
      <alignment horizontal="left" vertical="center" wrapText="1"/>
    </xf>
    <xf numFmtId="0" fontId="0" fillId="6" borderId="29" xfId="0" applyFont="1" applyFill="1" applyBorder="1"/>
    <xf numFmtId="0" fontId="4" fillId="5" borderId="10" xfId="0" applyFont="1" applyFill="1" applyBorder="1" applyAlignment="1">
      <alignment wrapText="1"/>
    </xf>
    <xf numFmtId="0" fontId="4" fillId="5" borderId="28" xfId="0" applyFont="1" applyFill="1" applyBorder="1"/>
    <xf numFmtId="0" fontId="4" fillId="5" borderId="24" xfId="0" applyFont="1" applyFill="1" applyBorder="1" applyAlignment="1">
      <alignment wrapText="1"/>
    </xf>
    <xf numFmtId="0" fontId="0" fillId="0" borderId="0" xfId="0" applyFont="1"/>
    <xf numFmtId="0" fontId="0" fillId="6" borderId="10" xfId="0" applyFont="1" applyFill="1" applyBorder="1" applyAlignment="1">
      <alignment wrapText="1"/>
    </xf>
    <xf numFmtId="0" fontId="0" fillId="0" borderId="0" xfId="0" applyFill="1"/>
    <xf numFmtId="0" fontId="0" fillId="0" borderId="10" xfId="0" applyFont="1" applyFill="1" applyBorder="1"/>
    <xf numFmtId="0" fontId="0" fillId="8" borderId="68" xfId="0" applyFont="1" applyFill="1" applyBorder="1"/>
    <xf numFmtId="0" fontId="0" fillId="0" borderId="10" xfId="0" applyFont="1" applyFill="1" applyBorder="1" applyAlignment="1">
      <alignment wrapText="1"/>
    </xf>
    <xf numFmtId="0" fontId="0" fillId="6" borderId="68" xfId="0" applyFont="1" applyFill="1" applyBorder="1" applyAlignment="1">
      <alignment wrapText="1"/>
    </xf>
    <xf numFmtId="0" fontId="13" fillId="0" borderId="68" xfId="0" applyFont="1" applyFill="1" applyBorder="1" applyAlignment="1">
      <alignment wrapText="1"/>
    </xf>
    <xf numFmtId="0" fontId="13" fillId="8" borderId="68" xfId="0" applyFont="1" applyFill="1" applyBorder="1" applyAlignment="1">
      <alignment wrapText="1"/>
    </xf>
    <xf numFmtId="0" fontId="4" fillId="5" borderId="28" xfId="0" applyFont="1" applyFill="1" applyBorder="1" applyAlignment="1">
      <alignment wrapText="1"/>
    </xf>
    <xf numFmtId="0" fontId="0" fillId="6" borderId="68" xfId="0" applyFont="1" applyFill="1" applyBorder="1"/>
    <xf numFmtId="0" fontId="0" fillId="0" borderId="68" xfId="0" applyFont="1" applyFill="1" applyBorder="1" applyAlignment="1">
      <alignment wrapText="1"/>
    </xf>
    <xf numFmtId="0" fontId="0" fillId="0" borderId="68" xfId="0" applyFont="1" applyFill="1" applyBorder="1"/>
    <xf numFmtId="0" fontId="0" fillId="0" borderId="31" xfId="0" applyBorder="1" applyAlignment="1">
      <alignment wrapText="1"/>
    </xf>
    <xf numFmtId="0" fontId="0" fillId="0" borderId="32" xfId="0" applyBorder="1" applyAlignment="1">
      <alignment wrapText="1"/>
    </xf>
    <xf numFmtId="0" fontId="0" fillId="0" borderId="0" xfId="0"/>
    <xf numFmtId="0" fontId="0" fillId="0" borderId="0" xfId="0" applyFont="1" applyAlignment="1">
      <alignment horizontal="left"/>
    </xf>
    <xf numFmtId="0" fontId="2" fillId="0" borderId="72" xfId="0" applyFont="1" applyBorder="1" applyAlignment="1">
      <alignment horizontal="left" wrapText="1"/>
    </xf>
    <xf numFmtId="0" fontId="17" fillId="0" borderId="67" xfId="0" applyFont="1" applyFill="1" applyBorder="1" applyAlignment="1">
      <alignment horizontal="left"/>
    </xf>
    <xf numFmtId="0" fontId="17" fillId="0" borderId="68" xfId="0" applyFont="1" applyFill="1" applyBorder="1" applyAlignment="1">
      <alignment horizontal="left"/>
    </xf>
    <xf numFmtId="0" fontId="17" fillId="0" borderId="60" xfId="0" applyFont="1" applyFill="1" applyBorder="1" applyAlignment="1">
      <alignment horizontal="left"/>
    </xf>
    <xf numFmtId="0" fontId="17" fillId="4" borderId="68" xfId="0" applyFont="1" applyFill="1" applyBorder="1" applyAlignment="1">
      <alignment horizontal="left"/>
    </xf>
    <xf numFmtId="0" fontId="4" fillId="0" borderId="13" xfId="0" applyFont="1" applyFill="1" applyBorder="1" applyAlignment="1">
      <alignment horizontal="left" vertical="center" wrapText="1"/>
    </xf>
    <xf numFmtId="0" fontId="4" fillId="0" borderId="14" xfId="0" applyFont="1" applyFill="1" applyBorder="1" applyAlignment="1">
      <alignment horizontal="left" vertical="center" wrapText="1"/>
    </xf>
    <xf numFmtId="0" fontId="0" fillId="0" borderId="0" xfId="0"/>
    <xf numFmtId="0" fontId="2" fillId="0" borderId="74" xfId="0" applyFont="1" applyBorder="1" applyAlignment="1">
      <alignment horizontal="left" wrapText="1"/>
    </xf>
    <xf numFmtId="0" fontId="17" fillId="0" borderId="11" xfId="0" applyFont="1" applyFill="1" applyBorder="1" applyAlignment="1">
      <alignment horizontal="left"/>
    </xf>
    <xf numFmtId="0" fontId="17" fillId="0" borderId="73" xfId="0" applyFont="1" applyFill="1" applyBorder="1" applyAlignment="1">
      <alignment horizontal="left"/>
    </xf>
    <xf numFmtId="0" fontId="17" fillId="0" borderId="60" xfId="0" applyFont="1" applyFill="1" applyBorder="1" applyAlignment="1">
      <alignment horizontal="left"/>
    </xf>
    <xf numFmtId="0" fontId="17" fillId="4" borderId="73" xfId="0" applyFont="1" applyFill="1" applyBorder="1" applyAlignment="1">
      <alignment horizontal="left"/>
    </xf>
    <xf numFmtId="0" fontId="17" fillId="0" borderId="15" xfId="3" applyFont="1" applyFill="1" applyBorder="1" applyAlignment="1">
      <alignment horizontal="left" vertical="center" wrapText="1"/>
    </xf>
    <xf numFmtId="0" fontId="9" fillId="0" borderId="16" xfId="3" applyFont="1" applyFill="1" applyBorder="1" applyAlignment="1">
      <alignment horizontal="left" vertical="center" wrapText="1"/>
    </xf>
    <xf numFmtId="0" fontId="0" fillId="0" borderId="16" xfId="0" applyFill="1" applyBorder="1" applyAlignment="1">
      <alignment horizontal="left" vertical="center" wrapText="1"/>
    </xf>
    <xf numFmtId="0" fontId="0" fillId="0" borderId="16" xfId="0" applyFont="1" applyFill="1" applyBorder="1" applyAlignment="1">
      <alignment horizontal="left" vertical="center" wrapText="1"/>
    </xf>
    <xf numFmtId="0" fontId="17" fillId="0" borderId="21" xfId="3" applyFont="1" applyFill="1" applyBorder="1" applyAlignment="1">
      <alignment horizontal="left" vertical="center" wrapText="1"/>
    </xf>
    <xf numFmtId="0" fontId="4" fillId="0" borderId="17" xfId="0" applyFont="1" applyFill="1" applyBorder="1" applyAlignment="1">
      <alignment horizontal="left" vertical="center" wrapText="1"/>
    </xf>
    <xf numFmtId="0" fontId="0" fillId="0" borderId="20" xfId="0" applyFont="1" applyFill="1" applyBorder="1" applyAlignment="1">
      <alignment horizontal="left" vertical="center" wrapText="1"/>
    </xf>
    <xf numFmtId="0" fontId="0" fillId="0" borderId="21" xfId="0" applyFont="1" applyFill="1" applyBorder="1" applyAlignment="1">
      <alignment horizontal="left" vertical="center" wrapText="1"/>
    </xf>
    <xf numFmtId="0" fontId="0" fillId="0" borderId="22" xfId="0" applyFont="1" applyFill="1" applyBorder="1" applyAlignment="1">
      <alignment horizontal="left" vertical="center" wrapText="1"/>
    </xf>
    <xf numFmtId="0" fontId="6" fillId="0" borderId="0" xfId="0" applyFont="1" applyFill="1" applyBorder="1" applyAlignment="1">
      <alignment horizontal="left" vertical="center" wrapText="1"/>
    </xf>
    <xf numFmtId="49" fontId="0" fillId="0" borderId="0" xfId="0" applyNumberFormat="1" applyFont="1" applyFill="1" applyBorder="1" applyAlignment="1">
      <alignment horizontal="left" vertical="center" wrapText="1"/>
    </xf>
    <xf numFmtId="49" fontId="0" fillId="0" borderId="75" xfId="0" applyNumberFormat="1" applyFont="1" applyFill="1" applyBorder="1" applyAlignment="1">
      <alignment horizontal="left" vertical="center" wrapText="1"/>
    </xf>
    <xf numFmtId="0" fontId="0" fillId="0" borderId="0" xfId="0" applyFont="1" applyFill="1" applyBorder="1" applyAlignment="1">
      <alignment horizontal="left" wrapText="1"/>
    </xf>
    <xf numFmtId="0" fontId="0" fillId="0" borderId="18" xfId="0" applyFont="1" applyFill="1" applyBorder="1" applyAlignment="1">
      <alignment horizontal="left" vertical="center" wrapText="1"/>
    </xf>
    <xf numFmtId="0" fontId="0" fillId="0" borderId="19" xfId="0" applyFont="1" applyFill="1" applyBorder="1" applyAlignment="1">
      <alignment horizontal="left" vertical="center" wrapText="1"/>
    </xf>
    <xf numFmtId="0" fontId="0" fillId="0" borderId="0" xfId="0" applyFill="1" applyAlignment="1" applyProtection="1">
      <alignment wrapText="1"/>
    </xf>
    <xf numFmtId="0" fontId="0" fillId="0" borderId="0" xfId="0" applyFill="1" applyAlignment="1">
      <alignment wrapText="1"/>
    </xf>
    <xf numFmtId="0" fontId="0" fillId="0" borderId="0" xfId="0" applyFill="1"/>
    <xf numFmtId="0" fontId="0" fillId="0" borderId="23" xfId="0" applyFont="1" applyFill="1" applyBorder="1" applyAlignment="1">
      <alignment horizontal="left" vertical="center" wrapText="1"/>
    </xf>
    <xf numFmtId="0" fontId="30" fillId="0" borderId="68" xfId="3" applyFont="1" applyFill="1" applyBorder="1" applyAlignment="1">
      <alignment horizontal="left" vertical="center" wrapText="1"/>
    </xf>
    <xf numFmtId="0" fontId="31" fillId="0" borderId="0" xfId="0" applyFont="1" applyFill="1" applyAlignment="1">
      <alignment wrapText="1"/>
    </xf>
    <xf numFmtId="0" fontId="47" fillId="0" borderId="68" xfId="3" applyFont="1" applyFill="1" applyBorder="1" applyAlignment="1">
      <alignment horizontal="left" vertical="center" wrapText="1"/>
    </xf>
    <xf numFmtId="0" fontId="30" fillId="0" borderId="68" xfId="3" applyFont="1" applyFill="1" applyBorder="1" applyAlignment="1">
      <alignment horizontal="left" vertical="center"/>
    </xf>
    <xf numFmtId="49" fontId="43" fillId="0" borderId="62" xfId="0" applyNumberFormat="1" applyFont="1" applyFill="1" applyBorder="1" applyAlignment="1">
      <alignment wrapText="1"/>
    </xf>
    <xf numFmtId="49" fontId="48" fillId="0" borderId="63" xfId="0" applyNumberFormat="1" applyFont="1" applyFill="1" applyBorder="1" applyAlignment="1">
      <alignment wrapText="1"/>
    </xf>
    <xf numFmtId="0" fontId="0" fillId="0" borderId="24" xfId="0" applyFont="1" applyFill="1" applyBorder="1" applyAlignment="1">
      <alignment horizontal="left" wrapText="1"/>
    </xf>
    <xf numFmtId="0" fontId="0" fillId="0" borderId="76" xfId="0" applyFont="1" applyFill="1" applyBorder="1" applyAlignment="1">
      <alignment horizontal="left" vertical="center" wrapText="1"/>
    </xf>
    <xf numFmtId="0" fontId="4" fillId="0" borderId="78" xfId="0" applyFont="1" applyFill="1" applyBorder="1" applyAlignment="1">
      <alignment horizontal="left" vertical="center" wrapText="1"/>
    </xf>
    <xf numFmtId="0" fontId="0" fillId="0" borderId="79" xfId="0" applyFont="1" applyFill="1" applyBorder="1" applyAlignment="1">
      <alignment horizontal="left" vertical="center" wrapText="1"/>
    </xf>
    <xf numFmtId="0" fontId="17" fillId="0" borderId="80" xfId="3" applyFont="1" applyFill="1" applyBorder="1" applyAlignment="1">
      <alignment horizontal="left" vertical="center" wrapText="1"/>
    </xf>
    <xf numFmtId="0" fontId="9" fillId="0" borderId="81" xfId="3" applyFont="1" applyFill="1" applyBorder="1" applyAlignment="1">
      <alignment horizontal="left" vertical="center" wrapText="1"/>
    </xf>
    <xf numFmtId="0" fontId="0" fillId="0" borderId="81" xfId="0" applyFont="1" applyFill="1" applyBorder="1" applyAlignment="1">
      <alignment horizontal="left" vertical="center" wrapText="1"/>
    </xf>
    <xf numFmtId="0" fontId="0" fillId="0" borderId="82" xfId="0" applyFont="1" applyFill="1" applyBorder="1" applyAlignment="1">
      <alignment horizontal="left" vertical="center" wrapText="1"/>
    </xf>
    <xf numFmtId="0" fontId="4" fillId="0" borderId="77" xfId="0" applyFont="1" applyFill="1" applyBorder="1" applyAlignment="1">
      <alignment horizontal="left" vertical="center" wrapText="1"/>
    </xf>
    <xf numFmtId="0" fontId="9" fillId="0" borderId="76" xfId="0" applyFont="1" applyFill="1" applyBorder="1" applyAlignment="1">
      <alignment horizontal="left" vertical="center" wrapText="1"/>
    </xf>
    <xf numFmtId="0" fontId="0" fillId="0" borderId="9" xfId="0" applyFont="1" applyFill="1" applyBorder="1" applyAlignment="1">
      <alignment horizontal="left" wrapText="1"/>
    </xf>
    <xf numFmtId="0" fontId="2" fillId="0" borderId="12" xfId="0" applyFont="1" applyFill="1" applyBorder="1" applyAlignment="1">
      <alignment wrapText="1"/>
    </xf>
    <xf numFmtId="0" fontId="4" fillId="0" borderId="84" xfId="0" applyFont="1" applyFill="1" applyBorder="1" applyAlignment="1">
      <alignment horizontal="left" vertical="center" wrapText="1"/>
    </xf>
    <xf numFmtId="0" fontId="0" fillId="0" borderId="83" xfId="0" applyFont="1" applyFill="1" applyBorder="1" applyAlignment="1">
      <alignment horizontal="left" vertical="center" wrapText="1"/>
    </xf>
    <xf numFmtId="0" fontId="4" fillId="0" borderId="86" xfId="0" applyFont="1" applyFill="1" applyBorder="1" applyAlignment="1">
      <alignment horizontal="left" vertical="center" wrapText="1"/>
    </xf>
    <xf numFmtId="0" fontId="0" fillId="0" borderId="85" xfId="0" applyFont="1" applyFill="1" applyBorder="1" applyAlignment="1">
      <alignment horizontal="left" vertical="center" wrapText="1"/>
    </xf>
    <xf numFmtId="0" fontId="0" fillId="0" borderId="87" xfId="0" applyFont="1" applyFill="1" applyBorder="1" applyAlignment="1">
      <alignment horizontal="left" vertical="center" wrapText="1"/>
    </xf>
    <xf numFmtId="0" fontId="4" fillId="0" borderId="88" xfId="0" applyFont="1" applyFill="1" applyBorder="1" applyAlignment="1">
      <alignment horizontal="left" vertical="center" wrapText="1"/>
    </xf>
    <xf numFmtId="0" fontId="4" fillId="0" borderId="78" xfId="0" applyFont="1" applyFill="1" applyBorder="1" applyAlignment="1">
      <alignment vertical="center" wrapText="1"/>
    </xf>
    <xf numFmtId="0" fontId="0" fillId="0" borderId="68" xfId="0" applyFont="1" applyFill="1" applyBorder="1" applyAlignment="1">
      <alignment horizontal="left" vertical="center" wrapText="1"/>
    </xf>
    <xf numFmtId="0" fontId="0" fillId="0" borderId="89" xfId="0" applyFont="1" applyFill="1" applyBorder="1" applyAlignment="1">
      <alignment horizontal="left" vertical="center" wrapText="1"/>
    </xf>
    <xf numFmtId="0" fontId="5" fillId="0" borderId="0" xfId="0" applyFont="1" applyFill="1" applyAlignment="1">
      <alignment horizontal="left" vertical="center"/>
    </xf>
    <xf numFmtId="0" fontId="0" fillId="0" borderId="0" xfId="0"/>
    <xf numFmtId="0" fontId="0" fillId="0" borderId="0" xfId="0" applyFont="1" applyFill="1" applyAlignment="1">
      <alignment horizontal="right"/>
    </xf>
    <xf numFmtId="0" fontId="0" fillId="0" borderId="0" xfId="0" applyFont="1" applyFill="1" applyAlignment="1">
      <alignment horizontal="right" wrapText="1"/>
    </xf>
    <xf numFmtId="0" fontId="0" fillId="0" borderId="0" xfId="0" applyFont="1" applyFill="1" applyAlignment="1"/>
    <xf numFmtId="0" fontId="2" fillId="0" borderId="0" xfId="0" applyFont="1" applyFill="1" applyAlignment="1"/>
    <xf numFmtId="0" fontId="0" fillId="0" borderId="0" xfId="0" applyFill="1" applyAlignment="1">
      <alignment horizontal="right" vertical="center"/>
    </xf>
    <xf numFmtId="0" fontId="0" fillId="0" borderId="35" xfId="0" applyFill="1" applyBorder="1" applyAlignment="1">
      <alignment horizontal="right"/>
    </xf>
    <xf numFmtId="0" fontId="0" fillId="0" borderId="0" xfId="0" applyFill="1" applyAlignment="1">
      <alignment horizontal="center" vertical="center"/>
    </xf>
    <xf numFmtId="0" fontId="0" fillId="0" borderId="0" xfId="0"/>
    <xf numFmtId="0" fontId="0" fillId="0" borderId="0" xfId="0" applyFont="1" applyFill="1" applyAlignment="1">
      <alignment horizontal="right"/>
    </xf>
    <xf numFmtId="0" fontId="0" fillId="0" borderId="0" xfId="0" applyFill="1" applyAlignment="1">
      <alignment horizontal="right"/>
    </xf>
    <xf numFmtId="0" fontId="0" fillId="0" borderId="32" xfId="0" applyFill="1" applyBorder="1" applyAlignment="1">
      <alignment horizontal="right"/>
    </xf>
    <xf numFmtId="0" fontId="0" fillId="0" borderId="0" xfId="0" applyFont="1" applyFill="1" applyAlignment="1"/>
    <xf numFmtId="0" fontId="2" fillId="0" borderId="0" xfId="0" applyFont="1" applyFill="1" applyAlignment="1"/>
    <xf numFmtId="0" fontId="0" fillId="0" borderId="0" xfId="0" applyFont="1" applyFill="1" applyAlignment="1">
      <alignment horizontal="left" vertical="center"/>
    </xf>
    <xf numFmtId="0" fontId="0" fillId="0" borderId="0" xfId="0" applyFill="1" applyAlignment="1">
      <alignment horizontal="right" vertical="center"/>
    </xf>
    <xf numFmtId="0" fontId="0" fillId="0" borderId="0" xfId="0" applyFont="1" applyFill="1" applyAlignment="1">
      <alignment horizontal="right" vertical="center"/>
    </xf>
    <xf numFmtId="0" fontId="0" fillId="0" borderId="0" xfId="0" applyFill="1" applyAlignment="1">
      <alignment wrapText="1"/>
    </xf>
    <xf numFmtId="0" fontId="0" fillId="0" borderId="0" xfId="0" applyFill="1"/>
    <xf numFmtId="0" fontId="0" fillId="0" borderId="90" xfId="0" applyFill="1" applyBorder="1" applyAlignment="1">
      <alignment wrapText="1"/>
    </xf>
    <xf numFmtId="0" fontId="0" fillId="0" borderId="90" xfId="0" applyFont="1" applyFill="1" applyBorder="1" applyAlignment="1">
      <alignment wrapText="1"/>
    </xf>
    <xf numFmtId="0" fontId="0" fillId="0" borderId="0" xfId="0" applyFill="1" applyAlignment="1"/>
    <xf numFmtId="14" fontId="0" fillId="0" borderId="0" xfId="0" applyNumberFormat="1" applyFill="1"/>
    <xf numFmtId="14" fontId="8" fillId="0" borderId="90" xfId="0" applyNumberFormat="1" applyFont="1" applyFill="1" applyBorder="1" applyAlignment="1">
      <alignment horizontal="right"/>
    </xf>
    <xf numFmtId="0" fontId="0" fillId="0" borderId="46" xfId="0" applyFont="1" applyFill="1" applyBorder="1" applyAlignment="1">
      <alignment horizontal="center"/>
    </xf>
    <xf numFmtId="0" fontId="0" fillId="0" borderId="41" xfId="0" applyFont="1" applyFill="1" applyBorder="1" applyAlignment="1">
      <alignment horizontal="center" wrapText="1"/>
    </xf>
    <xf numFmtId="0" fontId="8" fillId="0" borderId="90" xfId="0" applyFont="1" applyFill="1" applyBorder="1" applyAlignment="1">
      <alignment horizontal="left" wrapText="1"/>
    </xf>
    <xf numFmtId="0" fontId="8" fillId="0" borderId="90" xfId="0" applyFont="1" applyFill="1" applyBorder="1" applyAlignment="1">
      <alignment wrapText="1"/>
    </xf>
    <xf numFmtId="0" fontId="8" fillId="0" borderId="90" xfId="0" applyFont="1" applyFill="1" applyBorder="1"/>
    <xf numFmtId="0" fontId="8" fillId="0" borderId="90" xfId="0" applyFont="1" applyFill="1" applyBorder="1" applyAlignment="1"/>
    <xf numFmtId="0" fontId="14" fillId="0" borderId="90" xfId="0" applyFont="1" applyFill="1" applyBorder="1" applyAlignment="1">
      <alignment wrapText="1"/>
    </xf>
    <xf numFmtId="14" fontId="8" fillId="0" borderId="90" xfId="0" applyNumberFormat="1" applyFont="1" applyFill="1" applyBorder="1" applyAlignment="1">
      <alignment horizontal="right" wrapText="1"/>
    </xf>
    <xf numFmtId="0" fontId="0" fillId="0" borderId="5" xfId="0" applyFont="1" applyFill="1" applyBorder="1" applyAlignment="1">
      <alignment wrapText="1"/>
    </xf>
    <xf numFmtId="0" fontId="8" fillId="0" borderId="90" xfId="0" applyFont="1" applyFill="1" applyBorder="1" applyAlignment="1" applyProtection="1">
      <alignment wrapText="1"/>
      <protection locked="0"/>
    </xf>
    <xf numFmtId="0" fontId="6" fillId="0" borderId="0" xfId="0" applyFont="1" applyFill="1" applyAlignment="1">
      <alignment vertical="center"/>
    </xf>
    <xf numFmtId="0" fontId="0" fillId="0" borderId="90" xfId="0" applyFill="1" applyBorder="1" applyAlignment="1">
      <alignment horizontal="left" vertical="center" wrapText="1"/>
    </xf>
    <xf numFmtId="1" fontId="0" fillId="0" borderId="92" xfId="0" applyNumberFormat="1" applyFont="1" applyFill="1" applyBorder="1" applyAlignment="1">
      <alignment horizontal="center"/>
    </xf>
    <xf numFmtId="0" fontId="0" fillId="0" borderId="43" xfId="0" applyFont="1" applyFill="1" applyBorder="1" applyAlignment="1">
      <alignment horizontal="center"/>
    </xf>
    <xf numFmtId="0" fontId="0" fillId="0" borderId="5" xfId="0" applyFont="1" applyFill="1" applyBorder="1" applyAlignment="1">
      <alignment horizontal="left" wrapText="1"/>
    </xf>
    <xf numFmtId="0" fontId="0" fillId="0" borderId="90" xfId="0" applyFont="1" applyFill="1" applyBorder="1" applyAlignment="1">
      <alignment horizontal="left" wrapText="1"/>
    </xf>
    <xf numFmtId="0" fontId="0" fillId="0" borderId="48" xfId="0" applyFont="1" applyFill="1" applyBorder="1" applyAlignment="1">
      <alignment horizontal="center"/>
    </xf>
    <xf numFmtId="0" fontId="0" fillId="0" borderId="91" xfId="0" applyFont="1" applyFill="1" applyBorder="1" applyAlignment="1">
      <alignment horizontal="left" wrapText="1"/>
    </xf>
    <xf numFmtId="0" fontId="0" fillId="0" borderId="90" xfId="0" applyFill="1" applyBorder="1"/>
    <xf numFmtId="0" fontId="0" fillId="0" borderId="91" xfId="0" applyFill="1" applyBorder="1"/>
    <xf numFmtId="0" fontId="0" fillId="0" borderId="91" xfId="0" applyFill="1" applyBorder="1" applyAlignment="1">
      <alignment wrapText="1"/>
    </xf>
    <xf numFmtId="0" fontId="8" fillId="0" borderId="90" xfId="0" applyFont="1" applyFill="1" applyBorder="1" applyAlignment="1">
      <alignment horizontal="left"/>
    </xf>
    <xf numFmtId="0" fontId="8" fillId="0" borderId="90" xfId="0" applyFont="1" applyFill="1" applyBorder="1" applyAlignment="1" applyProtection="1">
      <alignment horizontal="left" wrapText="1"/>
      <protection locked="0"/>
    </xf>
    <xf numFmtId="0" fontId="8" fillId="0" borderId="90" xfId="0" applyFont="1" applyFill="1" applyBorder="1" applyAlignment="1" applyProtection="1">
      <alignment horizontal="left"/>
      <protection locked="0"/>
    </xf>
    <xf numFmtId="0" fontId="0" fillId="0" borderId="49" xfId="0" applyFont="1" applyFill="1" applyBorder="1" applyAlignment="1">
      <alignment horizontal="center"/>
    </xf>
    <xf numFmtId="0" fontId="8" fillId="0" borderId="40" xfId="0" applyFont="1" applyFill="1" applyBorder="1" applyAlignment="1"/>
    <xf numFmtId="0" fontId="0" fillId="0" borderId="0" xfId="0" applyFill="1" applyAlignment="1">
      <alignment horizontal="center" vertical="center"/>
    </xf>
    <xf numFmtId="0" fontId="0" fillId="0" borderId="0" xfId="0" applyFill="1" applyAlignment="1">
      <alignment horizontal="center"/>
    </xf>
    <xf numFmtId="0" fontId="13" fillId="0" borderId="90" xfId="0" applyFont="1" applyFill="1" applyBorder="1" applyAlignment="1">
      <alignment wrapText="1"/>
    </xf>
    <xf numFmtId="1" fontId="0" fillId="0" borderId="92" xfId="0" applyNumberFormat="1" applyFill="1" applyBorder="1" applyAlignment="1">
      <alignment horizontal="center"/>
    </xf>
    <xf numFmtId="0" fontId="8" fillId="0" borderId="90" xfId="0" applyFont="1" applyFill="1" applyBorder="1" applyAlignment="1">
      <alignment horizontal="center"/>
    </xf>
    <xf numFmtId="0" fontId="9" fillId="0" borderId="90" xfId="0" applyFont="1" applyFill="1" applyBorder="1" applyAlignment="1">
      <alignment wrapText="1"/>
    </xf>
    <xf numFmtId="0" fontId="9" fillId="0" borderId="90" xfId="0" applyFont="1" applyFill="1" applyBorder="1" applyAlignment="1">
      <alignment horizontal="left" wrapText="1"/>
    </xf>
    <xf numFmtId="1" fontId="0" fillId="0" borderId="90" xfId="0" applyNumberFormat="1" applyFill="1" applyBorder="1" applyAlignment="1">
      <alignment horizontal="center"/>
    </xf>
    <xf numFmtId="1" fontId="0" fillId="0" borderId="90" xfId="0" applyNumberFormat="1" applyFont="1" applyFill="1" applyBorder="1" applyAlignment="1">
      <alignment horizontal="center"/>
    </xf>
    <xf numFmtId="0" fontId="4" fillId="5" borderId="38" xfId="0" applyFont="1" applyFill="1" applyBorder="1"/>
    <xf numFmtId="0" fontId="9" fillId="0" borderId="11" xfId="0" applyFont="1" applyFill="1" applyBorder="1" applyAlignment="1">
      <alignment wrapText="1"/>
    </xf>
    <xf numFmtId="1" fontId="0" fillId="0" borderId="36" xfId="0" applyNumberFormat="1" applyFill="1" applyBorder="1" applyAlignment="1">
      <alignment horizontal="center"/>
    </xf>
    <xf numFmtId="1" fontId="0" fillId="0" borderId="36" xfId="0" applyNumberFormat="1" applyFont="1" applyFill="1" applyBorder="1" applyAlignment="1">
      <alignment horizontal="center"/>
    </xf>
    <xf numFmtId="0" fontId="4" fillId="0" borderId="38" xfId="0" applyFont="1" applyFill="1" applyBorder="1"/>
    <xf numFmtId="0" fontId="4" fillId="0" borderId="47" xfId="0" applyFont="1" applyFill="1" applyBorder="1"/>
    <xf numFmtId="0" fontId="0" fillId="0" borderId="95" xfId="0" applyFont="1" applyFill="1" applyBorder="1" applyAlignment="1">
      <alignment horizontal="center"/>
    </xf>
    <xf numFmtId="0" fontId="0" fillId="0" borderId="94" xfId="0" applyFont="1" applyFill="1" applyBorder="1" applyAlignment="1">
      <alignment horizontal="center"/>
    </xf>
    <xf numFmtId="14" fontId="0" fillId="0" borderId="0" xfId="0" applyNumberFormat="1" applyFill="1"/>
    <xf numFmtId="0" fontId="0" fillId="0" borderId="0" xfId="0" applyFill="1" applyAlignment="1">
      <alignment horizontal="center"/>
    </xf>
    <xf numFmtId="0" fontId="9" fillId="0" borderId="90" xfId="0" applyFont="1" applyBorder="1" applyAlignment="1">
      <alignment wrapText="1"/>
    </xf>
    <xf numFmtId="0" fontId="0" fillId="0" borderId="96" xfId="0" applyFont="1" applyFill="1" applyBorder="1" applyAlignment="1">
      <alignment horizontal="center"/>
    </xf>
    <xf numFmtId="0" fontId="0" fillId="0" borderId="38" xfId="0" applyFont="1" applyFill="1" applyBorder="1" applyAlignment="1">
      <alignment horizontal="center"/>
    </xf>
    <xf numFmtId="0" fontId="0" fillId="0" borderId="97" xfId="0" applyFont="1" applyFill="1" applyBorder="1" applyAlignment="1">
      <alignment horizontal="center"/>
    </xf>
    <xf numFmtId="0" fontId="4" fillId="5" borderId="38" xfId="0" applyFont="1" applyFill="1" applyBorder="1" applyAlignment="1">
      <alignment horizontal="left" vertical="center"/>
    </xf>
    <xf numFmtId="0" fontId="4" fillId="5" borderId="38" xfId="0" applyFont="1" applyFill="1" applyBorder="1" applyAlignment="1">
      <alignment horizontal="left"/>
    </xf>
    <xf numFmtId="0" fontId="0" fillId="0" borderId="0" xfId="0" applyAlignment="1">
      <alignment vertical="top"/>
    </xf>
    <xf numFmtId="0" fontId="0" fillId="0" borderId="0" xfId="0" applyFill="1" applyAlignment="1">
      <alignment vertical="top" wrapText="1"/>
    </xf>
    <xf numFmtId="0" fontId="0" fillId="12" borderId="0" xfId="0" applyFill="1" applyAlignment="1">
      <alignment vertical="top"/>
    </xf>
    <xf numFmtId="0" fontId="0" fillId="0" borderId="0" xfId="0" applyFill="1" applyAlignment="1">
      <alignment vertical="top"/>
    </xf>
    <xf numFmtId="0" fontId="0" fillId="0" borderId="0" xfId="0" applyNumberFormat="1" applyFill="1" applyAlignment="1">
      <alignment vertical="top"/>
    </xf>
    <xf numFmtId="0" fontId="4" fillId="5" borderId="4" xfId="0" applyFont="1" applyFill="1" applyBorder="1" applyAlignment="1">
      <alignment vertical="top" wrapText="1"/>
    </xf>
    <xf numFmtId="0" fontId="4" fillId="5" borderId="4" xfId="0" applyFont="1" applyFill="1" applyBorder="1" applyAlignment="1">
      <alignment vertical="top"/>
    </xf>
    <xf numFmtId="0" fontId="17" fillId="5" borderId="4" xfId="0" applyFont="1" applyFill="1" applyBorder="1" applyAlignment="1">
      <alignment vertical="top"/>
    </xf>
    <xf numFmtId="0" fontId="0" fillId="0" borderId="0" xfId="0" applyFont="1" applyFill="1" applyAlignment="1">
      <alignment vertical="top" wrapText="1"/>
    </xf>
    <xf numFmtId="0" fontId="0" fillId="0" borderId="0" xfId="0" applyFont="1" applyFill="1" applyAlignment="1">
      <alignment vertical="top"/>
    </xf>
    <xf numFmtId="0" fontId="2" fillId="0" borderId="0" xfId="0" applyFont="1" applyFill="1" applyAlignment="1">
      <alignment vertical="top" wrapText="1"/>
    </xf>
    <xf numFmtId="0" fontId="7" fillId="0" borderId="0" xfId="0" applyFont="1" applyFill="1" applyAlignment="1">
      <alignment vertical="top"/>
    </xf>
    <xf numFmtId="0" fontId="0" fillId="12" borderId="0" xfId="0" applyFont="1" applyFill="1" applyAlignment="1">
      <alignment vertical="top" wrapText="1"/>
    </xf>
    <xf numFmtId="0" fontId="0" fillId="12" borderId="0" xfId="0" applyFill="1" applyAlignment="1">
      <alignment vertical="top" wrapText="1"/>
    </xf>
    <xf numFmtId="0" fontId="9" fillId="12" borderId="0" xfId="2" applyFont="1" applyFill="1" applyAlignment="1">
      <alignment vertical="top"/>
    </xf>
    <xf numFmtId="0" fontId="5" fillId="12" borderId="0" xfId="0" applyFont="1" applyFill="1" applyAlignment="1">
      <alignment vertical="top"/>
    </xf>
    <xf numFmtId="0" fontId="0" fillId="12" borderId="90" xfId="0" applyFill="1" applyBorder="1" applyAlignment="1">
      <alignment vertical="top"/>
    </xf>
    <xf numFmtId="0" fontId="9" fillId="18" borderId="5" xfId="0" applyFont="1" applyFill="1" applyBorder="1" applyAlignment="1">
      <alignment vertical="top"/>
    </xf>
    <xf numFmtId="0" fontId="9" fillId="7" borderId="5" xfId="0" applyFont="1" applyFill="1" applyBorder="1" applyAlignment="1">
      <alignment vertical="top"/>
    </xf>
    <xf numFmtId="0" fontId="0" fillId="7" borderId="90" xfId="0" applyFill="1" applyBorder="1" applyAlignment="1">
      <alignment vertical="top"/>
    </xf>
    <xf numFmtId="0" fontId="0" fillId="7" borderId="90" xfId="0" applyFill="1" applyBorder="1" applyAlignment="1">
      <alignment horizontal="right" vertical="top"/>
    </xf>
    <xf numFmtId="0" fontId="4" fillId="5" borderId="34" xfId="0" applyFont="1" applyFill="1" applyBorder="1" applyAlignment="1">
      <alignment vertical="top" wrapText="1"/>
    </xf>
    <xf numFmtId="0" fontId="0" fillId="0" borderId="10" xfId="0" applyFont="1" applyBorder="1" applyAlignment="1">
      <alignment vertical="top" wrapText="1"/>
    </xf>
    <xf numFmtId="0" fontId="0" fillId="18" borderId="10" xfId="0" applyFont="1" applyFill="1" applyBorder="1" applyAlignment="1">
      <alignment vertical="top" wrapText="1"/>
    </xf>
    <xf numFmtId="0" fontId="0" fillId="7" borderId="10" xfId="0" applyFont="1" applyFill="1" applyBorder="1" applyAlignment="1">
      <alignment vertical="top" wrapText="1"/>
    </xf>
    <xf numFmtId="0" fontId="9" fillId="21" borderId="5" xfId="0" applyFont="1" applyFill="1" applyBorder="1" applyAlignment="1">
      <alignment vertical="top"/>
    </xf>
    <xf numFmtId="0" fontId="9" fillId="12" borderId="5" xfId="0" applyFont="1" applyFill="1" applyBorder="1" applyAlignment="1">
      <alignment vertical="top"/>
    </xf>
    <xf numFmtId="0" fontId="0" fillId="12" borderId="90" xfId="0" applyFill="1" applyBorder="1" applyAlignment="1">
      <alignment horizontal="right" vertical="top"/>
    </xf>
    <xf numFmtId="0" fontId="9" fillId="0" borderId="0" xfId="0" applyFont="1" applyFill="1" applyAlignment="1">
      <alignment vertical="top"/>
    </xf>
    <xf numFmtId="0" fontId="0" fillId="0" borderId="0" xfId="0" applyBorder="1"/>
    <xf numFmtId="0" fontId="0" fillId="0" borderId="0" xfId="0" applyFill="1" applyAlignment="1">
      <alignment horizontal="right" vertical="top"/>
    </xf>
    <xf numFmtId="0" fontId="0" fillId="0" borderId="5" xfId="0" applyFont="1" applyFill="1" applyBorder="1" applyAlignment="1">
      <alignment vertical="top" wrapText="1"/>
    </xf>
    <xf numFmtId="0" fontId="0" fillId="0" borderId="5" xfId="0" applyFont="1" applyFill="1" applyBorder="1" applyAlignment="1">
      <alignment vertical="top"/>
    </xf>
    <xf numFmtId="0" fontId="9" fillId="0" borderId="5" xfId="0" applyFont="1" applyFill="1" applyBorder="1" applyAlignment="1">
      <alignment vertical="top"/>
    </xf>
    <xf numFmtId="0" fontId="0" fillId="0" borderId="8" xfId="0" applyFont="1" applyFill="1" applyBorder="1" applyAlignment="1">
      <alignment vertical="top" wrapText="1"/>
    </xf>
    <xf numFmtId="0" fontId="0" fillId="0" borderId="5" xfId="0" applyFont="1" applyFill="1" applyBorder="1" applyAlignment="1">
      <alignment horizontal="right" vertical="top"/>
    </xf>
    <xf numFmtId="0" fontId="0" fillId="0" borderId="45" xfId="0" applyFill="1" applyBorder="1" applyAlignment="1">
      <alignment vertical="top"/>
    </xf>
    <xf numFmtId="0" fontId="0" fillId="0" borderId="45" xfId="0" applyFill="1" applyBorder="1" applyAlignment="1">
      <alignment horizontal="right" vertical="top"/>
    </xf>
    <xf numFmtId="0" fontId="0" fillId="0" borderId="10" xfId="0" applyFont="1" applyFill="1" applyBorder="1" applyAlignment="1">
      <alignment vertical="top" wrapText="1"/>
    </xf>
    <xf numFmtId="0" fontId="4" fillId="5" borderId="93" xfId="0" applyFont="1" applyFill="1" applyBorder="1" applyAlignment="1">
      <alignment vertical="top"/>
    </xf>
    <xf numFmtId="0" fontId="4" fillId="5" borderId="9" xfId="0" applyFont="1" applyFill="1" applyBorder="1" applyAlignment="1">
      <alignment vertical="top"/>
    </xf>
    <xf numFmtId="0" fontId="0" fillId="18" borderId="5" xfId="0" applyFill="1" applyBorder="1" applyAlignment="1">
      <alignment vertical="top" wrapText="1"/>
    </xf>
    <xf numFmtId="0" fontId="0" fillId="18" borderId="5" xfId="0" applyFill="1" applyBorder="1" applyAlignment="1">
      <alignment vertical="top"/>
    </xf>
    <xf numFmtId="0" fontId="0" fillId="18" borderId="8" xfId="0" applyFill="1" applyBorder="1" applyAlignment="1">
      <alignment vertical="top" wrapText="1"/>
    </xf>
    <xf numFmtId="0" fontId="0" fillId="18" borderId="5" xfId="0" applyFill="1" applyBorder="1" applyAlignment="1">
      <alignment horizontal="right" vertical="top"/>
    </xf>
    <xf numFmtId="0" fontId="0" fillId="6" borderId="9" xfId="0" applyFill="1" applyBorder="1" applyAlignment="1">
      <alignment vertical="top"/>
    </xf>
    <xf numFmtId="0" fontId="0" fillId="7" borderId="5" xfId="0" applyFill="1" applyBorder="1" applyAlignment="1">
      <alignment vertical="top" wrapText="1"/>
    </xf>
    <xf numFmtId="0" fontId="0" fillId="7" borderId="5" xfId="0" applyFill="1" applyBorder="1" applyAlignment="1">
      <alignment vertical="top"/>
    </xf>
    <xf numFmtId="0" fontId="0" fillId="7" borderId="8" xfId="0" applyFill="1" applyBorder="1" applyAlignment="1">
      <alignment vertical="top" wrapText="1"/>
    </xf>
    <xf numFmtId="0" fontId="0" fillId="0" borderId="9" xfId="0" applyBorder="1" applyAlignment="1">
      <alignment vertical="top"/>
    </xf>
    <xf numFmtId="0" fontId="0" fillId="21" borderId="5" xfId="0" applyFill="1" applyBorder="1" applyAlignment="1">
      <alignment vertical="top" wrapText="1"/>
    </xf>
    <xf numFmtId="0" fontId="0" fillId="21" borderId="5" xfId="0" applyFill="1" applyBorder="1" applyAlignment="1">
      <alignment vertical="top"/>
    </xf>
    <xf numFmtId="0" fontId="0" fillId="21" borderId="8" xfId="0" applyFill="1" applyBorder="1" applyAlignment="1">
      <alignment vertical="top" wrapText="1"/>
    </xf>
    <xf numFmtId="0" fontId="0" fillId="21" borderId="5" xfId="0" applyFill="1" applyBorder="1" applyAlignment="1">
      <alignment horizontal="right" vertical="top"/>
    </xf>
    <xf numFmtId="0" fontId="0" fillId="12" borderId="9" xfId="0" applyFill="1" applyBorder="1" applyAlignment="1">
      <alignment vertical="top"/>
    </xf>
    <xf numFmtId="0" fontId="0" fillId="12" borderId="5" xfId="0" applyFill="1" applyBorder="1" applyAlignment="1">
      <alignment vertical="top" wrapText="1"/>
    </xf>
    <xf numFmtId="0" fontId="0" fillId="12" borderId="5" xfId="0" applyFill="1" applyBorder="1" applyAlignment="1">
      <alignment vertical="top"/>
    </xf>
    <xf numFmtId="0" fontId="0" fillId="12" borderId="8" xfId="0" applyFill="1" applyBorder="1" applyAlignment="1">
      <alignment vertical="top" wrapText="1"/>
    </xf>
    <xf numFmtId="0" fontId="0" fillId="18" borderId="10" xfId="0" applyFill="1" applyBorder="1" applyAlignment="1">
      <alignment vertical="top" wrapText="1"/>
    </xf>
    <xf numFmtId="0" fontId="0" fillId="7" borderId="10" xfId="0" applyFill="1" applyBorder="1" applyAlignment="1">
      <alignment vertical="top" wrapText="1"/>
    </xf>
    <xf numFmtId="0" fontId="0" fillId="21" borderId="10" xfId="0" applyFill="1" applyBorder="1" applyAlignment="1">
      <alignment vertical="top" wrapText="1"/>
    </xf>
    <xf numFmtId="0" fontId="0" fillId="12" borderId="10" xfId="0" applyFill="1" applyBorder="1" applyAlignment="1">
      <alignment vertical="top" wrapText="1"/>
    </xf>
    <xf numFmtId="0" fontId="0" fillId="0" borderId="0" xfId="0"/>
    <xf numFmtId="0" fontId="0" fillId="0" borderId="0" xfId="0" applyFont="1" applyAlignment="1">
      <alignment horizontal="left" vertical="center"/>
    </xf>
    <xf numFmtId="0" fontId="0" fillId="0" borderId="0" xfId="0" applyFont="1" applyFill="1"/>
    <xf numFmtId="0" fontId="0" fillId="0" borderId="0" xfId="0" applyFont="1" applyFill="1" applyAlignment="1">
      <alignment horizontal="left" vertical="center"/>
    </xf>
    <xf numFmtId="0" fontId="0" fillId="0" borderId="0" xfId="0" applyFill="1" applyBorder="1"/>
    <xf numFmtId="0" fontId="0" fillId="0" borderId="0" xfId="0"/>
    <xf numFmtId="0" fontId="0" fillId="0" borderId="0" xfId="0" applyFill="1" applyAlignment="1">
      <alignment wrapText="1"/>
    </xf>
    <xf numFmtId="0" fontId="0" fillId="0" borderId="0" xfId="0" applyFill="1"/>
    <xf numFmtId="0" fontId="0" fillId="0" borderId="10" xfId="0" applyFont="1" applyFill="1" applyBorder="1"/>
    <xf numFmtId="0" fontId="0" fillId="0" borderId="5" xfId="0" applyFont="1" applyFill="1" applyBorder="1" applyAlignment="1">
      <alignment horizontal="left" vertical="center" wrapText="1"/>
    </xf>
    <xf numFmtId="0" fontId="0" fillId="0" borderId="90" xfId="0" applyFont="1" applyFill="1" applyBorder="1" applyAlignment="1">
      <alignment horizontal="left" vertical="center" wrapText="1"/>
    </xf>
    <xf numFmtId="0" fontId="9" fillId="0" borderId="0" xfId="0" applyFont="1" applyFill="1"/>
    <xf numFmtId="0" fontId="0" fillId="0" borderId="10" xfId="0" applyFont="1" applyFill="1" applyBorder="1" applyAlignment="1">
      <alignment wrapText="1"/>
    </xf>
    <xf numFmtId="0" fontId="0" fillId="0" borderId="5" xfId="0" applyFont="1" applyFill="1" applyBorder="1" applyAlignment="1">
      <alignment wrapText="1"/>
    </xf>
    <xf numFmtId="0" fontId="0" fillId="0" borderId="29" xfId="0" applyBorder="1" applyAlignment="1">
      <alignment wrapText="1"/>
    </xf>
    <xf numFmtId="0" fontId="0" fillId="7" borderId="0" xfId="0" applyFill="1" applyAlignment="1">
      <alignment vertical="top" wrapText="1"/>
    </xf>
    <xf numFmtId="0" fontId="34" fillId="22" borderId="90" xfId="0" applyFont="1" applyFill="1" applyBorder="1"/>
    <xf numFmtId="0" fontId="13" fillId="0" borderId="90" xfId="0" applyFont="1" applyBorder="1" applyAlignment="1">
      <alignment vertical="center" wrapText="1"/>
    </xf>
    <xf numFmtId="0" fontId="4" fillId="0" borderId="99" xfId="0" applyFont="1" applyFill="1" applyBorder="1" applyAlignment="1">
      <alignment wrapText="1"/>
    </xf>
    <xf numFmtId="0" fontId="34" fillId="0" borderId="0" xfId="0" applyFont="1" applyFill="1" applyBorder="1"/>
    <xf numFmtId="0" fontId="34" fillId="0" borderId="66" xfId="0" applyFont="1" applyFill="1" applyBorder="1"/>
    <xf numFmtId="0" fontId="34" fillId="0" borderId="65" xfId="0" applyFont="1" applyFill="1" applyBorder="1"/>
    <xf numFmtId="0" fontId="0" fillId="0" borderId="100" xfId="0" applyFill="1" applyBorder="1" applyAlignment="1">
      <alignment horizontal="left" indent="1"/>
    </xf>
    <xf numFmtId="0" fontId="0" fillId="0" borderId="101" xfId="0" applyFill="1" applyBorder="1"/>
    <xf numFmtId="0" fontId="0" fillId="0" borderId="102" xfId="0" applyFill="1" applyBorder="1" applyAlignment="1">
      <alignment horizontal="left" indent="1"/>
    </xf>
    <xf numFmtId="0" fontId="0" fillId="0" borderId="92" xfId="0" applyFill="1" applyBorder="1"/>
    <xf numFmtId="0" fontId="4" fillId="0" borderId="99" xfId="0" applyFont="1" applyFill="1" applyBorder="1" applyAlignment="1"/>
    <xf numFmtId="0" fontId="4" fillId="0" borderId="98" xfId="0" applyFont="1" applyFill="1" applyBorder="1" applyAlignment="1"/>
    <xf numFmtId="0" fontId="2" fillId="0" borderId="0" xfId="4" applyFont="1"/>
    <xf numFmtId="0" fontId="6" fillId="7" borderId="90" xfId="4" applyFont="1" applyFill="1" applyBorder="1" applyAlignment="1"/>
    <xf numFmtId="0" fontId="2" fillId="0" borderId="90" xfId="4" applyFont="1" applyBorder="1"/>
    <xf numFmtId="0" fontId="2" fillId="0" borderId="90" xfId="4" applyFont="1" applyFill="1" applyBorder="1"/>
    <xf numFmtId="0" fontId="2" fillId="0" borderId="40" xfId="4" applyFont="1" applyFill="1" applyBorder="1"/>
    <xf numFmtId="0" fontId="5" fillId="0" borderId="40" xfId="4" applyFont="1" applyFill="1" applyBorder="1"/>
    <xf numFmtId="0" fontId="2" fillId="0" borderId="0" xfId="4" applyFont="1" applyFill="1"/>
    <xf numFmtId="0" fontId="2" fillId="0" borderId="52" xfId="4" applyFont="1" applyFill="1" applyBorder="1"/>
    <xf numFmtId="0" fontId="5" fillId="0" borderId="52" xfId="4" applyFont="1" applyFill="1" applyBorder="1" applyAlignment="1">
      <alignment horizontal="center" wrapText="1"/>
    </xf>
    <xf numFmtId="0" fontId="5" fillId="0" borderId="52" xfId="4" applyFont="1" applyFill="1" applyBorder="1"/>
    <xf numFmtId="0" fontId="5" fillId="0" borderId="90" xfId="4" applyFont="1" applyFill="1" applyBorder="1"/>
    <xf numFmtId="0" fontId="5" fillId="0" borderId="0" xfId="4" applyFont="1" applyFill="1"/>
    <xf numFmtId="0" fontId="2" fillId="0" borderId="0" xfId="4" applyFont="1"/>
    <xf numFmtId="0" fontId="2" fillId="0" borderId="90" xfId="4" applyFont="1" applyBorder="1"/>
    <xf numFmtId="0" fontId="2" fillId="0" borderId="90" xfId="4" applyFont="1" applyFill="1" applyBorder="1"/>
    <xf numFmtId="0" fontId="6" fillId="0" borderId="90" xfId="4" applyFont="1" applyBorder="1" applyAlignment="1">
      <alignment horizontal="center" vertical="center" wrapText="1"/>
    </xf>
    <xf numFmtId="0" fontId="13" fillId="0" borderId="90" xfId="8" applyFont="1" applyBorder="1" applyAlignment="1"/>
    <xf numFmtId="0" fontId="39" fillId="0" borderId="90" xfId="8" applyFont="1" applyBorder="1" applyAlignment="1"/>
    <xf numFmtId="0" fontId="5" fillId="0" borderId="90" xfId="8" applyFont="1" applyBorder="1" applyAlignment="1"/>
    <xf numFmtId="0" fontId="13" fillId="0" borderId="0" xfId="8" applyFont="1" applyBorder="1" applyAlignment="1"/>
    <xf numFmtId="0" fontId="6" fillId="7" borderId="90" xfId="4" applyFont="1" applyFill="1" applyBorder="1" applyAlignment="1"/>
    <xf numFmtId="0" fontId="13" fillId="0" borderId="90" xfId="7" applyFont="1" applyBorder="1" applyAlignment="1"/>
    <xf numFmtId="0" fontId="39" fillId="0" borderId="90" xfId="7" applyFont="1" applyBorder="1" applyAlignment="1"/>
    <xf numFmtId="0" fontId="2" fillId="7" borderId="90" xfId="4" applyFont="1" applyFill="1" applyBorder="1" applyAlignment="1"/>
    <xf numFmtId="0" fontId="13" fillId="0" borderId="90" xfId="7" applyFont="1" applyBorder="1" applyAlignment="1">
      <alignment horizontal="right"/>
    </xf>
    <xf numFmtId="0" fontId="5" fillId="0" borderId="90" xfId="7" applyFont="1" applyBorder="1" applyAlignment="1"/>
    <xf numFmtId="0" fontId="13" fillId="0" borderId="0" xfId="7" applyFont="1" applyBorder="1" applyAlignment="1"/>
    <xf numFmtId="0" fontId="13" fillId="0" borderId="90" xfId="7" applyFont="1" applyFill="1" applyBorder="1" applyAlignment="1"/>
    <xf numFmtId="0" fontId="9" fillId="0" borderId="0" xfId="0" applyFont="1" applyBorder="1" applyAlignment="1">
      <alignment horizontal="left" wrapText="1"/>
    </xf>
    <xf numFmtId="0" fontId="9" fillId="0" borderId="0" xfId="0" applyFont="1" applyBorder="1" applyAlignment="1">
      <alignment horizontal="right" wrapText="1"/>
    </xf>
    <xf numFmtId="0" fontId="39" fillId="0" borderId="90" xfId="0" applyFont="1" applyBorder="1" applyAlignment="1">
      <alignment wrapText="1"/>
    </xf>
    <xf numFmtId="0" fontId="39" fillId="0" borderId="90" xfId="0" applyFont="1" applyBorder="1" applyAlignment="1">
      <alignment horizontal="center" wrapText="1"/>
    </xf>
    <xf numFmtId="0" fontId="39" fillId="0" borderId="90" xfId="0" applyFont="1" applyBorder="1" applyAlignment="1">
      <alignment vertical="center" wrapText="1"/>
    </xf>
    <xf numFmtId="0" fontId="39" fillId="0" borderId="90" xfId="0" applyFont="1" applyBorder="1" applyAlignment="1">
      <alignment horizontal="center" vertical="center" wrapText="1"/>
    </xf>
    <xf numFmtId="0" fontId="13" fillId="0" borderId="90" xfId="0" applyFont="1" applyBorder="1" applyAlignment="1"/>
    <xf numFmtId="0" fontId="39" fillId="8" borderId="90" xfId="0" applyFont="1" applyFill="1" applyBorder="1" applyAlignment="1">
      <alignment vertical="center" wrapText="1"/>
    </xf>
    <xf numFmtId="0" fontId="39" fillId="8" borderId="90" xfId="0" applyFont="1" applyFill="1" applyBorder="1" applyAlignment="1">
      <alignment horizontal="center" wrapText="1"/>
    </xf>
    <xf numFmtId="0" fontId="39" fillId="8" borderId="90" xfId="0" applyFont="1" applyFill="1" applyBorder="1" applyAlignment="1">
      <alignment horizontal="center" vertical="center" wrapText="1"/>
    </xf>
    <xf numFmtId="0" fontId="13" fillId="8" borderId="90" xfId="0" applyFont="1" applyFill="1" applyBorder="1" applyAlignment="1"/>
    <xf numFmtId="0" fontId="13" fillId="0" borderId="90" xfId="0" applyFont="1" applyBorder="1" applyAlignment="1">
      <alignment wrapText="1"/>
    </xf>
    <xf numFmtId="0" fontId="13" fillId="0" borderId="90" xfId="0" applyFont="1" applyBorder="1" applyAlignment="1">
      <alignment horizontal="center" wrapText="1"/>
    </xf>
    <xf numFmtId="0" fontId="38" fillId="0" borderId="90" xfId="0" applyFont="1" applyBorder="1" applyAlignment="1">
      <alignment wrapText="1"/>
    </xf>
    <xf numFmtId="0" fontId="5" fillId="0" borderId="90" xfId="0" applyFont="1" applyBorder="1" applyAlignment="1">
      <alignment wrapText="1"/>
    </xf>
    <xf numFmtId="0" fontId="5" fillId="0" borderId="90" xfId="0" applyFont="1" applyBorder="1" applyAlignment="1">
      <alignment horizontal="center" wrapText="1"/>
    </xf>
    <xf numFmtId="0" fontId="5" fillId="0" borderId="90" xfId="0" applyFont="1" applyBorder="1" applyAlignment="1"/>
    <xf numFmtId="0" fontId="5" fillId="4" borderId="90" xfId="0" applyFont="1" applyFill="1" applyBorder="1" applyAlignment="1"/>
    <xf numFmtId="0" fontId="13" fillId="8" borderId="90" xfId="0" applyFont="1" applyFill="1" applyBorder="1" applyAlignment="1">
      <alignment horizontal="center" wrapText="1"/>
    </xf>
    <xf numFmtId="0" fontId="13" fillId="0" borderId="90" xfId="0" applyFont="1" applyBorder="1" applyAlignment="1">
      <alignment horizontal="right"/>
    </xf>
    <xf numFmtId="0" fontId="39" fillId="8" borderId="90" xfId="0" applyFont="1" applyFill="1" applyBorder="1" applyAlignment="1">
      <alignment wrapText="1"/>
    </xf>
    <xf numFmtId="0" fontId="39" fillId="8" borderId="90" xfId="0" applyFont="1" applyFill="1" applyBorder="1" applyAlignment="1">
      <alignment horizontal="left" wrapText="1"/>
    </xf>
    <xf numFmtId="0" fontId="39" fillId="8" borderId="90" xfId="0" applyFont="1" applyFill="1" applyBorder="1" applyAlignment="1"/>
    <xf numFmtId="0" fontId="39" fillId="0" borderId="90" xfId="0" applyFont="1" applyBorder="1" applyAlignment="1"/>
    <xf numFmtId="3" fontId="13" fillId="0" borderId="90" xfId="0" applyNumberFormat="1" applyFont="1" applyBorder="1" applyAlignment="1">
      <alignment horizontal="center" wrapText="1"/>
    </xf>
    <xf numFmtId="0" fontId="13" fillId="0" borderId="0" xfId="0" applyFont="1" applyFill="1" applyBorder="1" applyAlignment="1"/>
    <xf numFmtId="0" fontId="7" fillId="0" borderId="0" xfId="0" applyFont="1" applyFill="1" applyBorder="1" applyAlignment="1"/>
    <xf numFmtId="164" fontId="13" fillId="0" borderId="0" xfId="0" applyNumberFormat="1" applyFont="1" applyFill="1" applyBorder="1" applyAlignment="1">
      <alignment wrapText="1"/>
    </xf>
    <xf numFmtId="17" fontId="13" fillId="0" borderId="0" xfId="0" applyNumberFormat="1" applyFont="1" applyFill="1" applyBorder="1" applyAlignment="1"/>
    <xf numFmtId="0" fontId="13" fillId="0" borderId="0" xfId="7" applyFont="1" applyFill="1" applyBorder="1" applyAlignment="1"/>
    <xf numFmtId="0" fontId="13" fillId="0" borderId="0" xfId="7" applyFont="1" applyFill="1" applyBorder="1" applyAlignment="1">
      <alignment horizontal="left" wrapText="1"/>
    </xf>
    <xf numFmtId="0" fontId="13" fillId="0" borderId="0" xfId="7" applyFont="1" applyFill="1" applyBorder="1" applyAlignment="1">
      <alignment wrapText="1"/>
    </xf>
    <xf numFmtId="0" fontId="13" fillId="0" borderId="0" xfId="7" applyFont="1" applyFill="1" applyBorder="1" applyAlignment="1">
      <alignment horizontal="center" wrapText="1"/>
    </xf>
    <xf numFmtId="0" fontId="32" fillId="0" borderId="0" xfId="7" applyFill="1" applyBorder="1" applyAlignment="1"/>
    <xf numFmtId="0" fontId="63" fillId="0" borderId="0" xfId="7" applyFont="1" applyFill="1" applyBorder="1" applyAlignment="1"/>
    <xf numFmtId="0" fontId="9" fillId="0" borderId="0" xfId="0" applyFont="1" applyFill="1" applyBorder="1" applyAlignment="1"/>
    <xf numFmtId="0" fontId="62" fillId="0" borderId="0" xfId="7" applyFont="1" applyFill="1" applyBorder="1" applyAlignment="1">
      <alignment wrapText="1"/>
    </xf>
    <xf numFmtId="14" fontId="13" fillId="0" borderId="0" xfId="7" applyNumberFormat="1" applyFont="1" applyFill="1" applyBorder="1" applyAlignment="1">
      <alignment wrapText="1"/>
    </xf>
    <xf numFmtId="0" fontId="7" fillId="0" borderId="0" xfId="7" applyFont="1" applyFill="1" applyBorder="1" applyAlignment="1">
      <alignment wrapText="1"/>
    </xf>
    <xf numFmtId="0" fontId="7" fillId="0" borderId="0" xfId="7" applyFont="1" applyFill="1" applyBorder="1" applyAlignment="1"/>
    <xf numFmtId="14" fontId="13" fillId="0" borderId="0" xfId="7" applyNumberFormat="1" applyFont="1" applyFill="1" applyBorder="1" applyAlignment="1"/>
    <xf numFmtId="0" fontId="49" fillId="0" borderId="0" xfId="7" applyFont="1" applyFill="1" applyBorder="1" applyAlignment="1">
      <alignment horizontal="left" vertical="center" wrapText="1"/>
    </xf>
    <xf numFmtId="0" fontId="49" fillId="0" borderId="0" xfId="7" applyFont="1" applyFill="1" applyBorder="1" applyAlignment="1">
      <alignment horizontal="center" vertical="center" wrapText="1"/>
    </xf>
    <xf numFmtId="0" fontId="49" fillId="0" borderId="0" xfId="7" applyFont="1" applyFill="1" applyBorder="1" applyAlignment="1">
      <alignment horizontal="left"/>
    </xf>
    <xf numFmtId="6" fontId="13" fillId="0" borderId="0" xfId="7" applyNumberFormat="1" applyFont="1" applyFill="1" applyBorder="1" applyAlignment="1"/>
    <xf numFmtId="8" fontId="13" fillId="0" borderId="0" xfId="7" applyNumberFormat="1" applyFont="1" applyFill="1" applyBorder="1" applyAlignment="1"/>
    <xf numFmtId="3" fontId="13" fillId="0" borderId="0" xfId="7" applyNumberFormat="1" applyFont="1" applyFill="1" applyBorder="1" applyAlignment="1"/>
    <xf numFmtId="164" fontId="13" fillId="0" borderId="0" xfId="7" applyNumberFormat="1" applyFont="1" applyFill="1" applyBorder="1" applyAlignment="1">
      <alignment wrapText="1"/>
    </xf>
    <xf numFmtId="0" fontId="50" fillId="0" borderId="0" xfId="7" applyFont="1" applyFill="1" applyBorder="1" applyAlignment="1">
      <alignment wrapText="1"/>
    </xf>
    <xf numFmtId="0" fontId="50" fillId="0" borderId="0" xfId="7" applyFont="1" applyFill="1" applyBorder="1" applyAlignment="1"/>
    <xf numFmtId="17" fontId="13" fillId="0" borderId="0" xfId="7" applyNumberFormat="1" applyFont="1" applyFill="1" applyBorder="1" applyAlignment="1"/>
    <xf numFmtId="14" fontId="13" fillId="0" borderId="0" xfId="7" applyNumberFormat="1" applyFont="1" applyFill="1" applyBorder="1" applyAlignment="1">
      <alignment horizontal="right"/>
    </xf>
    <xf numFmtId="0" fontId="13" fillId="0" borderId="0" xfId="7" applyFont="1" applyFill="1" applyBorder="1" applyAlignment="1">
      <alignment horizontal="right"/>
    </xf>
    <xf numFmtId="0" fontId="13" fillId="0" borderId="0" xfId="7" applyFont="1" applyFill="1" applyBorder="1"/>
    <xf numFmtId="14" fontId="13" fillId="0" borderId="0" xfId="7" applyNumberFormat="1" applyFont="1" applyFill="1" applyBorder="1"/>
    <xf numFmtId="14" fontId="13" fillId="0" borderId="0" xfId="7" applyNumberFormat="1" applyFont="1" applyFill="1" applyBorder="1" applyAlignment="1">
      <alignment horizontal="center"/>
    </xf>
    <xf numFmtId="0" fontId="13" fillId="0" borderId="0" xfId="7" applyFont="1" applyFill="1" applyBorder="1" applyAlignment="1">
      <alignment horizontal="center"/>
    </xf>
    <xf numFmtId="0" fontId="50" fillId="0" borderId="0" xfId="7" applyFont="1" applyFill="1" applyBorder="1" applyAlignment="1">
      <alignment horizontal="left" vertical="center" wrapText="1"/>
    </xf>
    <xf numFmtId="0" fontId="50" fillId="0" borderId="0" xfId="7" applyFont="1" applyFill="1" applyBorder="1" applyAlignment="1">
      <alignment horizontal="left" vertical="center"/>
    </xf>
    <xf numFmtId="0" fontId="6" fillId="0" borderId="90" xfId="4" applyFont="1" applyBorder="1" applyAlignment="1">
      <alignment horizontal="center"/>
    </xf>
    <xf numFmtId="0" fontId="2" fillId="0" borderId="103" xfId="4" applyFont="1" applyBorder="1" applyAlignment="1">
      <alignment horizontal="center" wrapText="1"/>
    </xf>
    <xf numFmtId="0" fontId="6" fillId="0" borderId="90" xfId="4" applyFont="1" applyBorder="1"/>
    <xf numFmtId="0" fontId="0" fillId="0" borderId="90" xfId="4" applyFont="1" applyBorder="1"/>
    <xf numFmtId="0" fontId="9" fillId="0" borderId="90" xfId="4" applyFont="1" applyBorder="1" applyAlignment="1">
      <alignment horizontal="left" vertical="center" wrapText="1"/>
    </xf>
    <xf numFmtId="0" fontId="9" fillId="0" borderId="0" xfId="0" applyFont="1" applyFill="1" applyAlignment="1">
      <alignment horizontal="left"/>
    </xf>
    <xf numFmtId="0" fontId="56" fillId="0" borderId="0" xfId="0" applyFont="1" applyFill="1"/>
    <xf numFmtId="0" fontId="60" fillId="0" borderId="0" xfId="0" applyFont="1" applyFill="1"/>
    <xf numFmtId="14" fontId="60" fillId="0" borderId="0" xfId="0" applyNumberFormat="1" applyFont="1" applyFill="1"/>
    <xf numFmtId="0" fontId="64" fillId="0" borderId="0" xfId="0" applyFont="1" applyFill="1"/>
    <xf numFmtId="0" fontId="4" fillId="0" borderId="90" xfId="0" applyFont="1" applyFill="1" applyBorder="1" applyAlignment="1">
      <alignment horizontal="left" vertical="center" wrapText="1"/>
    </xf>
    <xf numFmtId="0" fontId="4" fillId="0" borderId="100" xfId="0" applyFont="1" applyFill="1" applyBorder="1" applyAlignment="1">
      <alignment horizontal="left" vertical="center" wrapText="1"/>
    </xf>
    <xf numFmtId="0" fontId="4" fillId="0" borderId="90" xfId="0" applyFont="1" applyFill="1" applyBorder="1" applyAlignment="1">
      <alignment horizontal="center" vertical="center" wrapText="1"/>
    </xf>
    <xf numFmtId="164" fontId="0" fillId="0" borderId="0" xfId="0" applyNumberFormat="1" applyFill="1" applyAlignment="1">
      <alignment wrapText="1"/>
    </xf>
    <xf numFmtId="0" fontId="5" fillId="0" borderId="0" xfId="0" applyFont="1"/>
    <xf numFmtId="0" fontId="5" fillId="0" borderId="90" xfId="4" applyFont="1" applyBorder="1"/>
    <xf numFmtId="0" fontId="5" fillId="0" borderId="45" xfId="4" applyFont="1" applyBorder="1" applyAlignment="1">
      <alignment wrapText="1"/>
    </xf>
    <xf numFmtId="0" fontId="5" fillId="0" borderId="52" xfId="4" applyFont="1" applyBorder="1" applyAlignment="1">
      <alignment horizontal="center" wrapText="1"/>
    </xf>
    <xf numFmtId="0" fontId="5" fillId="0" borderId="45" xfId="4" applyFont="1" applyBorder="1"/>
    <xf numFmtId="0" fontId="5" fillId="7" borderId="54" xfId="4" applyFont="1" applyFill="1" applyBorder="1"/>
    <xf numFmtId="0" fontId="5" fillId="7" borderId="53" xfId="4" applyFont="1" applyFill="1" applyBorder="1"/>
    <xf numFmtId="0" fontId="5" fillId="7" borderId="45" xfId="4" applyFont="1" applyFill="1" applyBorder="1"/>
    <xf numFmtId="0" fontId="5" fillId="4" borderId="45" xfId="4" applyFont="1" applyFill="1" applyBorder="1"/>
    <xf numFmtId="0" fontId="5" fillId="7" borderId="45" xfId="4" applyFont="1" applyFill="1" applyBorder="1" applyAlignment="1">
      <alignment horizontal="right"/>
    </xf>
    <xf numFmtId="0" fontId="0" fillId="0" borderId="0" xfId="0" applyFont="1"/>
    <xf numFmtId="0" fontId="0" fillId="0" borderId="0" xfId="0" applyFont="1" applyAlignment="1">
      <alignment wrapText="1"/>
    </xf>
    <xf numFmtId="0" fontId="0" fillId="0" borderId="0" xfId="0" applyAlignment="1">
      <alignment horizontal="right" vertical="top" wrapText="1"/>
    </xf>
    <xf numFmtId="0" fontId="0" fillId="0" borderId="0" xfId="0"/>
    <xf numFmtId="0" fontId="0" fillId="0" borderId="0" xfId="0" applyAlignment="1">
      <alignment wrapText="1"/>
    </xf>
    <xf numFmtId="0" fontId="0" fillId="0" borderId="0" xfId="0" applyAlignment="1">
      <alignment horizontal="left" vertical="top" wrapText="1"/>
    </xf>
    <xf numFmtId="0" fontId="2" fillId="0" borderId="0" xfId="0" applyFont="1"/>
    <xf numFmtId="0" fontId="0" fillId="0" borderId="0" xfId="0" applyAlignment="1">
      <alignment vertical="top"/>
    </xf>
    <xf numFmtId="0" fontId="0" fillId="0" borderId="0" xfId="0" applyAlignment="1">
      <alignment vertical="top" wrapText="1"/>
    </xf>
    <xf numFmtId="0" fontId="0" fillId="12" borderId="0" xfId="0" applyFill="1" applyAlignment="1">
      <alignment vertical="top"/>
    </xf>
    <xf numFmtId="0" fontId="0" fillId="0" borderId="0" xfId="0" applyFill="1" applyAlignment="1">
      <alignment vertical="top"/>
    </xf>
    <xf numFmtId="0" fontId="0" fillId="0" borderId="0" xfId="0" applyFont="1" applyFill="1" applyAlignment="1">
      <alignment vertical="top" wrapText="1"/>
    </xf>
    <xf numFmtId="0" fontId="0" fillId="0" borderId="0" xfId="0" applyFont="1" applyFill="1" applyAlignment="1">
      <alignment vertical="top"/>
    </xf>
    <xf numFmtId="0" fontId="4" fillId="5" borderId="106" xfId="0" applyFont="1" applyFill="1" applyBorder="1"/>
    <xf numFmtId="0" fontId="0" fillId="0" borderId="90" xfId="0" applyBorder="1" applyAlignment="1">
      <alignment wrapText="1"/>
    </xf>
    <xf numFmtId="0" fontId="0" fillId="0" borderId="90" xfId="0" applyBorder="1"/>
    <xf numFmtId="49" fontId="0" fillId="0" borderId="0" xfId="0" applyNumberFormat="1" applyAlignment="1">
      <alignment wrapText="1"/>
    </xf>
    <xf numFmtId="0" fontId="4" fillId="5" borderId="99" xfId="0" applyFont="1" applyFill="1" applyBorder="1" applyAlignment="1">
      <alignment vertical="top"/>
    </xf>
    <xf numFmtId="0" fontId="0" fillId="0" borderId="5" xfId="0" applyBorder="1" applyAlignment="1">
      <alignment wrapText="1"/>
    </xf>
    <xf numFmtId="0" fontId="44" fillId="0" borderId="0" xfId="0" applyFont="1"/>
    <xf numFmtId="0" fontId="5" fillId="0" borderId="0" xfId="0" applyFont="1" applyAlignment="1">
      <alignment wrapText="1"/>
    </xf>
    <xf numFmtId="49" fontId="5" fillId="0" borderId="0" xfId="0" applyNumberFormat="1" applyFont="1" applyAlignment="1">
      <alignment wrapText="1"/>
    </xf>
    <xf numFmtId="0" fontId="2" fillId="0" borderId="0" xfId="0" applyFont="1" applyAlignment="1">
      <alignment horizontal="center"/>
    </xf>
    <xf numFmtId="49" fontId="2" fillId="0" borderId="0" xfId="0" applyNumberFormat="1" applyFont="1" applyAlignment="1">
      <alignment wrapText="1"/>
    </xf>
    <xf numFmtId="0" fontId="0" fillId="0" borderId="0" xfId="0" applyAlignment="1">
      <alignment horizontal="left" wrapText="1"/>
    </xf>
    <xf numFmtId="0" fontId="0" fillId="0" borderId="0" xfId="0" applyAlignment="1">
      <alignment horizontal="left" vertical="center" wrapText="1"/>
    </xf>
    <xf numFmtId="0" fontId="2" fillId="0" borderId="0" xfId="0" applyFont="1" applyAlignment="1">
      <alignment horizontal="left"/>
    </xf>
    <xf numFmtId="0" fontId="2" fillId="0" borderId="0" xfId="0" applyFont="1" applyAlignment="1">
      <alignment horizontal="left" wrapText="1"/>
    </xf>
    <xf numFmtId="0" fontId="0" fillId="0" borderId="24" xfId="0" applyBorder="1" applyAlignment="1">
      <alignment wrapText="1"/>
    </xf>
    <xf numFmtId="0" fontId="0" fillId="0" borderId="0" xfId="0" applyAlignment="1">
      <alignment horizontal="right"/>
    </xf>
    <xf numFmtId="14" fontId="0" fillId="0" borderId="0" xfId="0" applyNumberFormat="1" applyAlignment="1">
      <alignment horizontal="left"/>
    </xf>
    <xf numFmtId="14" fontId="2" fillId="0" borderId="0" xfId="0" applyNumberFormat="1" applyFont="1" applyAlignment="1">
      <alignment horizontal="left" wrapText="1"/>
    </xf>
    <xf numFmtId="14" fontId="2" fillId="0" borderId="0" xfId="0" applyNumberFormat="1" applyFont="1"/>
    <xf numFmtId="0" fontId="2" fillId="0" borderId="0" xfId="0" applyFont="1" applyAlignment="1">
      <alignment horizontal="right"/>
    </xf>
    <xf numFmtId="0" fontId="4" fillId="0" borderId="4" xfId="0" applyFont="1" applyBorder="1" applyAlignment="1">
      <alignment wrapText="1"/>
    </xf>
    <xf numFmtId="0" fontId="0" fillId="0" borderId="5" xfId="0" applyBorder="1"/>
    <xf numFmtId="0" fontId="4" fillId="0" borderId="7" xfId="0" applyFont="1" applyBorder="1" applyAlignment="1">
      <alignment wrapText="1"/>
    </xf>
    <xf numFmtId="14" fontId="0" fillId="0" borderId="0" xfId="0" applyNumberFormat="1" applyAlignment="1">
      <alignment horizontal="left" wrapText="1"/>
    </xf>
    <xf numFmtId="0" fontId="0" fillId="0" borderId="90" xfId="0" applyBorder="1" applyAlignment="1">
      <alignment horizontal="left" vertical="center" wrapText="1"/>
    </xf>
    <xf numFmtId="0" fontId="0" fillId="0" borderId="0" xfId="0" applyAlignment="1">
      <alignment horizontal="right" vertical="center" wrapText="1"/>
    </xf>
    <xf numFmtId="0" fontId="0" fillId="0" borderId="90" xfId="0" applyBorder="1" applyAlignment="1">
      <alignment vertical="center"/>
    </xf>
    <xf numFmtId="0" fontId="9" fillId="0" borderId="0" xfId="0" applyFont="1" applyAlignment="1">
      <alignment horizontal="left" vertical="center" readingOrder="1"/>
    </xf>
    <xf numFmtId="0" fontId="9" fillId="0" borderId="0" xfId="0" applyFont="1" applyAlignment="1">
      <alignment horizontal="center" vertical="center" readingOrder="1"/>
    </xf>
    <xf numFmtId="0" fontId="0" fillId="6" borderId="105" xfId="0" applyFill="1" applyBorder="1" applyAlignment="1">
      <alignment wrapText="1"/>
    </xf>
    <xf numFmtId="0" fontId="0" fillId="0" borderId="105" xfId="0" applyBorder="1" applyAlignment="1">
      <alignment wrapText="1"/>
    </xf>
    <xf numFmtId="0" fontId="0" fillId="0" borderId="10" xfId="0" applyFont="1" applyFill="1" applyBorder="1" applyAlignment="1"/>
    <xf numFmtId="0" fontId="4" fillId="0" borderId="98" xfId="0" applyFont="1" applyFill="1" applyBorder="1" applyAlignment="1">
      <alignment wrapText="1"/>
    </xf>
    <xf numFmtId="0" fontId="60" fillId="0" borderId="108" xfId="0" applyFont="1" applyFill="1" applyBorder="1" applyAlignment="1">
      <alignment wrapText="1"/>
    </xf>
    <xf numFmtId="0" fontId="60" fillId="0" borderId="108" xfId="0" applyFont="1" applyBorder="1" applyAlignment="1">
      <alignment wrapText="1"/>
    </xf>
    <xf numFmtId="0" fontId="13" fillId="0" borderId="6" xfId="0" applyFont="1" applyBorder="1" applyAlignment="1">
      <alignment horizontal="left" vertical="top"/>
    </xf>
    <xf numFmtId="0" fontId="42" fillId="0" borderId="0" xfId="0" applyFont="1" applyBorder="1" applyAlignment="1">
      <alignment horizontal="left"/>
    </xf>
    <xf numFmtId="0" fontId="13" fillId="0" borderId="0" xfId="0" applyFont="1" applyFill="1" applyAlignment="1">
      <alignment horizontal="left" vertical="top"/>
    </xf>
    <xf numFmtId="0" fontId="0" fillId="0" borderId="0" xfId="0"/>
    <xf numFmtId="0" fontId="0" fillId="0" borderId="0" xfId="0" applyAlignment="1">
      <alignment wrapText="1"/>
    </xf>
    <xf numFmtId="14" fontId="0" fillId="0" borderId="0" xfId="0" applyNumberFormat="1" applyAlignment="1">
      <alignment horizontal="right"/>
    </xf>
    <xf numFmtId="0" fontId="14" fillId="0" borderId="6" xfId="0" applyFont="1" applyBorder="1" applyAlignment="1">
      <alignment horizontal="left" vertical="top"/>
    </xf>
    <xf numFmtId="0" fontId="13" fillId="0" borderId="0" xfId="0" applyFont="1" applyBorder="1" applyAlignment="1">
      <alignment horizontal="left" vertical="top"/>
    </xf>
    <xf numFmtId="0" fontId="6" fillId="0" borderId="0" xfId="0" applyFont="1"/>
    <xf numFmtId="0" fontId="6" fillId="0" borderId="0" xfId="0" applyFont="1" applyAlignment="1">
      <alignment wrapText="1"/>
    </xf>
    <xf numFmtId="0" fontId="6" fillId="0" borderId="0" xfId="0" applyFont="1" applyFill="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0" fontId="6" fillId="0" borderId="25" xfId="0" applyFont="1" applyBorder="1" applyAlignment="1">
      <alignment horizontal="center" vertical="center"/>
    </xf>
    <xf numFmtId="0" fontId="6" fillId="0" borderId="58" xfId="0" applyFont="1" applyBorder="1" applyAlignment="1">
      <alignment horizontal="center"/>
    </xf>
    <xf numFmtId="0" fontId="6" fillId="0" borderId="57" xfId="0" applyFont="1" applyBorder="1" applyAlignment="1">
      <alignment horizontal="center"/>
    </xf>
    <xf numFmtId="0" fontId="6" fillId="0" borderId="0" xfId="0" applyFont="1" applyFill="1" applyAlignment="1">
      <alignment horizontal="center" vertical="center"/>
    </xf>
    <xf numFmtId="0" fontId="6" fillId="0" borderId="7" xfId="0" applyFont="1" applyFill="1" applyBorder="1" applyAlignment="1">
      <alignment horizontal="center" vertical="center"/>
    </xf>
    <xf numFmtId="0" fontId="6" fillId="0" borderId="0" xfId="0" applyFont="1" applyAlignment="1">
      <alignment horizontal="center" vertical="top"/>
    </xf>
    <xf numFmtId="0" fontId="4" fillId="5" borderId="107" xfId="0" applyFont="1" applyFill="1" applyBorder="1" applyAlignment="1">
      <alignment horizontal="left"/>
    </xf>
    <xf numFmtId="0" fontId="4" fillId="5" borderId="0" xfId="0" applyFont="1" applyFill="1" applyAlignment="1">
      <alignment horizontal="left"/>
    </xf>
    <xf numFmtId="0" fontId="6" fillId="0" borderId="101" xfId="0" applyFont="1" applyFill="1" applyBorder="1" applyAlignment="1">
      <alignment horizontal="center" vertical="center"/>
    </xf>
    <xf numFmtId="0" fontId="6" fillId="0" borderId="100" xfId="0" applyFont="1" applyFill="1" applyBorder="1" applyAlignment="1">
      <alignment horizontal="center" vertical="center"/>
    </xf>
    <xf numFmtId="0" fontId="9" fillId="0" borderId="0" xfId="4" applyFont="1" applyBorder="1" applyAlignment="1">
      <alignment horizontal="left" wrapText="1"/>
    </xf>
    <xf numFmtId="0" fontId="6" fillId="0" borderId="42" xfId="4" applyFont="1" applyBorder="1" applyAlignment="1">
      <alignment horizontal="center" wrapText="1"/>
    </xf>
    <xf numFmtId="0" fontId="6" fillId="0" borderId="50" xfId="4" applyFont="1" applyBorder="1" applyAlignment="1">
      <alignment horizontal="center" wrapText="1"/>
    </xf>
    <xf numFmtId="0" fontId="6" fillId="0" borderId="104" xfId="4" applyFont="1" applyBorder="1" applyAlignment="1">
      <alignment horizontal="center" wrapText="1"/>
    </xf>
    <xf numFmtId="0" fontId="6" fillId="0" borderId="52" xfId="4" applyFont="1" applyBorder="1" applyAlignment="1">
      <alignment horizontal="center" wrapText="1"/>
    </xf>
    <xf numFmtId="0" fontId="6" fillId="0" borderId="53" xfId="4" applyFont="1" applyBorder="1" applyAlignment="1">
      <alignment horizontal="center" wrapText="1"/>
    </xf>
    <xf numFmtId="0" fontId="6" fillId="0" borderId="103" xfId="4" applyFont="1" applyBorder="1" applyAlignment="1">
      <alignment horizontal="center" wrapText="1"/>
    </xf>
    <xf numFmtId="0" fontId="6" fillId="0" borderId="52" xfId="4" applyFont="1" applyBorder="1" applyAlignment="1">
      <alignment horizontal="center"/>
    </xf>
    <xf numFmtId="0" fontId="6" fillId="0" borderId="54" xfId="4" applyFont="1" applyBorder="1" applyAlignment="1">
      <alignment horizontal="center"/>
    </xf>
    <xf numFmtId="0" fontId="6" fillId="7" borderId="45" xfId="4" applyFont="1" applyFill="1" applyBorder="1" applyAlignment="1">
      <alignment horizontal="center"/>
    </xf>
    <xf numFmtId="0" fontId="6" fillId="0" borderId="52" xfId="4" applyFont="1" applyBorder="1" applyAlignment="1">
      <alignment horizontal="center" vertical="center" wrapText="1"/>
    </xf>
    <xf numFmtId="0" fontId="6" fillId="0" borderId="54" xfId="4" applyFont="1" applyBorder="1" applyAlignment="1">
      <alignment horizontal="center" vertical="center" wrapText="1"/>
    </xf>
    <xf numFmtId="0" fontId="6" fillId="0" borderId="53" xfId="4" applyFont="1" applyBorder="1" applyAlignment="1">
      <alignment horizontal="center" vertical="center" wrapText="1"/>
    </xf>
    <xf numFmtId="0" fontId="6" fillId="0" borderId="103" xfId="4" applyFont="1" applyBorder="1" applyAlignment="1">
      <alignment horizontal="center" vertical="center" wrapText="1"/>
    </xf>
    <xf numFmtId="0" fontId="6" fillId="0" borderId="90" xfId="4" applyFont="1" applyBorder="1" applyAlignment="1">
      <alignment horizontal="center" vertical="center" wrapText="1"/>
    </xf>
    <xf numFmtId="0" fontId="39" fillId="0" borderId="90" xfId="0" applyFont="1" applyBorder="1" applyAlignment="1">
      <alignment horizontal="center" vertical="center" wrapText="1"/>
    </xf>
    <xf numFmtId="0" fontId="39" fillId="0" borderId="90" xfId="0" applyFont="1" applyBorder="1" applyAlignment="1">
      <alignment horizontal="center" wrapText="1"/>
    </xf>
    <xf numFmtId="0" fontId="39" fillId="0" borderId="90" xfId="0" applyFont="1" applyBorder="1" applyAlignment="1">
      <alignment horizontal="center"/>
    </xf>
    <xf numFmtId="0" fontId="17" fillId="0" borderId="0" xfId="7" applyFont="1" applyFill="1" applyBorder="1" applyAlignment="1">
      <alignment horizontal="left" vertical="center"/>
    </xf>
    <xf numFmtId="0" fontId="39" fillId="0" borderId="0" xfId="7" applyFont="1" applyFill="1" applyBorder="1" applyAlignment="1">
      <alignment horizontal="left" wrapText="1"/>
    </xf>
    <xf numFmtId="0" fontId="18" fillId="0" borderId="0" xfId="7" applyFont="1" applyFill="1" applyBorder="1" applyAlignment="1">
      <alignment wrapText="1"/>
    </xf>
    <xf numFmtId="0" fontId="13" fillId="0" borderId="0" xfId="7" applyFont="1" applyFill="1" applyBorder="1" applyAlignment="1">
      <alignment wrapText="1"/>
    </xf>
    <xf numFmtId="0" fontId="6" fillId="0" borderId="52" xfId="4" applyFont="1" applyFill="1" applyBorder="1" applyAlignment="1">
      <alignment horizontal="center" vertical="center" wrapText="1"/>
    </xf>
    <xf numFmtId="0" fontId="6" fillId="0" borderId="53" xfId="4" applyFont="1" applyFill="1" applyBorder="1" applyAlignment="1">
      <alignment horizontal="center" vertical="center" wrapText="1"/>
    </xf>
    <xf numFmtId="0" fontId="6" fillId="0" borderId="54" xfId="4" applyFont="1" applyFill="1" applyBorder="1" applyAlignment="1">
      <alignment horizontal="center" vertical="center" wrapText="1"/>
    </xf>
    <xf numFmtId="0" fontId="6" fillId="0" borderId="42" xfId="4" applyFont="1" applyFill="1" applyBorder="1" applyAlignment="1">
      <alignment horizontal="center" vertical="center" wrapText="1"/>
    </xf>
    <xf numFmtId="0" fontId="6" fillId="0" borderId="51" xfId="4" applyFont="1" applyFill="1" applyBorder="1" applyAlignment="1">
      <alignment horizontal="center" vertical="center" wrapText="1"/>
    </xf>
    <xf numFmtId="0" fontId="6" fillId="0" borderId="42" xfId="4" applyFont="1" applyBorder="1" applyAlignment="1">
      <alignment horizontal="center" vertical="center" wrapText="1"/>
    </xf>
    <xf numFmtId="0" fontId="6" fillId="0" borderId="50" xfId="4" applyFont="1" applyBorder="1" applyAlignment="1">
      <alignment horizontal="center" vertical="center" wrapText="1"/>
    </xf>
    <xf numFmtId="0" fontId="6" fillId="0" borderId="44" xfId="4" applyFont="1" applyBorder="1" applyAlignment="1">
      <alignment horizontal="center" vertical="center" wrapText="1"/>
    </xf>
    <xf numFmtId="0" fontId="6" fillId="0" borderId="44" xfId="4" applyFont="1" applyFill="1" applyBorder="1" applyAlignment="1">
      <alignment horizontal="center" vertical="center" wrapText="1"/>
    </xf>
    <xf numFmtId="0" fontId="6" fillId="0" borderId="45" xfId="4" applyFont="1" applyFill="1" applyBorder="1" applyAlignment="1">
      <alignment horizontal="center" vertical="center" wrapText="1"/>
    </xf>
    <xf numFmtId="0" fontId="6" fillId="0" borderId="51" xfId="4" applyFont="1" applyBorder="1" applyAlignment="1">
      <alignment horizontal="center" wrapText="1"/>
    </xf>
    <xf numFmtId="0" fontId="6" fillId="0" borderId="65" xfId="4" applyFont="1" applyBorder="1" applyAlignment="1">
      <alignment horizontal="center" wrapText="1"/>
    </xf>
    <xf numFmtId="0" fontId="6" fillId="0" borderId="12" xfId="4" applyFont="1" applyBorder="1" applyAlignment="1">
      <alignment horizontal="center" wrapText="1"/>
    </xf>
    <xf numFmtId="0" fontId="6" fillId="0" borderId="66" xfId="4" applyFont="1" applyBorder="1" applyAlignment="1">
      <alignment horizontal="center" wrapText="1"/>
    </xf>
    <xf numFmtId="0" fontId="6" fillId="0" borderId="53" xfId="4" applyFont="1" applyBorder="1" applyAlignment="1">
      <alignment horizontal="center"/>
    </xf>
    <xf numFmtId="0" fontId="6" fillId="0" borderId="45" xfId="4" applyFont="1" applyBorder="1" applyAlignment="1">
      <alignment horizontal="center"/>
    </xf>
    <xf numFmtId="0" fontId="17" fillId="0" borderId="0" xfId="0" applyFont="1" applyFill="1" applyAlignment="1">
      <alignment horizontal="left" vertical="center"/>
    </xf>
    <xf numFmtId="0" fontId="6" fillId="0" borderId="0" xfId="4" applyFont="1" applyAlignment="1">
      <alignment horizontal="center" wrapText="1"/>
    </xf>
    <xf numFmtId="0" fontId="6" fillId="0" borderId="0" xfId="4" applyFont="1" applyBorder="1" applyAlignment="1">
      <alignment horizontal="center" wrapText="1"/>
    </xf>
    <xf numFmtId="0" fontId="6" fillId="7" borderId="52" xfId="4" applyFont="1" applyFill="1" applyBorder="1" applyAlignment="1">
      <alignment horizontal="center"/>
    </xf>
    <xf numFmtId="0" fontId="6" fillId="7" borderId="54" xfId="4" applyFont="1" applyFill="1" applyBorder="1" applyAlignment="1">
      <alignment horizontal="center"/>
    </xf>
    <xf numFmtId="0" fontId="6" fillId="7" borderId="53" xfId="4" applyFont="1" applyFill="1" applyBorder="1" applyAlignment="1">
      <alignment horizontal="center"/>
    </xf>
    <xf numFmtId="0" fontId="6" fillId="7" borderId="52" xfId="4" applyFont="1" applyFill="1" applyBorder="1" applyAlignment="1">
      <alignment horizontal="center" vertical="center" wrapText="1"/>
    </xf>
    <xf numFmtId="0" fontId="6" fillId="7" borderId="54" xfId="4" applyFont="1" applyFill="1" applyBorder="1" applyAlignment="1">
      <alignment horizontal="center" vertical="center" wrapText="1"/>
    </xf>
    <xf numFmtId="0" fontId="6" fillId="0" borderId="45" xfId="4" applyFont="1" applyBorder="1" applyAlignment="1">
      <alignment horizontal="center" vertical="center" wrapText="1"/>
    </xf>
  </cellXfs>
  <cellStyles count="9">
    <cellStyle name="60% - Accent5" xfId="3" builtinId="48"/>
    <cellStyle name="Currency" xfId="1" builtinId="4"/>
    <cellStyle name="Good" xfId="6" builtinId="26"/>
    <cellStyle name="Hyperlink" xfId="5" builtinId="8"/>
    <cellStyle name="Neutral" xfId="2" builtinId="28"/>
    <cellStyle name="Normal" xfId="0" builtinId="0"/>
    <cellStyle name="Normal 2" xfId="4" xr:uid="{00000000-0005-0000-0000-000006000000}"/>
    <cellStyle name="Normal 3" xfId="8" xr:uid="{00000000-0005-0000-0000-000007000000}"/>
    <cellStyle name="Normal 4" xfId="7" xr:uid="{00000000-0005-0000-0000-000008000000}"/>
  </cellStyles>
  <dxfs count="17830">
    <dxf>
      <font>
        <strike val="0"/>
        <outline val="0"/>
        <shadow val="0"/>
        <u val="none"/>
        <vertAlign val="baseline"/>
        <sz val="11"/>
        <name val="Calibri"/>
        <scheme val="minor"/>
      </font>
    </dxf>
    <dxf>
      <font>
        <b val="0"/>
        <i val="0"/>
        <strike val="0"/>
        <condense val="0"/>
        <extend val="0"/>
        <outline val="0"/>
        <shadow val="0"/>
        <u val="none"/>
        <vertAlign val="baseline"/>
        <sz val="11"/>
        <color theme="1"/>
        <name val="Calibri"/>
        <scheme val="minor"/>
      </font>
      <alignment horizontal="left"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alignment horizontal="center" vertical="bottom" textRotation="0" wrapText="0" indent="0" justifyLastLine="0" shrinkToFit="0" readingOrder="0"/>
    </dxf>
    <dxf>
      <fill>
        <patternFill patternType="none">
          <bgColor auto="1"/>
        </patternFill>
      </fill>
    </dxf>
    <dxf>
      <fill>
        <patternFill patternType="none">
          <bgColor auto="1"/>
        </patternFill>
      </fill>
    </dxf>
    <dxf>
      <fill>
        <patternFill patternType="none">
          <bgColor auto="1"/>
        </patternFill>
      </fill>
    </dxf>
    <dxf>
      <font>
        <strike val="0"/>
        <outline val="0"/>
        <shadow val="0"/>
        <u val="none"/>
        <vertAlign val="baseline"/>
        <sz val="10"/>
        <name val="Calibri"/>
        <scheme val="minor"/>
      </font>
      <fill>
        <patternFill patternType="none">
          <bgColor auto="1"/>
        </patternFill>
      </fill>
    </dxf>
    <dxf>
      <font>
        <strike val="0"/>
        <outline val="0"/>
        <shadow val="0"/>
        <u val="none"/>
        <vertAlign val="baseline"/>
        <sz val="10"/>
        <name val="Calibri"/>
        <scheme val="minor"/>
      </font>
      <fill>
        <patternFill patternType="none">
          <bgColor auto="1"/>
        </patternFill>
      </fill>
    </dxf>
    <dxf>
      <fill>
        <patternFill patternType="none">
          <bgColor auto="1"/>
        </patternFill>
      </fill>
    </dxf>
    <dxf>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trike val="0"/>
        <outline val="0"/>
        <shadow val="0"/>
        <u val="none"/>
        <vertAlign val="baseline"/>
        <sz val="11"/>
        <color theme="0"/>
        <name val="Calibri"/>
        <scheme val="minor"/>
      </font>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dxf>
    <dxf>
      <fill>
        <patternFill patternType="none">
          <bgColor auto="1"/>
        </patternFill>
      </fill>
    </dxf>
    <dxf>
      <font>
        <strike val="0"/>
        <outline val="0"/>
        <shadow val="0"/>
        <u val="none"/>
        <vertAlign val="baseline"/>
        <sz val="11"/>
        <color theme="0"/>
        <name val="Calibri"/>
        <scheme val="minor"/>
      </font>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ont>
        <strike val="0"/>
        <outline val="0"/>
        <shadow val="0"/>
        <u val="none"/>
        <vertAlign val="baseline"/>
        <sz val="11"/>
        <color theme="0"/>
        <name val="Calibri"/>
        <scheme val="minor"/>
      </font>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numFmt numFmtId="164" formatCode="&quot;$&quot;#,##0.00"/>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164" formatCode="&quot;$&quot;#,##0.00"/>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164" formatCode="&quot;$&quot;#,##0.00"/>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indexed="64"/>
        </left>
        <right style="thin">
          <color indexed="64"/>
        </right>
        <top/>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dxf>
    <dxf>
      <fill>
        <patternFill patternType="none">
          <bgColor auto="1"/>
        </patternFill>
      </fill>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ill>
        <patternFill patternType="none">
          <bgColor auto="1"/>
        </patternFill>
      </fill>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165" formatCode="m/d/yyyy"/>
      <fill>
        <patternFill patternType="none">
          <fgColor rgb="FF000000"/>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none">
          <fgColor rgb="FF000000"/>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FF"/>
        <name val="Calibri"/>
        <scheme val="minor"/>
      </font>
      <fill>
        <patternFill patternType="none">
          <fgColor rgb="FF000000"/>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FFFFFF"/>
        <name val="Calibri"/>
        <scheme val="minor"/>
      </font>
      <fill>
        <patternFill patternType="none">
          <fgColor rgb="FF000000"/>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none">
          <fgColor rgb="FF000000"/>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164" formatCode="&quot;$&quot;#,##0.00"/>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numFmt numFmtId="164" formatCode="&quot;$&quot;#,##0.00"/>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numFmt numFmtId="164" formatCode="&quot;$&quot;#,##0.00"/>
      <fill>
        <patternFill patternType="none">
          <fgColor rgb="FF000000"/>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rgb="FF000000"/>
          <bgColor auto="1"/>
        </patternFill>
      </fill>
      <alignment horizontal="general" vertical="bottom" textRotation="0" wrapText="0" indent="0" justifyLastLine="0" shrinkToFit="0" readingOrder="0"/>
    </dxf>
    <dxf>
      <font>
        <b/>
        <i val="0"/>
        <strike val="0"/>
        <condense val="0"/>
        <extend val="0"/>
        <outline val="0"/>
        <shadow val="0"/>
        <u val="none"/>
        <vertAlign val="baseline"/>
        <sz val="11"/>
        <color rgb="FFFFFFFF"/>
        <name val="Calibri"/>
        <scheme val="minor"/>
      </font>
      <fill>
        <patternFill patternType="none">
          <fgColor rgb="FF000000"/>
          <bgColor auto="1"/>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165" formatCode="m/d/yyyy"/>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165" formatCode="m/d/yyyy"/>
      <fill>
        <patternFill patternType="none">
          <bgColor auto="1"/>
        </patternFill>
      </fill>
      <alignment horizontal="general"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i val="0"/>
        <strike val="0"/>
        <condense val="0"/>
        <extend val="0"/>
        <outline val="0"/>
        <shadow val="0"/>
        <u val="none"/>
        <vertAlign val="baseline"/>
        <sz val="11"/>
        <color rgb="FFFFFFFF"/>
        <name val="Calibri"/>
        <scheme val="minor"/>
      </font>
      <fill>
        <patternFill patternType="none">
          <fgColor rgb="FF000000"/>
          <bgColor auto="1"/>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numFmt numFmtId="165" formatCode="m/d/yyyy"/>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none">
          <fgColor rgb="FF000000"/>
          <bgColor auto="1"/>
        </patternFill>
      </fill>
      <alignment horizontal="general"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general" vertical="bottom" textRotation="0" wrapText="0" indent="0" justifyLastLine="0" shrinkToFit="0" readingOrder="0"/>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border diagonalUp="0" diagonalDown="0" outline="0">
        <left style="thin">
          <color auto="1"/>
        </left>
        <right/>
        <top style="thin">
          <color auto="1"/>
        </top>
        <bottom style="thin">
          <color auto="1"/>
        </bottom>
      </border>
    </dxf>
    <dxf>
      <fill>
        <patternFill patternType="none">
          <fgColor indexed="64"/>
          <bgColor auto="1"/>
        </patternFill>
      </fill>
      <alignment horizontal="left" vertical="bottom" textRotation="0" wrapText="0" indent="1"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left style="thin">
          <color auto="1"/>
        </left>
        <right style="thin">
          <color auto="1"/>
        </right>
        <top style="thin">
          <color auto="1"/>
        </top>
        <bottom style="thin">
          <color auto="1"/>
        </bottom>
      </border>
    </dxf>
    <dxf>
      <fill>
        <patternFill patternType="none">
          <fgColor indexed="64"/>
          <bgColor auto="1"/>
        </patternFill>
      </fill>
    </dxf>
    <dxf>
      <border outline="0">
        <bottom style="thin">
          <color auto="1"/>
        </bottom>
      </border>
    </dxf>
    <dxf>
      <font>
        <b/>
        <i val="0"/>
        <strike val="0"/>
        <condense val="0"/>
        <extend val="0"/>
        <outline val="0"/>
        <shadow val="0"/>
        <u val="none"/>
        <vertAlign val="baseline"/>
        <sz val="12"/>
        <color theme="1"/>
        <name val="Calibri"/>
        <scheme val="minor"/>
      </font>
      <fill>
        <patternFill patternType="none">
          <fgColor indexed="64"/>
          <bgColor auto="1"/>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style="thin">
          <color theme="1"/>
        </right>
        <top style="thin">
          <color theme="1"/>
        </top>
        <bottom style="thin">
          <color theme="1"/>
        </bottom>
        <vertical/>
        <horizontal/>
      </border>
    </dxf>
    <dxf>
      <border outline="0">
        <top style="medium">
          <color theme="1"/>
        </top>
      </border>
    </dxf>
    <dxf>
      <border outline="0">
        <bottom style="medium">
          <color theme="1"/>
        </bottom>
      </border>
    </dxf>
    <dxf>
      <font>
        <b/>
        <i val="0"/>
        <strike val="0"/>
        <condense val="0"/>
        <extend val="0"/>
        <outline val="0"/>
        <shadow val="0"/>
        <u val="none"/>
        <vertAlign val="baseline"/>
        <sz val="11"/>
        <color theme="0"/>
        <name val="Calibri"/>
        <scheme val="minor"/>
      </font>
      <fill>
        <patternFill patternType="none">
          <fgColor indexed="64"/>
          <bgColor indexed="65"/>
        </patternFill>
      </fill>
      <alignment horizontal="general" vertical="bottom" textRotation="0" wrapText="1"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1"/>
          <bgColor theme="1"/>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1" indent="0" justifyLastLine="0" shrinkToFit="0" readingOrder="0"/>
    </dxf>
    <dxf>
      <border outline="0">
        <top style="medium">
          <color theme="1"/>
        </top>
        <bottom style="medium">
          <color theme="1"/>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scheme val="minor"/>
      </font>
      <fill>
        <patternFill patternType="solid">
          <fgColor theme="1"/>
          <bgColor theme="1"/>
        </patternFill>
      </fill>
      <alignment horizontal="left" vertical="center" textRotation="0" wrapText="0" indent="0" justifyLastLine="0" shrinkToFit="0" readingOrder="0"/>
    </dxf>
    <dxf>
      <font>
        <strike val="0"/>
        <outline val="0"/>
        <shadow val="0"/>
        <u val="none"/>
        <vertAlign val="baseline"/>
        <sz val="11"/>
        <name val="Calibri"/>
        <scheme val="minor"/>
      </font>
      <numFmt numFmtId="0" formatCode="General"/>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alignment horizontal="general" vertical="bottom"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border outline="0">
        <left style="thin">
          <color theme="1"/>
        </left>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alignment horizontal="general"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alignment horizontal="left" vertical="center"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alignment horizontal="general"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alignment horizontal="general" vertical="center" textRotation="0" wrapText="1"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indexed="65"/>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left" vertical="center"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left" vertical="center" textRotation="0" wrapText="1" indent="0" justifyLastLine="0" shrinkToFit="0" readingOrder="0"/>
    </dxf>
    <dxf>
      <border outline="0">
        <top style="thin">
          <color theme="1"/>
        </top>
      </border>
    </dxf>
    <dxf>
      <border outline="0">
        <left style="thin">
          <color theme="1"/>
        </left>
        <right style="thin">
          <color theme="1"/>
        </right>
        <top style="medium">
          <color theme="1"/>
        </top>
        <bottom style="thin">
          <color theme="1"/>
        </bottom>
      </border>
    </dxf>
    <dxf>
      <font>
        <strike val="0"/>
        <outline val="0"/>
        <shadow val="0"/>
        <u val="none"/>
        <vertAlign val="baseline"/>
        <sz val="11"/>
        <name val="Calibri"/>
        <scheme val="minor"/>
      </font>
      <fill>
        <patternFill patternType="none">
          <bgColor auto="1"/>
        </patternFill>
      </fill>
    </dxf>
    <dxf>
      <border outline="0">
        <bottom style="medium">
          <color theme="1"/>
        </bottom>
      </border>
    </dxf>
    <dxf>
      <font>
        <b/>
        <i val="0"/>
        <strike val="0"/>
        <condense val="0"/>
        <extend val="0"/>
        <outline val="0"/>
        <shadow val="0"/>
        <u val="none"/>
        <vertAlign val="baseline"/>
        <sz val="11"/>
        <color theme="0"/>
        <name val="Calibri"/>
        <scheme val="minor"/>
      </font>
      <fill>
        <patternFill patternType="none">
          <fgColor theme="1"/>
          <bgColor auto="1"/>
        </patternFill>
      </fill>
    </dxf>
    <dxf>
      <font>
        <strike val="0"/>
        <outline val="0"/>
        <shadow val="0"/>
        <u val="none"/>
        <vertAlign val="baseline"/>
        <sz val="11"/>
        <name val="Calibri"/>
        <scheme val="minor"/>
      </font>
      <fill>
        <patternFill patternType="none">
          <bgColor auto="1"/>
        </patternFill>
      </fill>
      <alignment horizontal="right" vertical="bottom" textRotation="0" wrapText="0" indent="0" justifyLastLine="0" shrinkToFit="0" readingOrder="0"/>
    </dxf>
    <dxf>
      <font>
        <strike val="0"/>
        <outline val="0"/>
        <shadow val="0"/>
        <u val="none"/>
        <vertAlign val="baseline"/>
        <sz val="11"/>
        <name val="Calibri"/>
        <scheme val="minor"/>
      </font>
      <fill>
        <patternFill patternType="none">
          <bgColor auto="1"/>
        </patternFill>
      </fill>
      <alignment horizontal="left" vertical="center"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theme="0" tint="-0.14999847407452621"/>
          <bgColor auto="1"/>
        </patternFill>
      </fill>
      <alignment horizontal="general" vertical="bottom" textRotation="0" wrapText="1" indent="0" justifyLastLine="0" shrinkToFit="0" readingOrder="0"/>
      <border diagonalUp="0" diagonalDown="0" outline="0">
        <left/>
        <right/>
        <top style="thin">
          <color theme="1"/>
        </top>
        <bottom/>
      </border>
    </dxf>
    <dxf>
      <font>
        <strike val="0"/>
        <outline val="0"/>
        <shadow val="0"/>
        <u val="none"/>
        <vertAlign val="baseline"/>
        <sz val="11"/>
        <name val="Calibri"/>
        <scheme val="minor"/>
      </font>
      <fill>
        <patternFill patternType="none">
          <bgColor auto="1"/>
        </patternFill>
      </fill>
      <alignment horizontal="left" vertical="center" textRotation="0" wrapText="1" indent="0" justifyLastLine="0" shrinkToFit="0" readingOrder="0"/>
    </dxf>
    <dxf>
      <border outline="0">
        <top style="thin">
          <color theme="1"/>
        </top>
      </border>
    </dxf>
    <dxf>
      <border outline="0">
        <left style="thin">
          <color theme="1"/>
        </left>
        <right style="thin">
          <color theme="1"/>
        </right>
        <top style="medium">
          <color theme="1"/>
        </top>
        <bottom style="thin">
          <color theme="1"/>
        </bottom>
      </border>
    </dxf>
    <dxf>
      <border outline="0">
        <bottom style="medium">
          <color theme="1"/>
        </bottom>
      </border>
    </dxf>
    <dxf>
      <font>
        <b/>
        <i val="0"/>
        <strike val="0"/>
        <condense val="0"/>
        <extend val="0"/>
        <outline val="0"/>
        <shadow val="0"/>
        <u val="none"/>
        <vertAlign val="baseline"/>
        <sz val="11"/>
        <color theme="0"/>
        <name val="Calibri"/>
        <scheme val="minor"/>
      </font>
      <fill>
        <patternFill patternType="none">
          <fgColor theme="1"/>
          <bgColor auto="1"/>
        </patternFill>
      </fill>
    </dxf>
    <dxf>
      <font>
        <b val="0"/>
        <i val="0"/>
        <strike val="0"/>
        <condense val="0"/>
        <extend val="0"/>
        <outline val="0"/>
        <shadow val="0"/>
        <u val="none"/>
        <vertAlign val="baseline"/>
        <sz val="11"/>
        <color theme="1"/>
        <name val="Calibri"/>
        <scheme val="minor"/>
      </font>
      <fill>
        <patternFill patternType="none">
          <bgColor auto="1"/>
        </patternFill>
      </fill>
      <alignment horizontal="right" vertical="bottom" textRotation="0" wrapText="0"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left" vertical="top"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vertical="top"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left" vertical="top"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right" vertical="bottom" textRotation="0" wrapText="0" indent="0" justifyLastLine="0" shrinkToFit="0" readingOrder="0"/>
    </dxf>
    <dxf>
      <font>
        <strike val="0"/>
        <outline val="0"/>
        <shadow val="0"/>
        <u val="none"/>
        <vertAlign val="baseline"/>
        <sz val="11"/>
        <name val="Calibri"/>
        <scheme val="minor"/>
      </font>
      <numFmt numFmtId="165" formatCode="m/d/yyyy"/>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right" vertical="bottom" textRotation="0" wrapText="0" indent="0" justifyLastLine="0" shrinkToFit="0" readingOrder="0"/>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left"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numFmt numFmtId="0" formatCode="General"/>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fill>
        <patternFill patternType="solid">
          <fgColor indexed="64"/>
          <bgColor theme="4" tint="0.79998168889431442"/>
        </patternFill>
      </fill>
      <alignment horizontal="general" vertical="top" textRotation="0" wrapText="0" indent="0" justifyLastLine="0" shrinkToFit="0" readingOrder="0"/>
      <border diagonalUp="0" diagonalDown="0" outline="0">
        <left/>
        <right/>
        <top style="thin">
          <color theme="1"/>
        </top>
        <bottom style="thin">
          <color theme="1"/>
        </bottom>
      </border>
    </dxf>
    <dxf>
      <fill>
        <patternFill patternType="solid">
          <fgColor indexed="64"/>
          <bgColor theme="4" tint="0.79998168889431442"/>
        </patternFill>
      </fill>
      <alignment horizontal="general" vertical="top" textRotation="0" wrapText="0" indent="0" justifyLastLine="0" shrinkToFit="0" readingOrder="0"/>
      <border diagonalUp="0" diagonalDown="0">
        <left/>
        <right/>
        <top style="thin">
          <color theme="1"/>
        </top>
        <bottom style="thin">
          <color theme="1"/>
        </bottom>
        <vertical/>
        <horizontal/>
      </border>
    </dxf>
    <dxf>
      <border outline="0">
        <left style="thin">
          <color theme="1"/>
        </left>
        <right style="thin">
          <color theme="1"/>
        </right>
      </border>
    </dxf>
    <dxf>
      <fill>
        <patternFill patternType="solid">
          <fgColor indexed="64"/>
          <bgColor theme="4" tint="0.79998168889431442"/>
        </patternFill>
      </fill>
      <alignment horizontal="general" vertical="top"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1"/>
          <bgColor theme="1"/>
        </patternFill>
      </fil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right"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auto="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2" tint="-9.9978637043366805E-2"/>
        </patternFill>
      </fill>
      <alignment horizontal="general" vertical="top" textRotation="0" wrapText="1" indent="0" justifyLastLine="0" shrinkToFit="0" readingOrder="0"/>
      <border diagonalUp="0" diagonalDown="0">
        <left/>
        <right style="thin">
          <color theme="1"/>
        </right>
        <top style="thin">
          <color theme="1"/>
        </top>
        <bottom style="thin">
          <color theme="1"/>
        </bottom>
        <vertical/>
        <horizontal/>
      </border>
    </dxf>
    <dxf>
      <border outline="0">
        <left style="thin">
          <color theme="1"/>
        </left>
      </border>
    </dxf>
    <dxf>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left/>
        <right style="thin">
          <color theme="1"/>
        </right>
        <top style="thin">
          <color theme="1"/>
        </top>
        <bottom style="thin">
          <color theme="1"/>
        </bottom>
        <vertical/>
        <horizontal/>
      </border>
    </dxf>
    <dxf>
      <border outline="0">
        <left style="thin">
          <color theme="1"/>
        </left>
      </border>
    </dxf>
    <dxf>
      <fill>
        <patternFill patternType="none">
          <fgColor indexed="64"/>
          <bgColor indexed="65"/>
        </patternFill>
      </fill>
      <alignment horizontal="general" vertical="top"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1"/>
          <bgColor theme="1"/>
        </patternFill>
      </fill>
      <alignment horizontal="general" vertical="top" textRotation="0" wrapText="0" indent="0" justifyLastLine="0" shrinkToFit="0" readingOrder="0"/>
      <border diagonalUp="0" diagonalDown="0" outline="0">
        <left style="thin">
          <color theme="1"/>
        </left>
        <right style="thin">
          <color theme="1"/>
        </right>
        <top/>
        <bottom/>
      </border>
    </dxf>
    <dxf>
      <font>
        <strike val="0"/>
        <outline val="0"/>
        <shadow val="0"/>
        <u val="none"/>
        <vertAlign val="baseline"/>
        <sz val="11"/>
        <name val="Calibri"/>
        <scheme val="minor"/>
      </font>
      <numFmt numFmtId="0" formatCode="General"/>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color auto="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font>
        <strike val="0"/>
        <outline val="0"/>
        <shadow val="0"/>
        <u val="none"/>
        <vertAlign val="baseline"/>
        <sz val="11"/>
        <name val="Calibri"/>
        <scheme val="minor"/>
      </font>
      <fill>
        <patternFill patternType="none">
          <fgColor indexed="64"/>
          <bgColor auto="1"/>
        </patternFill>
      </fill>
      <alignment vertical="top" textRotation="0" indent="0" justifyLastLine="0" shrinkToFit="0" readingOrder="0"/>
    </dxf>
    <dxf>
      <numFmt numFmtId="0" formatCode="General"/>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ont>
        <strike val="0"/>
        <outline val="0"/>
        <shadow val="0"/>
        <u val="none"/>
        <vertAlign val="baseline"/>
        <sz val="11"/>
        <color auto="1"/>
        <name val="Calibri"/>
        <scheme val="minor"/>
      </font>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vertical="top" textRotation="0" wrapText="1"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solid">
          <fgColor indexed="64"/>
          <bgColor rgb="FFFFFF00"/>
        </patternFill>
      </fill>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fill>
        <patternFill patternType="solid">
          <fgColor indexed="64"/>
          <bgColor theme="4" tint="0.5999938962981048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fill>
        <patternFill patternType="solid">
          <fgColor indexed="64"/>
          <bgColor theme="0"/>
        </patternFill>
      </fill>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fill>
        <patternFill patternType="solid">
          <fgColor indexed="64"/>
          <bgColor theme="9" tint="0.59999389629810485"/>
        </patternFill>
      </fill>
      <alignment horizontal="general" vertical="top" textRotation="0" wrapText="1" indent="0" justifyLastLine="0" shrinkToFit="0" readingOrder="0"/>
    </dxf>
    <dxf>
      <fill>
        <patternFill patternType="solid">
          <fgColor indexed="64"/>
          <bgColor theme="9" tint="0.59999389629810485"/>
        </patternFill>
      </fill>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solid">
          <fgColor indexed="64"/>
          <bgColor theme="4" tint="0.59999389629810485"/>
        </patternFill>
      </fill>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fill>
        <patternFill patternType="solid">
          <fgColor indexed="64"/>
          <bgColor theme="4" tint="0.5999938962981048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solid">
          <fgColor indexed="64"/>
          <bgColor theme="4" tint="0.79998168889431442"/>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solid">
          <fgColor indexed="64"/>
          <bgColor theme="4" tint="0.79998168889431442"/>
        </patternFill>
      </fill>
      <alignment horizontal="general" vertical="top" textRotation="0" wrapText="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numFmt numFmtId="0" formatCode="General"/>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solid">
          <fgColor indexed="64"/>
          <bgColor theme="4" tint="0.79998168889431442"/>
        </patternFill>
      </fill>
      <alignment horizontal="general" vertical="top" textRotation="0" wrapText="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vertical="top" textRotation="0" indent="0" justifyLastLine="0" shrinkToFit="0" readingOrder="0"/>
    </dxf>
    <dxf>
      <alignment vertical="top" textRotation="0" indent="0" justifyLastLine="0" shrinkToFit="0" readingOrder="0"/>
    </dxf>
    <dxf>
      <font>
        <strike val="0"/>
        <outline val="0"/>
        <shadow val="0"/>
        <u val="none"/>
        <vertAlign val="baseline"/>
        <sz val="11"/>
        <color auto="1"/>
        <name val="Calibri"/>
        <scheme val="minor"/>
      </font>
      <alignment vertical="top" textRotation="0" indent="0" justifyLastLine="0" shrinkToFit="0" readingOrder="0"/>
    </dxf>
    <dxf>
      <numFmt numFmtId="0" formatCode="General"/>
      <alignment vertical="top" textRotation="0" indent="0" justifyLastLine="0" shrinkToFit="0" readingOrder="0"/>
    </dxf>
    <dxf>
      <fill>
        <patternFill patternType="solid">
          <fgColor indexed="64"/>
          <bgColor theme="0"/>
        </patternFill>
      </fill>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strike val="0"/>
        <outline val="0"/>
        <shadow val="0"/>
        <u val="none"/>
        <vertAlign val="baseline"/>
        <sz val="11"/>
        <name val="Calibri"/>
        <scheme val="minor"/>
      </font>
      <alignment horizontal="general"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bottom"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border diagonalUp="0" diagonalDown="0">
        <left/>
        <right style="thin">
          <color theme="1"/>
        </right>
        <top style="thin">
          <color theme="1"/>
        </top>
        <bottom style="thin">
          <color theme="1"/>
        </bottom>
        <vertical/>
        <horizontal/>
      </border>
    </dxf>
    <dxf>
      <border outline="0">
        <left style="thin">
          <color theme="1"/>
        </left>
        <top style="medium">
          <color theme="1"/>
        </top>
      </border>
    </dxf>
    <dxf>
      <border outline="0">
        <bottom style="medium">
          <color theme="1"/>
        </bottom>
      </border>
    </dxf>
    <dxf>
      <font>
        <b/>
        <i val="0"/>
        <strike val="0"/>
        <condense val="0"/>
        <extend val="0"/>
        <outline val="0"/>
        <shadow val="0"/>
        <u val="none"/>
        <vertAlign val="baseline"/>
        <sz val="11"/>
        <color theme="0"/>
        <name val="Calibri"/>
        <scheme val="minor"/>
      </font>
      <fill>
        <patternFill patternType="none">
          <fgColor indexed="64"/>
          <bgColor indexed="65"/>
        </patternFill>
      </fill>
      <alignment horizontal="general" vertical="bottom" textRotation="0" wrapText="1"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theme="1"/>
        </left>
        <right/>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auto="1"/>
        </left>
        <right/>
        <top style="thin">
          <color theme="1"/>
        </top>
        <bottom/>
        <vertical/>
        <horizontal/>
      </border>
    </dxf>
    <dxf>
      <font>
        <b val="0"/>
        <i val="0"/>
        <strike val="0"/>
        <condense val="0"/>
        <extend val="0"/>
        <outline val="0"/>
        <shadow val="0"/>
        <u val="none"/>
        <vertAlign val="baseline"/>
        <sz val="12"/>
        <color theme="1"/>
        <name val="Calibri"/>
        <scheme val="minor"/>
      </font>
      <numFmt numFmtId="165" formatCode="m/d/yyyy"/>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2"/>
        <color theme="1"/>
        <name val="Calibri"/>
        <scheme val="minor"/>
      </font>
      <numFmt numFmtId="165" formatCode="m/d/yyyy"/>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none">
          <fgColor indexed="64"/>
          <bgColor indexed="65"/>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none">
          <fgColor indexed="64"/>
          <bgColor indexed="65"/>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vertical/>
        <horizontal/>
      </border>
    </dxf>
    <dxf>
      <border outline="0">
        <right style="thin">
          <color theme="1"/>
        </right>
        <top style="medium">
          <color theme="1"/>
        </top>
      </border>
    </dxf>
    <dxf>
      <font>
        <b/>
        <i val="0"/>
        <strike val="0"/>
        <condense val="0"/>
        <extend val="0"/>
        <outline val="0"/>
        <shadow val="0"/>
        <u val="none"/>
        <vertAlign val="baseline"/>
        <sz val="11"/>
        <color theme="0"/>
        <name val="Calibri"/>
        <scheme val="minor"/>
      </font>
      <fill>
        <patternFill patternType="solid">
          <fgColor theme="1"/>
          <bgColor theme="1"/>
        </patternFill>
      </fill>
    </dxf>
    <dxf>
      <font>
        <b val="0"/>
        <i val="0"/>
        <strike val="0"/>
        <condense val="0"/>
        <extend val="0"/>
        <outline val="0"/>
        <shadow val="0"/>
        <u val="none"/>
        <vertAlign val="baseline"/>
        <sz val="11"/>
        <color theme="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auto="1"/>
        </left>
        <right/>
        <top style="thin">
          <color auto="1"/>
        </top>
        <bottom/>
      </border>
    </dxf>
    <dxf>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auto="1"/>
        </left>
        <right/>
        <top style="thin">
          <color auto="1"/>
        </top>
        <bottom/>
      </border>
    </dxf>
    <dxf>
      <fill>
        <patternFill patternType="none">
          <bgColor auto="1"/>
        </patternFill>
      </fill>
    </dxf>
    <dxf>
      <fill>
        <patternFill patternType="none">
          <bgColor auto="1"/>
        </patternFill>
      </fill>
    </dxf>
    <dxf>
      <fill>
        <patternFill patternType="none">
          <bgColor auto="1"/>
        </patternFill>
      </fill>
    </dxf>
    <dxf>
      <border outline="0">
        <top style="medium">
          <color theme="1"/>
        </top>
        <bottom style="thin">
          <color auto="1"/>
        </bottom>
      </border>
    </dxf>
    <dxf>
      <fill>
        <patternFill patternType="none">
          <bgColor auto="1"/>
        </patternFill>
      </fill>
    </dxf>
    <dxf>
      <font>
        <b/>
        <i val="0"/>
        <strike val="0"/>
        <condense val="0"/>
        <extend val="0"/>
        <outline val="0"/>
        <shadow val="0"/>
        <u val="none"/>
        <vertAlign val="baseline"/>
        <sz val="11"/>
        <color theme="0"/>
        <name val="Calibri"/>
        <scheme val="minor"/>
      </font>
      <fill>
        <patternFill patternType="none">
          <fgColor theme="1"/>
          <bgColor auto="1"/>
        </patternFill>
      </fill>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bgColor auto="1"/>
        </patternFill>
      </fill>
    </dxf>
    <dxf>
      <fill>
        <patternFill patternType="none">
          <fgColor indexed="64"/>
          <bgColor auto="1"/>
        </patternFill>
      </fill>
    </dxf>
    <dxf>
      <fill>
        <patternFill patternType="none">
          <fgColor indexed="64"/>
          <bgColor auto="1"/>
        </patternFill>
      </fill>
    </dxf>
    <dxf>
      <fill>
        <patternFill patternType="none">
          <bgColor auto="1"/>
        </patternFill>
      </fill>
    </dxf>
    <dxf>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fgColor indexed="64"/>
          <bgColor auto="1"/>
        </patternFill>
      </fill>
      <alignment horizontal="general" vertical="bottom" textRotation="0" wrapText="1" indent="0" justifyLastLine="0" shrinkToFit="0" readingOrder="0"/>
    </dxf>
    <dxf>
      <fill>
        <patternFill patternType="none">
          <bgColor auto="1"/>
        </patternFill>
      </fill>
    </dxf>
    <dxf>
      <fill>
        <patternFill patternType="none">
          <fgColor indexed="64"/>
          <bgColor auto="1"/>
        </patternFill>
      </fill>
    </dxf>
    <dxf>
      <numFmt numFmtId="0" formatCode="General"/>
      <fill>
        <patternFill patternType="none">
          <fgColor indexed="64"/>
          <bgColor indexed="65"/>
        </patternFill>
      </fill>
      <alignment horizontal="right" vertical="center" textRotation="0" wrapText="0" indent="0" justifyLastLine="0" shrinkToFit="0" readingOrder="0"/>
    </dxf>
    <dxf>
      <alignment horizontal="left" vertical="center" textRotation="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border diagonalUp="0" diagonalDown="0" outline="0">
        <left style="thin">
          <color theme="1"/>
        </left>
        <right style="thin">
          <color indexed="64"/>
        </right>
        <top/>
        <bottom/>
      </border>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right" vertical="bottom" textRotation="0" wrapText="0" indent="0" justifyLastLine="0" shrinkToFit="0" readingOrder="0"/>
      <border diagonalUp="0" diagonalDown="0" outline="0">
        <left style="thin">
          <color theme="1"/>
        </left>
        <right style="thin">
          <color indexed="64"/>
        </right>
        <top/>
        <bottom/>
      </border>
    </dxf>
    <dxf>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left" vertical="center" textRotation="0" indent="0" justifyLastLine="0" shrinkToFit="0" readingOrder="0"/>
    </dxf>
    <dxf>
      <fill>
        <patternFill patternType="none">
          <bgColor auto="1"/>
        </patternFill>
      </fill>
      <alignment horizontal="left" vertical="center" textRotation="0" indent="0" justifyLastLine="0" shrinkToFit="0" readingOrder="0"/>
    </dxf>
    <dxf>
      <fill>
        <patternFill patternType="none">
          <bgColor auto="1"/>
        </patternFill>
      </fill>
      <alignment horizontal="left" vertical="center" textRotation="0" indent="0" justifyLastLine="0" shrinkToFit="0" readingOrder="0"/>
    </dxf>
    <dxf>
      <fill>
        <patternFill patternType="none">
          <bgColor auto="1"/>
        </patternFill>
      </fill>
      <alignment horizontal="left" vertical="center"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ill>
        <patternFill patternType="none">
          <bgColor auto="1"/>
        </patternFill>
      </fill>
    </dxf>
    <dxf>
      <fill>
        <patternFill patternType="none">
          <bgColor auto="1"/>
        </patternFill>
      </fill>
    </dxf>
    <dxf>
      <fill>
        <patternFill patternType="none">
          <fgColor indexed="64"/>
          <bgColor indexed="65"/>
        </patternFill>
      </fill>
    </dxf>
    <dxf>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alignment horizontal="left" vertical="center" textRotation="0" wrapText="0" indent="0" justifyLastLine="0" shrinkToFit="0" readingOrder="0"/>
    </dxf>
    <dxf>
      <fill>
        <patternFill patternType="none">
          <bgColor auto="1"/>
        </patternFill>
      </fill>
    </dxf>
    <dxf>
      <fill>
        <patternFill patternType="none">
          <fgColor indexed="64"/>
          <bgColor auto="1"/>
        </patternFill>
      </fill>
      <alignment horizontal="right" vertical="bottom" textRotation="0" wrapText="0" indent="0" justifyLastLine="0" shrinkToFit="0" readingOrder="0"/>
    </dxf>
    <dxf>
      <fill>
        <patternFill patternType="none">
          <bgColor auto="1"/>
        </patternFill>
      </fill>
    </dxf>
    <dxf>
      <fill>
        <patternFill patternType="none">
          <fgColor indexed="64"/>
          <bgColor auto="1"/>
        </patternFill>
      </fill>
    </dxf>
    <dxf>
      <fill>
        <patternFill patternType="none">
          <fgColor indexed="64"/>
          <bgColor auto="1"/>
        </patternFill>
      </fill>
      <alignment horizontal="right" textRotation="0" indent="0" justifyLastLine="0" shrinkToFit="0" readingOrder="0"/>
    </dxf>
    <dxf>
      <fill>
        <patternFill patternType="none">
          <bgColor auto="1"/>
        </patternFill>
      </fill>
      <alignment horizontal="right" textRotation="0" indent="0" justifyLastLine="0" shrinkToFit="0" readingOrder="0"/>
      <border diagonalUp="0" diagonalDown="0" outline="0">
        <left style="thin">
          <color theme="1"/>
        </left>
        <right/>
        <top/>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alignment horizontal="general" vertical="bottom" textRotation="0" wrapText="1" indent="0" justifyLastLine="0" shrinkToFit="0" readingOrder="0"/>
    </dxf>
    <dxf>
      <fill>
        <patternFill patternType="none">
          <bgColor auto="1"/>
        </patternFill>
      </fill>
    </dxf>
    <dxf>
      <fill>
        <patternFill patternType="none">
          <bgColor auto="1"/>
        </patternFill>
      </fill>
    </dxf>
    <dxf>
      <border outline="0">
        <left style="thin">
          <color theme="1"/>
        </left>
      </border>
    </dxf>
    <dxf>
      <fill>
        <patternFill patternType="none">
          <bgColor auto="1"/>
        </patternFill>
      </fill>
    </dxf>
    <dxf>
      <fill>
        <patternFill patternType="none">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right" textRotation="0" wrapText="0"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horizontal="right" textRotation="0" indent="0" justifyLastLine="0" shrinkToFit="0" readingOrder="0"/>
    </dxf>
    <dxf>
      <font>
        <strike val="0"/>
        <outline val="0"/>
        <shadow val="0"/>
        <u val="none"/>
        <vertAlign val="baseline"/>
        <sz val="11"/>
        <name val="Calibri"/>
        <scheme val="minor"/>
      </font>
      <fill>
        <patternFill patternType="none">
          <bgColor auto="1"/>
        </patternFill>
      </fill>
      <alignment horizontal="right" textRotation="0"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strike val="0"/>
        <outline val="0"/>
        <shadow val="0"/>
        <u val="none"/>
        <vertAlign val="baseline"/>
        <sz val="11"/>
        <name val="Calibri"/>
        <scheme val="minor"/>
      </font>
      <fill>
        <patternFill patternType="none">
          <bgColor auto="1"/>
        </patternFill>
      </fill>
      <alignment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strike val="0"/>
        <outline val="0"/>
        <shadow val="0"/>
        <u val="none"/>
        <vertAlign val="baseline"/>
        <sz val="11"/>
        <name val="Calibri"/>
        <scheme val="minor"/>
      </font>
      <fill>
        <patternFill patternType="none">
          <bgColor auto="1"/>
        </patternFill>
      </fill>
    </dxf>
    <dxf>
      <fill>
        <patternFill patternType="none">
          <bgColor auto="1"/>
        </patternFill>
      </fill>
    </dxf>
    <dxf>
      <border outline="0">
        <top style="thin">
          <color theme="0" tint="-0.499984740745262"/>
        </top>
      </border>
    </dxf>
    <dxf>
      <fill>
        <patternFill patternType="none">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dxf>
    <dxf>
      <fill>
        <patternFill patternType="none">
          <bgColor auto="1"/>
        </patternFill>
      </fill>
    </dxf>
    <dxf>
      <border outline="0">
        <top style="thin">
          <color theme="0" tint="-0.499984740745262"/>
        </top>
        <bottom style="thin">
          <color auto="1"/>
        </bottom>
      </border>
    </dxf>
    <dxf>
      <fill>
        <patternFill patternType="none">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dxf>
    <dxf>
      <fill>
        <patternFill patternType="none">
          <bgColor auto="1"/>
        </patternFill>
      </fill>
    </dxf>
    <dxf>
      <fill>
        <patternFill patternType="none">
          <bgColor auto="1"/>
        </patternFill>
      </fill>
    </dxf>
    <dxf>
      <border outline="0">
        <top style="thin">
          <color theme="0" tint="-0.499984740745262"/>
        </top>
      </border>
    </dxf>
    <dxf>
      <border outline="0">
        <left style="thin">
          <color theme="1"/>
        </left>
        <right style="thin">
          <color theme="0" tint="-0.499984740745262"/>
        </right>
        <top style="thin">
          <color theme="0" tint="-0.499984740745262"/>
        </top>
        <bottom style="thin">
          <color theme="1"/>
        </bottom>
      </border>
    </dxf>
    <dxf>
      <fill>
        <patternFill patternType="none">
          <bgColor auto="1"/>
        </patternFill>
      </fill>
    </dxf>
    <dxf>
      <border outline="0">
        <bottom style="thin">
          <color theme="0" tint="-0.499984740745262"/>
        </bottom>
      </border>
    </dxf>
    <dxf>
      <fill>
        <patternFill patternType="none">
          <bgColor auto="1"/>
        </patternFill>
      </fill>
    </dxf>
    <dxf>
      <fill>
        <patternFill patternType="none">
          <bgColor auto="1"/>
        </patternFill>
      </fill>
    </dxf>
    <dxf>
      <border outline="0">
        <top style="thin">
          <color theme="0" tint="-0.499984740745262"/>
        </top>
      </border>
    </dxf>
    <dxf>
      <border outline="0">
        <left style="thin">
          <color theme="1"/>
        </left>
        <right style="thin">
          <color theme="0" tint="-0.499984740745262"/>
        </right>
        <top style="thin">
          <color theme="0" tint="-0.499984740745262"/>
        </top>
        <bottom style="thin">
          <color theme="1"/>
        </bottom>
      </border>
    </dxf>
    <dxf>
      <fill>
        <patternFill patternType="none">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theme="0" tint="-0.14999847407452621"/>
          <bgColor auto="1"/>
        </patternFill>
      </fill>
      <alignment horizontal="left" vertical="center" textRotation="0" wrapText="1" indent="0" justifyLastLine="0" shrinkToFit="0" readingOrder="0"/>
      <border diagonalUp="0" diagonalDown="0" outline="0">
        <left style="thin">
          <color theme="1"/>
        </left>
        <right style="thin">
          <color theme="0" tint="-0.499984740745262"/>
        </right>
        <top style="thin">
          <color theme="0" tint="-0.499984740745262"/>
        </top>
        <bottom style="thin">
          <color theme="0" tint="-0.499984740745262"/>
        </bottom>
      </border>
    </dxf>
    <dxf>
      <border outline="0">
        <top style="thin">
          <color theme="1"/>
        </top>
        <bottom style="thin">
          <color theme="0" tint="-0.499984740745262"/>
        </bottom>
      </border>
    </dxf>
    <dxf>
      <font>
        <b val="0"/>
        <i val="0"/>
        <strike val="0"/>
        <condense val="0"/>
        <extend val="0"/>
        <outline val="0"/>
        <shadow val="0"/>
        <u val="none"/>
        <vertAlign val="baseline"/>
        <sz val="11"/>
        <color theme="1"/>
        <name val="Calibri"/>
        <scheme val="minor"/>
      </font>
      <fill>
        <patternFill patternType="none">
          <fgColor theme="0" tint="-0.14999847407452621"/>
          <bgColor auto="1"/>
        </patternFill>
      </fill>
      <alignment horizontal="left" vertical="center" textRotation="0" wrapText="1" indent="0" justifyLastLine="0" shrinkToFit="0" readingOrder="0"/>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dxf>
    <dxf>
      <fill>
        <patternFill patternType="none">
          <bgColor auto="1"/>
        </patternFill>
      </fill>
    </dxf>
    <dxf>
      <border outline="0">
        <top style="thin">
          <color theme="0" tint="-0.499984740745262"/>
        </top>
      </border>
    </dxf>
    <dxf>
      <border outline="0">
        <right style="thin">
          <color theme="0" tint="-0.499984740745262"/>
        </right>
        <top style="thin">
          <color theme="1"/>
        </top>
        <bottom style="thin">
          <color theme="1"/>
        </bottom>
      </border>
    </dxf>
    <dxf>
      <fill>
        <patternFill patternType="none">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dxf>
    <dxf>
      <fill>
        <patternFill patternType="none">
          <bgColor auto="1"/>
        </patternFill>
      </fill>
    </dxf>
    <dxf>
      <fill>
        <patternFill patternType="none">
          <bgColor auto="1"/>
        </patternFill>
      </fill>
    </dxf>
    <dxf>
      <border outline="0">
        <top style="thin">
          <color theme="0" tint="-0.499984740745262"/>
        </top>
      </border>
    </dxf>
    <dxf>
      <border outline="0">
        <right style="thin">
          <color theme="0" tint="-0.499984740745262"/>
        </right>
        <top style="thin">
          <color theme="0" tint="-0.499984740745262"/>
        </top>
      </border>
    </dxf>
    <dxf>
      <fill>
        <patternFill patternType="none">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right style="thin">
          <color theme="0" tint="-0.499984740745262"/>
        </right>
        <top style="thin">
          <color theme="0" tint="-0.499984740745262"/>
        </top>
        <bottom/>
      </border>
    </dxf>
    <dxf>
      <border outline="0">
        <top style="thin">
          <color theme="0" tint="-0.499984740745262"/>
        </top>
        <bottom style="thin">
          <color theme="0" tint="-0.499984740745262"/>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center" textRotation="0" wrapText="1" indent="0" justifyLastLine="0" shrinkToFit="0" readingOrder="0"/>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left" vertical="center" textRotation="0" wrapText="1" indent="0" justifyLastLine="0" shrinkToFit="0" readingOrder="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outline="0">
        <top style="thin">
          <color theme="0" tint="-0.499984740745262"/>
        </top>
      </border>
    </dxf>
    <dxf>
      <border outline="0">
        <right style="thin">
          <color theme="0" tint="-0.499984740745262"/>
        </right>
        <bottom style="thin">
          <color theme="0" tint="-0.499984740745262"/>
        </bottom>
      </border>
    </dxf>
    <dxf>
      <fill>
        <patternFill patternType="none">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border diagonalUp="0" diagonalDown="0" outline="0">
        <left style="thin">
          <color theme="0" tint="-0.499984740745262"/>
        </left>
        <right style="thin">
          <color theme="0" tint="-0.499984740745262"/>
        </right>
        <top/>
        <bottom/>
      </border>
    </dxf>
    <dxf>
      <fill>
        <patternFill patternType="none">
          <bgColor auto="1"/>
        </patternFill>
      </fill>
    </dxf>
    <dxf>
      <border outline="0">
        <left style="thin">
          <color indexed="64"/>
        </left>
        <right style="thin">
          <color indexed="64"/>
        </right>
        <top style="thin">
          <color indexed="64"/>
        </top>
        <bottom style="thin">
          <color auto="1"/>
        </bottom>
      </border>
    </dxf>
    <dxf>
      <fill>
        <patternFill patternType="none">
          <bgColor auto="1"/>
        </patternFill>
      </fill>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protection locked="1" hidden="0"/>
    </dxf>
    <dxf>
      <border outline="0">
        <top style="thin">
          <color indexed="64"/>
        </top>
      </border>
    </dxf>
    <dxf>
      <fill>
        <patternFill patternType="none">
          <fgColor indexed="64"/>
          <bgColor auto="1"/>
        </patternFill>
      </fill>
      <alignment horizontal="general" vertical="bottom" textRotation="0" wrapText="1" indent="0" justifyLastLine="0" shrinkToFit="0" readingOrder="0"/>
      <protection locked="1" hidden="0"/>
    </dxf>
    <dxf>
      <border outline="0">
        <bottom style="thin">
          <color theme="0" tint="-0.499984740745262"/>
        </bottom>
      </border>
    </dxf>
    <dxf>
      <font>
        <b/>
        <i val="0"/>
        <strike val="0"/>
        <condense val="0"/>
        <extend val="0"/>
        <outline val="0"/>
        <shadow val="0"/>
        <u val="none"/>
        <vertAlign val="baseline"/>
        <sz val="11"/>
        <color theme="0"/>
        <name val="Calibri"/>
        <scheme val="minor"/>
      </font>
      <fill>
        <patternFill patternType="none">
          <fgColor theme="1"/>
          <bgColor auto="1"/>
        </patternFill>
      </fill>
      <alignment horizontal="left" vertical="center" textRotation="0" wrapText="1" indent="0" justifyLastLine="0" shrinkToFit="0" readingOrder="0"/>
    </dxf>
    <dxf>
      <font>
        <b val="0"/>
        <i val="0"/>
        <strike val="0"/>
        <condense val="0"/>
        <extend val="0"/>
        <outline val="0"/>
        <shadow val="0"/>
        <u val="none"/>
        <vertAlign val="baseline"/>
        <sz val="9"/>
        <color theme="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9"/>
        <color theme="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auto="1"/>
        </left>
        <right style="thin">
          <color auto="1"/>
        </right>
        <top style="thin">
          <color auto="1"/>
        </top>
        <bottom style="thin">
          <color auto="1"/>
        </bottom>
      </border>
    </dxf>
    <dxf>
      <fill>
        <patternFill patternType="none">
          <bgColor auto="1"/>
        </patternFill>
      </fill>
    </dxf>
    <dxf>
      <fill>
        <patternFill patternType="none">
          <bgColor auto="1"/>
        </patternFill>
      </fill>
    </dxf>
    <dxf>
      <font>
        <b/>
        <i val="0"/>
        <strike val="0"/>
        <condense val="0"/>
        <extend val="0"/>
        <outline val="0"/>
        <shadow val="0"/>
        <u val="none"/>
        <vertAlign val="baseline"/>
        <sz val="11"/>
        <color auto="1"/>
        <name val="Calibri"/>
        <scheme val="minor"/>
      </font>
      <numFmt numFmtId="0" formatCode="General"/>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outline="0">
        <left/>
        <right/>
        <top style="thin">
          <color indexed="64"/>
        </top>
        <bottom style="thin">
          <color auto="1"/>
        </bottom>
      </border>
    </dxf>
    <dxf>
      <font>
        <b/>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fgColor indexed="64"/>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fgColor indexed="64"/>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wrapText="1"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wrapText="1"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wrapText="1" indent="0" justifyLastLine="0" shrinkToFit="0" readingOrder="0"/>
      <border diagonalUp="0" diagonalDown="0" outline="0">
        <top style="thin">
          <color indexed="64"/>
        </top>
        <bottom style="thin">
          <color indexed="64"/>
        </bottom>
      </border>
    </dxf>
    <dxf>
      <font>
        <strike val="0"/>
        <outline val="0"/>
        <shadow val="0"/>
        <u val="none"/>
        <vertAlign val="baseline"/>
        <sz val="11"/>
        <name val="Calibri"/>
        <scheme val="minor"/>
      </font>
      <fill>
        <patternFill patternType="none">
          <bgColor auto="1"/>
        </patternFill>
      </fill>
      <alignment horizontal="right" vertical="bottom" textRotation="0" indent="0" justifyLastLine="0" shrinkToFit="0" readingOrder="0"/>
    </dxf>
    <dxf>
      <font>
        <strike val="0"/>
        <outline val="0"/>
        <shadow val="0"/>
        <u val="none"/>
        <vertAlign val="baseline"/>
        <sz val="11"/>
        <name val="Calibri"/>
        <scheme val="minor"/>
      </font>
      <alignment horizontal="right" vertical="bottom" textRotation="0" wrapText="1" indent="0" justifyLastLine="0" shrinkToFit="0" readingOrder="0"/>
    </dxf>
    <dxf>
      <numFmt numFmtId="0" formatCode="General"/>
      <alignment horizontal="center"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65" formatCode="m/d/yyyy"/>
    </dxf>
    <dxf>
      <font>
        <b/>
        <i val="0"/>
        <strike val="0"/>
        <condense val="0"/>
        <extend val="0"/>
        <outline val="0"/>
        <shadow val="0"/>
        <u val="none"/>
        <vertAlign val="baseline"/>
        <sz val="11"/>
        <color theme="1"/>
        <name val="Calibri"/>
        <scheme val="minor"/>
      </font>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top style="medium">
          <color theme="1"/>
        </top>
      </border>
    </dxf>
    <dxf>
      <border diagonalUp="0" diagonalDown="0">
        <left style="medium">
          <color theme="1"/>
        </left>
        <right style="medium">
          <color theme="1"/>
        </right>
        <top style="medium">
          <color theme="1"/>
        </top>
        <bottom style="medium">
          <color theme="1"/>
        </bottom>
      </border>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bottom style="medium">
          <color theme="1"/>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bottom style="medium">
          <color auto="1"/>
        </bottom>
      </border>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bottom style="medium">
          <color auto="1"/>
        </bottom>
      </border>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bottom style="medium">
          <color auto="1"/>
        </bottom>
      </border>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alignment horizontal="general" vertical="center" textRotation="0" wrapText="0" indent="0" justifyLastLine="0" shrinkToFit="0" readingOrder="0"/>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dxf>
    <dxf>
      <border>
        <bottom style="medium">
          <color auto="1"/>
        </bottom>
      </border>
    </dxf>
    <dxf>
      <font>
        <strike val="0"/>
        <outline val="0"/>
        <shadow val="0"/>
        <vertAlign val="baseline"/>
        <sz val="11"/>
        <name val="Calibri"/>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dxf>
    <dxf>
      <border>
        <bottom style="medium">
          <color auto="1"/>
        </bottom>
      </border>
    </dxf>
    <dxf>
      <font>
        <strike val="0"/>
        <outline val="0"/>
        <shadow val="0"/>
        <vertAlign val="baseline"/>
        <sz val="11"/>
        <name val="Calibri"/>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dxf>
    <dxf>
      <font>
        <strike val="0"/>
        <outline val="0"/>
        <shadow val="0"/>
        <vertAlign val="baseline"/>
        <sz val="11"/>
        <name val="Calibri"/>
        <scheme val="minor"/>
      </font>
      <fill>
        <patternFill patternType="none">
          <fgColor indexed="64"/>
          <bgColor auto="1"/>
        </patternFill>
      </fill>
      <alignment textRotation="0" wrapText="1" indent="0" justifyLastLine="0" shrinkToFit="0" readingOrder="0"/>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vertAlign val="baseline"/>
        <sz val="11"/>
        <name val="Calibri"/>
        <scheme val="minor"/>
      </font>
      <fill>
        <patternFill patternType="none">
          <fgColor indexed="64"/>
          <bgColor auto="1"/>
        </patternFill>
      </fill>
    </dxf>
    <dxf>
      <border>
        <bottom style="medium">
          <color auto="1"/>
        </bottom>
      </border>
    </dxf>
    <dxf>
      <font>
        <strike val="0"/>
        <outline val="0"/>
        <shadow val="0"/>
        <vertAlign val="baseline"/>
        <sz val="11"/>
        <name val="Calibri"/>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u val="none"/>
        <vertAlign val="baseline"/>
        <sz val="11"/>
        <color rgb="FF000000"/>
        <name val="Calibri"/>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color rgb="FF000000"/>
        <name val="Calibri"/>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u val="none"/>
        <vertAlign val="baseline"/>
        <sz val="11"/>
        <name val="Calibri"/>
        <scheme val="minor"/>
      </font>
      <fill>
        <patternFill patternType="none">
          <fgColor indexed="64"/>
          <bgColor auto="1"/>
        </patternFill>
      </fill>
    </dxf>
    <dxf>
      <border>
        <bottom style="medium">
          <color auto="1"/>
        </bottom>
      </border>
    </dxf>
    <dxf>
      <font>
        <strike val="0"/>
        <outline val="0"/>
        <shadow val="0"/>
        <u val="none"/>
        <vertAlign val="baseline"/>
        <sz val="11"/>
        <name val="Calibri"/>
        <scheme val="minor"/>
      </font>
      <fill>
        <patternFill patternType="none">
          <fgColor indexed="64"/>
          <bgColor auto="1"/>
        </patternFill>
      </fill>
      <border diagonalUp="0" diagonalDown="0" outline="0">
        <left style="medium">
          <color auto="1"/>
        </left>
        <right style="medium">
          <color auto="1"/>
        </right>
        <top/>
        <bottom/>
      </border>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color rgb="FF000000"/>
        <name val="Calibri"/>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left" vertical="top" textRotation="0" wrapText="1"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border diagonalUp="0" diagonalDown="0" outline="0">
        <left style="medium">
          <color auto="1"/>
        </left>
        <right style="medium">
          <color auto="1"/>
        </right>
        <top/>
        <bottom/>
      </border>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color rgb="FF000000"/>
        <name val="Calibri"/>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scheme val="minor"/>
      </font>
      <numFmt numFmtId="0" formatCode="General"/>
      <fill>
        <patternFill patternType="none">
          <fgColor indexed="64"/>
          <bgColor auto="1"/>
        </patternFill>
      </fill>
      <alignment horizontal="general" vertical="bottom" textRotation="0" wrapText="1"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border>
        <top style="medium">
          <color auto="1"/>
        </top>
      </border>
    </dxf>
    <dxf>
      <border diagonalUp="0" diagonalDown="0">
        <left style="medium">
          <color auto="1"/>
        </left>
        <right style="medium">
          <color auto="1"/>
        </right>
        <top style="medium">
          <color auto="1"/>
        </top>
        <bottom style="medium">
          <color auto="1"/>
        </bottom>
      </border>
    </dxf>
    <dxf>
      <font>
        <strike val="0"/>
        <outline val="0"/>
        <shadow val="0"/>
        <u val="none"/>
        <vertAlign val="baseline"/>
        <sz val="11"/>
        <name val="Calibri"/>
        <scheme val="minor"/>
      </font>
      <fill>
        <patternFill patternType="none">
          <fgColor indexed="64"/>
          <bgColor auto="1"/>
        </patternFill>
      </fill>
    </dxf>
    <dxf>
      <border>
        <bottom style="medium">
          <color auto="1"/>
        </bottom>
      </border>
    </dxf>
    <dxf>
      <font>
        <strike val="0"/>
        <outline val="0"/>
        <shadow val="0"/>
        <u val="none"/>
        <vertAlign val="baseline"/>
        <sz val="11"/>
        <name val="Calibri"/>
        <scheme val="minor"/>
      </font>
      <fill>
        <patternFill patternType="none">
          <fgColor indexed="64"/>
          <bgColor auto="1"/>
        </patternFill>
      </fill>
      <border diagonalUp="0" diagonalDown="0" outline="0">
        <left style="medium">
          <color auto="1"/>
        </left>
        <right style="medium">
          <color auto="1"/>
        </right>
        <top/>
        <bottom/>
      </border>
    </dxf>
    <dxf>
      <font>
        <strike val="0"/>
        <outline val="0"/>
        <shadow val="0"/>
        <u val="none"/>
        <vertAlign val="baseline"/>
        <sz val="12"/>
        <color rgb="FF000000"/>
        <name val="Calibri"/>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2"/>
        <name val="Calibri"/>
        <scheme val="minor"/>
      </font>
      <fill>
        <patternFill patternType="none">
          <fgColor indexed="64"/>
          <bgColor auto="1"/>
        </patternFill>
      </fill>
    </dxf>
    <dxf>
      <font>
        <strike val="0"/>
        <outline val="0"/>
        <shadow val="0"/>
        <u val="none"/>
        <vertAlign val="baseline"/>
        <sz val="12"/>
        <color rgb="FF000000"/>
        <name val="Calibri"/>
        <scheme val="minor"/>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m/d/yyyy"/>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2"/>
        <name val="Calibri"/>
        <scheme val="minor"/>
      </font>
      <fill>
        <patternFill patternType="none">
          <fgColor indexed="64"/>
          <bgColor auto="1"/>
        </patternFill>
      </fill>
      <alignment horizontal="left" vertical="bottom" textRotation="0" wrapText="1" indent="0" justifyLastLine="0" shrinkToFit="0" readingOrder="0"/>
    </dxf>
    <dxf>
      <border>
        <top style="medium">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fill>
        <patternFill patternType="none">
          <fgColor indexed="64"/>
          <bgColor auto="1"/>
        </patternFill>
      </fill>
    </dxf>
    <dxf>
      <border>
        <bottom style="medium">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style="medium">
          <color indexed="64"/>
        </left>
        <right style="medium">
          <color indexed="64"/>
        </right>
        <top/>
        <bottom/>
      </border>
    </dxf>
    <dxf>
      <font>
        <strike val="0"/>
        <outline val="0"/>
        <shadow val="0"/>
        <u val="none"/>
        <vertAlign val="baseline"/>
        <sz val="11"/>
        <name val="Calibri"/>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color rgb="FF000000"/>
        <name val="Calibri"/>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name val="Calibri"/>
        <scheme val="minor"/>
      </font>
      <numFmt numFmtId="164" formatCode="&quot;$&quot;#,##0.00"/>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numFmt numFmtId="164" formatCode="&quot;$&quot;#,##0.00"/>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numFmt numFmtId="164" formatCode="&quot;$&quot;#,##0.00"/>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border>
        <top style="medium">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1"/>
        <name val="Calibri"/>
        <scheme val="minor"/>
      </font>
      <fill>
        <patternFill patternType="none">
          <fgColor indexed="64"/>
          <bgColor auto="1"/>
        </patternFill>
      </fill>
    </dxf>
    <dxf>
      <border>
        <bottom style="medium">
          <color indexed="64"/>
        </bottom>
      </border>
    </dxf>
    <dxf>
      <font>
        <strike val="0"/>
        <outline val="0"/>
        <shadow val="0"/>
        <u val="none"/>
        <vertAlign val="baseline"/>
        <sz val="11"/>
        <name val="Calibri"/>
        <scheme val="minor"/>
      </font>
      <fill>
        <patternFill patternType="none">
          <fgColor indexed="64"/>
          <bgColor auto="1"/>
        </patternFill>
      </fill>
      <border diagonalUp="0" diagonalDown="0" outline="0">
        <left style="medium">
          <color indexed="64"/>
        </left>
        <right style="medium">
          <color indexed="64"/>
        </right>
        <top/>
        <bottom/>
      </border>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right"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color auto="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color rgb="FFFF0000"/>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color rgb="FFFF0000"/>
        <name val="Calibri"/>
        <scheme val="minor"/>
      </font>
      <fill>
        <patternFill patternType="none">
          <fgColor indexed="64"/>
          <bgColor auto="1"/>
        </patternFill>
      </fill>
    </dxf>
    <dxf>
      <font>
        <strike val="0"/>
        <outline val="0"/>
        <shadow val="0"/>
        <u val="none"/>
        <vertAlign val="baseline"/>
        <sz val="11"/>
        <color rgb="FFFF0000"/>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indexed="65"/>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numFmt numFmtId="0" formatCode="General"/>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alignment horizontal="general" vertical="center" textRotation="0" wrapText="1" indent="0" justifyLastLine="0" shrinkToFit="0" readingOrder="0"/>
    </dxf>
    <dxf>
      <font>
        <strike val="0"/>
        <outline val="0"/>
        <shadow val="0"/>
        <u val="none"/>
        <vertAlign val="baseline"/>
        <sz val="11"/>
        <name val="Calibri"/>
        <scheme val="minor"/>
      </font>
      <fill>
        <patternFill patternType="none">
          <fgColor indexed="64"/>
          <bgColor auto="1"/>
        </patternFill>
      </fill>
    </dxf>
    <dxf>
      <font>
        <strike val="0"/>
        <outline val="0"/>
        <shadow val="0"/>
        <u val="none"/>
        <vertAlign val="baseline"/>
        <sz val="11"/>
        <name val="Calibri"/>
        <scheme val="minor"/>
      </font>
      <fill>
        <patternFill patternType="none">
          <fgColor indexed="64"/>
          <bgColor auto="1"/>
        </patternFill>
      </fill>
    </dxf>
  </dxfs>
  <tableStyles count="2" defaultTableStyle="TableStyleMedium2" defaultPivotStyle="PivotStyleLight16">
    <tableStyle name="Table Style 1" pivot="0" count="0" xr9:uid="{00000000-0011-0000-FFFF-FFFF00000000}"/>
    <tableStyle name="Table Style 2" pivot="0" count="0" xr9:uid="{00000000-0011-0000-FFFF-FFFF01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0</xdr:col>
      <xdr:colOff>0</xdr:colOff>
      <xdr:row>30</xdr:row>
      <xdr:rowOff>4876</xdr:rowOff>
    </xdr:from>
    <xdr:ext cx="6671945" cy="0"/>
    <xdr:sp macro="" textlink="">
      <xdr:nvSpPr>
        <xdr:cNvPr id="2" name="Shape 2">
          <a:extLst>
            <a:ext uri="{FF2B5EF4-FFF2-40B4-BE49-F238E27FC236}">
              <a16:creationId xmlns:a16="http://schemas.microsoft.com/office/drawing/2014/main" id="{00000000-0008-0000-0100-000002000000}"/>
            </a:ext>
          </a:extLst>
        </xdr:cNvPr>
        <xdr:cNvSpPr/>
      </xdr:nvSpPr>
      <xdr:spPr>
        <a:xfrm>
          <a:off x="0" y="139875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3" name="Shape 2">
          <a:extLst>
            <a:ext uri="{FF2B5EF4-FFF2-40B4-BE49-F238E27FC236}">
              <a16:creationId xmlns:a16="http://schemas.microsoft.com/office/drawing/2014/main" id="{00000000-0008-0000-0100-000003000000}"/>
            </a:ext>
          </a:extLst>
        </xdr:cNvPr>
        <xdr:cNvSpPr/>
      </xdr:nvSpPr>
      <xdr:spPr>
        <a:xfrm>
          <a:off x="0" y="139875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4" name="Shape 2">
          <a:extLst>
            <a:ext uri="{FF2B5EF4-FFF2-40B4-BE49-F238E27FC236}">
              <a16:creationId xmlns:a16="http://schemas.microsoft.com/office/drawing/2014/main" id="{00000000-0008-0000-0100-000004000000}"/>
            </a:ext>
          </a:extLst>
        </xdr:cNvPr>
        <xdr:cNvSpPr/>
      </xdr:nvSpPr>
      <xdr:spPr>
        <a:xfrm>
          <a:off x="0" y="1398757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5" name="Shape 2">
          <a:extLst>
            <a:ext uri="{FF2B5EF4-FFF2-40B4-BE49-F238E27FC236}">
              <a16:creationId xmlns:a16="http://schemas.microsoft.com/office/drawing/2014/main" id="{00000000-0008-0000-0100-000005000000}"/>
            </a:ext>
          </a:extLst>
        </xdr:cNvPr>
        <xdr:cNvSpPr/>
      </xdr:nvSpPr>
      <xdr:spPr>
        <a:xfrm>
          <a:off x="0" y="139875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6" name="Shape 2">
          <a:extLst>
            <a:ext uri="{FF2B5EF4-FFF2-40B4-BE49-F238E27FC236}">
              <a16:creationId xmlns:a16="http://schemas.microsoft.com/office/drawing/2014/main" id="{00000000-0008-0000-0100-000006000000}"/>
            </a:ext>
          </a:extLst>
        </xdr:cNvPr>
        <xdr:cNvSpPr/>
      </xdr:nvSpPr>
      <xdr:spPr>
        <a:xfrm>
          <a:off x="0" y="139875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7" name="Shape 2">
          <a:extLst>
            <a:ext uri="{FF2B5EF4-FFF2-40B4-BE49-F238E27FC236}">
              <a16:creationId xmlns:a16="http://schemas.microsoft.com/office/drawing/2014/main" id="{00000000-0008-0000-0100-000007000000}"/>
            </a:ext>
          </a:extLst>
        </xdr:cNvPr>
        <xdr:cNvSpPr/>
      </xdr:nvSpPr>
      <xdr:spPr>
        <a:xfrm>
          <a:off x="0" y="13987577"/>
          <a:ext cx="6671945" cy="0"/>
        </a:xfrm>
        <a:custGeom>
          <a:avLst/>
          <a:gdLst/>
          <a:ahLst/>
          <a:cxnLst/>
          <a:rect l="0" t="0" r="0" b="0"/>
          <a:pathLst>
            <a:path w="6671945">
              <a:moveTo>
                <a:pt x="0" y="0"/>
              </a:moveTo>
              <a:lnTo>
                <a:pt x="6671462" y="0"/>
              </a:lnTo>
            </a:path>
          </a:pathLst>
        </a:custGeom>
        <a:ln w="9753">
          <a:solidFill>
            <a:srgbClr val="000000"/>
          </a:solidFill>
        </a:ln>
      </xdr:spPr>
      <xdr:txBody>
        <a:bodyPr/>
        <a:lstStyle/>
        <a:p>
          <a:endParaRPr lang="en-US"/>
        </a:p>
      </xdr:txBody>
    </xdr:sp>
    <xdr:clientData/>
  </xdr:oneCellAnchor>
  <xdr:oneCellAnchor>
    <xdr:from>
      <xdr:col>1</xdr:col>
      <xdr:colOff>0</xdr:colOff>
      <xdr:row>8</xdr:row>
      <xdr:rowOff>4876</xdr:rowOff>
    </xdr:from>
    <xdr:ext cx="6671945" cy="0"/>
    <xdr:sp macro="" textlink="">
      <xdr:nvSpPr>
        <xdr:cNvPr id="8" name="Shape 2">
          <a:extLst>
            <a:ext uri="{FF2B5EF4-FFF2-40B4-BE49-F238E27FC236}">
              <a16:creationId xmlns:a16="http://schemas.microsoft.com/office/drawing/2014/main" id="{00000000-0008-0000-0100-000008000000}"/>
            </a:ext>
          </a:extLst>
        </xdr:cNvPr>
        <xdr:cNvSpPr/>
      </xdr:nvSpPr>
      <xdr:spPr>
        <a:xfrm>
          <a:off x="6781800" y="31595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8</xdr:row>
      <xdr:rowOff>4876</xdr:rowOff>
    </xdr:from>
    <xdr:ext cx="6671945" cy="0"/>
    <xdr:sp macro="" textlink="">
      <xdr:nvSpPr>
        <xdr:cNvPr id="9" name="Shape 2">
          <a:extLst>
            <a:ext uri="{FF2B5EF4-FFF2-40B4-BE49-F238E27FC236}">
              <a16:creationId xmlns:a16="http://schemas.microsoft.com/office/drawing/2014/main" id="{00000000-0008-0000-0100-000009000000}"/>
            </a:ext>
          </a:extLst>
        </xdr:cNvPr>
        <xdr:cNvSpPr/>
      </xdr:nvSpPr>
      <xdr:spPr>
        <a:xfrm>
          <a:off x="6781800" y="31595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8</xdr:row>
      <xdr:rowOff>4877</xdr:rowOff>
    </xdr:from>
    <xdr:ext cx="6671945" cy="0"/>
    <xdr:sp macro="" textlink="">
      <xdr:nvSpPr>
        <xdr:cNvPr id="10" name="Shape 2">
          <a:extLst>
            <a:ext uri="{FF2B5EF4-FFF2-40B4-BE49-F238E27FC236}">
              <a16:creationId xmlns:a16="http://schemas.microsoft.com/office/drawing/2014/main" id="{00000000-0008-0000-0100-00000A000000}"/>
            </a:ext>
          </a:extLst>
        </xdr:cNvPr>
        <xdr:cNvSpPr/>
      </xdr:nvSpPr>
      <xdr:spPr>
        <a:xfrm>
          <a:off x="6781800" y="315955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11" name="Shape 2">
          <a:extLst>
            <a:ext uri="{FF2B5EF4-FFF2-40B4-BE49-F238E27FC236}">
              <a16:creationId xmlns:a16="http://schemas.microsoft.com/office/drawing/2014/main" id="{00000000-0008-0000-0100-00000B000000}"/>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12" name="Shape 2">
          <a:extLst>
            <a:ext uri="{FF2B5EF4-FFF2-40B4-BE49-F238E27FC236}">
              <a16:creationId xmlns:a16="http://schemas.microsoft.com/office/drawing/2014/main" id="{00000000-0008-0000-0100-00000C000000}"/>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4877</xdr:rowOff>
    </xdr:from>
    <xdr:ext cx="6671945" cy="0"/>
    <xdr:sp macro="" textlink="">
      <xdr:nvSpPr>
        <xdr:cNvPr id="13" name="Shape 2">
          <a:extLst>
            <a:ext uri="{FF2B5EF4-FFF2-40B4-BE49-F238E27FC236}">
              <a16:creationId xmlns:a16="http://schemas.microsoft.com/office/drawing/2014/main" id="{00000000-0008-0000-0100-00000D000000}"/>
            </a:ext>
          </a:extLst>
        </xdr:cNvPr>
        <xdr:cNvSpPr/>
      </xdr:nvSpPr>
      <xdr:spPr>
        <a:xfrm>
          <a:off x="6781800" y="742675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14" name="Shape 2">
          <a:extLst>
            <a:ext uri="{FF2B5EF4-FFF2-40B4-BE49-F238E27FC236}">
              <a16:creationId xmlns:a16="http://schemas.microsoft.com/office/drawing/2014/main" id="{00000000-0008-0000-0100-00000E000000}"/>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15" name="Shape 2">
          <a:extLst>
            <a:ext uri="{FF2B5EF4-FFF2-40B4-BE49-F238E27FC236}">
              <a16:creationId xmlns:a16="http://schemas.microsoft.com/office/drawing/2014/main" id="{00000000-0008-0000-0100-00000F000000}"/>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4877</xdr:rowOff>
    </xdr:from>
    <xdr:ext cx="6671945" cy="0"/>
    <xdr:sp macro="" textlink="">
      <xdr:nvSpPr>
        <xdr:cNvPr id="16" name="Shape 2">
          <a:extLst>
            <a:ext uri="{FF2B5EF4-FFF2-40B4-BE49-F238E27FC236}">
              <a16:creationId xmlns:a16="http://schemas.microsoft.com/office/drawing/2014/main" id="{00000000-0008-0000-0100-000010000000}"/>
            </a:ext>
          </a:extLst>
        </xdr:cNvPr>
        <xdr:cNvSpPr/>
      </xdr:nvSpPr>
      <xdr:spPr>
        <a:xfrm>
          <a:off x="6781800" y="742675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18</xdr:row>
      <xdr:rowOff>4876</xdr:rowOff>
    </xdr:from>
    <xdr:ext cx="6671945" cy="0"/>
    <xdr:sp macro="" textlink="">
      <xdr:nvSpPr>
        <xdr:cNvPr id="17" name="Shape 2">
          <a:extLst>
            <a:ext uri="{FF2B5EF4-FFF2-40B4-BE49-F238E27FC236}">
              <a16:creationId xmlns:a16="http://schemas.microsoft.com/office/drawing/2014/main" id="{00000000-0008-0000-0100-000011000000}"/>
            </a:ext>
          </a:extLst>
        </xdr:cNvPr>
        <xdr:cNvSpPr/>
      </xdr:nvSpPr>
      <xdr:spPr>
        <a:xfrm>
          <a:off x="6781800" y="501121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18</xdr:row>
      <xdr:rowOff>4876</xdr:rowOff>
    </xdr:from>
    <xdr:ext cx="6671945" cy="0"/>
    <xdr:sp macro="" textlink="">
      <xdr:nvSpPr>
        <xdr:cNvPr id="18" name="Shape 2">
          <a:extLst>
            <a:ext uri="{FF2B5EF4-FFF2-40B4-BE49-F238E27FC236}">
              <a16:creationId xmlns:a16="http://schemas.microsoft.com/office/drawing/2014/main" id="{00000000-0008-0000-0100-000012000000}"/>
            </a:ext>
          </a:extLst>
        </xdr:cNvPr>
        <xdr:cNvSpPr/>
      </xdr:nvSpPr>
      <xdr:spPr>
        <a:xfrm>
          <a:off x="6781800" y="501121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18</xdr:row>
      <xdr:rowOff>4877</xdr:rowOff>
    </xdr:from>
    <xdr:ext cx="6671945" cy="0"/>
    <xdr:sp macro="" textlink="">
      <xdr:nvSpPr>
        <xdr:cNvPr id="19" name="Shape 2">
          <a:extLst>
            <a:ext uri="{FF2B5EF4-FFF2-40B4-BE49-F238E27FC236}">
              <a16:creationId xmlns:a16="http://schemas.microsoft.com/office/drawing/2014/main" id="{00000000-0008-0000-0100-000013000000}"/>
            </a:ext>
          </a:extLst>
        </xdr:cNvPr>
        <xdr:cNvSpPr/>
      </xdr:nvSpPr>
      <xdr:spPr>
        <a:xfrm>
          <a:off x="6781800" y="940033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20" name="Shape 2">
          <a:extLst>
            <a:ext uri="{FF2B5EF4-FFF2-40B4-BE49-F238E27FC236}">
              <a16:creationId xmlns:a16="http://schemas.microsoft.com/office/drawing/2014/main" id="{00000000-0008-0000-0100-000014000000}"/>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21" name="Shape 2">
          <a:extLst>
            <a:ext uri="{FF2B5EF4-FFF2-40B4-BE49-F238E27FC236}">
              <a16:creationId xmlns:a16="http://schemas.microsoft.com/office/drawing/2014/main" id="{00000000-0008-0000-0100-000015000000}"/>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4877</xdr:rowOff>
    </xdr:from>
    <xdr:ext cx="6671945" cy="0"/>
    <xdr:sp macro="" textlink="">
      <xdr:nvSpPr>
        <xdr:cNvPr id="22" name="Shape 2">
          <a:extLst>
            <a:ext uri="{FF2B5EF4-FFF2-40B4-BE49-F238E27FC236}">
              <a16:creationId xmlns:a16="http://schemas.microsoft.com/office/drawing/2014/main" id="{00000000-0008-0000-0100-000016000000}"/>
            </a:ext>
          </a:extLst>
        </xdr:cNvPr>
        <xdr:cNvSpPr/>
      </xdr:nvSpPr>
      <xdr:spPr>
        <a:xfrm>
          <a:off x="6781800" y="742675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23" name="Shape 2">
          <a:extLst>
            <a:ext uri="{FF2B5EF4-FFF2-40B4-BE49-F238E27FC236}">
              <a16:creationId xmlns:a16="http://schemas.microsoft.com/office/drawing/2014/main" id="{00000000-0008-0000-0100-000017000000}"/>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4876</xdr:rowOff>
    </xdr:from>
    <xdr:ext cx="6671945" cy="0"/>
    <xdr:sp macro="" textlink="">
      <xdr:nvSpPr>
        <xdr:cNvPr id="24" name="Shape 2">
          <a:extLst>
            <a:ext uri="{FF2B5EF4-FFF2-40B4-BE49-F238E27FC236}">
              <a16:creationId xmlns:a16="http://schemas.microsoft.com/office/drawing/2014/main" id="{00000000-0008-0000-0100-000018000000}"/>
            </a:ext>
          </a:extLst>
        </xdr:cNvPr>
        <xdr:cNvSpPr/>
      </xdr:nvSpPr>
      <xdr:spPr>
        <a:xfrm>
          <a:off x="6781800" y="74267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26</xdr:row>
      <xdr:rowOff>4877</xdr:rowOff>
    </xdr:from>
    <xdr:ext cx="6671945" cy="0"/>
    <xdr:sp macro="" textlink="">
      <xdr:nvSpPr>
        <xdr:cNvPr id="25" name="Shape 2">
          <a:extLst>
            <a:ext uri="{FF2B5EF4-FFF2-40B4-BE49-F238E27FC236}">
              <a16:creationId xmlns:a16="http://schemas.microsoft.com/office/drawing/2014/main" id="{00000000-0008-0000-0100-000019000000}"/>
            </a:ext>
          </a:extLst>
        </xdr:cNvPr>
        <xdr:cNvSpPr/>
      </xdr:nvSpPr>
      <xdr:spPr>
        <a:xfrm>
          <a:off x="6781800" y="742675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26" name="Shape 2">
          <a:extLst>
            <a:ext uri="{FF2B5EF4-FFF2-40B4-BE49-F238E27FC236}">
              <a16:creationId xmlns:a16="http://schemas.microsoft.com/office/drawing/2014/main" id="{00000000-0008-0000-0100-00001A000000}"/>
            </a:ext>
          </a:extLst>
        </xdr:cNvPr>
        <xdr:cNvSpPr/>
      </xdr:nvSpPr>
      <xdr:spPr>
        <a:xfrm>
          <a:off x="0" y="193914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27" name="Shape 2">
          <a:extLst>
            <a:ext uri="{FF2B5EF4-FFF2-40B4-BE49-F238E27FC236}">
              <a16:creationId xmlns:a16="http://schemas.microsoft.com/office/drawing/2014/main" id="{00000000-0008-0000-0100-00001B000000}"/>
            </a:ext>
          </a:extLst>
        </xdr:cNvPr>
        <xdr:cNvSpPr/>
      </xdr:nvSpPr>
      <xdr:spPr>
        <a:xfrm>
          <a:off x="0" y="193914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28" name="Shape 2">
          <a:extLst>
            <a:ext uri="{FF2B5EF4-FFF2-40B4-BE49-F238E27FC236}">
              <a16:creationId xmlns:a16="http://schemas.microsoft.com/office/drawing/2014/main" id="{00000000-0008-0000-0100-00001C000000}"/>
            </a:ext>
          </a:extLst>
        </xdr:cNvPr>
        <xdr:cNvSpPr/>
      </xdr:nvSpPr>
      <xdr:spPr>
        <a:xfrm>
          <a:off x="0" y="1939142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29" name="Shape 2">
          <a:extLst>
            <a:ext uri="{FF2B5EF4-FFF2-40B4-BE49-F238E27FC236}">
              <a16:creationId xmlns:a16="http://schemas.microsoft.com/office/drawing/2014/main" id="{00000000-0008-0000-0100-00001D000000}"/>
            </a:ext>
          </a:extLst>
        </xdr:cNvPr>
        <xdr:cNvSpPr/>
      </xdr:nvSpPr>
      <xdr:spPr>
        <a:xfrm>
          <a:off x="0" y="193914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30" name="Shape 2">
          <a:extLst>
            <a:ext uri="{FF2B5EF4-FFF2-40B4-BE49-F238E27FC236}">
              <a16:creationId xmlns:a16="http://schemas.microsoft.com/office/drawing/2014/main" id="{00000000-0008-0000-0100-00001E000000}"/>
            </a:ext>
          </a:extLst>
        </xdr:cNvPr>
        <xdr:cNvSpPr/>
      </xdr:nvSpPr>
      <xdr:spPr>
        <a:xfrm>
          <a:off x="0" y="193914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31" name="Shape 2">
          <a:extLst>
            <a:ext uri="{FF2B5EF4-FFF2-40B4-BE49-F238E27FC236}">
              <a16:creationId xmlns:a16="http://schemas.microsoft.com/office/drawing/2014/main" id="{00000000-0008-0000-0100-00001F000000}"/>
            </a:ext>
          </a:extLst>
        </xdr:cNvPr>
        <xdr:cNvSpPr/>
      </xdr:nvSpPr>
      <xdr:spPr>
        <a:xfrm>
          <a:off x="0" y="19391427"/>
          <a:ext cx="6671945" cy="0"/>
        </a:xfrm>
        <a:custGeom>
          <a:avLst/>
          <a:gdLst/>
          <a:ahLst/>
          <a:cxnLst/>
          <a:rect l="0" t="0" r="0" b="0"/>
          <a:pathLst>
            <a:path w="6671945">
              <a:moveTo>
                <a:pt x="0" y="0"/>
              </a:moveTo>
              <a:lnTo>
                <a:pt x="6671462" y="0"/>
              </a:lnTo>
            </a:path>
          </a:pathLst>
        </a:custGeom>
        <a:ln w="9753">
          <a:solidFill>
            <a:srgbClr val="000000"/>
          </a:solidFill>
        </a:ln>
      </xdr:spPr>
      <xdr:txBody>
        <a:bodyPr/>
        <a:lstStyle/>
        <a:p>
          <a:endParaRPr lang="en-US"/>
        </a:p>
      </xdr:txBody>
    </xdr:sp>
    <xdr:clientData/>
  </xdr:oneCellAnchor>
  <xdr:oneCellAnchor>
    <xdr:from>
      <xdr:col>1</xdr:col>
      <xdr:colOff>0</xdr:colOff>
      <xdr:row>22</xdr:row>
      <xdr:rowOff>4876</xdr:rowOff>
    </xdr:from>
    <xdr:ext cx="6671945" cy="0"/>
    <xdr:sp macro="" textlink="">
      <xdr:nvSpPr>
        <xdr:cNvPr id="32" name="Shape 2">
          <a:extLst>
            <a:ext uri="{FF2B5EF4-FFF2-40B4-BE49-F238E27FC236}">
              <a16:creationId xmlns:a16="http://schemas.microsoft.com/office/drawing/2014/main" id="{00000000-0008-0000-0100-000020000000}"/>
            </a:ext>
          </a:extLst>
        </xdr:cNvPr>
        <xdr:cNvSpPr/>
      </xdr:nvSpPr>
      <xdr:spPr>
        <a:xfrm>
          <a:off x="6908800" y="44625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22</xdr:row>
      <xdr:rowOff>4876</xdr:rowOff>
    </xdr:from>
    <xdr:ext cx="6671945" cy="0"/>
    <xdr:sp macro="" textlink="">
      <xdr:nvSpPr>
        <xdr:cNvPr id="33" name="Shape 2">
          <a:extLst>
            <a:ext uri="{FF2B5EF4-FFF2-40B4-BE49-F238E27FC236}">
              <a16:creationId xmlns:a16="http://schemas.microsoft.com/office/drawing/2014/main" id="{00000000-0008-0000-0100-000021000000}"/>
            </a:ext>
          </a:extLst>
        </xdr:cNvPr>
        <xdr:cNvSpPr/>
      </xdr:nvSpPr>
      <xdr:spPr>
        <a:xfrm>
          <a:off x="6908800" y="44625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22</xdr:row>
      <xdr:rowOff>4877</xdr:rowOff>
    </xdr:from>
    <xdr:ext cx="6671945" cy="0"/>
    <xdr:sp macro="" textlink="">
      <xdr:nvSpPr>
        <xdr:cNvPr id="34" name="Shape 2">
          <a:extLst>
            <a:ext uri="{FF2B5EF4-FFF2-40B4-BE49-F238E27FC236}">
              <a16:creationId xmlns:a16="http://schemas.microsoft.com/office/drawing/2014/main" id="{00000000-0008-0000-0100-000022000000}"/>
            </a:ext>
          </a:extLst>
        </xdr:cNvPr>
        <xdr:cNvSpPr/>
      </xdr:nvSpPr>
      <xdr:spPr>
        <a:xfrm>
          <a:off x="6908800" y="446257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35" name="Shape 2">
          <a:extLst>
            <a:ext uri="{FF2B5EF4-FFF2-40B4-BE49-F238E27FC236}">
              <a16:creationId xmlns:a16="http://schemas.microsoft.com/office/drawing/2014/main" id="{00000000-0008-0000-0100-000023000000}"/>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36" name="Shape 2">
          <a:extLst>
            <a:ext uri="{FF2B5EF4-FFF2-40B4-BE49-F238E27FC236}">
              <a16:creationId xmlns:a16="http://schemas.microsoft.com/office/drawing/2014/main" id="{00000000-0008-0000-0100-000024000000}"/>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4877</xdr:rowOff>
    </xdr:from>
    <xdr:ext cx="6671945" cy="0"/>
    <xdr:sp macro="" textlink="">
      <xdr:nvSpPr>
        <xdr:cNvPr id="37" name="Shape 2">
          <a:extLst>
            <a:ext uri="{FF2B5EF4-FFF2-40B4-BE49-F238E27FC236}">
              <a16:creationId xmlns:a16="http://schemas.microsoft.com/office/drawing/2014/main" id="{00000000-0008-0000-0100-000025000000}"/>
            </a:ext>
          </a:extLst>
        </xdr:cNvPr>
        <xdr:cNvSpPr/>
      </xdr:nvSpPr>
      <xdr:spPr>
        <a:xfrm>
          <a:off x="6908800" y="1059032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38" name="Shape 2">
          <a:extLst>
            <a:ext uri="{FF2B5EF4-FFF2-40B4-BE49-F238E27FC236}">
              <a16:creationId xmlns:a16="http://schemas.microsoft.com/office/drawing/2014/main" id="{00000000-0008-0000-0100-000026000000}"/>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39" name="Shape 2">
          <a:extLst>
            <a:ext uri="{FF2B5EF4-FFF2-40B4-BE49-F238E27FC236}">
              <a16:creationId xmlns:a16="http://schemas.microsoft.com/office/drawing/2014/main" id="{00000000-0008-0000-0100-000027000000}"/>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4877</xdr:rowOff>
    </xdr:from>
    <xdr:ext cx="6671945" cy="0"/>
    <xdr:sp macro="" textlink="">
      <xdr:nvSpPr>
        <xdr:cNvPr id="40" name="Shape 2">
          <a:extLst>
            <a:ext uri="{FF2B5EF4-FFF2-40B4-BE49-F238E27FC236}">
              <a16:creationId xmlns:a16="http://schemas.microsoft.com/office/drawing/2014/main" id="{00000000-0008-0000-0100-000028000000}"/>
            </a:ext>
          </a:extLst>
        </xdr:cNvPr>
        <xdr:cNvSpPr/>
      </xdr:nvSpPr>
      <xdr:spPr>
        <a:xfrm>
          <a:off x="6908800" y="1059032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24</xdr:row>
      <xdr:rowOff>4876</xdr:rowOff>
    </xdr:from>
    <xdr:ext cx="6671945" cy="0"/>
    <xdr:sp macro="" textlink="">
      <xdr:nvSpPr>
        <xdr:cNvPr id="41" name="Shape 2">
          <a:extLst>
            <a:ext uri="{FF2B5EF4-FFF2-40B4-BE49-F238E27FC236}">
              <a16:creationId xmlns:a16="http://schemas.microsoft.com/office/drawing/2014/main" id="{00000000-0008-0000-0100-000029000000}"/>
            </a:ext>
          </a:extLst>
        </xdr:cNvPr>
        <xdr:cNvSpPr/>
      </xdr:nvSpPr>
      <xdr:spPr>
        <a:xfrm>
          <a:off x="6908800" y="72438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24</xdr:row>
      <xdr:rowOff>4876</xdr:rowOff>
    </xdr:from>
    <xdr:ext cx="6671945" cy="0"/>
    <xdr:sp macro="" textlink="">
      <xdr:nvSpPr>
        <xdr:cNvPr id="42" name="Shape 2">
          <a:extLst>
            <a:ext uri="{FF2B5EF4-FFF2-40B4-BE49-F238E27FC236}">
              <a16:creationId xmlns:a16="http://schemas.microsoft.com/office/drawing/2014/main" id="{00000000-0008-0000-0100-00002A000000}"/>
            </a:ext>
          </a:extLst>
        </xdr:cNvPr>
        <xdr:cNvSpPr/>
      </xdr:nvSpPr>
      <xdr:spPr>
        <a:xfrm>
          <a:off x="6908800" y="72438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24</xdr:row>
      <xdr:rowOff>4877</xdr:rowOff>
    </xdr:from>
    <xdr:ext cx="6671945" cy="0"/>
    <xdr:sp macro="" textlink="">
      <xdr:nvSpPr>
        <xdr:cNvPr id="43" name="Shape 2">
          <a:extLst>
            <a:ext uri="{FF2B5EF4-FFF2-40B4-BE49-F238E27FC236}">
              <a16:creationId xmlns:a16="http://schemas.microsoft.com/office/drawing/2014/main" id="{00000000-0008-0000-0100-00002B000000}"/>
            </a:ext>
          </a:extLst>
        </xdr:cNvPr>
        <xdr:cNvSpPr/>
      </xdr:nvSpPr>
      <xdr:spPr>
        <a:xfrm>
          <a:off x="6908800" y="724387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44" name="Shape 2">
          <a:extLst>
            <a:ext uri="{FF2B5EF4-FFF2-40B4-BE49-F238E27FC236}">
              <a16:creationId xmlns:a16="http://schemas.microsoft.com/office/drawing/2014/main" id="{00000000-0008-0000-0100-00002C000000}"/>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45" name="Shape 2">
          <a:extLst>
            <a:ext uri="{FF2B5EF4-FFF2-40B4-BE49-F238E27FC236}">
              <a16:creationId xmlns:a16="http://schemas.microsoft.com/office/drawing/2014/main" id="{00000000-0008-0000-0100-00002D000000}"/>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4877</xdr:rowOff>
    </xdr:from>
    <xdr:ext cx="6671945" cy="0"/>
    <xdr:sp macro="" textlink="">
      <xdr:nvSpPr>
        <xdr:cNvPr id="46" name="Shape 2">
          <a:extLst>
            <a:ext uri="{FF2B5EF4-FFF2-40B4-BE49-F238E27FC236}">
              <a16:creationId xmlns:a16="http://schemas.microsoft.com/office/drawing/2014/main" id="{00000000-0008-0000-0100-00002E000000}"/>
            </a:ext>
          </a:extLst>
        </xdr:cNvPr>
        <xdr:cNvSpPr/>
      </xdr:nvSpPr>
      <xdr:spPr>
        <a:xfrm>
          <a:off x="6908800" y="1059032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47" name="Shape 2">
          <a:extLst>
            <a:ext uri="{FF2B5EF4-FFF2-40B4-BE49-F238E27FC236}">
              <a16:creationId xmlns:a16="http://schemas.microsoft.com/office/drawing/2014/main" id="{00000000-0008-0000-0100-00002F000000}"/>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48" name="Shape 2">
          <a:extLst>
            <a:ext uri="{FF2B5EF4-FFF2-40B4-BE49-F238E27FC236}">
              <a16:creationId xmlns:a16="http://schemas.microsoft.com/office/drawing/2014/main" id="{00000000-0008-0000-0100-000030000000}"/>
            </a:ext>
          </a:extLst>
        </xdr:cNvPr>
        <xdr:cNvSpPr/>
      </xdr:nvSpPr>
      <xdr:spPr>
        <a:xfrm>
          <a:off x="6908800" y="1059032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4877</xdr:rowOff>
    </xdr:from>
    <xdr:ext cx="6671945" cy="0"/>
    <xdr:sp macro="" textlink="">
      <xdr:nvSpPr>
        <xdr:cNvPr id="49" name="Shape 2">
          <a:extLst>
            <a:ext uri="{FF2B5EF4-FFF2-40B4-BE49-F238E27FC236}">
              <a16:creationId xmlns:a16="http://schemas.microsoft.com/office/drawing/2014/main" id="{00000000-0008-0000-0100-000031000000}"/>
            </a:ext>
          </a:extLst>
        </xdr:cNvPr>
        <xdr:cNvSpPr/>
      </xdr:nvSpPr>
      <xdr:spPr>
        <a:xfrm>
          <a:off x="6908800" y="1059032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50" name="Shape 2">
          <a:extLst>
            <a:ext uri="{FF2B5EF4-FFF2-40B4-BE49-F238E27FC236}">
              <a16:creationId xmlns:a16="http://schemas.microsoft.com/office/drawing/2014/main" id="{00000000-0008-0000-0100-000032000000}"/>
            </a:ext>
          </a:extLst>
        </xdr:cNvPr>
        <xdr:cNvSpPr/>
      </xdr:nvSpPr>
      <xdr:spPr>
        <a:xfrm>
          <a:off x="0" y="2060173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51" name="Shape 2">
          <a:extLst>
            <a:ext uri="{FF2B5EF4-FFF2-40B4-BE49-F238E27FC236}">
              <a16:creationId xmlns:a16="http://schemas.microsoft.com/office/drawing/2014/main" id="{00000000-0008-0000-0100-000033000000}"/>
            </a:ext>
          </a:extLst>
        </xdr:cNvPr>
        <xdr:cNvSpPr/>
      </xdr:nvSpPr>
      <xdr:spPr>
        <a:xfrm>
          <a:off x="0" y="2060173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52" name="Shape 2">
          <a:extLst>
            <a:ext uri="{FF2B5EF4-FFF2-40B4-BE49-F238E27FC236}">
              <a16:creationId xmlns:a16="http://schemas.microsoft.com/office/drawing/2014/main" id="{00000000-0008-0000-0100-000034000000}"/>
            </a:ext>
          </a:extLst>
        </xdr:cNvPr>
        <xdr:cNvSpPr/>
      </xdr:nvSpPr>
      <xdr:spPr>
        <a:xfrm>
          <a:off x="0" y="2060173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53" name="Shape 2">
          <a:extLst>
            <a:ext uri="{FF2B5EF4-FFF2-40B4-BE49-F238E27FC236}">
              <a16:creationId xmlns:a16="http://schemas.microsoft.com/office/drawing/2014/main" id="{00000000-0008-0000-0100-000035000000}"/>
            </a:ext>
          </a:extLst>
        </xdr:cNvPr>
        <xdr:cNvSpPr/>
      </xdr:nvSpPr>
      <xdr:spPr>
        <a:xfrm>
          <a:off x="0" y="2060173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54" name="Shape 2">
          <a:extLst>
            <a:ext uri="{FF2B5EF4-FFF2-40B4-BE49-F238E27FC236}">
              <a16:creationId xmlns:a16="http://schemas.microsoft.com/office/drawing/2014/main" id="{00000000-0008-0000-0100-000036000000}"/>
            </a:ext>
          </a:extLst>
        </xdr:cNvPr>
        <xdr:cNvSpPr/>
      </xdr:nvSpPr>
      <xdr:spPr>
        <a:xfrm>
          <a:off x="0" y="2060173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55" name="Shape 2">
          <a:extLst>
            <a:ext uri="{FF2B5EF4-FFF2-40B4-BE49-F238E27FC236}">
              <a16:creationId xmlns:a16="http://schemas.microsoft.com/office/drawing/2014/main" id="{00000000-0008-0000-0100-000037000000}"/>
            </a:ext>
          </a:extLst>
        </xdr:cNvPr>
        <xdr:cNvSpPr/>
      </xdr:nvSpPr>
      <xdr:spPr>
        <a:xfrm>
          <a:off x="0" y="20601737"/>
          <a:ext cx="6671945" cy="0"/>
        </a:xfrm>
        <a:custGeom>
          <a:avLst/>
          <a:gdLst/>
          <a:ahLst/>
          <a:cxnLst/>
          <a:rect l="0" t="0" r="0" b="0"/>
          <a:pathLst>
            <a:path w="6671945">
              <a:moveTo>
                <a:pt x="0" y="0"/>
              </a:moveTo>
              <a:lnTo>
                <a:pt x="6671462" y="0"/>
              </a:lnTo>
            </a:path>
          </a:pathLst>
        </a:custGeom>
        <a:ln w="9753">
          <a:solidFill>
            <a:srgbClr val="000000"/>
          </a:solidFill>
        </a:ln>
      </xdr:spPr>
      <xdr:txBody>
        <a:bodyPr/>
        <a:lstStyle/>
        <a:p>
          <a:endParaRPr lang="en-US"/>
        </a:p>
      </xdr:txBody>
    </xdr:sp>
    <xdr:clientData/>
  </xdr:oneCellAnchor>
  <xdr:oneCellAnchor>
    <xdr:from>
      <xdr:col>1</xdr:col>
      <xdr:colOff>0</xdr:colOff>
      <xdr:row>22</xdr:row>
      <xdr:rowOff>4876</xdr:rowOff>
    </xdr:from>
    <xdr:ext cx="6671945" cy="0"/>
    <xdr:sp macro="" textlink="">
      <xdr:nvSpPr>
        <xdr:cNvPr id="56" name="Shape 2">
          <a:extLst>
            <a:ext uri="{FF2B5EF4-FFF2-40B4-BE49-F238E27FC236}">
              <a16:creationId xmlns:a16="http://schemas.microsoft.com/office/drawing/2014/main" id="{00000000-0008-0000-0100-000038000000}"/>
            </a:ext>
          </a:extLst>
        </xdr:cNvPr>
        <xdr:cNvSpPr/>
      </xdr:nvSpPr>
      <xdr:spPr>
        <a:xfrm>
          <a:off x="6781800" y="40053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22</xdr:row>
      <xdr:rowOff>4876</xdr:rowOff>
    </xdr:from>
    <xdr:ext cx="6671945" cy="0"/>
    <xdr:sp macro="" textlink="">
      <xdr:nvSpPr>
        <xdr:cNvPr id="57" name="Shape 2">
          <a:extLst>
            <a:ext uri="{FF2B5EF4-FFF2-40B4-BE49-F238E27FC236}">
              <a16:creationId xmlns:a16="http://schemas.microsoft.com/office/drawing/2014/main" id="{00000000-0008-0000-0100-000039000000}"/>
            </a:ext>
          </a:extLst>
        </xdr:cNvPr>
        <xdr:cNvSpPr/>
      </xdr:nvSpPr>
      <xdr:spPr>
        <a:xfrm>
          <a:off x="6781800" y="40053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22</xdr:row>
      <xdr:rowOff>4877</xdr:rowOff>
    </xdr:from>
    <xdr:ext cx="6671945" cy="0"/>
    <xdr:sp macro="" textlink="">
      <xdr:nvSpPr>
        <xdr:cNvPr id="58" name="Shape 2">
          <a:extLst>
            <a:ext uri="{FF2B5EF4-FFF2-40B4-BE49-F238E27FC236}">
              <a16:creationId xmlns:a16="http://schemas.microsoft.com/office/drawing/2014/main" id="{00000000-0008-0000-0100-00003A000000}"/>
            </a:ext>
          </a:extLst>
        </xdr:cNvPr>
        <xdr:cNvSpPr/>
      </xdr:nvSpPr>
      <xdr:spPr>
        <a:xfrm>
          <a:off x="6781800" y="400537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59" name="Shape 2">
          <a:extLst>
            <a:ext uri="{FF2B5EF4-FFF2-40B4-BE49-F238E27FC236}">
              <a16:creationId xmlns:a16="http://schemas.microsoft.com/office/drawing/2014/main" id="{00000000-0008-0000-0100-00003B000000}"/>
            </a:ext>
          </a:extLst>
        </xdr:cNvPr>
        <xdr:cNvSpPr/>
      </xdr:nvSpPr>
      <xdr:spPr>
        <a:xfrm>
          <a:off x="6781800" y="104061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60" name="Shape 2">
          <a:extLst>
            <a:ext uri="{FF2B5EF4-FFF2-40B4-BE49-F238E27FC236}">
              <a16:creationId xmlns:a16="http://schemas.microsoft.com/office/drawing/2014/main" id="{00000000-0008-0000-0100-00003C000000}"/>
            </a:ext>
          </a:extLst>
        </xdr:cNvPr>
        <xdr:cNvSpPr/>
      </xdr:nvSpPr>
      <xdr:spPr>
        <a:xfrm>
          <a:off x="6781800" y="104061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4877</xdr:rowOff>
    </xdr:from>
    <xdr:ext cx="6671945" cy="0"/>
    <xdr:sp macro="" textlink="">
      <xdr:nvSpPr>
        <xdr:cNvPr id="61" name="Shape 2">
          <a:extLst>
            <a:ext uri="{FF2B5EF4-FFF2-40B4-BE49-F238E27FC236}">
              <a16:creationId xmlns:a16="http://schemas.microsoft.com/office/drawing/2014/main" id="{00000000-0008-0000-0100-00003D000000}"/>
            </a:ext>
          </a:extLst>
        </xdr:cNvPr>
        <xdr:cNvSpPr/>
      </xdr:nvSpPr>
      <xdr:spPr>
        <a:xfrm>
          <a:off x="6781800" y="1040617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62" name="Shape 2">
          <a:extLst>
            <a:ext uri="{FF2B5EF4-FFF2-40B4-BE49-F238E27FC236}">
              <a16:creationId xmlns:a16="http://schemas.microsoft.com/office/drawing/2014/main" id="{00000000-0008-0000-0100-00003E000000}"/>
            </a:ext>
          </a:extLst>
        </xdr:cNvPr>
        <xdr:cNvSpPr/>
      </xdr:nvSpPr>
      <xdr:spPr>
        <a:xfrm>
          <a:off x="6781800" y="104061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63" name="Shape 2">
          <a:extLst>
            <a:ext uri="{FF2B5EF4-FFF2-40B4-BE49-F238E27FC236}">
              <a16:creationId xmlns:a16="http://schemas.microsoft.com/office/drawing/2014/main" id="{00000000-0008-0000-0100-00003F000000}"/>
            </a:ext>
          </a:extLst>
        </xdr:cNvPr>
        <xdr:cNvSpPr/>
      </xdr:nvSpPr>
      <xdr:spPr>
        <a:xfrm>
          <a:off x="6781800" y="104061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4877</xdr:rowOff>
    </xdr:from>
    <xdr:ext cx="6671945" cy="0"/>
    <xdr:sp macro="" textlink="">
      <xdr:nvSpPr>
        <xdr:cNvPr id="64" name="Shape 2">
          <a:extLst>
            <a:ext uri="{FF2B5EF4-FFF2-40B4-BE49-F238E27FC236}">
              <a16:creationId xmlns:a16="http://schemas.microsoft.com/office/drawing/2014/main" id="{00000000-0008-0000-0100-000040000000}"/>
            </a:ext>
          </a:extLst>
        </xdr:cNvPr>
        <xdr:cNvSpPr/>
      </xdr:nvSpPr>
      <xdr:spPr>
        <a:xfrm>
          <a:off x="6781800" y="1040617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24</xdr:row>
      <xdr:rowOff>4876</xdr:rowOff>
    </xdr:from>
    <xdr:ext cx="6671945" cy="0"/>
    <xdr:sp macro="" textlink="">
      <xdr:nvSpPr>
        <xdr:cNvPr id="65" name="Shape 2">
          <a:extLst>
            <a:ext uri="{FF2B5EF4-FFF2-40B4-BE49-F238E27FC236}">
              <a16:creationId xmlns:a16="http://schemas.microsoft.com/office/drawing/2014/main" id="{00000000-0008-0000-0100-000041000000}"/>
            </a:ext>
          </a:extLst>
        </xdr:cNvPr>
        <xdr:cNvSpPr/>
      </xdr:nvSpPr>
      <xdr:spPr>
        <a:xfrm>
          <a:off x="6781800" y="637519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24</xdr:row>
      <xdr:rowOff>4876</xdr:rowOff>
    </xdr:from>
    <xdr:ext cx="6671945" cy="0"/>
    <xdr:sp macro="" textlink="">
      <xdr:nvSpPr>
        <xdr:cNvPr id="66" name="Shape 2">
          <a:extLst>
            <a:ext uri="{FF2B5EF4-FFF2-40B4-BE49-F238E27FC236}">
              <a16:creationId xmlns:a16="http://schemas.microsoft.com/office/drawing/2014/main" id="{00000000-0008-0000-0100-000042000000}"/>
            </a:ext>
          </a:extLst>
        </xdr:cNvPr>
        <xdr:cNvSpPr/>
      </xdr:nvSpPr>
      <xdr:spPr>
        <a:xfrm>
          <a:off x="6781800" y="637519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24</xdr:row>
      <xdr:rowOff>4877</xdr:rowOff>
    </xdr:from>
    <xdr:ext cx="6671945" cy="0"/>
    <xdr:sp macro="" textlink="">
      <xdr:nvSpPr>
        <xdr:cNvPr id="67" name="Shape 2">
          <a:extLst>
            <a:ext uri="{FF2B5EF4-FFF2-40B4-BE49-F238E27FC236}">
              <a16:creationId xmlns:a16="http://schemas.microsoft.com/office/drawing/2014/main" id="{00000000-0008-0000-0100-000043000000}"/>
            </a:ext>
          </a:extLst>
        </xdr:cNvPr>
        <xdr:cNvSpPr/>
      </xdr:nvSpPr>
      <xdr:spPr>
        <a:xfrm>
          <a:off x="6781800" y="637519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68" name="Shape 2">
          <a:extLst>
            <a:ext uri="{FF2B5EF4-FFF2-40B4-BE49-F238E27FC236}">
              <a16:creationId xmlns:a16="http://schemas.microsoft.com/office/drawing/2014/main" id="{00000000-0008-0000-0100-000044000000}"/>
            </a:ext>
          </a:extLst>
        </xdr:cNvPr>
        <xdr:cNvSpPr/>
      </xdr:nvSpPr>
      <xdr:spPr>
        <a:xfrm>
          <a:off x="6781800" y="104061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69" name="Shape 2">
          <a:extLst>
            <a:ext uri="{FF2B5EF4-FFF2-40B4-BE49-F238E27FC236}">
              <a16:creationId xmlns:a16="http://schemas.microsoft.com/office/drawing/2014/main" id="{00000000-0008-0000-0100-000045000000}"/>
            </a:ext>
          </a:extLst>
        </xdr:cNvPr>
        <xdr:cNvSpPr/>
      </xdr:nvSpPr>
      <xdr:spPr>
        <a:xfrm>
          <a:off x="6781800" y="104061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4877</xdr:rowOff>
    </xdr:from>
    <xdr:ext cx="6671945" cy="0"/>
    <xdr:sp macro="" textlink="">
      <xdr:nvSpPr>
        <xdr:cNvPr id="70" name="Shape 2">
          <a:extLst>
            <a:ext uri="{FF2B5EF4-FFF2-40B4-BE49-F238E27FC236}">
              <a16:creationId xmlns:a16="http://schemas.microsoft.com/office/drawing/2014/main" id="{00000000-0008-0000-0100-000046000000}"/>
            </a:ext>
          </a:extLst>
        </xdr:cNvPr>
        <xdr:cNvSpPr/>
      </xdr:nvSpPr>
      <xdr:spPr>
        <a:xfrm>
          <a:off x="6781800" y="1040617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71" name="Shape 2">
          <a:extLst>
            <a:ext uri="{FF2B5EF4-FFF2-40B4-BE49-F238E27FC236}">
              <a16:creationId xmlns:a16="http://schemas.microsoft.com/office/drawing/2014/main" id="{00000000-0008-0000-0100-000047000000}"/>
            </a:ext>
          </a:extLst>
        </xdr:cNvPr>
        <xdr:cNvSpPr/>
      </xdr:nvSpPr>
      <xdr:spPr>
        <a:xfrm>
          <a:off x="6781800" y="104061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4876</xdr:rowOff>
    </xdr:from>
    <xdr:ext cx="6671945" cy="0"/>
    <xdr:sp macro="" textlink="">
      <xdr:nvSpPr>
        <xdr:cNvPr id="72" name="Shape 2">
          <a:extLst>
            <a:ext uri="{FF2B5EF4-FFF2-40B4-BE49-F238E27FC236}">
              <a16:creationId xmlns:a16="http://schemas.microsoft.com/office/drawing/2014/main" id="{00000000-0008-0000-0100-000048000000}"/>
            </a:ext>
          </a:extLst>
        </xdr:cNvPr>
        <xdr:cNvSpPr/>
      </xdr:nvSpPr>
      <xdr:spPr>
        <a:xfrm>
          <a:off x="6781800" y="1040617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1</xdr:col>
      <xdr:colOff>0</xdr:colOff>
      <xdr:row>32</xdr:row>
      <xdr:rowOff>4877</xdr:rowOff>
    </xdr:from>
    <xdr:ext cx="6671945" cy="0"/>
    <xdr:sp macro="" textlink="">
      <xdr:nvSpPr>
        <xdr:cNvPr id="73" name="Shape 2">
          <a:extLst>
            <a:ext uri="{FF2B5EF4-FFF2-40B4-BE49-F238E27FC236}">
              <a16:creationId xmlns:a16="http://schemas.microsoft.com/office/drawing/2014/main" id="{00000000-0008-0000-0100-000049000000}"/>
            </a:ext>
          </a:extLst>
        </xdr:cNvPr>
        <xdr:cNvSpPr/>
      </xdr:nvSpPr>
      <xdr:spPr>
        <a:xfrm>
          <a:off x="6781800" y="1040617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74" name="Shape 2">
          <a:extLst>
            <a:ext uri="{FF2B5EF4-FFF2-40B4-BE49-F238E27FC236}">
              <a16:creationId xmlns:a16="http://schemas.microsoft.com/office/drawing/2014/main" id="{50CE24A6-09F9-48D8-A55D-E074467906EC}"/>
            </a:ext>
          </a:extLst>
        </xdr:cNvPr>
        <xdr:cNvSpPr/>
      </xdr:nvSpPr>
      <xdr:spPr>
        <a:xfrm>
          <a:off x="0" y="14130451"/>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75" name="Shape 2">
          <a:extLst>
            <a:ext uri="{FF2B5EF4-FFF2-40B4-BE49-F238E27FC236}">
              <a16:creationId xmlns:a16="http://schemas.microsoft.com/office/drawing/2014/main" id="{FC904D7A-59F9-4BD2-92B4-DEC29E7090BA}"/>
            </a:ext>
          </a:extLst>
        </xdr:cNvPr>
        <xdr:cNvSpPr/>
      </xdr:nvSpPr>
      <xdr:spPr>
        <a:xfrm>
          <a:off x="0" y="14130451"/>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76" name="Shape 2">
          <a:extLst>
            <a:ext uri="{FF2B5EF4-FFF2-40B4-BE49-F238E27FC236}">
              <a16:creationId xmlns:a16="http://schemas.microsoft.com/office/drawing/2014/main" id="{41A83A77-3804-4D54-AAA7-650717272B0C}"/>
            </a:ext>
          </a:extLst>
        </xdr:cNvPr>
        <xdr:cNvSpPr/>
      </xdr:nvSpPr>
      <xdr:spPr>
        <a:xfrm>
          <a:off x="0" y="14130452"/>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77" name="Shape 2">
          <a:extLst>
            <a:ext uri="{FF2B5EF4-FFF2-40B4-BE49-F238E27FC236}">
              <a16:creationId xmlns:a16="http://schemas.microsoft.com/office/drawing/2014/main" id="{B0BAE85C-7EAE-433A-8E60-29470D3B102F}"/>
            </a:ext>
          </a:extLst>
        </xdr:cNvPr>
        <xdr:cNvSpPr/>
      </xdr:nvSpPr>
      <xdr:spPr>
        <a:xfrm>
          <a:off x="0" y="14130451"/>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78" name="Shape 2">
          <a:extLst>
            <a:ext uri="{FF2B5EF4-FFF2-40B4-BE49-F238E27FC236}">
              <a16:creationId xmlns:a16="http://schemas.microsoft.com/office/drawing/2014/main" id="{15EFBA97-5368-48A3-964C-F5F5D01942DD}"/>
            </a:ext>
          </a:extLst>
        </xdr:cNvPr>
        <xdr:cNvSpPr/>
      </xdr:nvSpPr>
      <xdr:spPr>
        <a:xfrm>
          <a:off x="0" y="14130451"/>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79" name="Shape 2">
          <a:extLst>
            <a:ext uri="{FF2B5EF4-FFF2-40B4-BE49-F238E27FC236}">
              <a16:creationId xmlns:a16="http://schemas.microsoft.com/office/drawing/2014/main" id="{13FC1147-6CAF-489A-9EE3-D923C5144B80}"/>
            </a:ext>
          </a:extLst>
        </xdr:cNvPr>
        <xdr:cNvSpPr/>
      </xdr:nvSpPr>
      <xdr:spPr>
        <a:xfrm>
          <a:off x="0" y="14130452"/>
          <a:ext cx="6671945" cy="0"/>
        </a:xfrm>
        <a:custGeom>
          <a:avLst/>
          <a:gdLst/>
          <a:ahLst/>
          <a:cxnLst/>
          <a:rect l="0" t="0" r="0" b="0"/>
          <a:pathLst>
            <a:path w="6671945">
              <a:moveTo>
                <a:pt x="0" y="0"/>
              </a:moveTo>
              <a:lnTo>
                <a:pt x="6671462" y="0"/>
              </a:lnTo>
            </a:path>
          </a:pathLst>
        </a:custGeom>
        <a:ln w="9753">
          <a:solidFill>
            <a:srgbClr val="000000"/>
          </a:solidFill>
        </a:ln>
      </xdr:spPr>
      <xdr:txBody>
        <a:bodyPr/>
        <a:lstStyle/>
        <a:p>
          <a:endParaRPr lang="en-US"/>
        </a:p>
      </xdr:txBody>
    </xdr:sp>
    <xdr:clientData/>
  </xdr:oneCellAnchor>
  <xdr:oneCellAnchor>
    <xdr:from>
      <xdr:col>0</xdr:col>
      <xdr:colOff>0</xdr:colOff>
      <xdr:row>30</xdr:row>
      <xdr:rowOff>4876</xdr:rowOff>
    </xdr:from>
    <xdr:ext cx="6671945" cy="0"/>
    <xdr:sp macro="" textlink="">
      <xdr:nvSpPr>
        <xdr:cNvPr id="80" name="Shape 2">
          <a:extLst>
            <a:ext uri="{FF2B5EF4-FFF2-40B4-BE49-F238E27FC236}">
              <a16:creationId xmlns:a16="http://schemas.microsoft.com/office/drawing/2014/main" id="{54C9A9F4-06EA-490B-BC05-8008108B6ED3}"/>
            </a:ext>
          </a:extLst>
        </xdr:cNvPr>
        <xdr:cNvSpPr/>
      </xdr:nvSpPr>
      <xdr:spPr>
        <a:xfrm>
          <a:off x="0" y="193139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81" name="Shape 2">
          <a:extLst>
            <a:ext uri="{FF2B5EF4-FFF2-40B4-BE49-F238E27FC236}">
              <a16:creationId xmlns:a16="http://schemas.microsoft.com/office/drawing/2014/main" id="{074CB5B7-502E-4C48-BB42-8237D90E1017}"/>
            </a:ext>
          </a:extLst>
        </xdr:cNvPr>
        <xdr:cNvSpPr/>
      </xdr:nvSpPr>
      <xdr:spPr>
        <a:xfrm>
          <a:off x="0" y="193139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82" name="Shape 2">
          <a:extLst>
            <a:ext uri="{FF2B5EF4-FFF2-40B4-BE49-F238E27FC236}">
              <a16:creationId xmlns:a16="http://schemas.microsoft.com/office/drawing/2014/main" id="{CED2EEF7-DA65-4D14-8DC3-A4957F8DAB8B}"/>
            </a:ext>
          </a:extLst>
        </xdr:cNvPr>
        <xdr:cNvSpPr/>
      </xdr:nvSpPr>
      <xdr:spPr>
        <a:xfrm>
          <a:off x="0" y="19313957"/>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83" name="Shape 2">
          <a:extLst>
            <a:ext uri="{FF2B5EF4-FFF2-40B4-BE49-F238E27FC236}">
              <a16:creationId xmlns:a16="http://schemas.microsoft.com/office/drawing/2014/main" id="{538CA5CB-5D12-40D8-8E38-7BEE9CA84CEA}"/>
            </a:ext>
          </a:extLst>
        </xdr:cNvPr>
        <xdr:cNvSpPr/>
      </xdr:nvSpPr>
      <xdr:spPr>
        <a:xfrm>
          <a:off x="0" y="193139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4876</xdr:rowOff>
    </xdr:from>
    <xdr:ext cx="6671945" cy="0"/>
    <xdr:sp macro="" textlink="">
      <xdr:nvSpPr>
        <xdr:cNvPr id="84" name="Shape 2">
          <a:extLst>
            <a:ext uri="{FF2B5EF4-FFF2-40B4-BE49-F238E27FC236}">
              <a16:creationId xmlns:a16="http://schemas.microsoft.com/office/drawing/2014/main" id="{683A9A61-0372-4A2C-811A-A4C4610B54A7}"/>
            </a:ext>
          </a:extLst>
        </xdr:cNvPr>
        <xdr:cNvSpPr/>
      </xdr:nvSpPr>
      <xdr:spPr>
        <a:xfrm>
          <a:off x="0" y="19313956"/>
          <a:ext cx="6671945" cy="0"/>
        </a:xfrm>
        <a:custGeom>
          <a:avLst/>
          <a:gdLst/>
          <a:ahLst/>
          <a:cxnLst/>
          <a:rect l="0" t="0" r="0" b="0"/>
          <a:pathLst>
            <a:path w="6671945">
              <a:moveTo>
                <a:pt x="0" y="0"/>
              </a:moveTo>
              <a:lnTo>
                <a:pt x="6671462" y="0"/>
              </a:lnTo>
            </a:path>
          </a:pathLst>
        </a:custGeom>
        <a:ln w="9753">
          <a:solidFill>
            <a:srgbClr val="000000"/>
          </a:solidFill>
        </a:ln>
      </xdr:spPr>
    </xdr:sp>
    <xdr:clientData/>
  </xdr:oneCellAnchor>
  <xdr:oneCellAnchor>
    <xdr:from>
      <xdr:col>0</xdr:col>
      <xdr:colOff>0</xdr:colOff>
      <xdr:row>30</xdr:row>
      <xdr:rowOff>4877</xdr:rowOff>
    </xdr:from>
    <xdr:ext cx="6671945" cy="0"/>
    <xdr:sp macro="" textlink="">
      <xdr:nvSpPr>
        <xdr:cNvPr id="85" name="Shape 2">
          <a:extLst>
            <a:ext uri="{FF2B5EF4-FFF2-40B4-BE49-F238E27FC236}">
              <a16:creationId xmlns:a16="http://schemas.microsoft.com/office/drawing/2014/main" id="{49683A3F-14C3-4302-9A3C-4EF3E2A43FCD}"/>
            </a:ext>
          </a:extLst>
        </xdr:cNvPr>
        <xdr:cNvSpPr/>
      </xdr:nvSpPr>
      <xdr:spPr>
        <a:xfrm>
          <a:off x="0" y="19313957"/>
          <a:ext cx="6671945" cy="0"/>
        </a:xfrm>
        <a:custGeom>
          <a:avLst/>
          <a:gdLst/>
          <a:ahLst/>
          <a:cxnLst/>
          <a:rect l="0" t="0" r="0" b="0"/>
          <a:pathLst>
            <a:path w="6671945">
              <a:moveTo>
                <a:pt x="0" y="0"/>
              </a:moveTo>
              <a:lnTo>
                <a:pt x="6671462" y="0"/>
              </a:lnTo>
            </a:path>
          </a:pathLst>
        </a:custGeom>
        <a:ln w="9753">
          <a:solidFill>
            <a:srgbClr val="000000"/>
          </a:solidFill>
        </a:ln>
      </xdr:spPr>
      <xdr:txBody>
        <a:bodyPr/>
        <a:lstStyle/>
        <a:p>
          <a:endParaRPr lang="en-US"/>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emerick/Documents/TEC/QuarterlyReport/Y8/Y8Q1/WVCTSI%20Eval%20Q4%20Y7%20Admin%20ALM_real%20on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emerick/Dropbox/WVCTSI%20Y2%20Cycle%202%202018-2019/Y7%20Quarterly%20Reports/Y7%20Q4/Data%20Received/Cores/Copy%20of%20WVCTSI%20Eval%20Q4%20Y7%20TEC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7 Admin Core Metrics"/>
      <sheetName val="Y7 Admin Narrative "/>
      <sheetName val="RPPR &amp; SIRS Narrative"/>
      <sheetName val="WVCTSI Eval Q4 Y7 Admin ALM_rea"/>
    </sheetNames>
    <sheetDataSet>
      <sheetData sheetId="0"/>
      <sheetData sheetId="1"/>
      <sheetData sheetId="2"/>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7 Tech Core Metrics"/>
      <sheetName val="Data for Report"/>
      <sheetName val="Y7 Tech Narrative"/>
      <sheetName val="RPPR Narrative"/>
      <sheetName val="Copy of WVCTSI Eval Q4 Y7 TECH"/>
    </sheetNames>
    <sheetDataSet>
      <sheetData sheetId="0"/>
      <sheetData sheetId="1" refreshError="1"/>
      <sheetData sheetId="2" refreshError="1"/>
      <sheetData sheetId="3" refreshError="1"/>
      <sheetData sheetId="4"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Table1138" displayName="Table1138" ref="A2:AD27" totalsRowShown="0" headerRowDxfId="17829" dataDxfId="17828">
  <autoFilter ref="A2:AD27" xr:uid="{00000000-0009-0000-0100-000007000000}"/>
  <tableColumns count="30">
    <tableColumn id="1" xr3:uid="{00000000-0010-0000-0000-000001000000}" name="Productivity" dataDxfId="17827"/>
    <tableColumn id="2" xr3:uid="{00000000-0010-0000-0000-000002000000}" name="Q1Y6" dataDxfId="17826" totalsRowDxfId="17825"/>
    <tableColumn id="5" xr3:uid="{00000000-0010-0000-0000-000005000000}" name="Q2Y6" dataDxfId="17824" totalsRowDxfId="17823"/>
    <tableColumn id="3" xr3:uid="{00000000-0010-0000-0000-000003000000}" name="Q3Y6" dataDxfId="17822" totalsRowDxfId="17821"/>
    <tableColumn id="7" xr3:uid="{00000000-0010-0000-0000-000007000000}" name="Q4Y6" dataDxfId="17820" totalsRowDxfId="17819"/>
    <tableColumn id="14" xr3:uid="{00000000-0010-0000-0000-00000E000000}" name="Annual Target Y6" dataDxfId="17818" totalsRowDxfId="17817"/>
    <tableColumn id="4" xr3:uid="{00000000-0010-0000-0000-000004000000}" name="Q1 Y7" dataDxfId="17816" totalsRowDxfId="17815"/>
    <tableColumn id="6" xr3:uid="{00000000-0010-0000-0000-000006000000}" name="Q2 Y7" dataDxfId="17814" totalsRowDxfId="17813"/>
    <tableColumn id="8" xr3:uid="{00000000-0010-0000-0000-000008000000}" name="Q3 Y7" dataDxfId="17812" totalsRowDxfId="17811"/>
    <tableColumn id="9" xr3:uid="{00000000-0010-0000-0000-000009000000}" name="Q4 Y7" dataDxfId="17810"/>
    <tableColumn id="10" xr3:uid="{00000000-0010-0000-0000-00000A000000}" name="Annual Target Y7" dataDxfId="17809"/>
    <tableColumn id="11" xr3:uid="{00000000-0010-0000-0000-00000B000000}" name="Total to Date" dataDxfId="17808"/>
    <tableColumn id="12" xr3:uid="{00000000-0010-0000-0000-00000C000000}" name="Q1 Y8" dataDxfId="17807"/>
    <tableColumn id="13" xr3:uid="{00000000-0010-0000-0000-00000D000000}" name="Q2 Y8" dataDxfId="17806" totalsRowDxfId="17805"/>
    <tableColumn id="15" xr3:uid="{00000000-0010-0000-0000-00000F000000}" name="Q3 Y8" dataDxfId="17804"/>
    <tableColumn id="16" xr3:uid="{00000000-0010-0000-0000-000010000000}" name="Q4 Y8" dataDxfId="17803" totalsRowDxfId="17802"/>
    <tableColumn id="17" xr3:uid="{00000000-0010-0000-0000-000011000000}" name="Annual Target Y8" dataDxfId="17801" totalsRowDxfId="17800"/>
    <tableColumn id="18" xr3:uid="{00000000-0010-0000-0000-000012000000}" name="Total to Date Y8" dataDxfId="17799" totalsRowDxfId="17798">
      <calculatedColumnFormula>SUM(Table1138[[#This Row],[Q1 Y8]:[Q4 Y8]])</calculatedColumnFormula>
    </tableColumn>
    <tableColumn id="19" xr3:uid="{00000000-0010-0000-0000-000013000000}" name="Q1 Y9" dataDxfId="17797" totalsRowDxfId="17796"/>
    <tableColumn id="20" xr3:uid="{00000000-0010-0000-0000-000014000000}" name="Q2 Y9" dataDxfId="17795" totalsRowDxfId="17794"/>
    <tableColumn id="21" xr3:uid="{00000000-0010-0000-0000-000015000000}" name="Q3 Y9" dataDxfId="17793" totalsRowDxfId="17792"/>
    <tableColumn id="22" xr3:uid="{00000000-0010-0000-0000-000016000000}" name="Q4 Y9" dataDxfId="17791" totalsRowDxfId="17790"/>
    <tableColumn id="23" xr3:uid="{00000000-0010-0000-0000-000017000000}" name="Annual Target Y9" dataDxfId="17789" totalsRowDxfId="17788"/>
    <tableColumn id="24" xr3:uid="{00000000-0010-0000-0000-000018000000}" name="Total to Date Y9" dataDxfId="17787" totalsRowDxfId="17786">
      <calculatedColumnFormula>SUM(Table1138[[#This Row],[Q1 Y9]:[Q4 Y9]])</calculatedColumnFormula>
    </tableColumn>
    <tableColumn id="25" xr3:uid="{00000000-0010-0000-0000-000019000000}" name="Q1 Y10" dataDxfId="17785" totalsRowDxfId="17784"/>
    <tableColumn id="26" xr3:uid="{00000000-0010-0000-0000-00001A000000}" name="Q2 Y10" dataDxfId="17783" totalsRowDxfId="17782"/>
    <tableColumn id="27" xr3:uid="{00000000-0010-0000-0000-00001B000000}" name="Q3 Y10" dataDxfId="17781" totalsRowDxfId="17780"/>
    <tableColumn id="28" xr3:uid="{00000000-0010-0000-0000-00001C000000}" name="Q4 Y10" dataDxfId="17779" totalsRowDxfId="17778"/>
    <tableColumn id="29" xr3:uid="{00000000-0010-0000-0000-00001D000000}" name="Annual Target Y10" dataDxfId="17777" totalsRowDxfId="17776"/>
    <tableColumn id="30" xr3:uid="{00000000-0010-0000-0000-00001E000000}" name="Total to Date Y10" dataDxfId="17775" totalsRowDxfId="17774">
      <calculatedColumnFormula>SUM(Table1138[[#This Row],[Q1 Y10]:[Q4 Y10]])</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Table13279" displayName="Table13279" ref="A29:AD32" totalsRowShown="0" headerRowDxfId="17773" dataDxfId="17772">
  <autoFilter ref="A29:AD32" xr:uid="{00000000-0009-0000-0100-000008000000}"/>
  <tableColumns count="30">
    <tableColumn id="1" xr3:uid="{00000000-0010-0000-0100-000001000000}" name="Recruiting" dataDxfId="17771"/>
    <tableColumn id="2" xr3:uid="{00000000-0010-0000-0100-000002000000}" name="Q1" dataDxfId="17770"/>
    <tableColumn id="6" xr3:uid="{00000000-0010-0000-0100-000006000000}" name="Q2" dataDxfId="17769"/>
    <tableColumn id="3" xr3:uid="{00000000-0010-0000-0100-000003000000}" name="Q3" dataDxfId="17768"/>
    <tableColumn id="7" xr3:uid="{00000000-0010-0000-0100-000007000000}" name="Q4" dataDxfId="17767"/>
    <tableColumn id="12" xr3:uid="{00000000-0010-0000-0100-00000C000000}" name="Annual Target Y6" dataDxfId="17766"/>
    <tableColumn id="4" xr3:uid="{00000000-0010-0000-0100-000004000000}" name="Q1Y7" dataDxfId="17765"/>
    <tableColumn id="5" xr3:uid="{00000000-0010-0000-0100-000005000000}" name="Q2Y7" dataDxfId="17764"/>
    <tableColumn id="8" xr3:uid="{00000000-0010-0000-0100-000008000000}" name="Q3Y7" dataDxfId="17763"/>
    <tableColumn id="9" xr3:uid="{00000000-0010-0000-0100-000009000000}" name="Q4Y7" dataDxfId="17762"/>
    <tableColumn id="10" xr3:uid="{00000000-0010-0000-0100-00000A000000}" name="Annual Target Y7" dataDxfId="17761"/>
    <tableColumn id="11" xr3:uid="{00000000-0010-0000-0100-00000B000000}" name="Total to Date" dataDxfId="17760"/>
    <tableColumn id="13" xr3:uid="{00000000-0010-0000-0100-00000D000000}" name="Q1 Y8" dataDxfId="17759"/>
    <tableColumn id="14" xr3:uid="{00000000-0010-0000-0100-00000E000000}" name="Q2 Y8" dataDxfId="17758"/>
    <tableColumn id="15" xr3:uid="{00000000-0010-0000-0100-00000F000000}" name="Q3 Y8" dataDxfId="17757"/>
    <tableColumn id="16" xr3:uid="{00000000-0010-0000-0100-000010000000}" name="Q4 Y8" dataDxfId="17756"/>
    <tableColumn id="17" xr3:uid="{00000000-0010-0000-0100-000011000000}" name="Annual Target Y8" dataDxfId="17755"/>
    <tableColumn id="18" xr3:uid="{00000000-0010-0000-0100-000012000000}" name="Total to Date Y8" dataDxfId="17754"/>
    <tableColumn id="19" xr3:uid="{00000000-0010-0000-0100-000013000000}" name="Q1 Y9" dataDxfId="17753"/>
    <tableColumn id="20" xr3:uid="{00000000-0010-0000-0100-000014000000}" name="Q2 Y9" dataDxfId="17752"/>
    <tableColumn id="21" xr3:uid="{00000000-0010-0000-0100-000015000000}" name="Q3 Y9" dataDxfId="17751"/>
    <tableColumn id="22" xr3:uid="{00000000-0010-0000-0100-000016000000}" name="Q4 Y9" dataDxfId="17750"/>
    <tableColumn id="23" xr3:uid="{00000000-0010-0000-0100-000017000000}" name="Annual Target Y9" dataDxfId="17749"/>
    <tableColumn id="24" xr3:uid="{00000000-0010-0000-0100-000018000000}" name="Total to Date Y9" dataDxfId="17748"/>
    <tableColumn id="25" xr3:uid="{00000000-0010-0000-0100-000019000000}" name="Q1 Y10" dataDxfId="17747"/>
    <tableColumn id="26" xr3:uid="{00000000-0010-0000-0100-00001A000000}" name="Q2 Y10" dataDxfId="17746"/>
    <tableColumn id="27" xr3:uid="{00000000-0010-0000-0100-00001B000000}" name="Q3 Y10" dataDxfId="17745"/>
    <tableColumn id="28" xr3:uid="{00000000-0010-0000-0100-00001C000000}" name="Q4 Y10" dataDxfId="17744"/>
    <tableColumn id="29" xr3:uid="{00000000-0010-0000-0100-00001D000000}" name="Annual Target Y10" dataDxfId="17743"/>
    <tableColumn id="30" xr3:uid="{00000000-0010-0000-0100-00001E000000}" name="Total to Date Y10" dataDxfId="17742">
      <calculatedColumnFormula>SUM(Table13279[[#This Row],[Q1 Y10]:[Q4 Y10]])</calculatedColumnFormula>
    </tableColumn>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2000000}" name="Table1342810" displayName="Table1342810" ref="A34:AD45" totalsRowShown="0" headerRowDxfId="17741" dataDxfId="17740">
  <autoFilter ref="A34:AD45" xr:uid="{00000000-0009-0000-0100-000009000000}"/>
  <tableColumns count="30">
    <tableColumn id="1" xr3:uid="{00000000-0010-0000-0200-000001000000}" name="Membership" dataDxfId="17739"/>
    <tableColumn id="2" xr3:uid="{00000000-0010-0000-0200-000002000000}" name="Q1" dataDxfId="17738"/>
    <tableColumn id="5" xr3:uid="{00000000-0010-0000-0200-000005000000}" name="Q2" dataDxfId="17737"/>
    <tableColumn id="3" xr3:uid="{00000000-0010-0000-0200-000003000000}" name="Q3" dataDxfId="17736"/>
    <tableColumn id="7" xr3:uid="{00000000-0010-0000-0200-000007000000}" name="Q4" dataDxfId="17735"/>
    <tableColumn id="12" xr3:uid="{00000000-0010-0000-0200-00000C000000}" name="Annual Target Y6" dataDxfId="17734"/>
    <tableColumn id="4" xr3:uid="{00000000-0010-0000-0200-000004000000}" name="Q1Y7" dataDxfId="17733"/>
    <tableColumn id="6" xr3:uid="{00000000-0010-0000-0200-000006000000}" name="Q2Y7" dataDxfId="17732"/>
    <tableColumn id="8" xr3:uid="{00000000-0010-0000-0200-000008000000}" name="Q3Y7" dataDxfId="17731"/>
    <tableColumn id="9" xr3:uid="{00000000-0010-0000-0200-000009000000}" name="Q4Y7" dataDxfId="17730"/>
    <tableColumn id="10" xr3:uid="{00000000-0010-0000-0200-00000A000000}" name="Annual Target Y7" dataDxfId="17729"/>
    <tableColumn id="11" xr3:uid="{00000000-0010-0000-0200-00000B000000}" name="Total to Date" dataDxfId="17728"/>
    <tableColumn id="13" xr3:uid="{00000000-0010-0000-0200-00000D000000}" name="Q1 Y8" dataDxfId="17727"/>
    <tableColumn id="14" xr3:uid="{00000000-0010-0000-0200-00000E000000}" name="Q2 Y8" dataDxfId="17726"/>
    <tableColumn id="15" xr3:uid="{00000000-0010-0000-0200-00000F000000}" name="Q3 Y8" dataDxfId="17725"/>
    <tableColumn id="16" xr3:uid="{00000000-0010-0000-0200-000010000000}" name="Q4 Y8" dataDxfId="17724"/>
    <tableColumn id="17" xr3:uid="{00000000-0010-0000-0200-000011000000}" name="Annual Target Y8" dataDxfId="17723"/>
    <tableColumn id="18" xr3:uid="{00000000-0010-0000-0200-000012000000}" name="Total to Date Y8" dataDxfId="17722"/>
    <tableColumn id="19" xr3:uid="{00000000-0010-0000-0200-000013000000}" name="Q1 Y9" dataDxfId="17721"/>
    <tableColumn id="20" xr3:uid="{00000000-0010-0000-0200-000014000000}" name="Q2 Y9" dataDxfId="17720"/>
    <tableColumn id="21" xr3:uid="{00000000-0010-0000-0200-000015000000}" name="Q3 Y9" dataDxfId="17719"/>
    <tableColumn id="22" xr3:uid="{00000000-0010-0000-0200-000016000000}" name="Q4 Y9" dataDxfId="17718"/>
    <tableColumn id="23" xr3:uid="{00000000-0010-0000-0200-000017000000}" name="Annual Target Y9" dataDxfId="17717"/>
    <tableColumn id="24" xr3:uid="{00000000-0010-0000-0200-000018000000}" name="Total to Date Y9" dataDxfId="17716"/>
    <tableColumn id="25" xr3:uid="{00000000-0010-0000-0200-000019000000}" name="Q1 Y10" dataDxfId="17715"/>
    <tableColumn id="26" xr3:uid="{00000000-0010-0000-0200-00001A000000}" name="Q2 Y10" dataDxfId="17714"/>
    <tableColumn id="27" xr3:uid="{00000000-0010-0000-0200-00001B000000}" name="Q3 Y10" dataDxfId="17713"/>
    <tableColumn id="28" xr3:uid="{00000000-0010-0000-0200-00001C000000}" name="Q4 Y10" dataDxfId="17712"/>
    <tableColumn id="29" xr3:uid="{00000000-0010-0000-0200-00001D000000}" name="Annual Target Y10" dataDxfId="17711"/>
    <tableColumn id="30" xr3:uid="{00000000-0010-0000-0200-00001E000000}" name="Total to Date Y10" dataDxfId="17710"/>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3000000}" name="Table13452911" displayName="Table13452911" ref="A46:AD64" totalsRowShown="0" headerRowDxfId="17709" dataDxfId="17708">
  <autoFilter ref="A46:AD64" xr:uid="{00000000-0009-0000-0100-00000A000000}"/>
  <tableColumns count="30">
    <tableColumn id="1" xr3:uid="{00000000-0010-0000-0300-000001000000}" name="Communications" dataDxfId="17707"/>
    <tableColumn id="2" xr3:uid="{00000000-0010-0000-0300-000002000000}" name="Q1" dataDxfId="17706"/>
    <tableColumn id="5" xr3:uid="{00000000-0010-0000-0300-000005000000}" name="Q2" dataDxfId="17705"/>
    <tableColumn id="3" xr3:uid="{00000000-0010-0000-0300-000003000000}" name="Q3" dataDxfId="17704"/>
    <tableColumn id="7" xr3:uid="{00000000-0010-0000-0300-000007000000}" name="Q4" dataDxfId="17703"/>
    <tableColumn id="12" xr3:uid="{00000000-0010-0000-0300-00000C000000}" name="Annual Target Y6" dataDxfId="17702"/>
    <tableColumn id="4" xr3:uid="{00000000-0010-0000-0300-000004000000}" name="Q1Y7" dataDxfId="17701"/>
    <tableColumn id="6" xr3:uid="{00000000-0010-0000-0300-000006000000}" name="Q2Y7" dataDxfId="17700"/>
    <tableColumn id="8" xr3:uid="{00000000-0010-0000-0300-000008000000}" name="Q3Y7" dataDxfId="17699"/>
    <tableColumn id="9" xr3:uid="{00000000-0010-0000-0300-000009000000}" name="Q4Y7" dataDxfId="17698"/>
    <tableColumn id="10" xr3:uid="{00000000-0010-0000-0300-00000A000000}" name="Annual Target Y7" dataDxfId="17697"/>
    <tableColumn id="11" xr3:uid="{00000000-0010-0000-0300-00000B000000}" name="Total to Date" dataDxfId="17696"/>
    <tableColumn id="13" xr3:uid="{00000000-0010-0000-0300-00000D000000}" name="Q1 Y8" dataDxfId="17695"/>
    <tableColumn id="14" xr3:uid="{00000000-0010-0000-0300-00000E000000}" name="Q2 Y8" dataDxfId="17694"/>
    <tableColumn id="15" xr3:uid="{00000000-0010-0000-0300-00000F000000}" name="Q3 Y8" dataDxfId="17693"/>
    <tableColumn id="16" xr3:uid="{00000000-0010-0000-0300-000010000000}" name="Q4 Y8" dataDxfId="17692"/>
    <tableColumn id="17" xr3:uid="{00000000-0010-0000-0300-000011000000}" name="Annual Target Y8" dataDxfId="17691"/>
    <tableColumn id="18" xr3:uid="{00000000-0010-0000-0300-000012000000}" name="Total to Date Y8" dataDxfId="17690"/>
    <tableColumn id="19" xr3:uid="{00000000-0010-0000-0300-000013000000}" name="Q1 Y9" dataDxfId="17689"/>
    <tableColumn id="20" xr3:uid="{00000000-0010-0000-0300-000014000000}" name="Q2 Y9" dataDxfId="17688"/>
    <tableColumn id="21" xr3:uid="{00000000-0010-0000-0300-000015000000}" name="Q3 Y9" dataDxfId="17687"/>
    <tableColumn id="22" xr3:uid="{00000000-0010-0000-0300-000016000000}" name="Q4 Y9" dataDxfId="17686"/>
    <tableColumn id="23" xr3:uid="{00000000-0010-0000-0300-000017000000}" name="Annual Target Y9" dataDxfId="17685"/>
    <tableColumn id="24" xr3:uid="{00000000-0010-0000-0300-000018000000}" name="Total to Date Y9" dataDxfId="17684"/>
    <tableColumn id="25" xr3:uid="{00000000-0010-0000-0300-000019000000}" name="Q1 Y10" dataDxfId="17683"/>
    <tableColumn id="26" xr3:uid="{00000000-0010-0000-0300-00001A000000}" name="Q2 Y10" dataDxfId="17682"/>
    <tableColumn id="27" xr3:uid="{00000000-0010-0000-0300-00001B000000}" name="Q3 Y10" dataDxfId="17681"/>
    <tableColumn id="28" xr3:uid="{00000000-0010-0000-0300-00001C000000}" name="Q4 Y10" dataDxfId="17680"/>
    <tableColumn id="29" xr3:uid="{00000000-0010-0000-0300-00001D000000}" name="Annual Target Y10" dataDxfId="17679"/>
    <tableColumn id="30" xr3:uid="{00000000-0010-0000-0300-00001E000000}" name="Total to Date Y10" dataDxfId="17678">
      <calculatedColumnFormula>SUBTOTAL(109,Y47:AB47)</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4000000}" name="Table13463012" displayName="Table13463012" ref="A66:AD81" totalsRowShown="0" headerRowDxfId="17677" dataDxfId="17676">
  <autoFilter ref="A66:AD81" xr:uid="{00000000-0009-0000-0100-00000B000000}"/>
  <tableColumns count="30">
    <tableColumn id="1" xr3:uid="{00000000-0010-0000-0400-000001000000}" name="Service Delivery" dataDxfId="17675"/>
    <tableColumn id="2" xr3:uid="{00000000-0010-0000-0400-000002000000}" name="Q1" dataDxfId="17674"/>
    <tableColumn id="5" xr3:uid="{00000000-0010-0000-0400-000005000000}" name="Q2" dataDxfId="17673"/>
    <tableColumn id="3" xr3:uid="{00000000-0010-0000-0400-000003000000}" name="Q3" dataDxfId="17672"/>
    <tableColumn id="7" xr3:uid="{00000000-0010-0000-0400-000007000000}" name="Q4" dataDxfId="17671"/>
    <tableColumn id="12" xr3:uid="{00000000-0010-0000-0400-00000C000000}" name="Annual Target Y6" dataDxfId="17670"/>
    <tableColumn id="4" xr3:uid="{00000000-0010-0000-0400-000004000000}" name="Q1Y7" dataDxfId="17669"/>
    <tableColumn id="6" xr3:uid="{00000000-0010-0000-0400-000006000000}" name="Q2Y7" dataDxfId="17668"/>
    <tableColumn id="8" xr3:uid="{00000000-0010-0000-0400-000008000000}" name="Q3Y7" dataDxfId="17667"/>
    <tableColumn id="9" xr3:uid="{00000000-0010-0000-0400-000009000000}" name="Q4Y7" dataDxfId="17666"/>
    <tableColumn id="10" xr3:uid="{00000000-0010-0000-0400-00000A000000}" name="Annual Target Y7" dataDxfId="17665"/>
    <tableColumn id="11" xr3:uid="{00000000-0010-0000-0400-00000B000000}" name="Total to Date" dataDxfId="17664"/>
    <tableColumn id="14" xr3:uid="{00000000-0010-0000-0400-00000E000000}" name="Q1 Y8" dataDxfId="17663"/>
    <tableColumn id="13" xr3:uid="{00000000-0010-0000-0400-00000D000000}" name="Q2 Y8" dataDxfId="17662"/>
    <tableColumn id="15" xr3:uid="{00000000-0010-0000-0400-00000F000000}" name="Q3 Y8" dataDxfId="17661"/>
    <tableColumn id="16" xr3:uid="{00000000-0010-0000-0400-000010000000}" name="Q4 Y8" dataDxfId="17660"/>
    <tableColumn id="17" xr3:uid="{00000000-0010-0000-0400-000011000000}" name="Annual Target Y8" dataDxfId="17659"/>
    <tableColumn id="18" xr3:uid="{00000000-0010-0000-0400-000012000000}" name="Total to Date Y8" dataDxfId="17658"/>
    <tableColumn id="19" xr3:uid="{00000000-0010-0000-0400-000013000000}" name="Q1 Y9" dataDxfId="17657"/>
    <tableColumn id="20" xr3:uid="{00000000-0010-0000-0400-000014000000}" name="Q2 Y9" dataDxfId="17656"/>
    <tableColumn id="21" xr3:uid="{00000000-0010-0000-0400-000015000000}" name="Q3 Y9" dataDxfId="17655"/>
    <tableColumn id="22" xr3:uid="{00000000-0010-0000-0400-000016000000}" name="Q4 Y9" dataDxfId="17654"/>
    <tableColumn id="23" xr3:uid="{00000000-0010-0000-0400-000017000000}" name="Annual Target Y9" dataDxfId="17653"/>
    <tableColumn id="24" xr3:uid="{00000000-0010-0000-0400-000018000000}" name="Total to Date Y9" dataDxfId="17652"/>
    <tableColumn id="25" xr3:uid="{00000000-0010-0000-0400-000019000000}" name="Q1 Y10" dataDxfId="17651"/>
    <tableColumn id="26" xr3:uid="{00000000-0010-0000-0400-00001A000000}" name="Q2 Y10" dataDxfId="17650"/>
    <tableColumn id="27" xr3:uid="{00000000-0010-0000-0400-00001B000000}" name="Q3 Y10" dataDxfId="17649"/>
    <tableColumn id="28" xr3:uid="{00000000-0010-0000-0400-00001C000000}" name="Q4 Y10" dataDxfId="17648"/>
    <tableColumn id="29" xr3:uid="{00000000-0010-0000-0400-00001D000000}" name="Annual Target Y10" dataDxfId="17647"/>
    <tableColumn id="30" xr3:uid="{00000000-0010-0000-0400-00001E000000}" name="Total to Date Y10" dataDxfId="17646"/>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5000000}" name="Table93213" displayName="Table93213" ref="A83:AD93" totalsRowShown="0" headerRowDxfId="17645" dataDxfId="17644">
  <autoFilter ref="A83:AD93" xr:uid="{00000000-0009-0000-0100-00000C000000}"/>
  <tableColumns count="30">
    <tableColumn id="1" xr3:uid="{00000000-0010-0000-0500-000001000000}" name="Finance Metrics" dataDxfId="17643"/>
    <tableColumn id="2" xr3:uid="{00000000-0010-0000-0500-000002000000}" name="Q1" dataDxfId="17642"/>
    <tableColumn id="5" xr3:uid="{00000000-0010-0000-0500-000005000000}" name="Q2" dataDxfId="17641"/>
    <tableColumn id="3" xr3:uid="{00000000-0010-0000-0500-000003000000}" name="Q3" dataDxfId="17640"/>
    <tableColumn id="7" xr3:uid="{00000000-0010-0000-0500-000007000000}" name="Q4" dataDxfId="17639"/>
    <tableColumn id="12" xr3:uid="{00000000-0010-0000-0500-00000C000000}" name="Annual Target Y6" dataDxfId="17638"/>
    <tableColumn id="4" xr3:uid="{00000000-0010-0000-0500-000004000000}" name="Q1Y7" dataDxfId="17637"/>
    <tableColumn id="6" xr3:uid="{00000000-0010-0000-0500-000006000000}" name="Q2Y7" dataDxfId="17636"/>
    <tableColumn id="8" xr3:uid="{00000000-0010-0000-0500-000008000000}" name="Q3Y7" dataDxfId="17635"/>
    <tableColumn id="9" xr3:uid="{00000000-0010-0000-0500-000009000000}" name="Q4Y7" dataDxfId="17634"/>
    <tableColumn id="10" xr3:uid="{00000000-0010-0000-0500-00000A000000}" name="Annual Target Y7" dataDxfId="17633"/>
    <tableColumn id="11" xr3:uid="{00000000-0010-0000-0500-00000B000000}" name="Total to Date" dataDxfId="17632"/>
    <tableColumn id="13" xr3:uid="{00000000-0010-0000-0500-00000D000000}" name="Q1 Y8" dataDxfId="17631"/>
    <tableColumn id="14" xr3:uid="{00000000-0010-0000-0500-00000E000000}" name="Q2 Y8" dataDxfId="17630"/>
    <tableColumn id="15" xr3:uid="{00000000-0010-0000-0500-00000F000000}" name="Q3 Y8" dataDxfId="17629"/>
    <tableColumn id="16" xr3:uid="{00000000-0010-0000-0500-000010000000}" name="Q4 Y8" dataDxfId="17628"/>
    <tableColumn id="17" xr3:uid="{00000000-0010-0000-0500-000011000000}" name="Annual Target Y8" dataDxfId="17627"/>
    <tableColumn id="18" xr3:uid="{00000000-0010-0000-0500-000012000000}" name="Total to Date Y8" dataDxfId="17626"/>
    <tableColumn id="19" xr3:uid="{00000000-0010-0000-0500-000013000000}" name="Q1 Y9" dataDxfId="17625"/>
    <tableColumn id="20" xr3:uid="{00000000-0010-0000-0500-000014000000}" name="Q2 Y9" dataDxfId="17624"/>
    <tableColumn id="21" xr3:uid="{00000000-0010-0000-0500-000015000000}" name="Q3 Y9" dataDxfId="17623"/>
    <tableColumn id="22" xr3:uid="{00000000-0010-0000-0500-000016000000}" name="Q4 Y9" dataDxfId="17622"/>
    <tableColumn id="23" xr3:uid="{00000000-0010-0000-0500-000017000000}" name="Annual Target Y9" dataDxfId="17621"/>
    <tableColumn id="24" xr3:uid="{00000000-0010-0000-0500-000018000000}" name="Total to Date Y9" dataDxfId="17620"/>
    <tableColumn id="25" xr3:uid="{00000000-0010-0000-0500-000019000000}" name="Q1 Y10" dataDxfId="17619"/>
    <tableColumn id="26" xr3:uid="{00000000-0010-0000-0500-00001A000000}" name="Q2 Y10" dataDxfId="17618"/>
    <tableColumn id="27" xr3:uid="{00000000-0010-0000-0500-00001B000000}" name="Q3 Y10" dataDxfId="17617"/>
    <tableColumn id="28" xr3:uid="{00000000-0010-0000-0500-00001C000000}" name="Q4 Y10" dataDxfId="17616"/>
    <tableColumn id="29" xr3:uid="{00000000-0010-0000-0500-00001D000000}" name="Annual Target Y10" dataDxfId="17615"/>
    <tableColumn id="30" xr3:uid="{00000000-0010-0000-0500-00001E000000}" name="Total to Date Y10" dataDxfId="17614"/>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6000000}" name="Table921" displayName="Table921" ref="W2:AF70" totalsRowShown="0" headerRowDxfId="17613" dataDxfId="17611" headerRowBorderDxfId="17612" tableBorderDxfId="17610" totalsRowBorderDxfId="17609">
  <autoFilter ref="W2:AF70" xr:uid="{00000000-0009-0000-0100-00000D000000}"/>
  <sortState xmlns:xlrd2="http://schemas.microsoft.com/office/spreadsheetml/2017/richdata2" ref="W3:AF70">
    <sortCondition ref="AF2:AF70"/>
  </sortState>
  <tableColumns count="10">
    <tableColumn id="1" xr3:uid="{00000000-0010-0000-0600-000001000000}" name="Citation" dataDxfId="17608"/>
    <tableColumn id="8" xr3:uid="{00000000-0010-0000-0600-000008000000}" name="Principal Investigator" dataDxfId="17607"/>
    <tableColumn id="9" xr3:uid="{00000000-0010-0000-0600-000009000000}" name="Date" dataDxfId="17606"/>
    <tableColumn id="10" xr3:uid="{00000000-0010-0000-0600-00000A000000}" name="OSP" dataDxfId="17605"/>
    <tableColumn id="5" xr3:uid="{00000000-0010-0000-0600-000005000000}" name="Direct" dataDxfId="17604"/>
    <tableColumn id="6" xr3:uid="{00000000-0010-0000-0600-000006000000}" name="Indirect" dataDxfId="17603"/>
    <tableColumn id="7" xr3:uid="{00000000-0010-0000-0600-000007000000}" name="Total" dataDxfId="17602"/>
    <tableColumn id="2" xr3:uid="{00000000-0010-0000-0600-000002000000}" name="Cores Contributed" dataDxfId="17601"/>
    <tableColumn id="3" xr3:uid="{00000000-0010-0000-0600-000003000000}" name="Core Components Contributed" dataDxfId="17600"/>
    <tableColumn id="4" xr3:uid="{00000000-0010-0000-0600-000004000000}" name="Type of funding source" dataDxfId="17599"/>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7000000}" name="Table1022" displayName="Table1022" ref="K2:U77" totalsRowShown="0" headerRowDxfId="17598" dataDxfId="17596" headerRowBorderDxfId="17597" tableBorderDxfId="17595" totalsRowBorderDxfId="17594">
  <autoFilter ref="K2:U77" xr:uid="{00000000-0009-0000-0100-00000E000000}"/>
  <sortState xmlns:xlrd2="http://schemas.microsoft.com/office/spreadsheetml/2017/richdata2" ref="K4:U42">
    <sortCondition ref="S2:S77"/>
  </sortState>
  <tableColumns count="11">
    <tableColumn id="1" xr3:uid="{00000000-0010-0000-0700-000001000000}" name="Citation" dataDxfId="17593"/>
    <tableColumn id="11" xr3:uid="{00000000-0010-0000-0700-00000B000000}" name="Principal Investigator" dataDxfId="17592"/>
    <tableColumn id="8" xr3:uid="{00000000-0010-0000-0700-000008000000}" name="Sponsor" dataDxfId="17591"/>
    <tableColumn id="9" xr3:uid="{00000000-0010-0000-0700-000009000000}" name="Date" dataDxfId="17590"/>
    <tableColumn id="10" xr3:uid="{00000000-0010-0000-0700-00000A000000}" name="OSP" dataDxfId="17589"/>
    <tableColumn id="5" xr3:uid="{00000000-0010-0000-0700-000005000000}" name="Direct" dataDxfId="17588"/>
    <tableColumn id="6" xr3:uid="{00000000-0010-0000-0700-000006000000}" name="Indirect" dataDxfId="17587"/>
    <tableColumn id="7" xr3:uid="{00000000-0010-0000-0700-000007000000}" name="Total" dataDxfId="17586"/>
    <tableColumn id="2" xr3:uid="{00000000-0010-0000-0700-000002000000}" name="Cores Contributed" dataDxfId="17585"/>
    <tableColumn id="3" xr3:uid="{00000000-0010-0000-0700-000003000000}" name="Core Components Contributed" dataDxfId="17584"/>
    <tableColumn id="4" xr3:uid="{00000000-0010-0000-0700-000004000000}" name="Type of funding source" dataDxfId="17583"/>
  </tableColumns>
  <tableStyleInfo name="TableStyleMedium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8000000}" name="Table1223" displayName="Table1223" ref="AH2:AI7" totalsRowShown="0" headerRowDxfId="17582" dataDxfId="17580" headerRowBorderDxfId="17581" tableBorderDxfId="17579" totalsRowBorderDxfId="17578">
  <autoFilter ref="AH2:AI7" xr:uid="{00000000-0009-0000-0100-00000F000000}"/>
  <tableColumns count="2">
    <tableColumn id="1" xr3:uid="{00000000-0010-0000-0800-000001000000}" name="Internal or External Policy or Practice Change" dataDxfId="17577"/>
    <tableColumn id="2" xr3:uid="{00000000-0010-0000-0800-000002000000}" name="Brief description of change and breadth of impact" dataDxfId="17576"/>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9000000}" name="Table1424" displayName="Table1424" ref="F2:I70" totalsRowShown="0" headerRowDxfId="17575" dataDxfId="17574" tableBorderDxfId="17573">
  <autoFilter ref="F2:I70" xr:uid="{00000000-0009-0000-0100-000010000000}"/>
  <sortState xmlns:xlrd2="http://schemas.microsoft.com/office/spreadsheetml/2017/richdata2" ref="F3:J29">
    <sortCondition ref="J2:J29"/>
  </sortState>
  <tableColumns count="4">
    <tableColumn id="1" xr3:uid="{00000000-0010-0000-0900-000001000000}" name="Citation" dataDxfId="17572">
      <calculatedColumnFormula>CONCATENATE(H3, I3, J3, K3, L3)</calculatedColumnFormula>
    </tableColumn>
    <tableColumn id="2" xr3:uid="{00000000-0010-0000-0900-000002000000}" name="Cores Contributed" dataDxfId="17571"/>
    <tableColumn id="4" xr3:uid="{00000000-0010-0000-0900-000004000000}" name="Core Components Contributed" dataDxfId="17570"/>
    <tableColumn id="5" xr3:uid="{00000000-0010-0000-0900-000005000000}" name="Date" dataDxfId="17569"/>
  </tableColumns>
  <tableStyleInfo name="TableStyleMedium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A000000}" name="Table1525" displayName="Table1525" ref="A2:D70" totalsRowShown="0" headerRowDxfId="17568" dataDxfId="17567" tableBorderDxfId="17566">
  <autoFilter ref="A2:D70" xr:uid="{00000000-0009-0000-0100-000011000000}"/>
  <sortState xmlns:xlrd2="http://schemas.microsoft.com/office/spreadsheetml/2017/richdata2" ref="A6:D28">
    <sortCondition ref="B2:B70"/>
  </sortState>
  <tableColumns count="4">
    <tableColumn id="1" xr3:uid="{00000000-0010-0000-0A00-000001000000}" name="Citation" dataDxfId="17565"/>
    <tableColumn id="2" xr3:uid="{00000000-0010-0000-0A00-000002000000}" name="Cores Contributed" dataDxfId="17564"/>
    <tableColumn id="4" xr3:uid="{00000000-0010-0000-0A00-000004000000}" name="Core Components Contributed" dataDxfId="17563"/>
    <tableColumn id="5" xr3:uid="{00000000-0010-0000-0A00-000005000000}" name="Partners" dataDxfId="17562"/>
  </tableColumns>
  <tableStyleInfo name="TableStyleMedium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Table31" displayName="Table31" ref="AK2:AM5" totalsRowShown="0" headerRowDxfId="17561" dataDxfId="17559" headerRowBorderDxfId="17560" tableBorderDxfId="17558" totalsRowBorderDxfId="17557">
  <autoFilter ref="AK2:AM5" xr:uid="{00000000-0009-0000-0100-000012000000}"/>
  <tableColumns count="3">
    <tableColumn id="1" xr3:uid="{00000000-0010-0000-0B00-000001000000}" name="Citation" dataDxfId="17556"/>
    <tableColumn id="2" xr3:uid="{00000000-0010-0000-0B00-000002000000}" name="Cores Contributed" dataDxfId="17555"/>
    <tableColumn id="3" xr3:uid="{00000000-0010-0000-0B00-000003000000}" name="Core Components Contributed" dataDxfId="17554"/>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C000000}" name="Table7" displayName="Table7" ref="A73:G97" totalsRowShown="0" headerRowDxfId="17553" dataDxfId="17551" headerRowBorderDxfId="17552" tableBorderDxfId="17550" totalsRowBorderDxfId="17549">
  <autoFilter ref="A73:G97" xr:uid="{00000000-0009-0000-0100-000013000000}"/>
  <tableColumns count="7">
    <tableColumn id="1" xr3:uid="{00000000-0010-0000-0C00-000001000000}" name="Name" dataDxfId="17548"/>
    <tableColumn id="2" xr3:uid="{00000000-0010-0000-0C00-000002000000}" name="Terminal Degree" dataDxfId="17547"/>
    <tableColumn id="3" xr3:uid="{00000000-0010-0000-0C00-000003000000}" name="Title" dataDxfId="17546"/>
    <tableColumn id="4" xr3:uid="{00000000-0010-0000-0C00-000004000000}" name="Start Date" dataDxfId="17545"/>
    <tableColumn id="5" xr3:uid="{00000000-0010-0000-0C00-000005000000}" name="Department" dataDxfId="17544"/>
    <tableColumn id="6" xr3:uid="{00000000-0010-0000-0C00-000006000000}" name="School" dataDxfId="17543"/>
    <tableColumn id="7" xr3:uid="{00000000-0010-0000-0C00-000007000000}" name="Research Area" dataDxfId="17542"/>
  </tableColumns>
  <tableStyleInfo name="TableStyleMedium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D000000}" name="Table8" displayName="Table8" ref="A100:C124" totalsRowShown="0" headerRowDxfId="17541" dataDxfId="17539" headerRowBorderDxfId="17540" tableBorderDxfId="17538" totalsRowBorderDxfId="17537">
  <autoFilter ref="A100:C124" xr:uid="{00000000-0009-0000-0100-000014000000}"/>
  <tableColumns count="3">
    <tableColumn id="1" xr3:uid="{00000000-0010-0000-0D00-000001000000}" name="Name" dataDxfId="17536"/>
    <tableColumn id="2" xr3:uid="{00000000-0010-0000-0D00-000002000000}" name="Title" dataDxfId="17535"/>
    <tableColumn id="3" xr3:uid="{00000000-0010-0000-0D00-000003000000}" name="Start Date" dataDxfId="17534"/>
  </tableColumns>
  <tableStyleInfo name="TableStyleMedium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E000000}" name="Table18" displayName="Table18" ref="A146:E168" totalsRowShown="0" headerRowDxfId="17533" dataDxfId="17531" headerRowBorderDxfId="17532" tableBorderDxfId="17530" totalsRowBorderDxfId="17529">
  <autoFilter ref="A146:E168" xr:uid="{00000000-0009-0000-0100-000015000000}"/>
  <tableColumns count="5">
    <tableColumn id="1" xr3:uid="{00000000-0010-0000-0E00-000001000000}" name="Orientations or Consultations provided to Investigators new to WVCTSI" dataDxfId="17528"/>
    <tableColumn id="2" xr3:uid="{00000000-0010-0000-0E00-000002000000}" name="Name" dataDxfId="17527"/>
    <tableColumn id="3" xr3:uid="{00000000-0010-0000-0E00-000003000000}" name="Degree" dataDxfId="17526"/>
    <tableColumn id="4" xr3:uid="{00000000-0010-0000-0E00-000004000000}" name="Department" dataDxfId="17525"/>
    <tableColumn id="5" xr3:uid="{00000000-0010-0000-0E00-000005000000}" name="School/Location" dataDxfId="17524"/>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0F000000}" name="Table19" displayName="Table19" ref="A170:A180" totalsRowShown="0" headerRowDxfId="17523" dataDxfId="17521" headerRowBorderDxfId="17522" tableBorderDxfId="17520" totalsRowBorderDxfId="17519">
  <autoFilter ref="A170:A180" xr:uid="{00000000-0009-0000-0100-000016000000}"/>
  <tableColumns count="1">
    <tableColumn id="1" xr3:uid="{00000000-0010-0000-0F00-000001000000}" name="Brief description of grant related service or product shared with other institutions" dataDxfId="17518"/>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0000000}" name="Table1943" displayName="Table1943" ref="A134:A144" totalsRowShown="0" headerRowDxfId="17517" dataDxfId="17515" headerRowBorderDxfId="17516" tableBorderDxfId="17514" totalsRowBorderDxfId="17513">
  <autoFilter ref="A134:A144" xr:uid="{00000000-0009-0000-0100-000017000000}"/>
  <tableColumns count="1">
    <tableColumn id="1" xr3:uid="{00000000-0010-0000-1000-000001000000}" name="Type of Service" dataDxfId="17512"/>
  </tableColumns>
  <tableStyleInfo name="TableStyleMedium15"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1000000}" name="Table14" displayName="Table14" ref="A183:A189" totalsRowShown="0" headerRowDxfId="17511" dataDxfId="17509" headerRowBorderDxfId="17510" tableBorderDxfId="17508" totalsRowBorderDxfId="17507">
  <autoFilter ref="A183:A189" xr:uid="{00000000-0009-0000-0100-000018000000}"/>
  <tableColumns count="1">
    <tableColumn id="1" xr3:uid="{00000000-0010-0000-1100-000001000000}" name="Brief description of cost transfers/corrections " dataDxfId="17506"/>
  </tableColumns>
  <tableStyleInfo name="TableStyleMedium15"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2000000}" name="Table15" displayName="Table15" ref="A191:A197" totalsRowShown="0" headerRowDxfId="17505" dataDxfId="17503" headerRowBorderDxfId="17504" tableBorderDxfId="17502" totalsRowBorderDxfId="17501">
  <autoFilter ref="A191:A197" xr:uid="{00000000-0009-0000-0100-000019000000}"/>
  <tableColumns count="1">
    <tableColumn id="1" xr3:uid="{00000000-0010-0000-1200-000001000000}" name="Brief description of potential violations of cost accounting standards identified and corrected " dataDxfId="17500"/>
  </tableColumns>
  <tableStyleInfo name="TableStyleMedium15"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13000000}" name="Table70" displayName="Table70" ref="A127:E131" totalsRowShown="0" headerRowDxfId="17499">
  <autoFilter ref="A127:E131" xr:uid="{00000000-0009-0000-0100-000046000000}"/>
  <tableColumns count="5">
    <tableColumn id="1" xr3:uid="{00000000-0010-0000-1300-000001000000}" name="Type"/>
    <tableColumn id="2" xr3:uid="{00000000-0010-0000-1300-000002000000}" name="Id #"/>
    <tableColumn id="3" xr3:uid="{00000000-0010-0000-1300-000003000000}" name="Title"/>
    <tableColumn id="4" xr3:uid="{00000000-0010-0000-1300-000004000000}" name="Inventors"/>
    <tableColumn id="5" xr3:uid="{00000000-0010-0000-1300-000005000000}" name="Date" dataDxfId="17498"/>
  </tableColumns>
  <tableStyleInfo name="TableStyleMedium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4000000}" name="Table17" displayName="Table17" ref="A2:AF47" totalsRowShown="0">
  <autoFilter ref="A2:AF47" xr:uid="{00000000-0009-0000-0100-00001A000000}"/>
  <tableColumns count="32">
    <tableColumn id="4" xr3:uid="{00000000-0010-0000-1400-000004000000}" name="Metrics " dataDxfId="17497" totalsRowDxfId="17496"/>
    <tableColumn id="5" xr3:uid="{00000000-0010-0000-1400-000005000000}" name="Q1Y6" dataDxfId="17495" totalsRowDxfId="17494"/>
    <tableColumn id="1" xr3:uid="{00000000-0010-0000-1400-000001000000}" name="Q2Y6" dataDxfId="17493" totalsRowDxfId="17492"/>
    <tableColumn id="2" xr3:uid="{00000000-0010-0000-1400-000002000000}" name="Q3Y6"/>
    <tableColumn id="7" xr3:uid="{00000000-0010-0000-1400-000007000000}" name="Q4Y6"/>
    <tableColumn id="3" xr3:uid="{00000000-0010-0000-1400-000003000000}" name="Annual Target Y6"/>
    <tableColumn id="6" xr3:uid="{00000000-0010-0000-1400-000006000000}" name="Total to date Y6" totalsRowDxfId="17491"/>
    <tableColumn id="12" xr3:uid="{00000000-0010-0000-1400-00000C000000}" name="Q1Y7" dataDxfId="17490"/>
    <tableColumn id="13" xr3:uid="{00000000-0010-0000-1400-00000D000000}" name="Q2Y7" dataDxfId="17489"/>
    <tableColumn id="14" xr3:uid="{00000000-0010-0000-1400-00000E000000}" name="Q3Y7" dataDxfId="17488"/>
    <tableColumn id="15" xr3:uid="{00000000-0010-0000-1400-00000F000000}" name="Q4Y7" dataDxfId="17487"/>
    <tableColumn id="16" xr3:uid="{00000000-0010-0000-1400-000010000000}" name="Annual Target Y7" dataDxfId="17486"/>
    <tableColumn id="17" xr3:uid="{00000000-0010-0000-1400-000011000000}" name="Total to date Y7" dataDxfId="17485"/>
    <tableColumn id="8" xr3:uid="{00000000-0010-0000-1400-000008000000}" name="Q1Y8" dataDxfId="17484"/>
    <tableColumn id="10" xr3:uid="{00000000-0010-0000-1400-00000A000000}" name="Q2Y8" dataDxfId="17483"/>
    <tableColumn id="11" xr3:uid="{00000000-0010-0000-1400-00000B000000}" name="Q3Y8" dataDxfId="17482"/>
    <tableColumn id="18" xr3:uid="{00000000-0010-0000-1400-000012000000}" name="Q4Y8" dataDxfId="17481"/>
    <tableColumn id="19" xr3:uid="{00000000-0010-0000-1400-000013000000}" name="Annual Target Y8" dataDxfId="17480"/>
    <tableColumn id="20" xr3:uid="{00000000-0010-0000-1400-000014000000}" name="Total to date Y8" dataDxfId="17479">
      <calculatedColumnFormula>SUM(Table17[[#This Row],[Q1Y8]:[Q4Y8]])</calculatedColumnFormula>
    </tableColumn>
    <tableColumn id="22" xr3:uid="{00000000-0010-0000-1400-000016000000}" name="Q1 Y9" dataDxfId="17478"/>
    <tableColumn id="21" xr3:uid="{00000000-0010-0000-1400-000015000000}" name="Q2 Y9" dataDxfId="17477"/>
    <tableColumn id="41" xr3:uid="{00000000-0010-0000-1400-000029000000}" name="Q3 Y9" dataDxfId="17476"/>
    <tableColumn id="40" xr3:uid="{00000000-0010-0000-1400-000028000000}" name="Q4 Y9" dataDxfId="17475"/>
    <tableColumn id="39" xr3:uid="{00000000-0010-0000-1400-000027000000}" name="Annual Target Y9" dataDxfId="17474"/>
    <tableColumn id="38" xr3:uid="{00000000-0010-0000-1400-000026000000}" name="Total to date Y9" dataDxfId="17473"/>
    <tableColumn id="37" xr3:uid="{00000000-0010-0000-1400-000025000000}" name="Q1 Y10" dataDxfId="17472"/>
    <tableColumn id="36" xr3:uid="{00000000-0010-0000-1400-000024000000}" name="Q2 Y10" dataDxfId="17471"/>
    <tableColumn id="35" xr3:uid="{00000000-0010-0000-1400-000023000000}" name="Q3 Y10" dataDxfId="17470"/>
    <tableColumn id="34" xr3:uid="{00000000-0010-0000-1400-000022000000}" name="Q4 Y10" dataDxfId="17469"/>
    <tableColumn id="33" xr3:uid="{00000000-0010-0000-1400-000021000000}" name="Annual Target Y10" dataDxfId="17468"/>
    <tableColumn id="32" xr3:uid="{00000000-0010-0000-1400-000020000000}" name="Total to date Y10" dataDxfId="17467">
      <calculatedColumnFormula>SUM(Table17[[#This Row],[Q1 Y10]:[Q4 Y10]])</calculatedColumnFormula>
    </tableColumn>
    <tableColumn id="9" xr3:uid="{00000000-0010-0000-1400-000009000000}" name="iLab Information" dataDxfId="17466"/>
  </tableColumns>
  <tableStyleInfo name="TableStyleMedium15"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5000000}" name="Table3" displayName="Table3" ref="A2:A30" totalsRowShown="0" headerRowDxfId="17465">
  <autoFilter ref="A2:A30" xr:uid="{00000000-0009-0000-0100-00001B000000}"/>
  <tableColumns count="1">
    <tableColumn id="3" xr3:uid="{00000000-0010-0000-1500-000003000000}" name="Project Description" dataDxfId="17464"/>
  </tableColumns>
  <tableStyleInfo name="TableStyleMedium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6000000}" name="Table4" displayName="Table4" ref="C2:C227" totalsRowShown="0" dataDxfId="17463">
  <autoFilter ref="C2:C227" xr:uid="{00000000-0009-0000-0100-00001C000000}"/>
  <tableColumns count="1">
    <tableColumn id="3" xr3:uid="{00000000-0010-0000-1600-000003000000}" name="Project Title Description" dataDxfId="17462"/>
  </tableColumns>
  <tableStyleInfo name="TableStyleMedium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7000000}" name="Table5" displayName="Table5" ref="H2:H30" totalsRowShown="0">
  <autoFilter ref="H2:H30" xr:uid="{00000000-0009-0000-0100-00001D000000}"/>
  <tableColumns count="1">
    <tableColumn id="2" xr3:uid="{00000000-0010-0000-1700-000002000000}" name="Description of Internal or External Policy or Practice Change" dataDxfId="17461"/>
  </tableColumns>
  <tableStyleInfo name="TableStyleMedium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8000000}" name="Table151719" displayName="Table151719" ref="J2:K4" totalsRowShown="0">
  <autoFilter ref="J2:K4" xr:uid="{00000000-0009-0000-0100-00001E000000}"/>
  <tableColumns count="2">
    <tableColumn id="1" xr3:uid="{00000000-0010-0000-1800-000001000000}" name="Brief description of professional development activities" dataDxfId="17460"/>
    <tableColumn id="2" xr3:uid="{00000000-0010-0000-1800-000002000000}" name="Quarter" dataDxfId="17459"/>
  </tableColumns>
  <tableStyleInfo name="TableStyleMedium15"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9000000}" name="Table43" displayName="Table43" ref="F2:F30" totalsRowShown="0" headerRowDxfId="17458" dataDxfId="17457">
  <autoFilter ref="F2:F30" xr:uid="{00000000-0009-0000-0100-00001F000000}"/>
  <tableColumns count="1">
    <tableColumn id="3" xr3:uid="{00000000-0010-0000-1900-000003000000}" name="Project Description" dataDxfId="17456"/>
  </tableColumns>
  <tableStyleInfo name="TableStyleMedium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A000000}" name="Table47" displayName="Table47" ref="D2:D227" totalsRowShown="0" dataDxfId="17455">
  <autoFilter ref="D2:D227" xr:uid="{00000000-0009-0000-0100-000020000000}"/>
  <tableColumns count="1">
    <tableColumn id="3" xr3:uid="{00000000-0010-0000-1A00-000003000000}" name="Instrument Title Description" dataDxfId="17454"/>
  </tableColumns>
  <tableStyleInfo name="TableStyleMedium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B000000}" name="Table114" displayName="Table114" ref="A2:AE37" totalsRowShown="0">
  <autoFilter ref="A2:AE37" xr:uid="{00000000-0009-0000-0100-000021000000}"/>
  <tableColumns count="31">
    <tableColumn id="1" xr3:uid="{00000000-0010-0000-1B00-000001000000}" name="Metrics" dataDxfId="17453"/>
    <tableColumn id="5" xr3:uid="{00000000-0010-0000-1B00-000005000000}" name="Q1Y6" dataDxfId="17452"/>
    <tableColumn id="4" xr3:uid="{00000000-0010-0000-1B00-000004000000}" name="Q2Y6" dataDxfId="17451"/>
    <tableColumn id="2" xr3:uid="{00000000-0010-0000-1B00-000002000000}" name="Q3Y6"/>
    <tableColumn id="7" xr3:uid="{00000000-0010-0000-1B00-000007000000}" name="Q4Y6"/>
    <tableColumn id="3" xr3:uid="{00000000-0010-0000-1B00-000003000000}" name="Annual Target Y6"/>
    <tableColumn id="6" xr3:uid="{00000000-0010-0000-1B00-000006000000}" name="Total to date Y6"/>
    <tableColumn id="8" xr3:uid="{00000000-0010-0000-1B00-000008000000}" name="Q1 Y7" dataDxfId="17450"/>
    <tableColumn id="9" xr3:uid="{00000000-0010-0000-1B00-000009000000}" name="Q2 Y7" dataDxfId="17449"/>
    <tableColumn id="10" xr3:uid="{00000000-0010-0000-1B00-00000A000000}" name="Q3 Y7"/>
    <tableColumn id="11" xr3:uid="{00000000-0010-0000-1B00-00000B000000}" name="Q4 Y7"/>
    <tableColumn id="12" xr3:uid="{00000000-0010-0000-1B00-00000C000000}" name="Annual Target Y7"/>
    <tableColumn id="15" xr3:uid="{00000000-0010-0000-1B00-00000F000000}" name="Total to Date Y7" dataDxfId="17448"/>
    <tableColumn id="21" xr3:uid="{00000000-0010-0000-1B00-000015000000}" name="Q1 Y8" dataDxfId="17447"/>
    <tableColumn id="20" xr3:uid="{00000000-0010-0000-1B00-000014000000}" name="Q2 Y8" dataDxfId="17446"/>
    <tableColumn id="19" xr3:uid="{00000000-0010-0000-1B00-000013000000}" name="Q3 Y8" dataDxfId="17445"/>
    <tableColumn id="18" xr3:uid="{00000000-0010-0000-1B00-000012000000}" name="Q4 Y8" dataDxfId="17444"/>
    <tableColumn id="17" xr3:uid="{00000000-0010-0000-1B00-000011000000}" name="Annual Target Y8" dataDxfId="17443"/>
    <tableColumn id="16" xr3:uid="{00000000-0010-0000-1B00-000010000000}" name="Total to Date Y8" dataDxfId="17442">
      <calculatedColumnFormula>SUM(Table114[[#This Row],[Q1 Y8]:[Q4 Y8]])</calculatedColumnFormula>
    </tableColumn>
    <tableColumn id="31" xr3:uid="{00000000-0010-0000-1B00-00001F000000}" name="Q1 Y9" dataDxfId="17441"/>
    <tableColumn id="30" xr3:uid="{00000000-0010-0000-1B00-00001E000000}" name="Q2 Y9" dataDxfId="17440"/>
    <tableColumn id="29" xr3:uid="{00000000-0010-0000-1B00-00001D000000}" name="Q3 Y9" dataDxfId="17439"/>
    <tableColumn id="28" xr3:uid="{00000000-0010-0000-1B00-00001C000000}" name="Q4 Y9" dataDxfId="17438"/>
    <tableColumn id="27" xr3:uid="{00000000-0010-0000-1B00-00001B000000}" name="Annual Target Y9" dataDxfId="17437"/>
    <tableColumn id="26" xr3:uid="{00000000-0010-0000-1B00-00001A000000}" name="Total to Date Y9" dataDxfId="17436"/>
    <tableColumn id="25" xr3:uid="{00000000-0010-0000-1B00-000019000000}" name="Q1 Y10" dataDxfId="17435"/>
    <tableColumn id="24" xr3:uid="{00000000-0010-0000-1B00-000018000000}" name="Q2 Y10" dataDxfId="17434"/>
    <tableColumn id="23" xr3:uid="{00000000-0010-0000-1B00-000017000000}" name="Q3 Y10" dataDxfId="17433"/>
    <tableColumn id="22" xr3:uid="{00000000-0010-0000-1B00-000016000000}" name="Q4 Y10" dataDxfId="17432"/>
    <tableColumn id="14" xr3:uid="{00000000-0010-0000-1B00-00000E000000}" name="Annual Target Y10" dataDxfId="17431"/>
    <tableColumn id="13" xr3:uid="{00000000-0010-0000-1B00-00000D000000}" name="Total to Date Y10" dataDxfId="17430">
      <calculatedColumnFormula>SUM(Table114[[#This Row],[Q1 Y10]:[Q4 Y10]])</calculatedColumnFormula>
    </tableColumn>
  </tableColumns>
  <tableStyleInfo name="TableStyleMedium15"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C000000}" name="Table119" displayName="Table119" ref="A2:AD44" totalsRowShown="0" headerRowDxfId="17429" dataDxfId="17428">
  <autoFilter ref="A2:AD44" xr:uid="{00000000-0009-0000-0100-000023000000}"/>
  <tableColumns count="30">
    <tableColumn id="1" xr3:uid="{00000000-0010-0000-1C00-000001000000}" name="Community Engagement" dataDxfId="17427"/>
    <tableColumn id="5" xr3:uid="{00000000-0010-0000-1C00-000005000000}" name="Q1Y6" dataDxfId="17426"/>
    <tableColumn id="4" xr3:uid="{00000000-0010-0000-1C00-000004000000}" name="Q2Y6" dataDxfId="17425"/>
    <tableColumn id="2" xr3:uid="{00000000-0010-0000-1C00-000002000000}" name="Q3Y6" dataDxfId="17424"/>
    <tableColumn id="7" xr3:uid="{00000000-0010-0000-1C00-000007000000}" name="Q4Y6" dataDxfId="17423"/>
    <tableColumn id="3" xr3:uid="{00000000-0010-0000-1C00-000003000000}" name="Annual Target Y6" dataDxfId="17422"/>
    <tableColumn id="6" xr3:uid="{00000000-0010-0000-1C00-000006000000}" name="Total to date Y6" dataDxfId="17421"/>
    <tableColumn id="8" xr3:uid="{00000000-0010-0000-1C00-000008000000}" name="Q1Y7" dataDxfId="17420"/>
    <tableColumn id="9" xr3:uid="{00000000-0010-0000-1C00-000009000000}" name="Q2Y7" dataDxfId="17419"/>
    <tableColumn id="10" xr3:uid="{00000000-0010-0000-1C00-00000A000000}" name="Q3Y7" dataDxfId="17418"/>
    <tableColumn id="11" xr3:uid="{00000000-0010-0000-1C00-00000B000000}" name="Q4Y7" dataDxfId="17417"/>
    <tableColumn id="12" xr3:uid="{00000000-0010-0000-1C00-00000C000000}" name="Annual Target Y7" dataDxfId="17416"/>
    <tableColumn id="14" xr3:uid="{00000000-0010-0000-1C00-00000E000000}" name="Q1 Y8" dataDxfId="17415"/>
    <tableColumn id="19" xr3:uid="{00000000-0010-0000-1C00-000013000000}" name="Q2 Y8" dataDxfId="17414"/>
    <tableColumn id="18" xr3:uid="{00000000-0010-0000-1C00-000012000000}" name="Q3 Y8" dataDxfId="17413"/>
    <tableColumn id="17" xr3:uid="{00000000-0010-0000-1C00-000011000000}" name="Q4 Y8" dataDxfId="17412"/>
    <tableColumn id="16" xr3:uid="{00000000-0010-0000-1C00-000010000000}" name="Annual Target Y8" dataDxfId="17411"/>
    <tableColumn id="15" xr3:uid="{00000000-0010-0000-1C00-00000F000000}" name="Total to Date Y8" dataDxfId="17410"/>
    <tableColumn id="13" xr3:uid="{00000000-0010-0000-1C00-00000D000000}" name="Q1 Y9" dataDxfId="17409"/>
    <tableColumn id="20" xr3:uid="{00000000-0010-0000-1C00-000014000000}" name="Q2 Y9" dataDxfId="17408"/>
    <tableColumn id="21" xr3:uid="{00000000-0010-0000-1C00-000015000000}" name="Q3 Y9" dataDxfId="17407"/>
    <tableColumn id="22" xr3:uid="{00000000-0010-0000-1C00-000016000000}" name="Q4 Y9" dataDxfId="17406"/>
    <tableColumn id="23" xr3:uid="{00000000-0010-0000-1C00-000017000000}" name="Annual Target Y9" dataDxfId="17405"/>
    <tableColumn id="24" xr3:uid="{00000000-0010-0000-1C00-000018000000}" name="Total to Date Y9" dataDxfId="17404"/>
    <tableColumn id="25" xr3:uid="{00000000-0010-0000-1C00-000019000000}" name="Q1 Y10" dataDxfId="17403"/>
    <tableColumn id="26" xr3:uid="{00000000-0010-0000-1C00-00001A000000}" name="Q2 Y10" dataDxfId="17402"/>
    <tableColumn id="27" xr3:uid="{00000000-0010-0000-1C00-00001B000000}" name="Q3 Y10" dataDxfId="17401"/>
    <tableColumn id="28" xr3:uid="{00000000-0010-0000-1C00-00001C000000}" name="Q4 Y10" dataDxfId="17400"/>
    <tableColumn id="29" xr3:uid="{00000000-0010-0000-1C00-00001D000000}" name="Annual Target Y10" dataDxfId="17399"/>
    <tableColumn id="30" xr3:uid="{00000000-0010-0000-1C00-00001E000000}" name="Total to Date Y10" dataDxfId="17398">
      <calculatedColumnFormula>SUM(Table119[[#This Row],[Q1 Y10]:[Q4 Y10]])</calculatedColumnFormula>
    </tableColumn>
  </tableColumns>
  <tableStyleInfo name="TableStyleMedium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D000000}" name="Table34" displayName="Table34" ref="B14:D23" totalsRowShown="0" headerRowDxfId="17397" dataDxfId="17396">
  <autoFilter ref="B14:D23" xr:uid="{00000000-0009-0000-0100-000022000000}"/>
  <tableColumns count="3">
    <tableColumn id="1" xr3:uid="{00000000-0010-0000-1D00-000001000000}" name="PBRN Project" dataDxfId="17395" dataCellStyle="60% - Accent5"/>
    <tableColumn id="2" xr3:uid="{00000000-0010-0000-1D00-000002000000}" name="PI" dataDxfId="17394"/>
    <tableColumn id="3" xr3:uid="{00000000-0010-0000-1D00-000003000000}" name="Description" dataDxfId="17393"/>
  </tableColumns>
  <tableStyleInfo name="TableStyleMedium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E000000}" name="Table36" displayName="Table36" ref="B27:B57" totalsRowShown="0" headerRowDxfId="17392" dataDxfId="17390" headerRowBorderDxfId="17391" tableBorderDxfId="17389">
  <autoFilter ref="B27:B57" xr:uid="{00000000-0009-0000-0100-000024000000}"/>
  <tableColumns count="1">
    <tableColumn id="1" xr3:uid="{00000000-0010-0000-1E00-000001000000}" name="List of new ECHO sites" dataDxfId="17388"/>
  </tableColumns>
  <tableStyleInfo name="TableStyleMedium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1F000000}" name="Table37" displayName="Table37" ref="B8:B12" totalsRowShown="0" headerRowDxfId="17387" dataDxfId="17385" headerRowBorderDxfId="17386" tableBorderDxfId="17384">
  <autoFilter ref="B8:B12" xr:uid="{00000000-0009-0000-0100-000025000000}"/>
  <tableColumns count="1">
    <tableColumn id="1" xr3:uid="{00000000-0010-0000-1F00-000001000000}" name="Project Description (ECHO)" dataDxfId="17383"/>
  </tableColumns>
  <tableStyleInfo name="TableStyleMedium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0000000}" name="Table39" displayName="Table39" ref="B2:G6" totalsRowShown="0" headerRowDxfId="17382" dataDxfId="17380" headerRowBorderDxfId="17381" tableBorderDxfId="17379" totalsRowBorderDxfId="17378">
  <autoFilter ref="B2:G6" xr:uid="{00000000-0009-0000-0100-000027000000}"/>
  <tableColumns count="6">
    <tableColumn id="1" xr3:uid="{00000000-0010-0000-2000-000001000000}" name="Project Description (non-ECHO/non-PBRN)" dataDxfId="17377"/>
    <tableColumn id="2" xr3:uid="{00000000-0010-0000-2000-000002000000}" name="Description of translation and dissemination plans" dataDxfId="17376"/>
    <tableColumn id="3" xr3:uid="{00000000-0010-0000-2000-000003000000}" name="Does the project involve patients (yes/no)" dataDxfId="17375"/>
    <tableColumn id="4" xr3:uid="{00000000-0010-0000-2000-000004000000}" name="How many patients are involved? If none, type in 0" dataDxfId="17374"/>
    <tableColumn id="5" xr3:uid="{00000000-0010-0000-2000-000005000000}" name="Does the project involve community members? (yes/no)" dataDxfId="17373"/>
    <tableColumn id="6" xr3:uid="{00000000-0010-0000-2000-000006000000}" name="How many community members are involved? If none, type in 02" dataDxfId="17372"/>
  </tableColumns>
  <tableStyleInfo name="TableStyleMedium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1000000}" name="Table40" displayName="Table40" ref="B59:B68" totalsRowShown="0" headerRowDxfId="17371" dataDxfId="17369" headerRowBorderDxfId="17370" tableBorderDxfId="17368">
  <autoFilter ref="B59:B68" xr:uid="{00000000-0009-0000-0100-000028000000}"/>
  <tableColumns count="1">
    <tableColumn id="1" xr3:uid="{00000000-0010-0000-2100-000001000000}" name="List and description of new Partner Organizations" dataDxfId="17367"/>
  </tableColumns>
  <tableStyleInfo name="TableStyleMedium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2000000}" name="Table45" displayName="Table45" ref="B70:C74" totalsRowShown="0" headerRowDxfId="17366" dataDxfId="17364" headerRowBorderDxfId="17365" tableBorderDxfId="17363" totalsRowBorderDxfId="17362">
  <autoFilter ref="B70:C74" xr:uid="{00000000-0009-0000-0100-00002D000000}"/>
  <tableColumns count="2">
    <tableColumn id="1" xr3:uid="{00000000-0010-0000-2200-000001000000}" name="Brief description of BOTG Training Sessions" dataDxfId="17361"/>
    <tableColumn id="2" xr3:uid="{00000000-0010-0000-2200-000002000000}" name="Location " dataDxfId="17360"/>
  </tableColumns>
  <tableStyleInfo name="TableStyleMedium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3000000}" name="Table46" displayName="Table46" ref="B76:B80" totalsRowShown="0" headerRowDxfId="17359" dataDxfId="17357" headerRowBorderDxfId="17358" tableBorderDxfId="17356" totalsRowBorderDxfId="17355">
  <autoFilter ref="B76:B80" xr:uid="{00000000-0009-0000-0100-00002E000000}"/>
  <tableColumns count="1">
    <tableColumn id="1" xr3:uid="{00000000-0010-0000-2300-000001000000}" name="Focus group name" dataDxfId="17354"/>
  </tableColumns>
  <tableStyleInfo name="TableStyleMedium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4000000}" name="Table48" displayName="Table48" ref="B82:B89" totalsRowShown="0" headerRowDxfId="17353" dataDxfId="17351" headerRowBorderDxfId="17352" tableBorderDxfId="17350">
  <autoFilter ref="B82:B89" xr:uid="{00000000-0009-0000-0100-00002F000000}"/>
  <tableColumns count="1">
    <tableColumn id="1" xr3:uid="{00000000-0010-0000-2400-000001000000}" name="Ideas on Deck / Ideas to Action / Design Studio" dataDxfId="17349"/>
  </tableColumns>
  <tableStyleInfo name="TableStyleMedium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5000000}" name="Table49" displayName="Table49" ref="B91:B95" totalsRowShown="0" headerRowDxfId="17348" dataDxfId="17346" headerRowBorderDxfId="17347" tableBorderDxfId="17345" totalsRowBorderDxfId="17344">
  <autoFilter ref="B91:B95" xr:uid="{00000000-0009-0000-0100-000030000000}"/>
  <tableColumns count="1">
    <tableColumn id="1" xr3:uid="{00000000-0010-0000-2500-000001000000}" name="Brief description of funding opportunities identified" dataDxfId="17343"/>
  </tableColumns>
  <tableStyleInfo name="TableStyleMedium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26000000}" name="Table50" displayName="Table50" ref="B97:C101" totalsRowShown="0" headerRowDxfId="17342" dataDxfId="17340" headerRowBorderDxfId="17341" tableBorderDxfId="17339" totalsRowBorderDxfId="17338">
  <autoFilter ref="B97:C101" xr:uid="{00000000-0009-0000-0100-000031000000}"/>
  <tableColumns count="2">
    <tableColumn id="1" xr3:uid="{00000000-0010-0000-2600-000001000000}" name="Brief description/significance of internal or external policy or practice changes" dataDxfId="17337"/>
    <tableColumn id="2" xr3:uid="{00000000-0010-0000-2600-000002000000}" name="Site Name" dataDxfId="17336"/>
  </tableColumns>
  <tableStyleInfo name="TableStyleMedium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27000000}" name="Table51" displayName="Table51" ref="B104:B111" totalsRowShown="0" headerRowDxfId="17335" dataDxfId="17333" headerRowBorderDxfId="17334" tableBorderDxfId="17332">
  <autoFilter ref="B104:B111" xr:uid="{00000000-0009-0000-0100-000032000000}"/>
  <tableColumns count="1">
    <tableColumn id="1" xr3:uid="{00000000-0010-0000-2700-000001000000}" name="Brief description of networking opportunities" dataDxfId="17331"/>
  </tableColumns>
  <tableStyleInfo name="TableStyleMedium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28000000}" name="Table60" displayName="Table60" ref="B113:B117" totalsRowShown="0" headerRowDxfId="17330" dataDxfId="17328" headerRowBorderDxfId="17329" tableBorderDxfId="17327">
  <autoFilter ref="B113:B117" xr:uid="{00000000-0009-0000-0100-00003C000000}"/>
  <tableColumns count="1">
    <tableColumn id="1" xr3:uid="{00000000-0010-0000-2800-000001000000}" name="Brief description of Community Advisory Board Meeting" dataDxfId="17326"/>
  </tableColumns>
  <tableStyleInfo name="TableStyleMedium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9000000}" name="Table130" displayName="Table130" ref="A2:S21" totalsRowShown="0" headerRowDxfId="17325" dataDxfId="17324">
  <autoFilter ref="A2:S21" xr:uid="{00000000-0009-0000-0100-000029000000}"/>
  <tableColumns count="19">
    <tableColumn id="1" xr3:uid="{00000000-0010-0000-2900-000001000000}" name="Pilot Metrics" dataDxfId="17323"/>
    <tableColumn id="5" xr3:uid="{00000000-0010-0000-2900-000005000000}" name="Q1 Y6" dataDxfId="17322"/>
    <tableColumn id="4" xr3:uid="{00000000-0010-0000-2900-000004000000}" name="Q2 Y6" dataDxfId="17321"/>
    <tableColumn id="2" xr3:uid="{00000000-0010-0000-2900-000002000000}" name="Q3 Y6" dataDxfId="17320"/>
    <tableColumn id="7" xr3:uid="{00000000-0010-0000-2900-000007000000}" name="Q4 Y6" dataDxfId="17319"/>
    <tableColumn id="3" xr3:uid="{00000000-0010-0000-2900-000003000000}" name="Annual Target Y6" dataDxfId="17318"/>
    <tableColumn id="6" xr3:uid="{00000000-0010-0000-2900-000006000000}" name="Total to date Y6" dataDxfId="17317">
      <calculatedColumnFormula>SUM(Table130[[#This Row],[Q1 Y6]:[Q3 Y6]])</calculatedColumnFormula>
    </tableColumn>
    <tableColumn id="8" xr3:uid="{00000000-0010-0000-2900-000008000000}" name="Q1 Y7" dataDxfId="17316"/>
    <tableColumn id="9" xr3:uid="{00000000-0010-0000-2900-000009000000}" name="Q2 Y7" dataDxfId="17315"/>
    <tableColumn id="10" xr3:uid="{00000000-0010-0000-2900-00000A000000}" name="Q3 Y7" dataDxfId="17314"/>
    <tableColumn id="11" xr3:uid="{00000000-0010-0000-2900-00000B000000}" name="Q4 Y7" dataDxfId="17313"/>
    <tableColumn id="12" xr3:uid="{00000000-0010-0000-2900-00000C000000}" name="Annual Target Y7" dataDxfId="17312"/>
    <tableColumn id="13" xr3:uid="{00000000-0010-0000-2900-00000D000000}" name="Total to date Y7" dataDxfId="17311"/>
    <tableColumn id="14" xr3:uid="{00000000-0010-0000-2900-00000E000000}" name="Q1 Y8" dataDxfId="17310"/>
    <tableColumn id="15" xr3:uid="{00000000-0010-0000-2900-00000F000000}" name="Q2 Y8" dataDxfId="17309"/>
    <tableColumn id="16" xr3:uid="{00000000-0010-0000-2900-000010000000}" name="Q3 Y8" dataDxfId="17308"/>
    <tableColumn id="17" xr3:uid="{00000000-0010-0000-2900-000011000000}" name="Q4 Y8" dataDxfId="17307"/>
    <tableColumn id="18" xr3:uid="{00000000-0010-0000-2900-000012000000}" name="Annual Target Y8" dataDxfId="17306"/>
    <tableColumn id="19" xr3:uid="{00000000-0010-0000-2900-000013000000}" name="Total to date Y8" dataDxfId="17305"/>
  </tableColumns>
  <tableStyleInfo name="TableStyleMedium15"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A000000}" name="Table143" displayName="Table143" ref="A23:S27" totalsRowShown="0" headerRowDxfId="17304" dataDxfId="17303" tableBorderDxfId="17302">
  <autoFilter ref="A23:S27" xr:uid="{00000000-0009-0000-0100-00002A000000}"/>
  <tableColumns count="19">
    <tableColumn id="1" xr3:uid="{00000000-0010-0000-2A00-000001000000}" name="Policy or Practice Changes" dataDxfId="17301"/>
    <tableColumn id="2" xr3:uid="{00000000-0010-0000-2A00-000002000000}" name="Q1 Y6" dataDxfId="17300"/>
    <tableColumn id="3" xr3:uid="{00000000-0010-0000-2A00-000003000000}" name="Q2 Y6" dataDxfId="17299"/>
    <tableColumn id="4" xr3:uid="{00000000-0010-0000-2A00-000004000000}" name="Q3 Y6" dataDxfId="17298"/>
    <tableColumn id="5" xr3:uid="{00000000-0010-0000-2A00-000005000000}" name="Q4 Y6" dataDxfId="17297"/>
    <tableColumn id="6" xr3:uid="{00000000-0010-0000-2A00-000006000000}" name="Annual Target Y6" dataDxfId="17296"/>
    <tableColumn id="7" xr3:uid="{00000000-0010-0000-2A00-000007000000}" name="Total to date Y6" dataDxfId="17295"/>
    <tableColumn id="8" xr3:uid="{00000000-0010-0000-2A00-000008000000}" name="Q1 Y7" dataDxfId="17294"/>
    <tableColumn id="9" xr3:uid="{00000000-0010-0000-2A00-000009000000}" name="Q2 Y7" dataDxfId="17293"/>
    <tableColumn id="10" xr3:uid="{00000000-0010-0000-2A00-00000A000000}" name="Q3 Y7" dataDxfId="17292"/>
    <tableColumn id="11" xr3:uid="{00000000-0010-0000-2A00-00000B000000}" name="Q4 Y7" dataDxfId="17291"/>
    <tableColumn id="12" xr3:uid="{00000000-0010-0000-2A00-00000C000000}" name="Annual Target Y7" dataDxfId="17290"/>
    <tableColumn id="13" xr3:uid="{00000000-0010-0000-2A00-00000D000000}" name="Total to date Y7" dataDxfId="17289"/>
    <tableColumn id="14" xr3:uid="{00000000-0010-0000-2A00-00000E000000}" name="Q1 Y8" dataDxfId="17288"/>
    <tableColumn id="15" xr3:uid="{00000000-0010-0000-2A00-00000F000000}" name="Q2 Y8" dataDxfId="17287"/>
    <tableColumn id="16" xr3:uid="{00000000-0010-0000-2A00-000010000000}" name="Q3 Y8" dataDxfId="17286"/>
    <tableColumn id="17" xr3:uid="{00000000-0010-0000-2A00-000011000000}" name="Q4 Y8" dataDxfId="17285"/>
    <tableColumn id="18" xr3:uid="{00000000-0010-0000-2A00-000012000000}" name="Annual Target Y8" dataDxfId="17284"/>
    <tableColumn id="19" xr3:uid="{00000000-0010-0000-2A00-000013000000}" name="Annual Target Y82" dataDxfId="17283"/>
  </tableColumns>
  <tableStyleInfo name="TableStyleMedium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B000000}" name="Table544" displayName="Table544" ref="T2:AE21" totalsRowShown="0" headerRowDxfId="17282" dataDxfId="17281">
  <autoFilter ref="T2:AE21" xr:uid="{00000000-0009-0000-0100-00002B000000}"/>
  <tableColumns count="12">
    <tableColumn id="1" xr3:uid="{00000000-0010-0000-2B00-000001000000}" name="Q1 Y9" dataDxfId="17280"/>
    <tableColumn id="2" xr3:uid="{00000000-0010-0000-2B00-000002000000}" name="Q2 Y9" dataDxfId="17279"/>
    <tableColumn id="3" xr3:uid="{00000000-0010-0000-2B00-000003000000}" name="Q3 Y9" dataDxfId="17278"/>
    <tableColumn id="4" xr3:uid="{00000000-0010-0000-2B00-000004000000}" name="Q4 Y9" dataDxfId="17277"/>
    <tableColumn id="5" xr3:uid="{00000000-0010-0000-2B00-000005000000}" name="Annual Target Y9" dataDxfId="17276"/>
    <tableColumn id="6" xr3:uid="{00000000-0010-0000-2B00-000006000000}" name="Total to date Y9" dataDxfId="17275"/>
    <tableColumn id="7" xr3:uid="{00000000-0010-0000-2B00-000007000000}" name="Q1 Y10" dataDxfId="17274"/>
    <tableColumn id="8" xr3:uid="{00000000-0010-0000-2B00-000008000000}" name="Q2 Y10" dataDxfId="17273"/>
    <tableColumn id="9" xr3:uid="{00000000-0010-0000-2B00-000009000000}" name="Q3 Y10" dataDxfId="17272"/>
    <tableColumn id="10" xr3:uid="{00000000-0010-0000-2B00-00000A000000}" name="Q4 Y10" dataDxfId="17271"/>
    <tableColumn id="11" xr3:uid="{00000000-0010-0000-2B00-00000B000000}" name="Annual Target Y10" dataDxfId="17270"/>
    <tableColumn id="12" xr3:uid="{00000000-0010-0000-2B00-00000C000000}" name="Total to date Y10" dataDxfId="17269">
      <calculatedColumnFormula>SUM(Table544[[#This Row],[Q1 Y10]:[Q4 Y10]])</calculatedColumnFormula>
    </tableColumn>
  </tableColumns>
  <tableStyleInfo name="TableStyleMedium1"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C000000}" name="Table6" displayName="Table6" ref="T23:AE27" totalsRowShown="0" headerRowDxfId="17268" dataDxfId="17267">
  <autoFilter ref="T23:AE27" xr:uid="{00000000-0009-0000-0100-00002C000000}"/>
  <tableColumns count="12">
    <tableColumn id="1" xr3:uid="{00000000-0010-0000-2C00-000001000000}" name="Q1 Y9" dataDxfId="17266"/>
    <tableColumn id="2" xr3:uid="{00000000-0010-0000-2C00-000002000000}" name="Q2 Y9" dataDxfId="17265"/>
    <tableColumn id="3" xr3:uid="{00000000-0010-0000-2C00-000003000000}" name="Q3 Y9" dataDxfId="17264"/>
    <tableColumn id="4" xr3:uid="{00000000-0010-0000-2C00-000004000000}" name="Q4 Y9" dataDxfId="17263"/>
    <tableColumn id="5" xr3:uid="{00000000-0010-0000-2C00-000005000000}" name="Annual Target Y9" dataDxfId="17262"/>
    <tableColumn id="6" xr3:uid="{00000000-0010-0000-2C00-000006000000}" name="Total to date Y9" dataDxfId="17261"/>
    <tableColumn id="7" xr3:uid="{00000000-0010-0000-2C00-000007000000}" name="Q1 Y10" dataDxfId="17260"/>
    <tableColumn id="8" xr3:uid="{00000000-0010-0000-2C00-000008000000}" name="Q2 Y10" dataDxfId="17259"/>
    <tableColumn id="9" xr3:uid="{00000000-0010-0000-2C00-000009000000}" name="Q3 Y10" dataDxfId="17258"/>
    <tableColumn id="10" xr3:uid="{00000000-0010-0000-2C00-00000A000000}" name="Q4 Y10" dataDxfId="17257"/>
    <tableColumn id="11" xr3:uid="{00000000-0010-0000-2C00-00000B000000}" name="Annual Target Y10" dataDxfId="17256"/>
    <tableColumn id="12" xr3:uid="{00000000-0010-0000-2C00-00000C000000}" name="Total to date Y10" dataDxfId="17255">
      <calculatedColumnFormula>SUM(Table6[[#This Row],[Q1 Y10]:[Q4 Y10]])</calculatedColumnFormula>
    </tableColumn>
  </tableColumns>
  <tableStyleInfo name="TableStyleMedium1"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2D000000}" name="Table63" displayName="Table63" ref="A2:L10" totalsRowShown="0" headerRowDxfId="17254" dataDxfId="17253">
  <autoFilter ref="A2:L10" xr:uid="{00000000-0009-0000-0100-00003F000000}"/>
  <tableColumns count="12">
    <tableColumn id="1" xr3:uid="{00000000-0010-0000-2D00-000001000000}" name="Competition Label" dataDxfId="17252"/>
    <tableColumn id="2" xr3:uid="{00000000-0010-0000-2D00-000002000000}" name="Submission Deadline" dataDxfId="17251"/>
    <tableColumn id="3" xr3:uid="{00000000-0010-0000-2D00-000003000000}" name="Total # of applications" dataDxfId="17250"/>
    <tableColumn id="4" xr3:uid="{00000000-0010-0000-2D00-000004000000}" name="ESI PI #" dataDxfId="17249"/>
    <tableColumn id="5" xr3:uid="{00000000-0010-0000-2D00-000005000000}" name="Clinician PI #" dataDxfId="17248"/>
    <tableColumn id="6" xr3:uid="{00000000-0010-0000-2D00-000006000000}" name="WVU PI #" dataDxfId="17247"/>
    <tableColumn id="7" xr3:uid="{00000000-0010-0000-2D00-000007000000}" name="WVSOM PI #" dataDxfId="17246"/>
    <tableColumn id="8" xr3:uid="{00000000-0010-0000-2D00-000008000000}" name="CAMC PI #" dataDxfId="17245"/>
    <tableColumn id="9" xr3:uid="{00000000-0010-0000-2D00-000009000000}" name="VA PI #" dataDxfId="17244"/>
    <tableColumn id="10" xr3:uid="{00000000-0010-0000-2D00-00000A000000}" name="NIOSH PI #" dataDxfId="17243"/>
    <tableColumn id="11" xr3:uid="{00000000-0010-0000-2D00-00000B000000}" name="Marshall PI #" dataDxfId="17242"/>
    <tableColumn id="12" xr3:uid="{00000000-0010-0000-2D00-00000C000000}" name="PBRN #" dataDxfId="17241"/>
  </tableColumns>
  <tableStyleInfo name="TableStyleMedium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2E000000}" name="Table64" displayName="Table64" ref="N2:Y10" totalsRowShown="0" headerRowDxfId="17240" dataDxfId="17239">
  <autoFilter ref="N2:Y10" xr:uid="{00000000-0009-0000-0100-000040000000}"/>
  <tableColumns count="12">
    <tableColumn id="1" xr3:uid="{00000000-0010-0000-2E00-000001000000}" name="Competition Label" dataDxfId="17238"/>
    <tableColumn id="2" xr3:uid="{00000000-0010-0000-2E00-000002000000}" name="Submission Deadline" dataDxfId="17237"/>
    <tableColumn id="3" xr3:uid="{00000000-0010-0000-2E00-000003000000}" name="Total # of applications" dataDxfId="17236"/>
    <tableColumn id="4" xr3:uid="{00000000-0010-0000-2E00-000004000000}" name="ESI PI #" dataDxfId="17235"/>
    <tableColumn id="5" xr3:uid="{00000000-0010-0000-2E00-000005000000}" name="Clinician PI #" dataDxfId="17234"/>
    <tableColumn id="6" xr3:uid="{00000000-0010-0000-2E00-000006000000}" name="WVU PI #" dataDxfId="17233"/>
    <tableColumn id="7" xr3:uid="{00000000-0010-0000-2E00-000007000000}" name="WVSOM PI #" dataDxfId="17232"/>
    <tableColumn id="8" xr3:uid="{00000000-0010-0000-2E00-000008000000}" name="CAMC PI #" dataDxfId="17231"/>
    <tableColumn id="9" xr3:uid="{00000000-0010-0000-2E00-000009000000}" name="VA PI #" dataDxfId="17230"/>
    <tableColumn id="10" xr3:uid="{00000000-0010-0000-2E00-00000A000000}" name="NIOSH PI #" dataDxfId="17229"/>
    <tableColumn id="11" xr3:uid="{00000000-0010-0000-2E00-00000B000000}" name="Marshall PI #" dataDxfId="17228"/>
    <tableColumn id="12" xr3:uid="{00000000-0010-0000-2E00-00000C000000}" name="PBRN #" dataDxfId="17227"/>
  </tableColumns>
  <tableStyleInfo name="TableStyleMedium1"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2F000000}" name="Table65" displayName="Table65" ref="AA2:AI10" totalsRowShown="0" headerRowDxfId="17226" dataDxfId="17225">
  <autoFilter ref="AA2:AI10" xr:uid="{00000000-0009-0000-0100-000041000000}"/>
  <tableColumns count="9">
    <tableColumn id="1" xr3:uid="{00000000-0010-0000-2F00-000001000000}" name="Training Title" dataDxfId="17224"/>
    <tableColumn id="2" xr3:uid="{00000000-0010-0000-2F00-000002000000}" name="Date" dataDxfId="17223"/>
    <tableColumn id="3" xr3:uid="{00000000-0010-0000-2F00-000003000000}" name="Total # of participants" dataDxfId="17222"/>
    <tableColumn id="4" xr3:uid="{00000000-0010-0000-2F00-000004000000}" name="WVU #" dataDxfId="17221"/>
    <tableColumn id="5" xr3:uid="{00000000-0010-0000-2F00-000005000000}" name="WVSOM #" dataDxfId="17220"/>
    <tableColumn id="6" xr3:uid="{00000000-0010-0000-2F00-000006000000}" name="CAMC #" dataDxfId="17219"/>
    <tableColumn id="7" xr3:uid="{00000000-0010-0000-2F00-000007000000}" name="VA #" dataDxfId="17218"/>
    <tableColumn id="8" xr3:uid="{00000000-0010-0000-2F00-000008000000}" name="NIOSH PI #" dataDxfId="17217"/>
    <tableColumn id="9" xr3:uid="{00000000-0010-0000-2F00-000009000000}" name="Marshall PI #" dataDxfId="17216"/>
  </tableColumns>
  <tableStyleInfo name="TableStyleMedium1"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30000000}" name="Table66" displayName="Table66" ref="AK2:AO12" totalsRowShown="0" headerRowDxfId="17215" dataDxfId="17214">
  <autoFilter ref="AK2:AO12" xr:uid="{00000000-0009-0000-0100-000042000000}"/>
  <tableColumns count="5">
    <tableColumn id="1" xr3:uid="{00000000-0010-0000-3000-000001000000}" name="Requestor" dataDxfId="17213"/>
    <tableColumn id="2" xr3:uid="{00000000-0010-0000-3000-000002000000}" name="Investigator" dataDxfId="17212"/>
    <tableColumn id="3" xr3:uid="{00000000-0010-0000-3000-000003000000}" name="# Hours" dataDxfId="17211"/>
    <tableColumn id="4" xr3:uid="{00000000-0010-0000-3000-000004000000}" name="Partner" dataDxfId="17210"/>
    <tableColumn id="5" xr3:uid="{00000000-0010-0000-3000-000005000000}" name="Consultation type" dataDxfId="17209"/>
  </tableColumns>
  <tableStyleInfo name="TableStyleMedium1"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31000000}" name="Table67" displayName="Table67" ref="AQ2:AU22" totalsRowShown="0" headerRowDxfId="17208" dataDxfId="17207" tableBorderDxfId="17206">
  <autoFilter ref="AQ2:AU22" xr:uid="{00000000-0009-0000-0100-000043000000}"/>
  <tableColumns count="5">
    <tableColumn id="1" xr3:uid="{00000000-0010-0000-3100-000001000000}" name="Pilot Awardee" dataDxfId="17205"/>
    <tableColumn id="2" xr3:uid="{00000000-0010-0000-3100-000002000000}" name="Study title" dataDxfId="17204"/>
    <tableColumn id="3" xr3:uid="{00000000-0010-0000-3100-000003000000}" name="Partner" dataDxfId="17203"/>
    <tableColumn id="4" xr3:uid="{00000000-0010-0000-3100-000004000000}" name="Current enrollement target" dataDxfId="17202"/>
    <tableColumn id="5" xr3:uid="{00000000-0010-0000-3100-000005000000}" name="Actual current enrollment" dataDxfId="17201"/>
  </tableColumns>
  <tableStyleInfo name="TableStyleMedium1"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32000000}" name="Table68" displayName="Table68" ref="AW2:BE10" totalsRowShown="0" headerRowDxfId="17200" tableBorderDxfId="17199">
  <autoFilter ref="AW2:BE10" xr:uid="{00000000-0009-0000-0100-000044000000}"/>
  <tableColumns count="9">
    <tableColumn id="1" xr3:uid="{00000000-0010-0000-3200-000001000000}" name="Pilot Awardee Name" dataDxfId="17198"/>
    <tableColumn id="2" xr3:uid="{00000000-0010-0000-3200-000002000000}" name="Competition Label" dataDxfId="17197"/>
    <tableColumn id="3" xr3:uid="{00000000-0010-0000-3200-000003000000}" name="Project Title" dataDxfId="17196"/>
    <tableColumn id="4" xr3:uid="{00000000-0010-0000-3200-000004000000}" name="Priority Health Area" dataDxfId="17195"/>
    <tableColumn id="5" xr3:uid="{00000000-0010-0000-3200-000005000000}" name="Partner " dataDxfId="17194"/>
    <tableColumn id="6" xr3:uid="{00000000-0010-0000-3200-000006000000}" name="Pilot Start Date" dataDxfId="17193"/>
    <tableColumn id="7" xr3:uid="{00000000-0010-0000-3200-000007000000}" name="Pilot End Date" dataDxfId="17192"/>
    <tableColumn id="8" xr3:uid="{00000000-0010-0000-3200-000008000000}" name="Biostats Effort (Y/N)" dataDxfId="17191"/>
    <tableColumn id="9" xr3:uid="{00000000-0010-0000-3200-000009000000}" name="Clinical Trials Coordinator (Y/N)" dataDxfId="17190"/>
  </tableColumns>
  <tableStyleInfo name="TableStyleMedium1"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33000000}" name="Table69" displayName="Table69" ref="BG2:BH23" totalsRowShown="0" headerRowDxfId="17189" headerRowBorderDxfId="17188" tableBorderDxfId="17187">
  <autoFilter ref="BG2:BH23" xr:uid="{00000000-0009-0000-0100-000045000000}"/>
  <tableColumns count="2">
    <tableColumn id="1" xr3:uid="{00000000-0010-0000-3300-000001000000}" name="List of Policy or Practice Changes" dataDxfId="17186"/>
    <tableColumn id="2" xr3:uid="{00000000-0010-0000-3300-000002000000}" name="Description of Internal or External Policy or Practice Change" dataDxfId="17185"/>
  </tableColumns>
  <tableStyleInfo name="TableStyleMedium1"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4000000}" name="Table149" displayName="Table149" ref="A2:AE14" totalsRowShown="0" headerRowDxfId="17184" dataDxfId="17183">
  <autoFilter ref="A2:AE14" xr:uid="{00000000-0009-0000-0100-000033000000}"/>
  <tableColumns count="31">
    <tableColumn id="1" xr3:uid="{00000000-0010-0000-3400-000001000000}" name="Research Scholars" dataDxfId="17182"/>
    <tableColumn id="5" xr3:uid="{00000000-0010-0000-3400-000005000000}" name="Q1 Y6" dataDxfId="17181"/>
    <tableColumn id="4" xr3:uid="{00000000-0010-0000-3400-000004000000}" name="Q2 Y6" dataDxfId="17180"/>
    <tableColumn id="2" xr3:uid="{00000000-0010-0000-3400-000002000000}" name="Q3 Y6" dataDxfId="17179"/>
    <tableColumn id="7" xr3:uid="{00000000-0010-0000-3400-000007000000}" name="Q4 Y6" dataDxfId="17178"/>
    <tableColumn id="3" xr3:uid="{00000000-0010-0000-3400-000003000000}" name="Annual Target Y6" dataDxfId="17177"/>
    <tableColumn id="6" xr3:uid="{00000000-0010-0000-3400-000006000000}" name="Total to date Y6" dataDxfId="17176">
      <calculatedColumnFormula>SUM(Table149[[#This Row],[Q1 Y6]:[Q3 Y6]])</calculatedColumnFormula>
    </tableColumn>
    <tableColumn id="8" xr3:uid="{00000000-0010-0000-3400-000008000000}" name="Q1 Y7" dataDxfId="17175"/>
    <tableColumn id="9" xr3:uid="{00000000-0010-0000-3400-000009000000}" name="Q2 Y7" dataDxfId="17174"/>
    <tableColumn id="10" xr3:uid="{00000000-0010-0000-3400-00000A000000}" name="Q3 Y7" dataDxfId="17173"/>
    <tableColumn id="11" xr3:uid="{00000000-0010-0000-3400-00000B000000}" name="Q4 Y7" dataDxfId="17172"/>
    <tableColumn id="12" xr3:uid="{00000000-0010-0000-3400-00000C000000}" name="Annual Target Y7" dataDxfId="17171"/>
    <tableColumn id="13" xr3:uid="{00000000-0010-0000-3400-00000D000000}" name="Total to date Y7" dataDxfId="17170">
      <calculatedColumnFormula>SUM(Table149[[#This Row],[Q1 Y7]:[Q4 Y7]])</calculatedColumnFormula>
    </tableColumn>
    <tableColumn id="14" xr3:uid="{00000000-0010-0000-3400-00000E000000}" name="Q1 Y8" dataDxfId="17169"/>
    <tableColumn id="25" xr3:uid="{00000000-0010-0000-3400-000019000000}" name="Q2 Y8" dataDxfId="17168"/>
    <tableColumn id="26" xr3:uid="{00000000-0010-0000-3400-00001A000000}" name="Q3 Y8" dataDxfId="17167"/>
    <tableColumn id="27" xr3:uid="{00000000-0010-0000-3400-00001B000000}" name="Q4 Y8" dataDxfId="17166"/>
    <tableColumn id="28" xr3:uid="{00000000-0010-0000-3400-00001C000000}" name="Annual Target Y8" dataDxfId="17165"/>
    <tableColumn id="29" xr3:uid="{00000000-0010-0000-3400-00001D000000}" name="Total to date Y8" dataDxfId="17164"/>
    <tableColumn id="15" xr3:uid="{00000000-0010-0000-3400-00000F000000}" name="Q1 Y9" dataDxfId="17163"/>
    <tableColumn id="16" xr3:uid="{00000000-0010-0000-3400-000010000000}" name="Q2 Y9" dataDxfId="17162"/>
    <tableColumn id="17" xr3:uid="{00000000-0010-0000-3400-000011000000}" name="Q3 Y9" dataDxfId="17161"/>
    <tableColumn id="18" xr3:uid="{00000000-0010-0000-3400-000012000000}" name="Q4 Y9" dataDxfId="17160"/>
    <tableColumn id="19" xr3:uid="{00000000-0010-0000-3400-000013000000}" name="Annual Target Y9" dataDxfId="17159"/>
    <tableColumn id="20" xr3:uid="{00000000-0010-0000-3400-000014000000}" name="Total to date Y9" dataDxfId="17158"/>
    <tableColumn id="21" xr3:uid="{00000000-0010-0000-3400-000015000000}" name="Q1 Y10" dataDxfId="17157"/>
    <tableColumn id="22" xr3:uid="{00000000-0010-0000-3400-000016000000}" name="Q2 Y10" dataDxfId="17156"/>
    <tableColumn id="23" xr3:uid="{00000000-0010-0000-3400-000017000000}" name="Q3 Y10" dataDxfId="17155"/>
    <tableColumn id="24" xr3:uid="{00000000-0010-0000-3400-000018000000}" name="Q4 Y10" dataDxfId="17154"/>
    <tableColumn id="30" xr3:uid="{00000000-0010-0000-3400-00001E000000}" name="Annual Target Y10" dataDxfId="17153"/>
    <tableColumn id="31" xr3:uid="{00000000-0010-0000-3400-00001F000000}" name="Total to date Y10" dataDxfId="17152">
      <calculatedColumnFormula>SUM(Table149[[#This Row],[Q1 Y10]:[Q4 Y10]])</calculatedColumnFormula>
    </tableColumn>
  </tableColumns>
  <tableStyleInfo name="TableStyleMedium15"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5000000}" name="Table185" displayName="Table185" ref="A16:AE31" totalsRowShown="0" headerRowDxfId="17151" dataDxfId="17150">
  <autoFilter ref="A16:AE31" xr:uid="{00000000-0009-0000-0100-000034000000}"/>
  <tableColumns count="31">
    <tableColumn id="1" xr3:uid="{00000000-0010-0000-3500-000001000000}" name="WVU MS in CTS" dataDxfId="17149"/>
    <tableColumn id="5" xr3:uid="{00000000-0010-0000-3500-000005000000}" name="Q1 Y6" dataDxfId="17148"/>
    <tableColumn id="4" xr3:uid="{00000000-0010-0000-3500-000004000000}" name="Q2 Y6" dataDxfId="17147"/>
    <tableColumn id="2" xr3:uid="{00000000-0010-0000-3500-000002000000}" name="Q3 Y6" dataDxfId="17146"/>
    <tableColumn id="7" xr3:uid="{00000000-0010-0000-3500-000007000000}" name="Q4 Y6" dataDxfId="17145"/>
    <tableColumn id="3" xr3:uid="{00000000-0010-0000-3500-000003000000}" name="Annual Target Y6" dataDxfId="17144"/>
    <tableColumn id="6" xr3:uid="{00000000-0010-0000-3500-000006000000}" name="Total to date Y6" dataDxfId="17143"/>
    <tableColumn id="8" xr3:uid="{00000000-0010-0000-3500-000008000000}" name="Q1 Y7" dataDxfId="17142"/>
    <tableColumn id="9" xr3:uid="{00000000-0010-0000-3500-000009000000}" name="Q2 Y7" dataDxfId="17141"/>
    <tableColumn id="10" xr3:uid="{00000000-0010-0000-3500-00000A000000}" name="Q3 Y7" dataDxfId="17140"/>
    <tableColumn id="11" xr3:uid="{00000000-0010-0000-3500-00000B000000}" name="Q4 Y7" dataDxfId="17139"/>
    <tableColumn id="12" xr3:uid="{00000000-0010-0000-3500-00000C000000}" name="Annual Target Y7" dataDxfId="17138"/>
    <tableColumn id="13" xr3:uid="{00000000-0010-0000-3500-00000D000000}" name="Total to date Y7" dataDxfId="17137"/>
    <tableColumn id="14" xr3:uid="{00000000-0010-0000-3500-00000E000000}" name="Q1 Y8" dataDxfId="17136"/>
    <tableColumn id="15" xr3:uid="{00000000-0010-0000-3500-00000F000000}" name="Q2 Y8" dataDxfId="17135"/>
    <tableColumn id="16" xr3:uid="{00000000-0010-0000-3500-000010000000}" name="Q3 Y8" dataDxfId="17134"/>
    <tableColumn id="17" xr3:uid="{00000000-0010-0000-3500-000011000000}" name="Q4 Y8" dataDxfId="17133"/>
    <tableColumn id="18" xr3:uid="{00000000-0010-0000-3500-000012000000}" name="Annual Target Y8" dataDxfId="17132"/>
    <tableColumn id="19" xr3:uid="{00000000-0010-0000-3500-000013000000}" name="Total to date Y8" dataDxfId="17131"/>
    <tableColumn id="20" xr3:uid="{00000000-0010-0000-3500-000014000000}" name="Q1 Y9" dataDxfId="17130"/>
    <tableColumn id="21" xr3:uid="{00000000-0010-0000-3500-000015000000}" name="Q2 Y9" dataDxfId="17129"/>
    <tableColumn id="22" xr3:uid="{00000000-0010-0000-3500-000016000000}" name="Q3 Y9" dataDxfId="17128"/>
    <tableColumn id="23" xr3:uid="{00000000-0010-0000-3500-000017000000}" name="Q4 Y9" dataDxfId="17127"/>
    <tableColumn id="24" xr3:uid="{00000000-0010-0000-3500-000018000000}" name="Annual Target Y9" dataDxfId="17126"/>
    <tableColumn id="25" xr3:uid="{00000000-0010-0000-3500-000019000000}" name="Total to date Y9" dataDxfId="17125"/>
    <tableColumn id="26" xr3:uid="{00000000-0010-0000-3500-00001A000000}" name="Q1 Y10" dataDxfId="17124"/>
    <tableColumn id="27" xr3:uid="{00000000-0010-0000-3500-00001B000000}" name="Q2 Y10" dataDxfId="17123"/>
    <tableColumn id="28" xr3:uid="{00000000-0010-0000-3500-00001C000000}" name="Q3 Y10" dataDxfId="17122"/>
    <tableColumn id="29" xr3:uid="{00000000-0010-0000-3500-00001D000000}" name="Q4 Y10" dataDxfId="17121"/>
    <tableColumn id="30" xr3:uid="{00000000-0010-0000-3500-00001E000000}" name="Annual Target Y10" dataDxfId="17120"/>
    <tableColumn id="31" xr3:uid="{00000000-0010-0000-3500-00001F000000}" name="Total to date Y10" dataDxfId="17119">
      <calculatedColumnFormula>SUBTOTAL(109,Z17:AC17)</calculatedColumnFormula>
    </tableColumn>
  </tableColumns>
  <tableStyleInfo name="TableStyleMedium15"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6000000}" name="Table1896" displayName="Table1896" ref="A46:AE56" totalsRowShown="0" headerRowDxfId="17118" dataDxfId="17117">
  <autoFilter ref="A46:AE56" xr:uid="{00000000-0009-0000-0100-000035000000}"/>
  <tableColumns count="31">
    <tableColumn id="1" xr3:uid="{00000000-0010-0000-3600-000001000000}" name="CTS PhD Program" dataDxfId="17116"/>
    <tableColumn id="5" xr3:uid="{00000000-0010-0000-3600-000005000000}" name="Q1 Y6" dataDxfId="17115"/>
    <tableColumn id="4" xr3:uid="{00000000-0010-0000-3600-000004000000}" name="Q2 Y6" dataDxfId="17114"/>
    <tableColumn id="2" xr3:uid="{00000000-0010-0000-3600-000002000000}" name="Q3 Y6" dataDxfId="17113"/>
    <tableColumn id="7" xr3:uid="{00000000-0010-0000-3600-000007000000}" name="Q4 Y6" dataDxfId="17112"/>
    <tableColumn id="3" xr3:uid="{00000000-0010-0000-3600-000003000000}" name="Annual Target Y6" dataDxfId="17111"/>
    <tableColumn id="6" xr3:uid="{00000000-0010-0000-3600-000006000000}" name="Total to date Y6" dataDxfId="17110"/>
    <tableColumn id="8" xr3:uid="{00000000-0010-0000-3600-000008000000}" name="Q1 Y7" dataDxfId="17109"/>
    <tableColumn id="9" xr3:uid="{00000000-0010-0000-3600-000009000000}" name="Q2 Y7" dataDxfId="17108"/>
    <tableColumn id="10" xr3:uid="{00000000-0010-0000-3600-00000A000000}" name="Q3 Y7" dataDxfId="17107"/>
    <tableColumn id="11" xr3:uid="{00000000-0010-0000-3600-00000B000000}" name="Q4 Y7" dataDxfId="17106"/>
    <tableColumn id="12" xr3:uid="{00000000-0010-0000-3600-00000C000000}" name="Annual Target Y7" dataDxfId="17105"/>
    <tableColumn id="13" xr3:uid="{00000000-0010-0000-3600-00000D000000}" name="Total to date Y7" dataDxfId="17104"/>
    <tableColumn id="14" xr3:uid="{00000000-0010-0000-3600-00000E000000}" name="Q1 Y8" dataDxfId="17103"/>
    <tableColumn id="15" xr3:uid="{00000000-0010-0000-3600-00000F000000}" name="Q2 Y8" dataDxfId="17102"/>
    <tableColumn id="16" xr3:uid="{00000000-0010-0000-3600-000010000000}" name="Q3 Y8" dataDxfId="17101"/>
    <tableColumn id="17" xr3:uid="{00000000-0010-0000-3600-000011000000}" name="Q4 Y8" dataDxfId="17100"/>
    <tableColumn id="18" xr3:uid="{00000000-0010-0000-3600-000012000000}" name="Annual Target Y8" dataDxfId="17099"/>
    <tableColumn id="19" xr3:uid="{00000000-0010-0000-3600-000013000000}" name="Total to date Y8" dataDxfId="17098"/>
    <tableColumn id="20" xr3:uid="{00000000-0010-0000-3600-000014000000}" name="Q1 Y9" dataDxfId="17097"/>
    <tableColumn id="21" xr3:uid="{00000000-0010-0000-3600-000015000000}" name="Q2 Y9" dataDxfId="17096"/>
    <tableColumn id="22" xr3:uid="{00000000-0010-0000-3600-000016000000}" name="Q3 Y9" dataDxfId="17095"/>
    <tableColumn id="23" xr3:uid="{00000000-0010-0000-3600-000017000000}" name="Q4 Y9" dataDxfId="17094"/>
    <tableColumn id="24" xr3:uid="{00000000-0010-0000-3600-000018000000}" name="Annual Target Y9" dataDxfId="17093"/>
    <tableColumn id="25" xr3:uid="{00000000-0010-0000-3600-000019000000}" name="Total to date Y9" dataDxfId="17092"/>
    <tableColumn id="26" xr3:uid="{00000000-0010-0000-3600-00001A000000}" name="Q1 Y10" dataDxfId="17091"/>
    <tableColumn id="27" xr3:uid="{00000000-0010-0000-3600-00001B000000}" name="Q2 Y10" dataDxfId="17090"/>
    <tableColumn id="28" xr3:uid="{00000000-0010-0000-3600-00001C000000}" name="Q3 Y10" dataDxfId="17089"/>
    <tableColumn id="29" xr3:uid="{00000000-0010-0000-3600-00001D000000}" name="Q4 Y10" dataDxfId="17088"/>
    <tableColumn id="30" xr3:uid="{00000000-0010-0000-3600-00001E000000}" name="Annual Target Y10" dataDxfId="17087"/>
    <tableColumn id="31" xr3:uid="{00000000-0010-0000-3600-00001F000000}" name="Total to date Y10" dataDxfId="17086">
      <calculatedColumnFormula>SUBTOTAL(109,Z47:AC47)</calculatedColumnFormula>
    </tableColumn>
  </tableColumns>
  <tableStyleInfo name="TableStyleMedium15"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7000000}" name="Table1891027" displayName="Table1891027" ref="A58:AE62" totalsRowShown="0" headerRowDxfId="17085" dataDxfId="17084">
  <autoFilter ref="A58:AE62" xr:uid="{00000000-0009-0000-0100-000036000000}"/>
  <tableColumns count="31">
    <tableColumn id="1" xr3:uid="{00000000-0010-0000-3700-000001000000}" name="INTRO" dataDxfId="17083"/>
    <tableColumn id="5" xr3:uid="{00000000-0010-0000-3700-000005000000}" name="Q1 Y6" dataDxfId="17082"/>
    <tableColumn id="4" xr3:uid="{00000000-0010-0000-3700-000004000000}" name="Q2 Y6" dataDxfId="17081"/>
    <tableColumn id="2" xr3:uid="{00000000-0010-0000-3700-000002000000}" name="Q3 Y6" dataDxfId="17080"/>
    <tableColumn id="7" xr3:uid="{00000000-0010-0000-3700-000007000000}" name="Q4 Y6" dataDxfId="17079"/>
    <tableColumn id="3" xr3:uid="{00000000-0010-0000-3700-000003000000}" name="Annual Target Y6" dataDxfId="17078"/>
    <tableColumn id="6" xr3:uid="{00000000-0010-0000-3700-000006000000}" name="Total to date Y6" dataDxfId="17077"/>
    <tableColumn id="8" xr3:uid="{00000000-0010-0000-3700-000008000000}" name="Q1 Y7" dataDxfId="17076"/>
    <tableColumn id="9" xr3:uid="{00000000-0010-0000-3700-000009000000}" name="Q2 Y7" dataDxfId="17075"/>
    <tableColumn id="10" xr3:uid="{00000000-0010-0000-3700-00000A000000}" name="Q3 Y7" dataDxfId="17074"/>
    <tableColumn id="11" xr3:uid="{00000000-0010-0000-3700-00000B000000}" name="Q4 Y7" dataDxfId="17073"/>
    <tableColumn id="12" xr3:uid="{00000000-0010-0000-3700-00000C000000}" name="Annual Target Y7" dataDxfId="17072"/>
    <tableColumn id="13" xr3:uid="{00000000-0010-0000-3700-00000D000000}" name="Total to date Y7" dataDxfId="17071"/>
    <tableColumn id="14" xr3:uid="{00000000-0010-0000-3700-00000E000000}" name="Q1 Y8" dataDxfId="17070"/>
    <tableColumn id="15" xr3:uid="{00000000-0010-0000-3700-00000F000000}" name="Q2 Y8" dataDxfId="17069"/>
    <tableColumn id="16" xr3:uid="{00000000-0010-0000-3700-000010000000}" name="Q3 Y8" dataDxfId="17068"/>
    <tableColumn id="17" xr3:uid="{00000000-0010-0000-3700-000011000000}" name="Q4 Y8" dataDxfId="17067"/>
    <tableColumn id="18" xr3:uid="{00000000-0010-0000-3700-000012000000}" name="Annual Target Y8" dataDxfId="17066"/>
    <tableColumn id="19" xr3:uid="{00000000-0010-0000-3700-000013000000}" name="Total to date Y8" dataDxfId="17065"/>
    <tableColumn id="20" xr3:uid="{00000000-0010-0000-3700-000014000000}" name="Q1 Y9" dataDxfId="17064"/>
    <tableColumn id="21" xr3:uid="{00000000-0010-0000-3700-000015000000}" name="Q2 Y9" dataDxfId="17063"/>
    <tableColumn id="22" xr3:uid="{00000000-0010-0000-3700-000016000000}" name="Q3 Y9" dataDxfId="17062"/>
    <tableColumn id="23" xr3:uid="{00000000-0010-0000-3700-000017000000}" name="Q4 Y9" dataDxfId="17061"/>
    <tableColumn id="24" xr3:uid="{00000000-0010-0000-3700-000018000000}" name="Annual Target Y9" dataDxfId="17060"/>
    <tableColumn id="25" xr3:uid="{00000000-0010-0000-3700-000019000000}" name="Total to date Y9" dataDxfId="17059"/>
    <tableColumn id="26" xr3:uid="{00000000-0010-0000-3700-00001A000000}" name="Q1 Y10" dataDxfId="17058"/>
    <tableColumn id="27" xr3:uid="{00000000-0010-0000-3700-00001B000000}" name="Q2 Y10" dataDxfId="17057"/>
    <tableColumn id="28" xr3:uid="{00000000-0010-0000-3700-00001C000000}" name="Q3 Y10" dataDxfId="17056"/>
    <tableColumn id="29" xr3:uid="{00000000-0010-0000-3700-00001D000000}" name="Q4 Y10" dataDxfId="17055"/>
    <tableColumn id="30" xr3:uid="{00000000-0010-0000-3700-00001E000000}" name="Annual Target Y10" dataDxfId="17054"/>
    <tableColumn id="31" xr3:uid="{00000000-0010-0000-3700-00001F000000}" name="Total to date Y10" dataDxfId="17053"/>
  </tableColumns>
  <tableStyleInfo name="TableStyleMedium15"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8000000}" name="Table1891128" displayName="Table1891128" ref="A64:AE72" totalsRowShown="0" headerRowDxfId="17052" dataDxfId="17051">
  <autoFilter ref="A64:AE72" xr:uid="{00000000-0009-0000-0100-000037000000}"/>
  <tableColumns count="31">
    <tableColumn id="1" xr3:uid="{00000000-0010-0000-3800-000001000000}" name="Educational Programming" dataDxfId="17050"/>
    <tableColumn id="5" xr3:uid="{00000000-0010-0000-3800-000005000000}" name="Q1 Y6" dataDxfId="17049"/>
    <tableColumn id="4" xr3:uid="{00000000-0010-0000-3800-000004000000}" name="Q2 Y6" dataDxfId="17048"/>
    <tableColumn id="2" xr3:uid="{00000000-0010-0000-3800-000002000000}" name="Q3 Y6" dataDxfId="17047"/>
    <tableColumn id="7" xr3:uid="{00000000-0010-0000-3800-000007000000}" name="Q4 Y6" dataDxfId="17046"/>
    <tableColumn id="3" xr3:uid="{00000000-0010-0000-3800-000003000000}" name="Annual Target Y6" dataDxfId="17045"/>
    <tableColumn id="6" xr3:uid="{00000000-0010-0000-3800-000006000000}" name="Total to date Y6" dataDxfId="17044">
      <calculatedColumnFormula>SUM(Table1891128[[#This Row],[Q1 Y6]:[Q3 Y6]])</calculatedColumnFormula>
    </tableColumn>
    <tableColumn id="8" xr3:uid="{00000000-0010-0000-3800-000008000000}" name="Q1 Y7" dataDxfId="17043"/>
    <tableColumn id="9" xr3:uid="{00000000-0010-0000-3800-000009000000}" name="Q2 Y7" dataDxfId="17042"/>
    <tableColumn id="10" xr3:uid="{00000000-0010-0000-3800-00000A000000}" name="Q3 Y7" dataDxfId="17041"/>
    <tableColumn id="11" xr3:uid="{00000000-0010-0000-3800-00000B000000}" name="Q4 Y7" dataDxfId="17040"/>
    <tableColumn id="12" xr3:uid="{00000000-0010-0000-3800-00000C000000}" name="Annual Target Y7" dataDxfId="17039"/>
    <tableColumn id="13" xr3:uid="{00000000-0010-0000-3800-00000D000000}" name="Total to date Y7" dataDxfId="17038"/>
    <tableColumn id="14" xr3:uid="{00000000-0010-0000-3800-00000E000000}" name="Q1 Y8" dataDxfId="17037"/>
    <tableColumn id="15" xr3:uid="{00000000-0010-0000-3800-00000F000000}" name="Q2 Y8" dataDxfId="17036"/>
    <tableColumn id="16" xr3:uid="{00000000-0010-0000-3800-000010000000}" name="Q3 Y8" dataDxfId="17035"/>
    <tableColumn id="17" xr3:uid="{00000000-0010-0000-3800-000011000000}" name="Q4 Y8" dataDxfId="17034"/>
    <tableColumn id="18" xr3:uid="{00000000-0010-0000-3800-000012000000}" name="Annual Target Y8" dataDxfId="17033"/>
    <tableColumn id="19" xr3:uid="{00000000-0010-0000-3800-000013000000}" name="Total to date Y8" dataDxfId="17032"/>
    <tableColumn id="20" xr3:uid="{00000000-0010-0000-3800-000014000000}" name="Q1 Y9" dataDxfId="17031"/>
    <tableColumn id="21" xr3:uid="{00000000-0010-0000-3800-000015000000}" name="Q2 Y9" dataDxfId="17030"/>
    <tableColumn id="22" xr3:uid="{00000000-0010-0000-3800-000016000000}" name="Q3 Y9" dataDxfId="17029"/>
    <tableColumn id="23" xr3:uid="{00000000-0010-0000-3800-000017000000}" name="Q4 Y9" dataDxfId="17028"/>
    <tableColumn id="24" xr3:uid="{00000000-0010-0000-3800-000018000000}" name="Annual Target Y9" dataDxfId="17027"/>
    <tableColumn id="25" xr3:uid="{00000000-0010-0000-3800-000019000000}" name="Total to date Y9" dataDxfId="17026"/>
    <tableColumn id="26" xr3:uid="{00000000-0010-0000-3800-00001A000000}" name="Q1 Y10" dataDxfId="17025"/>
    <tableColumn id="27" xr3:uid="{00000000-0010-0000-3800-00001B000000}" name="Q2 Y10" dataDxfId="17024"/>
    <tableColumn id="28" xr3:uid="{00000000-0010-0000-3800-00001C000000}" name="Q3 Y10" dataDxfId="17023"/>
    <tableColumn id="29" xr3:uid="{00000000-0010-0000-3800-00001D000000}" name="Q4 Y10" dataDxfId="17022"/>
    <tableColumn id="30" xr3:uid="{00000000-0010-0000-3800-00001E000000}" name="Annual Target Y10" dataDxfId="17021"/>
    <tableColumn id="31" xr3:uid="{00000000-0010-0000-3800-00001F000000}" name="Total to date Y10" dataDxfId="17020">
      <calculatedColumnFormula>SUM(Table1891128[[#This Row],[Q1 Y10]:[Q4 Y10]])</calculatedColumnFormula>
    </tableColumn>
  </tableColumns>
  <tableStyleInfo name="TableStyleMedium15"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9000000}" name="Table189111229" displayName="Table189111229" ref="A74:AE80" totalsRowShown="0" headerRowDxfId="17019" dataDxfId="17018">
  <autoFilter ref="A74:AE80" xr:uid="{00000000-0009-0000-0100-000038000000}"/>
  <tableColumns count="31">
    <tableColumn id="1" xr3:uid="{00000000-0010-0000-3900-000001000000}" name="Mentoring" dataDxfId="17017"/>
    <tableColumn id="5" xr3:uid="{00000000-0010-0000-3900-000005000000}" name="Q1 Y6" dataDxfId="17016"/>
    <tableColumn id="4" xr3:uid="{00000000-0010-0000-3900-000004000000}" name="Q2 Y6" dataDxfId="17015"/>
    <tableColumn id="2" xr3:uid="{00000000-0010-0000-3900-000002000000}" name="Q3 Y6" dataDxfId="17014"/>
    <tableColumn id="7" xr3:uid="{00000000-0010-0000-3900-000007000000}" name="Q4 Y6" dataDxfId="17013"/>
    <tableColumn id="3" xr3:uid="{00000000-0010-0000-3900-000003000000}" name="Annual Target Y6" dataDxfId="17012"/>
    <tableColumn id="6" xr3:uid="{00000000-0010-0000-3900-000006000000}" name="Total to date Y6" dataDxfId="17011"/>
    <tableColumn id="8" xr3:uid="{00000000-0010-0000-3900-000008000000}" name="Q1 Y7" dataDxfId="17010"/>
    <tableColumn id="9" xr3:uid="{00000000-0010-0000-3900-000009000000}" name="Q2 Y7" dataDxfId="17009"/>
    <tableColumn id="10" xr3:uid="{00000000-0010-0000-3900-00000A000000}" name="Q3 Y7" dataDxfId="17008"/>
    <tableColumn id="11" xr3:uid="{00000000-0010-0000-3900-00000B000000}" name="Q4 Y7" dataDxfId="17007"/>
    <tableColumn id="12" xr3:uid="{00000000-0010-0000-3900-00000C000000}" name="Annual Target Y7" dataDxfId="17006"/>
    <tableColumn id="13" xr3:uid="{00000000-0010-0000-3900-00000D000000}" name="Total to date Y7" dataDxfId="17005"/>
    <tableColumn id="14" xr3:uid="{00000000-0010-0000-3900-00000E000000}" name="Q1 Y8" dataDxfId="17004"/>
    <tableColumn id="15" xr3:uid="{00000000-0010-0000-3900-00000F000000}" name="Q2 Y8" dataDxfId="17003" dataCellStyle="Neutral"/>
    <tableColumn id="16" xr3:uid="{00000000-0010-0000-3900-000010000000}" name="Q3 Y8" dataDxfId="17002"/>
    <tableColumn id="17" xr3:uid="{00000000-0010-0000-3900-000011000000}" name="Q4 Y8" dataDxfId="17001"/>
    <tableColumn id="18" xr3:uid="{00000000-0010-0000-3900-000012000000}" name="Annual Target Y8" dataDxfId="17000"/>
    <tableColumn id="19" xr3:uid="{00000000-0010-0000-3900-000013000000}" name="Total to date Y8" dataDxfId="16999"/>
    <tableColumn id="20" xr3:uid="{00000000-0010-0000-3900-000014000000}" name="Q1 Y9" dataDxfId="16998"/>
    <tableColumn id="21" xr3:uid="{00000000-0010-0000-3900-000015000000}" name="Q2 Y9" dataDxfId="16997"/>
    <tableColumn id="22" xr3:uid="{00000000-0010-0000-3900-000016000000}" name="Q3 Y9" dataDxfId="16996"/>
    <tableColumn id="23" xr3:uid="{00000000-0010-0000-3900-000017000000}" name="Q4 Y9" dataDxfId="16995"/>
    <tableColumn id="24" xr3:uid="{00000000-0010-0000-3900-000018000000}" name="Annual Target Y9" dataDxfId="16994"/>
    <tableColumn id="25" xr3:uid="{00000000-0010-0000-3900-000019000000}" name="Total to date Y9" dataDxfId="16993"/>
    <tableColumn id="26" xr3:uid="{00000000-0010-0000-3900-00001A000000}" name="Q1 Y10" dataDxfId="16992"/>
    <tableColumn id="27" xr3:uid="{00000000-0010-0000-3900-00001B000000}" name="Q2 Y10" dataDxfId="16991"/>
    <tableColumn id="28" xr3:uid="{00000000-0010-0000-3900-00001C000000}" name="Q3 Y10" dataDxfId="16990"/>
    <tableColumn id="29" xr3:uid="{00000000-0010-0000-3900-00001D000000}" name="Q4 Y10" dataDxfId="16989"/>
    <tableColumn id="30" xr3:uid="{00000000-0010-0000-3900-00001E000000}" name="Annual Target Y10" dataDxfId="16988"/>
    <tableColumn id="31" xr3:uid="{00000000-0010-0000-3900-00001F000000}" name="Total to date Y10" dataDxfId="16987">
      <calculatedColumnFormula>SUM(Table189111229[[#This Row],[Q1 Y10]:[Q4 Y10]])</calculatedColumnFormula>
    </tableColumn>
  </tableColumns>
  <tableStyleInfo name="TableStyleMedium15"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A000000}" name="Table1230" displayName="Table1230" ref="A33:AE38" totalsRowShown="0" headerRowDxfId="16986" dataDxfId="16985">
  <autoFilter ref="A33:AE38" xr:uid="{00000000-0009-0000-0100-000039000000}"/>
  <tableColumns count="31">
    <tableColumn id="1" xr3:uid="{00000000-0010-0000-3A00-000001000000}" name="MU MS in CTS" dataDxfId="16984"/>
    <tableColumn id="5" xr3:uid="{00000000-0010-0000-3A00-000005000000}" name="Q1 Y6" dataDxfId="16983"/>
    <tableColumn id="4" xr3:uid="{00000000-0010-0000-3A00-000004000000}" name="Q2 Y6" dataDxfId="16982"/>
    <tableColumn id="2" xr3:uid="{00000000-0010-0000-3A00-000002000000}" name="Q3 Y6" dataDxfId="16981"/>
    <tableColumn id="7" xr3:uid="{00000000-0010-0000-3A00-000007000000}" name="Q4 Y6" dataDxfId="16980"/>
    <tableColumn id="3" xr3:uid="{00000000-0010-0000-3A00-000003000000}" name="Annual Target Y6" dataDxfId="16979"/>
    <tableColumn id="6" xr3:uid="{00000000-0010-0000-3A00-000006000000}" name="Total to date Y6" dataDxfId="16978">
      <calculatedColumnFormula>SUM(Table1230[[#This Row],[Q1 Y6]:[Q3 Y6]])</calculatedColumnFormula>
    </tableColumn>
    <tableColumn id="8" xr3:uid="{00000000-0010-0000-3A00-000008000000}" name="Q1 Y7" dataDxfId="16977"/>
    <tableColumn id="9" xr3:uid="{00000000-0010-0000-3A00-000009000000}" name="Q2 Y7" dataDxfId="16976"/>
    <tableColumn id="10" xr3:uid="{00000000-0010-0000-3A00-00000A000000}" name="Q3 Y7" dataDxfId="16975"/>
    <tableColumn id="11" xr3:uid="{00000000-0010-0000-3A00-00000B000000}" name="Q4 Y7" dataDxfId="16974"/>
    <tableColumn id="12" xr3:uid="{00000000-0010-0000-3A00-00000C000000}" name="Annual Target Y7" dataDxfId="16973"/>
    <tableColumn id="13" xr3:uid="{00000000-0010-0000-3A00-00000D000000}" name="Total to date Y7" dataDxfId="16972"/>
    <tableColumn id="14" xr3:uid="{00000000-0010-0000-3A00-00000E000000}" name="Q1 Y8" dataDxfId="16971"/>
    <tableColumn id="15" xr3:uid="{00000000-0010-0000-3A00-00000F000000}" name="Q2 Y8" dataDxfId="16970"/>
    <tableColumn id="16" xr3:uid="{00000000-0010-0000-3A00-000010000000}" name="Q3 Y8" dataDxfId="16969"/>
    <tableColumn id="17" xr3:uid="{00000000-0010-0000-3A00-000011000000}" name="Q4 Y8" dataDxfId="16968"/>
    <tableColumn id="18" xr3:uid="{00000000-0010-0000-3A00-000012000000}" name="Annual Target Y8" dataDxfId="16967"/>
    <tableColumn id="19" xr3:uid="{00000000-0010-0000-3A00-000013000000}" name="Total to date Y8" dataDxfId="16966"/>
    <tableColumn id="20" xr3:uid="{00000000-0010-0000-3A00-000014000000}" name="Q1 Y9" dataDxfId="16965"/>
    <tableColumn id="21" xr3:uid="{00000000-0010-0000-3A00-000015000000}" name="Q2 Y9" dataDxfId="16964"/>
    <tableColumn id="22" xr3:uid="{00000000-0010-0000-3A00-000016000000}" name="Q3 Y9" dataDxfId="16963"/>
    <tableColumn id="23" xr3:uid="{00000000-0010-0000-3A00-000017000000}" name="Q4 Y9" dataDxfId="16962"/>
    <tableColumn id="24" xr3:uid="{00000000-0010-0000-3A00-000018000000}" name="Annual Target Y9" dataDxfId="16961"/>
    <tableColumn id="25" xr3:uid="{00000000-0010-0000-3A00-000019000000}" name="Total to date Y9" dataDxfId="16960"/>
    <tableColumn id="26" xr3:uid="{00000000-0010-0000-3A00-00001A000000}" name="Q1 Y10" dataDxfId="16959"/>
    <tableColumn id="27" xr3:uid="{00000000-0010-0000-3A00-00001B000000}" name="Q2 Y10" dataDxfId="16958"/>
    <tableColumn id="28" xr3:uid="{00000000-0010-0000-3A00-00001C000000}" name="Q3 Y10" dataDxfId="16957"/>
    <tableColumn id="29" xr3:uid="{00000000-0010-0000-3A00-00001D000000}" name="Q4 Y10" dataDxfId="16956"/>
    <tableColumn id="30" xr3:uid="{00000000-0010-0000-3A00-00001E000000}" name="Annual Target Y10" dataDxfId="16955"/>
    <tableColumn id="31" xr3:uid="{00000000-0010-0000-3A00-00001F000000}" name="Total to date Y10" dataDxfId="16954">
      <calculatedColumnFormula>SUBTOTAL(109,Z34:AD34)</calculatedColumnFormula>
    </tableColumn>
  </tableColumns>
  <tableStyleInfo name="TableStyleMedium15"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B000000}" name="Table1356" displayName="Table1356" ref="A40:AE44" totalsRowShown="0" headerRowDxfId="16953" dataDxfId="16952">
  <autoFilter ref="A40:AE44" xr:uid="{00000000-0009-0000-0100-00003A000000}"/>
  <tableColumns count="31">
    <tableColumn id="1" xr3:uid="{00000000-0010-0000-3B00-000001000000}" name="CTS Certificate" dataDxfId="16951"/>
    <tableColumn id="5" xr3:uid="{00000000-0010-0000-3B00-000005000000}" name="Q1 Y6" dataDxfId="16950"/>
    <tableColumn id="4" xr3:uid="{00000000-0010-0000-3B00-000004000000}" name="Q2 Y6" dataDxfId="16949"/>
    <tableColumn id="2" xr3:uid="{00000000-0010-0000-3B00-000002000000}" name="Q3 Y6" dataDxfId="16948"/>
    <tableColumn id="7" xr3:uid="{00000000-0010-0000-3B00-000007000000}" name="Q4 Y6" dataDxfId="16947"/>
    <tableColumn id="3" xr3:uid="{00000000-0010-0000-3B00-000003000000}" name="Annual Target Y6" dataDxfId="16946"/>
    <tableColumn id="6" xr3:uid="{00000000-0010-0000-3B00-000006000000}" name="Total to date Y6" dataDxfId="16945">
      <calculatedColumnFormula>SUM(Table1356[[#This Row],[Q1 Y6]:[Q3 Y6]])</calculatedColumnFormula>
    </tableColumn>
    <tableColumn id="8" xr3:uid="{00000000-0010-0000-3B00-000008000000}" name="Q1 Y7" dataDxfId="16944"/>
    <tableColumn id="9" xr3:uid="{00000000-0010-0000-3B00-000009000000}" name="Q2 Y7" dataDxfId="16943"/>
    <tableColumn id="10" xr3:uid="{00000000-0010-0000-3B00-00000A000000}" name="Q3 Y7" dataDxfId="16942"/>
    <tableColumn id="11" xr3:uid="{00000000-0010-0000-3B00-00000B000000}" name="Q4 Y7" dataDxfId="16941"/>
    <tableColumn id="12" xr3:uid="{00000000-0010-0000-3B00-00000C000000}" name="Annual Target Y7" dataDxfId="16940"/>
    <tableColumn id="13" xr3:uid="{00000000-0010-0000-3B00-00000D000000}" name="Total to date Y7" dataDxfId="16939"/>
    <tableColumn id="14" xr3:uid="{00000000-0010-0000-3B00-00000E000000}" name="Q1 Y8" dataDxfId="16938"/>
    <tableColumn id="15" xr3:uid="{00000000-0010-0000-3B00-00000F000000}" name="Q2 Y8" dataDxfId="16937"/>
    <tableColumn id="16" xr3:uid="{00000000-0010-0000-3B00-000010000000}" name="Q3 Y8" dataDxfId="16936"/>
    <tableColumn id="17" xr3:uid="{00000000-0010-0000-3B00-000011000000}" name="Q4 Y8" dataDxfId="16935"/>
    <tableColumn id="18" xr3:uid="{00000000-0010-0000-3B00-000012000000}" name="Annual Target Y8" dataDxfId="16934"/>
    <tableColumn id="19" xr3:uid="{00000000-0010-0000-3B00-000013000000}" name="Total to date Y8" dataDxfId="16933"/>
    <tableColumn id="20" xr3:uid="{00000000-0010-0000-3B00-000014000000}" name="Q1 Y9" dataDxfId="16932"/>
    <tableColumn id="21" xr3:uid="{00000000-0010-0000-3B00-000015000000}" name="Q2 Y9" dataDxfId="16931"/>
    <tableColumn id="22" xr3:uid="{00000000-0010-0000-3B00-000016000000}" name="Q3 Y9" dataDxfId="16930"/>
    <tableColumn id="23" xr3:uid="{00000000-0010-0000-3B00-000017000000}" name="Q4 Y9" dataDxfId="16929"/>
    <tableColumn id="24" xr3:uid="{00000000-0010-0000-3B00-000018000000}" name="Annual Target Y9" dataDxfId="16928"/>
    <tableColumn id="25" xr3:uid="{00000000-0010-0000-3B00-000019000000}" name="Total to date Y9" dataDxfId="16927"/>
    <tableColumn id="26" xr3:uid="{00000000-0010-0000-3B00-00001A000000}" name="Q1 Y10" dataDxfId="16926"/>
    <tableColumn id="27" xr3:uid="{00000000-0010-0000-3B00-00001B000000}" name="Q2 Y10" dataDxfId="16925"/>
    <tableColumn id="28" xr3:uid="{00000000-0010-0000-3B00-00001C000000}" name="Q3 Y10" dataDxfId="16924"/>
    <tableColumn id="29" xr3:uid="{00000000-0010-0000-3B00-00001D000000}" name="Q4 Y10" dataDxfId="16923"/>
    <tableColumn id="30" xr3:uid="{00000000-0010-0000-3B00-00001E000000}" name="Annual Target Y10" dataDxfId="16922"/>
    <tableColumn id="31" xr3:uid="{00000000-0010-0000-3B00-00001F000000}" name="Total to date Y10" dataDxfId="16921">
      <calculatedColumnFormula>SUBTOTAL(109,Z41:AD41)</calculatedColumnFormula>
    </tableColumn>
  </tableColumns>
  <tableStyleInfo name="TableStyleMedium15"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C000000}" name="Table134630" displayName="Table134630" ref="A88:AE102" totalsRowShown="0" headerRowDxfId="16920" dataDxfId="16919">
  <autoFilter ref="A88:AE102" xr:uid="{00000000-0009-0000-0100-00003B000000}"/>
  <tableColumns count="31">
    <tableColumn id="1" xr3:uid="{00000000-0010-0000-3C00-000001000000}" name="Investigator Development/Service Delivery" dataDxfId="16918"/>
    <tableColumn id="2" xr3:uid="{00000000-0010-0000-3C00-000002000000}" name="Q1" dataDxfId="16917"/>
    <tableColumn id="5" xr3:uid="{00000000-0010-0000-3C00-000005000000}" name="Q2" dataDxfId="16916"/>
    <tableColumn id="3" xr3:uid="{00000000-0010-0000-3C00-000003000000}" name="Q3" dataDxfId="16915"/>
    <tableColumn id="7" xr3:uid="{00000000-0010-0000-3C00-000007000000}" name="Q4" dataDxfId="16914"/>
    <tableColumn id="12" xr3:uid="{00000000-0010-0000-3C00-00000C000000}" name="Annjual Target Y6" dataDxfId="16913"/>
    <tableColumn id="15" xr3:uid="{00000000-0010-0000-3C00-00000F000000}" name="Total to date Y6" dataDxfId="16912"/>
    <tableColumn id="4" xr3:uid="{00000000-0010-0000-3C00-000004000000}" name="Q1Y7" dataDxfId="16911"/>
    <tableColumn id="6" xr3:uid="{00000000-0010-0000-3C00-000006000000}" name="Q2Y7" dataDxfId="16910"/>
    <tableColumn id="8" xr3:uid="{00000000-0010-0000-3C00-000008000000}" name="Q3Y7" dataDxfId="16909"/>
    <tableColumn id="9" xr3:uid="{00000000-0010-0000-3C00-000009000000}" name="Q4Y7" dataDxfId="16908"/>
    <tableColumn id="10" xr3:uid="{00000000-0010-0000-3C00-00000A000000}" name="Annual Target Y7" dataDxfId="16907"/>
    <tableColumn id="11" xr3:uid="{00000000-0010-0000-3C00-00000B000000}" name="Total to Date" dataDxfId="16906"/>
    <tableColumn id="13" xr3:uid="{00000000-0010-0000-3C00-00000D000000}" name="Q1 Y8" dataDxfId="16905"/>
    <tableColumn id="14" xr3:uid="{00000000-0010-0000-3C00-00000E000000}" name="Q2 Y8" dataDxfId="16904" dataCellStyle="Neutral"/>
    <tableColumn id="16" xr3:uid="{00000000-0010-0000-3C00-000010000000}" name="Q3 Y8" dataDxfId="16903"/>
    <tableColumn id="17" xr3:uid="{00000000-0010-0000-3C00-000011000000}" name="Q4 Y8" dataDxfId="16902"/>
    <tableColumn id="18" xr3:uid="{00000000-0010-0000-3C00-000012000000}" name="Annual Target Y8" dataDxfId="16901"/>
    <tableColumn id="19" xr3:uid="{00000000-0010-0000-3C00-000013000000}" name="Total to date Y8" dataDxfId="16900"/>
    <tableColumn id="20" xr3:uid="{00000000-0010-0000-3C00-000014000000}" name="Q1 Y9" dataDxfId="16899"/>
    <tableColumn id="21" xr3:uid="{00000000-0010-0000-3C00-000015000000}" name="Q2 Y9" dataDxfId="16898"/>
    <tableColumn id="22" xr3:uid="{00000000-0010-0000-3C00-000016000000}" name="Q3 Y9" dataDxfId="16897"/>
    <tableColumn id="23" xr3:uid="{00000000-0010-0000-3C00-000017000000}" name="Q4 Y9" dataDxfId="16896"/>
    <tableColumn id="24" xr3:uid="{00000000-0010-0000-3C00-000018000000}" name="Annual Target Y9" dataDxfId="16895"/>
    <tableColumn id="25" xr3:uid="{00000000-0010-0000-3C00-000019000000}" name="Total to date Y9" dataDxfId="16894"/>
    <tableColumn id="26" xr3:uid="{00000000-0010-0000-3C00-00001A000000}" name="Q1 Y10" dataDxfId="16893"/>
    <tableColumn id="27" xr3:uid="{00000000-0010-0000-3C00-00001B000000}" name="Q2 Y10" dataDxfId="16892"/>
    <tableColumn id="28" xr3:uid="{00000000-0010-0000-3C00-00001C000000}" name="Q3 Y10" dataDxfId="16891"/>
    <tableColumn id="29" xr3:uid="{00000000-0010-0000-3C00-00001D000000}" name="Q4 Y10" dataDxfId="16890"/>
    <tableColumn id="30" xr3:uid="{00000000-0010-0000-3C00-00001E000000}" name="Annual Target Y10" dataDxfId="16889"/>
    <tableColumn id="31" xr3:uid="{00000000-0010-0000-3C00-00001F000000}" name="Total to date Y10" dataDxfId="16888">
      <calculatedColumnFormula>SUBTOTAL(109,Z89:AD89)</calculatedColumnFormula>
    </tableColumn>
  </tableColumns>
  <tableStyleInfo name="TableStyleMedium15"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3D000000}" name="Table97" displayName="Table97" ref="A82:AE86" totalsRowShown="0" headerRowDxfId="16887" dataDxfId="16886" tableBorderDxfId="16885">
  <autoFilter ref="A82:AE86" xr:uid="{00000000-0009-0000-0100-000061000000}"/>
  <tableColumns count="31">
    <tableColumn id="1" xr3:uid="{00000000-0010-0000-3D00-000001000000}" name="Policy or Practice Changes" dataDxfId="16884"/>
    <tableColumn id="2" xr3:uid="{00000000-0010-0000-3D00-000002000000}" name="Q1 Y6" dataDxfId="16883"/>
    <tableColumn id="3" xr3:uid="{00000000-0010-0000-3D00-000003000000}" name="Q2 Y6" dataDxfId="16882"/>
    <tableColumn id="4" xr3:uid="{00000000-0010-0000-3D00-000004000000}" name="Q3 Y6"/>
    <tableColumn id="5" xr3:uid="{00000000-0010-0000-3D00-000005000000}" name="Q4 Y6"/>
    <tableColumn id="6" xr3:uid="{00000000-0010-0000-3D00-000006000000}" name="Annual Target Y6" dataDxfId="16881"/>
    <tableColumn id="7" xr3:uid="{00000000-0010-0000-3D00-000007000000}" name="Total to date Y6" dataDxfId="16880"/>
    <tableColumn id="8" xr3:uid="{00000000-0010-0000-3D00-000008000000}" name="Q1 Y7" dataDxfId="16879"/>
    <tableColumn id="9" xr3:uid="{00000000-0010-0000-3D00-000009000000}" name="Q2 Y7" dataDxfId="16878"/>
    <tableColumn id="10" xr3:uid="{00000000-0010-0000-3D00-00000A000000}" name="Q3 Y7"/>
    <tableColumn id="11" xr3:uid="{00000000-0010-0000-3D00-00000B000000}" name="Q4 Y7"/>
    <tableColumn id="12" xr3:uid="{00000000-0010-0000-3D00-00000C000000}" name="Annual Target Y7" dataDxfId="16877"/>
    <tableColumn id="13" xr3:uid="{00000000-0010-0000-3D00-00000D000000}" name="Total to date Y7" dataDxfId="16876"/>
    <tableColumn id="14" xr3:uid="{00000000-0010-0000-3D00-00000E000000}" name="Q1 Y8" dataDxfId="16875"/>
    <tableColumn id="15" xr3:uid="{00000000-0010-0000-3D00-00000F000000}" name="Q2 Y8" dataDxfId="16874"/>
    <tableColumn id="16" xr3:uid="{00000000-0010-0000-3D00-000010000000}" name="Q3 Y8"/>
    <tableColumn id="17" xr3:uid="{00000000-0010-0000-3D00-000011000000}" name="Q4 Y8"/>
    <tableColumn id="18" xr3:uid="{00000000-0010-0000-3D00-000012000000}" name="Annual Target Y8" dataDxfId="16873"/>
    <tableColumn id="19" xr3:uid="{00000000-0010-0000-3D00-000013000000}" name="Total to date Y8" dataDxfId="16872"/>
    <tableColumn id="20" xr3:uid="{00000000-0010-0000-3D00-000014000000}" name="Q1 Y9"/>
    <tableColumn id="21" xr3:uid="{00000000-0010-0000-3D00-000015000000}" name="Q2 Y9"/>
    <tableColumn id="22" xr3:uid="{00000000-0010-0000-3D00-000016000000}" name="Q3 Y9"/>
    <tableColumn id="23" xr3:uid="{00000000-0010-0000-3D00-000017000000}" name="Q4 Y9"/>
    <tableColumn id="24" xr3:uid="{00000000-0010-0000-3D00-000018000000}" name="Annual Target Y9"/>
    <tableColumn id="25" xr3:uid="{00000000-0010-0000-3D00-000019000000}" name="Total to date Y9" dataDxfId="16871"/>
    <tableColumn id="26" xr3:uid="{00000000-0010-0000-3D00-00001A000000}" name="Q1 Y10" dataDxfId="16870"/>
    <tableColumn id="27" xr3:uid="{00000000-0010-0000-3D00-00001B000000}" name="Q2 Y10" dataDxfId="16869"/>
    <tableColumn id="28" xr3:uid="{00000000-0010-0000-3D00-00001C000000}" name="Q3 Y10" dataDxfId="16868"/>
    <tableColumn id="29" xr3:uid="{00000000-0010-0000-3D00-00001D000000}" name="Q4 Y10" dataDxfId="16867"/>
    <tableColumn id="30" xr3:uid="{00000000-0010-0000-3D00-00001E000000}" name="Annual Target Y10" dataDxfId="16866"/>
    <tableColumn id="31" xr3:uid="{00000000-0010-0000-3D00-00001F000000}" name="Total to date Y10" dataDxfId="16865">
      <calculatedColumnFormula>SUM(Table97[[#This Row],[Q1 Y10]:[Q4 Y10]])</calculatedColumnFormula>
    </tableColumn>
  </tableColumns>
  <tableStyleInfo name="TableStyleMedium1"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3E000000}" name="Table98" displayName="Table98" ref="A104:AE111" totalsRowShown="0" headerRowDxfId="16864" dataDxfId="16863" tableBorderDxfId="16862">
  <autoFilter ref="A104:AE111" xr:uid="{00000000-0009-0000-0100-000062000000}"/>
  <tableColumns count="31">
    <tableColumn id="1" xr3:uid="{00000000-0010-0000-3E00-000001000000}" name="Editorial Services" dataDxfId="16861"/>
    <tableColumn id="2" xr3:uid="{00000000-0010-0000-3E00-000002000000}" name="Q1 Y6" dataDxfId="16860"/>
    <tableColumn id="3" xr3:uid="{00000000-0010-0000-3E00-000003000000}" name="Q2 Y6" dataDxfId="16859"/>
    <tableColumn id="4" xr3:uid="{00000000-0010-0000-3E00-000004000000}" name="Q3 Y6"/>
    <tableColumn id="5" xr3:uid="{00000000-0010-0000-3E00-000005000000}" name="Q4 Y6"/>
    <tableColumn id="6" xr3:uid="{00000000-0010-0000-3E00-000006000000}" name="Annual Target Y6" dataDxfId="16858"/>
    <tableColumn id="7" xr3:uid="{00000000-0010-0000-3E00-000007000000}" name="Total to date Y6" dataDxfId="16857"/>
    <tableColumn id="8" xr3:uid="{00000000-0010-0000-3E00-000008000000}" name="Q1 Y7" dataDxfId="16856"/>
    <tableColumn id="9" xr3:uid="{00000000-0010-0000-3E00-000009000000}" name="Q2 Y7" dataDxfId="16855"/>
    <tableColumn id="10" xr3:uid="{00000000-0010-0000-3E00-00000A000000}" name="Q3 Y7"/>
    <tableColumn id="11" xr3:uid="{00000000-0010-0000-3E00-00000B000000}" name="Q4 Y7"/>
    <tableColumn id="12" xr3:uid="{00000000-0010-0000-3E00-00000C000000}" name="Annual Target Y7" dataDxfId="16854"/>
    <tableColumn id="13" xr3:uid="{00000000-0010-0000-3E00-00000D000000}" name="Total to date Y7" dataDxfId="16853"/>
    <tableColumn id="14" xr3:uid="{00000000-0010-0000-3E00-00000E000000}" name="Q1 Y8" dataDxfId="16852"/>
    <tableColumn id="15" xr3:uid="{00000000-0010-0000-3E00-00000F000000}" name="Q2 Y8" dataDxfId="16851"/>
    <tableColumn id="16" xr3:uid="{00000000-0010-0000-3E00-000010000000}" name="Q3 Y8"/>
    <tableColumn id="17" xr3:uid="{00000000-0010-0000-3E00-000011000000}" name="Q4 Y8"/>
    <tableColumn id="18" xr3:uid="{00000000-0010-0000-3E00-000012000000}" name="Annual Target Y8" dataDxfId="16850"/>
    <tableColumn id="19" xr3:uid="{00000000-0010-0000-3E00-000013000000}" name="Total to date Y8" dataDxfId="16849"/>
    <tableColumn id="20" xr3:uid="{00000000-0010-0000-3E00-000014000000}" name="Q1 Y9" dataDxfId="16848"/>
    <tableColumn id="21" xr3:uid="{00000000-0010-0000-3E00-000015000000}" name="Q2 Y9" dataDxfId="16847"/>
    <tableColumn id="22" xr3:uid="{00000000-0010-0000-3E00-000016000000}" name="Q3 Y9" dataDxfId="16846"/>
    <tableColumn id="23" xr3:uid="{00000000-0010-0000-3E00-000017000000}" name="Q4 Y9" dataDxfId="16845"/>
    <tableColumn id="24" xr3:uid="{00000000-0010-0000-3E00-000018000000}" name="Annual Target Y9" dataDxfId="16844"/>
    <tableColumn id="25" xr3:uid="{00000000-0010-0000-3E00-000019000000}" name="Column1" dataDxfId="16843"/>
    <tableColumn id="26" xr3:uid="{00000000-0010-0000-3E00-00001A000000}" name="Q1 Y10" dataDxfId="16842"/>
    <tableColumn id="27" xr3:uid="{00000000-0010-0000-3E00-00001B000000}" name="Q2 Y10" dataDxfId="16841"/>
    <tableColumn id="28" xr3:uid="{00000000-0010-0000-3E00-00001C000000}" name="Q3 Y10" dataDxfId="16840"/>
    <tableColumn id="29" xr3:uid="{00000000-0010-0000-3E00-00001D000000}" name="Q4 Y10" dataDxfId="16839"/>
    <tableColumn id="30" xr3:uid="{00000000-0010-0000-3E00-00001E000000}" name="Annual Target Y10" dataDxfId="16838"/>
    <tableColumn id="31" xr3:uid="{00000000-0010-0000-3E00-00001F000000}" name="Total to date Y10" dataDxfId="16837">
      <calculatedColumnFormula>SUM(Table98[[#This Row],[Q1 Y10]:[Q4 Y10]])</calculatedColumnFormula>
    </tableColumn>
  </tableColumns>
  <tableStyleInfo name="TableStyleMedium1"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3F000000}" name="Table99" displayName="Table99" ref="A113:AE119" totalsRowShown="0" headerRowDxfId="16836" dataDxfId="16835" tableBorderDxfId="16834">
  <autoFilter ref="A113:AE119" xr:uid="{00000000-0009-0000-0100-000063000000}"/>
  <tableColumns count="31">
    <tableColumn id="1" xr3:uid="{00000000-0010-0000-3F00-000001000000}" name="Fellows Research Academy"/>
    <tableColumn id="2" xr3:uid="{00000000-0010-0000-3F00-000002000000}" name="Column2"/>
    <tableColumn id="3" xr3:uid="{00000000-0010-0000-3F00-000003000000}" name="Column3"/>
    <tableColumn id="4" xr3:uid="{00000000-0010-0000-3F00-000004000000}" name="Column4"/>
    <tableColumn id="5" xr3:uid="{00000000-0010-0000-3F00-000005000000}" name="Column5"/>
    <tableColumn id="6" xr3:uid="{00000000-0010-0000-3F00-000006000000}" name="Column6"/>
    <tableColumn id="7" xr3:uid="{00000000-0010-0000-3F00-000007000000}" name="Column7"/>
    <tableColumn id="8" xr3:uid="{00000000-0010-0000-3F00-000008000000}" name="Column8"/>
    <tableColumn id="9" xr3:uid="{00000000-0010-0000-3F00-000009000000}" name="Column9"/>
    <tableColumn id="10" xr3:uid="{00000000-0010-0000-3F00-00000A000000}" name="Column10"/>
    <tableColumn id="11" xr3:uid="{00000000-0010-0000-3F00-00000B000000}" name="Column11"/>
    <tableColumn id="12" xr3:uid="{00000000-0010-0000-3F00-00000C000000}" name="Column12"/>
    <tableColumn id="13" xr3:uid="{00000000-0010-0000-3F00-00000D000000}" name="Column13"/>
    <tableColumn id="14" xr3:uid="{00000000-0010-0000-3F00-00000E000000}" name="Column14"/>
    <tableColumn id="15" xr3:uid="{00000000-0010-0000-3F00-00000F000000}" name="Column15"/>
    <tableColumn id="16" xr3:uid="{00000000-0010-0000-3F00-000010000000}" name="Column16"/>
    <tableColumn id="17" xr3:uid="{00000000-0010-0000-3F00-000011000000}" name="Column17"/>
    <tableColumn id="18" xr3:uid="{00000000-0010-0000-3F00-000012000000}" name="Column18"/>
    <tableColumn id="19" xr3:uid="{00000000-0010-0000-3F00-000013000000}" name="Column19"/>
    <tableColumn id="20" xr3:uid="{00000000-0010-0000-3F00-000014000000}" name="Column20"/>
    <tableColumn id="21" xr3:uid="{00000000-0010-0000-3F00-000015000000}" name="Column21"/>
    <tableColumn id="22" xr3:uid="{00000000-0010-0000-3F00-000016000000}" name="Column22"/>
    <tableColumn id="23" xr3:uid="{00000000-0010-0000-3F00-000017000000}" name="Column23"/>
    <tableColumn id="24" xr3:uid="{00000000-0010-0000-3F00-000018000000}" name="Column24"/>
    <tableColumn id="25" xr3:uid="{00000000-0010-0000-3F00-000019000000}" name="Column25" dataDxfId="16833"/>
    <tableColumn id="26" xr3:uid="{00000000-0010-0000-3F00-00001A000000}" name="Q1 Y10" dataDxfId="16832"/>
    <tableColumn id="27" xr3:uid="{00000000-0010-0000-3F00-00001B000000}" name="Q2 Y10" dataDxfId="16831"/>
    <tableColumn id="28" xr3:uid="{00000000-0010-0000-3F00-00001C000000}" name="Q3 Y10" dataDxfId="16830"/>
    <tableColumn id="29" xr3:uid="{00000000-0010-0000-3F00-00001D000000}" name="Q4 Y10" dataDxfId="16829"/>
    <tableColumn id="30" xr3:uid="{00000000-0010-0000-3F00-00001E000000}" name="Annual Target Y10" dataDxfId="16828"/>
    <tableColumn id="31" xr3:uid="{00000000-0010-0000-3F00-00001F000000}" name="Total to date Y10" dataDxfId="16827">
      <calculatedColumnFormula>SUBTOTAL(109,Z114:AC114)</calculatedColumnFormula>
    </tableColumn>
  </tableColumns>
  <tableStyleInfo name="TableStyleMedium1"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40000000}" name="Table232" displayName="Table232" ref="A2:D8" totalsRowShown="0" headerRowDxfId="16826" dataDxfId="16825">
  <autoFilter ref="A2:D8" xr:uid="{00000000-0009-0000-0100-000001000000}"/>
  <tableColumns count="4">
    <tableColumn id="2" xr3:uid="{00000000-0010-0000-4000-000002000000}" name="PD Program" dataDxfId="16824"/>
    <tableColumn id="1" xr3:uid="{00000000-0010-0000-4000-000001000000}" name="List of citations for disclosures" dataDxfId="16823"/>
    <tableColumn id="6" xr3:uid="{00000000-0010-0000-4000-000006000000}" name="Core/Partner" dataDxfId="16822"/>
    <tableColumn id="3" xr3:uid="{00000000-0010-0000-4000-000003000000}" name="Quarter" dataDxfId="16821"/>
  </tableColumns>
  <tableStyleInfo name="TableStyleMedium15"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41000000}" name="Table369" displayName="Table369" ref="A11:D14" totalsRowShown="0" headerRowDxfId="16820" dataDxfId="16819">
  <autoFilter ref="A11:D14" xr:uid="{00000000-0009-0000-0100-000002000000}"/>
  <tableColumns count="4">
    <tableColumn id="2" xr3:uid="{00000000-0010-0000-4100-000002000000}" name="PD Program" dataDxfId="16818"/>
    <tableColumn id="1" xr3:uid="{00000000-0010-0000-4100-000001000000}" name="List of patents/license agreement applications  " dataDxfId="16817"/>
    <tableColumn id="5" xr3:uid="{00000000-0010-0000-4100-000005000000}" name="Core/Partner" dataDxfId="16816"/>
    <tableColumn id="4" xr3:uid="{00000000-0010-0000-4100-000004000000}" name="Quarter" dataDxfId="16815"/>
  </tableColumns>
  <tableStyleInfo name="TableStyleMedium15"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42000000}" name="Table31534" displayName="Table31534" ref="A16:D19" totalsRowShown="0" headerRowDxfId="16814" dataDxfId="16813">
  <autoFilter ref="A16:D19" xr:uid="{00000000-0009-0000-0100-000003000000}"/>
  <tableColumns count="4">
    <tableColumn id="2" xr3:uid="{00000000-0010-0000-4200-000002000000}" name="PD Program" dataDxfId="16812"/>
    <tableColumn id="1" xr3:uid="{00000000-0010-0000-4200-000001000000}" name="List of patents/license agreements approved" dataDxfId="16811"/>
    <tableColumn id="4" xr3:uid="{00000000-0010-0000-4200-000004000000}" name="Core/Partner" dataDxfId="16810"/>
    <tableColumn id="3" xr3:uid="{00000000-0010-0000-4200-000003000000}" name="Quarter" dataDxfId="16809"/>
  </tableColumns>
  <tableStyleInfo name="TableStyleMedium15"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43000000}" name="Table1535" displayName="Table1535" ref="A21:D24" totalsRowShown="0" headerRowDxfId="16808" dataDxfId="16807">
  <autoFilter ref="A21:D24" xr:uid="{00000000-0009-0000-0100-000004000000}"/>
  <tableColumns count="4">
    <tableColumn id="2" xr3:uid="{00000000-0010-0000-4300-000002000000}" name="PD Program" dataDxfId="16806"/>
    <tableColumn id="1" xr3:uid="{00000000-0010-0000-4300-000001000000}" name="Brief description of study section services provided" dataDxfId="16805"/>
    <tableColumn id="3" xr3:uid="{00000000-0010-0000-4300-000003000000}" name="Core/Partner" dataDxfId="16804"/>
    <tableColumn id="4" xr3:uid="{00000000-0010-0000-4300-000004000000}" name="Quarter" dataDxfId="16803"/>
  </tableColumns>
  <tableStyleInfo name="TableStyleMedium15"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44000000}" name="Table151736" displayName="Table151736" ref="A26:D33" totalsRowShown="0" headerRowDxfId="16802" dataDxfId="16801">
  <autoFilter ref="A26:D33" xr:uid="{00000000-0009-0000-0100-000005000000}"/>
  <tableColumns count="4">
    <tableColumn id="2" xr3:uid="{00000000-0010-0000-4400-000002000000}" name="PD Program" dataDxfId="16800"/>
    <tableColumn id="1" xr3:uid="{00000000-0010-0000-4400-000001000000}" name="Brief description of honors and awards" dataDxfId="16799"/>
    <tableColumn id="3" xr3:uid="{00000000-0010-0000-4400-000003000000}" name="Core/Partner" dataDxfId="16798"/>
    <tableColumn id="4" xr3:uid="{00000000-0010-0000-4400-000004000000}" name="Quarter" dataDxfId="16797"/>
  </tableColumns>
  <tableStyleInfo name="TableStyleMedium15"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45000000}" name="Table15171837" displayName="Table15171837" ref="A34:D43" totalsRowShown="0" headerRowDxfId="16796" dataDxfId="16795">
  <autoFilter ref="A34:D43" xr:uid="{00000000-0009-0000-0100-000006000000}"/>
  <tableColumns count="4">
    <tableColumn id="3" xr3:uid="{00000000-0010-0000-4500-000003000000}" name="PD Program" dataDxfId="16794"/>
    <tableColumn id="1" xr3:uid="{00000000-0010-0000-4500-000001000000}" name="National Service " dataDxfId="16793"/>
    <tableColumn id="4" xr3:uid="{00000000-0010-0000-4500-000004000000}" name="Core/Partner" dataDxfId="16792"/>
    <tableColumn id="2" xr3:uid="{00000000-0010-0000-4500-000002000000}" name="Quarter" dataDxfId="16791"/>
  </tableColumns>
  <tableStyleInfo name="TableStyleMedium15"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46000000}" name="Table15171945" displayName="Table15171945" ref="A46:D66" totalsRowShown="0" headerRowDxfId="16790" dataDxfId="16789">
  <autoFilter ref="A46:D66" xr:uid="{00000000-0009-0000-0100-000026000000}"/>
  <sortState xmlns:xlrd2="http://schemas.microsoft.com/office/spreadsheetml/2017/richdata2" ref="A47:D66">
    <sortCondition ref="A46:A66"/>
  </sortState>
  <tableColumns count="4">
    <tableColumn id="2" xr3:uid="{00000000-0010-0000-4600-000002000000}" name="PD Program" dataDxfId="16788"/>
    <tableColumn id="1" xr3:uid="{00000000-0010-0000-4600-000001000000}" name="Brief description of professional development activities" dataDxfId="16787"/>
    <tableColumn id="3" xr3:uid="{00000000-0010-0000-4600-000003000000}" name="Core/Partner" dataDxfId="16786"/>
    <tableColumn id="4" xr3:uid="{00000000-0010-0000-4600-000004000000}" name="Quarter" dataDxfId="16785"/>
  </tableColumns>
  <tableStyleInfo name="TableStyleMedium15"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47000000}" name="Table15172046" displayName="Table15172046" ref="A68:D83" totalsRowShown="0" headerRowDxfId="16784" dataDxfId="16783">
  <autoFilter ref="A68:D83" xr:uid="{00000000-0009-0000-0100-00003D000000}"/>
  <tableColumns count="4">
    <tableColumn id="2" xr3:uid="{00000000-0010-0000-4700-000002000000}" name="PD Program" dataDxfId="16782"/>
    <tableColumn id="1" xr3:uid="{00000000-0010-0000-4700-000001000000}" name="Brief description of  research mentoring sessions of fellows/residents" dataDxfId="16781"/>
    <tableColumn id="3" xr3:uid="{00000000-0010-0000-4700-000003000000}" name="Core/Partner" dataDxfId="16780"/>
    <tableColumn id="4" xr3:uid="{00000000-0010-0000-4700-000004000000}" name="Quarter" dataDxfId="16779"/>
  </tableColumns>
  <tableStyleInfo name="TableStyleMedium15"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48000000}" name="Table15172148" displayName="Table15172148" ref="A85:D90" totalsRowShown="0" headerRowDxfId="16778" dataDxfId="16777">
  <autoFilter ref="A85:D90" xr:uid="{00000000-0009-0000-0100-00003E000000}"/>
  <tableColumns count="4">
    <tableColumn id="2" xr3:uid="{00000000-0010-0000-4800-000002000000}" name="PD Program" dataDxfId="16776"/>
    <tableColumn id="1" xr3:uid="{00000000-0010-0000-4800-000001000000}" name="Brief description of research mentoring of graduate/professional students" dataDxfId="16775"/>
    <tableColumn id="4" xr3:uid="{00000000-0010-0000-4800-000004000000}" name="Core/Partner" dataDxfId="16774"/>
    <tableColumn id="3" xr3:uid="{00000000-0010-0000-4800-000003000000}" name="Quarter" dataDxfId="16773"/>
  </tableColumns>
  <tableStyleInfo name="TableStyleMedium15"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9000000}" name="Table1517212249" displayName="Table1517212249" ref="A92:XFD105" totalsRowShown="0" headerRowDxfId="16772" dataDxfId="16771">
  <autoFilter ref="A92:XFD105" xr:uid="{00000000-0009-0000-0100-00004C000000}"/>
  <tableColumns count="16384">
    <tableColumn id="2" xr3:uid="{00000000-0010-0000-4900-000002000000}" name="PD Program" dataDxfId="16770"/>
    <tableColumn id="1" xr3:uid="{00000000-0010-0000-4900-000001000000}" name="Brief description of research mentoring of undergraduate students" dataDxfId="16769"/>
    <tableColumn id="3" xr3:uid="{00000000-0010-0000-4900-000003000000}" name="Core/Partner" dataDxfId="16768"/>
    <tableColumn id="4" xr3:uid="{00000000-0010-0000-4900-000004000000}" name="Quarter" dataDxfId="16767"/>
    <tableColumn id="5" xr3:uid="{00000000-0010-0000-4900-000005000000}" name="Column1" dataDxfId="16766"/>
    <tableColumn id="6" xr3:uid="{00000000-0010-0000-4900-000006000000}" name="Column2" dataDxfId="16765"/>
    <tableColumn id="7" xr3:uid="{00000000-0010-0000-4900-000007000000}" name="Column3" dataDxfId="16764"/>
    <tableColumn id="8" xr3:uid="{00000000-0010-0000-4900-000008000000}" name="Column4" dataDxfId="16763"/>
    <tableColumn id="9" xr3:uid="{00000000-0010-0000-4900-000009000000}" name="Column5" dataDxfId="16762"/>
    <tableColumn id="10" xr3:uid="{00000000-0010-0000-4900-00000A000000}" name="Column6" dataDxfId="16761"/>
    <tableColumn id="11" xr3:uid="{00000000-0010-0000-4900-00000B000000}" name="Column7" dataDxfId="16760"/>
    <tableColumn id="12" xr3:uid="{00000000-0010-0000-4900-00000C000000}" name="Column8" dataDxfId="16759"/>
    <tableColumn id="13" xr3:uid="{00000000-0010-0000-4900-00000D000000}" name="Column9" dataDxfId="16758"/>
    <tableColumn id="14" xr3:uid="{00000000-0010-0000-4900-00000E000000}" name="Column10" dataDxfId="16757"/>
    <tableColumn id="15" xr3:uid="{00000000-0010-0000-4900-00000F000000}" name="Column11" dataDxfId="16756"/>
    <tableColumn id="16" xr3:uid="{00000000-0010-0000-4900-000010000000}" name="Column12" dataDxfId="16755"/>
    <tableColumn id="17" xr3:uid="{00000000-0010-0000-4900-000011000000}" name="Column13" dataDxfId="16754"/>
    <tableColumn id="18" xr3:uid="{00000000-0010-0000-4900-000012000000}" name="Column14" dataDxfId="16753"/>
    <tableColumn id="19" xr3:uid="{00000000-0010-0000-4900-000013000000}" name="Column15" dataDxfId="16752"/>
    <tableColumn id="20" xr3:uid="{00000000-0010-0000-4900-000014000000}" name="Column16" dataDxfId="16751"/>
    <tableColumn id="21" xr3:uid="{00000000-0010-0000-4900-000015000000}" name="Column17" dataDxfId="16750"/>
    <tableColumn id="22" xr3:uid="{00000000-0010-0000-4900-000016000000}" name="Column18" dataDxfId="16749"/>
    <tableColumn id="23" xr3:uid="{00000000-0010-0000-4900-000017000000}" name="Column19" dataDxfId="16748"/>
    <tableColumn id="24" xr3:uid="{00000000-0010-0000-4900-000018000000}" name="Column20" dataDxfId="16747"/>
    <tableColumn id="25" xr3:uid="{00000000-0010-0000-4900-000019000000}" name="Column21" dataDxfId="16746"/>
    <tableColumn id="26" xr3:uid="{00000000-0010-0000-4900-00001A000000}" name="Column22" dataDxfId="16745"/>
    <tableColumn id="27" xr3:uid="{00000000-0010-0000-4900-00001B000000}" name="Column23" dataDxfId="16744"/>
    <tableColumn id="28" xr3:uid="{00000000-0010-0000-4900-00001C000000}" name="Column24" dataDxfId="16743"/>
    <tableColumn id="29" xr3:uid="{00000000-0010-0000-4900-00001D000000}" name="Column25" dataDxfId="16742"/>
    <tableColumn id="30" xr3:uid="{00000000-0010-0000-4900-00001E000000}" name="Column26" dataDxfId="16741"/>
    <tableColumn id="31" xr3:uid="{00000000-0010-0000-4900-00001F000000}" name="Column27" dataDxfId="16740"/>
    <tableColumn id="32" xr3:uid="{00000000-0010-0000-4900-000020000000}" name="Column28" dataDxfId="16739"/>
    <tableColumn id="33" xr3:uid="{00000000-0010-0000-4900-000021000000}" name="Column29" dataDxfId="16738"/>
    <tableColumn id="34" xr3:uid="{00000000-0010-0000-4900-000022000000}" name="Column30" dataDxfId="16737"/>
    <tableColumn id="35" xr3:uid="{00000000-0010-0000-4900-000023000000}" name="Column31" dataDxfId="16736"/>
    <tableColumn id="36" xr3:uid="{00000000-0010-0000-4900-000024000000}" name="Column32" dataDxfId="16735"/>
    <tableColumn id="37" xr3:uid="{00000000-0010-0000-4900-000025000000}" name="Column33" dataDxfId="16734"/>
    <tableColumn id="38" xr3:uid="{00000000-0010-0000-4900-000026000000}" name="Column34" dataDxfId="16733"/>
    <tableColumn id="39" xr3:uid="{00000000-0010-0000-4900-000027000000}" name="Column35" dataDxfId="16732"/>
    <tableColumn id="40" xr3:uid="{00000000-0010-0000-4900-000028000000}" name="Column36" dataDxfId="16731"/>
    <tableColumn id="41" xr3:uid="{00000000-0010-0000-4900-000029000000}" name="Column37" dataDxfId="16730"/>
    <tableColumn id="42" xr3:uid="{00000000-0010-0000-4900-00002A000000}" name="Column38" dataDxfId="16729"/>
    <tableColumn id="43" xr3:uid="{00000000-0010-0000-4900-00002B000000}" name="Column39" dataDxfId="16728"/>
    <tableColumn id="44" xr3:uid="{00000000-0010-0000-4900-00002C000000}" name="Column40" dataDxfId="16727"/>
    <tableColumn id="45" xr3:uid="{00000000-0010-0000-4900-00002D000000}" name="Column41" dataDxfId="16726"/>
    <tableColumn id="46" xr3:uid="{00000000-0010-0000-4900-00002E000000}" name="Column42" dataDxfId="16725"/>
    <tableColumn id="47" xr3:uid="{00000000-0010-0000-4900-00002F000000}" name="Column43" dataDxfId="16724"/>
    <tableColumn id="48" xr3:uid="{00000000-0010-0000-4900-000030000000}" name="Column44" dataDxfId="16723"/>
    <tableColumn id="49" xr3:uid="{00000000-0010-0000-4900-000031000000}" name="Column45" dataDxfId="16722"/>
    <tableColumn id="50" xr3:uid="{00000000-0010-0000-4900-000032000000}" name="Column46" dataDxfId="16721"/>
    <tableColumn id="51" xr3:uid="{00000000-0010-0000-4900-000033000000}" name="Column47" dataDxfId="16720"/>
    <tableColumn id="52" xr3:uid="{00000000-0010-0000-4900-000034000000}" name="Column48" dataDxfId="16719"/>
    <tableColumn id="53" xr3:uid="{00000000-0010-0000-4900-000035000000}" name="Column49" dataDxfId="16718"/>
    <tableColumn id="54" xr3:uid="{00000000-0010-0000-4900-000036000000}" name="Column50" dataDxfId="16717"/>
    <tableColumn id="55" xr3:uid="{00000000-0010-0000-4900-000037000000}" name="Column51" dataDxfId="16716"/>
    <tableColumn id="56" xr3:uid="{00000000-0010-0000-4900-000038000000}" name="Column52" dataDxfId="16715"/>
    <tableColumn id="57" xr3:uid="{00000000-0010-0000-4900-000039000000}" name="Column53" dataDxfId="16714"/>
    <tableColumn id="58" xr3:uid="{00000000-0010-0000-4900-00003A000000}" name="Column54" dataDxfId="16713"/>
    <tableColumn id="59" xr3:uid="{00000000-0010-0000-4900-00003B000000}" name="Column55" dataDxfId="16712"/>
    <tableColumn id="60" xr3:uid="{00000000-0010-0000-4900-00003C000000}" name="Column56" dataDxfId="16711"/>
    <tableColumn id="61" xr3:uid="{00000000-0010-0000-4900-00003D000000}" name="Column57" dataDxfId="16710"/>
    <tableColumn id="62" xr3:uid="{00000000-0010-0000-4900-00003E000000}" name="Column58" dataDxfId="16709"/>
    <tableColumn id="63" xr3:uid="{00000000-0010-0000-4900-00003F000000}" name="Column59" dataDxfId="16708"/>
    <tableColumn id="64" xr3:uid="{00000000-0010-0000-4900-000040000000}" name="Column60" dataDxfId="16707"/>
    <tableColumn id="65" xr3:uid="{00000000-0010-0000-4900-000041000000}" name="Column61" dataDxfId="16706"/>
    <tableColumn id="66" xr3:uid="{00000000-0010-0000-4900-000042000000}" name="Column62" dataDxfId="16705"/>
    <tableColumn id="67" xr3:uid="{00000000-0010-0000-4900-000043000000}" name="Column63" dataDxfId="16704"/>
    <tableColumn id="68" xr3:uid="{00000000-0010-0000-4900-000044000000}" name="Column64" dataDxfId="16703"/>
    <tableColumn id="69" xr3:uid="{00000000-0010-0000-4900-000045000000}" name="Column65" dataDxfId="16702"/>
    <tableColumn id="70" xr3:uid="{00000000-0010-0000-4900-000046000000}" name="Column66" dataDxfId="16701"/>
    <tableColumn id="71" xr3:uid="{00000000-0010-0000-4900-000047000000}" name="Column67" dataDxfId="16700"/>
    <tableColumn id="72" xr3:uid="{00000000-0010-0000-4900-000048000000}" name="Column68" dataDxfId="16699"/>
    <tableColumn id="73" xr3:uid="{00000000-0010-0000-4900-000049000000}" name="Column69" dataDxfId="16698"/>
    <tableColumn id="74" xr3:uid="{00000000-0010-0000-4900-00004A000000}" name="Column70" dataDxfId="16697"/>
    <tableColumn id="75" xr3:uid="{00000000-0010-0000-4900-00004B000000}" name="Column71" dataDxfId="16696"/>
    <tableColumn id="76" xr3:uid="{00000000-0010-0000-4900-00004C000000}" name="Column72" dataDxfId="16695"/>
    <tableColumn id="77" xr3:uid="{00000000-0010-0000-4900-00004D000000}" name="Column73" dataDxfId="16694"/>
    <tableColumn id="78" xr3:uid="{00000000-0010-0000-4900-00004E000000}" name="Column74" dataDxfId="16693"/>
    <tableColumn id="79" xr3:uid="{00000000-0010-0000-4900-00004F000000}" name="Column75" dataDxfId="16692"/>
    <tableColumn id="80" xr3:uid="{00000000-0010-0000-4900-000050000000}" name="Column76" dataDxfId="16691"/>
    <tableColumn id="81" xr3:uid="{00000000-0010-0000-4900-000051000000}" name="Column77" dataDxfId="16690"/>
    <tableColumn id="82" xr3:uid="{00000000-0010-0000-4900-000052000000}" name="Column78" dataDxfId="16689"/>
    <tableColumn id="83" xr3:uid="{00000000-0010-0000-4900-000053000000}" name="Column79" dataDxfId="16688"/>
    <tableColumn id="84" xr3:uid="{00000000-0010-0000-4900-000054000000}" name="Column80" dataDxfId="16687"/>
    <tableColumn id="85" xr3:uid="{00000000-0010-0000-4900-000055000000}" name="Column81" dataDxfId="16686"/>
    <tableColumn id="86" xr3:uid="{00000000-0010-0000-4900-000056000000}" name="Column82" dataDxfId="16685"/>
    <tableColumn id="87" xr3:uid="{00000000-0010-0000-4900-000057000000}" name="Column83" dataDxfId="16684"/>
    <tableColumn id="88" xr3:uid="{00000000-0010-0000-4900-000058000000}" name="Column84" dataDxfId="16683"/>
    <tableColumn id="89" xr3:uid="{00000000-0010-0000-4900-000059000000}" name="Column85" dataDxfId="16682"/>
    <tableColumn id="90" xr3:uid="{00000000-0010-0000-4900-00005A000000}" name="Column86" dataDxfId="16681"/>
    <tableColumn id="91" xr3:uid="{00000000-0010-0000-4900-00005B000000}" name="Column87" dataDxfId="16680"/>
    <tableColumn id="92" xr3:uid="{00000000-0010-0000-4900-00005C000000}" name="Column88" dataDxfId="16679"/>
    <tableColumn id="93" xr3:uid="{00000000-0010-0000-4900-00005D000000}" name="Column89" dataDxfId="16678"/>
    <tableColumn id="94" xr3:uid="{00000000-0010-0000-4900-00005E000000}" name="Column90" dataDxfId="16677"/>
    <tableColumn id="95" xr3:uid="{00000000-0010-0000-4900-00005F000000}" name="Column91" dataDxfId="16676"/>
    <tableColumn id="96" xr3:uid="{00000000-0010-0000-4900-000060000000}" name="Column92" dataDxfId="16675"/>
    <tableColumn id="97" xr3:uid="{00000000-0010-0000-4900-000061000000}" name="Column93" dataDxfId="16674"/>
    <tableColumn id="98" xr3:uid="{00000000-0010-0000-4900-000062000000}" name="Column94" dataDxfId="16673"/>
    <tableColumn id="99" xr3:uid="{00000000-0010-0000-4900-000063000000}" name="Column95" dataDxfId="16672"/>
    <tableColumn id="100" xr3:uid="{00000000-0010-0000-4900-000064000000}" name="Column96" dataDxfId="16671"/>
    <tableColumn id="101" xr3:uid="{00000000-0010-0000-4900-000065000000}" name="Column97" dataDxfId="16670"/>
    <tableColumn id="102" xr3:uid="{00000000-0010-0000-4900-000066000000}" name="Column98" dataDxfId="16669"/>
    <tableColumn id="103" xr3:uid="{00000000-0010-0000-4900-000067000000}" name="Column99" dataDxfId="16668"/>
    <tableColumn id="104" xr3:uid="{00000000-0010-0000-4900-000068000000}" name="Column100" dataDxfId="16667"/>
    <tableColumn id="105" xr3:uid="{00000000-0010-0000-4900-000069000000}" name="Column101" dataDxfId="16666"/>
    <tableColumn id="106" xr3:uid="{00000000-0010-0000-4900-00006A000000}" name="Column102" dataDxfId="16665"/>
    <tableColumn id="107" xr3:uid="{00000000-0010-0000-4900-00006B000000}" name="Column103" dataDxfId="16664"/>
    <tableColumn id="108" xr3:uid="{00000000-0010-0000-4900-00006C000000}" name="Column104" dataDxfId="16663"/>
    <tableColumn id="109" xr3:uid="{00000000-0010-0000-4900-00006D000000}" name="Column105" dataDxfId="16662"/>
    <tableColumn id="110" xr3:uid="{00000000-0010-0000-4900-00006E000000}" name="Column106" dataDxfId="16661"/>
    <tableColumn id="111" xr3:uid="{00000000-0010-0000-4900-00006F000000}" name="Column107" dataDxfId="16660"/>
    <tableColumn id="112" xr3:uid="{00000000-0010-0000-4900-000070000000}" name="Column108" dataDxfId="16659"/>
    <tableColumn id="113" xr3:uid="{00000000-0010-0000-4900-000071000000}" name="Column109" dataDxfId="16658"/>
    <tableColumn id="114" xr3:uid="{00000000-0010-0000-4900-000072000000}" name="Column110" dataDxfId="16657"/>
    <tableColumn id="115" xr3:uid="{00000000-0010-0000-4900-000073000000}" name="Column111" dataDxfId="16656"/>
    <tableColumn id="116" xr3:uid="{00000000-0010-0000-4900-000074000000}" name="Column112" dataDxfId="16655"/>
    <tableColumn id="117" xr3:uid="{00000000-0010-0000-4900-000075000000}" name="Column113" dataDxfId="16654"/>
    <tableColumn id="118" xr3:uid="{00000000-0010-0000-4900-000076000000}" name="Column114" dataDxfId="16653"/>
    <tableColumn id="119" xr3:uid="{00000000-0010-0000-4900-000077000000}" name="Column115" dataDxfId="16652"/>
    <tableColumn id="120" xr3:uid="{00000000-0010-0000-4900-000078000000}" name="Column116" dataDxfId="16651"/>
    <tableColumn id="121" xr3:uid="{00000000-0010-0000-4900-000079000000}" name="Column117" dataDxfId="16650"/>
    <tableColumn id="122" xr3:uid="{00000000-0010-0000-4900-00007A000000}" name="Column118" dataDxfId="16649"/>
    <tableColumn id="123" xr3:uid="{00000000-0010-0000-4900-00007B000000}" name="Column119" dataDxfId="16648"/>
    <tableColumn id="124" xr3:uid="{00000000-0010-0000-4900-00007C000000}" name="Column120" dataDxfId="16647"/>
    <tableColumn id="125" xr3:uid="{00000000-0010-0000-4900-00007D000000}" name="Column121" dataDxfId="16646"/>
    <tableColumn id="126" xr3:uid="{00000000-0010-0000-4900-00007E000000}" name="Column122" dataDxfId="16645"/>
    <tableColumn id="127" xr3:uid="{00000000-0010-0000-4900-00007F000000}" name="Column123" dataDxfId="16644"/>
    <tableColumn id="128" xr3:uid="{00000000-0010-0000-4900-000080000000}" name="Column124" dataDxfId="16643"/>
    <tableColumn id="129" xr3:uid="{00000000-0010-0000-4900-000081000000}" name="Column125" dataDxfId="16642"/>
    <tableColumn id="130" xr3:uid="{00000000-0010-0000-4900-000082000000}" name="Column126" dataDxfId="16641"/>
    <tableColumn id="131" xr3:uid="{00000000-0010-0000-4900-000083000000}" name="Column127" dataDxfId="16640"/>
    <tableColumn id="132" xr3:uid="{00000000-0010-0000-4900-000084000000}" name="Column128" dataDxfId="16639"/>
    <tableColumn id="133" xr3:uid="{00000000-0010-0000-4900-000085000000}" name="Column129" dataDxfId="16638"/>
    <tableColumn id="134" xr3:uid="{00000000-0010-0000-4900-000086000000}" name="Column130" dataDxfId="16637"/>
    <tableColumn id="135" xr3:uid="{00000000-0010-0000-4900-000087000000}" name="Column131" dataDxfId="16636"/>
    <tableColumn id="136" xr3:uid="{00000000-0010-0000-4900-000088000000}" name="Column132" dataDxfId="16635"/>
    <tableColumn id="137" xr3:uid="{00000000-0010-0000-4900-000089000000}" name="Column133" dataDxfId="16634"/>
    <tableColumn id="138" xr3:uid="{00000000-0010-0000-4900-00008A000000}" name="Column134" dataDxfId="16633"/>
    <tableColumn id="139" xr3:uid="{00000000-0010-0000-4900-00008B000000}" name="Column135" dataDxfId="16632"/>
    <tableColumn id="140" xr3:uid="{00000000-0010-0000-4900-00008C000000}" name="Column136" dataDxfId="16631"/>
    <tableColumn id="141" xr3:uid="{00000000-0010-0000-4900-00008D000000}" name="Column137" dataDxfId="16630"/>
    <tableColumn id="142" xr3:uid="{00000000-0010-0000-4900-00008E000000}" name="Column138" dataDxfId="16629"/>
    <tableColumn id="143" xr3:uid="{00000000-0010-0000-4900-00008F000000}" name="Column139" dataDxfId="16628"/>
    <tableColumn id="144" xr3:uid="{00000000-0010-0000-4900-000090000000}" name="Column140" dataDxfId="16627"/>
    <tableColumn id="145" xr3:uid="{00000000-0010-0000-4900-000091000000}" name="Column141" dataDxfId="16626"/>
    <tableColumn id="146" xr3:uid="{00000000-0010-0000-4900-000092000000}" name="Column142" dataDxfId="16625"/>
    <tableColumn id="147" xr3:uid="{00000000-0010-0000-4900-000093000000}" name="Column143" dataDxfId="16624"/>
    <tableColumn id="148" xr3:uid="{00000000-0010-0000-4900-000094000000}" name="Column144" dataDxfId="16623"/>
    <tableColumn id="149" xr3:uid="{00000000-0010-0000-4900-000095000000}" name="Column145" dataDxfId="16622"/>
    <tableColumn id="150" xr3:uid="{00000000-0010-0000-4900-000096000000}" name="Column146" dataDxfId="16621"/>
    <tableColumn id="151" xr3:uid="{00000000-0010-0000-4900-000097000000}" name="Column147" dataDxfId="16620"/>
    <tableColumn id="152" xr3:uid="{00000000-0010-0000-4900-000098000000}" name="Column148" dataDxfId="16619"/>
    <tableColumn id="153" xr3:uid="{00000000-0010-0000-4900-000099000000}" name="Column149" dataDxfId="16618"/>
    <tableColumn id="154" xr3:uid="{00000000-0010-0000-4900-00009A000000}" name="Column150" dataDxfId="16617"/>
    <tableColumn id="155" xr3:uid="{00000000-0010-0000-4900-00009B000000}" name="Column151" dataDxfId="16616"/>
    <tableColumn id="156" xr3:uid="{00000000-0010-0000-4900-00009C000000}" name="Column152" dataDxfId="16615"/>
    <tableColumn id="157" xr3:uid="{00000000-0010-0000-4900-00009D000000}" name="Column153" dataDxfId="16614"/>
    <tableColumn id="158" xr3:uid="{00000000-0010-0000-4900-00009E000000}" name="Column154" dataDxfId="16613"/>
    <tableColumn id="159" xr3:uid="{00000000-0010-0000-4900-00009F000000}" name="Column155" dataDxfId="16612"/>
    <tableColumn id="160" xr3:uid="{00000000-0010-0000-4900-0000A0000000}" name="Column156" dataDxfId="16611"/>
    <tableColumn id="161" xr3:uid="{00000000-0010-0000-4900-0000A1000000}" name="Column157" dataDxfId="16610"/>
    <tableColumn id="162" xr3:uid="{00000000-0010-0000-4900-0000A2000000}" name="Column158" dataDxfId="16609"/>
    <tableColumn id="163" xr3:uid="{00000000-0010-0000-4900-0000A3000000}" name="Column159" dataDxfId="16608"/>
    <tableColumn id="164" xr3:uid="{00000000-0010-0000-4900-0000A4000000}" name="Column160" dataDxfId="16607"/>
    <tableColumn id="165" xr3:uid="{00000000-0010-0000-4900-0000A5000000}" name="Column161" dataDxfId="16606"/>
    <tableColumn id="166" xr3:uid="{00000000-0010-0000-4900-0000A6000000}" name="Column162" dataDxfId="16605"/>
    <tableColumn id="167" xr3:uid="{00000000-0010-0000-4900-0000A7000000}" name="Column163" dataDxfId="16604"/>
    <tableColumn id="168" xr3:uid="{00000000-0010-0000-4900-0000A8000000}" name="Column164" dataDxfId="16603"/>
    <tableColumn id="169" xr3:uid="{00000000-0010-0000-4900-0000A9000000}" name="Column165" dataDxfId="16602"/>
    <tableColumn id="170" xr3:uid="{00000000-0010-0000-4900-0000AA000000}" name="Column166" dataDxfId="16601"/>
    <tableColumn id="171" xr3:uid="{00000000-0010-0000-4900-0000AB000000}" name="Column167" dataDxfId="16600"/>
    <tableColumn id="172" xr3:uid="{00000000-0010-0000-4900-0000AC000000}" name="Column168" dataDxfId="16599"/>
    <tableColumn id="173" xr3:uid="{00000000-0010-0000-4900-0000AD000000}" name="Column169" dataDxfId="16598"/>
    <tableColumn id="174" xr3:uid="{00000000-0010-0000-4900-0000AE000000}" name="Column170" dataDxfId="16597"/>
    <tableColumn id="175" xr3:uid="{00000000-0010-0000-4900-0000AF000000}" name="Column171" dataDxfId="16596"/>
    <tableColumn id="176" xr3:uid="{00000000-0010-0000-4900-0000B0000000}" name="Column172" dataDxfId="16595"/>
    <tableColumn id="177" xr3:uid="{00000000-0010-0000-4900-0000B1000000}" name="Column173" dataDxfId="16594"/>
    <tableColumn id="178" xr3:uid="{00000000-0010-0000-4900-0000B2000000}" name="Column174" dataDxfId="16593"/>
    <tableColumn id="179" xr3:uid="{00000000-0010-0000-4900-0000B3000000}" name="Column175" dataDxfId="16592"/>
    <tableColumn id="180" xr3:uid="{00000000-0010-0000-4900-0000B4000000}" name="Column176" dataDxfId="16591"/>
    <tableColumn id="181" xr3:uid="{00000000-0010-0000-4900-0000B5000000}" name="Column177" dataDxfId="16590"/>
    <tableColumn id="182" xr3:uid="{00000000-0010-0000-4900-0000B6000000}" name="Column178" dataDxfId="16589"/>
    <tableColumn id="183" xr3:uid="{00000000-0010-0000-4900-0000B7000000}" name="Column179" dataDxfId="16588"/>
    <tableColumn id="184" xr3:uid="{00000000-0010-0000-4900-0000B8000000}" name="Column180" dataDxfId="16587"/>
    <tableColumn id="185" xr3:uid="{00000000-0010-0000-4900-0000B9000000}" name="Column181" dataDxfId="16586"/>
    <tableColumn id="186" xr3:uid="{00000000-0010-0000-4900-0000BA000000}" name="Column182" dataDxfId="16585"/>
    <tableColumn id="187" xr3:uid="{00000000-0010-0000-4900-0000BB000000}" name="Column183" dataDxfId="16584"/>
    <tableColumn id="188" xr3:uid="{00000000-0010-0000-4900-0000BC000000}" name="Column184" dataDxfId="16583"/>
    <tableColumn id="189" xr3:uid="{00000000-0010-0000-4900-0000BD000000}" name="Column185" dataDxfId="16582"/>
    <tableColumn id="190" xr3:uid="{00000000-0010-0000-4900-0000BE000000}" name="Column186" dataDxfId="16581"/>
    <tableColumn id="191" xr3:uid="{00000000-0010-0000-4900-0000BF000000}" name="Column187" dataDxfId="16580"/>
    <tableColumn id="192" xr3:uid="{00000000-0010-0000-4900-0000C0000000}" name="Column188" dataDxfId="16579"/>
    <tableColumn id="193" xr3:uid="{00000000-0010-0000-4900-0000C1000000}" name="Column189" dataDxfId="16578"/>
    <tableColumn id="194" xr3:uid="{00000000-0010-0000-4900-0000C2000000}" name="Column190" dataDxfId="16577"/>
    <tableColumn id="195" xr3:uid="{00000000-0010-0000-4900-0000C3000000}" name="Column191" dataDxfId="16576"/>
    <tableColumn id="196" xr3:uid="{00000000-0010-0000-4900-0000C4000000}" name="Column192" dataDxfId="16575"/>
    <tableColumn id="197" xr3:uid="{00000000-0010-0000-4900-0000C5000000}" name="Column193" dataDxfId="16574"/>
    <tableColumn id="198" xr3:uid="{00000000-0010-0000-4900-0000C6000000}" name="Column194" dataDxfId="16573"/>
    <tableColumn id="199" xr3:uid="{00000000-0010-0000-4900-0000C7000000}" name="Column195" dataDxfId="16572"/>
    <tableColumn id="200" xr3:uid="{00000000-0010-0000-4900-0000C8000000}" name="Column196" dataDxfId="16571"/>
    <tableColumn id="201" xr3:uid="{00000000-0010-0000-4900-0000C9000000}" name="Column197" dataDxfId="16570"/>
    <tableColumn id="202" xr3:uid="{00000000-0010-0000-4900-0000CA000000}" name="Column198" dataDxfId="16569"/>
    <tableColumn id="203" xr3:uid="{00000000-0010-0000-4900-0000CB000000}" name="Column199" dataDxfId="16568"/>
    <tableColumn id="204" xr3:uid="{00000000-0010-0000-4900-0000CC000000}" name="Column200" dataDxfId="16567"/>
    <tableColumn id="205" xr3:uid="{00000000-0010-0000-4900-0000CD000000}" name="Column201" dataDxfId="16566"/>
    <tableColumn id="206" xr3:uid="{00000000-0010-0000-4900-0000CE000000}" name="Column202" dataDxfId="16565"/>
    <tableColumn id="207" xr3:uid="{00000000-0010-0000-4900-0000CF000000}" name="Column203" dataDxfId="16564"/>
    <tableColumn id="208" xr3:uid="{00000000-0010-0000-4900-0000D0000000}" name="Column204" dataDxfId="16563"/>
    <tableColumn id="209" xr3:uid="{00000000-0010-0000-4900-0000D1000000}" name="Column205" dataDxfId="16562"/>
    <tableColumn id="210" xr3:uid="{00000000-0010-0000-4900-0000D2000000}" name="Column206" dataDxfId="16561"/>
    <tableColumn id="211" xr3:uid="{00000000-0010-0000-4900-0000D3000000}" name="Column207" dataDxfId="16560"/>
    <tableColumn id="212" xr3:uid="{00000000-0010-0000-4900-0000D4000000}" name="Column208" dataDxfId="16559"/>
    <tableColumn id="213" xr3:uid="{00000000-0010-0000-4900-0000D5000000}" name="Column209" dataDxfId="16558"/>
    <tableColumn id="214" xr3:uid="{00000000-0010-0000-4900-0000D6000000}" name="Column210" dataDxfId="16557"/>
    <tableColumn id="215" xr3:uid="{00000000-0010-0000-4900-0000D7000000}" name="Column211" dataDxfId="16556"/>
    <tableColumn id="216" xr3:uid="{00000000-0010-0000-4900-0000D8000000}" name="Column212" dataDxfId="16555"/>
    <tableColumn id="217" xr3:uid="{00000000-0010-0000-4900-0000D9000000}" name="Column213" dataDxfId="16554"/>
    <tableColumn id="218" xr3:uid="{00000000-0010-0000-4900-0000DA000000}" name="Column214" dataDxfId="16553"/>
    <tableColumn id="219" xr3:uid="{00000000-0010-0000-4900-0000DB000000}" name="Column215" dataDxfId="16552"/>
    <tableColumn id="220" xr3:uid="{00000000-0010-0000-4900-0000DC000000}" name="Column216" dataDxfId="16551"/>
    <tableColumn id="221" xr3:uid="{00000000-0010-0000-4900-0000DD000000}" name="Column217" dataDxfId="16550"/>
    <tableColumn id="222" xr3:uid="{00000000-0010-0000-4900-0000DE000000}" name="Column218" dataDxfId="16549"/>
    <tableColumn id="223" xr3:uid="{00000000-0010-0000-4900-0000DF000000}" name="Column219" dataDxfId="16548"/>
    <tableColumn id="224" xr3:uid="{00000000-0010-0000-4900-0000E0000000}" name="Column220" dataDxfId="16547"/>
    <tableColumn id="225" xr3:uid="{00000000-0010-0000-4900-0000E1000000}" name="Column221" dataDxfId="16546"/>
    <tableColumn id="226" xr3:uid="{00000000-0010-0000-4900-0000E2000000}" name="Column222" dataDxfId="16545"/>
    <tableColumn id="227" xr3:uid="{00000000-0010-0000-4900-0000E3000000}" name="Column223" dataDxfId="16544"/>
    <tableColumn id="228" xr3:uid="{00000000-0010-0000-4900-0000E4000000}" name="Column224" dataDxfId="16543"/>
    <tableColumn id="229" xr3:uid="{00000000-0010-0000-4900-0000E5000000}" name="Column225" dataDxfId="16542"/>
    <tableColumn id="230" xr3:uid="{00000000-0010-0000-4900-0000E6000000}" name="Column226" dataDxfId="16541"/>
    <tableColumn id="231" xr3:uid="{00000000-0010-0000-4900-0000E7000000}" name="Column227" dataDxfId="16540"/>
    <tableColumn id="232" xr3:uid="{00000000-0010-0000-4900-0000E8000000}" name="Column228" dataDxfId="16539"/>
    <tableColumn id="233" xr3:uid="{00000000-0010-0000-4900-0000E9000000}" name="Column229" dataDxfId="16538"/>
    <tableColumn id="234" xr3:uid="{00000000-0010-0000-4900-0000EA000000}" name="Column230" dataDxfId="16537"/>
    <tableColumn id="235" xr3:uid="{00000000-0010-0000-4900-0000EB000000}" name="Column231" dataDxfId="16536"/>
    <tableColumn id="236" xr3:uid="{00000000-0010-0000-4900-0000EC000000}" name="Column232" dataDxfId="16535"/>
    <tableColumn id="237" xr3:uid="{00000000-0010-0000-4900-0000ED000000}" name="Column233" dataDxfId="16534"/>
    <tableColumn id="238" xr3:uid="{00000000-0010-0000-4900-0000EE000000}" name="Column234" dataDxfId="16533"/>
    <tableColumn id="239" xr3:uid="{00000000-0010-0000-4900-0000EF000000}" name="Column235" dataDxfId="16532"/>
    <tableColumn id="240" xr3:uid="{00000000-0010-0000-4900-0000F0000000}" name="Column236" dataDxfId="16531"/>
    <tableColumn id="241" xr3:uid="{00000000-0010-0000-4900-0000F1000000}" name="Column237" dataDxfId="16530"/>
    <tableColumn id="242" xr3:uid="{00000000-0010-0000-4900-0000F2000000}" name="Column238" dataDxfId="16529"/>
    <tableColumn id="243" xr3:uid="{00000000-0010-0000-4900-0000F3000000}" name="Column239" dataDxfId="16528"/>
    <tableColumn id="244" xr3:uid="{00000000-0010-0000-4900-0000F4000000}" name="Column240" dataDxfId="16527"/>
    <tableColumn id="245" xr3:uid="{00000000-0010-0000-4900-0000F5000000}" name="Column241" dataDxfId="16526"/>
    <tableColumn id="246" xr3:uid="{00000000-0010-0000-4900-0000F6000000}" name="Column242" dataDxfId="16525"/>
    <tableColumn id="247" xr3:uid="{00000000-0010-0000-4900-0000F7000000}" name="Column243" dataDxfId="16524"/>
    <tableColumn id="248" xr3:uid="{00000000-0010-0000-4900-0000F8000000}" name="Column244" dataDxfId="16523"/>
    <tableColumn id="249" xr3:uid="{00000000-0010-0000-4900-0000F9000000}" name="Column245" dataDxfId="16522"/>
    <tableColumn id="250" xr3:uid="{00000000-0010-0000-4900-0000FA000000}" name="Column246" dataDxfId="16521"/>
    <tableColumn id="251" xr3:uid="{00000000-0010-0000-4900-0000FB000000}" name="Column247" dataDxfId="16520"/>
    <tableColumn id="252" xr3:uid="{00000000-0010-0000-4900-0000FC000000}" name="Column248" dataDxfId="16519"/>
    <tableColumn id="253" xr3:uid="{00000000-0010-0000-4900-0000FD000000}" name="Column249" dataDxfId="16518"/>
    <tableColumn id="254" xr3:uid="{00000000-0010-0000-4900-0000FE000000}" name="Column250" dataDxfId="16517"/>
    <tableColumn id="255" xr3:uid="{00000000-0010-0000-4900-0000FF000000}" name="Column251" dataDxfId="16516"/>
    <tableColumn id="256" xr3:uid="{00000000-0010-0000-4900-000000010000}" name="Column252" dataDxfId="16515"/>
    <tableColumn id="257" xr3:uid="{00000000-0010-0000-4900-000001010000}" name="Column253" dataDxfId="16514"/>
    <tableColumn id="258" xr3:uid="{00000000-0010-0000-4900-000002010000}" name="Column254" dataDxfId="16513"/>
    <tableColumn id="259" xr3:uid="{00000000-0010-0000-4900-000003010000}" name="Column255" dataDxfId="16512"/>
    <tableColumn id="260" xr3:uid="{00000000-0010-0000-4900-000004010000}" name="Column256" dataDxfId="16511"/>
    <tableColumn id="261" xr3:uid="{00000000-0010-0000-4900-000005010000}" name="Column257" dataDxfId="16510"/>
    <tableColumn id="262" xr3:uid="{00000000-0010-0000-4900-000006010000}" name="Column258" dataDxfId="16509"/>
    <tableColumn id="263" xr3:uid="{00000000-0010-0000-4900-000007010000}" name="Column259" dataDxfId="16508"/>
    <tableColumn id="264" xr3:uid="{00000000-0010-0000-4900-000008010000}" name="Column260" dataDxfId="16507"/>
    <tableColumn id="265" xr3:uid="{00000000-0010-0000-4900-000009010000}" name="Column261" dataDxfId="16506"/>
    <tableColumn id="266" xr3:uid="{00000000-0010-0000-4900-00000A010000}" name="Column262" dataDxfId="16505"/>
    <tableColumn id="267" xr3:uid="{00000000-0010-0000-4900-00000B010000}" name="Column263" dataDxfId="16504"/>
    <tableColumn id="268" xr3:uid="{00000000-0010-0000-4900-00000C010000}" name="Column264" dataDxfId="16503"/>
    <tableColumn id="269" xr3:uid="{00000000-0010-0000-4900-00000D010000}" name="Column265" dataDxfId="16502"/>
    <tableColumn id="270" xr3:uid="{00000000-0010-0000-4900-00000E010000}" name="Column266" dataDxfId="16501"/>
    <tableColumn id="271" xr3:uid="{00000000-0010-0000-4900-00000F010000}" name="Column267" dataDxfId="16500"/>
    <tableColumn id="272" xr3:uid="{00000000-0010-0000-4900-000010010000}" name="Column268" dataDxfId="16499"/>
    <tableColumn id="273" xr3:uid="{00000000-0010-0000-4900-000011010000}" name="Column269" dataDxfId="16498"/>
    <tableColumn id="274" xr3:uid="{00000000-0010-0000-4900-000012010000}" name="Column270" dataDxfId="16497"/>
    <tableColumn id="275" xr3:uid="{00000000-0010-0000-4900-000013010000}" name="Column271" dataDxfId="16496"/>
    <tableColumn id="276" xr3:uid="{00000000-0010-0000-4900-000014010000}" name="Column272" dataDxfId="16495"/>
    <tableColumn id="277" xr3:uid="{00000000-0010-0000-4900-000015010000}" name="Column273" dataDxfId="16494"/>
    <tableColumn id="278" xr3:uid="{00000000-0010-0000-4900-000016010000}" name="Column274" dataDxfId="16493"/>
    <tableColumn id="279" xr3:uid="{00000000-0010-0000-4900-000017010000}" name="Column275" dataDxfId="16492"/>
    <tableColumn id="280" xr3:uid="{00000000-0010-0000-4900-000018010000}" name="Column276" dataDxfId="16491"/>
    <tableColumn id="281" xr3:uid="{00000000-0010-0000-4900-000019010000}" name="Column277" dataDxfId="16490"/>
    <tableColumn id="282" xr3:uid="{00000000-0010-0000-4900-00001A010000}" name="Column278" dataDxfId="16489"/>
    <tableColumn id="283" xr3:uid="{00000000-0010-0000-4900-00001B010000}" name="Column279" dataDxfId="16488"/>
    <tableColumn id="284" xr3:uid="{00000000-0010-0000-4900-00001C010000}" name="Column280" dataDxfId="16487"/>
    <tableColumn id="285" xr3:uid="{00000000-0010-0000-4900-00001D010000}" name="Column281" dataDxfId="16486"/>
    <tableColumn id="286" xr3:uid="{00000000-0010-0000-4900-00001E010000}" name="Column282" dataDxfId="16485"/>
    <tableColumn id="287" xr3:uid="{00000000-0010-0000-4900-00001F010000}" name="Column283" dataDxfId="16484"/>
    <tableColumn id="288" xr3:uid="{00000000-0010-0000-4900-000020010000}" name="Column284" dataDxfId="16483"/>
    <tableColumn id="289" xr3:uid="{00000000-0010-0000-4900-000021010000}" name="Column285" dataDxfId="16482"/>
    <tableColumn id="290" xr3:uid="{00000000-0010-0000-4900-000022010000}" name="Column286" dataDxfId="16481"/>
    <tableColumn id="291" xr3:uid="{00000000-0010-0000-4900-000023010000}" name="Column287" dataDxfId="16480"/>
    <tableColumn id="292" xr3:uid="{00000000-0010-0000-4900-000024010000}" name="Column288" dataDxfId="16479"/>
    <tableColumn id="293" xr3:uid="{00000000-0010-0000-4900-000025010000}" name="Column289" dataDxfId="16478"/>
    <tableColumn id="294" xr3:uid="{00000000-0010-0000-4900-000026010000}" name="Column290" dataDxfId="16477"/>
    <tableColumn id="295" xr3:uid="{00000000-0010-0000-4900-000027010000}" name="Column291" dataDxfId="16476"/>
    <tableColumn id="296" xr3:uid="{00000000-0010-0000-4900-000028010000}" name="Column292" dataDxfId="16475"/>
    <tableColumn id="297" xr3:uid="{00000000-0010-0000-4900-000029010000}" name="Column293" dataDxfId="16474"/>
    <tableColumn id="298" xr3:uid="{00000000-0010-0000-4900-00002A010000}" name="Column294" dataDxfId="16473"/>
    <tableColumn id="299" xr3:uid="{00000000-0010-0000-4900-00002B010000}" name="Column295" dataDxfId="16472"/>
    <tableColumn id="300" xr3:uid="{00000000-0010-0000-4900-00002C010000}" name="Column296" dataDxfId="16471"/>
    <tableColumn id="301" xr3:uid="{00000000-0010-0000-4900-00002D010000}" name="Column297" dataDxfId="16470"/>
    <tableColumn id="302" xr3:uid="{00000000-0010-0000-4900-00002E010000}" name="Column298" dataDxfId="16469"/>
    <tableColumn id="303" xr3:uid="{00000000-0010-0000-4900-00002F010000}" name="Column299" dataDxfId="16468"/>
    <tableColumn id="304" xr3:uid="{00000000-0010-0000-4900-000030010000}" name="Column300" dataDxfId="16467"/>
    <tableColumn id="305" xr3:uid="{00000000-0010-0000-4900-000031010000}" name="Column301" dataDxfId="16466"/>
    <tableColumn id="306" xr3:uid="{00000000-0010-0000-4900-000032010000}" name="Column302" dataDxfId="16465"/>
    <tableColumn id="307" xr3:uid="{00000000-0010-0000-4900-000033010000}" name="Column303" dataDxfId="16464"/>
    <tableColumn id="308" xr3:uid="{00000000-0010-0000-4900-000034010000}" name="Column304" dataDxfId="16463"/>
    <tableColumn id="309" xr3:uid="{00000000-0010-0000-4900-000035010000}" name="Column305" dataDxfId="16462"/>
    <tableColumn id="310" xr3:uid="{00000000-0010-0000-4900-000036010000}" name="Column306" dataDxfId="16461"/>
    <tableColumn id="311" xr3:uid="{00000000-0010-0000-4900-000037010000}" name="Column307" dataDxfId="16460"/>
    <tableColumn id="312" xr3:uid="{00000000-0010-0000-4900-000038010000}" name="Column308" dataDxfId="16459"/>
    <tableColumn id="313" xr3:uid="{00000000-0010-0000-4900-000039010000}" name="Column309" dataDxfId="16458"/>
    <tableColumn id="314" xr3:uid="{00000000-0010-0000-4900-00003A010000}" name="Column310" dataDxfId="16457"/>
    <tableColumn id="315" xr3:uid="{00000000-0010-0000-4900-00003B010000}" name="Column311" dataDxfId="16456"/>
    <tableColumn id="316" xr3:uid="{00000000-0010-0000-4900-00003C010000}" name="Column312" dataDxfId="16455"/>
    <tableColumn id="317" xr3:uid="{00000000-0010-0000-4900-00003D010000}" name="Column313" dataDxfId="16454"/>
    <tableColumn id="318" xr3:uid="{00000000-0010-0000-4900-00003E010000}" name="Column314" dataDxfId="16453"/>
    <tableColumn id="319" xr3:uid="{00000000-0010-0000-4900-00003F010000}" name="Column315" dataDxfId="16452"/>
    <tableColumn id="320" xr3:uid="{00000000-0010-0000-4900-000040010000}" name="Column316" dataDxfId="16451"/>
    <tableColumn id="321" xr3:uid="{00000000-0010-0000-4900-000041010000}" name="Column317" dataDxfId="16450"/>
    <tableColumn id="322" xr3:uid="{00000000-0010-0000-4900-000042010000}" name="Column318" dataDxfId="16449"/>
    <tableColumn id="323" xr3:uid="{00000000-0010-0000-4900-000043010000}" name="Column319" dataDxfId="16448"/>
    <tableColumn id="324" xr3:uid="{00000000-0010-0000-4900-000044010000}" name="Column320" dataDxfId="16447"/>
    <tableColumn id="325" xr3:uid="{00000000-0010-0000-4900-000045010000}" name="Column321" dataDxfId="16446"/>
    <tableColumn id="326" xr3:uid="{00000000-0010-0000-4900-000046010000}" name="Column322" dataDxfId="16445"/>
    <tableColumn id="327" xr3:uid="{00000000-0010-0000-4900-000047010000}" name="Column323" dataDxfId="16444"/>
    <tableColumn id="328" xr3:uid="{00000000-0010-0000-4900-000048010000}" name="Column324" dataDxfId="16443"/>
    <tableColumn id="329" xr3:uid="{00000000-0010-0000-4900-000049010000}" name="Column325" dataDxfId="16442"/>
    <tableColumn id="330" xr3:uid="{00000000-0010-0000-4900-00004A010000}" name="Column326" dataDxfId="16441"/>
    <tableColumn id="331" xr3:uid="{00000000-0010-0000-4900-00004B010000}" name="Column327" dataDxfId="16440"/>
    <tableColumn id="332" xr3:uid="{00000000-0010-0000-4900-00004C010000}" name="Column328" dataDxfId="16439"/>
    <tableColumn id="333" xr3:uid="{00000000-0010-0000-4900-00004D010000}" name="Column329" dataDxfId="16438"/>
    <tableColumn id="334" xr3:uid="{00000000-0010-0000-4900-00004E010000}" name="Column330" dataDxfId="16437"/>
    <tableColumn id="335" xr3:uid="{00000000-0010-0000-4900-00004F010000}" name="Column331" dataDxfId="16436"/>
    <tableColumn id="336" xr3:uid="{00000000-0010-0000-4900-000050010000}" name="Column332" dataDxfId="16435"/>
    <tableColumn id="337" xr3:uid="{00000000-0010-0000-4900-000051010000}" name="Column333" dataDxfId="16434"/>
    <tableColumn id="338" xr3:uid="{00000000-0010-0000-4900-000052010000}" name="Column334" dataDxfId="16433"/>
    <tableColumn id="339" xr3:uid="{00000000-0010-0000-4900-000053010000}" name="Column335" dataDxfId="16432"/>
    <tableColumn id="340" xr3:uid="{00000000-0010-0000-4900-000054010000}" name="Column336" dataDxfId="16431"/>
    <tableColumn id="341" xr3:uid="{00000000-0010-0000-4900-000055010000}" name="Column337" dataDxfId="16430"/>
    <tableColumn id="342" xr3:uid="{00000000-0010-0000-4900-000056010000}" name="Column338" dataDxfId="16429"/>
    <tableColumn id="343" xr3:uid="{00000000-0010-0000-4900-000057010000}" name="Column339" dataDxfId="16428"/>
    <tableColumn id="344" xr3:uid="{00000000-0010-0000-4900-000058010000}" name="Column340" dataDxfId="16427"/>
    <tableColumn id="345" xr3:uid="{00000000-0010-0000-4900-000059010000}" name="Column341" dataDxfId="16426"/>
    <tableColumn id="346" xr3:uid="{00000000-0010-0000-4900-00005A010000}" name="Column342" dataDxfId="16425"/>
    <tableColumn id="347" xr3:uid="{00000000-0010-0000-4900-00005B010000}" name="Column343" dataDxfId="16424"/>
    <tableColumn id="348" xr3:uid="{00000000-0010-0000-4900-00005C010000}" name="Column344" dataDxfId="16423"/>
    <tableColumn id="349" xr3:uid="{00000000-0010-0000-4900-00005D010000}" name="Column345" dataDxfId="16422"/>
    <tableColumn id="350" xr3:uid="{00000000-0010-0000-4900-00005E010000}" name="Column346" dataDxfId="16421"/>
    <tableColumn id="351" xr3:uid="{00000000-0010-0000-4900-00005F010000}" name="Column347" dataDxfId="16420"/>
    <tableColumn id="352" xr3:uid="{00000000-0010-0000-4900-000060010000}" name="Column348" dataDxfId="16419"/>
    <tableColumn id="353" xr3:uid="{00000000-0010-0000-4900-000061010000}" name="Column349" dataDxfId="16418"/>
    <tableColumn id="354" xr3:uid="{00000000-0010-0000-4900-000062010000}" name="Column350" dataDxfId="16417"/>
    <tableColumn id="355" xr3:uid="{00000000-0010-0000-4900-000063010000}" name="Column351" dataDxfId="16416"/>
    <tableColumn id="356" xr3:uid="{00000000-0010-0000-4900-000064010000}" name="Column352" dataDxfId="16415"/>
    <tableColumn id="357" xr3:uid="{00000000-0010-0000-4900-000065010000}" name="Column353" dataDxfId="16414"/>
    <tableColumn id="358" xr3:uid="{00000000-0010-0000-4900-000066010000}" name="Column354" dataDxfId="16413"/>
    <tableColumn id="359" xr3:uid="{00000000-0010-0000-4900-000067010000}" name="Column355" dataDxfId="16412"/>
    <tableColumn id="360" xr3:uid="{00000000-0010-0000-4900-000068010000}" name="Column356" dataDxfId="16411"/>
    <tableColumn id="361" xr3:uid="{00000000-0010-0000-4900-000069010000}" name="Column357" dataDxfId="16410"/>
    <tableColumn id="362" xr3:uid="{00000000-0010-0000-4900-00006A010000}" name="Column358" dataDxfId="16409"/>
    <tableColumn id="363" xr3:uid="{00000000-0010-0000-4900-00006B010000}" name="Column359" dataDxfId="16408"/>
    <tableColumn id="364" xr3:uid="{00000000-0010-0000-4900-00006C010000}" name="Column360" dataDxfId="16407"/>
    <tableColumn id="365" xr3:uid="{00000000-0010-0000-4900-00006D010000}" name="Column361" dataDxfId="16406"/>
    <tableColumn id="366" xr3:uid="{00000000-0010-0000-4900-00006E010000}" name="Column362" dataDxfId="16405"/>
    <tableColumn id="367" xr3:uid="{00000000-0010-0000-4900-00006F010000}" name="Column363" dataDxfId="16404"/>
    <tableColumn id="368" xr3:uid="{00000000-0010-0000-4900-000070010000}" name="Column364" dataDxfId="16403"/>
    <tableColumn id="369" xr3:uid="{00000000-0010-0000-4900-000071010000}" name="Column365" dataDxfId="16402"/>
    <tableColumn id="370" xr3:uid="{00000000-0010-0000-4900-000072010000}" name="Column366" dataDxfId="16401"/>
    <tableColumn id="371" xr3:uid="{00000000-0010-0000-4900-000073010000}" name="Column367" dataDxfId="16400"/>
    <tableColumn id="372" xr3:uid="{00000000-0010-0000-4900-000074010000}" name="Column368" dataDxfId="16399"/>
    <tableColumn id="373" xr3:uid="{00000000-0010-0000-4900-000075010000}" name="Column369" dataDxfId="16398"/>
    <tableColumn id="374" xr3:uid="{00000000-0010-0000-4900-000076010000}" name="Column370" dataDxfId="16397"/>
    <tableColumn id="375" xr3:uid="{00000000-0010-0000-4900-000077010000}" name="Column371" dataDxfId="16396"/>
    <tableColumn id="376" xr3:uid="{00000000-0010-0000-4900-000078010000}" name="Column372" dataDxfId="16395"/>
    <tableColumn id="377" xr3:uid="{00000000-0010-0000-4900-000079010000}" name="Column373" dataDxfId="16394"/>
    <tableColumn id="378" xr3:uid="{00000000-0010-0000-4900-00007A010000}" name="Column374" dataDxfId="16393"/>
    <tableColumn id="379" xr3:uid="{00000000-0010-0000-4900-00007B010000}" name="Column375" dataDxfId="16392"/>
    <tableColumn id="380" xr3:uid="{00000000-0010-0000-4900-00007C010000}" name="Column376" dataDxfId="16391"/>
    <tableColumn id="381" xr3:uid="{00000000-0010-0000-4900-00007D010000}" name="Column377" dataDxfId="16390"/>
    <tableColumn id="382" xr3:uid="{00000000-0010-0000-4900-00007E010000}" name="Column378" dataDxfId="16389"/>
    <tableColumn id="383" xr3:uid="{00000000-0010-0000-4900-00007F010000}" name="Column379" dataDxfId="16388"/>
    <tableColumn id="384" xr3:uid="{00000000-0010-0000-4900-000080010000}" name="Column380" dataDxfId="16387"/>
    <tableColumn id="385" xr3:uid="{00000000-0010-0000-4900-000081010000}" name="Column381" dataDxfId="16386"/>
    <tableColumn id="386" xr3:uid="{00000000-0010-0000-4900-000082010000}" name="Column382" dataDxfId="16385"/>
    <tableColumn id="387" xr3:uid="{00000000-0010-0000-4900-000083010000}" name="Column383" dataDxfId="16384"/>
    <tableColumn id="388" xr3:uid="{00000000-0010-0000-4900-000084010000}" name="Column384" dataDxfId="16383"/>
    <tableColumn id="389" xr3:uid="{00000000-0010-0000-4900-000085010000}" name="Column385" dataDxfId="16382"/>
    <tableColumn id="390" xr3:uid="{00000000-0010-0000-4900-000086010000}" name="Column386" dataDxfId="16381"/>
    <tableColumn id="391" xr3:uid="{00000000-0010-0000-4900-000087010000}" name="Column387" dataDxfId="16380"/>
    <tableColumn id="392" xr3:uid="{00000000-0010-0000-4900-000088010000}" name="Column388" dataDxfId="16379"/>
    <tableColumn id="393" xr3:uid="{00000000-0010-0000-4900-000089010000}" name="Column389" dataDxfId="16378"/>
    <tableColumn id="394" xr3:uid="{00000000-0010-0000-4900-00008A010000}" name="Column390" dataDxfId="16377"/>
    <tableColumn id="395" xr3:uid="{00000000-0010-0000-4900-00008B010000}" name="Column391" dataDxfId="16376"/>
    <tableColumn id="396" xr3:uid="{00000000-0010-0000-4900-00008C010000}" name="Column392" dataDxfId="16375"/>
    <tableColumn id="397" xr3:uid="{00000000-0010-0000-4900-00008D010000}" name="Column393" dataDxfId="16374"/>
    <tableColumn id="398" xr3:uid="{00000000-0010-0000-4900-00008E010000}" name="Column394" dataDxfId="16373"/>
    <tableColumn id="399" xr3:uid="{00000000-0010-0000-4900-00008F010000}" name="Column395" dataDxfId="16372"/>
    <tableColumn id="400" xr3:uid="{00000000-0010-0000-4900-000090010000}" name="Column396" dataDxfId="16371"/>
    <tableColumn id="401" xr3:uid="{00000000-0010-0000-4900-000091010000}" name="Column397" dataDxfId="16370"/>
    <tableColumn id="402" xr3:uid="{00000000-0010-0000-4900-000092010000}" name="Column398" dataDxfId="16369"/>
    <tableColumn id="403" xr3:uid="{00000000-0010-0000-4900-000093010000}" name="Column399" dataDxfId="16368"/>
    <tableColumn id="404" xr3:uid="{00000000-0010-0000-4900-000094010000}" name="Column400" dataDxfId="16367"/>
    <tableColumn id="405" xr3:uid="{00000000-0010-0000-4900-000095010000}" name="Column401" dataDxfId="16366"/>
    <tableColumn id="406" xr3:uid="{00000000-0010-0000-4900-000096010000}" name="Column402" dataDxfId="16365"/>
    <tableColumn id="407" xr3:uid="{00000000-0010-0000-4900-000097010000}" name="Column403" dataDxfId="16364"/>
    <tableColumn id="408" xr3:uid="{00000000-0010-0000-4900-000098010000}" name="Column404" dataDxfId="16363"/>
    <tableColumn id="409" xr3:uid="{00000000-0010-0000-4900-000099010000}" name="Column405" dataDxfId="16362"/>
    <tableColumn id="410" xr3:uid="{00000000-0010-0000-4900-00009A010000}" name="Column406" dataDxfId="16361"/>
    <tableColumn id="411" xr3:uid="{00000000-0010-0000-4900-00009B010000}" name="Column407" dataDxfId="16360"/>
    <tableColumn id="412" xr3:uid="{00000000-0010-0000-4900-00009C010000}" name="Column408" dataDxfId="16359"/>
    <tableColumn id="413" xr3:uid="{00000000-0010-0000-4900-00009D010000}" name="Column409" dataDxfId="16358"/>
    <tableColumn id="414" xr3:uid="{00000000-0010-0000-4900-00009E010000}" name="Column410" dataDxfId="16357"/>
    <tableColumn id="415" xr3:uid="{00000000-0010-0000-4900-00009F010000}" name="Column411" dataDxfId="16356"/>
    <tableColumn id="416" xr3:uid="{00000000-0010-0000-4900-0000A0010000}" name="Column412" dataDxfId="16355"/>
    <tableColumn id="417" xr3:uid="{00000000-0010-0000-4900-0000A1010000}" name="Column413" dataDxfId="16354"/>
    <tableColumn id="418" xr3:uid="{00000000-0010-0000-4900-0000A2010000}" name="Column414" dataDxfId="16353"/>
    <tableColumn id="419" xr3:uid="{00000000-0010-0000-4900-0000A3010000}" name="Column415" dataDxfId="16352"/>
    <tableColumn id="420" xr3:uid="{00000000-0010-0000-4900-0000A4010000}" name="Column416" dataDxfId="16351"/>
    <tableColumn id="421" xr3:uid="{00000000-0010-0000-4900-0000A5010000}" name="Column417" dataDxfId="16350"/>
    <tableColumn id="422" xr3:uid="{00000000-0010-0000-4900-0000A6010000}" name="Column418" dataDxfId="16349"/>
    <tableColumn id="423" xr3:uid="{00000000-0010-0000-4900-0000A7010000}" name="Column419" dataDxfId="16348"/>
    <tableColumn id="424" xr3:uid="{00000000-0010-0000-4900-0000A8010000}" name="Column420" dataDxfId="16347"/>
    <tableColumn id="425" xr3:uid="{00000000-0010-0000-4900-0000A9010000}" name="Column421" dataDxfId="16346"/>
    <tableColumn id="426" xr3:uid="{00000000-0010-0000-4900-0000AA010000}" name="Column422" dataDxfId="16345"/>
    <tableColumn id="427" xr3:uid="{00000000-0010-0000-4900-0000AB010000}" name="Column423" dataDxfId="16344"/>
    <tableColumn id="428" xr3:uid="{00000000-0010-0000-4900-0000AC010000}" name="Column424" dataDxfId="16343"/>
    <tableColumn id="429" xr3:uid="{00000000-0010-0000-4900-0000AD010000}" name="Column425" dataDxfId="16342"/>
    <tableColumn id="430" xr3:uid="{00000000-0010-0000-4900-0000AE010000}" name="Column426" dataDxfId="16341"/>
    <tableColumn id="431" xr3:uid="{00000000-0010-0000-4900-0000AF010000}" name="Column427" dataDxfId="16340"/>
    <tableColumn id="432" xr3:uid="{00000000-0010-0000-4900-0000B0010000}" name="Column428" dataDxfId="16339"/>
    <tableColumn id="433" xr3:uid="{00000000-0010-0000-4900-0000B1010000}" name="Column429" dataDxfId="16338"/>
    <tableColumn id="434" xr3:uid="{00000000-0010-0000-4900-0000B2010000}" name="Column430" dataDxfId="16337"/>
    <tableColumn id="435" xr3:uid="{00000000-0010-0000-4900-0000B3010000}" name="Column431" dataDxfId="16336"/>
    <tableColumn id="436" xr3:uid="{00000000-0010-0000-4900-0000B4010000}" name="Column432" dataDxfId="16335"/>
    <tableColumn id="437" xr3:uid="{00000000-0010-0000-4900-0000B5010000}" name="Column433" dataDxfId="16334"/>
    <tableColumn id="438" xr3:uid="{00000000-0010-0000-4900-0000B6010000}" name="Column434" dataDxfId="16333"/>
    <tableColumn id="439" xr3:uid="{00000000-0010-0000-4900-0000B7010000}" name="Column435" dataDxfId="16332"/>
    <tableColumn id="440" xr3:uid="{00000000-0010-0000-4900-0000B8010000}" name="Column436" dataDxfId="16331"/>
    <tableColumn id="441" xr3:uid="{00000000-0010-0000-4900-0000B9010000}" name="Column437" dataDxfId="16330"/>
    <tableColumn id="442" xr3:uid="{00000000-0010-0000-4900-0000BA010000}" name="Column438" dataDxfId="16329"/>
    <tableColumn id="443" xr3:uid="{00000000-0010-0000-4900-0000BB010000}" name="Column439" dataDxfId="16328"/>
    <tableColumn id="444" xr3:uid="{00000000-0010-0000-4900-0000BC010000}" name="Column440" dataDxfId="16327"/>
    <tableColumn id="445" xr3:uid="{00000000-0010-0000-4900-0000BD010000}" name="Column441" dataDxfId="16326"/>
    <tableColumn id="446" xr3:uid="{00000000-0010-0000-4900-0000BE010000}" name="Column442" dataDxfId="16325"/>
    <tableColumn id="447" xr3:uid="{00000000-0010-0000-4900-0000BF010000}" name="Column443" dataDxfId="16324"/>
    <tableColumn id="448" xr3:uid="{00000000-0010-0000-4900-0000C0010000}" name="Column444" dataDxfId="16323"/>
    <tableColumn id="449" xr3:uid="{00000000-0010-0000-4900-0000C1010000}" name="Column445" dataDxfId="16322"/>
    <tableColumn id="450" xr3:uid="{00000000-0010-0000-4900-0000C2010000}" name="Column446" dataDxfId="16321"/>
    <tableColumn id="451" xr3:uid="{00000000-0010-0000-4900-0000C3010000}" name="Column447" dataDxfId="16320"/>
    <tableColumn id="452" xr3:uid="{00000000-0010-0000-4900-0000C4010000}" name="Column448" dataDxfId="16319"/>
    <tableColumn id="453" xr3:uid="{00000000-0010-0000-4900-0000C5010000}" name="Column449" dataDxfId="16318"/>
    <tableColumn id="454" xr3:uid="{00000000-0010-0000-4900-0000C6010000}" name="Column450" dataDxfId="16317"/>
    <tableColumn id="455" xr3:uid="{00000000-0010-0000-4900-0000C7010000}" name="Column451" dataDxfId="16316"/>
    <tableColumn id="456" xr3:uid="{00000000-0010-0000-4900-0000C8010000}" name="Column452" dataDxfId="16315"/>
    <tableColumn id="457" xr3:uid="{00000000-0010-0000-4900-0000C9010000}" name="Column453" dataDxfId="16314"/>
    <tableColumn id="458" xr3:uid="{00000000-0010-0000-4900-0000CA010000}" name="Column454" dataDxfId="16313"/>
    <tableColumn id="459" xr3:uid="{00000000-0010-0000-4900-0000CB010000}" name="Column455" dataDxfId="16312"/>
    <tableColumn id="460" xr3:uid="{00000000-0010-0000-4900-0000CC010000}" name="Column456" dataDxfId="16311"/>
    <tableColumn id="461" xr3:uid="{00000000-0010-0000-4900-0000CD010000}" name="Column457" dataDxfId="16310"/>
    <tableColumn id="462" xr3:uid="{00000000-0010-0000-4900-0000CE010000}" name="Column458" dataDxfId="16309"/>
    <tableColumn id="463" xr3:uid="{00000000-0010-0000-4900-0000CF010000}" name="Column459" dataDxfId="16308"/>
    <tableColumn id="464" xr3:uid="{00000000-0010-0000-4900-0000D0010000}" name="Column460" dataDxfId="16307"/>
    <tableColumn id="465" xr3:uid="{00000000-0010-0000-4900-0000D1010000}" name="Column461" dataDxfId="16306"/>
    <tableColumn id="466" xr3:uid="{00000000-0010-0000-4900-0000D2010000}" name="Column462" dataDxfId="16305"/>
    <tableColumn id="467" xr3:uid="{00000000-0010-0000-4900-0000D3010000}" name="Column463" dataDxfId="16304"/>
    <tableColumn id="468" xr3:uid="{00000000-0010-0000-4900-0000D4010000}" name="Column464" dataDxfId="16303"/>
    <tableColumn id="469" xr3:uid="{00000000-0010-0000-4900-0000D5010000}" name="Column465" dataDxfId="16302"/>
    <tableColumn id="470" xr3:uid="{00000000-0010-0000-4900-0000D6010000}" name="Column466" dataDxfId="16301"/>
    <tableColumn id="471" xr3:uid="{00000000-0010-0000-4900-0000D7010000}" name="Column467" dataDxfId="16300"/>
    <tableColumn id="472" xr3:uid="{00000000-0010-0000-4900-0000D8010000}" name="Column468" dataDxfId="16299"/>
    <tableColumn id="473" xr3:uid="{00000000-0010-0000-4900-0000D9010000}" name="Column469" dataDxfId="16298"/>
    <tableColumn id="474" xr3:uid="{00000000-0010-0000-4900-0000DA010000}" name="Column470" dataDxfId="16297"/>
    <tableColumn id="475" xr3:uid="{00000000-0010-0000-4900-0000DB010000}" name="Column471" dataDxfId="16296"/>
    <tableColumn id="476" xr3:uid="{00000000-0010-0000-4900-0000DC010000}" name="Column472" dataDxfId="16295"/>
    <tableColumn id="477" xr3:uid="{00000000-0010-0000-4900-0000DD010000}" name="Column473" dataDxfId="16294"/>
    <tableColumn id="478" xr3:uid="{00000000-0010-0000-4900-0000DE010000}" name="Column474" dataDxfId="16293"/>
    <tableColumn id="479" xr3:uid="{00000000-0010-0000-4900-0000DF010000}" name="Column475" dataDxfId="16292"/>
    <tableColumn id="480" xr3:uid="{00000000-0010-0000-4900-0000E0010000}" name="Column476" dataDxfId="16291"/>
    <tableColumn id="481" xr3:uid="{00000000-0010-0000-4900-0000E1010000}" name="Column477" dataDxfId="16290"/>
    <tableColumn id="482" xr3:uid="{00000000-0010-0000-4900-0000E2010000}" name="Column478" dataDxfId="16289"/>
    <tableColumn id="483" xr3:uid="{00000000-0010-0000-4900-0000E3010000}" name="Column479" dataDxfId="16288"/>
    <tableColumn id="484" xr3:uid="{00000000-0010-0000-4900-0000E4010000}" name="Column480" dataDxfId="16287"/>
    <tableColumn id="485" xr3:uid="{00000000-0010-0000-4900-0000E5010000}" name="Column481" dataDxfId="16286"/>
    <tableColumn id="486" xr3:uid="{00000000-0010-0000-4900-0000E6010000}" name="Column482" dataDxfId="16285"/>
    <tableColumn id="487" xr3:uid="{00000000-0010-0000-4900-0000E7010000}" name="Column483" dataDxfId="16284"/>
    <tableColumn id="488" xr3:uid="{00000000-0010-0000-4900-0000E8010000}" name="Column484" dataDxfId="16283"/>
    <tableColumn id="489" xr3:uid="{00000000-0010-0000-4900-0000E9010000}" name="Column485" dataDxfId="16282"/>
    <tableColumn id="490" xr3:uid="{00000000-0010-0000-4900-0000EA010000}" name="Column486" dataDxfId="16281"/>
    <tableColumn id="491" xr3:uid="{00000000-0010-0000-4900-0000EB010000}" name="Column487" dataDxfId="16280"/>
    <tableColumn id="492" xr3:uid="{00000000-0010-0000-4900-0000EC010000}" name="Column488" dataDxfId="16279"/>
    <tableColumn id="493" xr3:uid="{00000000-0010-0000-4900-0000ED010000}" name="Column489" dataDxfId="16278"/>
    <tableColumn id="494" xr3:uid="{00000000-0010-0000-4900-0000EE010000}" name="Column490" dataDxfId="16277"/>
    <tableColumn id="495" xr3:uid="{00000000-0010-0000-4900-0000EF010000}" name="Column491" dataDxfId="16276"/>
    <tableColumn id="496" xr3:uid="{00000000-0010-0000-4900-0000F0010000}" name="Column492" dataDxfId="16275"/>
    <tableColumn id="497" xr3:uid="{00000000-0010-0000-4900-0000F1010000}" name="Column493" dataDxfId="16274"/>
    <tableColumn id="498" xr3:uid="{00000000-0010-0000-4900-0000F2010000}" name="Column494" dataDxfId="16273"/>
    <tableColumn id="499" xr3:uid="{00000000-0010-0000-4900-0000F3010000}" name="Column495" dataDxfId="16272"/>
    <tableColumn id="500" xr3:uid="{00000000-0010-0000-4900-0000F4010000}" name="Column496" dataDxfId="16271"/>
    <tableColumn id="501" xr3:uid="{00000000-0010-0000-4900-0000F5010000}" name="Column497" dataDxfId="16270"/>
    <tableColumn id="502" xr3:uid="{00000000-0010-0000-4900-0000F6010000}" name="Column498" dataDxfId="16269"/>
    <tableColumn id="503" xr3:uid="{00000000-0010-0000-4900-0000F7010000}" name="Column499" dataDxfId="16268"/>
    <tableColumn id="504" xr3:uid="{00000000-0010-0000-4900-0000F8010000}" name="Column500" dataDxfId="16267"/>
    <tableColumn id="505" xr3:uid="{00000000-0010-0000-4900-0000F9010000}" name="Column501" dataDxfId="16266"/>
    <tableColumn id="506" xr3:uid="{00000000-0010-0000-4900-0000FA010000}" name="Column502" dataDxfId="16265"/>
    <tableColumn id="507" xr3:uid="{00000000-0010-0000-4900-0000FB010000}" name="Column503" dataDxfId="16264"/>
    <tableColumn id="508" xr3:uid="{00000000-0010-0000-4900-0000FC010000}" name="Column504" dataDxfId="16263"/>
    <tableColumn id="509" xr3:uid="{00000000-0010-0000-4900-0000FD010000}" name="Column505" dataDxfId="16262"/>
    <tableColumn id="510" xr3:uid="{00000000-0010-0000-4900-0000FE010000}" name="Column506" dataDxfId="16261"/>
    <tableColumn id="511" xr3:uid="{00000000-0010-0000-4900-0000FF010000}" name="Column507" dataDxfId="16260"/>
    <tableColumn id="512" xr3:uid="{00000000-0010-0000-4900-000000020000}" name="Column508" dataDxfId="16259"/>
    <tableColumn id="513" xr3:uid="{00000000-0010-0000-4900-000001020000}" name="Column509" dataDxfId="16258"/>
    <tableColumn id="514" xr3:uid="{00000000-0010-0000-4900-000002020000}" name="Column510" dataDxfId="16257"/>
    <tableColumn id="515" xr3:uid="{00000000-0010-0000-4900-000003020000}" name="Column511" dataDxfId="16256"/>
    <tableColumn id="516" xr3:uid="{00000000-0010-0000-4900-000004020000}" name="Column512" dataDxfId="16255"/>
    <tableColumn id="517" xr3:uid="{00000000-0010-0000-4900-000005020000}" name="Column513" dataDxfId="16254"/>
    <tableColumn id="518" xr3:uid="{00000000-0010-0000-4900-000006020000}" name="Column514" dataDxfId="16253"/>
    <tableColumn id="519" xr3:uid="{00000000-0010-0000-4900-000007020000}" name="Column515" dataDxfId="16252"/>
    <tableColumn id="520" xr3:uid="{00000000-0010-0000-4900-000008020000}" name="Column516" dataDxfId="16251"/>
    <tableColumn id="521" xr3:uid="{00000000-0010-0000-4900-000009020000}" name="Column517" dataDxfId="16250"/>
    <tableColumn id="522" xr3:uid="{00000000-0010-0000-4900-00000A020000}" name="Column518" dataDxfId="16249"/>
    <tableColumn id="523" xr3:uid="{00000000-0010-0000-4900-00000B020000}" name="Column519" dataDxfId="16248"/>
    <tableColumn id="524" xr3:uid="{00000000-0010-0000-4900-00000C020000}" name="Column520" dataDxfId="16247"/>
    <tableColumn id="525" xr3:uid="{00000000-0010-0000-4900-00000D020000}" name="Column521" dataDxfId="16246"/>
    <tableColumn id="526" xr3:uid="{00000000-0010-0000-4900-00000E020000}" name="Column522" dataDxfId="16245"/>
    <tableColumn id="527" xr3:uid="{00000000-0010-0000-4900-00000F020000}" name="Column523" dataDxfId="16244"/>
    <tableColumn id="528" xr3:uid="{00000000-0010-0000-4900-000010020000}" name="Column524" dataDxfId="16243"/>
    <tableColumn id="529" xr3:uid="{00000000-0010-0000-4900-000011020000}" name="Column525" dataDxfId="16242"/>
    <tableColumn id="530" xr3:uid="{00000000-0010-0000-4900-000012020000}" name="Column526" dataDxfId="16241"/>
    <tableColumn id="531" xr3:uid="{00000000-0010-0000-4900-000013020000}" name="Column527" dataDxfId="16240"/>
    <tableColumn id="532" xr3:uid="{00000000-0010-0000-4900-000014020000}" name="Column528" dataDxfId="16239"/>
    <tableColumn id="533" xr3:uid="{00000000-0010-0000-4900-000015020000}" name="Column529" dataDxfId="16238"/>
    <tableColumn id="534" xr3:uid="{00000000-0010-0000-4900-000016020000}" name="Column530" dataDxfId="16237"/>
    <tableColumn id="535" xr3:uid="{00000000-0010-0000-4900-000017020000}" name="Column531" dataDxfId="16236"/>
    <tableColumn id="536" xr3:uid="{00000000-0010-0000-4900-000018020000}" name="Column532" dataDxfId="16235"/>
    <tableColumn id="537" xr3:uid="{00000000-0010-0000-4900-000019020000}" name="Column533" dataDxfId="16234"/>
    <tableColumn id="538" xr3:uid="{00000000-0010-0000-4900-00001A020000}" name="Column534" dataDxfId="16233"/>
    <tableColumn id="539" xr3:uid="{00000000-0010-0000-4900-00001B020000}" name="Column535" dataDxfId="16232"/>
    <tableColumn id="540" xr3:uid="{00000000-0010-0000-4900-00001C020000}" name="Column536" dataDxfId="16231"/>
    <tableColumn id="541" xr3:uid="{00000000-0010-0000-4900-00001D020000}" name="Column537" dataDxfId="16230"/>
    <tableColumn id="542" xr3:uid="{00000000-0010-0000-4900-00001E020000}" name="Column538" dataDxfId="16229"/>
    <tableColumn id="543" xr3:uid="{00000000-0010-0000-4900-00001F020000}" name="Column539" dataDxfId="16228"/>
    <tableColumn id="544" xr3:uid="{00000000-0010-0000-4900-000020020000}" name="Column540" dataDxfId="16227"/>
    <tableColumn id="545" xr3:uid="{00000000-0010-0000-4900-000021020000}" name="Column541" dataDxfId="16226"/>
    <tableColumn id="546" xr3:uid="{00000000-0010-0000-4900-000022020000}" name="Column542" dataDxfId="16225"/>
    <tableColumn id="547" xr3:uid="{00000000-0010-0000-4900-000023020000}" name="Column543" dataDxfId="16224"/>
    <tableColumn id="548" xr3:uid="{00000000-0010-0000-4900-000024020000}" name="Column544" dataDxfId="16223"/>
    <tableColumn id="549" xr3:uid="{00000000-0010-0000-4900-000025020000}" name="Column545" dataDxfId="16222"/>
    <tableColumn id="550" xr3:uid="{00000000-0010-0000-4900-000026020000}" name="Column546" dataDxfId="16221"/>
    <tableColumn id="551" xr3:uid="{00000000-0010-0000-4900-000027020000}" name="Column547" dataDxfId="16220"/>
    <tableColumn id="552" xr3:uid="{00000000-0010-0000-4900-000028020000}" name="Column548" dataDxfId="16219"/>
    <tableColumn id="553" xr3:uid="{00000000-0010-0000-4900-000029020000}" name="Column549" dataDxfId="16218"/>
    <tableColumn id="554" xr3:uid="{00000000-0010-0000-4900-00002A020000}" name="Column550" dataDxfId="16217"/>
    <tableColumn id="555" xr3:uid="{00000000-0010-0000-4900-00002B020000}" name="Column551" dataDxfId="16216"/>
    <tableColumn id="556" xr3:uid="{00000000-0010-0000-4900-00002C020000}" name="Column552" dataDxfId="16215"/>
    <tableColumn id="557" xr3:uid="{00000000-0010-0000-4900-00002D020000}" name="Column553" dataDxfId="16214"/>
    <tableColumn id="558" xr3:uid="{00000000-0010-0000-4900-00002E020000}" name="Column554" dataDxfId="16213"/>
    <tableColumn id="559" xr3:uid="{00000000-0010-0000-4900-00002F020000}" name="Column555" dataDxfId="16212"/>
    <tableColumn id="560" xr3:uid="{00000000-0010-0000-4900-000030020000}" name="Column556" dataDxfId="16211"/>
    <tableColumn id="561" xr3:uid="{00000000-0010-0000-4900-000031020000}" name="Column557" dataDxfId="16210"/>
    <tableColumn id="562" xr3:uid="{00000000-0010-0000-4900-000032020000}" name="Column558" dataDxfId="16209"/>
    <tableColumn id="563" xr3:uid="{00000000-0010-0000-4900-000033020000}" name="Column559" dataDxfId="16208"/>
    <tableColumn id="564" xr3:uid="{00000000-0010-0000-4900-000034020000}" name="Column560" dataDxfId="16207"/>
    <tableColumn id="565" xr3:uid="{00000000-0010-0000-4900-000035020000}" name="Column561" dataDxfId="16206"/>
    <tableColumn id="566" xr3:uid="{00000000-0010-0000-4900-000036020000}" name="Column562" dataDxfId="16205"/>
    <tableColumn id="567" xr3:uid="{00000000-0010-0000-4900-000037020000}" name="Column563" dataDxfId="16204"/>
    <tableColumn id="568" xr3:uid="{00000000-0010-0000-4900-000038020000}" name="Column564" dataDxfId="16203"/>
    <tableColumn id="569" xr3:uid="{00000000-0010-0000-4900-000039020000}" name="Column565" dataDxfId="16202"/>
    <tableColumn id="570" xr3:uid="{00000000-0010-0000-4900-00003A020000}" name="Column566" dataDxfId="16201"/>
    <tableColumn id="571" xr3:uid="{00000000-0010-0000-4900-00003B020000}" name="Column567" dataDxfId="16200"/>
    <tableColumn id="572" xr3:uid="{00000000-0010-0000-4900-00003C020000}" name="Column568" dataDxfId="16199"/>
    <tableColumn id="573" xr3:uid="{00000000-0010-0000-4900-00003D020000}" name="Column569" dataDxfId="16198"/>
    <tableColumn id="574" xr3:uid="{00000000-0010-0000-4900-00003E020000}" name="Column570" dataDxfId="16197"/>
    <tableColumn id="575" xr3:uid="{00000000-0010-0000-4900-00003F020000}" name="Column571" dataDxfId="16196"/>
    <tableColumn id="576" xr3:uid="{00000000-0010-0000-4900-000040020000}" name="Column572" dataDxfId="16195"/>
    <tableColumn id="577" xr3:uid="{00000000-0010-0000-4900-000041020000}" name="Column573" dataDxfId="16194"/>
    <tableColumn id="578" xr3:uid="{00000000-0010-0000-4900-000042020000}" name="Column574" dataDxfId="16193"/>
    <tableColumn id="579" xr3:uid="{00000000-0010-0000-4900-000043020000}" name="Column575" dataDxfId="16192"/>
    <tableColumn id="580" xr3:uid="{00000000-0010-0000-4900-000044020000}" name="Column576" dataDxfId="16191"/>
    <tableColumn id="581" xr3:uid="{00000000-0010-0000-4900-000045020000}" name="Column577" dataDxfId="16190"/>
    <tableColumn id="582" xr3:uid="{00000000-0010-0000-4900-000046020000}" name="Column578" dataDxfId="16189"/>
    <tableColumn id="583" xr3:uid="{00000000-0010-0000-4900-000047020000}" name="Column579" dataDxfId="16188"/>
    <tableColumn id="584" xr3:uid="{00000000-0010-0000-4900-000048020000}" name="Column580" dataDxfId="16187"/>
    <tableColumn id="585" xr3:uid="{00000000-0010-0000-4900-000049020000}" name="Column581" dataDxfId="16186"/>
    <tableColumn id="586" xr3:uid="{00000000-0010-0000-4900-00004A020000}" name="Column582" dataDxfId="16185"/>
    <tableColumn id="587" xr3:uid="{00000000-0010-0000-4900-00004B020000}" name="Column583" dataDxfId="16184"/>
    <tableColumn id="588" xr3:uid="{00000000-0010-0000-4900-00004C020000}" name="Column584" dataDxfId="16183"/>
    <tableColumn id="589" xr3:uid="{00000000-0010-0000-4900-00004D020000}" name="Column585" dataDxfId="16182"/>
    <tableColumn id="590" xr3:uid="{00000000-0010-0000-4900-00004E020000}" name="Column586" dataDxfId="16181"/>
    <tableColumn id="591" xr3:uid="{00000000-0010-0000-4900-00004F020000}" name="Column587" dataDxfId="16180"/>
    <tableColumn id="592" xr3:uid="{00000000-0010-0000-4900-000050020000}" name="Column588" dataDxfId="16179"/>
    <tableColumn id="593" xr3:uid="{00000000-0010-0000-4900-000051020000}" name="Column589" dataDxfId="16178"/>
    <tableColumn id="594" xr3:uid="{00000000-0010-0000-4900-000052020000}" name="Column590" dataDxfId="16177"/>
    <tableColumn id="595" xr3:uid="{00000000-0010-0000-4900-000053020000}" name="Column591" dataDxfId="16176"/>
    <tableColumn id="596" xr3:uid="{00000000-0010-0000-4900-000054020000}" name="Column592" dataDxfId="16175"/>
    <tableColumn id="597" xr3:uid="{00000000-0010-0000-4900-000055020000}" name="Column593" dataDxfId="16174"/>
    <tableColumn id="598" xr3:uid="{00000000-0010-0000-4900-000056020000}" name="Column594" dataDxfId="16173"/>
    <tableColumn id="599" xr3:uid="{00000000-0010-0000-4900-000057020000}" name="Column595" dataDxfId="16172"/>
    <tableColumn id="600" xr3:uid="{00000000-0010-0000-4900-000058020000}" name="Column596" dataDxfId="16171"/>
    <tableColumn id="601" xr3:uid="{00000000-0010-0000-4900-000059020000}" name="Column597" dataDxfId="16170"/>
    <tableColumn id="602" xr3:uid="{00000000-0010-0000-4900-00005A020000}" name="Column598" dataDxfId="16169"/>
    <tableColumn id="603" xr3:uid="{00000000-0010-0000-4900-00005B020000}" name="Column599" dataDxfId="16168"/>
    <tableColumn id="604" xr3:uid="{00000000-0010-0000-4900-00005C020000}" name="Column600" dataDxfId="16167"/>
    <tableColumn id="605" xr3:uid="{00000000-0010-0000-4900-00005D020000}" name="Column601" dataDxfId="16166"/>
    <tableColumn id="606" xr3:uid="{00000000-0010-0000-4900-00005E020000}" name="Column602" dataDxfId="16165"/>
    <tableColumn id="607" xr3:uid="{00000000-0010-0000-4900-00005F020000}" name="Column603" dataDxfId="16164"/>
    <tableColumn id="608" xr3:uid="{00000000-0010-0000-4900-000060020000}" name="Column604" dataDxfId="16163"/>
    <tableColumn id="609" xr3:uid="{00000000-0010-0000-4900-000061020000}" name="Column605" dataDxfId="16162"/>
    <tableColumn id="610" xr3:uid="{00000000-0010-0000-4900-000062020000}" name="Column606" dataDxfId="16161"/>
    <tableColumn id="611" xr3:uid="{00000000-0010-0000-4900-000063020000}" name="Column607" dataDxfId="16160"/>
    <tableColumn id="612" xr3:uid="{00000000-0010-0000-4900-000064020000}" name="Column608" dataDxfId="16159"/>
    <tableColumn id="613" xr3:uid="{00000000-0010-0000-4900-000065020000}" name="Column609" dataDxfId="16158"/>
    <tableColumn id="614" xr3:uid="{00000000-0010-0000-4900-000066020000}" name="Column610" dataDxfId="16157"/>
    <tableColumn id="615" xr3:uid="{00000000-0010-0000-4900-000067020000}" name="Column611" dataDxfId="16156"/>
    <tableColumn id="616" xr3:uid="{00000000-0010-0000-4900-000068020000}" name="Column612" dataDxfId="16155"/>
    <tableColumn id="617" xr3:uid="{00000000-0010-0000-4900-000069020000}" name="Column613" dataDxfId="16154"/>
    <tableColumn id="618" xr3:uid="{00000000-0010-0000-4900-00006A020000}" name="Column614" dataDxfId="16153"/>
    <tableColumn id="619" xr3:uid="{00000000-0010-0000-4900-00006B020000}" name="Column615" dataDxfId="16152"/>
    <tableColumn id="620" xr3:uid="{00000000-0010-0000-4900-00006C020000}" name="Column616" dataDxfId="16151"/>
    <tableColumn id="621" xr3:uid="{00000000-0010-0000-4900-00006D020000}" name="Column617" dataDxfId="16150"/>
    <tableColumn id="622" xr3:uid="{00000000-0010-0000-4900-00006E020000}" name="Column618" dataDxfId="16149"/>
    <tableColumn id="623" xr3:uid="{00000000-0010-0000-4900-00006F020000}" name="Column619" dataDxfId="16148"/>
    <tableColumn id="624" xr3:uid="{00000000-0010-0000-4900-000070020000}" name="Column620" dataDxfId="16147"/>
    <tableColumn id="625" xr3:uid="{00000000-0010-0000-4900-000071020000}" name="Column621" dataDxfId="16146"/>
    <tableColumn id="626" xr3:uid="{00000000-0010-0000-4900-000072020000}" name="Column622" dataDxfId="16145"/>
    <tableColumn id="627" xr3:uid="{00000000-0010-0000-4900-000073020000}" name="Column623" dataDxfId="16144"/>
    <tableColumn id="628" xr3:uid="{00000000-0010-0000-4900-000074020000}" name="Column624" dataDxfId="16143"/>
    <tableColumn id="629" xr3:uid="{00000000-0010-0000-4900-000075020000}" name="Column625" dataDxfId="16142"/>
    <tableColumn id="630" xr3:uid="{00000000-0010-0000-4900-000076020000}" name="Column626" dataDxfId="16141"/>
    <tableColumn id="631" xr3:uid="{00000000-0010-0000-4900-000077020000}" name="Column627" dataDxfId="16140"/>
    <tableColumn id="632" xr3:uid="{00000000-0010-0000-4900-000078020000}" name="Column628" dataDxfId="16139"/>
    <tableColumn id="633" xr3:uid="{00000000-0010-0000-4900-000079020000}" name="Column629" dataDxfId="16138"/>
    <tableColumn id="634" xr3:uid="{00000000-0010-0000-4900-00007A020000}" name="Column630" dataDxfId="16137"/>
    <tableColumn id="635" xr3:uid="{00000000-0010-0000-4900-00007B020000}" name="Column631" dataDxfId="16136"/>
    <tableColumn id="636" xr3:uid="{00000000-0010-0000-4900-00007C020000}" name="Column632" dataDxfId="16135"/>
    <tableColumn id="637" xr3:uid="{00000000-0010-0000-4900-00007D020000}" name="Column633" dataDxfId="16134"/>
    <tableColumn id="638" xr3:uid="{00000000-0010-0000-4900-00007E020000}" name="Column634" dataDxfId="16133"/>
    <tableColumn id="639" xr3:uid="{00000000-0010-0000-4900-00007F020000}" name="Column635" dataDxfId="16132"/>
    <tableColumn id="640" xr3:uid="{00000000-0010-0000-4900-000080020000}" name="Column636" dataDxfId="16131"/>
    <tableColumn id="641" xr3:uid="{00000000-0010-0000-4900-000081020000}" name="Column637" dataDxfId="16130"/>
    <tableColumn id="642" xr3:uid="{00000000-0010-0000-4900-000082020000}" name="Column638" dataDxfId="16129"/>
    <tableColumn id="643" xr3:uid="{00000000-0010-0000-4900-000083020000}" name="Column639" dataDxfId="16128"/>
    <tableColumn id="644" xr3:uid="{00000000-0010-0000-4900-000084020000}" name="Column640" dataDxfId="16127"/>
    <tableColumn id="645" xr3:uid="{00000000-0010-0000-4900-000085020000}" name="Column641" dataDxfId="16126"/>
    <tableColumn id="646" xr3:uid="{00000000-0010-0000-4900-000086020000}" name="Column642" dataDxfId="16125"/>
    <tableColumn id="647" xr3:uid="{00000000-0010-0000-4900-000087020000}" name="Column643" dataDxfId="16124"/>
    <tableColumn id="648" xr3:uid="{00000000-0010-0000-4900-000088020000}" name="Column644" dataDxfId="16123"/>
    <tableColumn id="649" xr3:uid="{00000000-0010-0000-4900-000089020000}" name="Column645" dataDxfId="16122"/>
    <tableColumn id="650" xr3:uid="{00000000-0010-0000-4900-00008A020000}" name="Column646" dataDxfId="16121"/>
    <tableColumn id="651" xr3:uid="{00000000-0010-0000-4900-00008B020000}" name="Column647" dataDxfId="16120"/>
    <tableColumn id="652" xr3:uid="{00000000-0010-0000-4900-00008C020000}" name="Column648" dataDxfId="16119"/>
    <tableColumn id="653" xr3:uid="{00000000-0010-0000-4900-00008D020000}" name="Column649" dataDxfId="16118"/>
    <tableColumn id="654" xr3:uid="{00000000-0010-0000-4900-00008E020000}" name="Column650" dataDxfId="16117"/>
    <tableColumn id="655" xr3:uid="{00000000-0010-0000-4900-00008F020000}" name="Column651" dataDxfId="16116"/>
    <tableColumn id="656" xr3:uid="{00000000-0010-0000-4900-000090020000}" name="Column652" dataDxfId="16115"/>
    <tableColumn id="657" xr3:uid="{00000000-0010-0000-4900-000091020000}" name="Column653" dataDxfId="16114"/>
    <tableColumn id="658" xr3:uid="{00000000-0010-0000-4900-000092020000}" name="Column654" dataDxfId="16113"/>
    <tableColumn id="659" xr3:uid="{00000000-0010-0000-4900-000093020000}" name="Column655" dataDxfId="16112"/>
    <tableColumn id="660" xr3:uid="{00000000-0010-0000-4900-000094020000}" name="Column656" dataDxfId="16111"/>
    <tableColumn id="661" xr3:uid="{00000000-0010-0000-4900-000095020000}" name="Column657" dataDxfId="16110"/>
    <tableColumn id="662" xr3:uid="{00000000-0010-0000-4900-000096020000}" name="Column658" dataDxfId="16109"/>
    <tableColumn id="663" xr3:uid="{00000000-0010-0000-4900-000097020000}" name="Column659" dataDxfId="16108"/>
    <tableColumn id="664" xr3:uid="{00000000-0010-0000-4900-000098020000}" name="Column660" dataDxfId="16107"/>
    <tableColumn id="665" xr3:uid="{00000000-0010-0000-4900-000099020000}" name="Column661" dataDxfId="16106"/>
    <tableColumn id="666" xr3:uid="{00000000-0010-0000-4900-00009A020000}" name="Column662" dataDxfId="16105"/>
    <tableColumn id="667" xr3:uid="{00000000-0010-0000-4900-00009B020000}" name="Column663" dataDxfId="16104"/>
    <tableColumn id="668" xr3:uid="{00000000-0010-0000-4900-00009C020000}" name="Column664" dataDxfId="16103"/>
    <tableColumn id="669" xr3:uid="{00000000-0010-0000-4900-00009D020000}" name="Column665" dataDxfId="16102"/>
    <tableColumn id="670" xr3:uid="{00000000-0010-0000-4900-00009E020000}" name="Column666" dataDxfId="16101"/>
    <tableColumn id="671" xr3:uid="{00000000-0010-0000-4900-00009F020000}" name="Column667" dataDxfId="16100"/>
    <tableColumn id="672" xr3:uid="{00000000-0010-0000-4900-0000A0020000}" name="Column668" dataDxfId="16099"/>
    <tableColumn id="673" xr3:uid="{00000000-0010-0000-4900-0000A1020000}" name="Column669" dataDxfId="16098"/>
    <tableColumn id="674" xr3:uid="{00000000-0010-0000-4900-0000A2020000}" name="Column670" dataDxfId="16097"/>
    <tableColumn id="675" xr3:uid="{00000000-0010-0000-4900-0000A3020000}" name="Column671" dataDxfId="16096"/>
    <tableColumn id="676" xr3:uid="{00000000-0010-0000-4900-0000A4020000}" name="Column672" dataDxfId="16095"/>
    <tableColumn id="677" xr3:uid="{00000000-0010-0000-4900-0000A5020000}" name="Column673" dataDxfId="16094"/>
    <tableColumn id="678" xr3:uid="{00000000-0010-0000-4900-0000A6020000}" name="Column674" dataDxfId="16093"/>
    <tableColumn id="679" xr3:uid="{00000000-0010-0000-4900-0000A7020000}" name="Column675" dataDxfId="16092"/>
    <tableColumn id="680" xr3:uid="{00000000-0010-0000-4900-0000A8020000}" name="Column676" dataDxfId="16091"/>
    <tableColumn id="681" xr3:uid="{00000000-0010-0000-4900-0000A9020000}" name="Column677" dataDxfId="16090"/>
    <tableColumn id="682" xr3:uid="{00000000-0010-0000-4900-0000AA020000}" name="Column678" dataDxfId="16089"/>
    <tableColumn id="683" xr3:uid="{00000000-0010-0000-4900-0000AB020000}" name="Column679" dataDxfId="16088"/>
    <tableColumn id="684" xr3:uid="{00000000-0010-0000-4900-0000AC020000}" name="Column680" dataDxfId="16087"/>
    <tableColumn id="685" xr3:uid="{00000000-0010-0000-4900-0000AD020000}" name="Column681" dataDxfId="16086"/>
    <tableColumn id="686" xr3:uid="{00000000-0010-0000-4900-0000AE020000}" name="Column682" dataDxfId="16085"/>
    <tableColumn id="687" xr3:uid="{00000000-0010-0000-4900-0000AF020000}" name="Column683" dataDxfId="16084"/>
    <tableColumn id="688" xr3:uid="{00000000-0010-0000-4900-0000B0020000}" name="Column684" dataDxfId="16083"/>
    <tableColumn id="689" xr3:uid="{00000000-0010-0000-4900-0000B1020000}" name="Column685" dataDxfId="16082"/>
    <tableColumn id="690" xr3:uid="{00000000-0010-0000-4900-0000B2020000}" name="Column686" dataDxfId="16081"/>
    <tableColumn id="691" xr3:uid="{00000000-0010-0000-4900-0000B3020000}" name="Column687" dataDxfId="16080"/>
    <tableColumn id="692" xr3:uid="{00000000-0010-0000-4900-0000B4020000}" name="Column688" dataDxfId="16079"/>
    <tableColumn id="693" xr3:uid="{00000000-0010-0000-4900-0000B5020000}" name="Column689" dataDxfId="16078"/>
    <tableColumn id="694" xr3:uid="{00000000-0010-0000-4900-0000B6020000}" name="Column690" dataDxfId="16077"/>
    <tableColumn id="695" xr3:uid="{00000000-0010-0000-4900-0000B7020000}" name="Column691" dataDxfId="16076"/>
    <tableColumn id="696" xr3:uid="{00000000-0010-0000-4900-0000B8020000}" name="Column692" dataDxfId="16075"/>
    <tableColumn id="697" xr3:uid="{00000000-0010-0000-4900-0000B9020000}" name="Column693" dataDxfId="16074"/>
    <tableColumn id="698" xr3:uid="{00000000-0010-0000-4900-0000BA020000}" name="Column694" dataDxfId="16073"/>
    <tableColumn id="699" xr3:uid="{00000000-0010-0000-4900-0000BB020000}" name="Column695" dataDxfId="16072"/>
    <tableColumn id="700" xr3:uid="{00000000-0010-0000-4900-0000BC020000}" name="Column696" dataDxfId="16071"/>
    <tableColumn id="701" xr3:uid="{00000000-0010-0000-4900-0000BD020000}" name="Column697" dataDxfId="16070"/>
    <tableColumn id="702" xr3:uid="{00000000-0010-0000-4900-0000BE020000}" name="Column698" dataDxfId="16069"/>
    <tableColumn id="703" xr3:uid="{00000000-0010-0000-4900-0000BF020000}" name="Column699" dataDxfId="16068"/>
    <tableColumn id="704" xr3:uid="{00000000-0010-0000-4900-0000C0020000}" name="Column700" dataDxfId="16067"/>
    <tableColumn id="705" xr3:uid="{00000000-0010-0000-4900-0000C1020000}" name="Column701" dataDxfId="16066"/>
    <tableColumn id="706" xr3:uid="{00000000-0010-0000-4900-0000C2020000}" name="Column702" dataDxfId="16065"/>
    <tableColumn id="707" xr3:uid="{00000000-0010-0000-4900-0000C3020000}" name="Column703" dataDxfId="16064"/>
    <tableColumn id="708" xr3:uid="{00000000-0010-0000-4900-0000C4020000}" name="Column704" dataDxfId="16063"/>
    <tableColumn id="709" xr3:uid="{00000000-0010-0000-4900-0000C5020000}" name="Column705" dataDxfId="16062"/>
    <tableColumn id="710" xr3:uid="{00000000-0010-0000-4900-0000C6020000}" name="Column706" dataDxfId="16061"/>
    <tableColumn id="711" xr3:uid="{00000000-0010-0000-4900-0000C7020000}" name="Column707" dataDxfId="16060"/>
    <tableColumn id="712" xr3:uid="{00000000-0010-0000-4900-0000C8020000}" name="Column708" dataDxfId="16059"/>
    <tableColumn id="713" xr3:uid="{00000000-0010-0000-4900-0000C9020000}" name="Column709" dataDxfId="16058"/>
    <tableColumn id="714" xr3:uid="{00000000-0010-0000-4900-0000CA020000}" name="Column710" dataDxfId="16057"/>
    <tableColumn id="715" xr3:uid="{00000000-0010-0000-4900-0000CB020000}" name="Column711" dataDxfId="16056"/>
    <tableColumn id="716" xr3:uid="{00000000-0010-0000-4900-0000CC020000}" name="Column712" dataDxfId="16055"/>
    <tableColumn id="717" xr3:uid="{00000000-0010-0000-4900-0000CD020000}" name="Column713" dataDxfId="16054"/>
    <tableColumn id="718" xr3:uid="{00000000-0010-0000-4900-0000CE020000}" name="Column714" dataDxfId="16053"/>
    <tableColumn id="719" xr3:uid="{00000000-0010-0000-4900-0000CF020000}" name="Column715" dataDxfId="16052"/>
    <tableColumn id="720" xr3:uid="{00000000-0010-0000-4900-0000D0020000}" name="Column716" dataDxfId="16051"/>
    <tableColumn id="721" xr3:uid="{00000000-0010-0000-4900-0000D1020000}" name="Column717" dataDxfId="16050"/>
    <tableColumn id="722" xr3:uid="{00000000-0010-0000-4900-0000D2020000}" name="Column718" dataDxfId="16049"/>
    <tableColumn id="723" xr3:uid="{00000000-0010-0000-4900-0000D3020000}" name="Column719" dataDxfId="16048"/>
    <tableColumn id="724" xr3:uid="{00000000-0010-0000-4900-0000D4020000}" name="Column720" dataDxfId="16047"/>
    <tableColumn id="725" xr3:uid="{00000000-0010-0000-4900-0000D5020000}" name="Column721" dataDxfId="16046"/>
    <tableColumn id="726" xr3:uid="{00000000-0010-0000-4900-0000D6020000}" name="Column722" dataDxfId="16045"/>
    <tableColumn id="727" xr3:uid="{00000000-0010-0000-4900-0000D7020000}" name="Column723" dataDxfId="16044"/>
    <tableColumn id="728" xr3:uid="{00000000-0010-0000-4900-0000D8020000}" name="Column724" dataDxfId="16043"/>
    <tableColumn id="729" xr3:uid="{00000000-0010-0000-4900-0000D9020000}" name="Column725" dataDxfId="16042"/>
    <tableColumn id="730" xr3:uid="{00000000-0010-0000-4900-0000DA020000}" name="Column726" dataDxfId="16041"/>
    <tableColumn id="731" xr3:uid="{00000000-0010-0000-4900-0000DB020000}" name="Column727" dataDxfId="16040"/>
    <tableColumn id="732" xr3:uid="{00000000-0010-0000-4900-0000DC020000}" name="Column728" dataDxfId="16039"/>
    <tableColumn id="733" xr3:uid="{00000000-0010-0000-4900-0000DD020000}" name="Column729" dataDxfId="16038"/>
    <tableColumn id="734" xr3:uid="{00000000-0010-0000-4900-0000DE020000}" name="Column730" dataDxfId="16037"/>
    <tableColumn id="735" xr3:uid="{00000000-0010-0000-4900-0000DF020000}" name="Column731" dataDxfId="16036"/>
    <tableColumn id="736" xr3:uid="{00000000-0010-0000-4900-0000E0020000}" name="Column732" dataDxfId="16035"/>
    <tableColumn id="737" xr3:uid="{00000000-0010-0000-4900-0000E1020000}" name="Column733" dataDxfId="16034"/>
    <tableColumn id="738" xr3:uid="{00000000-0010-0000-4900-0000E2020000}" name="Column734" dataDxfId="16033"/>
    <tableColumn id="739" xr3:uid="{00000000-0010-0000-4900-0000E3020000}" name="Column735" dataDxfId="16032"/>
    <tableColumn id="740" xr3:uid="{00000000-0010-0000-4900-0000E4020000}" name="Column736" dataDxfId="16031"/>
    <tableColumn id="741" xr3:uid="{00000000-0010-0000-4900-0000E5020000}" name="Column737" dataDxfId="16030"/>
    <tableColumn id="742" xr3:uid="{00000000-0010-0000-4900-0000E6020000}" name="Column738" dataDxfId="16029"/>
    <tableColumn id="743" xr3:uid="{00000000-0010-0000-4900-0000E7020000}" name="Column739" dataDxfId="16028"/>
    <tableColumn id="744" xr3:uid="{00000000-0010-0000-4900-0000E8020000}" name="Column740" dataDxfId="16027"/>
    <tableColumn id="745" xr3:uid="{00000000-0010-0000-4900-0000E9020000}" name="Column741" dataDxfId="16026"/>
    <tableColumn id="746" xr3:uid="{00000000-0010-0000-4900-0000EA020000}" name="Column742" dataDxfId="16025"/>
    <tableColumn id="747" xr3:uid="{00000000-0010-0000-4900-0000EB020000}" name="Column743" dataDxfId="16024"/>
    <tableColumn id="748" xr3:uid="{00000000-0010-0000-4900-0000EC020000}" name="Column744" dataDxfId="16023"/>
    <tableColumn id="749" xr3:uid="{00000000-0010-0000-4900-0000ED020000}" name="Column745" dataDxfId="16022"/>
    <tableColumn id="750" xr3:uid="{00000000-0010-0000-4900-0000EE020000}" name="Column746" dataDxfId="16021"/>
    <tableColumn id="751" xr3:uid="{00000000-0010-0000-4900-0000EF020000}" name="Column747" dataDxfId="16020"/>
    <tableColumn id="752" xr3:uid="{00000000-0010-0000-4900-0000F0020000}" name="Column748" dataDxfId="16019"/>
    <tableColumn id="753" xr3:uid="{00000000-0010-0000-4900-0000F1020000}" name="Column749" dataDxfId="16018"/>
    <tableColumn id="754" xr3:uid="{00000000-0010-0000-4900-0000F2020000}" name="Column750" dataDxfId="16017"/>
    <tableColumn id="755" xr3:uid="{00000000-0010-0000-4900-0000F3020000}" name="Column751" dataDxfId="16016"/>
    <tableColumn id="756" xr3:uid="{00000000-0010-0000-4900-0000F4020000}" name="Column752" dataDxfId="16015"/>
    <tableColumn id="757" xr3:uid="{00000000-0010-0000-4900-0000F5020000}" name="Column753" dataDxfId="16014"/>
    <tableColumn id="758" xr3:uid="{00000000-0010-0000-4900-0000F6020000}" name="Column754" dataDxfId="16013"/>
    <tableColumn id="759" xr3:uid="{00000000-0010-0000-4900-0000F7020000}" name="Column755" dataDxfId="16012"/>
    <tableColumn id="760" xr3:uid="{00000000-0010-0000-4900-0000F8020000}" name="Column756" dataDxfId="16011"/>
    <tableColumn id="761" xr3:uid="{00000000-0010-0000-4900-0000F9020000}" name="Column757" dataDxfId="16010"/>
    <tableColumn id="762" xr3:uid="{00000000-0010-0000-4900-0000FA020000}" name="Column758" dataDxfId="16009"/>
    <tableColumn id="763" xr3:uid="{00000000-0010-0000-4900-0000FB020000}" name="Column759" dataDxfId="16008"/>
    <tableColumn id="764" xr3:uid="{00000000-0010-0000-4900-0000FC020000}" name="Column760" dataDxfId="16007"/>
    <tableColumn id="765" xr3:uid="{00000000-0010-0000-4900-0000FD020000}" name="Column761" dataDxfId="16006"/>
    <tableColumn id="766" xr3:uid="{00000000-0010-0000-4900-0000FE020000}" name="Column762" dataDxfId="16005"/>
    <tableColumn id="767" xr3:uid="{00000000-0010-0000-4900-0000FF020000}" name="Column763" dataDxfId="16004"/>
    <tableColumn id="768" xr3:uid="{00000000-0010-0000-4900-000000030000}" name="Column764" dataDxfId="16003"/>
    <tableColumn id="769" xr3:uid="{00000000-0010-0000-4900-000001030000}" name="Column765" dataDxfId="16002"/>
    <tableColumn id="770" xr3:uid="{00000000-0010-0000-4900-000002030000}" name="Column766" dataDxfId="16001"/>
    <tableColumn id="771" xr3:uid="{00000000-0010-0000-4900-000003030000}" name="Column767" dataDxfId="16000"/>
    <tableColumn id="772" xr3:uid="{00000000-0010-0000-4900-000004030000}" name="Column768" dataDxfId="15999"/>
    <tableColumn id="773" xr3:uid="{00000000-0010-0000-4900-000005030000}" name="Column769" dataDxfId="15998"/>
    <tableColumn id="774" xr3:uid="{00000000-0010-0000-4900-000006030000}" name="Column770" dataDxfId="15997"/>
    <tableColumn id="775" xr3:uid="{00000000-0010-0000-4900-000007030000}" name="Column771" dataDxfId="15996"/>
    <tableColumn id="776" xr3:uid="{00000000-0010-0000-4900-000008030000}" name="Column772" dataDxfId="15995"/>
    <tableColumn id="777" xr3:uid="{00000000-0010-0000-4900-000009030000}" name="Column773" dataDxfId="15994"/>
    <tableColumn id="778" xr3:uid="{00000000-0010-0000-4900-00000A030000}" name="Column774" dataDxfId="15993"/>
    <tableColumn id="779" xr3:uid="{00000000-0010-0000-4900-00000B030000}" name="Column775" dataDxfId="15992"/>
    <tableColumn id="780" xr3:uid="{00000000-0010-0000-4900-00000C030000}" name="Column776" dataDxfId="15991"/>
    <tableColumn id="781" xr3:uid="{00000000-0010-0000-4900-00000D030000}" name="Column777" dataDxfId="15990"/>
    <tableColumn id="782" xr3:uid="{00000000-0010-0000-4900-00000E030000}" name="Column778" dataDxfId="15989"/>
    <tableColumn id="783" xr3:uid="{00000000-0010-0000-4900-00000F030000}" name="Column779" dataDxfId="15988"/>
    <tableColumn id="784" xr3:uid="{00000000-0010-0000-4900-000010030000}" name="Column780" dataDxfId="15987"/>
    <tableColumn id="785" xr3:uid="{00000000-0010-0000-4900-000011030000}" name="Column781" dataDxfId="15986"/>
    <tableColumn id="786" xr3:uid="{00000000-0010-0000-4900-000012030000}" name="Column782" dataDxfId="15985"/>
    <tableColumn id="787" xr3:uid="{00000000-0010-0000-4900-000013030000}" name="Column783" dataDxfId="15984"/>
    <tableColumn id="788" xr3:uid="{00000000-0010-0000-4900-000014030000}" name="Column784" dataDxfId="15983"/>
    <tableColumn id="789" xr3:uid="{00000000-0010-0000-4900-000015030000}" name="Column785" dataDxfId="15982"/>
    <tableColumn id="790" xr3:uid="{00000000-0010-0000-4900-000016030000}" name="Column786" dataDxfId="15981"/>
    <tableColumn id="791" xr3:uid="{00000000-0010-0000-4900-000017030000}" name="Column787" dataDxfId="15980"/>
    <tableColumn id="792" xr3:uid="{00000000-0010-0000-4900-000018030000}" name="Column788" dataDxfId="15979"/>
    <tableColumn id="793" xr3:uid="{00000000-0010-0000-4900-000019030000}" name="Column789" dataDxfId="15978"/>
    <tableColumn id="794" xr3:uid="{00000000-0010-0000-4900-00001A030000}" name="Column790" dataDxfId="15977"/>
    <tableColumn id="795" xr3:uid="{00000000-0010-0000-4900-00001B030000}" name="Column791" dataDxfId="15976"/>
    <tableColumn id="796" xr3:uid="{00000000-0010-0000-4900-00001C030000}" name="Column792" dataDxfId="15975"/>
    <tableColumn id="797" xr3:uid="{00000000-0010-0000-4900-00001D030000}" name="Column793" dataDxfId="15974"/>
    <tableColumn id="798" xr3:uid="{00000000-0010-0000-4900-00001E030000}" name="Column794" dataDxfId="15973"/>
    <tableColumn id="799" xr3:uid="{00000000-0010-0000-4900-00001F030000}" name="Column795" dataDxfId="15972"/>
    <tableColumn id="800" xr3:uid="{00000000-0010-0000-4900-000020030000}" name="Column796" dataDxfId="15971"/>
    <tableColumn id="801" xr3:uid="{00000000-0010-0000-4900-000021030000}" name="Column797" dataDxfId="15970"/>
    <tableColumn id="802" xr3:uid="{00000000-0010-0000-4900-000022030000}" name="Column798" dataDxfId="15969"/>
    <tableColumn id="803" xr3:uid="{00000000-0010-0000-4900-000023030000}" name="Column799" dataDxfId="15968"/>
    <tableColumn id="804" xr3:uid="{00000000-0010-0000-4900-000024030000}" name="Column800" dataDxfId="15967"/>
    <tableColumn id="805" xr3:uid="{00000000-0010-0000-4900-000025030000}" name="Column801" dataDxfId="15966"/>
    <tableColumn id="806" xr3:uid="{00000000-0010-0000-4900-000026030000}" name="Column802" dataDxfId="15965"/>
    <tableColumn id="807" xr3:uid="{00000000-0010-0000-4900-000027030000}" name="Column803" dataDxfId="15964"/>
    <tableColumn id="808" xr3:uid="{00000000-0010-0000-4900-000028030000}" name="Column804" dataDxfId="15963"/>
    <tableColumn id="809" xr3:uid="{00000000-0010-0000-4900-000029030000}" name="Column805" dataDxfId="15962"/>
    <tableColumn id="810" xr3:uid="{00000000-0010-0000-4900-00002A030000}" name="Column806" dataDxfId="15961"/>
    <tableColumn id="811" xr3:uid="{00000000-0010-0000-4900-00002B030000}" name="Column807" dataDxfId="15960"/>
    <tableColumn id="812" xr3:uid="{00000000-0010-0000-4900-00002C030000}" name="Column808" dataDxfId="15959"/>
    <tableColumn id="813" xr3:uid="{00000000-0010-0000-4900-00002D030000}" name="Column809" dataDxfId="15958"/>
    <tableColumn id="814" xr3:uid="{00000000-0010-0000-4900-00002E030000}" name="Column810" dataDxfId="15957"/>
    <tableColumn id="815" xr3:uid="{00000000-0010-0000-4900-00002F030000}" name="Column811" dataDxfId="15956"/>
    <tableColumn id="816" xr3:uid="{00000000-0010-0000-4900-000030030000}" name="Column812" dataDxfId="15955"/>
    <tableColumn id="817" xr3:uid="{00000000-0010-0000-4900-000031030000}" name="Column813" dataDxfId="15954"/>
    <tableColumn id="818" xr3:uid="{00000000-0010-0000-4900-000032030000}" name="Column814" dataDxfId="15953"/>
    <tableColumn id="819" xr3:uid="{00000000-0010-0000-4900-000033030000}" name="Column815" dataDxfId="15952"/>
    <tableColumn id="820" xr3:uid="{00000000-0010-0000-4900-000034030000}" name="Column816" dataDxfId="15951"/>
    <tableColumn id="821" xr3:uid="{00000000-0010-0000-4900-000035030000}" name="Column817" dataDxfId="15950"/>
    <tableColumn id="822" xr3:uid="{00000000-0010-0000-4900-000036030000}" name="Column818" dataDxfId="15949"/>
    <tableColumn id="823" xr3:uid="{00000000-0010-0000-4900-000037030000}" name="Column819" dataDxfId="15948"/>
    <tableColumn id="824" xr3:uid="{00000000-0010-0000-4900-000038030000}" name="Column820" dataDxfId="15947"/>
    <tableColumn id="825" xr3:uid="{00000000-0010-0000-4900-000039030000}" name="Column821" dataDxfId="15946"/>
    <tableColumn id="826" xr3:uid="{00000000-0010-0000-4900-00003A030000}" name="Column822" dataDxfId="15945"/>
    <tableColumn id="827" xr3:uid="{00000000-0010-0000-4900-00003B030000}" name="Column823" dataDxfId="15944"/>
    <tableColumn id="828" xr3:uid="{00000000-0010-0000-4900-00003C030000}" name="Column824" dataDxfId="15943"/>
    <tableColumn id="829" xr3:uid="{00000000-0010-0000-4900-00003D030000}" name="Column825" dataDxfId="15942"/>
    <tableColumn id="830" xr3:uid="{00000000-0010-0000-4900-00003E030000}" name="Column826" dataDxfId="15941"/>
    <tableColumn id="831" xr3:uid="{00000000-0010-0000-4900-00003F030000}" name="Column827" dataDxfId="15940"/>
    <tableColumn id="832" xr3:uid="{00000000-0010-0000-4900-000040030000}" name="Column828" dataDxfId="15939"/>
    <tableColumn id="833" xr3:uid="{00000000-0010-0000-4900-000041030000}" name="Column829" dataDxfId="15938"/>
    <tableColumn id="834" xr3:uid="{00000000-0010-0000-4900-000042030000}" name="Column830" dataDxfId="15937"/>
    <tableColumn id="835" xr3:uid="{00000000-0010-0000-4900-000043030000}" name="Column831" dataDxfId="15936"/>
    <tableColumn id="836" xr3:uid="{00000000-0010-0000-4900-000044030000}" name="Column832" dataDxfId="15935"/>
    <tableColumn id="837" xr3:uid="{00000000-0010-0000-4900-000045030000}" name="Column833" dataDxfId="15934"/>
    <tableColumn id="838" xr3:uid="{00000000-0010-0000-4900-000046030000}" name="Column834" dataDxfId="15933"/>
    <tableColumn id="839" xr3:uid="{00000000-0010-0000-4900-000047030000}" name="Column835" dataDxfId="15932"/>
    <tableColumn id="840" xr3:uid="{00000000-0010-0000-4900-000048030000}" name="Column836" dataDxfId="15931"/>
    <tableColumn id="841" xr3:uid="{00000000-0010-0000-4900-000049030000}" name="Column837" dataDxfId="15930"/>
    <tableColumn id="842" xr3:uid="{00000000-0010-0000-4900-00004A030000}" name="Column838" dataDxfId="15929"/>
    <tableColumn id="843" xr3:uid="{00000000-0010-0000-4900-00004B030000}" name="Column839" dataDxfId="15928"/>
    <tableColumn id="844" xr3:uid="{00000000-0010-0000-4900-00004C030000}" name="Column840" dataDxfId="15927"/>
    <tableColumn id="845" xr3:uid="{00000000-0010-0000-4900-00004D030000}" name="Column841" dataDxfId="15926"/>
    <tableColumn id="846" xr3:uid="{00000000-0010-0000-4900-00004E030000}" name="Column842" dataDxfId="15925"/>
    <tableColumn id="847" xr3:uid="{00000000-0010-0000-4900-00004F030000}" name="Column843" dataDxfId="15924"/>
    <tableColumn id="848" xr3:uid="{00000000-0010-0000-4900-000050030000}" name="Column844" dataDxfId="15923"/>
    <tableColumn id="849" xr3:uid="{00000000-0010-0000-4900-000051030000}" name="Column845" dataDxfId="15922"/>
    <tableColumn id="850" xr3:uid="{00000000-0010-0000-4900-000052030000}" name="Column846" dataDxfId="15921"/>
    <tableColumn id="851" xr3:uid="{00000000-0010-0000-4900-000053030000}" name="Column847" dataDxfId="15920"/>
    <tableColumn id="852" xr3:uid="{00000000-0010-0000-4900-000054030000}" name="Column848" dataDxfId="15919"/>
    <tableColumn id="853" xr3:uid="{00000000-0010-0000-4900-000055030000}" name="Column849" dataDxfId="15918"/>
    <tableColumn id="854" xr3:uid="{00000000-0010-0000-4900-000056030000}" name="Column850" dataDxfId="15917"/>
    <tableColumn id="855" xr3:uid="{00000000-0010-0000-4900-000057030000}" name="Column851" dataDxfId="15916"/>
    <tableColumn id="856" xr3:uid="{00000000-0010-0000-4900-000058030000}" name="Column852" dataDxfId="15915"/>
    <tableColumn id="857" xr3:uid="{00000000-0010-0000-4900-000059030000}" name="Column853" dataDxfId="15914"/>
    <tableColumn id="858" xr3:uid="{00000000-0010-0000-4900-00005A030000}" name="Column854" dataDxfId="15913"/>
    <tableColumn id="859" xr3:uid="{00000000-0010-0000-4900-00005B030000}" name="Column855" dataDxfId="15912"/>
    <tableColumn id="860" xr3:uid="{00000000-0010-0000-4900-00005C030000}" name="Column856" dataDxfId="15911"/>
    <tableColumn id="861" xr3:uid="{00000000-0010-0000-4900-00005D030000}" name="Column857" dataDxfId="15910"/>
    <tableColumn id="862" xr3:uid="{00000000-0010-0000-4900-00005E030000}" name="Column858" dataDxfId="15909"/>
    <tableColumn id="863" xr3:uid="{00000000-0010-0000-4900-00005F030000}" name="Column859" dataDxfId="15908"/>
    <tableColumn id="864" xr3:uid="{00000000-0010-0000-4900-000060030000}" name="Column860" dataDxfId="15907"/>
    <tableColumn id="865" xr3:uid="{00000000-0010-0000-4900-000061030000}" name="Column861" dataDxfId="15906"/>
    <tableColumn id="866" xr3:uid="{00000000-0010-0000-4900-000062030000}" name="Column862" dataDxfId="15905"/>
    <tableColumn id="867" xr3:uid="{00000000-0010-0000-4900-000063030000}" name="Column863" dataDxfId="15904"/>
    <tableColumn id="868" xr3:uid="{00000000-0010-0000-4900-000064030000}" name="Column864" dataDxfId="15903"/>
    <tableColumn id="869" xr3:uid="{00000000-0010-0000-4900-000065030000}" name="Column865" dataDxfId="15902"/>
    <tableColumn id="870" xr3:uid="{00000000-0010-0000-4900-000066030000}" name="Column866" dataDxfId="15901"/>
    <tableColumn id="871" xr3:uid="{00000000-0010-0000-4900-000067030000}" name="Column867" dataDxfId="15900"/>
    <tableColumn id="872" xr3:uid="{00000000-0010-0000-4900-000068030000}" name="Column868" dataDxfId="15899"/>
    <tableColumn id="873" xr3:uid="{00000000-0010-0000-4900-000069030000}" name="Column869" dataDxfId="15898"/>
    <tableColumn id="874" xr3:uid="{00000000-0010-0000-4900-00006A030000}" name="Column870" dataDxfId="15897"/>
    <tableColumn id="875" xr3:uid="{00000000-0010-0000-4900-00006B030000}" name="Column871" dataDxfId="15896"/>
    <tableColumn id="876" xr3:uid="{00000000-0010-0000-4900-00006C030000}" name="Column872" dataDxfId="15895"/>
    <tableColumn id="877" xr3:uid="{00000000-0010-0000-4900-00006D030000}" name="Column873" dataDxfId="15894"/>
    <tableColumn id="878" xr3:uid="{00000000-0010-0000-4900-00006E030000}" name="Column874" dataDxfId="15893"/>
    <tableColumn id="879" xr3:uid="{00000000-0010-0000-4900-00006F030000}" name="Column875" dataDxfId="15892"/>
    <tableColumn id="880" xr3:uid="{00000000-0010-0000-4900-000070030000}" name="Column876" dataDxfId="15891"/>
    <tableColumn id="881" xr3:uid="{00000000-0010-0000-4900-000071030000}" name="Column877" dataDxfId="15890"/>
    <tableColumn id="882" xr3:uid="{00000000-0010-0000-4900-000072030000}" name="Column878" dataDxfId="15889"/>
    <tableColumn id="883" xr3:uid="{00000000-0010-0000-4900-000073030000}" name="Column879" dataDxfId="15888"/>
    <tableColumn id="884" xr3:uid="{00000000-0010-0000-4900-000074030000}" name="Column880" dataDxfId="15887"/>
    <tableColumn id="885" xr3:uid="{00000000-0010-0000-4900-000075030000}" name="Column881" dataDxfId="15886"/>
    <tableColumn id="886" xr3:uid="{00000000-0010-0000-4900-000076030000}" name="Column882" dataDxfId="15885"/>
    <tableColumn id="887" xr3:uid="{00000000-0010-0000-4900-000077030000}" name="Column883" dataDxfId="15884"/>
    <tableColumn id="888" xr3:uid="{00000000-0010-0000-4900-000078030000}" name="Column884" dataDxfId="15883"/>
    <tableColumn id="889" xr3:uid="{00000000-0010-0000-4900-000079030000}" name="Column885" dataDxfId="15882"/>
    <tableColumn id="890" xr3:uid="{00000000-0010-0000-4900-00007A030000}" name="Column886" dataDxfId="15881"/>
    <tableColumn id="891" xr3:uid="{00000000-0010-0000-4900-00007B030000}" name="Column887" dataDxfId="15880"/>
    <tableColumn id="892" xr3:uid="{00000000-0010-0000-4900-00007C030000}" name="Column888" dataDxfId="15879"/>
    <tableColumn id="893" xr3:uid="{00000000-0010-0000-4900-00007D030000}" name="Column889" dataDxfId="15878"/>
    <tableColumn id="894" xr3:uid="{00000000-0010-0000-4900-00007E030000}" name="Column890" dataDxfId="15877"/>
    <tableColumn id="895" xr3:uid="{00000000-0010-0000-4900-00007F030000}" name="Column891" dataDxfId="15876"/>
    <tableColumn id="896" xr3:uid="{00000000-0010-0000-4900-000080030000}" name="Column892" dataDxfId="15875"/>
    <tableColumn id="897" xr3:uid="{00000000-0010-0000-4900-000081030000}" name="Column893" dataDxfId="15874"/>
    <tableColumn id="898" xr3:uid="{00000000-0010-0000-4900-000082030000}" name="Column894" dataDxfId="15873"/>
    <tableColumn id="899" xr3:uid="{00000000-0010-0000-4900-000083030000}" name="Column895" dataDxfId="15872"/>
    <tableColumn id="900" xr3:uid="{00000000-0010-0000-4900-000084030000}" name="Column896" dataDxfId="15871"/>
    <tableColumn id="901" xr3:uid="{00000000-0010-0000-4900-000085030000}" name="Column897" dataDxfId="15870"/>
    <tableColumn id="902" xr3:uid="{00000000-0010-0000-4900-000086030000}" name="Column898" dataDxfId="15869"/>
    <tableColumn id="903" xr3:uid="{00000000-0010-0000-4900-000087030000}" name="Column899" dataDxfId="15868"/>
    <tableColumn id="904" xr3:uid="{00000000-0010-0000-4900-000088030000}" name="Column900" dataDxfId="15867"/>
    <tableColumn id="905" xr3:uid="{00000000-0010-0000-4900-000089030000}" name="Column901" dataDxfId="15866"/>
    <tableColumn id="906" xr3:uid="{00000000-0010-0000-4900-00008A030000}" name="Column902" dataDxfId="15865"/>
    <tableColumn id="907" xr3:uid="{00000000-0010-0000-4900-00008B030000}" name="Column903" dataDxfId="15864"/>
    <tableColumn id="908" xr3:uid="{00000000-0010-0000-4900-00008C030000}" name="Column904" dataDxfId="15863"/>
    <tableColumn id="909" xr3:uid="{00000000-0010-0000-4900-00008D030000}" name="Column905" dataDxfId="15862"/>
    <tableColumn id="910" xr3:uid="{00000000-0010-0000-4900-00008E030000}" name="Column906" dataDxfId="15861"/>
    <tableColumn id="911" xr3:uid="{00000000-0010-0000-4900-00008F030000}" name="Column907" dataDxfId="15860"/>
    <tableColumn id="912" xr3:uid="{00000000-0010-0000-4900-000090030000}" name="Column908" dataDxfId="15859"/>
    <tableColumn id="913" xr3:uid="{00000000-0010-0000-4900-000091030000}" name="Column909" dataDxfId="15858"/>
    <tableColumn id="914" xr3:uid="{00000000-0010-0000-4900-000092030000}" name="Column910" dataDxfId="15857"/>
    <tableColumn id="915" xr3:uid="{00000000-0010-0000-4900-000093030000}" name="Column911" dataDxfId="15856"/>
    <tableColumn id="916" xr3:uid="{00000000-0010-0000-4900-000094030000}" name="Column912" dataDxfId="15855"/>
    <tableColumn id="917" xr3:uid="{00000000-0010-0000-4900-000095030000}" name="Column913" dataDxfId="15854"/>
    <tableColumn id="918" xr3:uid="{00000000-0010-0000-4900-000096030000}" name="Column914" dataDxfId="15853"/>
    <tableColumn id="919" xr3:uid="{00000000-0010-0000-4900-000097030000}" name="Column915" dataDxfId="15852"/>
    <tableColumn id="920" xr3:uid="{00000000-0010-0000-4900-000098030000}" name="Column916" dataDxfId="15851"/>
    <tableColumn id="921" xr3:uid="{00000000-0010-0000-4900-000099030000}" name="Column917" dataDxfId="15850"/>
    <tableColumn id="922" xr3:uid="{00000000-0010-0000-4900-00009A030000}" name="Column918" dataDxfId="15849"/>
    <tableColumn id="923" xr3:uid="{00000000-0010-0000-4900-00009B030000}" name="Column919" dataDxfId="15848"/>
    <tableColumn id="924" xr3:uid="{00000000-0010-0000-4900-00009C030000}" name="Column920" dataDxfId="15847"/>
    <tableColumn id="925" xr3:uid="{00000000-0010-0000-4900-00009D030000}" name="Column921" dataDxfId="15846"/>
    <tableColumn id="926" xr3:uid="{00000000-0010-0000-4900-00009E030000}" name="Column922" dataDxfId="15845"/>
    <tableColumn id="927" xr3:uid="{00000000-0010-0000-4900-00009F030000}" name="Column923" dataDxfId="15844"/>
    <tableColumn id="928" xr3:uid="{00000000-0010-0000-4900-0000A0030000}" name="Column924" dataDxfId="15843"/>
    <tableColumn id="929" xr3:uid="{00000000-0010-0000-4900-0000A1030000}" name="Column925" dataDxfId="15842"/>
    <tableColumn id="930" xr3:uid="{00000000-0010-0000-4900-0000A2030000}" name="Column926" dataDxfId="15841"/>
    <tableColumn id="931" xr3:uid="{00000000-0010-0000-4900-0000A3030000}" name="Column927" dataDxfId="15840"/>
    <tableColumn id="932" xr3:uid="{00000000-0010-0000-4900-0000A4030000}" name="Column928" dataDxfId="15839"/>
    <tableColumn id="933" xr3:uid="{00000000-0010-0000-4900-0000A5030000}" name="Column929" dataDxfId="15838"/>
    <tableColumn id="934" xr3:uid="{00000000-0010-0000-4900-0000A6030000}" name="Column930" dataDxfId="15837"/>
    <tableColumn id="935" xr3:uid="{00000000-0010-0000-4900-0000A7030000}" name="Column931" dataDxfId="15836"/>
    <tableColumn id="936" xr3:uid="{00000000-0010-0000-4900-0000A8030000}" name="Column932" dataDxfId="15835"/>
    <tableColumn id="937" xr3:uid="{00000000-0010-0000-4900-0000A9030000}" name="Column933" dataDxfId="15834"/>
    <tableColumn id="938" xr3:uid="{00000000-0010-0000-4900-0000AA030000}" name="Column934" dataDxfId="15833"/>
    <tableColumn id="939" xr3:uid="{00000000-0010-0000-4900-0000AB030000}" name="Column935" dataDxfId="15832"/>
    <tableColumn id="940" xr3:uid="{00000000-0010-0000-4900-0000AC030000}" name="Column936" dataDxfId="15831"/>
    <tableColumn id="941" xr3:uid="{00000000-0010-0000-4900-0000AD030000}" name="Column937" dataDxfId="15830"/>
    <tableColumn id="942" xr3:uid="{00000000-0010-0000-4900-0000AE030000}" name="Column938" dataDxfId="15829"/>
    <tableColumn id="943" xr3:uid="{00000000-0010-0000-4900-0000AF030000}" name="Column939" dataDxfId="15828"/>
    <tableColumn id="944" xr3:uid="{00000000-0010-0000-4900-0000B0030000}" name="Column940" dataDxfId="15827"/>
    <tableColumn id="945" xr3:uid="{00000000-0010-0000-4900-0000B1030000}" name="Column941" dataDxfId="15826"/>
    <tableColumn id="946" xr3:uid="{00000000-0010-0000-4900-0000B2030000}" name="Column942" dataDxfId="15825"/>
    <tableColumn id="947" xr3:uid="{00000000-0010-0000-4900-0000B3030000}" name="Column943" dataDxfId="15824"/>
    <tableColumn id="948" xr3:uid="{00000000-0010-0000-4900-0000B4030000}" name="Column944" dataDxfId="15823"/>
    <tableColumn id="949" xr3:uid="{00000000-0010-0000-4900-0000B5030000}" name="Column945" dataDxfId="15822"/>
    <tableColumn id="950" xr3:uid="{00000000-0010-0000-4900-0000B6030000}" name="Column946" dataDxfId="15821"/>
    <tableColumn id="951" xr3:uid="{00000000-0010-0000-4900-0000B7030000}" name="Column947" dataDxfId="15820"/>
    <tableColumn id="952" xr3:uid="{00000000-0010-0000-4900-0000B8030000}" name="Column948" dataDxfId="15819"/>
    <tableColumn id="953" xr3:uid="{00000000-0010-0000-4900-0000B9030000}" name="Column949" dataDxfId="15818"/>
    <tableColumn id="954" xr3:uid="{00000000-0010-0000-4900-0000BA030000}" name="Column950" dataDxfId="15817"/>
    <tableColumn id="955" xr3:uid="{00000000-0010-0000-4900-0000BB030000}" name="Column951" dataDxfId="15816"/>
    <tableColumn id="956" xr3:uid="{00000000-0010-0000-4900-0000BC030000}" name="Column952" dataDxfId="15815"/>
    <tableColumn id="957" xr3:uid="{00000000-0010-0000-4900-0000BD030000}" name="Column953" dataDxfId="15814"/>
    <tableColumn id="958" xr3:uid="{00000000-0010-0000-4900-0000BE030000}" name="Column954" dataDxfId="15813"/>
    <tableColumn id="959" xr3:uid="{00000000-0010-0000-4900-0000BF030000}" name="Column955" dataDxfId="15812"/>
    <tableColumn id="960" xr3:uid="{00000000-0010-0000-4900-0000C0030000}" name="Column956" dataDxfId="15811"/>
    <tableColumn id="961" xr3:uid="{00000000-0010-0000-4900-0000C1030000}" name="Column957" dataDxfId="15810"/>
    <tableColumn id="962" xr3:uid="{00000000-0010-0000-4900-0000C2030000}" name="Column958" dataDxfId="15809"/>
    <tableColumn id="963" xr3:uid="{00000000-0010-0000-4900-0000C3030000}" name="Column959" dataDxfId="15808"/>
    <tableColumn id="964" xr3:uid="{00000000-0010-0000-4900-0000C4030000}" name="Column960" dataDxfId="15807"/>
    <tableColumn id="965" xr3:uid="{00000000-0010-0000-4900-0000C5030000}" name="Column961" dataDxfId="15806"/>
    <tableColumn id="966" xr3:uid="{00000000-0010-0000-4900-0000C6030000}" name="Column962" dataDxfId="15805"/>
    <tableColumn id="967" xr3:uid="{00000000-0010-0000-4900-0000C7030000}" name="Column963" dataDxfId="15804"/>
    <tableColumn id="968" xr3:uid="{00000000-0010-0000-4900-0000C8030000}" name="Column964" dataDxfId="15803"/>
    <tableColumn id="969" xr3:uid="{00000000-0010-0000-4900-0000C9030000}" name="Column965" dataDxfId="15802"/>
    <tableColumn id="970" xr3:uid="{00000000-0010-0000-4900-0000CA030000}" name="Column966" dataDxfId="15801"/>
    <tableColumn id="971" xr3:uid="{00000000-0010-0000-4900-0000CB030000}" name="Column967" dataDxfId="15800"/>
    <tableColumn id="972" xr3:uid="{00000000-0010-0000-4900-0000CC030000}" name="Column968" dataDxfId="15799"/>
    <tableColumn id="973" xr3:uid="{00000000-0010-0000-4900-0000CD030000}" name="Column969" dataDxfId="15798"/>
    <tableColumn id="974" xr3:uid="{00000000-0010-0000-4900-0000CE030000}" name="Column970" dataDxfId="15797"/>
    <tableColumn id="975" xr3:uid="{00000000-0010-0000-4900-0000CF030000}" name="Column971" dataDxfId="15796"/>
    <tableColumn id="976" xr3:uid="{00000000-0010-0000-4900-0000D0030000}" name="Column972" dataDxfId="15795"/>
    <tableColumn id="977" xr3:uid="{00000000-0010-0000-4900-0000D1030000}" name="Column973" dataDxfId="15794"/>
    <tableColumn id="978" xr3:uid="{00000000-0010-0000-4900-0000D2030000}" name="Column974" dataDxfId="15793"/>
    <tableColumn id="979" xr3:uid="{00000000-0010-0000-4900-0000D3030000}" name="Column975" dataDxfId="15792"/>
    <tableColumn id="980" xr3:uid="{00000000-0010-0000-4900-0000D4030000}" name="Column976" dataDxfId="15791"/>
    <tableColumn id="981" xr3:uid="{00000000-0010-0000-4900-0000D5030000}" name="Column977" dataDxfId="15790"/>
    <tableColumn id="982" xr3:uid="{00000000-0010-0000-4900-0000D6030000}" name="Column978" dataDxfId="15789"/>
    <tableColumn id="983" xr3:uid="{00000000-0010-0000-4900-0000D7030000}" name="Column979" dataDxfId="15788"/>
    <tableColumn id="984" xr3:uid="{00000000-0010-0000-4900-0000D8030000}" name="Column980" dataDxfId="15787"/>
    <tableColumn id="985" xr3:uid="{00000000-0010-0000-4900-0000D9030000}" name="Column981" dataDxfId="15786"/>
    <tableColumn id="986" xr3:uid="{00000000-0010-0000-4900-0000DA030000}" name="Column982" dataDxfId="15785"/>
    <tableColumn id="987" xr3:uid="{00000000-0010-0000-4900-0000DB030000}" name="Column983" dataDxfId="15784"/>
    <tableColumn id="988" xr3:uid="{00000000-0010-0000-4900-0000DC030000}" name="Column984" dataDxfId="15783"/>
    <tableColumn id="989" xr3:uid="{00000000-0010-0000-4900-0000DD030000}" name="Column985" dataDxfId="15782"/>
    <tableColumn id="990" xr3:uid="{00000000-0010-0000-4900-0000DE030000}" name="Column986" dataDxfId="15781"/>
    <tableColumn id="991" xr3:uid="{00000000-0010-0000-4900-0000DF030000}" name="Column987" dataDxfId="15780"/>
    <tableColumn id="992" xr3:uid="{00000000-0010-0000-4900-0000E0030000}" name="Column988" dataDxfId="15779"/>
    <tableColumn id="993" xr3:uid="{00000000-0010-0000-4900-0000E1030000}" name="Column989" dataDxfId="15778"/>
    <tableColumn id="994" xr3:uid="{00000000-0010-0000-4900-0000E2030000}" name="Column990" dataDxfId="15777"/>
    <tableColumn id="995" xr3:uid="{00000000-0010-0000-4900-0000E3030000}" name="Column991" dataDxfId="15776"/>
    <tableColumn id="996" xr3:uid="{00000000-0010-0000-4900-0000E4030000}" name="Column992" dataDxfId="15775"/>
    <tableColumn id="997" xr3:uid="{00000000-0010-0000-4900-0000E5030000}" name="Column993" dataDxfId="15774"/>
    <tableColumn id="998" xr3:uid="{00000000-0010-0000-4900-0000E6030000}" name="Column994" dataDxfId="15773"/>
    <tableColumn id="999" xr3:uid="{00000000-0010-0000-4900-0000E7030000}" name="Column995" dataDxfId="15772"/>
    <tableColumn id="1000" xr3:uid="{00000000-0010-0000-4900-0000E8030000}" name="Column996" dataDxfId="15771"/>
    <tableColumn id="1001" xr3:uid="{00000000-0010-0000-4900-0000E9030000}" name="Column997" dataDxfId="15770"/>
    <tableColumn id="1002" xr3:uid="{00000000-0010-0000-4900-0000EA030000}" name="Column998" dataDxfId="15769"/>
    <tableColumn id="1003" xr3:uid="{00000000-0010-0000-4900-0000EB030000}" name="Column999" dataDxfId="15768"/>
    <tableColumn id="1004" xr3:uid="{00000000-0010-0000-4900-0000EC030000}" name="Column1000" dataDxfId="15767"/>
    <tableColumn id="1005" xr3:uid="{00000000-0010-0000-4900-0000ED030000}" name="Column1001" dataDxfId="15766"/>
    <tableColumn id="1006" xr3:uid="{00000000-0010-0000-4900-0000EE030000}" name="Column1002" dataDxfId="15765"/>
    <tableColumn id="1007" xr3:uid="{00000000-0010-0000-4900-0000EF030000}" name="Column1003" dataDxfId="15764"/>
    <tableColumn id="1008" xr3:uid="{00000000-0010-0000-4900-0000F0030000}" name="Column1004" dataDxfId="15763"/>
    <tableColumn id="1009" xr3:uid="{00000000-0010-0000-4900-0000F1030000}" name="Column1005" dataDxfId="15762"/>
    <tableColumn id="1010" xr3:uid="{00000000-0010-0000-4900-0000F2030000}" name="Column1006" dataDxfId="15761"/>
    <tableColumn id="1011" xr3:uid="{00000000-0010-0000-4900-0000F3030000}" name="Column1007" dataDxfId="15760"/>
    <tableColumn id="1012" xr3:uid="{00000000-0010-0000-4900-0000F4030000}" name="Column1008" dataDxfId="15759"/>
    <tableColumn id="1013" xr3:uid="{00000000-0010-0000-4900-0000F5030000}" name="Column1009" dataDxfId="15758"/>
    <tableColumn id="1014" xr3:uid="{00000000-0010-0000-4900-0000F6030000}" name="Column1010" dataDxfId="15757"/>
    <tableColumn id="1015" xr3:uid="{00000000-0010-0000-4900-0000F7030000}" name="Column1011" dataDxfId="15756"/>
    <tableColumn id="1016" xr3:uid="{00000000-0010-0000-4900-0000F8030000}" name="Column1012" dataDxfId="15755"/>
    <tableColumn id="1017" xr3:uid="{00000000-0010-0000-4900-0000F9030000}" name="Column1013" dataDxfId="15754"/>
    <tableColumn id="1018" xr3:uid="{00000000-0010-0000-4900-0000FA030000}" name="Column1014" dataDxfId="15753"/>
    <tableColumn id="1019" xr3:uid="{00000000-0010-0000-4900-0000FB030000}" name="Column1015" dataDxfId="15752"/>
    <tableColumn id="1020" xr3:uid="{00000000-0010-0000-4900-0000FC030000}" name="Column1016" dataDxfId="15751"/>
    <tableColumn id="1021" xr3:uid="{00000000-0010-0000-4900-0000FD030000}" name="Column1017" dataDxfId="15750"/>
    <tableColumn id="1022" xr3:uid="{00000000-0010-0000-4900-0000FE030000}" name="Column1018" dataDxfId="15749"/>
    <tableColumn id="1023" xr3:uid="{00000000-0010-0000-4900-0000FF030000}" name="Column1019" dataDxfId="15748"/>
    <tableColumn id="1024" xr3:uid="{00000000-0010-0000-4900-000000040000}" name="Column1020" dataDxfId="15747"/>
    <tableColumn id="1025" xr3:uid="{00000000-0010-0000-4900-000001040000}" name="Column1021" dataDxfId="15746"/>
    <tableColumn id="1026" xr3:uid="{00000000-0010-0000-4900-000002040000}" name="Column1022" dataDxfId="15745"/>
    <tableColumn id="1027" xr3:uid="{00000000-0010-0000-4900-000003040000}" name="Column1023" dataDxfId="15744"/>
    <tableColumn id="1028" xr3:uid="{00000000-0010-0000-4900-000004040000}" name="Column1024" dataDxfId="15743"/>
    <tableColumn id="1029" xr3:uid="{00000000-0010-0000-4900-000005040000}" name="Column1025" dataDxfId="15742"/>
    <tableColumn id="1030" xr3:uid="{00000000-0010-0000-4900-000006040000}" name="Column1026" dataDxfId="15741"/>
    <tableColumn id="1031" xr3:uid="{00000000-0010-0000-4900-000007040000}" name="Column1027" dataDxfId="15740"/>
    <tableColumn id="1032" xr3:uid="{00000000-0010-0000-4900-000008040000}" name="Column1028" dataDxfId="15739"/>
    <tableColumn id="1033" xr3:uid="{00000000-0010-0000-4900-000009040000}" name="Column1029" dataDxfId="15738"/>
    <tableColumn id="1034" xr3:uid="{00000000-0010-0000-4900-00000A040000}" name="Column1030" dataDxfId="15737"/>
    <tableColumn id="1035" xr3:uid="{00000000-0010-0000-4900-00000B040000}" name="Column1031" dataDxfId="15736"/>
    <tableColumn id="1036" xr3:uid="{00000000-0010-0000-4900-00000C040000}" name="Column1032" dataDxfId="15735"/>
    <tableColumn id="1037" xr3:uid="{00000000-0010-0000-4900-00000D040000}" name="Column1033" dataDxfId="15734"/>
    <tableColumn id="1038" xr3:uid="{00000000-0010-0000-4900-00000E040000}" name="Column1034" dataDxfId="15733"/>
    <tableColumn id="1039" xr3:uid="{00000000-0010-0000-4900-00000F040000}" name="Column1035" dataDxfId="15732"/>
    <tableColumn id="1040" xr3:uid="{00000000-0010-0000-4900-000010040000}" name="Column1036" dataDxfId="15731"/>
    <tableColumn id="1041" xr3:uid="{00000000-0010-0000-4900-000011040000}" name="Column1037" dataDxfId="15730"/>
    <tableColumn id="1042" xr3:uid="{00000000-0010-0000-4900-000012040000}" name="Column1038" dataDxfId="15729"/>
    <tableColumn id="1043" xr3:uid="{00000000-0010-0000-4900-000013040000}" name="Column1039" dataDxfId="15728"/>
    <tableColumn id="1044" xr3:uid="{00000000-0010-0000-4900-000014040000}" name="Column1040" dataDxfId="15727"/>
    <tableColumn id="1045" xr3:uid="{00000000-0010-0000-4900-000015040000}" name="Column1041" dataDxfId="15726"/>
    <tableColumn id="1046" xr3:uid="{00000000-0010-0000-4900-000016040000}" name="Column1042" dataDxfId="15725"/>
    <tableColumn id="1047" xr3:uid="{00000000-0010-0000-4900-000017040000}" name="Column1043" dataDxfId="15724"/>
    <tableColumn id="1048" xr3:uid="{00000000-0010-0000-4900-000018040000}" name="Column1044" dataDxfId="15723"/>
    <tableColumn id="1049" xr3:uid="{00000000-0010-0000-4900-000019040000}" name="Column1045" dataDxfId="15722"/>
    <tableColumn id="1050" xr3:uid="{00000000-0010-0000-4900-00001A040000}" name="Column1046" dataDxfId="15721"/>
    <tableColumn id="1051" xr3:uid="{00000000-0010-0000-4900-00001B040000}" name="Column1047" dataDxfId="15720"/>
    <tableColumn id="1052" xr3:uid="{00000000-0010-0000-4900-00001C040000}" name="Column1048" dataDxfId="15719"/>
    <tableColumn id="1053" xr3:uid="{00000000-0010-0000-4900-00001D040000}" name="Column1049" dataDxfId="15718"/>
    <tableColumn id="1054" xr3:uid="{00000000-0010-0000-4900-00001E040000}" name="Column1050" dataDxfId="15717"/>
    <tableColumn id="1055" xr3:uid="{00000000-0010-0000-4900-00001F040000}" name="Column1051" dataDxfId="15716"/>
    <tableColumn id="1056" xr3:uid="{00000000-0010-0000-4900-000020040000}" name="Column1052" dataDxfId="15715"/>
    <tableColumn id="1057" xr3:uid="{00000000-0010-0000-4900-000021040000}" name="Column1053" dataDxfId="15714"/>
    <tableColumn id="1058" xr3:uid="{00000000-0010-0000-4900-000022040000}" name="Column1054" dataDxfId="15713"/>
    <tableColumn id="1059" xr3:uid="{00000000-0010-0000-4900-000023040000}" name="Column1055" dataDxfId="15712"/>
    <tableColumn id="1060" xr3:uid="{00000000-0010-0000-4900-000024040000}" name="Column1056" dataDxfId="15711"/>
    <tableColumn id="1061" xr3:uid="{00000000-0010-0000-4900-000025040000}" name="Column1057" dataDxfId="15710"/>
    <tableColumn id="1062" xr3:uid="{00000000-0010-0000-4900-000026040000}" name="Column1058" dataDxfId="15709"/>
    <tableColumn id="1063" xr3:uid="{00000000-0010-0000-4900-000027040000}" name="Column1059" dataDxfId="15708"/>
    <tableColumn id="1064" xr3:uid="{00000000-0010-0000-4900-000028040000}" name="Column1060" dataDxfId="15707"/>
    <tableColumn id="1065" xr3:uid="{00000000-0010-0000-4900-000029040000}" name="Column1061" dataDxfId="15706"/>
    <tableColumn id="1066" xr3:uid="{00000000-0010-0000-4900-00002A040000}" name="Column1062" dataDxfId="15705"/>
    <tableColumn id="1067" xr3:uid="{00000000-0010-0000-4900-00002B040000}" name="Column1063" dataDxfId="15704"/>
    <tableColumn id="1068" xr3:uid="{00000000-0010-0000-4900-00002C040000}" name="Column1064" dataDxfId="15703"/>
    <tableColumn id="1069" xr3:uid="{00000000-0010-0000-4900-00002D040000}" name="Column1065" dataDxfId="15702"/>
    <tableColumn id="1070" xr3:uid="{00000000-0010-0000-4900-00002E040000}" name="Column1066" dataDxfId="15701"/>
    <tableColumn id="1071" xr3:uid="{00000000-0010-0000-4900-00002F040000}" name="Column1067" dataDxfId="15700"/>
    <tableColumn id="1072" xr3:uid="{00000000-0010-0000-4900-000030040000}" name="Column1068" dataDxfId="15699"/>
    <tableColumn id="1073" xr3:uid="{00000000-0010-0000-4900-000031040000}" name="Column1069" dataDxfId="15698"/>
    <tableColumn id="1074" xr3:uid="{00000000-0010-0000-4900-000032040000}" name="Column1070" dataDxfId="15697"/>
    <tableColumn id="1075" xr3:uid="{00000000-0010-0000-4900-000033040000}" name="Column1071" dataDxfId="15696"/>
    <tableColumn id="1076" xr3:uid="{00000000-0010-0000-4900-000034040000}" name="Column1072" dataDxfId="15695"/>
    <tableColumn id="1077" xr3:uid="{00000000-0010-0000-4900-000035040000}" name="Column1073" dataDxfId="15694"/>
    <tableColumn id="1078" xr3:uid="{00000000-0010-0000-4900-000036040000}" name="Column1074" dataDxfId="15693"/>
    <tableColumn id="1079" xr3:uid="{00000000-0010-0000-4900-000037040000}" name="Column1075" dataDxfId="15692"/>
    <tableColumn id="1080" xr3:uid="{00000000-0010-0000-4900-000038040000}" name="Column1076" dataDxfId="15691"/>
    <tableColumn id="1081" xr3:uid="{00000000-0010-0000-4900-000039040000}" name="Column1077" dataDxfId="15690"/>
    <tableColumn id="1082" xr3:uid="{00000000-0010-0000-4900-00003A040000}" name="Column1078" dataDxfId="15689"/>
    <tableColumn id="1083" xr3:uid="{00000000-0010-0000-4900-00003B040000}" name="Column1079" dataDxfId="15688"/>
    <tableColumn id="1084" xr3:uid="{00000000-0010-0000-4900-00003C040000}" name="Column1080" dataDxfId="15687"/>
    <tableColumn id="1085" xr3:uid="{00000000-0010-0000-4900-00003D040000}" name="Column1081" dataDxfId="15686"/>
    <tableColumn id="1086" xr3:uid="{00000000-0010-0000-4900-00003E040000}" name="Column1082" dataDxfId="15685"/>
    <tableColumn id="1087" xr3:uid="{00000000-0010-0000-4900-00003F040000}" name="Column1083" dataDxfId="15684"/>
    <tableColumn id="1088" xr3:uid="{00000000-0010-0000-4900-000040040000}" name="Column1084" dataDxfId="15683"/>
    <tableColumn id="1089" xr3:uid="{00000000-0010-0000-4900-000041040000}" name="Column1085" dataDxfId="15682"/>
    <tableColumn id="1090" xr3:uid="{00000000-0010-0000-4900-000042040000}" name="Column1086" dataDxfId="15681"/>
    <tableColumn id="1091" xr3:uid="{00000000-0010-0000-4900-000043040000}" name="Column1087" dataDxfId="15680"/>
    <tableColumn id="1092" xr3:uid="{00000000-0010-0000-4900-000044040000}" name="Column1088" dataDxfId="15679"/>
    <tableColumn id="1093" xr3:uid="{00000000-0010-0000-4900-000045040000}" name="Column1089" dataDxfId="15678"/>
    <tableColumn id="1094" xr3:uid="{00000000-0010-0000-4900-000046040000}" name="Column1090" dataDxfId="15677"/>
    <tableColumn id="1095" xr3:uid="{00000000-0010-0000-4900-000047040000}" name="Column1091" dataDxfId="15676"/>
    <tableColumn id="1096" xr3:uid="{00000000-0010-0000-4900-000048040000}" name="Column1092" dataDxfId="15675"/>
    <tableColumn id="1097" xr3:uid="{00000000-0010-0000-4900-000049040000}" name="Column1093" dataDxfId="15674"/>
    <tableColumn id="1098" xr3:uid="{00000000-0010-0000-4900-00004A040000}" name="Column1094" dataDxfId="15673"/>
    <tableColumn id="1099" xr3:uid="{00000000-0010-0000-4900-00004B040000}" name="Column1095" dataDxfId="15672"/>
    <tableColumn id="1100" xr3:uid="{00000000-0010-0000-4900-00004C040000}" name="Column1096" dataDxfId="15671"/>
    <tableColumn id="1101" xr3:uid="{00000000-0010-0000-4900-00004D040000}" name="Column1097" dataDxfId="15670"/>
    <tableColumn id="1102" xr3:uid="{00000000-0010-0000-4900-00004E040000}" name="Column1098" dataDxfId="15669"/>
    <tableColumn id="1103" xr3:uid="{00000000-0010-0000-4900-00004F040000}" name="Column1099" dataDxfId="15668"/>
    <tableColumn id="1104" xr3:uid="{00000000-0010-0000-4900-000050040000}" name="Column1100" dataDxfId="15667"/>
    <tableColumn id="1105" xr3:uid="{00000000-0010-0000-4900-000051040000}" name="Column1101" dataDxfId="15666"/>
    <tableColumn id="1106" xr3:uid="{00000000-0010-0000-4900-000052040000}" name="Column1102" dataDxfId="15665"/>
    <tableColumn id="1107" xr3:uid="{00000000-0010-0000-4900-000053040000}" name="Column1103" dataDxfId="15664"/>
    <tableColumn id="1108" xr3:uid="{00000000-0010-0000-4900-000054040000}" name="Column1104" dataDxfId="15663"/>
    <tableColumn id="1109" xr3:uid="{00000000-0010-0000-4900-000055040000}" name="Column1105" dataDxfId="15662"/>
    <tableColumn id="1110" xr3:uid="{00000000-0010-0000-4900-000056040000}" name="Column1106" dataDxfId="15661"/>
    <tableColumn id="1111" xr3:uid="{00000000-0010-0000-4900-000057040000}" name="Column1107" dataDxfId="15660"/>
    <tableColumn id="1112" xr3:uid="{00000000-0010-0000-4900-000058040000}" name="Column1108" dataDxfId="15659"/>
    <tableColumn id="1113" xr3:uid="{00000000-0010-0000-4900-000059040000}" name="Column1109" dataDxfId="15658"/>
    <tableColumn id="1114" xr3:uid="{00000000-0010-0000-4900-00005A040000}" name="Column1110" dataDxfId="15657"/>
    <tableColumn id="1115" xr3:uid="{00000000-0010-0000-4900-00005B040000}" name="Column1111" dataDxfId="15656"/>
    <tableColumn id="1116" xr3:uid="{00000000-0010-0000-4900-00005C040000}" name="Column1112" dataDxfId="15655"/>
    <tableColumn id="1117" xr3:uid="{00000000-0010-0000-4900-00005D040000}" name="Column1113" dataDxfId="15654"/>
    <tableColumn id="1118" xr3:uid="{00000000-0010-0000-4900-00005E040000}" name="Column1114" dataDxfId="15653"/>
    <tableColumn id="1119" xr3:uid="{00000000-0010-0000-4900-00005F040000}" name="Column1115" dataDxfId="15652"/>
    <tableColumn id="1120" xr3:uid="{00000000-0010-0000-4900-000060040000}" name="Column1116" dataDxfId="15651"/>
    <tableColumn id="1121" xr3:uid="{00000000-0010-0000-4900-000061040000}" name="Column1117" dataDxfId="15650"/>
    <tableColumn id="1122" xr3:uid="{00000000-0010-0000-4900-000062040000}" name="Column1118" dataDxfId="15649"/>
    <tableColumn id="1123" xr3:uid="{00000000-0010-0000-4900-000063040000}" name="Column1119" dataDxfId="15648"/>
    <tableColumn id="1124" xr3:uid="{00000000-0010-0000-4900-000064040000}" name="Column1120" dataDxfId="15647"/>
    <tableColumn id="1125" xr3:uid="{00000000-0010-0000-4900-000065040000}" name="Column1121" dataDxfId="15646"/>
    <tableColumn id="1126" xr3:uid="{00000000-0010-0000-4900-000066040000}" name="Column1122" dataDxfId="15645"/>
    <tableColumn id="1127" xr3:uid="{00000000-0010-0000-4900-000067040000}" name="Column1123" dataDxfId="15644"/>
    <tableColumn id="1128" xr3:uid="{00000000-0010-0000-4900-000068040000}" name="Column1124" dataDxfId="15643"/>
    <tableColumn id="1129" xr3:uid="{00000000-0010-0000-4900-000069040000}" name="Column1125" dataDxfId="15642"/>
    <tableColumn id="1130" xr3:uid="{00000000-0010-0000-4900-00006A040000}" name="Column1126" dataDxfId="15641"/>
    <tableColumn id="1131" xr3:uid="{00000000-0010-0000-4900-00006B040000}" name="Column1127" dataDxfId="15640"/>
    <tableColumn id="1132" xr3:uid="{00000000-0010-0000-4900-00006C040000}" name="Column1128" dataDxfId="15639"/>
    <tableColumn id="1133" xr3:uid="{00000000-0010-0000-4900-00006D040000}" name="Column1129" dataDxfId="15638"/>
    <tableColumn id="1134" xr3:uid="{00000000-0010-0000-4900-00006E040000}" name="Column1130" dataDxfId="15637"/>
    <tableColumn id="1135" xr3:uid="{00000000-0010-0000-4900-00006F040000}" name="Column1131" dataDxfId="15636"/>
    <tableColumn id="1136" xr3:uid="{00000000-0010-0000-4900-000070040000}" name="Column1132" dataDxfId="15635"/>
    <tableColumn id="1137" xr3:uid="{00000000-0010-0000-4900-000071040000}" name="Column1133" dataDxfId="15634"/>
    <tableColumn id="1138" xr3:uid="{00000000-0010-0000-4900-000072040000}" name="Column1134" dataDxfId="15633"/>
    <tableColumn id="1139" xr3:uid="{00000000-0010-0000-4900-000073040000}" name="Column1135" dataDxfId="15632"/>
    <tableColumn id="1140" xr3:uid="{00000000-0010-0000-4900-000074040000}" name="Column1136" dataDxfId="15631"/>
    <tableColumn id="1141" xr3:uid="{00000000-0010-0000-4900-000075040000}" name="Column1137" dataDxfId="15630"/>
    <tableColumn id="1142" xr3:uid="{00000000-0010-0000-4900-000076040000}" name="Column1138" dataDxfId="15629"/>
    <tableColumn id="1143" xr3:uid="{00000000-0010-0000-4900-000077040000}" name="Column1139" dataDxfId="15628"/>
    <tableColumn id="1144" xr3:uid="{00000000-0010-0000-4900-000078040000}" name="Column1140" dataDxfId="15627"/>
    <tableColumn id="1145" xr3:uid="{00000000-0010-0000-4900-000079040000}" name="Column1141" dataDxfId="15626"/>
    <tableColumn id="1146" xr3:uid="{00000000-0010-0000-4900-00007A040000}" name="Column1142" dataDxfId="15625"/>
    <tableColumn id="1147" xr3:uid="{00000000-0010-0000-4900-00007B040000}" name="Column1143" dataDxfId="15624"/>
    <tableColumn id="1148" xr3:uid="{00000000-0010-0000-4900-00007C040000}" name="Column1144" dataDxfId="15623"/>
    <tableColumn id="1149" xr3:uid="{00000000-0010-0000-4900-00007D040000}" name="Column1145" dataDxfId="15622"/>
    <tableColumn id="1150" xr3:uid="{00000000-0010-0000-4900-00007E040000}" name="Column1146" dataDxfId="15621"/>
    <tableColumn id="1151" xr3:uid="{00000000-0010-0000-4900-00007F040000}" name="Column1147" dataDxfId="15620"/>
    <tableColumn id="1152" xr3:uid="{00000000-0010-0000-4900-000080040000}" name="Column1148" dataDxfId="15619"/>
    <tableColumn id="1153" xr3:uid="{00000000-0010-0000-4900-000081040000}" name="Column1149" dataDxfId="15618"/>
    <tableColumn id="1154" xr3:uid="{00000000-0010-0000-4900-000082040000}" name="Column1150" dataDxfId="15617"/>
    <tableColumn id="1155" xr3:uid="{00000000-0010-0000-4900-000083040000}" name="Column1151" dataDxfId="15616"/>
    <tableColumn id="1156" xr3:uid="{00000000-0010-0000-4900-000084040000}" name="Column1152" dataDxfId="15615"/>
    <tableColumn id="1157" xr3:uid="{00000000-0010-0000-4900-000085040000}" name="Column1153" dataDxfId="15614"/>
    <tableColumn id="1158" xr3:uid="{00000000-0010-0000-4900-000086040000}" name="Column1154" dataDxfId="15613"/>
    <tableColumn id="1159" xr3:uid="{00000000-0010-0000-4900-000087040000}" name="Column1155" dataDxfId="15612"/>
    <tableColumn id="1160" xr3:uid="{00000000-0010-0000-4900-000088040000}" name="Column1156" dataDxfId="15611"/>
    <tableColumn id="1161" xr3:uid="{00000000-0010-0000-4900-000089040000}" name="Column1157" dataDxfId="15610"/>
    <tableColumn id="1162" xr3:uid="{00000000-0010-0000-4900-00008A040000}" name="Column1158" dataDxfId="15609"/>
    <tableColumn id="1163" xr3:uid="{00000000-0010-0000-4900-00008B040000}" name="Column1159" dataDxfId="15608"/>
    <tableColumn id="1164" xr3:uid="{00000000-0010-0000-4900-00008C040000}" name="Column1160" dataDxfId="15607"/>
    <tableColumn id="1165" xr3:uid="{00000000-0010-0000-4900-00008D040000}" name="Column1161" dataDxfId="15606"/>
    <tableColumn id="1166" xr3:uid="{00000000-0010-0000-4900-00008E040000}" name="Column1162" dataDxfId="15605"/>
    <tableColumn id="1167" xr3:uid="{00000000-0010-0000-4900-00008F040000}" name="Column1163" dataDxfId="15604"/>
    <tableColumn id="1168" xr3:uid="{00000000-0010-0000-4900-000090040000}" name="Column1164" dataDxfId="15603"/>
    <tableColumn id="1169" xr3:uid="{00000000-0010-0000-4900-000091040000}" name="Column1165" dataDxfId="15602"/>
    <tableColumn id="1170" xr3:uid="{00000000-0010-0000-4900-000092040000}" name="Column1166" dataDxfId="15601"/>
    <tableColumn id="1171" xr3:uid="{00000000-0010-0000-4900-000093040000}" name="Column1167" dataDxfId="15600"/>
    <tableColumn id="1172" xr3:uid="{00000000-0010-0000-4900-000094040000}" name="Column1168" dataDxfId="15599"/>
    <tableColumn id="1173" xr3:uid="{00000000-0010-0000-4900-000095040000}" name="Column1169" dataDxfId="15598"/>
    <tableColumn id="1174" xr3:uid="{00000000-0010-0000-4900-000096040000}" name="Column1170" dataDxfId="15597"/>
    <tableColumn id="1175" xr3:uid="{00000000-0010-0000-4900-000097040000}" name="Column1171" dataDxfId="15596"/>
    <tableColumn id="1176" xr3:uid="{00000000-0010-0000-4900-000098040000}" name="Column1172" dataDxfId="15595"/>
    <tableColumn id="1177" xr3:uid="{00000000-0010-0000-4900-000099040000}" name="Column1173" dataDxfId="15594"/>
    <tableColumn id="1178" xr3:uid="{00000000-0010-0000-4900-00009A040000}" name="Column1174" dataDxfId="15593"/>
    <tableColumn id="1179" xr3:uid="{00000000-0010-0000-4900-00009B040000}" name="Column1175" dataDxfId="15592"/>
    <tableColumn id="1180" xr3:uid="{00000000-0010-0000-4900-00009C040000}" name="Column1176" dataDxfId="15591"/>
    <tableColumn id="1181" xr3:uid="{00000000-0010-0000-4900-00009D040000}" name="Column1177" dataDxfId="15590"/>
    <tableColumn id="1182" xr3:uid="{00000000-0010-0000-4900-00009E040000}" name="Column1178" dataDxfId="15589"/>
    <tableColumn id="1183" xr3:uid="{00000000-0010-0000-4900-00009F040000}" name="Column1179" dataDxfId="15588"/>
    <tableColumn id="1184" xr3:uid="{00000000-0010-0000-4900-0000A0040000}" name="Column1180" dataDxfId="15587"/>
    <tableColumn id="1185" xr3:uid="{00000000-0010-0000-4900-0000A1040000}" name="Column1181" dataDxfId="15586"/>
    <tableColumn id="1186" xr3:uid="{00000000-0010-0000-4900-0000A2040000}" name="Column1182" dataDxfId="15585"/>
    <tableColumn id="1187" xr3:uid="{00000000-0010-0000-4900-0000A3040000}" name="Column1183" dataDxfId="15584"/>
    <tableColumn id="1188" xr3:uid="{00000000-0010-0000-4900-0000A4040000}" name="Column1184" dataDxfId="15583"/>
    <tableColumn id="1189" xr3:uid="{00000000-0010-0000-4900-0000A5040000}" name="Column1185" dataDxfId="15582"/>
    <tableColumn id="1190" xr3:uid="{00000000-0010-0000-4900-0000A6040000}" name="Column1186" dataDxfId="15581"/>
    <tableColumn id="1191" xr3:uid="{00000000-0010-0000-4900-0000A7040000}" name="Column1187" dataDxfId="15580"/>
    <tableColumn id="1192" xr3:uid="{00000000-0010-0000-4900-0000A8040000}" name="Column1188" dataDxfId="15579"/>
    <tableColumn id="1193" xr3:uid="{00000000-0010-0000-4900-0000A9040000}" name="Column1189" dataDxfId="15578"/>
    <tableColumn id="1194" xr3:uid="{00000000-0010-0000-4900-0000AA040000}" name="Column1190" dataDxfId="15577"/>
    <tableColumn id="1195" xr3:uid="{00000000-0010-0000-4900-0000AB040000}" name="Column1191" dataDxfId="15576"/>
    <tableColumn id="1196" xr3:uid="{00000000-0010-0000-4900-0000AC040000}" name="Column1192" dataDxfId="15575"/>
    <tableColumn id="1197" xr3:uid="{00000000-0010-0000-4900-0000AD040000}" name="Column1193" dataDxfId="15574"/>
    <tableColumn id="1198" xr3:uid="{00000000-0010-0000-4900-0000AE040000}" name="Column1194" dataDxfId="15573"/>
    <tableColumn id="1199" xr3:uid="{00000000-0010-0000-4900-0000AF040000}" name="Column1195" dataDxfId="15572"/>
    <tableColumn id="1200" xr3:uid="{00000000-0010-0000-4900-0000B0040000}" name="Column1196" dataDxfId="15571"/>
    <tableColumn id="1201" xr3:uid="{00000000-0010-0000-4900-0000B1040000}" name="Column1197" dataDxfId="15570"/>
    <tableColumn id="1202" xr3:uid="{00000000-0010-0000-4900-0000B2040000}" name="Column1198" dataDxfId="15569"/>
    <tableColumn id="1203" xr3:uid="{00000000-0010-0000-4900-0000B3040000}" name="Column1199" dataDxfId="15568"/>
    <tableColumn id="1204" xr3:uid="{00000000-0010-0000-4900-0000B4040000}" name="Column1200" dataDxfId="15567"/>
    <tableColumn id="1205" xr3:uid="{00000000-0010-0000-4900-0000B5040000}" name="Column1201" dataDxfId="15566"/>
    <tableColumn id="1206" xr3:uid="{00000000-0010-0000-4900-0000B6040000}" name="Column1202" dataDxfId="15565"/>
    <tableColumn id="1207" xr3:uid="{00000000-0010-0000-4900-0000B7040000}" name="Column1203" dataDxfId="15564"/>
    <tableColumn id="1208" xr3:uid="{00000000-0010-0000-4900-0000B8040000}" name="Column1204" dataDxfId="15563"/>
    <tableColumn id="1209" xr3:uid="{00000000-0010-0000-4900-0000B9040000}" name="Column1205" dataDxfId="15562"/>
    <tableColumn id="1210" xr3:uid="{00000000-0010-0000-4900-0000BA040000}" name="Column1206" dataDxfId="15561"/>
    <tableColumn id="1211" xr3:uid="{00000000-0010-0000-4900-0000BB040000}" name="Column1207" dataDxfId="15560"/>
    <tableColumn id="1212" xr3:uid="{00000000-0010-0000-4900-0000BC040000}" name="Column1208" dataDxfId="15559"/>
    <tableColumn id="1213" xr3:uid="{00000000-0010-0000-4900-0000BD040000}" name="Column1209" dataDxfId="15558"/>
    <tableColumn id="1214" xr3:uid="{00000000-0010-0000-4900-0000BE040000}" name="Column1210" dataDxfId="15557"/>
    <tableColumn id="1215" xr3:uid="{00000000-0010-0000-4900-0000BF040000}" name="Column1211" dataDxfId="15556"/>
    <tableColumn id="1216" xr3:uid="{00000000-0010-0000-4900-0000C0040000}" name="Column1212" dataDxfId="15555"/>
    <tableColumn id="1217" xr3:uid="{00000000-0010-0000-4900-0000C1040000}" name="Column1213" dataDxfId="15554"/>
    <tableColumn id="1218" xr3:uid="{00000000-0010-0000-4900-0000C2040000}" name="Column1214" dataDxfId="15553"/>
    <tableColumn id="1219" xr3:uid="{00000000-0010-0000-4900-0000C3040000}" name="Column1215" dataDxfId="15552"/>
    <tableColumn id="1220" xr3:uid="{00000000-0010-0000-4900-0000C4040000}" name="Column1216" dataDxfId="15551"/>
    <tableColumn id="1221" xr3:uid="{00000000-0010-0000-4900-0000C5040000}" name="Column1217" dataDxfId="15550"/>
    <tableColumn id="1222" xr3:uid="{00000000-0010-0000-4900-0000C6040000}" name="Column1218" dataDxfId="15549"/>
    <tableColumn id="1223" xr3:uid="{00000000-0010-0000-4900-0000C7040000}" name="Column1219" dataDxfId="15548"/>
    <tableColumn id="1224" xr3:uid="{00000000-0010-0000-4900-0000C8040000}" name="Column1220" dataDxfId="15547"/>
    <tableColumn id="1225" xr3:uid="{00000000-0010-0000-4900-0000C9040000}" name="Column1221" dataDxfId="15546"/>
    <tableColumn id="1226" xr3:uid="{00000000-0010-0000-4900-0000CA040000}" name="Column1222" dataDxfId="15545"/>
    <tableColumn id="1227" xr3:uid="{00000000-0010-0000-4900-0000CB040000}" name="Column1223" dataDxfId="15544"/>
    <tableColumn id="1228" xr3:uid="{00000000-0010-0000-4900-0000CC040000}" name="Column1224" dataDxfId="15543"/>
    <tableColumn id="1229" xr3:uid="{00000000-0010-0000-4900-0000CD040000}" name="Column1225" dataDxfId="15542"/>
    <tableColumn id="1230" xr3:uid="{00000000-0010-0000-4900-0000CE040000}" name="Column1226" dataDxfId="15541"/>
    <tableColumn id="1231" xr3:uid="{00000000-0010-0000-4900-0000CF040000}" name="Column1227" dataDxfId="15540"/>
    <tableColumn id="1232" xr3:uid="{00000000-0010-0000-4900-0000D0040000}" name="Column1228" dataDxfId="15539"/>
    <tableColumn id="1233" xr3:uid="{00000000-0010-0000-4900-0000D1040000}" name="Column1229" dataDxfId="15538"/>
    <tableColumn id="1234" xr3:uid="{00000000-0010-0000-4900-0000D2040000}" name="Column1230" dataDxfId="15537"/>
    <tableColumn id="1235" xr3:uid="{00000000-0010-0000-4900-0000D3040000}" name="Column1231" dataDxfId="15536"/>
    <tableColumn id="1236" xr3:uid="{00000000-0010-0000-4900-0000D4040000}" name="Column1232" dataDxfId="15535"/>
    <tableColumn id="1237" xr3:uid="{00000000-0010-0000-4900-0000D5040000}" name="Column1233" dataDxfId="15534"/>
    <tableColumn id="1238" xr3:uid="{00000000-0010-0000-4900-0000D6040000}" name="Column1234" dataDxfId="15533"/>
    <tableColumn id="1239" xr3:uid="{00000000-0010-0000-4900-0000D7040000}" name="Column1235" dataDxfId="15532"/>
    <tableColumn id="1240" xr3:uid="{00000000-0010-0000-4900-0000D8040000}" name="Column1236" dataDxfId="15531"/>
    <tableColumn id="1241" xr3:uid="{00000000-0010-0000-4900-0000D9040000}" name="Column1237" dataDxfId="15530"/>
    <tableColumn id="1242" xr3:uid="{00000000-0010-0000-4900-0000DA040000}" name="Column1238" dataDxfId="15529"/>
    <tableColumn id="1243" xr3:uid="{00000000-0010-0000-4900-0000DB040000}" name="Column1239" dataDxfId="15528"/>
    <tableColumn id="1244" xr3:uid="{00000000-0010-0000-4900-0000DC040000}" name="Column1240" dataDxfId="15527"/>
    <tableColumn id="1245" xr3:uid="{00000000-0010-0000-4900-0000DD040000}" name="Column1241" dataDxfId="15526"/>
    <tableColumn id="1246" xr3:uid="{00000000-0010-0000-4900-0000DE040000}" name="Column1242" dataDxfId="15525"/>
    <tableColumn id="1247" xr3:uid="{00000000-0010-0000-4900-0000DF040000}" name="Column1243" dataDxfId="15524"/>
    <tableColumn id="1248" xr3:uid="{00000000-0010-0000-4900-0000E0040000}" name="Column1244" dataDxfId="15523"/>
    <tableColumn id="1249" xr3:uid="{00000000-0010-0000-4900-0000E1040000}" name="Column1245" dataDxfId="15522"/>
    <tableColumn id="1250" xr3:uid="{00000000-0010-0000-4900-0000E2040000}" name="Column1246" dataDxfId="15521"/>
    <tableColumn id="1251" xr3:uid="{00000000-0010-0000-4900-0000E3040000}" name="Column1247" dataDxfId="15520"/>
    <tableColumn id="1252" xr3:uid="{00000000-0010-0000-4900-0000E4040000}" name="Column1248" dataDxfId="15519"/>
    <tableColumn id="1253" xr3:uid="{00000000-0010-0000-4900-0000E5040000}" name="Column1249" dataDxfId="15518"/>
    <tableColumn id="1254" xr3:uid="{00000000-0010-0000-4900-0000E6040000}" name="Column1250" dataDxfId="15517"/>
    <tableColumn id="1255" xr3:uid="{00000000-0010-0000-4900-0000E7040000}" name="Column1251" dataDxfId="15516"/>
    <tableColumn id="1256" xr3:uid="{00000000-0010-0000-4900-0000E8040000}" name="Column1252" dataDxfId="15515"/>
    <tableColumn id="1257" xr3:uid="{00000000-0010-0000-4900-0000E9040000}" name="Column1253" dataDxfId="15514"/>
    <tableColumn id="1258" xr3:uid="{00000000-0010-0000-4900-0000EA040000}" name="Column1254" dataDxfId="15513"/>
    <tableColumn id="1259" xr3:uid="{00000000-0010-0000-4900-0000EB040000}" name="Column1255" dataDxfId="15512"/>
    <tableColumn id="1260" xr3:uid="{00000000-0010-0000-4900-0000EC040000}" name="Column1256" dataDxfId="15511"/>
    <tableColumn id="1261" xr3:uid="{00000000-0010-0000-4900-0000ED040000}" name="Column1257" dataDxfId="15510"/>
    <tableColumn id="1262" xr3:uid="{00000000-0010-0000-4900-0000EE040000}" name="Column1258" dataDxfId="15509"/>
    <tableColumn id="1263" xr3:uid="{00000000-0010-0000-4900-0000EF040000}" name="Column1259" dataDxfId="15508"/>
    <tableColumn id="1264" xr3:uid="{00000000-0010-0000-4900-0000F0040000}" name="Column1260" dataDxfId="15507"/>
    <tableColumn id="1265" xr3:uid="{00000000-0010-0000-4900-0000F1040000}" name="Column1261" dataDxfId="15506"/>
    <tableColumn id="1266" xr3:uid="{00000000-0010-0000-4900-0000F2040000}" name="Column1262" dataDxfId="15505"/>
    <tableColumn id="1267" xr3:uid="{00000000-0010-0000-4900-0000F3040000}" name="Column1263" dataDxfId="15504"/>
    <tableColumn id="1268" xr3:uid="{00000000-0010-0000-4900-0000F4040000}" name="Column1264" dataDxfId="15503"/>
    <tableColumn id="1269" xr3:uid="{00000000-0010-0000-4900-0000F5040000}" name="Column1265" dataDxfId="15502"/>
    <tableColumn id="1270" xr3:uid="{00000000-0010-0000-4900-0000F6040000}" name="Column1266" dataDxfId="15501"/>
    <tableColumn id="1271" xr3:uid="{00000000-0010-0000-4900-0000F7040000}" name="Column1267" dataDxfId="15500"/>
    <tableColumn id="1272" xr3:uid="{00000000-0010-0000-4900-0000F8040000}" name="Column1268" dataDxfId="15499"/>
    <tableColumn id="1273" xr3:uid="{00000000-0010-0000-4900-0000F9040000}" name="Column1269" dataDxfId="15498"/>
    <tableColumn id="1274" xr3:uid="{00000000-0010-0000-4900-0000FA040000}" name="Column1270" dataDxfId="15497"/>
    <tableColumn id="1275" xr3:uid="{00000000-0010-0000-4900-0000FB040000}" name="Column1271" dataDxfId="15496"/>
    <tableColumn id="1276" xr3:uid="{00000000-0010-0000-4900-0000FC040000}" name="Column1272" dataDxfId="15495"/>
    <tableColumn id="1277" xr3:uid="{00000000-0010-0000-4900-0000FD040000}" name="Column1273" dataDxfId="15494"/>
    <tableColumn id="1278" xr3:uid="{00000000-0010-0000-4900-0000FE040000}" name="Column1274" dataDxfId="15493"/>
    <tableColumn id="1279" xr3:uid="{00000000-0010-0000-4900-0000FF040000}" name="Column1275" dataDxfId="15492"/>
    <tableColumn id="1280" xr3:uid="{00000000-0010-0000-4900-000000050000}" name="Column1276" dataDxfId="15491"/>
    <tableColumn id="1281" xr3:uid="{00000000-0010-0000-4900-000001050000}" name="Column1277" dataDxfId="15490"/>
    <tableColumn id="1282" xr3:uid="{00000000-0010-0000-4900-000002050000}" name="Column1278" dataDxfId="15489"/>
    <tableColumn id="1283" xr3:uid="{00000000-0010-0000-4900-000003050000}" name="Column1279" dataDxfId="15488"/>
    <tableColumn id="1284" xr3:uid="{00000000-0010-0000-4900-000004050000}" name="Column1280" dataDxfId="15487"/>
    <tableColumn id="1285" xr3:uid="{00000000-0010-0000-4900-000005050000}" name="Column1281" dataDxfId="15486"/>
    <tableColumn id="1286" xr3:uid="{00000000-0010-0000-4900-000006050000}" name="Column1282" dataDxfId="15485"/>
    <tableColumn id="1287" xr3:uid="{00000000-0010-0000-4900-000007050000}" name="Column1283" dataDxfId="15484"/>
    <tableColumn id="1288" xr3:uid="{00000000-0010-0000-4900-000008050000}" name="Column1284" dataDxfId="15483"/>
    <tableColumn id="1289" xr3:uid="{00000000-0010-0000-4900-000009050000}" name="Column1285" dataDxfId="15482"/>
    <tableColumn id="1290" xr3:uid="{00000000-0010-0000-4900-00000A050000}" name="Column1286" dataDxfId="15481"/>
    <tableColumn id="1291" xr3:uid="{00000000-0010-0000-4900-00000B050000}" name="Column1287" dataDxfId="15480"/>
    <tableColumn id="1292" xr3:uid="{00000000-0010-0000-4900-00000C050000}" name="Column1288" dataDxfId="15479"/>
    <tableColumn id="1293" xr3:uid="{00000000-0010-0000-4900-00000D050000}" name="Column1289" dataDxfId="15478"/>
    <tableColumn id="1294" xr3:uid="{00000000-0010-0000-4900-00000E050000}" name="Column1290" dataDxfId="15477"/>
    <tableColumn id="1295" xr3:uid="{00000000-0010-0000-4900-00000F050000}" name="Column1291" dataDxfId="15476"/>
    <tableColumn id="1296" xr3:uid="{00000000-0010-0000-4900-000010050000}" name="Column1292" dataDxfId="15475"/>
    <tableColumn id="1297" xr3:uid="{00000000-0010-0000-4900-000011050000}" name="Column1293" dataDxfId="15474"/>
    <tableColumn id="1298" xr3:uid="{00000000-0010-0000-4900-000012050000}" name="Column1294" dataDxfId="15473"/>
    <tableColumn id="1299" xr3:uid="{00000000-0010-0000-4900-000013050000}" name="Column1295" dataDxfId="15472"/>
    <tableColumn id="1300" xr3:uid="{00000000-0010-0000-4900-000014050000}" name="Column1296" dataDxfId="15471"/>
    <tableColumn id="1301" xr3:uid="{00000000-0010-0000-4900-000015050000}" name="Column1297" dataDxfId="15470"/>
    <tableColumn id="1302" xr3:uid="{00000000-0010-0000-4900-000016050000}" name="Column1298" dataDxfId="15469"/>
    <tableColumn id="1303" xr3:uid="{00000000-0010-0000-4900-000017050000}" name="Column1299" dataDxfId="15468"/>
    <tableColumn id="1304" xr3:uid="{00000000-0010-0000-4900-000018050000}" name="Column1300" dataDxfId="15467"/>
    <tableColumn id="1305" xr3:uid="{00000000-0010-0000-4900-000019050000}" name="Column1301" dataDxfId="15466"/>
    <tableColumn id="1306" xr3:uid="{00000000-0010-0000-4900-00001A050000}" name="Column1302" dataDxfId="15465"/>
    <tableColumn id="1307" xr3:uid="{00000000-0010-0000-4900-00001B050000}" name="Column1303" dataDxfId="15464"/>
    <tableColumn id="1308" xr3:uid="{00000000-0010-0000-4900-00001C050000}" name="Column1304" dataDxfId="15463"/>
    <tableColumn id="1309" xr3:uid="{00000000-0010-0000-4900-00001D050000}" name="Column1305" dataDxfId="15462"/>
    <tableColumn id="1310" xr3:uid="{00000000-0010-0000-4900-00001E050000}" name="Column1306" dataDxfId="15461"/>
    <tableColumn id="1311" xr3:uid="{00000000-0010-0000-4900-00001F050000}" name="Column1307" dataDxfId="15460"/>
    <tableColumn id="1312" xr3:uid="{00000000-0010-0000-4900-000020050000}" name="Column1308" dataDxfId="15459"/>
    <tableColumn id="1313" xr3:uid="{00000000-0010-0000-4900-000021050000}" name="Column1309" dataDxfId="15458"/>
    <tableColumn id="1314" xr3:uid="{00000000-0010-0000-4900-000022050000}" name="Column1310" dataDxfId="15457"/>
    <tableColumn id="1315" xr3:uid="{00000000-0010-0000-4900-000023050000}" name="Column1311" dataDxfId="15456"/>
    <tableColumn id="1316" xr3:uid="{00000000-0010-0000-4900-000024050000}" name="Column1312" dataDxfId="15455"/>
    <tableColumn id="1317" xr3:uid="{00000000-0010-0000-4900-000025050000}" name="Column1313" dataDxfId="15454"/>
    <tableColumn id="1318" xr3:uid="{00000000-0010-0000-4900-000026050000}" name="Column1314" dataDxfId="15453"/>
    <tableColumn id="1319" xr3:uid="{00000000-0010-0000-4900-000027050000}" name="Column1315" dataDxfId="15452"/>
    <tableColumn id="1320" xr3:uid="{00000000-0010-0000-4900-000028050000}" name="Column1316" dataDxfId="15451"/>
    <tableColumn id="1321" xr3:uid="{00000000-0010-0000-4900-000029050000}" name="Column1317" dataDxfId="15450"/>
    <tableColumn id="1322" xr3:uid="{00000000-0010-0000-4900-00002A050000}" name="Column1318" dataDxfId="15449"/>
    <tableColumn id="1323" xr3:uid="{00000000-0010-0000-4900-00002B050000}" name="Column1319" dataDxfId="15448"/>
    <tableColumn id="1324" xr3:uid="{00000000-0010-0000-4900-00002C050000}" name="Column1320" dataDxfId="15447"/>
    <tableColumn id="1325" xr3:uid="{00000000-0010-0000-4900-00002D050000}" name="Column1321" dataDxfId="15446"/>
    <tableColumn id="1326" xr3:uid="{00000000-0010-0000-4900-00002E050000}" name="Column1322" dataDxfId="15445"/>
    <tableColumn id="1327" xr3:uid="{00000000-0010-0000-4900-00002F050000}" name="Column1323" dataDxfId="15444"/>
    <tableColumn id="1328" xr3:uid="{00000000-0010-0000-4900-000030050000}" name="Column1324" dataDxfId="15443"/>
    <tableColumn id="1329" xr3:uid="{00000000-0010-0000-4900-000031050000}" name="Column1325" dataDxfId="15442"/>
    <tableColumn id="1330" xr3:uid="{00000000-0010-0000-4900-000032050000}" name="Column1326" dataDxfId="15441"/>
    <tableColumn id="1331" xr3:uid="{00000000-0010-0000-4900-000033050000}" name="Column1327" dataDxfId="15440"/>
    <tableColumn id="1332" xr3:uid="{00000000-0010-0000-4900-000034050000}" name="Column1328" dataDxfId="15439"/>
    <tableColumn id="1333" xr3:uid="{00000000-0010-0000-4900-000035050000}" name="Column1329" dataDxfId="15438"/>
    <tableColumn id="1334" xr3:uid="{00000000-0010-0000-4900-000036050000}" name="Column1330" dataDxfId="15437"/>
    <tableColumn id="1335" xr3:uid="{00000000-0010-0000-4900-000037050000}" name="Column1331" dataDxfId="15436"/>
    <tableColumn id="1336" xr3:uid="{00000000-0010-0000-4900-000038050000}" name="Column1332" dataDxfId="15435"/>
    <tableColumn id="1337" xr3:uid="{00000000-0010-0000-4900-000039050000}" name="Column1333" dataDxfId="15434"/>
    <tableColumn id="1338" xr3:uid="{00000000-0010-0000-4900-00003A050000}" name="Column1334" dataDxfId="15433"/>
    <tableColumn id="1339" xr3:uid="{00000000-0010-0000-4900-00003B050000}" name="Column1335" dataDxfId="15432"/>
    <tableColumn id="1340" xr3:uid="{00000000-0010-0000-4900-00003C050000}" name="Column1336" dataDxfId="15431"/>
    <tableColumn id="1341" xr3:uid="{00000000-0010-0000-4900-00003D050000}" name="Column1337" dataDxfId="15430"/>
    <tableColumn id="1342" xr3:uid="{00000000-0010-0000-4900-00003E050000}" name="Column1338" dataDxfId="15429"/>
    <tableColumn id="1343" xr3:uid="{00000000-0010-0000-4900-00003F050000}" name="Column1339" dataDxfId="15428"/>
    <tableColumn id="1344" xr3:uid="{00000000-0010-0000-4900-000040050000}" name="Column1340" dataDxfId="15427"/>
    <tableColumn id="1345" xr3:uid="{00000000-0010-0000-4900-000041050000}" name="Column1341" dataDxfId="15426"/>
    <tableColumn id="1346" xr3:uid="{00000000-0010-0000-4900-000042050000}" name="Column1342" dataDxfId="15425"/>
    <tableColumn id="1347" xr3:uid="{00000000-0010-0000-4900-000043050000}" name="Column1343" dataDxfId="15424"/>
    <tableColumn id="1348" xr3:uid="{00000000-0010-0000-4900-000044050000}" name="Column1344" dataDxfId="15423"/>
    <tableColumn id="1349" xr3:uid="{00000000-0010-0000-4900-000045050000}" name="Column1345" dataDxfId="15422"/>
    <tableColumn id="1350" xr3:uid="{00000000-0010-0000-4900-000046050000}" name="Column1346" dataDxfId="15421"/>
    <tableColumn id="1351" xr3:uid="{00000000-0010-0000-4900-000047050000}" name="Column1347" dataDxfId="15420"/>
    <tableColumn id="1352" xr3:uid="{00000000-0010-0000-4900-000048050000}" name="Column1348" dataDxfId="15419"/>
    <tableColumn id="1353" xr3:uid="{00000000-0010-0000-4900-000049050000}" name="Column1349" dataDxfId="15418"/>
    <tableColumn id="1354" xr3:uid="{00000000-0010-0000-4900-00004A050000}" name="Column1350" dataDxfId="15417"/>
    <tableColumn id="1355" xr3:uid="{00000000-0010-0000-4900-00004B050000}" name="Column1351" dataDxfId="15416"/>
    <tableColumn id="1356" xr3:uid="{00000000-0010-0000-4900-00004C050000}" name="Column1352" dataDxfId="15415"/>
    <tableColumn id="1357" xr3:uid="{00000000-0010-0000-4900-00004D050000}" name="Column1353" dataDxfId="15414"/>
    <tableColumn id="1358" xr3:uid="{00000000-0010-0000-4900-00004E050000}" name="Column1354" dataDxfId="15413"/>
    <tableColumn id="1359" xr3:uid="{00000000-0010-0000-4900-00004F050000}" name="Column1355" dataDxfId="15412"/>
    <tableColumn id="1360" xr3:uid="{00000000-0010-0000-4900-000050050000}" name="Column1356" dataDxfId="15411"/>
    <tableColumn id="1361" xr3:uid="{00000000-0010-0000-4900-000051050000}" name="Column1357" dataDxfId="15410"/>
    <tableColumn id="1362" xr3:uid="{00000000-0010-0000-4900-000052050000}" name="Column1358" dataDxfId="15409"/>
    <tableColumn id="1363" xr3:uid="{00000000-0010-0000-4900-000053050000}" name="Column1359" dataDxfId="15408"/>
    <tableColumn id="1364" xr3:uid="{00000000-0010-0000-4900-000054050000}" name="Column1360" dataDxfId="15407"/>
    <tableColumn id="1365" xr3:uid="{00000000-0010-0000-4900-000055050000}" name="Column1361" dataDxfId="15406"/>
    <tableColumn id="1366" xr3:uid="{00000000-0010-0000-4900-000056050000}" name="Column1362" dataDxfId="15405"/>
    <tableColumn id="1367" xr3:uid="{00000000-0010-0000-4900-000057050000}" name="Column1363" dataDxfId="15404"/>
    <tableColumn id="1368" xr3:uid="{00000000-0010-0000-4900-000058050000}" name="Column1364" dataDxfId="15403"/>
    <tableColumn id="1369" xr3:uid="{00000000-0010-0000-4900-000059050000}" name="Column1365" dataDxfId="15402"/>
    <tableColumn id="1370" xr3:uid="{00000000-0010-0000-4900-00005A050000}" name="Column1366" dataDxfId="15401"/>
    <tableColumn id="1371" xr3:uid="{00000000-0010-0000-4900-00005B050000}" name="Column1367" dataDxfId="15400"/>
    <tableColumn id="1372" xr3:uid="{00000000-0010-0000-4900-00005C050000}" name="Column1368" dataDxfId="15399"/>
    <tableColumn id="1373" xr3:uid="{00000000-0010-0000-4900-00005D050000}" name="Column1369" dataDxfId="15398"/>
    <tableColumn id="1374" xr3:uid="{00000000-0010-0000-4900-00005E050000}" name="Column1370" dataDxfId="15397"/>
    <tableColumn id="1375" xr3:uid="{00000000-0010-0000-4900-00005F050000}" name="Column1371" dataDxfId="15396"/>
    <tableColumn id="1376" xr3:uid="{00000000-0010-0000-4900-000060050000}" name="Column1372" dataDxfId="15395"/>
    <tableColumn id="1377" xr3:uid="{00000000-0010-0000-4900-000061050000}" name="Column1373" dataDxfId="15394"/>
    <tableColumn id="1378" xr3:uid="{00000000-0010-0000-4900-000062050000}" name="Column1374" dataDxfId="15393"/>
    <tableColumn id="1379" xr3:uid="{00000000-0010-0000-4900-000063050000}" name="Column1375" dataDxfId="15392"/>
    <tableColumn id="1380" xr3:uid="{00000000-0010-0000-4900-000064050000}" name="Column1376" dataDxfId="15391"/>
    <tableColumn id="1381" xr3:uid="{00000000-0010-0000-4900-000065050000}" name="Column1377" dataDxfId="15390"/>
    <tableColumn id="1382" xr3:uid="{00000000-0010-0000-4900-000066050000}" name="Column1378" dataDxfId="15389"/>
    <tableColumn id="1383" xr3:uid="{00000000-0010-0000-4900-000067050000}" name="Column1379" dataDxfId="15388"/>
    <tableColumn id="1384" xr3:uid="{00000000-0010-0000-4900-000068050000}" name="Column1380" dataDxfId="15387"/>
    <tableColumn id="1385" xr3:uid="{00000000-0010-0000-4900-000069050000}" name="Column1381" dataDxfId="15386"/>
    <tableColumn id="1386" xr3:uid="{00000000-0010-0000-4900-00006A050000}" name="Column1382" dataDxfId="15385"/>
    <tableColumn id="1387" xr3:uid="{00000000-0010-0000-4900-00006B050000}" name="Column1383" dataDxfId="15384"/>
    <tableColumn id="1388" xr3:uid="{00000000-0010-0000-4900-00006C050000}" name="Column1384" dataDxfId="15383"/>
    <tableColumn id="1389" xr3:uid="{00000000-0010-0000-4900-00006D050000}" name="Column1385" dataDxfId="15382"/>
    <tableColumn id="1390" xr3:uid="{00000000-0010-0000-4900-00006E050000}" name="Column1386" dataDxfId="15381"/>
    <tableColumn id="1391" xr3:uid="{00000000-0010-0000-4900-00006F050000}" name="Column1387" dataDxfId="15380"/>
    <tableColumn id="1392" xr3:uid="{00000000-0010-0000-4900-000070050000}" name="Column1388" dataDxfId="15379"/>
    <tableColumn id="1393" xr3:uid="{00000000-0010-0000-4900-000071050000}" name="Column1389" dataDxfId="15378"/>
    <tableColumn id="1394" xr3:uid="{00000000-0010-0000-4900-000072050000}" name="Column1390" dataDxfId="15377"/>
    <tableColumn id="1395" xr3:uid="{00000000-0010-0000-4900-000073050000}" name="Column1391" dataDxfId="15376"/>
    <tableColumn id="1396" xr3:uid="{00000000-0010-0000-4900-000074050000}" name="Column1392" dataDxfId="15375"/>
    <tableColumn id="1397" xr3:uid="{00000000-0010-0000-4900-000075050000}" name="Column1393" dataDxfId="15374"/>
    <tableColumn id="1398" xr3:uid="{00000000-0010-0000-4900-000076050000}" name="Column1394" dataDxfId="15373"/>
    <tableColumn id="1399" xr3:uid="{00000000-0010-0000-4900-000077050000}" name="Column1395" dataDxfId="15372"/>
    <tableColumn id="1400" xr3:uid="{00000000-0010-0000-4900-000078050000}" name="Column1396" dataDxfId="15371"/>
    <tableColumn id="1401" xr3:uid="{00000000-0010-0000-4900-000079050000}" name="Column1397" dataDxfId="15370"/>
    <tableColumn id="1402" xr3:uid="{00000000-0010-0000-4900-00007A050000}" name="Column1398" dataDxfId="15369"/>
    <tableColumn id="1403" xr3:uid="{00000000-0010-0000-4900-00007B050000}" name="Column1399" dataDxfId="15368"/>
    <tableColumn id="1404" xr3:uid="{00000000-0010-0000-4900-00007C050000}" name="Column1400" dataDxfId="15367"/>
    <tableColumn id="1405" xr3:uid="{00000000-0010-0000-4900-00007D050000}" name="Column1401" dataDxfId="15366"/>
    <tableColumn id="1406" xr3:uid="{00000000-0010-0000-4900-00007E050000}" name="Column1402" dataDxfId="15365"/>
    <tableColumn id="1407" xr3:uid="{00000000-0010-0000-4900-00007F050000}" name="Column1403" dataDxfId="15364"/>
    <tableColumn id="1408" xr3:uid="{00000000-0010-0000-4900-000080050000}" name="Column1404" dataDxfId="15363"/>
    <tableColumn id="1409" xr3:uid="{00000000-0010-0000-4900-000081050000}" name="Column1405" dataDxfId="15362"/>
    <tableColumn id="1410" xr3:uid="{00000000-0010-0000-4900-000082050000}" name="Column1406" dataDxfId="15361"/>
    <tableColumn id="1411" xr3:uid="{00000000-0010-0000-4900-000083050000}" name="Column1407" dataDxfId="15360"/>
    <tableColumn id="1412" xr3:uid="{00000000-0010-0000-4900-000084050000}" name="Column1408" dataDxfId="15359"/>
    <tableColumn id="1413" xr3:uid="{00000000-0010-0000-4900-000085050000}" name="Column1409" dataDxfId="15358"/>
    <tableColumn id="1414" xr3:uid="{00000000-0010-0000-4900-000086050000}" name="Column1410" dataDxfId="15357"/>
    <tableColumn id="1415" xr3:uid="{00000000-0010-0000-4900-000087050000}" name="Column1411" dataDxfId="15356"/>
    <tableColumn id="1416" xr3:uid="{00000000-0010-0000-4900-000088050000}" name="Column1412" dataDxfId="15355"/>
    <tableColumn id="1417" xr3:uid="{00000000-0010-0000-4900-000089050000}" name="Column1413" dataDxfId="15354"/>
    <tableColumn id="1418" xr3:uid="{00000000-0010-0000-4900-00008A050000}" name="Column1414" dataDxfId="15353"/>
    <tableColumn id="1419" xr3:uid="{00000000-0010-0000-4900-00008B050000}" name="Column1415" dataDxfId="15352"/>
    <tableColumn id="1420" xr3:uid="{00000000-0010-0000-4900-00008C050000}" name="Column1416" dataDxfId="15351"/>
    <tableColumn id="1421" xr3:uid="{00000000-0010-0000-4900-00008D050000}" name="Column1417" dataDxfId="15350"/>
    <tableColumn id="1422" xr3:uid="{00000000-0010-0000-4900-00008E050000}" name="Column1418" dataDxfId="15349"/>
    <tableColumn id="1423" xr3:uid="{00000000-0010-0000-4900-00008F050000}" name="Column1419" dataDxfId="15348"/>
    <tableColumn id="1424" xr3:uid="{00000000-0010-0000-4900-000090050000}" name="Column1420" dataDxfId="15347"/>
    <tableColumn id="1425" xr3:uid="{00000000-0010-0000-4900-000091050000}" name="Column1421" dataDxfId="15346"/>
    <tableColumn id="1426" xr3:uid="{00000000-0010-0000-4900-000092050000}" name="Column1422" dataDxfId="15345"/>
    <tableColumn id="1427" xr3:uid="{00000000-0010-0000-4900-000093050000}" name="Column1423" dataDxfId="15344"/>
    <tableColumn id="1428" xr3:uid="{00000000-0010-0000-4900-000094050000}" name="Column1424" dataDxfId="15343"/>
    <tableColumn id="1429" xr3:uid="{00000000-0010-0000-4900-000095050000}" name="Column1425" dataDxfId="15342"/>
    <tableColumn id="1430" xr3:uid="{00000000-0010-0000-4900-000096050000}" name="Column1426" dataDxfId="15341"/>
    <tableColumn id="1431" xr3:uid="{00000000-0010-0000-4900-000097050000}" name="Column1427" dataDxfId="15340"/>
    <tableColumn id="1432" xr3:uid="{00000000-0010-0000-4900-000098050000}" name="Column1428" dataDxfId="15339"/>
    <tableColumn id="1433" xr3:uid="{00000000-0010-0000-4900-000099050000}" name="Column1429" dataDxfId="15338"/>
    <tableColumn id="1434" xr3:uid="{00000000-0010-0000-4900-00009A050000}" name="Column1430" dataDxfId="15337"/>
    <tableColumn id="1435" xr3:uid="{00000000-0010-0000-4900-00009B050000}" name="Column1431" dataDxfId="15336"/>
    <tableColumn id="1436" xr3:uid="{00000000-0010-0000-4900-00009C050000}" name="Column1432" dataDxfId="15335"/>
    <tableColumn id="1437" xr3:uid="{00000000-0010-0000-4900-00009D050000}" name="Column1433" dataDxfId="15334"/>
    <tableColumn id="1438" xr3:uid="{00000000-0010-0000-4900-00009E050000}" name="Column1434" dataDxfId="15333"/>
    <tableColumn id="1439" xr3:uid="{00000000-0010-0000-4900-00009F050000}" name="Column1435" dataDxfId="15332"/>
    <tableColumn id="1440" xr3:uid="{00000000-0010-0000-4900-0000A0050000}" name="Column1436" dataDxfId="15331"/>
    <tableColumn id="1441" xr3:uid="{00000000-0010-0000-4900-0000A1050000}" name="Column1437" dataDxfId="15330"/>
    <tableColumn id="1442" xr3:uid="{00000000-0010-0000-4900-0000A2050000}" name="Column1438" dataDxfId="15329"/>
    <tableColumn id="1443" xr3:uid="{00000000-0010-0000-4900-0000A3050000}" name="Column1439" dataDxfId="15328"/>
    <tableColumn id="1444" xr3:uid="{00000000-0010-0000-4900-0000A4050000}" name="Column1440" dataDxfId="15327"/>
    <tableColumn id="1445" xr3:uid="{00000000-0010-0000-4900-0000A5050000}" name="Column1441" dataDxfId="15326"/>
    <tableColumn id="1446" xr3:uid="{00000000-0010-0000-4900-0000A6050000}" name="Column1442" dataDxfId="15325"/>
    <tableColumn id="1447" xr3:uid="{00000000-0010-0000-4900-0000A7050000}" name="Column1443" dataDxfId="15324"/>
    <tableColumn id="1448" xr3:uid="{00000000-0010-0000-4900-0000A8050000}" name="Column1444" dataDxfId="15323"/>
    <tableColumn id="1449" xr3:uid="{00000000-0010-0000-4900-0000A9050000}" name="Column1445" dataDxfId="15322"/>
    <tableColumn id="1450" xr3:uid="{00000000-0010-0000-4900-0000AA050000}" name="Column1446" dataDxfId="15321"/>
    <tableColumn id="1451" xr3:uid="{00000000-0010-0000-4900-0000AB050000}" name="Column1447" dataDxfId="15320"/>
    <tableColumn id="1452" xr3:uid="{00000000-0010-0000-4900-0000AC050000}" name="Column1448" dataDxfId="15319"/>
    <tableColumn id="1453" xr3:uid="{00000000-0010-0000-4900-0000AD050000}" name="Column1449" dataDxfId="15318"/>
    <tableColumn id="1454" xr3:uid="{00000000-0010-0000-4900-0000AE050000}" name="Column1450" dataDxfId="15317"/>
    <tableColumn id="1455" xr3:uid="{00000000-0010-0000-4900-0000AF050000}" name="Column1451" dataDxfId="15316"/>
    <tableColumn id="1456" xr3:uid="{00000000-0010-0000-4900-0000B0050000}" name="Column1452" dataDxfId="15315"/>
    <tableColumn id="1457" xr3:uid="{00000000-0010-0000-4900-0000B1050000}" name="Column1453" dataDxfId="15314"/>
    <tableColumn id="1458" xr3:uid="{00000000-0010-0000-4900-0000B2050000}" name="Column1454" dataDxfId="15313"/>
    <tableColumn id="1459" xr3:uid="{00000000-0010-0000-4900-0000B3050000}" name="Column1455" dataDxfId="15312"/>
    <tableColumn id="1460" xr3:uid="{00000000-0010-0000-4900-0000B4050000}" name="Column1456" dataDxfId="15311"/>
    <tableColumn id="1461" xr3:uid="{00000000-0010-0000-4900-0000B5050000}" name="Column1457" dataDxfId="15310"/>
    <tableColumn id="1462" xr3:uid="{00000000-0010-0000-4900-0000B6050000}" name="Column1458" dataDxfId="15309"/>
    <tableColumn id="1463" xr3:uid="{00000000-0010-0000-4900-0000B7050000}" name="Column1459" dataDxfId="15308"/>
    <tableColumn id="1464" xr3:uid="{00000000-0010-0000-4900-0000B8050000}" name="Column1460" dataDxfId="15307"/>
    <tableColumn id="1465" xr3:uid="{00000000-0010-0000-4900-0000B9050000}" name="Column1461" dataDxfId="15306"/>
    <tableColumn id="1466" xr3:uid="{00000000-0010-0000-4900-0000BA050000}" name="Column1462" dataDxfId="15305"/>
    <tableColumn id="1467" xr3:uid="{00000000-0010-0000-4900-0000BB050000}" name="Column1463" dataDxfId="15304"/>
    <tableColumn id="1468" xr3:uid="{00000000-0010-0000-4900-0000BC050000}" name="Column1464" dataDxfId="15303"/>
    <tableColumn id="1469" xr3:uid="{00000000-0010-0000-4900-0000BD050000}" name="Column1465" dataDxfId="15302"/>
    <tableColumn id="1470" xr3:uid="{00000000-0010-0000-4900-0000BE050000}" name="Column1466" dataDxfId="15301"/>
    <tableColumn id="1471" xr3:uid="{00000000-0010-0000-4900-0000BF050000}" name="Column1467" dataDxfId="15300"/>
    <tableColumn id="1472" xr3:uid="{00000000-0010-0000-4900-0000C0050000}" name="Column1468" dataDxfId="15299"/>
    <tableColumn id="1473" xr3:uid="{00000000-0010-0000-4900-0000C1050000}" name="Column1469" dataDxfId="15298"/>
    <tableColumn id="1474" xr3:uid="{00000000-0010-0000-4900-0000C2050000}" name="Column1470" dataDxfId="15297"/>
    <tableColumn id="1475" xr3:uid="{00000000-0010-0000-4900-0000C3050000}" name="Column1471" dataDxfId="15296"/>
    <tableColumn id="1476" xr3:uid="{00000000-0010-0000-4900-0000C4050000}" name="Column1472" dataDxfId="15295"/>
    <tableColumn id="1477" xr3:uid="{00000000-0010-0000-4900-0000C5050000}" name="Column1473" dataDxfId="15294"/>
    <tableColumn id="1478" xr3:uid="{00000000-0010-0000-4900-0000C6050000}" name="Column1474" dataDxfId="15293"/>
    <tableColumn id="1479" xr3:uid="{00000000-0010-0000-4900-0000C7050000}" name="Column1475" dataDxfId="15292"/>
    <tableColumn id="1480" xr3:uid="{00000000-0010-0000-4900-0000C8050000}" name="Column1476" dataDxfId="15291"/>
    <tableColumn id="1481" xr3:uid="{00000000-0010-0000-4900-0000C9050000}" name="Column1477" dataDxfId="15290"/>
    <tableColumn id="1482" xr3:uid="{00000000-0010-0000-4900-0000CA050000}" name="Column1478" dataDxfId="15289"/>
    <tableColumn id="1483" xr3:uid="{00000000-0010-0000-4900-0000CB050000}" name="Column1479" dataDxfId="15288"/>
    <tableColumn id="1484" xr3:uid="{00000000-0010-0000-4900-0000CC050000}" name="Column1480" dataDxfId="15287"/>
    <tableColumn id="1485" xr3:uid="{00000000-0010-0000-4900-0000CD050000}" name="Column1481" dataDxfId="15286"/>
    <tableColumn id="1486" xr3:uid="{00000000-0010-0000-4900-0000CE050000}" name="Column1482" dataDxfId="15285"/>
    <tableColumn id="1487" xr3:uid="{00000000-0010-0000-4900-0000CF050000}" name="Column1483" dataDxfId="15284"/>
    <tableColumn id="1488" xr3:uid="{00000000-0010-0000-4900-0000D0050000}" name="Column1484" dataDxfId="15283"/>
    <tableColumn id="1489" xr3:uid="{00000000-0010-0000-4900-0000D1050000}" name="Column1485" dataDxfId="15282"/>
    <tableColumn id="1490" xr3:uid="{00000000-0010-0000-4900-0000D2050000}" name="Column1486" dataDxfId="15281"/>
    <tableColumn id="1491" xr3:uid="{00000000-0010-0000-4900-0000D3050000}" name="Column1487" dataDxfId="15280"/>
    <tableColumn id="1492" xr3:uid="{00000000-0010-0000-4900-0000D4050000}" name="Column1488" dataDxfId="15279"/>
    <tableColumn id="1493" xr3:uid="{00000000-0010-0000-4900-0000D5050000}" name="Column1489" dataDxfId="15278"/>
    <tableColumn id="1494" xr3:uid="{00000000-0010-0000-4900-0000D6050000}" name="Column1490" dataDxfId="15277"/>
    <tableColumn id="1495" xr3:uid="{00000000-0010-0000-4900-0000D7050000}" name="Column1491" dataDxfId="15276"/>
    <tableColumn id="1496" xr3:uid="{00000000-0010-0000-4900-0000D8050000}" name="Column1492" dataDxfId="15275"/>
    <tableColumn id="1497" xr3:uid="{00000000-0010-0000-4900-0000D9050000}" name="Column1493" dataDxfId="15274"/>
    <tableColumn id="1498" xr3:uid="{00000000-0010-0000-4900-0000DA050000}" name="Column1494" dataDxfId="15273"/>
    <tableColumn id="1499" xr3:uid="{00000000-0010-0000-4900-0000DB050000}" name="Column1495" dataDxfId="15272"/>
    <tableColumn id="1500" xr3:uid="{00000000-0010-0000-4900-0000DC050000}" name="Column1496" dataDxfId="15271"/>
    <tableColumn id="1501" xr3:uid="{00000000-0010-0000-4900-0000DD050000}" name="Column1497" dataDxfId="15270"/>
    <tableColumn id="1502" xr3:uid="{00000000-0010-0000-4900-0000DE050000}" name="Column1498" dataDxfId="15269"/>
    <tableColumn id="1503" xr3:uid="{00000000-0010-0000-4900-0000DF050000}" name="Column1499" dataDxfId="15268"/>
    <tableColumn id="1504" xr3:uid="{00000000-0010-0000-4900-0000E0050000}" name="Column1500" dataDxfId="15267"/>
    <tableColumn id="1505" xr3:uid="{00000000-0010-0000-4900-0000E1050000}" name="Column1501" dataDxfId="15266"/>
    <tableColumn id="1506" xr3:uid="{00000000-0010-0000-4900-0000E2050000}" name="Column1502" dataDxfId="15265"/>
    <tableColumn id="1507" xr3:uid="{00000000-0010-0000-4900-0000E3050000}" name="Column1503" dataDxfId="15264"/>
    <tableColumn id="1508" xr3:uid="{00000000-0010-0000-4900-0000E4050000}" name="Column1504" dataDxfId="15263"/>
    <tableColumn id="1509" xr3:uid="{00000000-0010-0000-4900-0000E5050000}" name="Column1505" dataDxfId="15262"/>
    <tableColumn id="1510" xr3:uid="{00000000-0010-0000-4900-0000E6050000}" name="Column1506" dataDxfId="15261"/>
    <tableColumn id="1511" xr3:uid="{00000000-0010-0000-4900-0000E7050000}" name="Column1507" dataDxfId="15260"/>
    <tableColumn id="1512" xr3:uid="{00000000-0010-0000-4900-0000E8050000}" name="Column1508" dataDxfId="15259"/>
    <tableColumn id="1513" xr3:uid="{00000000-0010-0000-4900-0000E9050000}" name="Column1509" dataDxfId="15258"/>
    <tableColumn id="1514" xr3:uid="{00000000-0010-0000-4900-0000EA050000}" name="Column1510" dataDxfId="15257"/>
    <tableColumn id="1515" xr3:uid="{00000000-0010-0000-4900-0000EB050000}" name="Column1511" dataDxfId="15256"/>
    <tableColumn id="1516" xr3:uid="{00000000-0010-0000-4900-0000EC050000}" name="Column1512" dataDxfId="15255"/>
    <tableColumn id="1517" xr3:uid="{00000000-0010-0000-4900-0000ED050000}" name="Column1513" dataDxfId="15254"/>
    <tableColumn id="1518" xr3:uid="{00000000-0010-0000-4900-0000EE050000}" name="Column1514" dataDxfId="15253"/>
    <tableColumn id="1519" xr3:uid="{00000000-0010-0000-4900-0000EF050000}" name="Column1515" dataDxfId="15252"/>
    <tableColumn id="1520" xr3:uid="{00000000-0010-0000-4900-0000F0050000}" name="Column1516" dataDxfId="15251"/>
    <tableColumn id="1521" xr3:uid="{00000000-0010-0000-4900-0000F1050000}" name="Column1517" dataDxfId="15250"/>
    <tableColumn id="1522" xr3:uid="{00000000-0010-0000-4900-0000F2050000}" name="Column1518" dataDxfId="15249"/>
    <tableColumn id="1523" xr3:uid="{00000000-0010-0000-4900-0000F3050000}" name="Column1519" dataDxfId="15248"/>
    <tableColumn id="1524" xr3:uid="{00000000-0010-0000-4900-0000F4050000}" name="Column1520" dataDxfId="15247"/>
    <tableColumn id="1525" xr3:uid="{00000000-0010-0000-4900-0000F5050000}" name="Column1521" dataDxfId="15246"/>
    <tableColumn id="1526" xr3:uid="{00000000-0010-0000-4900-0000F6050000}" name="Column1522" dataDxfId="15245"/>
    <tableColumn id="1527" xr3:uid="{00000000-0010-0000-4900-0000F7050000}" name="Column1523" dataDxfId="15244"/>
    <tableColumn id="1528" xr3:uid="{00000000-0010-0000-4900-0000F8050000}" name="Column1524" dataDxfId="15243"/>
    <tableColumn id="1529" xr3:uid="{00000000-0010-0000-4900-0000F9050000}" name="Column1525" dataDxfId="15242"/>
    <tableColumn id="1530" xr3:uid="{00000000-0010-0000-4900-0000FA050000}" name="Column1526" dataDxfId="15241"/>
    <tableColumn id="1531" xr3:uid="{00000000-0010-0000-4900-0000FB050000}" name="Column1527" dataDxfId="15240"/>
    <tableColumn id="1532" xr3:uid="{00000000-0010-0000-4900-0000FC050000}" name="Column1528" dataDxfId="15239"/>
    <tableColumn id="1533" xr3:uid="{00000000-0010-0000-4900-0000FD050000}" name="Column1529" dataDxfId="15238"/>
    <tableColumn id="1534" xr3:uid="{00000000-0010-0000-4900-0000FE050000}" name="Column1530" dataDxfId="15237"/>
    <tableColumn id="1535" xr3:uid="{00000000-0010-0000-4900-0000FF050000}" name="Column1531" dataDxfId="15236"/>
    <tableColumn id="1536" xr3:uid="{00000000-0010-0000-4900-000000060000}" name="Column1532" dataDxfId="15235"/>
    <tableColumn id="1537" xr3:uid="{00000000-0010-0000-4900-000001060000}" name="Column1533" dataDxfId="15234"/>
    <tableColumn id="1538" xr3:uid="{00000000-0010-0000-4900-000002060000}" name="Column1534" dataDxfId="15233"/>
    <tableColumn id="1539" xr3:uid="{00000000-0010-0000-4900-000003060000}" name="Column1535" dataDxfId="15232"/>
    <tableColumn id="1540" xr3:uid="{00000000-0010-0000-4900-000004060000}" name="Column1536" dataDxfId="15231"/>
    <tableColumn id="1541" xr3:uid="{00000000-0010-0000-4900-000005060000}" name="Column1537" dataDxfId="15230"/>
    <tableColumn id="1542" xr3:uid="{00000000-0010-0000-4900-000006060000}" name="Column1538" dataDxfId="15229"/>
    <tableColumn id="1543" xr3:uid="{00000000-0010-0000-4900-000007060000}" name="Column1539" dataDxfId="15228"/>
    <tableColumn id="1544" xr3:uid="{00000000-0010-0000-4900-000008060000}" name="Column1540" dataDxfId="15227"/>
    <tableColumn id="1545" xr3:uid="{00000000-0010-0000-4900-000009060000}" name="Column1541" dataDxfId="15226"/>
    <tableColumn id="1546" xr3:uid="{00000000-0010-0000-4900-00000A060000}" name="Column1542" dataDxfId="15225"/>
    <tableColumn id="1547" xr3:uid="{00000000-0010-0000-4900-00000B060000}" name="Column1543" dataDxfId="15224"/>
    <tableColumn id="1548" xr3:uid="{00000000-0010-0000-4900-00000C060000}" name="Column1544" dataDxfId="15223"/>
    <tableColumn id="1549" xr3:uid="{00000000-0010-0000-4900-00000D060000}" name="Column1545" dataDxfId="15222"/>
    <tableColumn id="1550" xr3:uid="{00000000-0010-0000-4900-00000E060000}" name="Column1546" dataDxfId="15221"/>
    <tableColumn id="1551" xr3:uid="{00000000-0010-0000-4900-00000F060000}" name="Column1547" dataDxfId="15220"/>
    <tableColumn id="1552" xr3:uid="{00000000-0010-0000-4900-000010060000}" name="Column1548" dataDxfId="15219"/>
    <tableColumn id="1553" xr3:uid="{00000000-0010-0000-4900-000011060000}" name="Column1549" dataDxfId="15218"/>
    <tableColumn id="1554" xr3:uid="{00000000-0010-0000-4900-000012060000}" name="Column1550" dataDxfId="15217"/>
    <tableColumn id="1555" xr3:uid="{00000000-0010-0000-4900-000013060000}" name="Column1551" dataDxfId="15216"/>
    <tableColumn id="1556" xr3:uid="{00000000-0010-0000-4900-000014060000}" name="Column1552" dataDxfId="15215"/>
    <tableColumn id="1557" xr3:uid="{00000000-0010-0000-4900-000015060000}" name="Column1553" dataDxfId="15214"/>
    <tableColumn id="1558" xr3:uid="{00000000-0010-0000-4900-000016060000}" name="Column1554" dataDxfId="15213"/>
    <tableColumn id="1559" xr3:uid="{00000000-0010-0000-4900-000017060000}" name="Column1555" dataDxfId="15212"/>
    <tableColumn id="1560" xr3:uid="{00000000-0010-0000-4900-000018060000}" name="Column1556" dataDxfId="15211"/>
    <tableColumn id="1561" xr3:uid="{00000000-0010-0000-4900-000019060000}" name="Column1557" dataDxfId="15210"/>
    <tableColumn id="1562" xr3:uid="{00000000-0010-0000-4900-00001A060000}" name="Column1558" dataDxfId="15209"/>
    <tableColumn id="1563" xr3:uid="{00000000-0010-0000-4900-00001B060000}" name="Column1559" dataDxfId="15208"/>
    <tableColumn id="1564" xr3:uid="{00000000-0010-0000-4900-00001C060000}" name="Column1560" dataDxfId="15207"/>
    <tableColumn id="1565" xr3:uid="{00000000-0010-0000-4900-00001D060000}" name="Column1561" dataDxfId="15206"/>
    <tableColumn id="1566" xr3:uid="{00000000-0010-0000-4900-00001E060000}" name="Column1562" dataDxfId="15205"/>
    <tableColumn id="1567" xr3:uid="{00000000-0010-0000-4900-00001F060000}" name="Column1563" dataDxfId="15204"/>
    <tableColumn id="1568" xr3:uid="{00000000-0010-0000-4900-000020060000}" name="Column1564" dataDxfId="15203"/>
    <tableColumn id="1569" xr3:uid="{00000000-0010-0000-4900-000021060000}" name="Column1565" dataDxfId="15202"/>
    <tableColumn id="1570" xr3:uid="{00000000-0010-0000-4900-000022060000}" name="Column1566" dataDxfId="15201"/>
    <tableColumn id="1571" xr3:uid="{00000000-0010-0000-4900-000023060000}" name="Column1567" dataDxfId="15200"/>
    <tableColumn id="1572" xr3:uid="{00000000-0010-0000-4900-000024060000}" name="Column1568" dataDxfId="15199"/>
    <tableColumn id="1573" xr3:uid="{00000000-0010-0000-4900-000025060000}" name="Column1569" dataDxfId="15198"/>
    <tableColumn id="1574" xr3:uid="{00000000-0010-0000-4900-000026060000}" name="Column1570" dataDxfId="15197"/>
    <tableColumn id="1575" xr3:uid="{00000000-0010-0000-4900-000027060000}" name="Column1571" dataDxfId="15196"/>
    <tableColumn id="1576" xr3:uid="{00000000-0010-0000-4900-000028060000}" name="Column1572" dataDxfId="15195"/>
    <tableColumn id="1577" xr3:uid="{00000000-0010-0000-4900-000029060000}" name="Column1573" dataDxfId="15194"/>
    <tableColumn id="1578" xr3:uid="{00000000-0010-0000-4900-00002A060000}" name="Column1574" dataDxfId="15193"/>
    <tableColumn id="1579" xr3:uid="{00000000-0010-0000-4900-00002B060000}" name="Column1575" dataDxfId="15192"/>
    <tableColumn id="1580" xr3:uid="{00000000-0010-0000-4900-00002C060000}" name="Column1576" dataDxfId="15191"/>
    <tableColumn id="1581" xr3:uid="{00000000-0010-0000-4900-00002D060000}" name="Column1577" dataDxfId="15190"/>
    <tableColumn id="1582" xr3:uid="{00000000-0010-0000-4900-00002E060000}" name="Column1578" dataDxfId="15189"/>
    <tableColumn id="1583" xr3:uid="{00000000-0010-0000-4900-00002F060000}" name="Column1579" dataDxfId="15188"/>
    <tableColumn id="1584" xr3:uid="{00000000-0010-0000-4900-000030060000}" name="Column1580" dataDxfId="15187"/>
    <tableColumn id="1585" xr3:uid="{00000000-0010-0000-4900-000031060000}" name="Column1581" dataDxfId="15186"/>
    <tableColumn id="1586" xr3:uid="{00000000-0010-0000-4900-000032060000}" name="Column1582" dataDxfId="15185"/>
    <tableColumn id="1587" xr3:uid="{00000000-0010-0000-4900-000033060000}" name="Column1583" dataDxfId="15184"/>
    <tableColumn id="1588" xr3:uid="{00000000-0010-0000-4900-000034060000}" name="Column1584" dataDxfId="15183"/>
    <tableColumn id="1589" xr3:uid="{00000000-0010-0000-4900-000035060000}" name="Column1585" dataDxfId="15182"/>
    <tableColumn id="1590" xr3:uid="{00000000-0010-0000-4900-000036060000}" name="Column1586" dataDxfId="15181"/>
    <tableColumn id="1591" xr3:uid="{00000000-0010-0000-4900-000037060000}" name="Column1587" dataDxfId="15180"/>
    <tableColumn id="1592" xr3:uid="{00000000-0010-0000-4900-000038060000}" name="Column1588" dataDxfId="15179"/>
    <tableColumn id="1593" xr3:uid="{00000000-0010-0000-4900-000039060000}" name="Column1589" dataDxfId="15178"/>
    <tableColumn id="1594" xr3:uid="{00000000-0010-0000-4900-00003A060000}" name="Column1590" dataDxfId="15177"/>
    <tableColumn id="1595" xr3:uid="{00000000-0010-0000-4900-00003B060000}" name="Column1591" dataDxfId="15176"/>
    <tableColumn id="1596" xr3:uid="{00000000-0010-0000-4900-00003C060000}" name="Column1592" dataDxfId="15175"/>
    <tableColumn id="1597" xr3:uid="{00000000-0010-0000-4900-00003D060000}" name="Column1593" dataDxfId="15174"/>
    <tableColumn id="1598" xr3:uid="{00000000-0010-0000-4900-00003E060000}" name="Column1594" dataDxfId="15173"/>
    <tableColumn id="1599" xr3:uid="{00000000-0010-0000-4900-00003F060000}" name="Column1595" dataDxfId="15172"/>
    <tableColumn id="1600" xr3:uid="{00000000-0010-0000-4900-000040060000}" name="Column1596" dataDxfId="15171"/>
    <tableColumn id="1601" xr3:uid="{00000000-0010-0000-4900-000041060000}" name="Column1597" dataDxfId="15170"/>
    <tableColumn id="1602" xr3:uid="{00000000-0010-0000-4900-000042060000}" name="Column1598" dataDxfId="15169"/>
    <tableColumn id="1603" xr3:uid="{00000000-0010-0000-4900-000043060000}" name="Column1599" dataDxfId="15168"/>
    <tableColumn id="1604" xr3:uid="{00000000-0010-0000-4900-000044060000}" name="Column1600" dataDxfId="15167"/>
    <tableColumn id="1605" xr3:uid="{00000000-0010-0000-4900-000045060000}" name="Column1601" dataDxfId="15166"/>
    <tableColumn id="1606" xr3:uid="{00000000-0010-0000-4900-000046060000}" name="Column1602" dataDxfId="15165"/>
    <tableColumn id="1607" xr3:uid="{00000000-0010-0000-4900-000047060000}" name="Column1603" dataDxfId="15164"/>
    <tableColumn id="1608" xr3:uid="{00000000-0010-0000-4900-000048060000}" name="Column1604" dataDxfId="15163"/>
    <tableColumn id="1609" xr3:uid="{00000000-0010-0000-4900-000049060000}" name="Column1605" dataDxfId="15162"/>
    <tableColumn id="1610" xr3:uid="{00000000-0010-0000-4900-00004A060000}" name="Column1606" dataDxfId="15161"/>
    <tableColumn id="1611" xr3:uid="{00000000-0010-0000-4900-00004B060000}" name="Column1607" dataDxfId="15160"/>
    <tableColumn id="1612" xr3:uid="{00000000-0010-0000-4900-00004C060000}" name="Column1608" dataDxfId="15159"/>
    <tableColumn id="1613" xr3:uid="{00000000-0010-0000-4900-00004D060000}" name="Column1609" dataDxfId="15158"/>
    <tableColumn id="1614" xr3:uid="{00000000-0010-0000-4900-00004E060000}" name="Column1610" dataDxfId="15157"/>
    <tableColumn id="1615" xr3:uid="{00000000-0010-0000-4900-00004F060000}" name="Column1611" dataDxfId="15156"/>
    <tableColumn id="1616" xr3:uid="{00000000-0010-0000-4900-000050060000}" name="Column1612" dataDxfId="15155"/>
    <tableColumn id="1617" xr3:uid="{00000000-0010-0000-4900-000051060000}" name="Column1613" dataDxfId="15154"/>
    <tableColumn id="1618" xr3:uid="{00000000-0010-0000-4900-000052060000}" name="Column1614" dataDxfId="15153"/>
    <tableColumn id="1619" xr3:uid="{00000000-0010-0000-4900-000053060000}" name="Column1615" dataDxfId="15152"/>
    <tableColumn id="1620" xr3:uid="{00000000-0010-0000-4900-000054060000}" name="Column1616" dataDxfId="15151"/>
    <tableColumn id="1621" xr3:uid="{00000000-0010-0000-4900-000055060000}" name="Column1617" dataDxfId="15150"/>
    <tableColumn id="1622" xr3:uid="{00000000-0010-0000-4900-000056060000}" name="Column1618" dataDxfId="15149"/>
    <tableColumn id="1623" xr3:uid="{00000000-0010-0000-4900-000057060000}" name="Column1619" dataDxfId="15148"/>
    <tableColumn id="1624" xr3:uid="{00000000-0010-0000-4900-000058060000}" name="Column1620" dataDxfId="15147"/>
    <tableColumn id="1625" xr3:uid="{00000000-0010-0000-4900-000059060000}" name="Column1621" dataDxfId="15146"/>
    <tableColumn id="1626" xr3:uid="{00000000-0010-0000-4900-00005A060000}" name="Column1622" dataDxfId="15145"/>
    <tableColumn id="1627" xr3:uid="{00000000-0010-0000-4900-00005B060000}" name="Column1623" dataDxfId="15144"/>
    <tableColumn id="1628" xr3:uid="{00000000-0010-0000-4900-00005C060000}" name="Column1624" dataDxfId="15143"/>
    <tableColumn id="1629" xr3:uid="{00000000-0010-0000-4900-00005D060000}" name="Column1625" dataDxfId="15142"/>
    <tableColumn id="1630" xr3:uid="{00000000-0010-0000-4900-00005E060000}" name="Column1626" dataDxfId="15141"/>
    <tableColumn id="1631" xr3:uid="{00000000-0010-0000-4900-00005F060000}" name="Column1627" dataDxfId="15140"/>
    <tableColumn id="1632" xr3:uid="{00000000-0010-0000-4900-000060060000}" name="Column1628" dataDxfId="15139"/>
    <tableColumn id="1633" xr3:uid="{00000000-0010-0000-4900-000061060000}" name="Column1629" dataDxfId="15138"/>
    <tableColumn id="1634" xr3:uid="{00000000-0010-0000-4900-000062060000}" name="Column1630" dataDxfId="15137"/>
    <tableColumn id="1635" xr3:uid="{00000000-0010-0000-4900-000063060000}" name="Column1631" dataDxfId="15136"/>
    <tableColumn id="1636" xr3:uid="{00000000-0010-0000-4900-000064060000}" name="Column1632" dataDxfId="15135"/>
    <tableColumn id="1637" xr3:uid="{00000000-0010-0000-4900-000065060000}" name="Column1633" dataDxfId="15134"/>
    <tableColumn id="1638" xr3:uid="{00000000-0010-0000-4900-000066060000}" name="Column1634" dataDxfId="15133"/>
    <tableColumn id="1639" xr3:uid="{00000000-0010-0000-4900-000067060000}" name="Column1635" dataDxfId="15132"/>
    <tableColumn id="1640" xr3:uid="{00000000-0010-0000-4900-000068060000}" name="Column1636" dataDxfId="15131"/>
    <tableColumn id="1641" xr3:uid="{00000000-0010-0000-4900-000069060000}" name="Column1637" dataDxfId="15130"/>
    <tableColumn id="1642" xr3:uid="{00000000-0010-0000-4900-00006A060000}" name="Column1638" dataDxfId="15129"/>
    <tableColumn id="1643" xr3:uid="{00000000-0010-0000-4900-00006B060000}" name="Column1639" dataDxfId="15128"/>
    <tableColumn id="1644" xr3:uid="{00000000-0010-0000-4900-00006C060000}" name="Column1640" dataDxfId="15127"/>
    <tableColumn id="1645" xr3:uid="{00000000-0010-0000-4900-00006D060000}" name="Column1641" dataDxfId="15126"/>
    <tableColumn id="1646" xr3:uid="{00000000-0010-0000-4900-00006E060000}" name="Column1642" dataDxfId="15125"/>
    <tableColumn id="1647" xr3:uid="{00000000-0010-0000-4900-00006F060000}" name="Column1643" dataDxfId="15124"/>
    <tableColumn id="1648" xr3:uid="{00000000-0010-0000-4900-000070060000}" name="Column1644" dataDxfId="15123"/>
    <tableColumn id="1649" xr3:uid="{00000000-0010-0000-4900-000071060000}" name="Column1645" dataDxfId="15122"/>
    <tableColumn id="1650" xr3:uid="{00000000-0010-0000-4900-000072060000}" name="Column1646" dataDxfId="15121"/>
    <tableColumn id="1651" xr3:uid="{00000000-0010-0000-4900-000073060000}" name="Column1647" dataDxfId="15120"/>
    <tableColumn id="1652" xr3:uid="{00000000-0010-0000-4900-000074060000}" name="Column1648" dataDxfId="15119"/>
    <tableColumn id="1653" xr3:uid="{00000000-0010-0000-4900-000075060000}" name="Column1649" dataDxfId="15118"/>
    <tableColumn id="1654" xr3:uid="{00000000-0010-0000-4900-000076060000}" name="Column1650" dataDxfId="15117"/>
    <tableColumn id="1655" xr3:uid="{00000000-0010-0000-4900-000077060000}" name="Column1651" dataDxfId="15116"/>
    <tableColumn id="1656" xr3:uid="{00000000-0010-0000-4900-000078060000}" name="Column1652" dataDxfId="15115"/>
    <tableColumn id="1657" xr3:uid="{00000000-0010-0000-4900-000079060000}" name="Column1653" dataDxfId="15114"/>
    <tableColumn id="1658" xr3:uid="{00000000-0010-0000-4900-00007A060000}" name="Column1654" dataDxfId="15113"/>
    <tableColumn id="1659" xr3:uid="{00000000-0010-0000-4900-00007B060000}" name="Column1655" dataDxfId="15112"/>
    <tableColumn id="1660" xr3:uid="{00000000-0010-0000-4900-00007C060000}" name="Column1656" dataDxfId="15111"/>
    <tableColumn id="1661" xr3:uid="{00000000-0010-0000-4900-00007D060000}" name="Column1657" dataDxfId="15110"/>
    <tableColumn id="1662" xr3:uid="{00000000-0010-0000-4900-00007E060000}" name="Column1658" dataDxfId="15109"/>
    <tableColumn id="1663" xr3:uid="{00000000-0010-0000-4900-00007F060000}" name="Column1659" dataDxfId="15108"/>
    <tableColumn id="1664" xr3:uid="{00000000-0010-0000-4900-000080060000}" name="Column1660" dataDxfId="15107"/>
    <tableColumn id="1665" xr3:uid="{00000000-0010-0000-4900-000081060000}" name="Column1661" dataDxfId="15106"/>
    <tableColumn id="1666" xr3:uid="{00000000-0010-0000-4900-000082060000}" name="Column1662" dataDxfId="15105"/>
    <tableColumn id="1667" xr3:uid="{00000000-0010-0000-4900-000083060000}" name="Column1663" dataDxfId="15104"/>
    <tableColumn id="1668" xr3:uid="{00000000-0010-0000-4900-000084060000}" name="Column1664" dataDxfId="15103"/>
    <tableColumn id="1669" xr3:uid="{00000000-0010-0000-4900-000085060000}" name="Column1665" dataDxfId="15102"/>
    <tableColumn id="1670" xr3:uid="{00000000-0010-0000-4900-000086060000}" name="Column1666" dataDxfId="15101"/>
    <tableColumn id="1671" xr3:uid="{00000000-0010-0000-4900-000087060000}" name="Column1667" dataDxfId="15100"/>
    <tableColumn id="1672" xr3:uid="{00000000-0010-0000-4900-000088060000}" name="Column1668" dataDxfId="15099"/>
    <tableColumn id="1673" xr3:uid="{00000000-0010-0000-4900-000089060000}" name="Column1669" dataDxfId="15098"/>
    <tableColumn id="1674" xr3:uid="{00000000-0010-0000-4900-00008A060000}" name="Column1670" dataDxfId="15097"/>
    <tableColumn id="1675" xr3:uid="{00000000-0010-0000-4900-00008B060000}" name="Column1671" dataDxfId="15096"/>
    <tableColumn id="1676" xr3:uid="{00000000-0010-0000-4900-00008C060000}" name="Column1672" dataDxfId="15095"/>
    <tableColumn id="1677" xr3:uid="{00000000-0010-0000-4900-00008D060000}" name="Column1673" dataDxfId="15094"/>
    <tableColumn id="1678" xr3:uid="{00000000-0010-0000-4900-00008E060000}" name="Column1674" dataDxfId="15093"/>
    <tableColumn id="1679" xr3:uid="{00000000-0010-0000-4900-00008F060000}" name="Column1675" dataDxfId="15092"/>
    <tableColumn id="1680" xr3:uid="{00000000-0010-0000-4900-000090060000}" name="Column1676" dataDxfId="15091"/>
    <tableColumn id="1681" xr3:uid="{00000000-0010-0000-4900-000091060000}" name="Column1677" dataDxfId="15090"/>
    <tableColumn id="1682" xr3:uid="{00000000-0010-0000-4900-000092060000}" name="Column1678" dataDxfId="15089"/>
    <tableColumn id="1683" xr3:uid="{00000000-0010-0000-4900-000093060000}" name="Column1679" dataDxfId="15088"/>
    <tableColumn id="1684" xr3:uid="{00000000-0010-0000-4900-000094060000}" name="Column1680" dataDxfId="15087"/>
    <tableColumn id="1685" xr3:uid="{00000000-0010-0000-4900-000095060000}" name="Column1681" dataDxfId="15086"/>
    <tableColumn id="1686" xr3:uid="{00000000-0010-0000-4900-000096060000}" name="Column1682" dataDxfId="15085"/>
    <tableColumn id="1687" xr3:uid="{00000000-0010-0000-4900-000097060000}" name="Column1683" dataDxfId="15084"/>
    <tableColumn id="1688" xr3:uid="{00000000-0010-0000-4900-000098060000}" name="Column1684" dataDxfId="15083"/>
    <tableColumn id="1689" xr3:uid="{00000000-0010-0000-4900-000099060000}" name="Column1685" dataDxfId="15082"/>
    <tableColumn id="1690" xr3:uid="{00000000-0010-0000-4900-00009A060000}" name="Column1686" dataDxfId="15081"/>
    <tableColumn id="1691" xr3:uid="{00000000-0010-0000-4900-00009B060000}" name="Column1687" dataDxfId="15080"/>
    <tableColumn id="1692" xr3:uid="{00000000-0010-0000-4900-00009C060000}" name="Column1688" dataDxfId="15079"/>
    <tableColumn id="1693" xr3:uid="{00000000-0010-0000-4900-00009D060000}" name="Column1689" dataDxfId="15078"/>
    <tableColumn id="1694" xr3:uid="{00000000-0010-0000-4900-00009E060000}" name="Column1690" dataDxfId="15077"/>
    <tableColumn id="1695" xr3:uid="{00000000-0010-0000-4900-00009F060000}" name="Column1691" dataDxfId="15076"/>
    <tableColumn id="1696" xr3:uid="{00000000-0010-0000-4900-0000A0060000}" name="Column1692" dataDxfId="15075"/>
    <tableColumn id="1697" xr3:uid="{00000000-0010-0000-4900-0000A1060000}" name="Column1693" dataDxfId="15074"/>
    <tableColumn id="1698" xr3:uid="{00000000-0010-0000-4900-0000A2060000}" name="Column1694" dataDxfId="15073"/>
    <tableColumn id="1699" xr3:uid="{00000000-0010-0000-4900-0000A3060000}" name="Column1695" dataDxfId="15072"/>
    <tableColumn id="1700" xr3:uid="{00000000-0010-0000-4900-0000A4060000}" name="Column1696" dataDxfId="15071"/>
    <tableColumn id="1701" xr3:uid="{00000000-0010-0000-4900-0000A5060000}" name="Column1697" dataDxfId="15070"/>
    <tableColumn id="1702" xr3:uid="{00000000-0010-0000-4900-0000A6060000}" name="Column1698" dataDxfId="15069"/>
    <tableColumn id="1703" xr3:uid="{00000000-0010-0000-4900-0000A7060000}" name="Column1699" dataDxfId="15068"/>
    <tableColumn id="1704" xr3:uid="{00000000-0010-0000-4900-0000A8060000}" name="Column1700" dataDxfId="15067"/>
    <tableColumn id="1705" xr3:uid="{00000000-0010-0000-4900-0000A9060000}" name="Column1701" dataDxfId="15066"/>
    <tableColumn id="1706" xr3:uid="{00000000-0010-0000-4900-0000AA060000}" name="Column1702" dataDxfId="15065"/>
    <tableColumn id="1707" xr3:uid="{00000000-0010-0000-4900-0000AB060000}" name="Column1703" dataDxfId="15064"/>
    <tableColumn id="1708" xr3:uid="{00000000-0010-0000-4900-0000AC060000}" name="Column1704" dataDxfId="15063"/>
    <tableColumn id="1709" xr3:uid="{00000000-0010-0000-4900-0000AD060000}" name="Column1705" dataDxfId="15062"/>
    <tableColumn id="1710" xr3:uid="{00000000-0010-0000-4900-0000AE060000}" name="Column1706" dataDxfId="15061"/>
    <tableColumn id="1711" xr3:uid="{00000000-0010-0000-4900-0000AF060000}" name="Column1707" dataDxfId="15060"/>
    <tableColumn id="1712" xr3:uid="{00000000-0010-0000-4900-0000B0060000}" name="Column1708" dataDxfId="15059"/>
    <tableColumn id="1713" xr3:uid="{00000000-0010-0000-4900-0000B1060000}" name="Column1709" dataDxfId="15058"/>
    <tableColumn id="1714" xr3:uid="{00000000-0010-0000-4900-0000B2060000}" name="Column1710" dataDxfId="15057"/>
    <tableColumn id="1715" xr3:uid="{00000000-0010-0000-4900-0000B3060000}" name="Column1711" dataDxfId="15056"/>
    <tableColumn id="1716" xr3:uid="{00000000-0010-0000-4900-0000B4060000}" name="Column1712" dataDxfId="15055"/>
    <tableColumn id="1717" xr3:uid="{00000000-0010-0000-4900-0000B5060000}" name="Column1713" dataDxfId="15054"/>
    <tableColumn id="1718" xr3:uid="{00000000-0010-0000-4900-0000B6060000}" name="Column1714" dataDxfId="15053"/>
    <tableColumn id="1719" xr3:uid="{00000000-0010-0000-4900-0000B7060000}" name="Column1715" dataDxfId="15052"/>
    <tableColumn id="1720" xr3:uid="{00000000-0010-0000-4900-0000B8060000}" name="Column1716" dataDxfId="15051"/>
    <tableColumn id="1721" xr3:uid="{00000000-0010-0000-4900-0000B9060000}" name="Column1717" dataDxfId="15050"/>
    <tableColumn id="1722" xr3:uid="{00000000-0010-0000-4900-0000BA060000}" name="Column1718" dataDxfId="15049"/>
    <tableColumn id="1723" xr3:uid="{00000000-0010-0000-4900-0000BB060000}" name="Column1719" dataDxfId="15048"/>
    <tableColumn id="1724" xr3:uid="{00000000-0010-0000-4900-0000BC060000}" name="Column1720" dataDxfId="15047"/>
    <tableColumn id="1725" xr3:uid="{00000000-0010-0000-4900-0000BD060000}" name="Column1721" dataDxfId="15046"/>
    <tableColumn id="1726" xr3:uid="{00000000-0010-0000-4900-0000BE060000}" name="Column1722" dataDxfId="15045"/>
    <tableColumn id="1727" xr3:uid="{00000000-0010-0000-4900-0000BF060000}" name="Column1723" dataDxfId="15044"/>
    <tableColumn id="1728" xr3:uid="{00000000-0010-0000-4900-0000C0060000}" name="Column1724" dataDxfId="15043"/>
    <tableColumn id="1729" xr3:uid="{00000000-0010-0000-4900-0000C1060000}" name="Column1725" dataDxfId="15042"/>
    <tableColumn id="1730" xr3:uid="{00000000-0010-0000-4900-0000C2060000}" name="Column1726" dataDxfId="15041"/>
    <tableColumn id="1731" xr3:uid="{00000000-0010-0000-4900-0000C3060000}" name="Column1727" dataDxfId="15040"/>
    <tableColumn id="1732" xr3:uid="{00000000-0010-0000-4900-0000C4060000}" name="Column1728" dataDxfId="15039"/>
    <tableColumn id="1733" xr3:uid="{00000000-0010-0000-4900-0000C5060000}" name="Column1729" dataDxfId="15038"/>
    <tableColumn id="1734" xr3:uid="{00000000-0010-0000-4900-0000C6060000}" name="Column1730" dataDxfId="15037"/>
    <tableColumn id="1735" xr3:uid="{00000000-0010-0000-4900-0000C7060000}" name="Column1731" dataDxfId="15036"/>
    <tableColumn id="1736" xr3:uid="{00000000-0010-0000-4900-0000C8060000}" name="Column1732" dataDxfId="15035"/>
    <tableColumn id="1737" xr3:uid="{00000000-0010-0000-4900-0000C9060000}" name="Column1733" dataDxfId="15034"/>
    <tableColumn id="1738" xr3:uid="{00000000-0010-0000-4900-0000CA060000}" name="Column1734" dataDxfId="15033"/>
    <tableColumn id="1739" xr3:uid="{00000000-0010-0000-4900-0000CB060000}" name="Column1735" dataDxfId="15032"/>
    <tableColumn id="1740" xr3:uid="{00000000-0010-0000-4900-0000CC060000}" name="Column1736" dataDxfId="15031"/>
    <tableColumn id="1741" xr3:uid="{00000000-0010-0000-4900-0000CD060000}" name="Column1737" dataDxfId="15030"/>
    <tableColumn id="1742" xr3:uid="{00000000-0010-0000-4900-0000CE060000}" name="Column1738" dataDxfId="15029"/>
    <tableColumn id="1743" xr3:uid="{00000000-0010-0000-4900-0000CF060000}" name="Column1739" dataDxfId="15028"/>
    <tableColumn id="1744" xr3:uid="{00000000-0010-0000-4900-0000D0060000}" name="Column1740" dataDxfId="15027"/>
    <tableColumn id="1745" xr3:uid="{00000000-0010-0000-4900-0000D1060000}" name="Column1741" dataDxfId="15026"/>
    <tableColumn id="1746" xr3:uid="{00000000-0010-0000-4900-0000D2060000}" name="Column1742" dataDxfId="15025"/>
    <tableColumn id="1747" xr3:uid="{00000000-0010-0000-4900-0000D3060000}" name="Column1743" dataDxfId="15024"/>
    <tableColumn id="1748" xr3:uid="{00000000-0010-0000-4900-0000D4060000}" name="Column1744" dataDxfId="15023"/>
    <tableColumn id="1749" xr3:uid="{00000000-0010-0000-4900-0000D5060000}" name="Column1745" dataDxfId="15022"/>
    <tableColumn id="1750" xr3:uid="{00000000-0010-0000-4900-0000D6060000}" name="Column1746" dataDxfId="15021"/>
    <tableColumn id="1751" xr3:uid="{00000000-0010-0000-4900-0000D7060000}" name="Column1747" dataDxfId="15020"/>
    <tableColumn id="1752" xr3:uid="{00000000-0010-0000-4900-0000D8060000}" name="Column1748" dataDxfId="15019"/>
    <tableColumn id="1753" xr3:uid="{00000000-0010-0000-4900-0000D9060000}" name="Column1749" dataDxfId="15018"/>
    <tableColumn id="1754" xr3:uid="{00000000-0010-0000-4900-0000DA060000}" name="Column1750" dataDxfId="15017"/>
    <tableColumn id="1755" xr3:uid="{00000000-0010-0000-4900-0000DB060000}" name="Column1751" dataDxfId="15016"/>
    <tableColumn id="1756" xr3:uid="{00000000-0010-0000-4900-0000DC060000}" name="Column1752" dataDxfId="15015"/>
    <tableColumn id="1757" xr3:uid="{00000000-0010-0000-4900-0000DD060000}" name="Column1753" dataDxfId="15014"/>
    <tableColumn id="1758" xr3:uid="{00000000-0010-0000-4900-0000DE060000}" name="Column1754" dataDxfId="15013"/>
    <tableColumn id="1759" xr3:uid="{00000000-0010-0000-4900-0000DF060000}" name="Column1755" dataDxfId="15012"/>
    <tableColumn id="1760" xr3:uid="{00000000-0010-0000-4900-0000E0060000}" name="Column1756" dataDxfId="15011"/>
    <tableColumn id="1761" xr3:uid="{00000000-0010-0000-4900-0000E1060000}" name="Column1757" dataDxfId="15010"/>
    <tableColumn id="1762" xr3:uid="{00000000-0010-0000-4900-0000E2060000}" name="Column1758" dataDxfId="15009"/>
    <tableColumn id="1763" xr3:uid="{00000000-0010-0000-4900-0000E3060000}" name="Column1759" dataDxfId="15008"/>
    <tableColumn id="1764" xr3:uid="{00000000-0010-0000-4900-0000E4060000}" name="Column1760" dataDxfId="15007"/>
    <tableColumn id="1765" xr3:uid="{00000000-0010-0000-4900-0000E5060000}" name="Column1761" dataDxfId="15006"/>
    <tableColumn id="1766" xr3:uid="{00000000-0010-0000-4900-0000E6060000}" name="Column1762" dataDxfId="15005"/>
    <tableColumn id="1767" xr3:uid="{00000000-0010-0000-4900-0000E7060000}" name="Column1763" dataDxfId="15004"/>
    <tableColumn id="1768" xr3:uid="{00000000-0010-0000-4900-0000E8060000}" name="Column1764" dataDxfId="15003"/>
    <tableColumn id="1769" xr3:uid="{00000000-0010-0000-4900-0000E9060000}" name="Column1765" dataDxfId="15002"/>
    <tableColumn id="1770" xr3:uid="{00000000-0010-0000-4900-0000EA060000}" name="Column1766" dataDxfId="15001"/>
    <tableColumn id="1771" xr3:uid="{00000000-0010-0000-4900-0000EB060000}" name="Column1767" dataDxfId="15000"/>
    <tableColumn id="1772" xr3:uid="{00000000-0010-0000-4900-0000EC060000}" name="Column1768" dataDxfId="14999"/>
    <tableColumn id="1773" xr3:uid="{00000000-0010-0000-4900-0000ED060000}" name="Column1769" dataDxfId="14998"/>
    <tableColumn id="1774" xr3:uid="{00000000-0010-0000-4900-0000EE060000}" name="Column1770" dataDxfId="14997"/>
    <tableColumn id="1775" xr3:uid="{00000000-0010-0000-4900-0000EF060000}" name="Column1771" dataDxfId="14996"/>
    <tableColumn id="1776" xr3:uid="{00000000-0010-0000-4900-0000F0060000}" name="Column1772" dataDxfId="14995"/>
    <tableColumn id="1777" xr3:uid="{00000000-0010-0000-4900-0000F1060000}" name="Column1773" dataDxfId="14994"/>
    <tableColumn id="1778" xr3:uid="{00000000-0010-0000-4900-0000F2060000}" name="Column1774" dataDxfId="14993"/>
    <tableColumn id="1779" xr3:uid="{00000000-0010-0000-4900-0000F3060000}" name="Column1775" dataDxfId="14992"/>
    <tableColumn id="1780" xr3:uid="{00000000-0010-0000-4900-0000F4060000}" name="Column1776" dataDxfId="14991"/>
    <tableColumn id="1781" xr3:uid="{00000000-0010-0000-4900-0000F5060000}" name="Column1777" dataDxfId="14990"/>
    <tableColumn id="1782" xr3:uid="{00000000-0010-0000-4900-0000F6060000}" name="Column1778" dataDxfId="14989"/>
    <tableColumn id="1783" xr3:uid="{00000000-0010-0000-4900-0000F7060000}" name="Column1779" dataDxfId="14988"/>
    <tableColumn id="1784" xr3:uid="{00000000-0010-0000-4900-0000F8060000}" name="Column1780" dataDxfId="14987"/>
    <tableColumn id="1785" xr3:uid="{00000000-0010-0000-4900-0000F9060000}" name="Column1781" dataDxfId="14986"/>
    <tableColumn id="1786" xr3:uid="{00000000-0010-0000-4900-0000FA060000}" name="Column1782" dataDxfId="14985"/>
    <tableColumn id="1787" xr3:uid="{00000000-0010-0000-4900-0000FB060000}" name="Column1783" dataDxfId="14984"/>
    <tableColumn id="1788" xr3:uid="{00000000-0010-0000-4900-0000FC060000}" name="Column1784" dataDxfId="14983"/>
    <tableColumn id="1789" xr3:uid="{00000000-0010-0000-4900-0000FD060000}" name="Column1785" dataDxfId="14982"/>
    <tableColumn id="1790" xr3:uid="{00000000-0010-0000-4900-0000FE060000}" name="Column1786" dataDxfId="14981"/>
    <tableColumn id="1791" xr3:uid="{00000000-0010-0000-4900-0000FF060000}" name="Column1787" dataDxfId="14980"/>
    <tableColumn id="1792" xr3:uid="{00000000-0010-0000-4900-000000070000}" name="Column1788" dataDxfId="14979"/>
    <tableColumn id="1793" xr3:uid="{00000000-0010-0000-4900-000001070000}" name="Column1789" dataDxfId="14978"/>
    <tableColumn id="1794" xr3:uid="{00000000-0010-0000-4900-000002070000}" name="Column1790" dataDxfId="14977"/>
    <tableColumn id="1795" xr3:uid="{00000000-0010-0000-4900-000003070000}" name="Column1791" dataDxfId="14976"/>
    <tableColumn id="1796" xr3:uid="{00000000-0010-0000-4900-000004070000}" name="Column1792" dataDxfId="14975"/>
    <tableColumn id="1797" xr3:uid="{00000000-0010-0000-4900-000005070000}" name="Column1793" dataDxfId="14974"/>
    <tableColumn id="1798" xr3:uid="{00000000-0010-0000-4900-000006070000}" name="Column1794" dataDxfId="14973"/>
    <tableColumn id="1799" xr3:uid="{00000000-0010-0000-4900-000007070000}" name="Column1795" dataDxfId="14972"/>
    <tableColumn id="1800" xr3:uid="{00000000-0010-0000-4900-000008070000}" name="Column1796" dataDxfId="14971"/>
    <tableColumn id="1801" xr3:uid="{00000000-0010-0000-4900-000009070000}" name="Column1797" dataDxfId="14970"/>
    <tableColumn id="1802" xr3:uid="{00000000-0010-0000-4900-00000A070000}" name="Column1798" dataDxfId="14969"/>
    <tableColumn id="1803" xr3:uid="{00000000-0010-0000-4900-00000B070000}" name="Column1799" dataDxfId="14968"/>
    <tableColumn id="1804" xr3:uid="{00000000-0010-0000-4900-00000C070000}" name="Column1800" dataDxfId="14967"/>
    <tableColumn id="1805" xr3:uid="{00000000-0010-0000-4900-00000D070000}" name="Column1801" dataDxfId="14966"/>
    <tableColumn id="1806" xr3:uid="{00000000-0010-0000-4900-00000E070000}" name="Column1802" dataDxfId="14965"/>
    <tableColumn id="1807" xr3:uid="{00000000-0010-0000-4900-00000F070000}" name="Column1803" dataDxfId="14964"/>
    <tableColumn id="1808" xr3:uid="{00000000-0010-0000-4900-000010070000}" name="Column1804" dataDxfId="14963"/>
    <tableColumn id="1809" xr3:uid="{00000000-0010-0000-4900-000011070000}" name="Column1805" dataDxfId="14962"/>
    <tableColumn id="1810" xr3:uid="{00000000-0010-0000-4900-000012070000}" name="Column1806" dataDxfId="14961"/>
    <tableColumn id="1811" xr3:uid="{00000000-0010-0000-4900-000013070000}" name="Column1807" dataDxfId="14960"/>
    <tableColumn id="1812" xr3:uid="{00000000-0010-0000-4900-000014070000}" name="Column1808" dataDxfId="14959"/>
    <tableColumn id="1813" xr3:uid="{00000000-0010-0000-4900-000015070000}" name="Column1809" dataDxfId="14958"/>
    <tableColumn id="1814" xr3:uid="{00000000-0010-0000-4900-000016070000}" name="Column1810" dataDxfId="14957"/>
    <tableColumn id="1815" xr3:uid="{00000000-0010-0000-4900-000017070000}" name="Column1811" dataDxfId="14956"/>
    <tableColumn id="1816" xr3:uid="{00000000-0010-0000-4900-000018070000}" name="Column1812" dataDxfId="14955"/>
    <tableColumn id="1817" xr3:uid="{00000000-0010-0000-4900-000019070000}" name="Column1813" dataDxfId="14954"/>
    <tableColumn id="1818" xr3:uid="{00000000-0010-0000-4900-00001A070000}" name="Column1814" dataDxfId="14953"/>
    <tableColumn id="1819" xr3:uid="{00000000-0010-0000-4900-00001B070000}" name="Column1815" dataDxfId="14952"/>
    <tableColumn id="1820" xr3:uid="{00000000-0010-0000-4900-00001C070000}" name="Column1816" dataDxfId="14951"/>
    <tableColumn id="1821" xr3:uid="{00000000-0010-0000-4900-00001D070000}" name="Column1817" dataDxfId="14950"/>
    <tableColumn id="1822" xr3:uid="{00000000-0010-0000-4900-00001E070000}" name="Column1818" dataDxfId="14949"/>
    <tableColumn id="1823" xr3:uid="{00000000-0010-0000-4900-00001F070000}" name="Column1819" dataDxfId="14948"/>
    <tableColumn id="1824" xr3:uid="{00000000-0010-0000-4900-000020070000}" name="Column1820" dataDxfId="14947"/>
    <tableColumn id="1825" xr3:uid="{00000000-0010-0000-4900-000021070000}" name="Column1821" dataDxfId="14946"/>
    <tableColumn id="1826" xr3:uid="{00000000-0010-0000-4900-000022070000}" name="Column1822" dataDxfId="14945"/>
    <tableColumn id="1827" xr3:uid="{00000000-0010-0000-4900-000023070000}" name="Column1823" dataDxfId="14944"/>
    <tableColumn id="1828" xr3:uid="{00000000-0010-0000-4900-000024070000}" name="Column1824" dataDxfId="14943"/>
    <tableColumn id="1829" xr3:uid="{00000000-0010-0000-4900-000025070000}" name="Column1825" dataDxfId="14942"/>
    <tableColumn id="1830" xr3:uid="{00000000-0010-0000-4900-000026070000}" name="Column1826" dataDxfId="14941"/>
    <tableColumn id="1831" xr3:uid="{00000000-0010-0000-4900-000027070000}" name="Column1827" dataDxfId="14940"/>
    <tableColumn id="1832" xr3:uid="{00000000-0010-0000-4900-000028070000}" name="Column1828" dataDxfId="14939"/>
    <tableColumn id="1833" xr3:uid="{00000000-0010-0000-4900-000029070000}" name="Column1829" dataDxfId="14938"/>
    <tableColumn id="1834" xr3:uid="{00000000-0010-0000-4900-00002A070000}" name="Column1830" dataDxfId="14937"/>
    <tableColumn id="1835" xr3:uid="{00000000-0010-0000-4900-00002B070000}" name="Column1831" dataDxfId="14936"/>
    <tableColumn id="1836" xr3:uid="{00000000-0010-0000-4900-00002C070000}" name="Column1832" dataDxfId="14935"/>
    <tableColumn id="1837" xr3:uid="{00000000-0010-0000-4900-00002D070000}" name="Column1833" dataDxfId="14934"/>
    <tableColumn id="1838" xr3:uid="{00000000-0010-0000-4900-00002E070000}" name="Column1834" dataDxfId="14933"/>
    <tableColumn id="1839" xr3:uid="{00000000-0010-0000-4900-00002F070000}" name="Column1835" dataDxfId="14932"/>
    <tableColumn id="1840" xr3:uid="{00000000-0010-0000-4900-000030070000}" name="Column1836" dataDxfId="14931"/>
    <tableColumn id="1841" xr3:uid="{00000000-0010-0000-4900-000031070000}" name="Column1837" dataDxfId="14930"/>
    <tableColumn id="1842" xr3:uid="{00000000-0010-0000-4900-000032070000}" name="Column1838" dataDxfId="14929"/>
    <tableColumn id="1843" xr3:uid="{00000000-0010-0000-4900-000033070000}" name="Column1839" dataDxfId="14928"/>
    <tableColumn id="1844" xr3:uid="{00000000-0010-0000-4900-000034070000}" name="Column1840" dataDxfId="14927"/>
    <tableColumn id="1845" xr3:uid="{00000000-0010-0000-4900-000035070000}" name="Column1841" dataDxfId="14926"/>
    <tableColumn id="1846" xr3:uid="{00000000-0010-0000-4900-000036070000}" name="Column1842" dataDxfId="14925"/>
    <tableColumn id="1847" xr3:uid="{00000000-0010-0000-4900-000037070000}" name="Column1843" dataDxfId="14924"/>
    <tableColumn id="1848" xr3:uid="{00000000-0010-0000-4900-000038070000}" name="Column1844" dataDxfId="14923"/>
    <tableColumn id="1849" xr3:uid="{00000000-0010-0000-4900-000039070000}" name="Column1845" dataDxfId="14922"/>
    <tableColumn id="1850" xr3:uid="{00000000-0010-0000-4900-00003A070000}" name="Column1846" dataDxfId="14921"/>
    <tableColumn id="1851" xr3:uid="{00000000-0010-0000-4900-00003B070000}" name="Column1847" dataDxfId="14920"/>
    <tableColumn id="1852" xr3:uid="{00000000-0010-0000-4900-00003C070000}" name="Column1848" dataDxfId="14919"/>
    <tableColumn id="1853" xr3:uid="{00000000-0010-0000-4900-00003D070000}" name="Column1849" dataDxfId="14918"/>
    <tableColumn id="1854" xr3:uid="{00000000-0010-0000-4900-00003E070000}" name="Column1850" dataDxfId="14917"/>
    <tableColumn id="1855" xr3:uid="{00000000-0010-0000-4900-00003F070000}" name="Column1851" dataDxfId="14916"/>
    <tableColumn id="1856" xr3:uid="{00000000-0010-0000-4900-000040070000}" name="Column1852" dataDxfId="14915"/>
    <tableColumn id="1857" xr3:uid="{00000000-0010-0000-4900-000041070000}" name="Column1853" dataDxfId="14914"/>
    <tableColumn id="1858" xr3:uid="{00000000-0010-0000-4900-000042070000}" name="Column1854" dataDxfId="14913"/>
    <tableColumn id="1859" xr3:uid="{00000000-0010-0000-4900-000043070000}" name="Column1855" dataDxfId="14912"/>
    <tableColumn id="1860" xr3:uid="{00000000-0010-0000-4900-000044070000}" name="Column1856" dataDxfId="14911"/>
    <tableColumn id="1861" xr3:uid="{00000000-0010-0000-4900-000045070000}" name="Column1857" dataDxfId="14910"/>
    <tableColumn id="1862" xr3:uid="{00000000-0010-0000-4900-000046070000}" name="Column1858" dataDxfId="14909"/>
    <tableColumn id="1863" xr3:uid="{00000000-0010-0000-4900-000047070000}" name="Column1859" dataDxfId="14908"/>
    <tableColumn id="1864" xr3:uid="{00000000-0010-0000-4900-000048070000}" name="Column1860" dataDxfId="14907"/>
    <tableColumn id="1865" xr3:uid="{00000000-0010-0000-4900-000049070000}" name="Column1861" dataDxfId="14906"/>
    <tableColumn id="1866" xr3:uid="{00000000-0010-0000-4900-00004A070000}" name="Column1862" dataDxfId="14905"/>
    <tableColumn id="1867" xr3:uid="{00000000-0010-0000-4900-00004B070000}" name="Column1863" dataDxfId="14904"/>
    <tableColumn id="1868" xr3:uid="{00000000-0010-0000-4900-00004C070000}" name="Column1864" dataDxfId="14903"/>
    <tableColumn id="1869" xr3:uid="{00000000-0010-0000-4900-00004D070000}" name="Column1865" dataDxfId="14902"/>
    <tableColumn id="1870" xr3:uid="{00000000-0010-0000-4900-00004E070000}" name="Column1866" dataDxfId="14901"/>
    <tableColumn id="1871" xr3:uid="{00000000-0010-0000-4900-00004F070000}" name="Column1867" dataDxfId="14900"/>
    <tableColumn id="1872" xr3:uid="{00000000-0010-0000-4900-000050070000}" name="Column1868" dataDxfId="14899"/>
    <tableColumn id="1873" xr3:uid="{00000000-0010-0000-4900-000051070000}" name="Column1869" dataDxfId="14898"/>
    <tableColumn id="1874" xr3:uid="{00000000-0010-0000-4900-000052070000}" name="Column1870" dataDxfId="14897"/>
    <tableColumn id="1875" xr3:uid="{00000000-0010-0000-4900-000053070000}" name="Column1871" dataDxfId="14896"/>
    <tableColumn id="1876" xr3:uid="{00000000-0010-0000-4900-000054070000}" name="Column1872" dataDxfId="14895"/>
    <tableColumn id="1877" xr3:uid="{00000000-0010-0000-4900-000055070000}" name="Column1873" dataDxfId="14894"/>
    <tableColumn id="1878" xr3:uid="{00000000-0010-0000-4900-000056070000}" name="Column1874" dataDxfId="14893"/>
    <tableColumn id="1879" xr3:uid="{00000000-0010-0000-4900-000057070000}" name="Column1875" dataDxfId="14892"/>
    <tableColumn id="1880" xr3:uid="{00000000-0010-0000-4900-000058070000}" name="Column1876" dataDxfId="14891"/>
    <tableColumn id="1881" xr3:uid="{00000000-0010-0000-4900-000059070000}" name="Column1877" dataDxfId="14890"/>
    <tableColumn id="1882" xr3:uid="{00000000-0010-0000-4900-00005A070000}" name="Column1878" dataDxfId="14889"/>
    <tableColumn id="1883" xr3:uid="{00000000-0010-0000-4900-00005B070000}" name="Column1879" dataDxfId="14888"/>
    <tableColumn id="1884" xr3:uid="{00000000-0010-0000-4900-00005C070000}" name="Column1880" dataDxfId="14887"/>
    <tableColumn id="1885" xr3:uid="{00000000-0010-0000-4900-00005D070000}" name="Column1881" dataDxfId="14886"/>
    <tableColumn id="1886" xr3:uid="{00000000-0010-0000-4900-00005E070000}" name="Column1882" dataDxfId="14885"/>
    <tableColumn id="1887" xr3:uid="{00000000-0010-0000-4900-00005F070000}" name="Column1883" dataDxfId="14884"/>
    <tableColumn id="1888" xr3:uid="{00000000-0010-0000-4900-000060070000}" name="Column1884" dataDxfId="14883"/>
    <tableColumn id="1889" xr3:uid="{00000000-0010-0000-4900-000061070000}" name="Column1885" dataDxfId="14882"/>
    <tableColumn id="1890" xr3:uid="{00000000-0010-0000-4900-000062070000}" name="Column1886" dataDxfId="14881"/>
    <tableColumn id="1891" xr3:uid="{00000000-0010-0000-4900-000063070000}" name="Column1887" dataDxfId="14880"/>
    <tableColumn id="1892" xr3:uid="{00000000-0010-0000-4900-000064070000}" name="Column1888" dataDxfId="14879"/>
    <tableColumn id="1893" xr3:uid="{00000000-0010-0000-4900-000065070000}" name="Column1889" dataDxfId="14878"/>
    <tableColumn id="1894" xr3:uid="{00000000-0010-0000-4900-000066070000}" name="Column1890" dataDxfId="14877"/>
    <tableColumn id="1895" xr3:uid="{00000000-0010-0000-4900-000067070000}" name="Column1891" dataDxfId="14876"/>
    <tableColumn id="1896" xr3:uid="{00000000-0010-0000-4900-000068070000}" name="Column1892" dataDxfId="14875"/>
    <tableColumn id="1897" xr3:uid="{00000000-0010-0000-4900-000069070000}" name="Column1893" dataDxfId="14874"/>
    <tableColumn id="1898" xr3:uid="{00000000-0010-0000-4900-00006A070000}" name="Column1894" dataDxfId="14873"/>
    <tableColumn id="1899" xr3:uid="{00000000-0010-0000-4900-00006B070000}" name="Column1895" dataDxfId="14872"/>
    <tableColumn id="1900" xr3:uid="{00000000-0010-0000-4900-00006C070000}" name="Column1896" dataDxfId="14871"/>
    <tableColumn id="1901" xr3:uid="{00000000-0010-0000-4900-00006D070000}" name="Column1897" dataDxfId="14870"/>
    <tableColumn id="1902" xr3:uid="{00000000-0010-0000-4900-00006E070000}" name="Column1898" dataDxfId="14869"/>
    <tableColumn id="1903" xr3:uid="{00000000-0010-0000-4900-00006F070000}" name="Column1899" dataDxfId="14868"/>
    <tableColumn id="1904" xr3:uid="{00000000-0010-0000-4900-000070070000}" name="Column1900" dataDxfId="14867"/>
    <tableColumn id="1905" xr3:uid="{00000000-0010-0000-4900-000071070000}" name="Column1901" dataDxfId="14866"/>
    <tableColumn id="1906" xr3:uid="{00000000-0010-0000-4900-000072070000}" name="Column1902" dataDxfId="14865"/>
    <tableColumn id="1907" xr3:uid="{00000000-0010-0000-4900-000073070000}" name="Column1903" dataDxfId="14864"/>
    <tableColumn id="1908" xr3:uid="{00000000-0010-0000-4900-000074070000}" name="Column1904" dataDxfId="14863"/>
    <tableColumn id="1909" xr3:uid="{00000000-0010-0000-4900-000075070000}" name="Column1905" dataDxfId="14862"/>
    <tableColumn id="1910" xr3:uid="{00000000-0010-0000-4900-000076070000}" name="Column1906" dataDxfId="14861"/>
    <tableColumn id="1911" xr3:uid="{00000000-0010-0000-4900-000077070000}" name="Column1907" dataDxfId="14860"/>
    <tableColumn id="1912" xr3:uid="{00000000-0010-0000-4900-000078070000}" name="Column1908" dataDxfId="14859"/>
    <tableColumn id="1913" xr3:uid="{00000000-0010-0000-4900-000079070000}" name="Column1909" dataDxfId="14858"/>
    <tableColumn id="1914" xr3:uid="{00000000-0010-0000-4900-00007A070000}" name="Column1910" dataDxfId="14857"/>
    <tableColumn id="1915" xr3:uid="{00000000-0010-0000-4900-00007B070000}" name="Column1911" dataDxfId="14856"/>
    <tableColumn id="1916" xr3:uid="{00000000-0010-0000-4900-00007C070000}" name="Column1912" dataDxfId="14855"/>
    <tableColumn id="1917" xr3:uid="{00000000-0010-0000-4900-00007D070000}" name="Column1913" dataDxfId="14854"/>
    <tableColumn id="1918" xr3:uid="{00000000-0010-0000-4900-00007E070000}" name="Column1914" dataDxfId="14853"/>
    <tableColumn id="1919" xr3:uid="{00000000-0010-0000-4900-00007F070000}" name="Column1915" dataDxfId="14852"/>
    <tableColumn id="1920" xr3:uid="{00000000-0010-0000-4900-000080070000}" name="Column1916" dataDxfId="14851"/>
    <tableColumn id="1921" xr3:uid="{00000000-0010-0000-4900-000081070000}" name="Column1917" dataDxfId="14850"/>
    <tableColumn id="1922" xr3:uid="{00000000-0010-0000-4900-000082070000}" name="Column1918" dataDxfId="14849"/>
    <tableColumn id="1923" xr3:uid="{00000000-0010-0000-4900-000083070000}" name="Column1919" dataDxfId="14848"/>
    <tableColumn id="1924" xr3:uid="{00000000-0010-0000-4900-000084070000}" name="Column1920" dataDxfId="14847"/>
    <tableColumn id="1925" xr3:uid="{00000000-0010-0000-4900-000085070000}" name="Column1921" dataDxfId="14846"/>
    <tableColumn id="1926" xr3:uid="{00000000-0010-0000-4900-000086070000}" name="Column1922" dataDxfId="14845"/>
    <tableColumn id="1927" xr3:uid="{00000000-0010-0000-4900-000087070000}" name="Column1923" dataDxfId="14844"/>
    <tableColumn id="1928" xr3:uid="{00000000-0010-0000-4900-000088070000}" name="Column1924" dataDxfId="14843"/>
    <tableColumn id="1929" xr3:uid="{00000000-0010-0000-4900-000089070000}" name="Column1925" dataDxfId="14842"/>
    <tableColumn id="1930" xr3:uid="{00000000-0010-0000-4900-00008A070000}" name="Column1926" dataDxfId="14841"/>
    <tableColumn id="1931" xr3:uid="{00000000-0010-0000-4900-00008B070000}" name="Column1927" dataDxfId="14840"/>
    <tableColumn id="1932" xr3:uid="{00000000-0010-0000-4900-00008C070000}" name="Column1928" dataDxfId="14839"/>
    <tableColumn id="1933" xr3:uid="{00000000-0010-0000-4900-00008D070000}" name="Column1929" dataDxfId="14838"/>
    <tableColumn id="1934" xr3:uid="{00000000-0010-0000-4900-00008E070000}" name="Column1930" dataDxfId="14837"/>
    <tableColumn id="1935" xr3:uid="{00000000-0010-0000-4900-00008F070000}" name="Column1931" dataDxfId="14836"/>
    <tableColumn id="1936" xr3:uid="{00000000-0010-0000-4900-000090070000}" name="Column1932" dataDxfId="14835"/>
    <tableColumn id="1937" xr3:uid="{00000000-0010-0000-4900-000091070000}" name="Column1933" dataDxfId="14834"/>
    <tableColumn id="1938" xr3:uid="{00000000-0010-0000-4900-000092070000}" name="Column1934" dataDxfId="14833"/>
    <tableColumn id="1939" xr3:uid="{00000000-0010-0000-4900-000093070000}" name="Column1935" dataDxfId="14832"/>
    <tableColumn id="1940" xr3:uid="{00000000-0010-0000-4900-000094070000}" name="Column1936" dataDxfId="14831"/>
    <tableColumn id="1941" xr3:uid="{00000000-0010-0000-4900-000095070000}" name="Column1937" dataDxfId="14830"/>
    <tableColumn id="1942" xr3:uid="{00000000-0010-0000-4900-000096070000}" name="Column1938" dataDxfId="14829"/>
    <tableColumn id="1943" xr3:uid="{00000000-0010-0000-4900-000097070000}" name="Column1939" dataDxfId="14828"/>
    <tableColumn id="1944" xr3:uid="{00000000-0010-0000-4900-000098070000}" name="Column1940" dataDxfId="14827"/>
    <tableColumn id="1945" xr3:uid="{00000000-0010-0000-4900-000099070000}" name="Column1941" dataDxfId="14826"/>
    <tableColumn id="1946" xr3:uid="{00000000-0010-0000-4900-00009A070000}" name="Column1942" dataDxfId="14825"/>
    <tableColumn id="1947" xr3:uid="{00000000-0010-0000-4900-00009B070000}" name="Column1943" dataDxfId="14824"/>
    <tableColumn id="1948" xr3:uid="{00000000-0010-0000-4900-00009C070000}" name="Column1944" dataDxfId="14823"/>
    <tableColumn id="1949" xr3:uid="{00000000-0010-0000-4900-00009D070000}" name="Column1945" dataDxfId="14822"/>
    <tableColumn id="1950" xr3:uid="{00000000-0010-0000-4900-00009E070000}" name="Column1946" dataDxfId="14821"/>
    <tableColumn id="1951" xr3:uid="{00000000-0010-0000-4900-00009F070000}" name="Column1947" dataDxfId="14820"/>
    <tableColumn id="1952" xr3:uid="{00000000-0010-0000-4900-0000A0070000}" name="Column1948" dataDxfId="14819"/>
    <tableColumn id="1953" xr3:uid="{00000000-0010-0000-4900-0000A1070000}" name="Column1949" dataDxfId="14818"/>
    <tableColumn id="1954" xr3:uid="{00000000-0010-0000-4900-0000A2070000}" name="Column1950" dataDxfId="14817"/>
    <tableColumn id="1955" xr3:uid="{00000000-0010-0000-4900-0000A3070000}" name="Column1951" dataDxfId="14816"/>
    <tableColumn id="1956" xr3:uid="{00000000-0010-0000-4900-0000A4070000}" name="Column1952" dataDxfId="14815"/>
    <tableColumn id="1957" xr3:uid="{00000000-0010-0000-4900-0000A5070000}" name="Column1953" dataDxfId="14814"/>
    <tableColumn id="1958" xr3:uid="{00000000-0010-0000-4900-0000A6070000}" name="Column1954" dataDxfId="14813"/>
    <tableColumn id="1959" xr3:uid="{00000000-0010-0000-4900-0000A7070000}" name="Column1955" dataDxfId="14812"/>
    <tableColumn id="1960" xr3:uid="{00000000-0010-0000-4900-0000A8070000}" name="Column1956" dataDxfId="14811"/>
    <tableColumn id="1961" xr3:uid="{00000000-0010-0000-4900-0000A9070000}" name="Column1957" dataDxfId="14810"/>
    <tableColumn id="1962" xr3:uid="{00000000-0010-0000-4900-0000AA070000}" name="Column1958" dataDxfId="14809"/>
    <tableColumn id="1963" xr3:uid="{00000000-0010-0000-4900-0000AB070000}" name="Column1959" dataDxfId="14808"/>
    <tableColumn id="1964" xr3:uid="{00000000-0010-0000-4900-0000AC070000}" name="Column1960" dataDxfId="14807"/>
    <tableColumn id="1965" xr3:uid="{00000000-0010-0000-4900-0000AD070000}" name="Column1961" dataDxfId="14806"/>
    <tableColumn id="1966" xr3:uid="{00000000-0010-0000-4900-0000AE070000}" name="Column1962" dataDxfId="14805"/>
    <tableColumn id="1967" xr3:uid="{00000000-0010-0000-4900-0000AF070000}" name="Column1963" dataDxfId="14804"/>
    <tableColumn id="1968" xr3:uid="{00000000-0010-0000-4900-0000B0070000}" name="Column1964" dataDxfId="14803"/>
    <tableColumn id="1969" xr3:uid="{00000000-0010-0000-4900-0000B1070000}" name="Column1965" dataDxfId="14802"/>
    <tableColumn id="1970" xr3:uid="{00000000-0010-0000-4900-0000B2070000}" name="Column1966" dataDxfId="14801"/>
    <tableColumn id="1971" xr3:uid="{00000000-0010-0000-4900-0000B3070000}" name="Column1967" dataDxfId="14800"/>
    <tableColumn id="1972" xr3:uid="{00000000-0010-0000-4900-0000B4070000}" name="Column1968" dataDxfId="14799"/>
    <tableColumn id="1973" xr3:uid="{00000000-0010-0000-4900-0000B5070000}" name="Column1969" dataDxfId="14798"/>
    <tableColumn id="1974" xr3:uid="{00000000-0010-0000-4900-0000B6070000}" name="Column1970" dataDxfId="14797"/>
    <tableColumn id="1975" xr3:uid="{00000000-0010-0000-4900-0000B7070000}" name="Column1971" dataDxfId="14796"/>
    <tableColumn id="1976" xr3:uid="{00000000-0010-0000-4900-0000B8070000}" name="Column1972" dataDxfId="14795"/>
    <tableColumn id="1977" xr3:uid="{00000000-0010-0000-4900-0000B9070000}" name="Column1973" dataDxfId="14794"/>
    <tableColumn id="1978" xr3:uid="{00000000-0010-0000-4900-0000BA070000}" name="Column1974" dataDxfId="14793"/>
    <tableColumn id="1979" xr3:uid="{00000000-0010-0000-4900-0000BB070000}" name="Column1975" dataDxfId="14792"/>
    <tableColumn id="1980" xr3:uid="{00000000-0010-0000-4900-0000BC070000}" name="Column1976" dataDxfId="14791"/>
    <tableColumn id="1981" xr3:uid="{00000000-0010-0000-4900-0000BD070000}" name="Column1977" dataDxfId="14790"/>
    <tableColumn id="1982" xr3:uid="{00000000-0010-0000-4900-0000BE070000}" name="Column1978" dataDxfId="14789"/>
    <tableColumn id="1983" xr3:uid="{00000000-0010-0000-4900-0000BF070000}" name="Column1979" dataDxfId="14788"/>
    <tableColumn id="1984" xr3:uid="{00000000-0010-0000-4900-0000C0070000}" name="Column1980" dataDxfId="14787"/>
    <tableColumn id="1985" xr3:uid="{00000000-0010-0000-4900-0000C1070000}" name="Column1981" dataDxfId="14786"/>
    <tableColumn id="1986" xr3:uid="{00000000-0010-0000-4900-0000C2070000}" name="Column1982" dataDxfId="14785"/>
    <tableColumn id="1987" xr3:uid="{00000000-0010-0000-4900-0000C3070000}" name="Column1983" dataDxfId="14784"/>
    <tableColumn id="1988" xr3:uid="{00000000-0010-0000-4900-0000C4070000}" name="Column1984" dataDxfId="14783"/>
    <tableColumn id="1989" xr3:uid="{00000000-0010-0000-4900-0000C5070000}" name="Column1985" dataDxfId="14782"/>
    <tableColumn id="1990" xr3:uid="{00000000-0010-0000-4900-0000C6070000}" name="Column1986" dataDxfId="14781"/>
    <tableColumn id="1991" xr3:uid="{00000000-0010-0000-4900-0000C7070000}" name="Column1987" dataDxfId="14780"/>
    <tableColumn id="1992" xr3:uid="{00000000-0010-0000-4900-0000C8070000}" name="Column1988" dataDxfId="14779"/>
    <tableColumn id="1993" xr3:uid="{00000000-0010-0000-4900-0000C9070000}" name="Column1989" dataDxfId="14778"/>
    <tableColumn id="1994" xr3:uid="{00000000-0010-0000-4900-0000CA070000}" name="Column1990" dataDxfId="14777"/>
    <tableColumn id="1995" xr3:uid="{00000000-0010-0000-4900-0000CB070000}" name="Column1991" dataDxfId="14776"/>
    <tableColumn id="1996" xr3:uid="{00000000-0010-0000-4900-0000CC070000}" name="Column1992" dataDxfId="14775"/>
    <tableColumn id="1997" xr3:uid="{00000000-0010-0000-4900-0000CD070000}" name="Column1993" dataDxfId="14774"/>
    <tableColumn id="1998" xr3:uid="{00000000-0010-0000-4900-0000CE070000}" name="Column1994" dataDxfId="14773"/>
    <tableColumn id="1999" xr3:uid="{00000000-0010-0000-4900-0000CF070000}" name="Column1995" dataDxfId="14772"/>
    <tableColumn id="2000" xr3:uid="{00000000-0010-0000-4900-0000D0070000}" name="Column1996" dataDxfId="14771"/>
    <tableColumn id="2001" xr3:uid="{00000000-0010-0000-4900-0000D1070000}" name="Column1997" dataDxfId="14770"/>
    <tableColumn id="2002" xr3:uid="{00000000-0010-0000-4900-0000D2070000}" name="Column1998" dataDxfId="14769"/>
    <tableColumn id="2003" xr3:uid="{00000000-0010-0000-4900-0000D3070000}" name="Column1999" dataDxfId="14768"/>
    <tableColumn id="2004" xr3:uid="{00000000-0010-0000-4900-0000D4070000}" name="Column2000" dataDxfId="14767"/>
    <tableColumn id="2005" xr3:uid="{00000000-0010-0000-4900-0000D5070000}" name="Column2001" dataDxfId="14766"/>
    <tableColumn id="2006" xr3:uid="{00000000-0010-0000-4900-0000D6070000}" name="Column2002" dataDxfId="14765"/>
    <tableColumn id="2007" xr3:uid="{00000000-0010-0000-4900-0000D7070000}" name="Column2003" dataDxfId="14764"/>
    <tableColumn id="2008" xr3:uid="{00000000-0010-0000-4900-0000D8070000}" name="Column2004" dataDxfId="14763"/>
    <tableColumn id="2009" xr3:uid="{00000000-0010-0000-4900-0000D9070000}" name="Column2005" dataDxfId="14762"/>
    <tableColumn id="2010" xr3:uid="{00000000-0010-0000-4900-0000DA070000}" name="Column2006" dataDxfId="14761"/>
    <tableColumn id="2011" xr3:uid="{00000000-0010-0000-4900-0000DB070000}" name="Column2007" dataDxfId="14760"/>
    <tableColumn id="2012" xr3:uid="{00000000-0010-0000-4900-0000DC070000}" name="Column2008" dataDxfId="14759"/>
    <tableColumn id="2013" xr3:uid="{00000000-0010-0000-4900-0000DD070000}" name="Column2009" dataDxfId="14758"/>
    <tableColumn id="2014" xr3:uid="{00000000-0010-0000-4900-0000DE070000}" name="Column2010" dataDxfId="14757"/>
    <tableColumn id="2015" xr3:uid="{00000000-0010-0000-4900-0000DF070000}" name="Column2011" dataDxfId="14756"/>
    <tableColumn id="2016" xr3:uid="{00000000-0010-0000-4900-0000E0070000}" name="Column2012" dataDxfId="14755"/>
    <tableColumn id="2017" xr3:uid="{00000000-0010-0000-4900-0000E1070000}" name="Column2013" dataDxfId="14754"/>
    <tableColumn id="2018" xr3:uid="{00000000-0010-0000-4900-0000E2070000}" name="Column2014" dataDxfId="14753"/>
    <tableColumn id="2019" xr3:uid="{00000000-0010-0000-4900-0000E3070000}" name="Column2015" dataDxfId="14752"/>
    <tableColumn id="2020" xr3:uid="{00000000-0010-0000-4900-0000E4070000}" name="Column2016" dataDxfId="14751"/>
    <tableColumn id="2021" xr3:uid="{00000000-0010-0000-4900-0000E5070000}" name="Column2017" dataDxfId="14750"/>
    <tableColumn id="2022" xr3:uid="{00000000-0010-0000-4900-0000E6070000}" name="Column2018" dataDxfId="14749"/>
    <tableColumn id="2023" xr3:uid="{00000000-0010-0000-4900-0000E7070000}" name="Column2019" dataDxfId="14748"/>
    <tableColumn id="2024" xr3:uid="{00000000-0010-0000-4900-0000E8070000}" name="Column2020" dataDxfId="14747"/>
    <tableColumn id="2025" xr3:uid="{00000000-0010-0000-4900-0000E9070000}" name="Column2021" dataDxfId="14746"/>
    <tableColumn id="2026" xr3:uid="{00000000-0010-0000-4900-0000EA070000}" name="Column2022" dataDxfId="14745"/>
    <tableColumn id="2027" xr3:uid="{00000000-0010-0000-4900-0000EB070000}" name="Column2023" dataDxfId="14744"/>
    <tableColumn id="2028" xr3:uid="{00000000-0010-0000-4900-0000EC070000}" name="Column2024" dataDxfId="14743"/>
    <tableColumn id="2029" xr3:uid="{00000000-0010-0000-4900-0000ED070000}" name="Column2025" dataDxfId="14742"/>
    <tableColumn id="2030" xr3:uid="{00000000-0010-0000-4900-0000EE070000}" name="Column2026" dataDxfId="14741"/>
    <tableColumn id="2031" xr3:uid="{00000000-0010-0000-4900-0000EF070000}" name="Column2027" dataDxfId="14740"/>
    <tableColumn id="2032" xr3:uid="{00000000-0010-0000-4900-0000F0070000}" name="Column2028" dataDxfId="14739"/>
    <tableColumn id="2033" xr3:uid="{00000000-0010-0000-4900-0000F1070000}" name="Column2029" dataDxfId="14738"/>
    <tableColumn id="2034" xr3:uid="{00000000-0010-0000-4900-0000F2070000}" name="Column2030" dataDxfId="14737"/>
    <tableColumn id="2035" xr3:uid="{00000000-0010-0000-4900-0000F3070000}" name="Column2031" dataDxfId="14736"/>
    <tableColumn id="2036" xr3:uid="{00000000-0010-0000-4900-0000F4070000}" name="Column2032" dataDxfId="14735"/>
    <tableColumn id="2037" xr3:uid="{00000000-0010-0000-4900-0000F5070000}" name="Column2033" dataDxfId="14734"/>
    <tableColumn id="2038" xr3:uid="{00000000-0010-0000-4900-0000F6070000}" name="Column2034" dataDxfId="14733"/>
    <tableColumn id="2039" xr3:uid="{00000000-0010-0000-4900-0000F7070000}" name="Column2035" dataDxfId="14732"/>
    <tableColumn id="2040" xr3:uid="{00000000-0010-0000-4900-0000F8070000}" name="Column2036" dataDxfId="14731"/>
    <tableColumn id="2041" xr3:uid="{00000000-0010-0000-4900-0000F9070000}" name="Column2037" dataDxfId="14730"/>
    <tableColumn id="2042" xr3:uid="{00000000-0010-0000-4900-0000FA070000}" name="Column2038" dataDxfId="14729"/>
    <tableColumn id="2043" xr3:uid="{00000000-0010-0000-4900-0000FB070000}" name="Column2039" dataDxfId="14728"/>
    <tableColumn id="2044" xr3:uid="{00000000-0010-0000-4900-0000FC070000}" name="Column2040" dataDxfId="14727"/>
    <tableColumn id="2045" xr3:uid="{00000000-0010-0000-4900-0000FD070000}" name="Column2041" dataDxfId="14726"/>
    <tableColumn id="2046" xr3:uid="{00000000-0010-0000-4900-0000FE070000}" name="Column2042" dataDxfId="14725"/>
    <tableColumn id="2047" xr3:uid="{00000000-0010-0000-4900-0000FF070000}" name="Column2043" dataDxfId="14724"/>
    <tableColumn id="2048" xr3:uid="{00000000-0010-0000-4900-000000080000}" name="Column2044" dataDxfId="14723"/>
    <tableColumn id="2049" xr3:uid="{00000000-0010-0000-4900-000001080000}" name="Column2045" dataDxfId="14722"/>
    <tableColumn id="2050" xr3:uid="{00000000-0010-0000-4900-000002080000}" name="Column2046" dataDxfId="14721"/>
    <tableColumn id="2051" xr3:uid="{00000000-0010-0000-4900-000003080000}" name="Column2047" dataDxfId="14720"/>
    <tableColumn id="2052" xr3:uid="{00000000-0010-0000-4900-000004080000}" name="Column2048" dataDxfId="14719"/>
    <tableColumn id="2053" xr3:uid="{00000000-0010-0000-4900-000005080000}" name="Column2049" dataDxfId="14718"/>
    <tableColumn id="2054" xr3:uid="{00000000-0010-0000-4900-000006080000}" name="Column2050" dataDxfId="14717"/>
    <tableColumn id="2055" xr3:uid="{00000000-0010-0000-4900-000007080000}" name="Column2051" dataDxfId="14716"/>
    <tableColumn id="2056" xr3:uid="{00000000-0010-0000-4900-000008080000}" name="Column2052" dataDxfId="14715"/>
    <tableColumn id="2057" xr3:uid="{00000000-0010-0000-4900-000009080000}" name="Column2053" dataDxfId="14714"/>
    <tableColumn id="2058" xr3:uid="{00000000-0010-0000-4900-00000A080000}" name="Column2054" dataDxfId="14713"/>
    <tableColumn id="2059" xr3:uid="{00000000-0010-0000-4900-00000B080000}" name="Column2055" dataDxfId="14712"/>
    <tableColumn id="2060" xr3:uid="{00000000-0010-0000-4900-00000C080000}" name="Column2056" dataDxfId="14711"/>
    <tableColumn id="2061" xr3:uid="{00000000-0010-0000-4900-00000D080000}" name="Column2057" dataDxfId="14710"/>
    <tableColumn id="2062" xr3:uid="{00000000-0010-0000-4900-00000E080000}" name="Column2058" dataDxfId="14709"/>
    <tableColumn id="2063" xr3:uid="{00000000-0010-0000-4900-00000F080000}" name="Column2059" dataDxfId="14708"/>
    <tableColumn id="2064" xr3:uid="{00000000-0010-0000-4900-000010080000}" name="Column2060" dataDxfId="14707"/>
    <tableColumn id="2065" xr3:uid="{00000000-0010-0000-4900-000011080000}" name="Column2061" dataDxfId="14706"/>
    <tableColumn id="2066" xr3:uid="{00000000-0010-0000-4900-000012080000}" name="Column2062" dataDxfId="14705"/>
    <tableColumn id="2067" xr3:uid="{00000000-0010-0000-4900-000013080000}" name="Column2063" dataDxfId="14704"/>
    <tableColumn id="2068" xr3:uid="{00000000-0010-0000-4900-000014080000}" name="Column2064" dataDxfId="14703"/>
    <tableColumn id="2069" xr3:uid="{00000000-0010-0000-4900-000015080000}" name="Column2065" dataDxfId="14702"/>
    <tableColumn id="2070" xr3:uid="{00000000-0010-0000-4900-000016080000}" name="Column2066" dataDxfId="14701"/>
    <tableColumn id="2071" xr3:uid="{00000000-0010-0000-4900-000017080000}" name="Column2067" dataDxfId="14700"/>
    <tableColumn id="2072" xr3:uid="{00000000-0010-0000-4900-000018080000}" name="Column2068" dataDxfId="14699"/>
    <tableColumn id="2073" xr3:uid="{00000000-0010-0000-4900-000019080000}" name="Column2069" dataDxfId="14698"/>
    <tableColumn id="2074" xr3:uid="{00000000-0010-0000-4900-00001A080000}" name="Column2070" dataDxfId="14697"/>
    <tableColumn id="2075" xr3:uid="{00000000-0010-0000-4900-00001B080000}" name="Column2071" dataDxfId="14696"/>
    <tableColumn id="2076" xr3:uid="{00000000-0010-0000-4900-00001C080000}" name="Column2072" dataDxfId="14695"/>
    <tableColumn id="2077" xr3:uid="{00000000-0010-0000-4900-00001D080000}" name="Column2073" dataDxfId="14694"/>
    <tableColumn id="2078" xr3:uid="{00000000-0010-0000-4900-00001E080000}" name="Column2074" dataDxfId="14693"/>
    <tableColumn id="2079" xr3:uid="{00000000-0010-0000-4900-00001F080000}" name="Column2075" dataDxfId="14692"/>
    <tableColumn id="2080" xr3:uid="{00000000-0010-0000-4900-000020080000}" name="Column2076" dataDxfId="14691"/>
    <tableColumn id="2081" xr3:uid="{00000000-0010-0000-4900-000021080000}" name="Column2077" dataDxfId="14690"/>
    <tableColumn id="2082" xr3:uid="{00000000-0010-0000-4900-000022080000}" name="Column2078" dataDxfId="14689"/>
    <tableColumn id="2083" xr3:uid="{00000000-0010-0000-4900-000023080000}" name="Column2079" dataDxfId="14688"/>
    <tableColumn id="2084" xr3:uid="{00000000-0010-0000-4900-000024080000}" name="Column2080" dataDxfId="14687"/>
    <tableColumn id="2085" xr3:uid="{00000000-0010-0000-4900-000025080000}" name="Column2081" dataDxfId="14686"/>
    <tableColumn id="2086" xr3:uid="{00000000-0010-0000-4900-000026080000}" name="Column2082" dataDxfId="14685"/>
    <tableColumn id="2087" xr3:uid="{00000000-0010-0000-4900-000027080000}" name="Column2083" dataDxfId="14684"/>
    <tableColumn id="2088" xr3:uid="{00000000-0010-0000-4900-000028080000}" name="Column2084" dataDxfId="14683"/>
    <tableColumn id="2089" xr3:uid="{00000000-0010-0000-4900-000029080000}" name="Column2085" dataDxfId="14682"/>
    <tableColumn id="2090" xr3:uid="{00000000-0010-0000-4900-00002A080000}" name="Column2086" dataDxfId="14681"/>
    <tableColumn id="2091" xr3:uid="{00000000-0010-0000-4900-00002B080000}" name="Column2087" dataDxfId="14680"/>
    <tableColumn id="2092" xr3:uid="{00000000-0010-0000-4900-00002C080000}" name="Column2088" dataDxfId="14679"/>
    <tableColumn id="2093" xr3:uid="{00000000-0010-0000-4900-00002D080000}" name="Column2089" dataDxfId="14678"/>
    <tableColumn id="2094" xr3:uid="{00000000-0010-0000-4900-00002E080000}" name="Column2090" dataDxfId="14677"/>
    <tableColumn id="2095" xr3:uid="{00000000-0010-0000-4900-00002F080000}" name="Column2091" dataDxfId="14676"/>
    <tableColumn id="2096" xr3:uid="{00000000-0010-0000-4900-000030080000}" name="Column2092" dataDxfId="14675"/>
    <tableColumn id="2097" xr3:uid="{00000000-0010-0000-4900-000031080000}" name="Column2093" dataDxfId="14674"/>
    <tableColumn id="2098" xr3:uid="{00000000-0010-0000-4900-000032080000}" name="Column2094" dataDxfId="14673"/>
    <tableColumn id="2099" xr3:uid="{00000000-0010-0000-4900-000033080000}" name="Column2095" dataDxfId="14672"/>
    <tableColumn id="2100" xr3:uid="{00000000-0010-0000-4900-000034080000}" name="Column2096" dataDxfId="14671"/>
    <tableColumn id="2101" xr3:uid="{00000000-0010-0000-4900-000035080000}" name="Column2097" dataDxfId="14670"/>
    <tableColumn id="2102" xr3:uid="{00000000-0010-0000-4900-000036080000}" name="Column2098" dataDxfId="14669"/>
    <tableColumn id="2103" xr3:uid="{00000000-0010-0000-4900-000037080000}" name="Column2099" dataDxfId="14668"/>
    <tableColumn id="2104" xr3:uid="{00000000-0010-0000-4900-000038080000}" name="Column2100" dataDxfId="14667"/>
    <tableColumn id="2105" xr3:uid="{00000000-0010-0000-4900-000039080000}" name="Column2101" dataDxfId="14666"/>
    <tableColumn id="2106" xr3:uid="{00000000-0010-0000-4900-00003A080000}" name="Column2102" dataDxfId="14665"/>
    <tableColumn id="2107" xr3:uid="{00000000-0010-0000-4900-00003B080000}" name="Column2103" dataDxfId="14664"/>
    <tableColumn id="2108" xr3:uid="{00000000-0010-0000-4900-00003C080000}" name="Column2104" dataDxfId="14663"/>
    <tableColumn id="2109" xr3:uid="{00000000-0010-0000-4900-00003D080000}" name="Column2105" dataDxfId="14662"/>
    <tableColumn id="2110" xr3:uid="{00000000-0010-0000-4900-00003E080000}" name="Column2106" dataDxfId="14661"/>
    <tableColumn id="2111" xr3:uid="{00000000-0010-0000-4900-00003F080000}" name="Column2107" dataDxfId="14660"/>
    <tableColumn id="2112" xr3:uid="{00000000-0010-0000-4900-000040080000}" name="Column2108" dataDxfId="14659"/>
    <tableColumn id="2113" xr3:uid="{00000000-0010-0000-4900-000041080000}" name="Column2109" dataDxfId="14658"/>
    <tableColumn id="2114" xr3:uid="{00000000-0010-0000-4900-000042080000}" name="Column2110" dataDxfId="14657"/>
    <tableColumn id="2115" xr3:uid="{00000000-0010-0000-4900-000043080000}" name="Column2111" dataDxfId="14656"/>
    <tableColumn id="2116" xr3:uid="{00000000-0010-0000-4900-000044080000}" name="Column2112" dataDxfId="14655"/>
    <tableColumn id="2117" xr3:uid="{00000000-0010-0000-4900-000045080000}" name="Column2113" dataDxfId="14654"/>
    <tableColumn id="2118" xr3:uid="{00000000-0010-0000-4900-000046080000}" name="Column2114" dataDxfId="14653"/>
    <tableColumn id="2119" xr3:uid="{00000000-0010-0000-4900-000047080000}" name="Column2115" dataDxfId="14652"/>
    <tableColumn id="2120" xr3:uid="{00000000-0010-0000-4900-000048080000}" name="Column2116" dataDxfId="14651"/>
    <tableColumn id="2121" xr3:uid="{00000000-0010-0000-4900-000049080000}" name="Column2117" dataDxfId="14650"/>
    <tableColumn id="2122" xr3:uid="{00000000-0010-0000-4900-00004A080000}" name="Column2118" dataDxfId="14649"/>
    <tableColumn id="2123" xr3:uid="{00000000-0010-0000-4900-00004B080000}" name="Column2119" dataDxfId="14648"/>
    <tableColumn id="2124" xr3:uid="{00000000-0010-0000-4900-00004C080000}" name="Column2120" dataDxfId="14647"/>
    <tableColumn id="2125" xr3:uid="{00000000-0010-0000-4900-00004D080000}" name="Column2121" dataDxfId="14646"/>
    <tableColumn id="2126" xr3:uid="{00000000-0010-0000-4900-00004E080000}" name="Column2122" dataDxfId="14645"/>
    <tableColumn id="2127" xr3:uid="{00000000-0010-0000-4900-00004F080000}" name="Column2123" dataDxfId="14644"/>
    <tableColumn id="2128" xr3:uid="{00000000-0010-0000-4900-000050080000}" name="Column2124" dataDxfId="14643"/>
    <tableColumn id="2129" xr3:uid="{00000000-0010-0000-4900-000051080000}" name="Column2125" dataDxfId="14642"/>
    <tableColumn id="2130" xr3:uid="{00000000-0010-0000-4900-000052080000}" name="Column2126" dataDxfId="14641"/>
    <tableColumn id="2131" xr3:uid="{00000000-0010-0000-4900-000053080000}" name="Column2127" dataDxfId="14640"/>
    <tableColumn id="2132" xr3:uid="{00000000-0010-0000-4900-000054080000}" name="Column2128" dataDxfId="14639"/>
    <tableColumn id="2133" xr3:uid="{00000000-0010-0000-4900-000055080000}" name="Column2129" dataDxfId="14638"/>
    <tableColumn id="2134" xr3:uid="{00000000-0010-0000-4900-000056080000}" name="Column2130" dataDxfId="14637"/>
    <tableColumn id="2135" xr3:uid="{00000000-0010-0000-4900-000057080000}" name="Column2131" dataDxfId="14636"/>
    <tableColumn id="2136" xr3:uid="{00000000-0010-0000-4900-000058080000}" name="Column2132" dataDxfId="14635"/>
    <tableColumn id="2137" xr3:uid="{00000000-0010-0000-4900-000059080000}" name="Column2133" dataDxfId="14634"/>
    <tableColumn id="2138" xr3:uid="{00000000-0010-0000-4900-00005A080000}" name="Column2134" dataDxfId="14633"/>
    <tableColumn id="2139" xr3:uid="{00000000-0010-0000-4900-00005B080000}" name="Column2135" dataDxfId="14632"/>
    <tableColumn id="2140" xr3:uid="{00000000-0010-0000-4900-00005C080000}" name="Column2136" dataDxfId="14631"/>
    <tableColumn id="2141" xr3:uid="{00000000-0010-0000-4900-00005D080000}" name="Column2137" dataDxfId="14630"/>
    <tableColumn id="2142" xr3:uid="{00000000-0010-0000-4900-00005E080000}" name="Column2138" dataDxfId="14629"/>
    <tableColumn id="2143" xr3:uid="{00000000-0010-0000-4900-00005F080000}" name="Column2139" dataDxfId="14628"/>
    <tableColumn id="2144" xr3:uid="{00000000-0010-0000-4900-000060080000}" name="Column2140" dataDxfId="14627"/>
    <tableColumn id="2145" xr3:uid="{00000000-0010-0000-4900-000061080000}" name="Column2141" dataDxfId="14626"/>
    <tableColumn id="2146" xr3:uid="{00000000-0010-0000-4900-000062080000}" name="Column2142" dataDxfId="14625"/>
    <tableColumn id="2147" xr3:uid="{00000000-0010-0000-4900-000063080000}" name="Column2143" dataDxfId="14624"/>
    <tableColumn id="2148" xr3:uid="{00000000-0010-0000-4900-000064080000}" name="Column2144" dataDxfId="14623"/>
    <tableColumn id="2149" xr3:uid="{00000000-0010-0000-4900-000065080000}" name="Column2145" dataDxfId="14622"/>
    <tableColumn id="2150" xr3:uid="{00000000-0010-0000-4900-000066080000}" name="Column2146" dataDxfId="14621"/>
    <tableColumn id="2151" xr3:uid="{00000000-0010-0000-4900-000067080000}" name="Column2147" dataDxfId="14620"/>
    <tableColumn id="2152" xr3:uid="{00000000-0010-0000-4900-000068080000}" name="Column2148" dataDxfId="14619"/>
    <tableColumn id="2153" xr3:uid="{00000000-0010-0000-4900-000069080000}" name="Column2149" dataDxfId="14618"/>
    <tableColumn id="2154" xr3:uid="{00000000-0010-0000-4900-00006A080000}" name="Column2150" dataDxfId="14617"/>
    <tableColumn id="2155" xr3:uid="{00000000-0010-0000-4900-00006B080000}" name="Column2151" dataDxfId="14616"/>
    <tableColumn id="2156" xr3:uid="{00000000-0010-0000-4900-00006C080000}" name="Column2152" dataDxfId="14615"/>
    <tableColumn id="2157" xr3:uid="{00000000-0010-0000-4900-00006D080000}" name="Column2153" dataDxfId="14614"/>
    <tableColumn id="2158" xr3:uid="{00000000-0010-0000-4900-00006E080000}" name="Column2154" dataDxfId="14613"/>
    <tableColumn id="2159" xr3:uid="{00000000-0010-0000-4900-00006F080000}" name="Column2155" dataDxfId="14612"/>
    <tableColumn id="2160" xr3:uid="{00000000-0010-0000-4900-000070080000}" name="Column2156" dataDxfId="14611"/>
    <tableColumn id="2161" xr3:uid="{00000000-0010-0000-4900-000071080000}" name="Column2157" dataDxfId="14610"/>
    <tableColumn id="2162" xr3:uid="{00000000-0010-0000-4900-000072080000}" name="Column2158" dataDxfId="14609"/>
    <tableColumn id="2163" xr3:uid="{00000000-0010-0000-4900-000073080000}" name="Column2159" dataDxfId="14608"/>
    <tableColumn id="2164" xr3:uid="{00000000-0010-0000-4900-000074080000}" name="Column2160" dataDxfId="14607"/>
    <tableColumn id="2165" xr3:uid="{00000000-0010-0000-4900-000075080000}" name="Column2161" dataDxfId="14606"/>
    <tableColumn id="2166" xr3:uid="{00000000-0010-0000-4900-000076080000}" name="Column2162" dataDxfId="14605"/>
    <tableColumn id="2167" xr3:uid="{00000000-0010-0000-4900-000077080000}" name="Column2163" dataDxfId="14604"/>
    <tableColumn id="2168" xr3:uid="{00000000-0010-0000-4900-000078080000}" name="Column2164" dataDxfId="14603"/>
    <tableColumn id="2169" xr3:uid="{00000000-0010-0000-4900-000079080000}" name="Column2165" dataDxfId="14602"/>
    <tableColumn id="2170" xr3:uid="{00000000-0010-0000-4900-00007A080000}" name="Column2166" dataDxfId="14601"/>
    <tableColumn id="2171" xr3:uid="{00000000-0010-0000-4900-00007B080000}" name="Column2167" dataDxfId="14600"/>
    <tableColumn id="2172" xr3:uid="{00000000-0010-0000-4900-00007C080000}" name="Column2168" dataDxfId="14599"/>
    <tableColumn id="2173" xr3:uid="{00000000-0010-0000-4900-00007D080000}" name="Column2169" dataDxfId="14598"/>
    <tableColumn id="2174" xr3:uid="{00000000-0010-0000-4900-00007E080000}" name="Column2170" dataDxfId="14597"/>
    <tableColumn id="2175" xr3:uid="{00000000-0010-0000-4900-00007F080000}" name="Column2171" dataDxfId="14596"/>
    <tableColumn id="2176" xr3:uid="{00000000-0010-0000-4900-000080080000}" name="Column2172" dataDxfId="14595"/>
    <tableColumn id="2177" xr3:uid="{00000000-0010-0000-4900-000081080000}" name="Column2173" dataDxfId="14594"/>
    <tableColumn id="2178" xr3:uid="{00000000-0010-0000-4900-000082080000}" name="Column2174" dataDxfId="14593"/>
    <tableColumn id="2179" xr3:uid="{00000000-0010-0000-4900-000083080000}" name="Column2175" dataDxfId="14592"/>
    <tableColumn id="2180" xr3:uid="{00000000-0010-0000-4900-000084080000}" name="Column2176" dataDxfId="14591"/>
    <tableColumn id="2181" xr3:uid="{00000000-0010-0000-4900-000085080000}" name="Column2177" dataDxfId="14590"/>
    <tableColumn id="2182" xr3:uid="{00000000-0010-0000-4900-000086080000}" name="Column2178" dataDxfId="14589"/>
    <tableColumn id="2183" xr3:uid="{00000000-0010-0000-4900-000087080000}" name="Column2179" dataDxfId="14588"/>
    <tableColumn id="2184" xr3:uid="{00000000-0010-0000-4900-000088080000}" name="Column2180" dataDxfId="14587"/>
    <tableColumn id="2185" xr3:uid="{00000000-0010-0000-4900-000089080000}" name="Column2181" dataDxfId="14586"/>
    <tableColumn id="2186" xr3:uid="{00000000-0010-0000-4900-00008A080000}" name="Column2182" dataDxfId="14585"/>
    <tableColumn id="2187" xr3:uid="{00000000-0010-0000-4900-00008B080000}" name="Column2183" dataDxfId="14584"/>
    <tableColumn id="2188" xr3:uid="{00000000-0010-0000-4900-00008C080000}" name="Column2184" dataDxfId="14583"/>
    <tableColumn id="2189" xr3:uid="{00000000-0010-0000-4900-00008D080000}" name="Column2185" dataDxfId="14582"/>
    <tableColumn id="2190" xr3:uid="{00000000-0010-0000-4900-00008E080000}" name="Column2186" dataDxfId="14581"/>
    <tableColumn id="2191" xr3:uid="{00000000-0010-0000-4900-00008F080000}" name="Column2187" dataDxfId="14580"/>
    <tableColumn id="2192" xr3:uid="{00000000-0010-0000-4900-000090080000}" name="Column2188" dataDxfId="14579"/>
    <tableColumn id="2193" xr3:uid="{00000000-0010-0000-4900-000091080000}" name="Column2189" dataDxfId="14578"/>
    <tableColumn id="2194" xr3:uid="{00000000-0010-0000-4900-000092080000}" name="Column2190" dataDxfId="14577"/>
    <tableColumn id="2195" xr3:uid="{00000000-0010-0000-4900-000093080000}" name="Column2191" dataDxfId="14576"/>
    <tableColumn id="2196" xr3:uid="{00000000-0010-0000-4900-000094080000}" name="Column2192" dataDxfId="14575"/>
    <tableColumn id="2197" xr3:uid="{00000000-0010-0000-4900-000095080000}" name="Column2193" dataDxfId="14574"/>
    <tableColumn id="2198" xr3:uid="{00000000-0010-0000-4900-000096080000}" name="Column2194" dataDxfId="14573"/>
    <tableColumn id="2199" xr3:uid="{00000000-0010-0000-4900-000097080000}" name="Column2195" dataDxfId="14572"/>
    <tableColumn id="2200" xr3:uid="{00000000-0010-0000-4900-000098080000}" name="Column2196" dataDxfId="14571"/>
    <tableColumn id="2201" xr3:uid="{00000000-0010-0000-4900-000099080000}" name="Column2197" dataDxfId="14570"/>
    <tableColumn id="2202" xr3:uid="{00000000-0010-0000-4900-00009A080000}" name="Column2198" dataDxfId="14569"/>
    <tableColumn id="2203" xr3:uid="{00000000-0010-0000-4900-00009B080000}" name="Column2199" dataDxfId="14568"/>
    <tableColumn id="2204" xr3:uid="{00000000-0010-0000-4900-00009C080000}" name="Column2200" dataDxfId="14567"/>
    <tableColumn id="2205" xr3:uid="{00000000-0010-0000-4900-00009D080000}" name="Column2201" dataDxfId="14566"/>
    <tableColumn id="2206" xr3:uid="{00000000-0010-0000-4900-00009E080000}" name="Column2202" dataDxfId="14565"/>
    <tableColumn id="2207" xr3:uid="{00000000-0010-0000-4900-00009F080000}" name="Column2203" dataDxfId="14564"/>
    <tableColumn id="2208" xr3:uid="{00000000-0010-0000-4900-0000A0080000}" name="Column2204" dataDxfId="14563"/>
    <tableColumn id="2209" xr3:uid="{00000000-0010-0000-4900-0000A1080000}" name="Column2205" dataDxfId="14562"/>
    <tableColumn id="2210" xr3:uid="{00000000-0010-0000-4900-0000A2080000}" name="Column2206" dataDxfId="14561"/>
    <tableColumn id="2211" xr3:uid="{00000000-0010-0000-4900-0000A3080000}" name="Column2207" dataDxfId="14560"/>
    <tableColumn id="2212" xr3:uid="{00000000-0010-0000-4900-0000A4080000}" name="Column2208" dataDxfId="14559"/>
    <tableColumn id="2213" xr3:uid="{00000000-0010-0000-4900-0000A5080000}" name="Column2209" dataDxfId="14558"/>
    <tableColumn id="2214" xr3:uid="{00000000-0010-0000-4900-0000A6080000}" name="Column2210" dataDxfId="14557"/>
    <tableColumn id="2215" xr3:uid="{00000000-0010-0000-4900-0000A7080000}" name="Column2211" dataDxfId="14556"/>
    <tableColumn id="2216" xr3:uid="{00000000-0010-0000-4900-0000A8080000}" name="Column2212" dataDxfId="14555"/>
    <tableColumn id="2217" xr3:uid="{00000000-0010-0000-4900-0000A9080000}" name="Column2213" dataDxfId="14554"/>
    <tableColumn id="2218" xr3:uid="{00000000-0010-0000-4900-0000AA080000}" name="Column2214" dataDxfId="14553"/>
    <tableColumn id="2219" xr3:uid="{00000000-0010-0000-4900-0000AB080000}" name="Column2215" dataDxfId="14552"/>
    <tableColumn id="2220" xr3:uid="{00000000-0010-0000-4900-0000AC080000}" name="Column2216" dataDxfId="14551"/>
    <tableColumn id="2221" xr3:uid="{00000000-0010-0000-4900-0000AD080000}" name="Column2217" dataDxfId="14550"/>
    <tableColumn id="2222" xr3:uid="{00000000-0010-0000-4900-0000AE080000}" name="Column2218" dataDxfId="14549"/>
    <tableColumn id="2223" xr3:uid="{00000000-0010-0000-4900-0000AF080000}" name="Column2219" dataDxfId="14548"/>
    <tableColumn id="2224" xr3:uid="{00000000-0010-0000-4900-0000B0080000}" name="Column2220" dataDxfId="14547"/>
    <tableColumn id="2225" xr3:uid="{00000000-0010-0000-4900-0000B1080000}" name="Column2221" dataDxfId="14546"/>
    <tableColumn id="2226" xr3:uid="{00000000-0010-0000-4900-0000B2080000}" name="Column2222" dataDxfId="14545"/>
    <tableColumn id="2227" xr3:uid="{00000000-0010-0000-4900-0000B3080000}" name="Column2223" dataDxfId="14544"/>
    <tableColumn id="2228" xr3:uid="{00000000-0010-0000-4900-0000B4080000}" name="Column2224" dataDxfId="14543"/>
    <tableColumn id="2229" xr3:uid="{00000000-0010-0000-4900-0000B5080000}" name="Column2225" dataDxfId="14542"/>
    <tableColumn id="2230" xr3:uid="{00000000-0010-0000-4900-0000B6080000}" name="Column2226" dataDxfId="14541"/>
    <tableColumn id="2231" xr3:uid="{00000000-0010-0000-4900-0000B7080000}" name="Column2227" dataDxfId="14540"/>
    <tableColumn id="2232" xr3:uid="{00000000-0010-0000-4900-0000B8080000}" name="Column2228" dataDxfId="14539"/>
    <tableColumn id="2233" xr3:uid="{00000000-0010-0000-4900-0000B9080000}" name="Column2229" dataDxfId="14538"/>
    <tableColumn id="2234" xr3:uid="{00000000-0010-0000-4900-0000BA080000}" name="Column2230" dataDxfId="14537"/>
    <tableColumn id="2235" xr3:uid="{00000000-0010-0000-4900-0000BB080000}" name="Column2231" dataDxfId="14536"/>
    <tableColumn id="2236" xr3:uid="{00000000-0010-0000-4900-0000BC080000}" name="Column2232" dataDxfId="14535"/>
    <tableColumn id="2237" xr3:uid="{00000000-0010-0000-4900-0000BD080000}" name="Column2233" dataDxfId="14534"/>
    <tableColumn id="2238" xr3:uid="{00000000-0010-0000-4900-0000BE080000}" name="Column2234" dataDxfId="14533"/>
    <tableColumn id="2239" xr3:uid="{00000000-0010-0000-4900-0000BF080000}" name="Column2235" dataDxfId="14532"/>
    <tableColumn id="2240" xr3:uid="{00000000-0010-0000-4900-0000C0080000}" name="Column2236" dataDxfId="14531"/>
    <tableColumn id="2241" xr3:uid="{00000000-0010-0000-4900-0000C1080000}" name="Column2237" dataDxfId="14530"/>
    <tableColumn id="2242" xr3:uid="{00000000-0010-0000-4900-0000C2080000}" name="Column2238" dataDxfId="14529"/>
    <tableColumn id="2243" xr3:uid="{00000000-0010-0000-4900-0000C3080000}" name="Column2239" dataDxfId="14528"/>
    <tableColumn id="2244" xr3:uid="{00000000-0010-0000-4900-0000C4080000}" name="Column2240" dataDxfId="14527"/>
    <tableColumn id="2245" xr3:uid="{00000000-0010-0000-4900-0000C5080000}" name="Column2241" dataDxfId="14526"/>
    <tableColumn id="2246" xr3:uid="{00000000-0010-0000-4900-0000C6080000}" name="Column2242" dataDxfId="14525"/>
    <tableColumn id="2247" xr3:uid="{00000000-0010-0000-4900-0000C7080000}" name="Column2243" dataDxfId="14524"/>
    <tableColumn id="2248" xr3:uid="{00000000-0010-0000-4900-0000C8080000}" name="Column2244" dataDxfId="14523"/>
    <tableColumn id="2249" xr3:uid="{00000000-0010-0000-4900-0000C9080000}" name="Column2245" dataDxfId="14522"/>
    <tableColumn id="2250" xr3:uid="{00000000-0010-0000-4900-0000CA080000}" name="Column2246" dataDxfId="14521"/>
    <tableColumn id="2251" xr3:uid="{00000000-0010-0000-4900-0000CB080000}" name="Column2247" dataDxfId="14520"/>
    <tableColumn id="2252" xr3:uid="{00000000-0010-0000-4900-0000CC080000}" name="Column2248" dataDxfId="14519"/>
    <tableColumn id="2253" xr3:uid="{00000000-0010-0000-4900-0000CD080000}" name="Column2249" dataDxfId="14518"/>
    <tableColumn id="2254" xr3:uid="{00000000-0010-0000-4900-0000CE080000}" name="Column2250" dataDxfId="14517"/>
    <tableColumn id="2255" xr3:uid="{00000000-0010-0000-4900-0000CF080000}" name="Column2251" dataDxfId="14516"/>
    <tableColumn id="2256" xr3:uid="{00000000-0010-0000-4900-0000D0080000}" name="Column2252" dataDxfId="14515"/>
    <tableColumn id="2257" xr3:uid="{00000000-0010-0000-4900-0000D1080000}" name="Column2253" dataDxfId="14514"/>
    <tableColumn id="2258" xr3:uid="{00000000-0010-0000-4900-0000D2080000}" name="Column2254" dataDxfId="14513"/>
    <tableColumn id="2259" xr3:uid="{00000000-0010-0000-4900-0000D3080000}" name="Column2255" dataDxfId="14512"/>
    <tableColumn id="2260" xr3:uid="{00000000-0010-0000-4900-0000D4080000}" name="Column2256" dataDxfId="14511"/>
    <tableColumn id="2261" xr3:uid="{00000000-0010-0000-4900-0000D5080000}" name="Column2257" dataDxfId="14510"/>
    <tableColumn id="2262" xr3:uid="{00000000-0010-0000-4900-0000D6080000}" name="Column2258" dataDxfId="14509"/>
    <tableColumn id="2263" xr3:uid="{00000000-0010-0000-4900-0000D7080000}" name="Column2259" dataDxfId="14508"/>
    <tableColumn id="2264" xr3:uid="{00000000-0010-0000-4900-0000D8080000}" name="Column2260" dataDxfId="14507"/>
    <tableColumn id="2265" xr3:uid="{00000000-0010-0000-4900-0000D9080000}" name="Column2261" dataDxfId="14506"/>
    <tableColumn id="2266" xr3:uid="{00000000-0010-0000-4900-0000DA080000}" name="Column2262" dataDxfId="14505"/>
    <tableColumn id="2267" xr3:uid="{00000000-0010-0000-4900-0000DB080000}" name="Column2263" dataDxfId="14504"/>
    <tableColumn id="2268" xr3:uid="{00000000-0010-0000-4900-0000DC080000}" name="Column2264" dataDxfId="14503"/>
    <tableColumn id="2269" xr3:uid="{00000000-0010-0000-4900-0000DD080000}" name="Column2265" dataDxfId="14502"/>
    <tableColumn id="2270" xr3:uid="{00000000-0010-0000-4900-0000DE080000}" name="Column2266" dataDxfId="14501"/>
    <tableColumn id="2271" xr3:uid="{00000000-0010-0000-4900-0000DF080000}" name="Column2267" dataDxfId="14500"/>
    <tableColumn id="2272" xr3:uid="{00000000-0010-0000-4900-0000E0080000}" name="Column2268" dataDxfId="14499"/>
    <tableColumn id="2273" xr3:uid="{00000000-0010-0000-4900-0000E1080000}" name="Column2269" dataDxfId="14498"/>
    <tableColumn id="2274" xr3:uid="{00000000-0010-0000-4900-0000E2080000}" name="Column2270" dataDxfId="14497"/>
    <tableColumn id="2275" xr3:uid="{00000000-0010-0000-4900-0000E3080000}" name="Column2271" dataDxfId="14496"/>
    <tableColumn id="2276" xr3:uid="{00000000-0010-0000-4900-0000E4080000}" name="Column2272" dataDxfId="14495"/>
    <tableColumn id="2277" xr3:uid="{00000000-0010-0000-4900-0000E5080000}" name="Column2273" dataDxfId="14494"/>
    <tableColumn id="2278" xr3:uid="{00000000-0010-0000-4900-0000E6080000}" name="Column2274" dataDxfId="14493"/>
    <tableColumn id="2279" xr3:uid="{00000000-0010-0000-4900-0000E7080000}" name="Column2275" dataDxfId="14492"/>
    <tableColumn id="2280" xr3:uid="{00000000-0010-0000-4900-0000E8080000}" name="Column2276" dataDxfId="14491"/>
    <tableColumn id="2281" xr3:uid="{00000000-0010-0000-4900-0000E9080000}" name="Column2277" dataDxfId="14490"/>
    <tableColumn id="2282" xr3:uid="{00000000-0010-0000-4900-0000EA080000}" name="Column2278" dataDxfId="14489"/>
    <tableColumn id="2283" xr3:uid="{00000000-0010-0000-4900-0000EB080000}" name="Column2279" dataDxfId="14488"/>
    <tableColumn id="2284" xr3:uid="{00000000-0010-0000-4900-0000EC080000}" name="Column2280" dataDxfId="14487"/>
    <tableColumn id="2285" xr3:uid="{00000000-0010-0000-4900-0000ED080000}" name="Column2281" dataDxfId="14486"/>
    <tableColumn id="2286" xr3:uid="{00000000-0010-0000-4900-0000EE080000}" name="Column2282" dataDxfId="14485"/>
    <tableColumn id="2287" xr3:uid="{00000000-0010-0000-4900-0000EF080000}" name="Column2283" dataDxfId="14484"/>
    <tableColumn id="2288" xr3:uid="{00000000-0010-0000-4900-0000F0080000}" name="Column2284" dataDxfId="14483"/>
    <tableColumn id="2289" xr3:uid="{00000000-0010-0000-4900-0000F1080000}" name="Column2285" dataDxfId="14482"/>
    <tableColumn id="2290" xr3:uid="{00000000-0010-0000-4900-0000F2080000}" name="Column2286" dataDxfId="14481"/>
    <tableColumn id="2291" xr3:uid="{00000000-0010-0000-4900-0000F3080000}" name="Column2287" dataDxfId="14480"/>
    <tableColumn id="2292" xr3:uid="{00000000-0010-0000-4900-0000F4080000}" name="Column2288" dataDxfId="14479"/>
    <tableColumn id="2293" xr3:uid="{00000000-0010-0000-4900-0000F5080000}" name="Column2289" dataDxfId="14478"/>
    <tableColumn id="2294" xr3:uid="{00000000-0010-0000-4900-0000F6080000}" name="Column2290" dataDxfId="14477"/>
    <tableColumn id="2295" xr3:uid="{00000000-0010-0000-4900-0000F7080000}" name="Column2291" dataDxfId="14476"/>
    <tableColumn id="2296" xr3:uid="{00000000-0010-0000-4900-0000F8080000}" name="Column2292" dataDxfId="14475"/>
    <tableColumn id="2297" xr3:uid="{00000000-0010-0000-4900-0000F9080000}" name="Column2293" dataDxfId="14474"/>
    <tableColumn id="2298" xr3:uid="{00000000-0010-0000-4900-0000FA080000}" name="Column2294" dataDxfId="14473"/>
    <tableColumn id="2299" xr3:uid="{00000000-0010-0000-4900-0000FB080000}" name="Column2295" dataDxfId="14472"/>
    <tableColumn id="2300" xr3:uid="{00000000-0010-0000-4900-0000FC080000}" name="Column2296" dataDxfId="14471"/>
    <tableColumn id="2301" xr3:uid="{00000000-0010-0000-4900-0000FD080000}" name="Column2297" dataDxfId="14470"/>
    <tableColumn id="2302" xr3:uid="{00000000-0010-0000-4900-0000FE080000}" name="Column2298" dataDxfId="14469"/>
    <tableColumn id="2303" xr3:uid="{00000000-0010-0000-4900-0000FF080000}" name="Column2299" dataDxfId="14468"/>
    <tableColumn id="2304" xr3:uid="{00000000-0010-0000-4900-000000090000}" name="Column2300" dataDxfId="14467"/>
    <tableColumn id="2305" xr3:uid="{00000000-0010-0000-4900-000001090000}" name="Column2301" dataDxfId="14466"/>
    <tableColumn id="2306" xr3:uid="{00000000-0010-0000-4900-000002090000}" name="Column2302" dataDxfId="14465"/>
    <tableColumn id="2307" xr3:uid="{00000000-0010-0000-4900-000003090000}" name="Column2303" dataDxfId="14464"/>
    <tableColumn id="2308" xr3:uid="{00000000-0010-0000-4900-000004090000}" name="Column2304" dataDxfId="14463"/>
    <tableColumn id="2309" xr3:uid="{00000000-0010-0000-4900-000005090000}" name="Column2305" dataDxfId="14462"/>
    <tableColumn id="2310" xr3:uid="{00000000-0010-0000-4900-000006090000}" name="Column2306" dataDxfId="14461"/>
    <tableColumn id="2311" xr3:uid="{00000000-0010-0000-4900-000007090000}" name="Column2307" dataDxfId="14460"/>
    <tableColumn id="2312" xr3:uid="{00000000-0010-0000-4900-000008090000}" name="Column2308" dataDxfId="14459"/>
    <tableColumn id="2313" xr3:uid="{00000000-0010-0000-4900-000009090000}" name="Column2309" dataDxfId="14458"/>
    <tableColumn id="2314" xr3:uid="{00000000-0010-0000-4900-00000A090000}" name="Column2310" dataDxfId="14457"/>
    <tableColumn id="2315" xr3:uid="{00000000-0010-0000-4900-00000B090000}" name="Column2311" dataDxfId="14456"/>
    <tableColumn id="2316" xr3:uid="{00000000-0010-0000-4900-00000C090000}" name="Column2312" dataDxfId="14455"/>
    <tableColumn id="2317" xr3:uid="{00000000-0010-0000-4900-00000D090000}" name="Column2313" dataDxfId="14454"/>
    <tableColumn id="2318" xr3:uid="{00000000-0010-0000-4900-00000E090000}" name="Column2314" dataDxfId="14453"/>
    <tableColumn id="2319" xr3:uid="{00000000-0010-0000-4900-00000F090000}" name="Column2315" dataDxfId="14452"/>
    <tableColumn id="2320" xr3:uid="{00000000-0010-0000-4900-000010090000}" name="Column2316" dataDxfId="14451"/>
    <tableColumn id="2321" xr3:uid="{00000000-0010-0000-4900-000011090000}" name="Column2317" dataDxfId="14450"/>
    <tableColumn id="2322" xr3:uid="{00000000-0010-0000-4900-000012090000}" name="Column2318" dataDxfId="14449"/>
    <tableColumn id="2323" xr3:uid="{00000000-0010-0000-4900-000013090000}" name="Column2319" dataDxfId="14448"/>
    <tableColumn id="2324" xr3:uid="{00000000-0010-0000-4900-000014090000}" name="Column2320" dataDxfId="14447"/>
    <tableColumn id="2325" xr3:uid="{00000000-0010-0000-4900-000015090000}" name="Column2321" dataDxfId="14446"/>
    <tableColumn id="2326" xr3:uid="{00000000-0010-0000-4900-000016090000}" name="Column2322" dataDxfId="14445"/>
    <tableColumn id="2327" xr3:uid="{00000000-0010-0000-4900-000017090000}" name="Column2323" dataDxfId="14444"/>
    <tableColumn id="2328" xr3:uid="{00000000-0010-0000-4900-000018090000}" name="Column2324" dataDxfId="14443"/>
    <tableColumn id="2329" xr3:uid="{00000000-0010-0000-4900-000019090000}" name="Column2325" dataDxfId="14442"/>
    <tableColumn id="2330" xr3:uid="{00000000-0010-0000-4900-00001A090000}" name="Column2326" dataDxfId="14441"/>
    <tableColumn id="2331" xr3:uid="{00000000-0010-0000-4900-00001B090000}" name="Column2327" dataDxfId="14440"/>
    <tableColumn id="2332" xr3:uid="{00000000-0010-0000-4900-00001C090000}" name="Column2328" dataDxfId="14439"/>
    <tableColumn id="2333" xr3:uid="{00000000-0010-0000-4900-00001D090000}" name="Column2329" dataDxfId="14438"/>
    <tableColumn id="2334" xr3:uid="{00000000-0010-0000-4900-00001E090000}" name="Column2330" dataDxfId="14437"/>
    <tableColumn id="2335" xr3:uid="{00000000-0010-0000-4900-00001F090000}" name="Column2331" dataDxfId="14436"/>
    <tableColumn id="2336" xr3:uid="{00000000-0010-0000-4900-000020090000}" name="Column2332" dataDxfId="14435"/>
    <tableColumn id="2337" xr3:uid="{00000000-0010-0000-4900-000021090000}" name="Column2333" dataDxfId="14434"/>
    <tableColumn id="2338" xr3:uid="{00000000-0010-0000-4900-000022090000}" name="Column2334" dataDxfId="14433"/>
    <tableColumn id="2339" xr3:uid="{00000000-0010-0000-4900-000023090000}" name="Column2335" dataDxfId="14432"/>
    <tableColumn id="2340" xr3:uid="{00000000-0010-0000-4900-000024090000}" name="Column2336" dataDxfId="14431"/>
    <tableColumn id="2341" xr3:uid="{00000000-0010-0000-4900-000025090000}" name="Column2337" dataDxfId="14430"/>
    <tableColumn id="2342" xr3:uid="{00000000-0010-0000-4900-000026090000}" name="Column2338" dataDxfId="14429"/>
    <tableColumn id="2343" xr3:uid="{00000000-0010-0000-4900-000027090000}" name="Column2339" dataDxfId="14428"/>
    <tableColumn id="2344" xr3:uid="{00000000-0010-0000-4900-000028090000}" name="Column2340" dataDxfId="14427"/>
    <tableColumn id="2345" xr3:uid="{00000000-0010-0000-4900-000029090000}" name="Column2341" dataDxfId="14426"/>
    <tableColumn id="2346" xr3:uid="{00000000-0010-0000-4900-00002A090000}" name="Column2342" dataDxfId="14425"/>
    <tableColumn id="2347" xr3:uid="{00000000-0010-0000-4900-00002B090000}" name="Column2343" dataDxfId="14424"/>
    <tableColumn id="2348" xr3:uid="{00000000-0010-0000-4900-00002C090000}" name="Column2344" dataDxfId="14423"/>
    <tableColumn id="2349" xr3:uid="{00000000-0010-0000-4900-00002D090000}" name="Column2345" dataDxfId="14422"/>
    <tableColumn id="2350" xr3:uid="{00000000-0010-0000-4900-00002E090000}" name="Column2346" dataDxfId="14421"/>
    <tableColumn id="2351" xr3:uid="{00000000-0010-0000-4900-00002F090000}" name="Column2347" dataDxfId="14420"/>
    <tableColumn id="2352" xr3:uid="{00000000-0010-0000-4900-000030090000}" name="Column2348" dataDxfId="14419"/>
    <tableColumn id="2353" xr3:uid="{00000000-0010-0000-4900-000031090000}" name="Column2349" dataDxfId="14418"/>
    <tableColumn id="2354" xr3:uid="{00000000-0010-0000-4900-000032090000}" name="Column2350" dataDxfId="14417"/>
    <tableColumn id="2355" xr3:uid="{00000000-0010-0000-4900-000033090000}" name="Column2351" dataDxfId="14416"/>
    <tableColumn id="2356" xr3:uid="{00000000-0010-0000-4900-000034090000}" name="Column2352" dataDxfId="14415"/>
    <tableColumn id="2357" xr3:uid="{00000000-0010-0000-4900-000035090000}" name="Column2353" dataDxfId="14414"/>
    <tableColumn id="2358" xr3:uid="{00000000-0010-0000-4900-000036090000}" name="Column2354" dataDxfId="14413"/>
    <tableColumn id="2359" xr3:uid="{00000000-0010-0000-4900-000037090000}" name="Column2355" dataDxfId="14412"/>
    <tableColumn id="2360" xr3:uid="{00000000-0010-0000-4900-000038090000}" name="Column2356" dataDxfId="14411"/>
    <tableColumn id="2361" xr3:uid="{00000000-0010-0000-4900-000039090000}" name="Column2357" dataDxfId="14410"/>
    <tableColumn id="2362" xr3:uid="{00000000-0010-0000-4900-00003A090000}" name="Column2358" dataDxfId="14409"/>
    <tableColumn id="2363" xr3:uid="{00000000-0010-0000-4900-00003B090000}" name="Column2359" dataDxfId="14408"/>
    <tableColumn id="2364" xr3:uid="{00000000-0010-0000-4900-00003C090000}" name="Column2360" dataDxfId="14407"/>
    <tableColumn id="2365" xr3:uid="{00000000-0010-0000-4900-00003D090000}" name="Column2361" dataDxfId="14406"/>
    <tableColumn id="2366" xr3:uid="{00000000-0010-0000-4900-00003E090000}" name="Column2362" dataDxfId="14405"/>
    <tableColumn id="2367" xr3:uid="{00000000-0010-0000-4900-00003F090000}" name="Column2363" dataDxfId="14404"/>
    <tableColumn id="2368" xr3:uid="{00000000-0010-0000-4900-000040090000}" name="Column2364" dataDxfId="14403"/>
    <tableColumn id="2369" xr3:uid="{00000000-0010-0000-4900-000041090000}" name="Column2365" dataDxfId="14402"/>
    <tableColumn id="2370" xr3:uid="{00000000-0010-0000-4900-000042090000}" name="Column2366" dataDxfId="14401"/>
    <tableColumn id="2371" xr3:uid="{00000000-0010-0000-4900-000043090000}" name="Column2367" dataDxfId="14400"/>
    <tableColumn id="2372" xr3:uid="{00000000-0010-0000-4900-000044090000}" name="Column2368" dataDxfId="14399"/>
    <tableColumn id="2373" xr3:uid="{00000000-0010-0000-4900-000045090000}" name="Column2369" dataDxfId="14398"/>
    <tableColumn id="2374" xr3:uid="{00000000-0010-0000-4900-000046090000}" name="Column2370" dataDxfId="14397"/>
    <tableColumn id="2375" xr3:uid="{00000000-0010-0000-4900-000047090000}" name="Column2371" dataDxfId="14396"/>
    <tableColumn id="2376" xr3:uid="{00000000-0010-0000-4900-000048090000}" name="Column2372" dataDxfId="14395"/>
    <tableColumn id="2377" xr3:uid="{00000000-0010-0000-4900-000049090000}" name="Column2373" dataDxfId="14394"/>
    <tableColumn id="2378" xr3:uid="{00000000-0010-0000-4900-00004A090000}" name="Column2374" dataDxfId="14393"/>
    <tableColumn id="2379" xr3:uid="{00000000-0010-0000-4900-00004B090000}" name="Column2375" dataDxfId="14392"/>
    <tableColumn id="2380" xr3:uid="{00000000-0010-0000-4900-00004C090000}" name="Column2376" dataDxfId="14391"/>
    <tableColumn id="2381" xr3:uid="{00000000-0010-0000-4900-00004D090000}" name="Column2377" dataDxfId="14390"/>
    <tableColumn id="2382" xr3:uid="{00000000-0010-0000-4900-00004E090000}" name="Column2378" dataDxfId="14389"/>
    <tableColumn id="2383" xr3:uid="{00000000-0010-0000-4900-00004F090000}" name="Column2379" dataDxfId="14388"/>
    <tableColumn id="2384" xr3:uid="{00000000-0010-0000-4900-000050090000}" name="Column2380" dataDxfId="14387"/>
    <tableColumn id="2385" xr3:uid="{00000000-0010-0000-4900-000051090000}" name="Column2381" dataDxfId="14386"/>
    <tableColumn id="2386" xr3:uid="{00000000-0010-0000-4900-000052090000}" name="Column2382" dataDxfId="14385"/>
    <tableColumn id="2387" xr3:uid="{00000000-0010-0000-4900-000053090000}" name="Column2383" dataDxfId="14384"/>
    <tableColumn id="2388" xr3:uid="{00000000-0010-0000-4900-000054090000}" name="Column2384" dataDxfId="14383"/>
    <tableColumn id="2389" xr3:uid="{00000000-0010-0000-4900-000055090000}" name="Column2385" dataDxfId="14382"/>
    <tableColumn id="2390" xr3:uid="{00000000-0010-0000-4900-000056090000}" name="Column2386" dataDxfId="14381"/>
    <tableColumn id="2391" xr3:uid="{00000000-0010-0000-4900-000057090000}" name="Column2387" dataDxfId="14380"/>
    <tableColumn id="2392" xr3:uid="{00000000-0010-0000-4900-000058090000}" name="Column2388" dataDxfId="14379"/>
    <tableColumn id="2393" xr3:uid="{00000000-0010-0000-4900-000059090000}" name="Column2389" dataDxfId="14378"/>
    <tableColumn id="2394" xr3:uid="{00000000-0010-0000-4900-00005A090000}" name="Column2390" dataDxfId="14377"/>
    <tableColumn id="2395" xr3:uid="{00000000-0010-0000-4900-00005B090000}" name="Column2391" dataDxfId="14376"/>
    <tableColumn id="2396" xr3:uid="{00000000-0010-0000-4900-00005C090000}" name="Column2392" dataDxfId="14375"/>
    <tableColumn id="2397" xr3:uid="{00000000-0010-0000-4900-00005D090000}" name="Column2393" dataDxfId="14374"/>
    <tableColumn id="2398" xr3:uid="{00000000-0010-0000-4900-00005E090000}" name="Column2394" dataDxfId="14373"/>
    <tableColumn id="2399" xr3:uid="{00000000-0010-0000-4900-00005F090000}" name="Column2395" dataDxfId="14372"/>
    <tableColumn id="2400" xr3:uid="{00000000-0010-0000-4900-000060090000}" name="Column2396" dataDxfId="14371"/>
    <tableColumn id="2401" xr3:uid="{00000000-0010-0000-4900-000061090000}" name="Column2397" dataDxfId="14370"/>
    <tableColumn id="2402" xr3:uid="{00000000-0010-0000-4900-000062090000}" name="Column2398" dataDxfId="14369"/>
    <tableColumn id="2403" xr3:uid="{00000000-0010-0000-4900-000063090000}" name="Column2399" dataDxfId="14368"/>
    <tableColumn id="2404" xr3:uid="{00000000-0010-0000-4900-000064090000}" name="Column2400" dataDxfId="14367"/>
    <tableColumn id="2405" xr3:uid="{00000000-0010-0000-4900-000065090000}" name="Column2401" dataDxfId="14366"/>
    <tableColumn id="2406" xr3:uid="{00000000-0010-0000-4900-000066090000}" name="Column2402" dataDxfId="14365"/>
    <tableColumn id="2407" xr3:uid="{00000000-0010-0000-4900-000067090000}" name="Column2403" dataDxfId="14364"/>
    <tableColumn id="2408" xr3:uid="{00000000-0010-0000-4900-000068090000}" name="Column2404" dataDxfId="14363"/>
    <tableColumn id="2409" xr3:uid="{00000000-0010-0000-4900-000069090000}" name="Column2405" dataDxfId="14362"/>
    <tableColumn id="2410" xr3:uid="{00000000-0010-0000-4900-00006A090000}" name="Column2406" dataDxfId="14361"/>
    <tableColumn id="2411" xr3:uid="{00000000-0010-0000-4900-00006B090000}" name="Column2407" dataDxfId="14360"/>
    <tableColumn id="2412" xr3:uid="{00000000-0010-0000-4900-00006C090000}" name="Column2408" dataDxfId="14359"/>
    <tableColumn id="2413" xr3:uid="{00000000-0010-0000-4900-00006D090000}" name="Column2409" dataDxfId="14358"/>
    <tableColumn id="2414" xr3:uid="{00000000-0010-0000-4900-00006E090000}" name="Column2410" dataDxfId="14357"/>
    <tableColumn id="2415" xr3:uid="{00000000-0010-0000-4900-00006F090000}" name="Column2411" dataDxfId="14356"/>
    <tableColumn id="2416" xr3:uid="{00000000-0010-0000-4900-000070090000}" name="Column2412" dataDxfId="14355"/>
    <tableColumn id="2417" xr3:uid="{00000000-0010-0000-4900-000071090000}" name="Column2413" dataDxfId="14354"/>
    <tableColumn id="2418" xr3:uid="{00000000-0010-0000-4900-000072090000}" name="Column2414" dataDxfId="14353"/>
    <tableColumn id="2419" xr3:uid="{00000000-0010-0000-4900-000073090000}" name="Column2415" dataDxfId="14352"/>
    <tableColumn id="2420" xr3:uid="{00000000-0010-0000-4900-000074090000}" name="Column2416" dataDxfId="14351"/>
    <tableColumn id="2421" xr3:uid="{00000000-0010-0000-4900-000075090000}" name="Column2417" dataDxfId="14350"/>
    <tableColumn id="2422" xr3:uid="{00000000-0010-0000-4900-000076090000}" name="Column2418" dataDxfId="14349"/>
    <tableColumn id="2423" xr3:uid="{00000000-0010-0000-4900-000077090000}" name="Column2419" dataDxfId="14348"/>
    <tableColumn id="2424" xr3:uid="{00000000-0010-0000-4900-000078090000}" name="Column2420" dataDxfId="14347"/>
    <tableColumn id="2425" xr3:uid="{00000000-0010-0000-4900-000079090000}" name="Column2421" dataDxfId="14346"/>
    <tableColumn id="2426" xr3:uid="{00000000-0010-0000-4900-00007A090000}" name="Column2422" dataDxfId="14345"/>
    <tableColumn id="2427" xr3:uid="{00000000-0010-0000-4900-00007B090000}" name="Column2423" dataDxfId="14344"/>
    <tableColumn id="2428" xr3:uid="{00000000-0010-0000-4900-00007C090000}" name="Column2424" dataDxfId="14343"/>
    <tableColumn id="2429" xr3:uid="{00000000-0010-0000-4900-00007D090000}" name="Column2425" dataDxfId="14342"/>
    <tableColumn id="2430" xr3:uid="{00000000-0010-0000-4900-00007E090000}" name="Column2426" dataDxfId="14341"/>
    <tableColumn id="2431" xr3:uid="{00000000-0010-0000-4900-00007F090000}" name="Column2427" dataDxfId="14340"/>
    <tableColumn id="2432" xr3:uid="{00000000-0010-0000-4900-000080090000}" name="Column2428" dataDxfId="14339"/>
    <tableColumn id="2433" xr3:uid="{00000000-0010-0000-4900-000081090000}" name="Column2429" dataDxfId="14338"/>
    <tableColumn id="2434" xr3:uid="{00000000-0010-0000-4900-000082090000}" name="Column2430" dataDxfId="14337"/>
    <tableColumn id="2435" xr3:uid="{00000000-0010-0000-4900-000083090000}" name="Column2431" dataDxfId="14336"/>
    <tableColumn id="2436" xr3:uid="{00000000-0010-0000-4900-000084090000}" name="Column2432" dataDxfId="14335"/>
    <tableColumn id="2437" xr3:uid="{00000000-0010-0000-4900-000085090000}" name="Column2433" dataDxfId="14334"/>
    <tableColumn id="2438" xr3:uid="{00000000-0010-0000-4900-000086090000}" name="Column2434" dataDxfId="14333"/>
    <tableColumn id="2439" xr3:uid="{00000000-0010-0000-4900-000087090000}" name="Column2435" dataDxfId="14332"/>
    <tableColumn id="2440" xr3:uid="{00000000-0010-0000-4900-000088090000}" name="Column2436" dataDxfId="14331"/>
    <tableColumn id="2441" xr3:uid="{00000000-0010-0000-4900-000089090000}" name="Column2437" dataDxfId="14330"/>
    <tableColumn id="2442" xr3:uid="{00000000-0010-0000-4900-00008A090000}" name="Column2438" dataDxfId="14329"/>
    <tableColumn id="2443" xr3:uid="{00000000-0010-0000-4900-00008B090000}" name="Column2439" dataDxfId="14328"/>
    <tableColumn id="2444" xr3:uid="{00000000-0010-0000-4900-00008C090000}" name="Column2440" dataDxfId="14327"/>
    <tableColumn id="2445" xr3:uid="{00000000-0010-0000-4900-00008D090000}" name="Column2441" dataDxfId="14326"/>
    <tableColumn id="2446" xr3:uid="{00000000-0010-0000-4900-00008E090000}" name="Column2442" dataDxfId="14325"/>
    <tableColumn id="2447" xr3:uid="{00000000-0010-0000-4900-00008F090000}" name="Column2443" dataDxfId="14324"/>
    <tableColumn id="2448" xr3:uid="{00000000-0010-0000-4900-000090090000}" name="Column2444" dataDxfId="14323"/>
    <tableColumn id="2449" xr3:uid="{00000000-0010-0000-4900-000091090000}" name="Column2445" dataDxfId="14322"/>
    <tableColumn id="2450" xr3:uid="{00000000-0010-0000-4900-000092090000}" name="Column2446" dataDxfId="14321"/>
    <tableColumn id="2451" xr3:uid="{00000000-0010-0000-4900-000093090000}" name="Column2447" dataDxfId="14320"/>
    <tableColumn id="2452" xr3:uid="{00000000-0010-0000-4900-000094090000}" name="Column2448" dataDxfId="14319"/>
    <tableColumn id="2453" xr3:uid="{00000000-0010-0000-4900-000095090000}" name="Column2449" dataDxfId="14318"/>
    <tableColumn id="2454" xr3:uid="{00000000-0010-0000-4900-000096090000}" name="Column2450" dataDxfId="14317"/>
    <tableColumn id="2455" xr3:uid="{00000000-0010-0000-4900-000097090000}" name="Column2451" dataDxfId="14316"/>
    <tableColumn id="2456" xr3:uid="{00000000-0010-0000-4900-000098090000}" name="Column2452" dataDxfId="14315"/>
    <tableColumn id="2457" xr3:uid="{00000000-0010-0000-4900-000099090000}" name="Column2453" dataDxfId="14314"/>
    <tableColumn id="2458" xr3:uid="{00000000-0010-0000-4900-00009A090000}" name="Column2454" dataDxfId="14313"/>
    <tableColumn id="2459" xr3:uid="{00000000-0010-0000-4900-00009B090000}" name="Column2455" dataDxfId="14312"/>
    <tableColumn id="2460" xr3:uid="{00000000-0010-0000-4900-00009C090000}" name="Column2456" dataDxfId="14311"/>
    <tableColumn id="2461" xr3:uid="{00000000-0010-0000-4900-00009D090000}" name="Column2457" dataDxfId="14310"/>
    <tableColumn id="2462" xr3:uid="{00000000-0010-0000-4900-00009E090000}" name="Column2458" dataDxfId="14309"/>
    <tableColumn id="2463" xr3:uid="{00000000-0010-0000-4900-00009F090000}" name="Column2459" dataDxfId="14308"/>
    <tableColumn id="2464" xr3:uid="{00000000-0010-0000-4900-0000A0090000}" name="Column2460" dataDxfId="14307"/>
    <tableColumn id="2465" xr3:uid="{00000000-0010-0000-4900-0000A1090000}" name="Column2461" dataDxfId="14306"/>
    <tableColumn id="2466" xr3:uid="{00000000-0010-0000-4900-0000A2090000}" name="Column2462" dataDxfId="14305"/>
    <tableColumn id="2467" xr3:uid="{00000000-0010-0000-4900-0000A3090000}" name="Column2463" dataDxfId="14304"/>
    <tableColumn id="2468" xr3:uid="{00000000-0010-0000-4900-0000A4090000}" name="Column2464" dataDxfId="14303"/>
    <tableColumn id="2469" xr3:uid="{00000000-0010-0000-4900-0000A5090000}" name="Column2465" dataDxfId="14302"/>
    <tableColumn id="2470" xr3:uid="{00000000-0010-0000-4900-0000A6090000}" name="Column2466" dataDxfId="14301"/>
    <tableColumn id="2471" xr3:uid="{00000000-0010-0000-4900-0000A7090000}" name="Column2467" dataDxfId="14300"/>
    <tableColumn id="2472" xr3:uid="{00000000-0010-0000-4900-0000A8090000}" name="Column2468" dataDxfId="14299"/>
    <tableColumn id="2473" xr3:uid="{00000000-0010-0000-4900-0000A9090000}" name="Column2469" dataDxfId="14298"/>
    <tableColumn id="2474" xr3:uid="{00000000-0010-0000-4900-0000AA090000}" name="Column2470" dataDxfId="14297"/>
    <tableColumn id="2475" xr3:uid="{00000000-0010-0000-4900-0000AB090000}" name="Column2471" dataDxfId="14296"/>
    <tableColumn id="2476" xr3:uid="{00000000-0010-0000-4900-0000AC090000}" name="Column2472" dataDxfId="14295"/>
    <tableColumn id="2477" xr3:uid="{00000000-0010-0000-4900-0000AD090000}" name="Column2473" dataDxfId="14294"/>
    <tableColumn id="2478" xr3:uid="{00000000-0010-0000-4900-0000AE090000}" name="Column2474" dataDxfId="14293"/>
    <tableColumn id="2479" xr3:uid="{00000000-0010-0000-4900-0000AF090000}" name="Column2475" dataDxfId="14292"/>
    <tableColumn id="2480" xr3:uid="{00000000-0010-0000-4900-0000B0090000}" name="Column2476" dataDxfId="14291"/>
    <tableColumn id="2481" xr3:uid="{00000000-0010-0000-4900-0000B1090000}" name="Column2477" dataDxfId="14290"/>
    <tableColumn id="2482" xr3:uid="{00000000-0010-0000-4900-0000B2090000}" name="Column2478" dataDxfId="14289"/>
    <tableColumn id="2483" xr3:uid="{00000000-0010-0000-4900-0000B3090000}" name="Column2479" dataDxfId="14288"/>
    <tableColumn id="2484" xr3:uid="{00000000-0010-0000-4900-0000B4090000}" name="Column2480" dataDxfId="14287"/>
    <tableColumn id="2485" xr3:uid="{00000000-0010-0000-4900-0000B5090000}" name="Column2481" dataDxfId="14286"/>
    <tableColumn id="2486" xr3:uid="{00000000-0010-0000-4900-0000B6090000}" name="Column2482" dataDxfId="14285"/>
    <tableColumn id="2487" xr3:uid="{00000000-0010-0000-4900-0000B7090000}" name="Column2483" dataDxfId="14284"/>
    <tableColumn id="2488" xr3:uid="{00000000-0010-0000-4900-0000B8090000}" name="Column2484" dataDxfId="14283"/>
    <tableColumn id="2489" xr3:uid="{00000000-0010-0000-4900-0000B9090000}" name="Column2485" dataDxfId="14282"/>
    <tableColumn id="2490" xr3:uid="{00000000-0010-0000-4900-0000BA090000}" name="Column2486" dataDxfId="14281"/>
    <tableColumn id="2491" xr3:uid="{00000000-0010-0000-4900-0000BB090000}" name="Column2487" dataDxfId="14280"/>
    <tableColumn id="2492" xr3:uid="{00000000-0010-0000-4900-0000BC090000}" name="Column2488" dataDxfId="14279"/>
    <tableColumn id="2493" xr3:uid="{00000000-0010-0000-4900-0000BD090000}" name="Column2489" dataDxfId="14278"/>
    <tableColumn id="2494" xr3:uid="{00000000-0010-0000-4900-0000BE090000}" name="Column2490" dataDxfId="14277"/>
    <tableColumn id="2495" xr3:uid="{00000000-0010-0000-4900-0000BF090000}" name="Column2491" dataDxfId="14276"/>
    <tableColumn id="2496" xr3:uid="{00000000-0010-0000-4900-0000C0090000}" name="Column2492" dataDxfId="14275"/>
    <tableColumn id="2497" xr3:uid="{00000000-0010-0000-4900-0000C1090000}" name="Column2493" dataDxfId="14274"/>
    <tableColumn id="2498" xr3:uid="{00000000-0010-0000-4900-0000C2090000}" name="Column2494" dataDxfId="14273"/>
    <tableColumn id="2499" xr3:uid="{00000000-0010-0000-4900-0000C3090000}" name="Column2495" dataDxfId="14272"/>
    <tableColumn id="2500" xr3:uid="{00000000-0010-0000-4900-0000C4090000}" name="Column2496" dataDxfId="14271"/>
    <tableColumn id="2501" xr3:uid="{00000000-0010-0000-4900-0000C5090000}" name="Column2497" dataDxfId="14270"/>
    <tableColumn id="2502" xr3:uid="{00000000-0010-0000-4900-0000C6090000}" name="Column2498" dataDxfId="14269"/>
    <tableColumn id="2503" xr3:uid="{00000000-0010-0000-4900-0000C7090000}" name="Column2499" dataDxfId="14268"/>
    <tableColumn id="2504" xr3:uid="{00000000-0010-0000-4900-0000C8090000}" name="Column2500" dataDxfId="14267"/>
    <tableColumn id="2505" xr3:uid="{00000000-0010-0000-4900-0000C9090000}" name="Column2501" dataDxfId="14266"/>
    <tableColumn id="2506" xr3:uid="{00000000-0010-0000-4900-0000CA090000}" name="Column2502" dataDxfId="14265"/>
    <tableColumn id="2507" xr3:uid="{00000000-0010-0000-4900-0000CB090000}" name="Column2503" dataDxfId="14264"/>
    <tableColumn id="2508" xr3:uid="{00000000-0010-0000-4900-0000CC090000}" name="Column2504" dataDxfId="14263"/>
    <tableColumn id="2509" xr3:uid="{00000000-0010-0000-4900-0000CD090000}" name="Column2505" dataDxfId="14262"/>
    <tableColumn id="2510" xr3:uid="{00000000-0010-0000-4900-0000CE090000}" name="Column2506" dataDxfId="14261"/>
    <tableColumn id="2511" xr3:uid="{00000000-0010-0000-4900-0000CF090000}" name="Column2507" dataDxfId="14260"/>
    <tableColumn id="2512" xr3:uid="{00000000-0010-0000-4900-0000D0090000}" name="Column2508" dataDxfId="14259"/>
    <tableColumn id="2513" xr3:uid="{00000000-0010-0000-4900-0000D1090000}" name="Column2509" dataDxfId="14258"/>
    <tableColumn id="2514" xr3:uid="{00000000-0010-0000-4900-0000D2090000}" name="Column2510" dataDxfId="14257"/>
    <tableColumn id="2515" xr3:uid="{00000000-0010-0000-4900-0000D3090000}" name="Column2511" dataDxfId="14256"/>
    <tableColumn id="2516" xr3:uid="{00000000-0010-0000-4900-0000D4090000}" name="Column2512" dataDxfId="14255"/>
    <tableColumn id="2517" xr3:uid="{00000000-0010-0000-4900-0000D5090000}" name="Column2513" dataDxfId="14254"/>
    <tableColumn id="2518" xr3:uid="{00000000-0010-0000-4900-0000D6090000}" name="Column2514" dataDxfId="14253"/>
    <tableColumn id="2519" xr3:uid="{00000000-0010-0000-4900-0000D7090000}" name="Column2515" dataDxfId="14252"/>
    <tableColumn id="2520" xr3:uid="{00000000-0010-0000-4900-0000D8090000}" name="Column2516" dataDxfId="14251"/>
    <tableColumn id="2521" xr3:uid="{00000000-0010-0000-4900-0000D9090000}" name="Column2517" dataDxfId="14250"/>
    <tableColumn id="2522" xr3:uid="{00000000-0010-0000-4900-0000DA090000}" name="Column2518" dataDxfId="14249"/>
    <tableColumn id="2523" xr3:uid="{00000000-0010-0000-4900-0000DB090000}" name="Column2519" dataDxfId="14248"/>
    <tableColumn id="2524" xr3:uid="{00000000-0010-0000-4900-0000DC090000}" name="Column2520" dataDxfId="14247"/>
    <tableColumn id="2525" xr3:uid="{00000000-0010-0000-4900-0000DD090000}" name="Column2521" dataDxfId="14246"/>
    <tableColumn id="2526" xr3:uid="{00000000-0010-0000-4900-0000DE090000}" name="Column2522" dataDxfId="14245"/>
    <tableColumn id="2527" xr3:uid="{00000000-0010-0000-4900-0000DF090000}" name="Column2523" dataDxfId="14244"/>
    <tableColumn id="2528" xr3:uid="{00000000-0010-0000-4900-0000E0090000}" name="Column2524" dataDxfId="14243"/>
    <tableColumn id="2529" xr3:uid="{00000000-0010-0000-4900-0000E1090000}" name="Column2525" dataDxfId="14242"/>
    <tableColumn id="2530" xr3:uid="{00000000-0010-0000-4900-0000E2090000}" name="Column2526" dataDxfId="14241"/>
    <tableColumn id="2531" xr3:uid="{00000000-0010-0000-4900-0000E3090000}" name="Column2527" dataDxfId="14240"/>
    <tableColumn id="2532" xr3:uid="{00000000-0010-0000-4900-0000E4090000}" name="Column2528" dataDxfId="14239"/>
    <tableColumn id="2533" xr3:uid="{00000000-0010-0000-4900-0000E5090000}" name="Column2529" dataDxfId="14238"/>
    <tableColumn id="2534" xr3:uid="{00000000-0010-0000-4900-0000E6090000}" name="Column2530" dataDxfId="14237"/>
    <tableColumn id="2535" xr3:uid="{00000000-0010-0000-4900-0000E7090000}" name="Column2531" dataDxfId="14236"/>
    <tableColumn id="2536" xr3:uid="{00000000-0010-0000-4900-0000E8090000}" name="Column2532" dataDxfId="14235"/>
    <tableColumn id="2537" xr3:uid="{00000000-0010-0000-4900-0000E9090000}" name="Column2533" dataDxfId="14234"/>
    <tableColumn id="2538" xr3:uid="{00000000-0010-0000-4900-0000EA090000}" name="Column2534" dataDxfId="14233"/>
    <tableColumn id="2539" xr3:uid="{00000000-0010-0000-4900-0000EB090000}" name="Column2535" dataDxfId="14232"/>
    <tableColumn id="2540" xr3:uid="{00000000-0010-0000-4900-0000EC090000}" name="Column2536" dataDxfId="14231"/>
    <tableColumn id="2541" xr3:uid="{00000000-0010-0000-4900-0000ED090000}" name="Column2537" dataDxfId="14230"/>
    <tableColumn id="2542" xr3:uid="{00000000-0010-0000-4900-0000EE090000}" name="Column2538" dataDxfId="14229"/>
    <tableColumn id="2543" xr3:uid="{00000000-0010-0000-4900-0000EF090000}" name="Column2539" dataDxfId="14228"/>
    <tableColumn id="2544" xr3:uid="{00000000-0010-0000-4900-0000F0090000}" name="Column2540" dataDxfId="14227"/>
    <tableColumn id="2545" xr3:uid="{00000000-0010-0000-4900-0000F1090000}" name="Column2541" dataDxfId="14226"/>
    <tableColumn id="2546" xr3:uid="{00000000-0010-0000-4900-0000F2090000}" name="Column2542" dataDxfId="14225"/>
    <tableColumn id="2547" xr3:uid="{00000000-0010-0000-4900-0000F3090000}" name="Column2543" dataDxfId="14224"/>
    <tableColumn id="2548" xr3:uid="{00000000-0010-0000-4900-0000F4090000}" name="Column2544" dataDxfId="14223"/>
    <tableColumn id="2549" xr3:uid="{00000000-0010-0000-4900-0000F5090000}" name="Column2545" dataDxfId="14222"/>
    <tableColumn id="2550" xr3:uid="{00000000-0010-0000-4900-0000F6090000}" name="Column2546" dataDxfId="14221"/>
    <tableColumn id="2551" xr3:uid="{00000000-0010-0000-4900-0000F7090000}" name="Column2547" dataDxfId="14220"/>
    <tableColumn id="2552" xr3:uid="{00000000-0010-0000-4900-0000F8090000}" name="Column2548" dataDxfId="14219"/>
    <tableColumn id="2553" xr3:uid="{00000000-0010-0000-4900-0000F9090000}" name="Column2549" dataDxfId="14218"/>
    <tableColumn id="2554" xr3:uid="{00000000-0010-0000-4900-0000FA090000}" name="Column2550" dataDxfId="14217"/>
    <tableColumn id="2555" xr3:uid="{00000000-0010-0000-4900-0000FB090000}" name="Column2551" dataDxfId="14216"/>
    <tableColumn id="2556" xr3:uid="{00000000-0010-0000-4900-0000FC090000}" name="Column2552" dataDxfId="14215"/>
    <tableColumn id="2557" xr3:uid="{00000000-0010-0000-4900-0000FD090000}" name="Column2553" dataDxfId="14214"/>
    <tableColumn id="2558" xr3:uid="{00000000-0010-0000-4900-0000FE090000}" name="Column2554" dataDxfId="14213"/>
    <tableColumn id="2559" xr3:uid="{00000000-0010-0000-4900-0000FF090000}" name="Column2555" dataDxfId="14212"/>
    <tableColumn id="2560" xr3:uid="{00000000-0010-0000-4900-0000000A0000}" name="Column2556" dataDxfId="14211"/>
    <tableColumn id="2561" xr3:uid="{00000000-0010-0000-4900-0000010A0000}" name="Column2557" dataDxfId="14210"/>
    <tableColumn id="2562" xr3:uid="{00000000-0010-0000-4900-0000020A0000}" name="Column2558" dataDxfId="14209"/>
    <tableColumn id="2563" xr3:uid="{00000000-0010-0000-4900-0000030A0000}" name="Column2559" dataDxfId="14208"/>
    <tableColumn id="2564" xr3:uid="{00000000-0010-0000-4900-0000040A0000}" name="Column2560" dataDxfId="14207"/>
    <tableColumn id="2565" xr3:uid="{00000000-0010-0000-4900-0000050A0000}" name="Column2561" dataDxfId="14206"/>
    <tableColumn id="2566" xr3:uid="{00000000-0010-0000-4900-0000060A0000}" name="Column2562" dataDxfId="14205"/>
    <tableColumn id="2567" xr3:uid="{00000000-0010-0000-4900-0000070A0000}" name="Column2563" dataDxfId="14204"/>
    <tableColumn id="2568" xr3:uid="{00000000-0010-0000-4900-0000080A0000}" name="Column2564" dataDxfId="14203"/>
    <tableColumn id="2569" xr3:uid="{00000000-0010-0000-4900-0000090A0000}" name="Column2565" dataDxfId="14202"/>
    <tableColumn id="2570" xr3:uid="{00000000-0010-0000-4900-00000A0A0000}" name="Column2566" dataDxfId="14201"/>
    <tableColumn id="2571" xr3:uid="{00000000-0010-0000-4900-00000B0A0000}" name="Column2567" dataDxfId="14200"/>
    <tableColumn id="2572" xr3:uid="{00000000-0010-0000-4900-00000C0A0000}" name="Column2568" dataDxfId="14199"/>
    <tableColumn id="2573" xr3:uid="{00000000-0010-0000-4900-00000D0A0000}" name="Column2569" dataDxfId="14198"/>
    <tableColumn id="2574" xr3:uid="{00000000-0010-0000-4900-00000E0A0000}" name="Column2570" dataDxfId="14197"/>
    <tableColumn id="2575" xr3:uid="{00000000-0010-0000-4900-00000F0A0000}" name="Column2571" dataDxfId="14196"/>
    <tableColumn id="2576" xr3:uid="{00000000-0010-0000-4900-0000100A0000}" name="Column2572" dataDxfId="14195"/>
    <tableColumn id="2577" xr3:uid="{00000000-0010-0000-4900-0000110A0000}" name="Column2573" dataDxfId="14194"/>
    <tableColumn id="2578" xr3:uid="{00000000-0010-0000-4900-0000120A0000}" name="Column2574" dataDxfId="14193"/>
    <tableColumn id="2579" xr3:uid="{00000000-0010-0000-4900-0000130A0000}" name="Column2575" dataDxfId="14192"/>
    <tableColumn id="2580" xr3:uid="{00000000-0010-0000-4900-0000140A0000}" name="Column2576" dataDxfId="14191"/>
    <tableColumn id="2581" xr3:uid="{00000000-0010-0000-4900-0000150A0000}" name="Column2577" dataDxfId="14190"/>
    <tableColumn id="2582" xr3:uid="{00000000-0010-0000-4900-0000160A0000}" name="Column2578" dataDxfId="14189"/>
    <tableColumn id="2583" xr3:uid="{00000000-0010-0000-4900-0000170A0000}" name="Column2579" dataDxfId="14188"/>
    <tableColumn id="2584" xr3:uid="{00000000-0010-0000-4900-0000180A0000}" name="Column2580" dataDxfId="14187"/>
    <tableColumn id="2585" xr3:uid="{00000000-0010-0000-4900-0000190A0000}" name="Column2581" dataDxfId="14186"/>
    <tableColumn id="2586" xr3:uid="{00000000-0010-0000-4900-00001A0A0000}" name="Column2582" dataDxfId="14185"/>
    <tableColumn id="2587" xr3:uid="{00000000-0010-0000-4900-00001B0A0000}" name="Column2583" dataDxfId="14184"/>
    <tableColumn id="2588" xr3:uid="{00000000-0010-0000-4900-00001C0A0000}" name="Column2584" dataDxfId="14183"/>
    <tableColumn id="2589" xr3:uid="{00000000-0010-0000-4900-00001D0A0000}" name="Column2585" dataDxfId="14182"/>
    <tableColumn id="2590" xr3:uid="{00000000-0010-0000-4900-00001E0A0000}" name="Column2586" dataDxfId="14181"/>
    <tableColumn id="2591" xr3:uid="{00000000-0010-0000-4900-00001F0A0000}" name="Column2587" dataDxfId="14180"/>
    <tableColumn id="2592" xr3:uid="{00000000-0010-0000-4900-0000200A0000}" name="Column2588" dataDxfId="14179"/>
    <tableColumn id="2593" xr3:uid="{00000000-0010-0000-4900-0000210A0000}" name="Column2589" dataDxfId="14178"/>
    <tableColumn id="2594" xr3:uid="{00000000-0010-0000-4900-0000220A0000}" name="Column2590" dataDxfId="14177"/>
    <tableColumn id="2595" xr3:uid="{00000000-0010-0000-4900-0000230A0000}" name="Column2591" dataDxfId="14176"/>
    <tableColumn id="2596" xr3:uid="{00000000-0010-0000-4900-0000240A0000}" name="Column2592" dataDxfId="14175"/>
    <tableColumn id="2597" xr3:uid="{00000000-0010-0000-4900-0000250A0000}" name="Column2593" dataDxfId="14174"/>
    <tableColumn id="2598" xr3:uid="{00000000-0010-0000-4900-0000260A0000}" name="Column2594" dataDxfId="14173"/>
    <tableColumn id="2599" xr3:uid="{00000000-0010-0000-4900-0000270A0000}" name="Column2595" dataDxfId="14172"/>
    <tableColumn id="2600" xr3:uid="{00000000-0010-0000-4900-0000280A0000}" name="Column2596" dataDxfId="14171"/>
    <tableColumn id="2601" xr3:uid="{00000000-0010-0000-4900-0000290A0000}" name="Column2597" dataDxfId="14170"/>
    <tableColumn id="2602" xr3:uid="{00000000-0010-0000-4900-00002A0A0000}" name="Column2598" dataDxfId="14169"/>
    <tableColumn id="2603" xr3:uid="{00000000-0010-0000-4900-00002B0A0000}" name="Column2599" dataDxfId="14168"/>
    <tableColumn id="2604" xr3:uid="{00000000-0010-0000-4900-00002C0A0000}" name="Column2600" dataDxfId="14167"/>
    <tableColumn id="2605" xr3:uid="{00000000-0010-0000-4900-00002D0A0000}" name="Column2601" dataDxfId="14166"/>
    <tableColumn id="2606" xr3:uid="{00000000-0010-0000-4900-00002E0A0000}" name="Column2602" dataDxfId="14165"/>
    <tableColumn id="2607" xr3:uid="{00000000-0010-0000-4900-00002F0A0000}" name="Column2603" dataDxfId="14164"/>
    <tableColumn id="2608" xr3:uid="{00000000-0010-0000-4900-0000300A0000}" name="Column2604" dataDxfId="14163"/>
    <tableColumn id="2609" xr3:uid="{00000000-0010-0000-4900-0000310A0000}" name="Column2605" dataDxfId="14162"/>
    <tableColumn id="2610" xr3:uid="{00000000-0010-0000-4900-0000320A0000}" name="Column2606" dataDxfId="14161"/>
    <tableColumn id="2611" xr3:uid="{00000000-0010-0000-4900-0000330A0000}" name="Column2607" dataDxfId="14160"/>
    <tableColumn id="2612" xr3:uid="{00000000-0010-0000-4900-0000340A0000}" name="Column2608" dataDxfId="14159"/>
    <tableColumn id="2613" xr3:uid="{00000000-0010-0000-4900-0000350A0000}" name="Column2609" dataDxfId="14158"/>
    <tableColumn id="2614" xr3:uid="{00000000-0010-0000-4900-0000360A0000}" name="Column2610" dataDxfId="14157"/>
    <tableColumn id="2615" xr3:uid="{00000000-0010-0000-4900-0000370A0000}" name="Column2611" dataDxfId="14156"/>
    <tableColumn id="2616" xr3:uid="{00000000-0010-0000-4900-0000380A0000}" name="Column2612" dataDxfId="14155"/>
    <tableColumn id="2617" xr3:uid="{00000000-0010-0000-4900-0000390A0000}" name="Column2613" dataDxfId="14154"/>
    <tableColumn id="2618" xr3:uid="{00000000-0010-0000-4900-00003A0A0000}" name="Column2614" dataDxfId="14153"/>
    <tableColumn id="2619" xr3:uid="{00000000-0010-0000-4900-00003B0A0000}" name="Column2615" dataDxfId="14152"/>
    <tableColumn id="2620" xr3:uid="{00000000-0010-0000-4900-00003C0A0000}" name="Column2616" dataDxfId="14151"/>
    <tableColumn id="2621" xr3:uid="{00000000-0010-0000-4900-00003D0A0000}" name="Column2617" dataDxfId="14150"/>
    <tableColumn id="2622" xr3:uid="{00000000-0010-0000-4900-00003E0A0000}" name="Column2618" dataDxfId="14149"/>
    <tableColumn id="2623" xr3:uid="{00000000-0010-0000-4900-00003F0A0000}" name="Column2619" dataDxfId="14148"/>
    <tableColumn id="2624" xr3:uid="{00000000-0010-0000-4900-0000400A0000}" name="Column2620" dataDxfId="14147"/>
    <tableColumn id="2625" xr3:uid="{00000000-0010-0000-4900-0000410A0000}" name="Column2621" dataDxfId="14146"/>
    <tableColumn id="2626" xr3:uid="{00000000-0010-0000-4900-0000420A0000}" name="Column2622" dataDxfId="14145"/>
    <tableColumn id="2627" xr3:uid="{00000000-0010-0000-4900-0000430A0000}" name="Column2623" dataDxfId="14144"/>
    <tableColumn id="2628" xr3:uid="{00000000-0010-0000-4900-0000440A0000}" name="Column2624" dataDxfId="14143"/>
    <tableColumn id="2629" xr3:uid="{00000000-0010-0000-4900-0000450A0000}" name="Column2625" dataDxfId="14142"/>
    <tableColumn id="2630" xr3:uid="{00000000-0010-0000-4900-0000460A0000}" name="Column2626" dataDxfId="14141"/>
    <tableColumn id="2631" xr3:uid="{00000000-0010-0000-4900-0000470A0000}" name="Column2627" dataDxfId="14140"/>
    <tableColumn id="2632" xr3:uid="{00000000-0010-0000-4900-0000480A0000}" name="Column2628" dataDxfId="14139"/>
    <tableColumn id="2633" xr3:uid="{00000000-0010-0000-4900-0000490A0000}" name="Column2629" dataDxfId="14138"/>
    <tableColumn id="2634" xr3:uid="{00000000-0010-0000-4900-00004A0A0000}" name="Column2630" dataDxfId="14137"/>
    <tableColumn id="2635" xr3:uid="{00000000-0010-0000-4900-00004B0A0000}" name="Column2631" dataDxfId="14136"/>
    <tableColumn id="2636" xr3:uid="{00000000-0010-0000-4900-00004C0A0000}" name="Column2632" dataDxfId="14135"/>
    <tableColumn id="2637" xr3:uid="{00000000-0010-0000-4900-00004D0A0000}" name="Column2633" dataDxfId="14134"/>
    <tableColumn id="2638" xr3:uid="{00000000-0010-0000-4900-00004E0A0000}" name="Column2634" dataDxfId="14133"/>
    <tableColumn id="2639" xr3:uid="{00000000-0010-0000-4900-00004F0A0000}" name="Column2635" dataDxfId="14132"/>
    <tableColumn id="2640" xr3:uid="{00000000-0010-0000-4900-0000500A0000}" name="Column2636" dataDxfId="14131"/>
    <tableColumn id="2641" xr3:uid="{00000000-0010-0000-4900-0000510A0000}" name="Column2637" dataDxfId="14130"/>
    <tableColumn id="2642" xr3:uid="{00000000-0010-0000-4900-0000520A0000}" name="Column2638" dataDxfId="14129"/>
    <tableColumn id="2643" xr3:uid="{00000000-0010-0000-4900-0000530A0000}" name="Column2639" dataDxfId="14128"/>
    <tableColumn id="2644" xr3:uid="{00000000-0010-0000-4900-0000540A0000}" name="Column2640" dataDxfId="14127"/>
    <tableColumn id="2645" xr3:uid="{00000000-0010-0000-4900-0000550A0000}" name="Column2641" dataDxfId="14126"/>
    <tableColumn id="2646" xr3:uid="{00000000-0010-0000-4900-0000560A0000}" name="Column2642" dataDxfId="14125"/>
    <tableColumn id="2647" xr3:uid="{00000000-0010-0000-4900-0000570A0000}" name="Column2643" dataDxfId="14124"/>
    <tableColumn id="2648" xr3:uid="{00000000-0010-0000-4900-0000580A0000}" name="Column2644" dataDxfId="14123"/>
    <tableColumn id="2649" xr3:uid="{00000000-0010-0000-4900-0000590A0000}" name="Column2645" dataDxfId="14122"/>
    <tableColumn id="2650" xr3:uid="{00000000-0010-0000-4900-00005A0A0000}" name="Column2646" dataDxfId="14121"/>
    <tableColumn id="2651" xr3:uid="{00000000-0010-0000-4900-00005B0A0000}" name="Column2647" dataDxfId="14120"/>
    <tableColumn id="2652" xr3:uid="{00000000-0010-0000-4900-00005C0A0000}" name="Column2648" dataDxfId="14119"/>
    <tableColumn id="2653" xr3:uid="{00000000-0010-0000-4900-00005D0A0000}" name="Column2649" dataDxfId="14118"/>
    <tableColumn id="2654" xr3:uid="{00000000-0010-0000-4900-00005E0A0000}" name="Column2650" dataDxfId="14117"/>
    <tableColumn id="2655" xr3:uid="{00000000-0010-0000-4900-00005F0A0000}" name="Column2651" dataDxfId="14116"/>
    <tableColumn id="2656" xr3:uid="{00000000-0010-0000-4900-0000600A0000}" name="Column2652" dataDxfId="14115"/>
    <tableColumn id="2657" xr3:uid="{00000000-0010-0000-4900-0000610A0000}" name="Column2653" dataDxfId="14114"/>
    <tableColumn id="2658" xr3:uid="{00000000-0010-0000-4900-0000620A0000}" name="Column2654" dataDxfId="14113"/>
    <tableColumn id="2659" xr3:uid="{00000000-0010-0000-4900-0000630A0000}" name="Column2655" dataDxfId="14112"/>
    <tableColumn id="2660" xr3:uid="{00000000-0010-0000-4900-0000640A0000}" name="Column2656" dataDxfId="14111"/>
    <tableColumn id="2661" xr3:uid="{00000000-0010-0000-4900-0000650A0000}" name="Column2657" dataDxfId="14110"/>
    <tableColumn id="2662" xr3:uid="{00000000-0010-0000-4900-0000660A0000}" name="Column2658" dataDxfId="14109"/>
    <tableColumn id="2663" xr3:uid="{00000000-0010-0000-4900-0000670A0000}" name="Column2659" dataDxfId="14108"/>
    <tableColumn id="2664" xr3:uid="{00000000-0010-0000-4900-0000680A0000}" name="Column2660" dataDxfId="14107"/>
    <tableColumn id="2665" xr3:uid="{00000000-0010-0000-4900-0000690A0000}" name="Column2661" dataDxfId="14106"/>
    <tableColumn id="2666" xr3:uid="{00000000-0010-0000-4900-00006A0A0000}" name="Column2662" dataDxfId="14105"/>
    <tableColumn id="2667" xr3:uid="{00000000-0010-0000-4900-00006B0A0000}" name="Column2663" dataDxfId="14104"/>
    <tableColumn id="2668" xr3:uid="{00000000-0010-0000-4900-00006C0A0000}" name="Column2664" dataDxfId="14103"/>
    <tableColumn id="2669" xr3:uid="{00000000-0010-0000-4900-00006D0A0000}" name="Column2665" dataDxfId="14102"/>
    <tableColumn id="2670" xr3:uid="{00000000-0010-0000-4900-00006E0A0000}" name="Column2666" dataDxfId="14101"/>
    <tableColumn id="2671" xr3:uid="{00000000-0010-0000-4900-00006F0A0000}" name="Column2667" dataDxfId="14100"/>
    <tableColumn id="2672" xr3:uid="{00000000-0010-0000-4900-0000700A0000}" name="Column2668" dataDxfId="14099"/>
    <tableColumn id="2673" xr3:uid="{00000000-0010-0000-4900-0000710A0000}" name="Column2669" dataDxfId="14098"/>
    <tableColumn id="2674" xr3:uid="{00000000-0010-0000-4900-0000720A0000}" name="Column2670" dataDxfId="14097"/>
    <tableColumn id="2675" xr3:uid="{00000000-0010-0000-4900-0000730A0000}" name="Column2671" dataDxfId="14096"/>
    <tableColumn id="2676" xr3:uid="{00000000-0010-0000-4900-0000740A0000}" name="Column2672" dataDxfId="14095"/>
    <tableColumn id="2677" xr3:uid="{00000000-0010-0000-4900-0000750A0000}" name="Column2673" dataDxfId="14094"/>
    <tableColumn id="2678" xr3:uid="{00000000-0010-0000-4900-0000760A0000}" name="Column2674" dataDxfId="14093"/>
    <tableColumn id="2679" xr3:uid="{00000000-0010-0000-4900-0000770A0000}" name="Column2675" dataDxfId="14092"/>
    <tableColumn id="2680" xr3:uid="{00000000-0010-0000-4900-0000780A0000}" name="Column2676" dataDxfId="14091"/>
    <tableColumn id="2681" xr3:uid="{00000000-0010-0000-4900-0000790A0000}" name="Column2677" dataDxfId="14090"/>
    <tableColumn id="2682" xr3:uid="{00000000-0010-0000-4900-00007A0A0000}" name="Column2678" dataDxfId="14089"/>
    <tableColumn id="2683" xr3:uid="{00000000-0010-0000-4900-00007B0A0000}" name="Column2679" dataDxfId="14088"/>
    <tableColumn id="2684" xr3:uid="{00000000-0010-0000-4900-00007C0A0000}" name="Column2680" dataDxfId="14087"/>
    <tableColumn id="2685" xr3:uid="{00000000-0010-0000-4900-00007D0A0000}" name="Column2681" dataDxfId="14086"/>
    <tableColumn id="2686" xr3:uid="{00000000-0010-0000-4900-00007E0A0000}" name="Column2682" dataDxfId="14085"/>
    <tableColumn id="2687" xr3:uid="{00000000-0010-0000-4900-00007F0A0000}" name="Column2683" dataDxfId="14084"/>
    <tableColumn id="2688" xr3:uid="{00000000-0010-0000-4900-0000800A0000}" name="Column2684" dataDxfId="14083"/>
    <tableColumn id="2689" xr3:uid="{00000000-0010-0000-4900-0000810A0000}" name="Column2685" dataDxfId="14082"/>
    <tableColumn id="2690" xr3:uid="{00000000-0010-0000-4900-0000820A0000}" name="Column2686" dataDxfId="14081"/>
    <tableColumn id="2691" xr3:uid="{00000000-0010-0000-4900-0000830A0000}" name="Column2687" dataDxfId="14080"/>
    <tableColumn id="2692" xr3:uid="{00000000-0010-0000-4900-0000840A0000}" name="Column2688" dataDxfId="14079"/>
    <tableColumn id="2693" xr3:uid="{00000000-0010-0000-4900-0000850A0000}" name="Column2689" dataDxfId="14078"/>
    <tableColumn id="2694" xr3:uid="{00000000-0010-0000-4900-0000860A0000}" name="Column2690" dataDxfId="14077"/>
    <tableColumn id="2695" xr3:uid="{00000000-0010-0000-4900-0000870A0000}" name="Column2691" dataDxfId="14076"/>
    <tableColumn id="2696" xr3:uid="{00000000-0010-0000-4900-0000880A0000}" name="Column2692" dataDxfId="14075"/>
    <tableColumn id="2697" xr3:uid="{00000000-0010-0000-4900-0000890A0000}" name="Column2693" dataDxfId="14074"/>
    <tableColumn id="2698" xr3:uid="{00000000-0010-0000-4900-00008A0A0000}" name="Column2694" dataDxfId="14073"/>
    <tableColumn id="2699" xr3:uid="{00000000-0010-0000-4900-00008B0A0000}" name="Column2695" dataDxfId="14072"/>
    <tableColumn id="2700" xr3:uid="{00000000-0010-0000-4900-00008C0A0000}" name="Column2696" dataDxfId="14071"/>
    <tableColumn id="2701" xr3:uid="{00000000-0010-0000-4900-00008D0A0000}" name="Column2697" dataDxfId="14070"/>
    <tableColumn id="2702" xr3:uid="{00000000-0010-0000-4900-00008E0A0000}" name="Column2698" dataDxfId="14069"/>
    <tableColumn id="2703" xr3:uid="{00000000-0010-0000-4900-00008F0A0000}" name="Column2699" dataDxfId="14068"/>
    <tableColumn id="2704" xr3:uid="{00000000-0010-0000-4900-0000900A0000}" name="Column2700" dataDxfId="14067"/>
    <tableColumn id="2705" xr3:uid="{00000000-0010-0000-4900-0000910A0000}" name="Column2701" dataDxfId="14066"/>
    <tableColumn id="2706" xr3:uid="{00000000-0010-0000-4900-0000920A0000}" name="Column2702" dataDxfId="14065"/>
    <tableColumn id="2707" xr3:uid="{00000000-0010-0000-4900-0000930A0000}" name="Column2703" dataDxfId="14064"/>
    <tableColumn id="2708" xr3:uid="{00000000-0010-0000-4900-0000940A0000}" name="Column2704" dataDxfId="14063"/>
    <tableColumn id="2709" xr3:uid="{00000000-0010-0000-4900-0000950A0000}" name="Column2705" dataDxfId="14062"/>
    <tableColumn id="2710" xr3:uid="{00000000-0010-0000-4900-0000960A0000}" name="Column2706" dataDxfId="14061"/>
    <tableColumn id="2711" xr3:uid="{00000000-0010-0000-4900-0000970A0000}" name="Column2707" dataDxfId="14060"/>
    <tableColumn id="2712" xr3:uid="{00000000-0010-0000-4900-0000980A0000}" name="Column2708" dataDxfId="14059"/>
    <tableColumn id="2713" xr3:uid="{00000000-0010-0000-4900-0000990A0000}" name="Column2709" dataDxfId="14058"/>
    <tableColumn id="2714" xr3:uid="{00000000-0010-0000-4900-00009A0A0000}" name="Column2710" dataDxfId="14057"/>
    <tableColumn id="2715" xr3:uid="{00000000-0010-0000-4900-00009B0A0000}" name="Column2711" dataDxfId="14056"/>
    <tableColumn id="2716" xr3:uid="{00000000-0010-0000-4900-00009C0A0000}" name="Column2712" dataDxfId="14055"/>
    <tableColumn id="2717" xr3:uid="{00000000-0010-0000-4900-00009D0A0000}" name="Column2713" dataDxfId="14054"/>
    <tableColumn id="2718" xr3:uid="{00000000-0010-0000-4900-00009E0A0000}" name="Column2714" dataDxfId="14053"/>
    <tableColumn id="2719" xr3:uid="{00000000-0010-0000-4900-00009F0A0000}" name="Column2715" dataDxfId="14052"/>
    <tableColumn id="2720" xr3:uid="{00000000-0010-0000-4900-0000A00A0000}" name="Column2716" dataDxfId="14051"/>
    <tableColumn id="2721" xr3:uid="{00000000-0010-0000-4900-0000A10A0000}" name="Column2717" dataDxfId="14050"/>
    <tableColumn id="2722" xr3:uid="{00000000-0010-0000-4900-0000A20A0000}" name="Column2718" dataDxfId="14049"/>
    <tableColumn id="2723" xr3:uid="{00000000-0010-0000-4900-0000A30A0000}" name="Column2719" dataDxfId="14048"/>
    <tableColumn id="2724" xr3:uid="{00000000-0010-0000-4900-0000A40A0000}" name="Column2720" dataDxfId="14047"/>
    <tableColumn id="2725" xr3:uid="{00000000-0010-0000-4900-0000A50A0000}" name="Column2721" dataDxfId="14046"/>
    <tableColumn id="2726" xr3:uid="{00000000-0010-0000-4900-0000A60A0000}" name="Column2722" dataDxfId="14045"/>
    <tableColumn id="2727" xr3:uid="{00000000-0010-0000-4900-0000A70A0000}" name="Column2723" dataDxfId="14044"/>
    <tableColumn id="2728" xr3:uid="{00000000-0010-0000-4900-0000A80A0000}" name="Column2724" dataDxfId="14043"/>
    <tableColumn id="2729" xr3:uid="{00000000-0010-0000-4900-0000A90A0000}" name="Column2725" dataDxfId="14042"/>
    <tableColumn id="2730" xr3:uid="{00000000-0010-0000-4900-0000AA0A0000}" name="Column2726" dataDxfId="14041"/>
    <tableColumn id="2731" xr3:uid="{00000000-0010-0000-4900-0000AB0A0000}" name="Column2727" dataDxfId="14040"/>
    <tableColumn id="2732" xr3:uid="{00000000-0010-0000-4900-0000AC0A0000}" name="Column2728" dataDxfId="14039"/>
    <tableColumn id="2733" xr3:uid="{00000000-0010-0000-4900-0000AD0A0000}" name="Column2729" dataDxfId="14038"/>
    <tableColumn id="2734" xr3:uid="{00000000-0010-0000-4900-0000AE0A0000}" name="Column2730" dataDxfId="14037"/>
    <tableColumn id="2735" xr3:uid="{00000000-0010-0000-4900-0000AF0A0000}" name="Column2731" dataDxfId="14036"/>
    <tableColumn id="2736" xr3:uid="{00000000-0010-0000-4900-0000B00A0000}" name="Column2732" dataDxfId="14035"/>
    <tableColumn id="2737" xr3:uid="{00000000-0010-0000-4900-0000B10A0000}" name="Column2733" dataDxfId="14034"/>
    <tableColumn id="2738" xr3:uid="{00000000-0010-0000-4900-0000B20A0000}" name="Column2734" dataDxfId="14033"/>
    <tableColumn id="2739" xr3:uid="{00000000-0010-0000-4900-0000B30A0000}" name="Column2735" dataDxfId="14032"/>
    <tableColumn id="2740" xr3:uid="{00000000-0010-0000-4900-0000B40A0000}" name="Column2736" dataDxfId="14031"/>
    <tableColumn id="2741" xr3:uid="{00000000-0010-0000-4900-0000B50A0000}" name="Column2737" dataDxfId="14030"/>
    <tableColumn id="2742" xr3:uid="{00000000-0010-0000-4900-0000B60A0000}" name="Column2738" dataDxfId="14029"/>
    <tableColumn id="2743" xr3:uid="{00000000-0010-0000-4900-0000B70A0000}" name="Column2739" dataDxfId="14028"/>
    <tableColumn id="2744" xr3:uid="{00000000-0010-0000-4900-0000B80A0000}" name="Column2740" dataDxfId="14027"/>
    <tableColumn id="2745" xr3:uid="{00000000-0010-0000-4900-0000B90A0000}" name="Column2741" dataDxfId="14026"/>
    <tableColumn id="2746" xr3:uid="{00000000-0010-0000-4900-0000BA0A0000}" name="Column2742" dataDxfId="14025"/>
    <tableColumn id="2747" xr3:uid="{00000000-0010-0000-4900-0000BB0A0000}" name="Column2743" dataDxfId="14024"/>
    <tableColumn id="2748" xr3:uid="{00000000-0010-0000-4900-0000BC0A0000}" name="Column2744" dataDxfId="14023"/>
    <tableColumn id="2749" xr3:uid="{00000000-0010-0000-4900-0000BD0A0000}" name="Column2745" dataDxfId="14022"/>
    <tableColumn id="2750" xr3:uid="{00000000-0010-0000-4900-0000BE0A0000}" name="Column2746" dataDxfId="14021"/>
    <tableColumn id="2751" xr3:uid="{00000000-0010-0000-4900-0000BF0A0000}" name="Column2747" dataDxfId="14020"/>
    <tableColumn id="2752" xr3:uid="{00000000-0010-0000-4900-0000C00A0000}" name="Column2748" dataDxfId="14019"/>
    <tableColumn id="2753" xr3:uid="{00000000-0010-0000-4900-0000C10A0000}" name="Column2749" dataDxfId="14018"/>
    <tableColumn id="2754" xr3:uid="{00000000-0010-0000-4900-0000C20A0000}" name="Column2750" dataDxfId="14017"/>
    <tableColumn id="2755" xr3:uid="{00000000-0010-0000-4900-0000C30A0000}" name="Column2751" dataDxfId="14016"/>
    <tableColumn id="2756" xr3:uid="{00000000-0010-0000-4900-0000C40A0000}" name="Column2752" dataDxfId="14015"/>
    <tableColumn id="2757" xr3:uid="{00000000-0010-0000-4900-0000C50A0000}" name="Column2753" dataDxfId="14014"/>
    <tableColumn id="2758" xr3:uid="{00000000-0010-0000-4900-0000C60A0000}" name="Column2754" dataDxfId="14013"/>
    <tableColumn id="2759" xr3:uid="{00000000-0010-0000-4900-0000C70A0000}" name="Column2755" dataDxfId="14012"/>
    <tableColumn id="2760" xr3:uid="{00000000-0010-0000-4900-0000C80A0000}" name="Column2756" dataDxfId="14011"/>
    <tableColumn id="2761" xr3:uid="{00000000-0010-0000-4900-0000C90A0000}" name="Column2757" dataDxfId="14010"/>
    <tableColumn id="2762" xr3:uid="{00000000-0010-0000-4900-0000CA0A0000}" name="Column2758" dataDxfId="14009"/>
    <tableColumn id="2763" xr3:uid="{00000000-0010-0000-4900-0000CB0A0000}" name="Column2759" dataDxfId="14008"/>
    <tableColumn id="2764" xr3:uid="{00000000-0010-0000-4900-0000CC0A0000}" name="Column2760" dataDxfId="14007"/>
    <tableColumn id="2765" xr3:uid="{00000000-0010-0000-4900-0000CD0A0000}" name="Column2761" dataDxfId="14006"/>
    <tableColumn id="2766" xr3:uid="{00000000-0010-0000-4900-0000CE0A0000}" name="Column2762" dataDxfId="14005"/>
    <tableColumn id="2767" xr3:uid="{00000000-0010-0000-4900-0000CF0A0000}" name="Column2763" dataDxfId="14004"/>
    <tableColumn id="2768" xr3:uid="{00000000-0010-0000-4900-0000D00A0000}" name="Column2764" dataDxfId="14003"/>
    <tableColumn id="2769" xr3:uid="{00000000-0010-0000-4900-0000D10A0000}" name="Column2765" dataDxfId="14002"/>
    <tableColumn id="2770" xr3:uid="{00000000-0010-0000-4900-0000D20A0000}" name="Column2766" dataDxfId="14001"/>
    <tableColumn id="2771" xr3:uid="{00000000-0010-0000-4900-0000D30A0000}" name="Column2767" dataDxfId="14000"/>
    <tableColumn id="2772" xr3:uid="{00000000-0010-0000-4900-0000D40A0000}" name="Column2768" dataDxfId="13999"/>
    <tableColumn id="2773" xr3:uid="{00000000-0010-0000-4900-0000D50A0000}" name="Column2769" dataDxfId="13998"/>
    <tableColumn id="2774" xr3:uid="{00000000-0010-0000-4900-0000D60A0000}" name="Column2770" dataDxfId="13997"/>
    <tableColumn id="2775" xr3:uid="{00000000-0010-0000-4900-0000D70A0000}" name="Column2771" dataDxfId="13996"/>
    <tableColumn id="2776" xr3:uid="{00000000-0010-0000-4900-0000D80A0000}" name="Column2772" dataDxfId="13995"/>
    <tableColumn id="2777" xr3:uid="{00000000-0010-0000-4900-0000D90A0000}" name="Column2773" dataDxfId="13994"/>
    <tableColumn id="2778" xr3:uid="{00000000-0010-0000-4900-0000DA0A0000}" name="Column2774" dataDxfId="13993"/>
    <tableColumn id="2779" xr3:uid="{00000000-0010-0000-4900-0000DB0A0000}" name="Column2775" dataDxfId="13992"/>
    <tableColumn id="2780" xr3:uid="{00000000-0010-0000-4900-0000DC0A0000}" name="Column2776" dataDxfId="13991"/>
    <tableColumn id="2781" xr3:uid="{00000000-0010-0000-4900-0000DD0A0000}" name="Column2777" dataDxfId="13990"/>
    <tableColumn id="2782" xr3:uid="{00000000-0010-0000-4900-0000DE0A0000}" name="Column2778" dataDxfId="13989"/>
    <tableColumn id="2783" xr3:uid="{00000000-0010-0000-4900-0000DF0A0000}" name="Column2779" dataDxfId="13988"/>
    <tableColumn id="2784" xr3:uid="{00000000-0010-0000-4900-0000E00A0000}" name="Column2780" dataDxfId="13987"/>
    <tableColumn id="2785" xr3:uid="{00000000-0010-0000-4900-0000E10A0000}" name="Column2781" dataDxfId="13986"/>
    <tableColumn id="2786" xr3:uid="{00000000-0010-0000-4900-0000E20A0000}" name="Column2782" dataDxfId="13985"/>
    <tableColumn id="2787" xr3:uid="{00000000-0010-0000-4900-0000E30A0000}" name="Column2783" dataDxfId="13984"/>
    <tableColumn id="2788" xr3:uid="{00000000-0010-0000-4900-0000E40A0000}" name="Column2784" dataDxfId="13983"/>
    <tableColumn id="2789" xr3:uid="{00000000-0010-0000-4900-0000E50A0000}" name="Column2785" dataDxfId="13982"/>
    <tableColumn id="2790" xr3:uid="{00000000-0010-0000-4900-0000E60A0000}" name="Column2786" dataDxfId="13981"/>
    <tableColumn id="2791" xr3:uid="{00000000-0010-0000-4900-0000E70A0000}" name="Column2787" dataDxfId="13980"/>
    <tableColumn id="2792" xr3:uid="{00000000-0010-0000-4900-0000E80A0000}" name="Column2788" dataDxfId="13979"/>
    <tableColumn id="2793" xr3:uid="{00000000-0010-0000-4900-0000E90A0000}" name="Column2789" dataDxfId="13978"/>
    <tableColumn id="2794" xr3:uid="{00000000-0010-0000-4900-0000EA0A0000}" name="Column2790" dataDxfId="13977"/>
    <tableColumn id="2795" xr3:uid="{00000000-0010-0000-4900-0000EB0A0000}" name="Column2791" dataDxfId="13976"/>
    <tableColumn id="2796" xr3:uid="{00000000-0010-0000-4900-0000EC0A0000}" name="Column2792" dataDxfId="13975"/>
    <tableColumn id="2797" xr3:uid="{00000000-0010-0000-4900-0000ED0A0000}" name="Column2793" dataDxfId="13974"/>
    <tableColumn id="2798" xr3:uid="{00000000-0010-0000-4900-0000EE0A0000}" name="Column2794" dataDxfId="13973"/>
    <tableColumn id="2799" xr3:uid="{00000000-0010-0000-4900-0000EF0A0000}" name="Column2795" dataDxfId="13972"/>
    <tableColumn id="2800" xr3:uid="{00000000-0010-0000-4900-0000F00A0000}" name="Column2796" dataDxfId="13971"/>
    <tableColumn id="2801" xr3:uid="{00000000-0010-0000-4900-0000F10A0000}" name="Column2797" dataDxfId="13970"/>
    <tableColumn id="2802" xr3:uid="{00000000-0010-0000-4900-0000F20A0000}" name="Column2798" dataDxfId="13969"/>
    <tableColumn id="2803" xr3:uid="{00000000-0010-0000-4900-0000F30A0000}" name="Column2799" dataDxfId="13968"/>
    <tableColumn id="2804" xr3:uid="{00000000-0010-0000-4900-0000F40A0000}" name="Column2800" dataDxfId="13967"/>
    <tableColumn id="2805" xr3:uid="{00000000-0010-0000-4900-0000F50A0000}" name="Column2801" dataDxfId="13966"/>
    <tableColumn id="2806" xr3:uid="{00000000-0010-0000-4900-0000F60A0000}" name="Column2802" dataDxfId="13965"/>
    <tableColumn id="2807" xr3:uid="{00000000-0010-0000-4900-0000F70A0000}" name="Column2803" dataDxfId="13964"/>
    <tableColumn id="2808" xr3:uid="{00000000-0010-0000-4900-0000F80A0000}" name="Column2804" dataDxfId="13963"/>
    <tableColumn id="2809" xr3:uid="{00000000-0010-0000-4900-0000F90A0000}" name="Column2805" dataDxfId="13962"/>
    <tableColumn id="2810" xr3:uid="{00000000-0010-0000-4900-0000FA0A0000}" name="Column2806" dataDxfId="13961"/>
    <tableColumn id="2811" xr3:uid="{00000000-0010-0000-4900-0000FB0A0000}" name="Column2807" dataDxfId="13960"/>
    <tableColumn id="2812" xr3:uid="{00000000-0010-0000-4900-0000FC0A0000}" name="Column2808" dataDxfId="13959"/>
    <tableColumn id="2813" xr3:uid="{00000000-0010-0000-4900-0000FD0A0000}" name="Column2809" dataDxfId="13958"/>
    <tableColumn id="2814" xr3:uid="{00000000-0010-0000-4900-0000FE0A0000}" name="Column2810" dataDxfId="13957"/>
    <tableColumn id="2815" xr3:uid="{00000000-0010-0000-4900-0000FF0A0000}" name="Column2811" dataDxfId="13956"/>
    <tableColumn id="2816" xr3:uid="{00000000-0010-0000-4900-0000000B0000}" name="Column2812" dataDxfId="13955"/>
    <tableColumn id="2817" xr3:uid="{00000000-0010-0000-4900-0000010B0000}" name="Column2813" dataDxfId="13954"/>
    <tableColumn id="2818" xr3:uid="{00000000-0010-0000-4900-0000020B0000}" name="Column2814" dataDxfId="13953"/>
    <tableColumn id="2819" xr3:uid="{00000000-0010-0000-4900-0000030B0000}" name="Column2815" dataDxfId="13952"/>
    <tableColumn id="2820" xr3:uid="{00000000-0010-0000-4900-0000040B0000}" name="Column2816" dataDxfId="13951"/>
    <tableColumn id="2821" xr3:uid="{00000000-0010-0000-4900-0000050B0000}" name="Column2817" dataDxfId="13950"/>
    <tableColumn id="2822" xr3:uid="{00000000-0010-0000-4900-0000060B0000}" name="Column2818" dataDxfId="13949"/>
    <tableColumn id="2823" xr3:uid="{00000000-0010-0000-4900-0000070B0000}" name="Column2819" dataDxfId="13948"/>
    <tableColumn id="2824" xr3:uid="{00000000-0010-0000-4900-0000080B0000}" name="Column2820" dataDxfId="13947"/>
    <tableColumn id="2825" xr3:uid="{00000000-0010-0000-4900-0000090B0000}" name="Column2821" dataDxfId="13946"/>
    <tableColumn id="2826" xr3:uid="{00000000-0010-0000-4900-00000A0B0000}" name="Column2822" dataDxfId="13945"/>
    <tableColumn id="2827" xr3:uid="{00000000-0010-0000-4900-00000B0B0000}" name="Column2823" dataDxfId="13944"/>
    <tableColumn id="2828" xr3:uid="{00000000-0010-0000-4900-00000C0B0000}" name="Column2824" dataDxfId="13943"/>
    <tableColumn id="2829" xr3:uid="{00000000-0010-0000-4900-00000D0B0000}" name="Column2825" dataDxfId="13942"/>
    <tableColumn id="2830" xr3:uid="{00000000-0010-0000-4900-00000E0B0000}" name="Column2826" dataDxfId="13941"/>
    <tableColumn id="2831" xr3:uid="{00000000-0010-0000-4900-00000F0B0000}" name="Column2827" dataDxfId="13940"/>
    <tableColumn id="2832" xr3:uid="{00000000-0010-0000-4900-0000100B0000}" name="Column2828" dataDxfId="13939"/>
    <tableColumn id="2833" xr3:uid="{00000000-0010-0000-4900-0000110B0000}" name="Column2829" dataDxfId="13938"/>
    <tableColumn id="2834" xr3:uid="{00000000-0010-0000-4900-0000120B0000}" name="Column2830" dataDxfId="13937"/>
    <tableColumn id="2835" xr3:uid="{00000000-0010-0000-4900-0000130B0000}" name="Column2831" dataDxfId="13936"/>
    <tableColumn id="2836" xr3:uid="{00000000-0010-0000-4900-0000140B0000}" name="Column2832" dataDxfId="13935"/>
    <tableColumn id="2837" xr3:uid="{00000000-0010-0000-4900-0000150B0000}" name="Column2833" dataDxfId="13934"/>
    <tableColumn id="2838" xr3:uid="{00000000-0010-0000-4900-0000160B0000}" name="Column2834" dataDxfId="13933"/>
    <tableColumn id="2839" xr3:uid="{00000000-0010-0000-4900-0000170B0000}" name="Column2835" dataDxfId="13932"/>
    <tableColumn id="2840" xr3:uid="{00000000-0010-0000-4900-0000180B0000}" name="Column2836" dataDxfId="13931"/>
    <tableColumn id="2841" xr3:uid="{00000000-0010-0000-4900-0000190B0000}" name="Column2837" dataDxfId="13930"/>
    <tableColumn id="2842" xr3:uid="{00000000-0010-0000-4900-00001A0B0000}" name="Column2838" dataDxfId="13929"/>
    <tableColumn id="2843" xr3:uid="{00000000-0010-0000-4900-00001B0B0000}" name="Column2839" dataDxfId="13928"/>
    <tableColumn id="2844" xr3:uid="{00000000-0010-0000-4900-00001C0B0000}" name="Column2840" dataDxfId="13927"/>
    <tableColumn id="2845" xr3:uid="{00000000-0010-0000-4900-00001D0B0000}" name="Column2841" dataDxfId="13926"/>
    <tableColumn id="2846" xr3:uid="{00000000-0010-0000-4900-00001E0B0000}" name="Column2842" dataDxfId="13925"/>
    <tableColumn id="2847" xr3:uid="{00000000-0010-0000-4900-00001F0B0000}" name="Column2843" dataDxfId="13924"/>
    <tableColumn id="2848" xr3:uid="{00000000-0010-0000-4900-0000200B0000}" name="Column2844" dataDxfId="13923"/>
    <tableColumn id="2849" xr3:uid="{00000000-0010-0000-4900-0000210B0000}" name="Column2845" dataDxfId="13922"/>
    <tableColumn id="2850" xr3:uid="{00000000-0010-0000-4900-0000220B0000}" name="Column2846" dataDxfId="13921"/>
    <tableColumn id="2851" xr3:uid="{00000000-0010-0000-4900-0000230B0000}" name="Column2847" dataDxfId="13920"/>
    <tableColumn id="2852" xr3:uid="{00000000-0010-0000-4900-0000240B0000}" name="Column2848" dataDxfId="13919"/>
    <tableColumn id="2853" xr3:uid="{00000000-0010-0000-4900-0000250B0000}" name="Column2849" dataDxfId="13918"/>
    <tableColumn id="2854" xr3:uid="{00000000-0010-0000-4900-0000260B0000}" name="Column2850" dataDxfId="13917"/>
    <tableColumn id="2855" xr3:uid="{00000000-0010-0000-4900-0000270B0000}" name="Column2851" dataDxfId="13916"/>
    <tableColumn id="2856" xr3:uid="{00000000-0010-0000-4900-0000280B0000}" name="Column2852" dataDxfId="13915"/>
    <tableColumn id="2857" xr3:uid="{00000000-0010-0000-4900-0000290B0000}" name="Column2853" dataDxfId="13914"/>
    <tableColumn id="2858" xr3:uid="{00000000-0010-0000-4900-00002A0B0000}" name="Column2854" dataDxfId="13913"/>
    <tableColumn id="2859" xr3:uid="{00000000-0010-0000-4900-00002B0B0000}" name="Column2855" dataDxfId="13912"/>
    <tableColumn id="2860" xr3:uid="{00000000-0010-0000-4900-00002C0B0000}" name="Column2856" dataDxfId="13911"/>
    <tableColumn id="2861" xr3:uid="{00000000-0010-0000-4900-00002D0B0000}" name="Column2857" dataDxfId="13910"/>
    <tableColumn id="2862" xr3:uid="{00000000-0010-0000-4900-00002E0B0000}" name="Column2858" dataDxfId="13909"/>
    <tableColumn id="2863" xr3:uid="{00000000-0010-0000-4900-00002F0B0000}" name="Column2859" dataDxfId="13908"/>
    <tableColumn id="2864" xr3:uid="{00000000-0010-0000-4900-0000300B0000}" name="Column2860" dataDxfId="13907"/>
    <tableColumn id="2865" xr3:uid="{00000000-0010-0000-4900-0000310B0000}" name="Column2861" dataDxfId="13906"/>
    <tableColumn id="2866" xr3:uid="{00000000-0010-0000-4900-0000320B0000}" name="Column2862" dataDxfId="13905"/>
    <tableColumn id="2867" xr3:uid="{00000000-0010-0000-4900-0000330B0000}" name="Column2863" dataDxfId="13904"/>
    <tableColumn id="2868" xr3:uid="{00000000-0010-0000-4900-0000340B0000}" name="Column2864" dataDxfId="13903"/>
    <tableColumn id="2869" xr3:uid="{00000000-0010-0000-4900-0000350B0000}" name="Column2865" dataDxfId="13902"/>
    <tableColumn id="2870" xr3:uid="{00000000-0010-0000-4900-0000360B0000}" name="Column2866" dataDxfId="13901"/>
    <tableColumn id="2871" xr3:uid="{00000000-0010-0000-4900-0000370B0000}" name="Column2867" dataDxfId="13900"/>
    <tableColumn id="2872" xr3:uid="{00000000-0010-0000-4900-0000380B0000}" name="Column2868" dataDxfId="13899"/>
    <tableColumn id="2873" xr3:uid="{00000000-0010-0000-4900-0000390B0000}" name="Column2869" dataDxfId="13898"/>
    <tableColumn id="2874" xr3:uid="{00000000-0010-0000-4900-00003A0B0000}" name="Column2870" dataDxfId="13897"/>
    <tableColumn id="2875" xr3:uid="{00000000-0010-0000-4900-00003B0B0000}" name="Column2871" dataDxfId="13896"/>
    <tableColumn id="2876" xr3:uid="{00000000-0010-0000-4900-00003C0B0000}" name="Column2872" dataDxfId="13895"/>
    <tableColumn id="2877" xr3:uid="{00000000-0010-0000-4900-00003D0B0000}" name="Column2873" dataDxfId="13894"/>
    <tableColumn id="2878" xr3:uid="{00000000-0010-0000-4900-00003E0B0000}" name="Column2874" dataDxfId="13893"/>
    <tableColumn id="2879" xr3:uid="{00000000-0010-0000-4900-00003F0B0000}" name="Column2875" dataDxfId="13892"/>
    <tableColumn id="2880" xr3:uid="{00000000-0010-0000-4900-0000400B0000}" name="Column2876" dataDxfId="13891"/>
    <tableColumn id="2881" xr3:uid="{00000000-0010-0000-4900-0000410B0000}" name="Column2877" dataDxfId="13890"/>
    <tableColumn id="2882" xr3:uid="{00000000-0010-0000-4900-0000420B0000}" name="Column2878" dataDxfId="13889"/>
    <tableColumn id="2883" xr3:uid="{00000000-0010-0000-4900-0000430B0000}" name="Column2879" dataDxfId="13888"/>
    <tableColumn id="2884" xr3:uid="{00000000-0010-0000-4900-0000440B0000}" name="Column2880" dataDxfId="13887"/>
    <tableColumn id="2885" xr3:uid="{00000000-0010-0000-4900-0000450B0000}" name="Column2881" dataDxfId="13886"/>
    <tableColumn id="2886" xr3:uid="{00000000-0010-0000-4900-0000460B0000}" name="Column2882" dataDxfId="13885"/>
    <tableColumn id="2887" xr3:uid="{00000000-0010-0000-4900-0000470B0000}" name="Column2883" dataDxfId="13884"/>
    <tableColumn id="2888" xr3:uid="{00000000-0010-0000-4900-0000480B0000}" name="Column2884" dataDxfId="13883"/>
    <tableColumn id="2889" xr3:uid="{00000000-0010-0000-4900-0000490B0000}" name="Column2885" dataDxfId="13882"/>
    <tableColumn id="2890" xr3:uid="{00000000-0010-0000-4900-00004A0B0000}" name="Column2886" dataDxfId="13881"/>
    <tableColumn id="2891" xr3:uid="{00000000-0010-0000-4900-00004B0B0000}" name="Column2887" dataDxfId="13880"/>
    <tableColumn id="2892" xr3:uid="{00000000-0010-0000-4900-00004C0B0000}" name="Column2888" dataDxfId="13879"/>
    <tableColumn id="2893" xr3:uid="{00000000-0010-0000-4900-00004D0B0000}" name="Column2889" dataDxfId="13878"/>
    <tableColumn id="2894" xr3:uid="{00000000-0010-0000-4900-00004E0B0000}" name="Column2890" dataDxfId="13877"/>
    <tableColumn id="2895" xr3:uid="{00000000-0010-0000-4900-00004F0B0000}" name="Column2891" dataDxfId="13876"/>
    <tableColumn id="2896" xr3:uid="{00000000-0010-0000-4900-0000500B0000}" name="Column2892" dataDxfId="13875"/>
    <tableColumn id="2897" xr3:uid="{00000000-0010-0000-4900-0000510B0000}" name="Column2893" dataDxfId="13874"/>
    <tableColumn id="2898" xr3:uid="{00000000-0010-0000-4900-0000520B0000}" name="Column2894" dataDxfId="13873"/>
    <tableColumn id="2899" xr3:uid="{00000000-0010-0000-4900-0000530B0000}" name="Column2895" dataDxfId="13872"/>
    <tableColumn id="2900" xr3:uid="{00000000-0010-0000-4900-0000540B0000}" name="Column2896" dataDxfId="13871"/>
    <tableColumn id="2901" xr3:uid="{00000000-0010-0000-4900-0000550B0000}" name="Column2897" dataDxfId="13870"/>
    <tableColumn id="2902" xr3:uid="{00000000-0010-0000-4900-0000560B0000}" name="Column2898" dataDxfId="13869"/>
    <tableColumn id="2903" xr3:uid="{00000000-0010-0000-4900-0000570B0000}" name="Column2899" dataDxfId="13868"/>
    <tableColumn id="2904" xr3:uid="{00000000-0010-0000-4900-0000580B0000}" name="Column2900" dataDxfId="13867"/>
    <tableColumn id="2905" xr3:uid="{00000000-0010-0000-4900-0000590B0000}" name="Column2901" dataDxfId="13866"/>
    <tableColumn id="2906" xr3:uid="{00000000-0010-0000-4900-00005A0B0000}" name="Column2902" dataDxfId="13865"/>
    <tableColumn id="2907" xr3:uid="{00000000-0010-0000-4900-00005B0B0000}" name="Column2903" dataDxfId="13864"/>
    <tableColumn id="2908" xr3:uid="{00000000-0010-0000-4900-00005C0B0000}" name="Column2904" dataDxfId="13863"/>
    <tableColumn id="2909" xr3:uid="{00000000-0010-0000-4900-00005D0B0000}" name="Column2905" dataDxfId="13862"/>
    <tableColumn id="2910" xr3:uid="{00000000-0010-0000-4900-00005E0B0000}" name="Column2906" dataDxfId="13861"/>
    <tableColumn id="2911" xr3:uid="{00000000-0010-0000-4900-00005F0B0000}" name="Column2907" dataDxfId="13860"/>
    <tableColumn id="2912" xr3:uid="{00000000-0010-0000-4900-0000600B0000}" name="Column2908" dataDxfId="13859"/>
    <tableColumn id="2913" xr3:uid="{00000000-0010-0000-4900-0000610B0000}" name="Column2909" dataDxfId="13858"/>
    <tableColumn id="2914" xr3:uid="{00000000-0010-0000-4900-0000620B0000}" name="Column2910" dataDxfId="13857"/>
    <tableColumn id="2915" xr3:uid="{00000000-0010-0000-4900-0000630B0000}" name="Column2911" dataDxfId="13856"/>
    <tableColumn id="2916" xr3:uid="{00000000-0010-0000-4900-0000640B0000}" name="Column2912" dataDxfId="13855"/>
    <tableColumn id="2917" xr3:uid="{00000000-0010-0000-4900-0000650B0000}" name="Column2913" dataDxfId="13854"/>
    <tableColumn id="2918" xr3:uid="{00000000-0010-0000-4900-0000660B0000}" name="Column2914" dataDxfId="13853"/>
    <tableColumn id="2919" xr3:uid="{00000000-0010-0000-4900-0000670B0000}" name="Column2915" dataDxfId="13852"/>
    <tableColumn id="2920" xr3:uid="{00000000-0010-0000-4900-0000680B0000}" name="Column2916" dataDxfId="13851"/>
    <tableColumn id="2921" xr3:uid="{00000000-0010-0000-4900-0000690B0000}" name="Column2917" dataDxfId="13850"/>
    <tableColumn id="2922" xr3:uid="{00000000-0010-0000-4900-00006A0B0000}" name="Column2918" dataDxfId="13849"/>
    <tableColumn id="2923" xr3:uid="{00000000-0010-0000-4900-00006B0B0000}" name="Column2919" dataDxfId="13848"/>
    <tableColumn id="2924" xr3:uid="{00000000-0010-0000-4900-00006C0B0000}" name="Column2920" dataDxfId="13847"/>
    <tableColumn id="2925" xr3:uid="{00000000-0010-0000-4900-00006D0B0000}" name="Column2921" dataDxfId="13846"/>
    <tableColumn id="2926" xr3:uid="{00000000-0010-0000-4900-00006E0B0000}" name="Column2922" dataDxfId="13845"/>
    <tableColumn id="2927" xr3:uid="{00000000-0010-0000-4900-00006F0B0000}" name="Column2923" dataDxfId="13844"/>
    <tableColumn id="2928" xr3:uid="{00000000-0010-0000-4900-0000700B0000}" name="Column2924" dataDxfId="13843"/>
    <tableColumn id="2929" xr3:uid="{00000000-0010-0000-4900-0000710B0000}" name="Column2925" dataDxfId="13842"/>
    <tableColumn id="2930" xr3:uid="{00000000-0010-0000-4900-0000720B0000}" name="Column2926" dataDxfId="13841"/>
    <tableColumn id="2931" xr3:uid="{00000000-0010-0000-4900-0000730B0000}" name="Column2927" dataDxfId="13840"/>
    <tableColumn id="2932" xr3:uid="{00000000-0010-0000-4900-0000740B0000}" name="Column2928" dataDxfId="13839"/>
    <tableColumn id="2933" xr3:uid="{00000000-0010-0000-4900-0000750B0000}" name="Column2929" dataDxfId="13838"/>
    <tableColumn id="2934" xr3:uid="{00000000-0010-0000-4900-0000760B0000}" name="Column2930" dataDxfId="13837"/>
    <tableColumn id="2935" xr3:uid="{00000000-0010-0000-4900-0000770B0000}" name="Column2931" dataDxfId="13836"/>
    <tableColumn id="2936" xr3:uid="{00000000-0010-0000-4900-0000780B0000}" name="Column2932" dataDxfId="13835"/>
    <tableColumn id="2937" xr3:uid="{00000000-0010-0000-4900-0000790B0000}" name="Column2933" dataDxfId="13834"/>
    <tableColumn id="2938" xr3:uid="{00000000-0010-0000-4900-00007A0B0000}" name="Column2934" dataDxfId="13833"/>
    <tableColumn id="2939" xr3:uid="{00000000-0010-0000-4900-00007B0B0000}" name="Column2935" dataDxfId="13832"/>
    <tableColumn id="2940" xr3:uid="{00000000-0010-0000-4900-00007C0B0000}" name="Column2936" dataDxfId="13831"/>
    <tableColumn id="2941" xr3:uid="{00000000-0010-0000-4900-00007D0B0000}" name="Column2937" dataDxfId="13830"/>
    <tableColumn id="2942" xr3:uid="{00000000-0010-0000-4900-00007E0B0000}" name="Column2938" dataDxfId="13829"/>
    <tableColumn id="2943" xr3:uid="{00000000-0010-0000-4900-00007F0B0000}" name="Column2939" dataDxfId="13828"/>
    <tableColumn id="2944" xr3:uid="{00000000-0010-0000-4900-0000800B0000}" name="Column2940" dataDxfId="13827"/>
    <tableColumn id="2945" xr3:uid="{00000000-0010-0000-4900-0000810B0000}" name="Column2941" dataDxfId="13826"/>
    <tableColumn id="2946" xr3:uid="{00000000-0010-0000-4900-0000820B0000}" name="Column2942" dataDxfId="13825"/>
    <tableColumn id="2947" xr3:uid="{00000000-0010-0000-4900-0000830B0000}" name="Column2943" dataDxfId="13824"/>
    <tableColumn id="2948" xr3:uid="{00000000-0010-0000-4900-0000840B0000}" name="Column2944" dataDxfId="13823"/>
    <tableColumn id="2949" xr3:uid="{00000000-0010-0000-4900-0000850B0000}" name="Column2945" dataDxfId="13822"/>
    <tableColumn id="2950" xr3:uid="{00000000-0010-0000-4900-0000860B0000}" name="Column2946" dataDxfId="13821"/>
    <tableColumn id="2951" xr3:uid="{00000000-0010-0000-4900-0000870B0000}" name="Column2947" dataDxfId="13820"/>
    <tableColumn id="2952" xr3:uid="{00000000-0010-0000-4900-0000880B0000}" name="Column2948" dataDxfId="13819"/>
    <tableColumn id="2953" xr3:uid="{00000000-0010-0000-4900-0000890B0000}" name="Column2949" dataDxfId="13818"/>
    <tableColumn id="2954" xr3:uid="{00000000-0010-0000-4900-00008A0B0000}" name="Column2950" dataDxfId="13817"/>
    <tableColumn id="2955" xr3:uid="{00000000-0010-0000-4900-00008B0B0000}" name="Column2951" dataDxfId="13816"/>
    <tableColumn id="2956" xr3:uid="{00000000-0010-0000-4900-00008C0B0000}" name="Column2952" dataDxfId="13815"/>
    <tableColumn id="2957" xr3:uid="{00000000-0010-0000-4900-00008D0B0000}" name="Column2953" dataDxfId="13814"/>
    <tableColumn id="2958" xr3:uid="{00000000-0010-0000-4900-00008E0B0000}" name="Column2954" dataDxfId="13813"/>
    <tableColumn id="2959" xr3:uid="{00000000-0010-0000-4900-00008F0B0000}" name="Column2955" dataDxfId="13812"/>
    <tableColumn id="2960" xr3:uid="{00000000-0010-0000-4900-0000900B0000}" name="Column2956" dataDxfId="13811"/>
    <tableColumn id="2961" xr3:uid="{00000000-0010-0000-4900-0000910B0000}" name="Column2957" dataDxfId="13810"/>
    <tableColumn id="2962" xr3:uid="{00000000-0010-0000-4900-0000920B0000}" name="Column2958" dataDxfId="13809"/>
    <tableColumn id="2963" xr3:uid="{00000000-0010-0000-4900-0000930B0000}" name="Column2959" dataDxfId="13808"/>
    <tableColumn id="2964" xr3:uid="{00000000-0010-0000-4900-0000940B0000}" name="Column2960" dataDxfId="13807"/>
    <tableColumn id="2965" xr3:uid="{00000000-0010-0000-4900-0000950B0000}" name="Column2961" dataDxfId="13806"/>
    <tableColumn id="2966" xr3:uid="{00000000-0010-0000-4900-0000960B0000}" name="Column2962" dataDxfId="13805"/>
    <tableColumn id="2967" xr3:uid="{00000000-0010-0000-4900-0000970B0000}" name="Column2963" dataDxfId="13804"/>
    <tableColumn id="2968" xr3:uid="{00000000-0010-0000-4900-0000980B0000}" name="Column2964" dataDxfId="13803"/>
    <tableColumn id="2969" xr3:uid="{00000000-0010-0000-4900-0000990B0000}" name="Column2965" dataDxfId="13802"/>
    <tableColumn id="2970" xr3:uid="{00000000-0010-0000-4900-00009A0B0000}" name="Column2966" dataDxfId="13801"/>
    <tableColumn id="2971" xr3:uid="{00000000-0010-0000-4900-00009B0B0000}" name="Column2967" dataDxfId="13800"/>
    <tableColumn id="2972" xr3:uid="{00000000-0010-0000-4900-00009C0B0000}" name="Column2968" dataDxfId="13799"/>
    <tableColumn id="2973" xr3:uid="{00000000-0010-0000-4900-00009D0B0000}" name="Column2969" dataDxfId="13798"/>
    <tableColumn id="2974" xr3:uid="{00000000-0010-0000-4900-00009E0B0000}" name="Column2970" dataDxfId="13797"/>
    <tableColumn id="2975" xr3:uid="{00000000-0010-0000-4900-00009F0B0000}" name="Column2971" dataDxfId="13796"/>
    <tableColumn id="2976" xr3:uid="{00000000-0010-0000-4900-0000A00B0000}" name="Column2972" dataDxfId="13795"/>
    <tableColumn id="2977" xr3:uid="{00000000-0010-0000-4900-0000A10B0000}" name="Column2973" dataDxfId="13794"/>
    <tableColumn id="2978" xr3:uid="{00000000-0010-0000-4900-0000A20B0000}" name="Column2974" dataDxfId="13793"/>
    <tableColumn id="2979" xr3:uid="{00000000-0010-0000-4900-0000A30B0000}" name="Column2975" dataDxfId="13792"/>
    <tableColumn id="2980" xr3:uid="{00000000-0010-0000-4900-0000A40B0000}" name="Column2976" dataDxfId="13791"/>
    <tableColumn id="2981" xr3:uid="{00000000-0010-0000-4900-0000A50B0000}" name="Column2977" dataDxfId="13790"/>
    <tableColumn id="2982" xr3:uid="{00000000-0010-0000-4900-0000A60B0000}" name="Column2978" dataDxfId="13789"/>
    <tableColumn id="2983" xr3:uid="{00000000-0010-0000-4900-0000A70B0000}" name="Column2979" dataDxfId="13788"/>
    <tableColumn id="2984" xr3:uid="{00000000-0010-0000-4900-0000A80B0000}" name="Column2980" dataDxfId="13787"/>
    <tableColumn id="2985" xr3:uid="{00000000-0010-0000-4900-0000A90B0000}" name="Column2981" dataDxfId="13786"/>
    <tableColumn id="2986" xr3:uid="{00000000-0010-0000-4900-0000AA0B0000}" name="Column2982" dataDxfId="13785"/>
    <tableColumn id="2987" xr3:uid="{00000000-0010-0000-4900-0000AB0B0000}" name="Column2983" dataDxfId="13784"/>
    <tableColumn id="2988" xr3:uid="{00000000-0010-0000-4900-0000AC0B0000}" name="Column2984" dataDxfId="13783"/>
    <tableColumn id="2989" xr3:uid="{00000000-0010-0000-4900-0000AD0B0000}" name="Column2985" dataDxfId="13782"/>
    <tableColumn id="2990" xr3:uid="{00000000-0010-0000-4900-0000AE0B0000}" name="Column2986" dataDxfId="13781"/>
    <tableColumn id="2991" xr3:uid="{00000000-0010-0000-4900-0000AF0B0000}" name="Column2987" dataDxfId="13780"/>
    <tableColumn id="2992" xr3:uid="{00000000-0010-0000-4900-0000B00B0000}" name="Column2988" dataDxfId="13779"/>
    <tableColumn id="2993" xr3:uid="{00000000-0010-0000-4900-0000B10B0000}" name="Column2989" dataDxfId="13778"/>
    <tableColumn id="2994" xr3:uid="{00000000-0010-0000-4900-0000B20B0000}" name="Column2990" dataDxfId="13777"/>
    <tableColumn id="2995" xr3:uid="{00000000-0010-0000-4900-0000B30B0000}" name="Column2991" dataDxfId="13776"/>
    <tableColumn id="2996" xr3:uid="{00000000-0010-0000-4900-0000B40B0000}" name="Column2992" dataDxfId="13775"/>
    <tableColumn id="2997" xr3:uid="{00000000-0010-0000-4900-0000B50B0000}" name="Column2993" dataDxfId="13774"/>
    <tableColumn id="2998" xr3:uid="{00000000-0010-0000-4900-0000B60B0000}" name="Column2994" dataDxfId="13773"/>
    <tableColumn id="2999" xr3:uid="{00000000-0010-0000-4900-0000B70B0000}" name="Column2995" dataDxfId="13772"/>
    <tableColumn id="3000" xr3:uid="{00000000-0010-0000-4900-0000B80B0000}" name="Column2996" dataDxfId="13771"/>
    <tableColumn id="3001" xr3:uid="{00000000-0010-0000-4900-0000B90B0000}" name="Column2997" dataDxfId="13770"/>
    <tableColumn id="3002" xr3:uid="{00000000-0010-0000-4900-0000BA0B0000}" name="Column2998" dataDxfId="13769"/>
    <tableColumn id="3003" xr3:uid="{00000000-0010-0000-4900-0000BB0B0000}" name="Column2999" dataDxfId="13768"/>
    <tableColumn id="3004" xr3:uid="{00000000-0010-0000-4900-0000BC0B0000}" name="Column3000" dataDxfId="13767"/>
    <tableColumn id="3005" xr3:uid="{00000000-0010-0000-4900-0000BD0B0000}" name="Column3001" dataDxfId="13766"/>
    <tableColumn id="3006" xr3:uid="{00000000-0010-0000-4900-0000BE0B0000}" name="Column3002" dataDxfId="13765"/>
    <tableColumn id="3007" xr3:uid="{00000000-0010-0000-4900-0000BF0B0000}" name="Column3003" dataDxfId="13764"/>
    <tableColumn id="3008" xr3:uid="{00000000-0010-0000-4900-0000C00B0000}" name="Column3004" dataDxfId="13763"/>
    <tableColumn id="3009" xr3:uid="{00000000-0010-0000-4900-0000C10B0000}" name="Column3005" dataDxfId="13762"/>
    <tableColumn id="3010" xr3:uid="{00000000-0010-0000-4900-0000C20B0000}" name="Column3006" dataDxfId="13761"/>
    <tableColumn id="3011" xr3:uid="{00000000-0010-0000-4900-0000C30B0000}" name="Column3007" dataDxfId="13760"/>
    <tableColumn id="3012" xr3:uid="{00000000-0010-0000-4900-0000C40B0000}" name="Column3008" dataDxfId="13759"/>
    <tableColumn id="3013" xr3:uid="{00000000-0010-0000-4900-0000C50B0000}" name="Column3009" dataDxfId="13758"/>
    <tableColumn id="3014" xr3:uid="{00000000-0010-0000-4900-0000C60B0000}" name="Column3010" dataDxfId="13757"/>
    <tableColumn id="3015" xr3:uid="{00000000-0010-0000-4900-0000C70B0000}" name="Column3011" dataDxfId="13756"/>
    <tableColumn id="3016" xr3:uid="{00000000-0010-0000-4900-0000C80B0000}" name="Column3012" dataDxfId="13755"/>
    <tableColumn id="3017" xr3:uid="{00000000-0010-0000-4900-0000C90B0000}" name="Column3013" dataDxfId="13754"/>
    <tableColumn id="3018" xr3:uid="{00000000-0010-0000-4900-0000CA0B0000}" name="Column3014" dataDxfId="13753"/>
    <tableColumn id="3019" xr3:uid="{00000000-0010-0000-4900-0000CB0B0000}" name="Column3015" dataDxfId="13752"/>
    <tableColumn id="3020" xr3:uid="{00000000-0010-0000-4900-0000CC0B0000}" name="Column3016" dataDxfId="13751"/>
    <tableColumn id="3021" xr3:uid="{00000000-0010-0000-4900-0000CD0B0000}" name="Column3017" dataDxfId="13750"/>
    <tableColumn id="3022" xr3:uid="{00000000-0010-0000-4900-0000CE0B0000}" name="Column3018" dataDxfId="13749"/>
    <tableColumn id="3023" xr3:uid="{00000000-0010-0000-4900-0000CF0B0000}" name="Column3019" dataDxfId="13748"/>
    <tableColumn id="3024" xr3:uid="{00000000-0010-0000-4900-0000D00B0000}" name="Column3020" dataDxfId="13747"/>
    <tableColumn id="3025" xr3:uid="{00000000-0010-0000-4900-0000D10B0000}" name="Column3021" dataDxfId="13746"/>
    <tableColumn id="3026" xr3:uid="{00000000-0010-0000-4900-0000D20B0000}" name="Column3022" dataDxfId="13745"/>
    <tableColumn id="3027" xr3:uid="{00000000-0010-0000-4900-0000D30B0000}" name="Column3023" dataDxfId="13744"/>
    <tableColumn id="3028" xr3:uid="{00000000-0010-0000-4900-0000D40B0000}" name="Column3024" dataDxfId="13743"/>
    <tableColumn id="3029" xr3:uid="{00000000-0010-0000-4900-0000D50B0000}" name="Column3025" dataDxfId="13742"/>
    <tableColumn id="3030" xr3:uid="{00000000-0010-0000-4900-0000D60B0000}" name="Column3026" dataDxfId="13741"/>
    <tableColumn id="3031" xr3:uid="{00000000-0010-0000-4900-0000D70B0000}" name="Column3027" dataDxfId="13740"/>
    <tableColumn id="3032" xr3:uid="{00000000-0010-0000-4900-0000D80B0000}" name="Column3028" dataDxfId="13739"/>
    <tableColumn id="3033" xr3:uid="{00000000-0010-0000-4900-0000D90B0000}" name="Column3029" dataDxfId="13738"/>
    <tableColumn id="3034" xr3:uid="{00000000-0010-0000-4900-0000DA0B0000}" name="Column3030" dataDxfId="13737"/>
    <tableColumn id="3035" xr3:uid="{00000000-0010-0000-4900-0000DB0B0000}" name="Column3031" dataDxfId="13736"/>
    <tableColumn id="3036" xr3:uid="{00000000-0010-0000-4900-0000DC0B0000}" name="Column3032" dataDxfId="13735"/>
    <tableColumn id="3037" xr3:uid="{00000000-0010-0000-4900-0000DD0B0000}" name="Column3033" dataDxfId="13734"/>
    <tableColumn id="3038" xr3:uid="{00000000-0010-0000-4900-0000DE0B0000}" name="Column3034" dataDxfId="13733"/>
    <tableColumn id="3039" xr3:uid="{00000000-0010-0000-4900-0000DF0B0000}" name="Column3035" dataDxfId="13732"/>
    <tableColumn id="3040" xr3:uid="{00000000-0010-0000-4900-0000E00B0000}" name="Column3036" dataDxfId="13731"/>
    <tableColumn id="3041" xr3:uid="{00000000-0010-0000-4900-0000E10B0000}" name="Column3037" dataDxfId="13730"/>
    <tableColumn id="3042" xr3:uid="{00000000-0010-0000-4900-0000E20B0000}" name="Column3038" dataDxfId="13729"/>
    <tableColumn id="3043" xr3:uid="{00000000-0010-0000-4900-0000E30B0000}" name="Column3039" dataDxfId="13728"/>
    <tableColumn id="3044" xr3:uid="{00000000-0010-0000-4900-0000E40B0000}" name="Column3040" dataDxfId="13727"/>
    <tableColumn id="3045" xr3:uid="{00000000-0010-0000-4900-0000E50B0000}" name="Column3041" dataDxfId="13726"/>
    <tableColumn id="3046" xr3:uid="{00000000-0010-0000-4900-0000E60B0000}" name="Column3042" dataDxfId="13725"/>
    <tableColumn id="3047" xr3:uid="{00000000-0010-0000-4900-0000E70B0000}" name="Column3043" dataDxfId="13724"/>
    <tableColumn id="3048" xr3:uid="{00000000-0010-0000-4900-0000E80B0000}" name="Column3044" dataDxfId="13723"/>
    <tableColumn id="3049" xr3:uid="{00000000-0010-0000-4900-0000E90B0000}" name="Column3045" dataDxfId="13722"/>
    <tableColumn id="3050" xr3:uid="{00000000-0010-0000-4900-0000EA0B0000}" name="Column3046" dataDxfId="13721"/>
    <tableColumn id="3051" xr3:uid="{00000000-0010-0000-4900-0000EB0B0000}" name="Column3047" dataDxfId="13720"/>
    <tableColumn id="3052" xr3:uid="{00000000-0010-0000-4900-0000EC0B0000}" name="Column3048" dataDxfId="13719"/>
    <tableColumn id="3053" xr3:uid="{00000000-0010-0000-4900-0000ED0B0000}" name="Column3049" dataDxfId="13718"/>
    <tableColumn id="3054" xr3:uid="{00000000-0010-0000-4900-0000EE0B0000}" name="Column3050" dataDxfId="13717"/>
    <tableColumn id="3055" xr3:uid="{00000000-0010-0000-4900-0000EF0B0000}" name="Column3051" dataDxfId="13716"/>
    <tableColumn id="3056" xr3:uid="{00000000-0010-0000-4900-0000F00B0000}" name="Column3052" dataDxfId="13715"/>
    <tableColumn id="3057" xr3:uid="{00000000-0010-0000-4900-0000F10B0000}" name="Column3053" dataDxfId="13714"/>
    <tableColumn id="3058" xr3:uid="{00000000-0010-0000-4900-0000F20B0000}" name="Column3054" dataDxfId="13713"/>
    <tableColumn id="3059" xr3:uid="{00000000-0010-0000-4900-0000F30B0000}" name="Column3055" dataDxfId="13712"/>
    <tableColumn id="3060" xr3:uid="{00000000-0010-0000-4900-0000F40B0000}" name="Column3056" dataDxfId="13711"/>
    <tableColumn id="3061" xr3:uid="{00000000-0010-0000-4900-0000F50B0000}" name="Column3057" dataDxfId="13710"/>
    <tableColumn id="3062" xr3:uid="{00000000-0010-0000-4900-0000F60B0000}" name="Column3058" dataDxfId="13709"/>
    <tableColumn id="3063" xr3:uid="{00000000-0010-0000-4900-0000F70B0000}" name="Column3059" dataDxfId="13708"/>
    <tableColumn id="3064" xr3:uid="{00000000-0010-0000-4900-0000F80B0000}" name="Column3060" dataDxfId="13707"/>
    <tableColumn id="3065" xr3:uid="{00000000-0010-0000-4900-0000F90B0000}" name="Column3061" dataDxfId="13706"/>
    <tableColumn id="3066" xr3:uid="{00000000-0010-0000-4900-0000FA0B0000}" name="Column3062" dataDxfId="13705"/>
    <tableColumn id="3067" xr3:uid="{00000000-0010-0000-4900-0000FB0B0000}" name="Column3063" dataDxfId="13704"/>
    <tableColumn id="3068" xr3:uid="{00000000-0010-0000-4900-0000FC0B0000}" name="Column3064" dataDxfId="13703"/>
    <tableColumn id="3069" xr3:uid="{00000000-0010-0000-4900-0000FD0B0000}" name="Column3065" dataDxfId="13702"/>
    <tableColumn id="3070" xr3:uid="{00000000-0010-0000-4900-0000FE0B0000}" name="Column3066" dataDxfId="13701"/>
    <tableColumn id="3071" xr3:uid="{00000000-0010-0000-4900-0000FF0B0000}" name="Column3067" dataDxfId="13700"/>
    <tableColumn id="3072" xr3:uid="{00000000-0010-0000-4900-0000000C0000}" name="Column3068" dataDxfId="13699"/>
    <tableColumn id="3073" xr3:uid="{00000000-0010-0000-4900-0000010C0000}" name="Column3069" dataDxfId="13698"/>
    <tableColumn id="3074" xr3:uid="{00000000-0010-0000-4900-0000020C0000}" name="Column3070" dataDxfId="13697"/>
    <tableColumn id="3075" xr3:uid="{00000000-0010-0000-4900-0000030C0000}" name="Column3071" dataDxfId="13696"/>
    <tableColumn id="3076" xr3:uid="{00000000-0010-0000-4900-0000040C0000}" name="Column3072" dataDxfId="13695"/>
    <tableColumn id="3077" xr3:uid="{00000000-0010-0000-4900-0000050C0000}" name="Column3073" dataDxfId="13694"/>
    <tableColumn id="3078" xr3:uid="{00000000-0010-0000-4900-0000060C0000}" name="Column3074" dataDxfId="13693"/>
    <tableColumn id="3079" xr3:uid="{00000000-0010-0000-4900-0000070C0000}" name="Column3075" dataDxfId="13692"/>
    <tableColumn id="3080" xr3:uid="{00000000-0010-0000-4900-0000080C0000}" name="Column3076" dataDxfId="13691"/>
    <tableColumn id="3081" xr3:uid="{00000000-0010-0000-4900-0000090C0000}" name="Column3077" dataDxfId="13690"/>
    <tableColumn id="3082" xr3:uid="{00000000-0010-0000-4900-00000A0C0000}" name="Column3078" dataDxfId="13689"/>
    <tableColumn id="3083" xr3:uid="{00000000-0010-0000-4900-00000B0C0000}" name="Column3079" dataDxfId="13688"/>
    <tableColumn id="3084" xr3:uid="{00000000-0010-0000-4900-00000C0C0000}" name="Column3080" dataDxfId="13687"/>
    <tableColumn id="3085" xr3:uid="{00000000-0010-0000-4900-00000D0C0000}" name="Column3081" dataDxfId="13686"/>
    <tableColumn id="3086" xr3:uid="{00000000-0010-0000-4900-00000E0C0000}" name="Column3082" dataDxfId="13685"/>
    <tableColumn id="3087" xr3:uid="{00000000-0010-0000-4900-00000F0C0000}" name="Column3083" dataDxfId="13684"/>
    <tableColumn id="3088" xr3:uid="{00000000-0010-0000-4900-0000100C0000}" name="Column3084" dataDxfId="13683"/>
    <tableColumn id="3089" xr3:uid="{00000000-0010-0000-4900-0000110C0000}" name="Column3085" dataDxfId="13682"/>
    <tableColumn id="3090" xr3:uid="{00000000-0010-0000-4900-0000120C0000}" name="Column3086" dataDxfId="13681"/>
    <tableColumn id="3091" xr3:uid="{00000000-0010-0000-4900-0000130C0000}" name="Column3087" dataDxfId="13680"/>
    <tableColumn id="3092" xr3:uid="{00000000-0010-0000-4900-0000140C0000}" name="Column3088" dataDxfId="13679"/>
    <tableColumn id="3093" xr3:uid="{00000000-0010-0000-4900-0000150C0000}" name="Column3089" dataDxfId="13678"/>
    <tableColumn id="3094" xr3:uid="{00000000-0010-0000-4900-0000160C0000}" name="Column3090" dataDxfId="13677"/>
    <tableColumn id="3095" xr3:uid="{00000000-0010-0000-4900-0000170C0000}" name="Column3091" dataDxfId="13676"/>
    <tableColumn id="3096" xr3:uid="{00000000-0010-0000-4900-0000180C0000}" name="Column3092" dataDxfId="13675"/>
    <tableColumn id="3097" xr3:uid="{00000000-0010-0000-4900-0000190C0000}" name="Column3093" dataDxfId="13674"/>
    <tableColumn id="3098" xr3:uid="{00000000-0010-0000-4900-00001A0C0000}" name="Column3094" dataDxfId="13673"/>
    <tableColumn id="3099" xr3:uid="{00000000-0010-0000-4900-00001B0C0000}" name="Column3095" dataDxfId="13672"/>
    <tableColumn id="3100" xr3:uid="{00000000-0010-0000-4900-00001C0C0000}" name="Column3096" dataDxfId="13671"/>
    <tableColumn id="3101" xr3:uid="{00000000-0010-0000-4900-00001D0C0000}" name="Column3097" dataDxfId="13670"/>
    <tableColumn id="3102" xr3:uid="{00000000-0010-0000-4900-00001E0C0000}" name="Column3098" dataDxfId="13669"/>
    <tableColumn id="3103" xr3:uid="{00000000-0010-0000-4900-00001F0C0000}" name="Column3099" dataDxfId="13668"/>
    <tableColumn id="3104" xr3:uid="{00000000-0010-0000-4900-0000200C0000}" name="Column3100" dataDxfId="13667"/>
    <tableColumn id="3105" xr3:uid="{00000000-0010-0000-4900-0000210C0000}" name="Column3101" dataDxfId="13666"/>
    <tableColumn id="3106" xr3:uid="{00000000-0010-0000-4900-0000220C0000}" name="Column3102" dataDxfId="13665"/>
    <tableColumn id="3107" xr3:uid="{00000000-0010-0000-4900-0000230C0000}" name="Column3103" dataDxfId="13664"/>
    <tableColumn id="3108" xr3:uid="{00000000-0010-0000-4900-0000240C0000}" name="Column3104" dataDxfId="13663"/>
    <tableColumn id="3109" xr3:uid="{00000000-0010-0000-4900-0000250C0000}" name="Column3105" dataDxfId="13662"/>
    <tableColumn id="3110" xr3:uid="{00000000-0010-0000-4900-0000260C0000}" name="Column3106" dataDxfId="13661"/>
    <tableColumn id="3111" xr3:uid="{00000000-0010-0000-4900-0000270C0000}" name="Column3107" dataDxfId="13660"/>
    <tableColumn id="3112" xr3:uid="{00000000-0010-0000-4900-0000280C0000}" name="Column3108" dataDxfId="13659"/>
    <tableColumn id="3113" xr3:uid="{00000000-0010-0000-4900-0000290C0000}" name="Column3109" dataDxfId="13658"/>
    <tableColumn id="3114" xr3:uid="{00000000-0010-0000-4900-00002A0C0000}" name="Column3110" dataDxfId="13657"/>
    <tableColumn id="3115" xr3:uid="{00000000-0010-0000-4900-00002B0C0000}" name="Column3111" dataDxfId="13656"/>
    <tableColumn id="3116" xr3:uid="{00000000-0010-0000-4900-00002C0C0000}" name="Column3112" dataDxfId="13655"/>
    <tableColumn id="3117" xr3:uid="{00000000-0010-0000-4900-00002D0C0000}" name="Column3113" dataDxfId="13654"/>
    <tableColumn id="3118" xr3:uid="{00000000-0010-0000-4900-00002E0C0000}" name="Column3114" dataDxfId="13653"/>
    <tableColumn id="3119" xr3:uid="{00000000-0010-0000-4900-00002F0C0000}" name="Column3115" dataDxfId="13652"/>
    <tableColumn id="3120" xr3:uid="{00000000-0010-0000-4900-0000300C0000}" name="Column3116" dataDxfId="13651"/>
    <tableColumn id="3121" xr3:uid="{00000000-0010-0000-4900-0000310C0000}" name="Column3117" dataDxfId="13650"/>
    <tableColumn id="3122" xr3:uid="{00000000-0010-0000-4900-0000320C0000}" name="Column3118" dataDxfId="13649"/>
    <tableColumn id="3123" xr3:uid="{00000000-0010-0000-4900-0000330C0000}" name="Column3119" dataDxfId="13648"/>
    <tableColumn id="3124" xr3:uid="{00000000-0010-0000-4900-0000340C0000}" name="Column3120" dataDxfId="13647"/>
    <tableColumn id="3125" xr3:uid="{00000000-0010-0000-4900-0000350C0000}" name="Column3121" dataDxfId="13646"/>
    <tableColumn id="3126" xr3:uid="{00000000-0010-0000-4900-0000360C0000}" name="Column3122" dataDxfId="13645"/>
    <tableColumn id="3127" xr3:uid="{00000000-0010-0000-4900-0000370C0000}" name="Column3123" dataDxfId="13644"/>
    <tableColumn id="3128" xr3:uid="{00000000-0010-0000-4900-0000380C0000}" name="Column3124" dataDxfId="13643"/>
    <tableColumn id="3129" xr3:uid="{00000000-0010-0000-4900-0000390C0000}" name="Column3125" dataDxfId="13642"/>
    <tableColumn id="3130" xr3:uid="{00000000-0010-0000-4900-00003A0C0000}" name="Column3126" dataDxfId="13641"/>
    <tableColumn id="3131" xr3:uid="{00000000-0010-0000-4900-00003B0C0000}" name="Column3127" dataDxfId="13640"/>
    <tableColumn id="3132" xr3:uid="{00000000-0010-0000-4900-00003C0C0000}" name="Column3128" dataDxfId="13639"/>
    <tableColumn id="3133" xr3:uid="{00000000-0010-0000-4900-00003D0C0000}" name="Column3129" dataDxfId="13638"/>
    <tableColumn id="3134" xr3:uid="{00000000-0010-0000-4900-00003E0C0000}" name="Column3130" dataDxfId="13637"/>
    <tableColumn id="3135" xr3:uid="{00000000-0010-0000-4900-00003F0C0000}" name="Column3131" dataDxfId="13636"/>
    <tableColumn id="3136" xr3:uid="{00000000-0010-0000-4900-0000400C0000}" name="Column3132" dataDxfId="13635"/>
    <tableColumn id="3137" xr3:uid="{00000000-0010-0000-4900-0000410C0000}" name="Column3133" dataDxfId="13634"/>
    <tableColumn id="3138" xr3:uid="{00000000-0010-0000-4900-0000420C0000}" name="Column3134" dataDxfId="13633"/>
    <tableColumn id="3139" xr3:uid="{00000000-0010-0000-4900-0000430C0000}" name="Column3135" dataDxfId="13632"/>
    <tableColumn id="3140" xr3:uid="{00000000-0010-0000-4900-0000440C0000}" name="Column3136" dataDxfId="13631"/>
    <tableColumn id="3141" xr3:uid="{00000000-0010-0000-4900-0000450C0000}" name="Column3137" dataDxfId="13630"/>
    <tableColumn id="3142" xr3:uid="{00000000-0010-0000-4900-0000460C0000}" name="Column3138" dataDxfId="13629"/>
    <tableColumn id="3143" xr3:uid="{00000000-0010-0000-4900-0000470C0000}" name="Column3139" dataDxfId="13628"/>
    <tableColumn id="3144" xr3:uid="{00000000-0010-0000-4900-0000480C0000}" name="Column3140" dataDxfId="13627"/>
    <tableColumn id="3145" xr3:uid="{00000000-0010-0000-4900-0000490C0000}" name="Column3141" dataDxfId="13626"/>
    <tableColumn id="3146" xr3:uid="{00000000-0010-0000-4900-00004A0C0000}" name="Column3142" dataDxfId="13625"/>
    <tableColumn id="3147" xr3:uid="{00000000-0010-0000-4900-00004B0C0000}" name="Column3143" dataDxfId="13624"/>
    <tableColumn id="3148" xr3:uid="{00000000-0010-0000-4900-00004C0C0000}" name="Column3144" dataDxfId="13623"/>
    <tableColumn id="3149" xr3:uid="{00000000-0010-0000-4900-00004D0C0000}" name="Column3145" dataDxfId="13622"/>
    <tableColumn id="3150" xr3:uid="{00000000-0010-0000-4900-00004E0C0000}" name="Column3146" dataDxfId="13621"/>
    <tableColumn id="3151" xr3:uid="{00000000-0010-0000-4900-00004F0C0000}" name="Column3147" dataDxfId="13620"/>
    <tableColumn id="3152" xr3:uid="{00000000-0010-0000-4900-0000500C0000}" name="Column3148" dataDxfId="13619"/>
    <tableColumn id="3153" xr3:uid="{00000000-0010-0000-4900-0000510C0000}" name="Column3149" dataDxfId="13618"/>
    <tableColumn id="3154" xr3:uid="{00000000-0010-0000-4900-0000520C0000}" name="Column3150" dataDxfId="13617"/>
    <tableColumn id="3155" xr3:uid="{00000000-0010-0000-4900-0000530C0000}" name="Column3151" dataDxfId="13616"/>
    <tableColumn id="3156" xr3:uid="{00000000-0010-0000-4900-0000540C0000}" name="Column3152" dataDxfId="13615"/>
    <tableColumn id="3157" xr3:uid="{00000000-0010-0000-4900-0000550C0000}" name="Column3153" dataDxfId="13614"/>
    <tableColumn id="3158" xr3:uid="{00000000-0010-0000-4900-0000560C0000}" name="Column3154" dataDxfId="13613"/>
    <tableColumn id="3159" xr3:uid="{00000000-0010-0000-4900-0000570C0000}" name="Column3155" dataDxfId="13612"/>
    <tableColumn id="3160" xr3:uid="{00000000-0010-0000-4900-0000580C0000}" name="Column3156" dataDxfId="13611"/>
    <tableColumn id="3161" xr3:uid="{00000000-0010-0000-4900-0000590C0000}" name="Column3157" dataDxfId="13610"/>
    <tableColumn id="3162" xr3:uid="{00000000-0010-0000-4900-00005A0C0000}" name="Column3158" dataDxfId="13609"/>
    <tableColumn id="3163" xr3:uid="{00000000-0010-0000-4900-00005B0C0000}" name="Column3159" dataDxfId="13608"/>
    <tableColumn id="3164" xr3:uid="{00000000-0010-0000-4900-00005C0C0000}" name="Column3160" dataDxfId="13607"/>
    <tableColumn id="3165" xr3:uid="{00000000-0010-0000-4900-00005D0C0000}" name="Column3161" dataDxfId="13606"/>
    <tableColumn id="3166" xr3:uid="{00000000-0010-0000-4900-00005E0C0000}" name="Column3162" dataDxfId="13605"/>
    <tableColumn id="3167" xr3:uid="{00000000-0010-0000-4900-00005F0C0000}" name="Column3163" dataDxfId="13604"/>
    <tableColumn id="3168" xr3:uid="{00000000-0010-0000-4900-0000600C0000}" name="Column3164" dataDxfId="13603"/>
    <tableColumn id="3169" xr3:uid="{00000000-0010-0000-4900-0000610C0000}" name="Column3165" dataDxfId="13602"/>
    <tableColumn id="3170" xr3:uid="{00000000-0010-0000-4900-0000620C0000}" name="Column3166" dataDxfId="13601"/>
    <tableColumn id="3171" xr3:uid="{00000000-0010-0000-4900-0000630C0000}" name="Column3167" dataDxfId="13600"/>
    <tableColumn id="3172" xr3:uid="{00000000-0010-0000-4900-0000640C0000}" name="Column3168" dataDxfId="13599"/>
    <tableColumn id="3173" xr3:uid="{00000000-0010-0000-4900-0000650C0000}" name="Column3169" dataDxfId="13598"/>
    <tableColumn id="3174" xr3:uid="{00000000-0010-0000-4900-0000660C0000}" name="Column3170" dataDxfId="13597"/>
    <tableColumn id="3175" xr3:uid="{00000000-0010-0000-4900-0000670C0000}" name="Column3171" dataDxfId="13596"/>
    <tableColumn id="3176" xr3:uid="{00000000-0010-0000-4900-0000680C0000}" name="Column3172" dataDxfId="13595"/>
    <tableColumn id="3177" xr3:uid="{00000000-0010-0000-4900-0000690C0000}" name="Column3173" dataDxfId="13594"/>
    <tableColumn id="3178" xr3:uid="{00000000-0010-0000-4900-00006A0C0000}" name="Column3174" dataDxfId="13593"/>
    <tableColumn id="3179" xr3:uid="{00000000-0010-0000-4900-00006B0C0000}" name="Column3175" dataDxfId="13592"/>
    <tableColumn id="3180" xr3:uid="{00000000-0010-0000-4900-00006C0C0000}" name="Column3176" dataDxfId="13591"/>
    <tableColumn id="3181" xr3:uid="{00000000-0010-0000-4900-00006D0C0000}" name="Column3177" dataDxfId="13590"/>
    <tableColumn id="3182" xr3:uid="{00000000-0010-0000-4900-00006E0C0000}" name="Column3178" dataDxfId="13589"/>
    <tableColumn id="3183" xr3:uid="{00000000-0010-0000-4900-00006F0C0000}" name="Column3179" dataDxfId="13588"/>
    <tableColumn id="3184" xr3:uid="{00000000-0010-0000-4900-0000700C0000}" name="Column3180" dataDxfId="13587"/>
    <tableColumn id="3185" xr3:uid="{00000000-0010-0000-4900-0000710C0000}" name="Column3181" dataDxfId="13586"/>
    <tableColumn id="3186" xr3:uid="{00000000-0010-0000-4900-0000720C0000}" name="Column3182" dataDxfId="13585"/>
    <tableColumn id="3187" xr3:uid="{00000000-0010-0000-4900-0000730C0000}" name="Column3183" dataDxfId="13584"/>
    <tableColumn id="3188" xr3:uid="{00000000-0010-0000-4900-0000740C0000}" name="Column3184" dataDxfId="13583"/>
    <tableColumn id="3189" xr3:uid="{00000000-0010-0000-4900-0000750C0000}" name="Column3185" dataDxfId="13582"/>
    <tableColumn id="3190" xr3:uid="{00000000-0010-0000-4900-0000760C0000}" name="Column3186" dataDxfId="13581"/>
    <tableColumn id="3191" xr3:uid="{00000000-0010-0000-4900-0000770C0000}" name="Column3187" dataDxfId="13580"/>
    <tableColumn id="3192" xr3:uid="{00000000-0010-0000-4900-0000780C0000}" name="Column3188" dataDxfId="13579"/>
    <tableColumn id="3193" xr3:uid="{00000000-0010-0000-4900-0000790C0000}" name="Column3189" dataDxfId="13578"/>
    <tableColumn id="3194" xr3:uid="{00000000-0010-0000-4900-00007A0C0000}" name="Column3190" dataDxfId="13577"/>
    <tableColumn id="3195" xr3:uid="{00000000-0010-0000-4900-00007B0C0000}" name="Column3191" dataDxfId="13576"/>
    <tableColumn id="3196" xr3:uid="{00000000-0010-0000-4900-00007C0C0000}" name="Column3192" dataDxfId="13575"/>
    <tableColumn id="3197" xr3:uid="{00000000-0010-0000-4900-00007D0C0000}" name="Column3193" dataDxfId="13574"/>
    <tableColumn id="3198" xr3:uid="{00000000-0010-0000-4900-00007E0C0000}" name="Column3194" dataDxfId="13573"/>
    <tableColumn id="3199" xr3:uid="{00000000-0010-0000-4900-00007F0C0000}" name="Column3195" dataDxfId="13572"/>
    <tableColumn id="3200" xr3:uid="{00000000-0010-0000-4900-0000800C0000}" name="Column3196" dataDxfId="13571"/>
    <tableColumn id="3201" xr3:uid="{00000000-0010-0000-4900-0000810C0000}" name="Column3197" dataDxfId="13570"/>
    <tableColumn id="3202" xr3:uid="{00000000-0010-0000-4900-0000820C0000}" name="Column3198" dataDxfId="13569"/>
    <tableColumn id="3203" xr3:uid="{00000000-0010-0000-4900-0000830C0000}" name="Column3199" dataDxfId="13568"/>
    <tableColumn id="3204" xr3:uid="{00000000-0010-0000-4900-0000840C0000}" name="Column3200" dataDxfId="13567"/>
    <tableColumn id="3205" xr3:uid="{00000000-0010-0000-4900-0000850C0000}" name="Column3201" dataDxfId="13566"/>
    <tableColumn id="3206" xr3:uid="{00000000-0010-0000-4900-0000860C0000}" name="Column3202" dataDxfId="13565"/>
    <tableColumn id="3207" xr3:uid="{00000000-0010-0000-4900-0000870C0000}" name="Column3203" dataDxfId="13564"/>
    <tableColumn id="3208" xr3:uid="{00000000-0010-0000-4900-0000880C0000}" name="Column3204" dataDxfId="13563"/>
    <tableColumn id="3209" xr3:uid="{00000000-0010-0000-4900-0000890C0000}" name="Column3205" dataDxfId="13562"/>
    <tableColumn id="3210" xr3:uid="{00000000-0010-0000-4900-00008A0C0000}" name="Column3206" dataDxfId="13561"/>
    <tableColumn id="3211" xr3:uid="{00000000-0010-0000-4900-00008B0C0000}" name="Column3207" dataDxfId="13560"/>
    <tableColumn id="3212" xr3:uid="{00000000-0010-0000-4900-00008C0C0000}" name="Column3208" dataDxfId="13559"/>
    <tableColumn id="3213" xr3:uid="{00000000-0010-0000-4900-00008D0C0000}" name="Column3209" dataDxfId="13558"/>
    <tableColumn id="3214" xr3:uid="{00000000-0010-0000-4900-00008E0C0000}" name="Column3210" dataDxfId="13557"/>
    <tableColumn id="3215" xr3:uid="{00000000-0010-0000-4900-00008F0C0000}" name="Column3211" dataDxfId="13556"/>
    <tableColumn id="3216" xr3:uid="{00000000-0010-0000-4900-0000900C0000}" name="Column3212" dataDxfId="13555"/>
    <tableColumn id="3217" xr3:uid="{00000000-0010-0000-4900-0000910C0000}" name="Column3213" dataDxfId="13554"/>
    <tableColumn id="3218" xr3:uid="{00000000-0010-0000-4900-0000920C0000}" name="Column3214" dataDxfId="13553"/>
    <tableColumn id="3219" xr3:uid="{00000000-0010-0000-4900-0000930C0000}" name="Column3215" dataDxfId="13552"/>
    <tableColumn id="3220" xr3:uid="{00000000-0010-0000-4900-0000940C0000}" name="Column3216" dataDxfId="13551"/>
    <tableColumn id="3221" xr3:uid="{00000000-0010-0000-4900-0000950C0000}" name="Column3217" dataDxfId="13550"/>
    <tableColumn id="3222" xr3:uid="{00000000-0010-0000-4900-0000960C0000}" name="Column3218" dataDxfId="13549"/>
    <tableColumn id="3223" xr3:uid="{00000000-0010-0000-4900-0000970C0000}" name="Column3219" dataDxfId="13548"/>
    <tableColumn id="3224" xr3:uid="{00000000-0010-0000-4900-0000980C0000}" name="Column3220" dataDxfId="13547"/>
    <tableColumn id="3225" xr3:uid="{00000000-0010-0000-4900-0000990C0000}" name="Column3221" dataDxfId="13546"/>
    <tableColumn id="3226" xr3:uid="{00000000-0010-0000-4900-00009A0C0000}" name="Column3222" dataDxfId="13545"/>
    <tableColumn id="3227" xr3:uid="{00000000-0010-0000-4900-00009B0C0000}" name="Column3223" dataDxfId="13544"/>
    <tableColumn id="3228" xr3:uid="{00000000-0010-0000-4900-00009C0C0000}" name="Column3224" dataDxfId="13543"/>
    <tableColumn id="3229" xr3:uid="{00000000-0010-0000-4900-00009D0C0000}" name="Column3225" dataDxfId="13542"/>
    <tableColumn id="3230" xr3:uid="{00000000-0010-0000-4900-00009E0C0000}" name="Column3226" dataDxfId="13541"/>
    <tableColumn id="3231" xr3:uid="{00000000-0010-0000-4900-00009F0C0000}" name="Column3227" dataDxfId="13540"/>
    <tableColumn id="3232" xr3:uid="{00000000-0010-0000-4900-0000A00C0000}" name="Column3228" dataDxfId="13539"/>
    <tableColumn id="3233" xr3:uid="{00000000-0010-0000-4900-0000A10C0000}" name="Column3229" dataDxfId="13538"/>
    <tableColumn id="3234" xr3:uid="{00000000-0010-0000-4900-0000A20C0000}" name="Column3230" dataDxfId="13537"/>
    <tableColumn id="3235" xr3:uid="{00000000-0010-0000-4900-0000A30C0000}" name="Column3231" dataDxfId="13536"/>
    <tableColumn id="3236" xr3:uid="{00000000-0010-0000-4900-0000A40C0000}" name="Column3232" dataDxfId="13535"/>
    <tableColumn id="3237" xr3:uid="{00000000-0010-0000-4900-0000A50C0000}" name="Column3233" dataDxfId="13534"/>
    <tableColumn id="3238" xr3:uid="{00000000-0010-0000-4900-0000A60C0000}" name="Column3234" dataDxfId="13533"/>
    <tableColumn id="3239" xr3:uid="{00000000-0010-0000-4900-0000A70C0000}" name="Column3235" dataDxfId="13532"/>
    <tableColumn id="3240" xr3:uid="{00000000-0010-0000-4900-0000A80C0000}" name="Column3236" dataDxfId="13531"/>
    <tableColumn id="3241" xr3:uid="{00000000-0010-0000-4900-0000A90C0000}" name="Column3237" dataDxfId="13530"/>
    <tableColumn id="3242" xr3:uid="{00000000-0010-0000-4900-0000AA0C0000}" name="Column3238" dataDxfId="13529"/>
    <tableColumn id="3243" xr3:uid="{00000000-0010-0000-4900-0000AB0C0000}" name="Column3239" dataDxfId="13528"/>
    <tableColumn id="3244" xr3:uid="{00000000-0010-0000-4900-0000AC0C0000}" name="Column3240" dataDxfId="13527"/>
    <tableColumn id="3245" xr3:uid="{00000000-0010-0000-4900-0000AD0C0000}" name="Column3241" dataDxfId="13526"/>
    <tableColumn id="3246" xr3:uid="{00000000-0010-0000-4900-0000AE0C0000}" name="Column3242" dataDxfId="13525"/>
    <tableColumn id="3247" xr3:uid="{00000000-0010-0000-4900-0000AF0C0000}" name="Column3243" dataDxfId="13524"/>
    <tableColumn id="3248" xr3:uid="{00000000-0010-0000-4900-0000B00C0000}" name="Column3244" dataDxfId="13523"/>
    <tableColumn id="3249" xr3:uid="{00000000-0010-0000-4900-0000B10C0000}" name="Column3245" dataDxfId="13522"/>
    <tableColumn id="3250" xr3:uid="{00000000-0010-0000-4900-0000B20C0000}" name="Column3246" dataDxfId="13521"/>
    <tableColumn id="3251" xr3:uid="{00000000-0010-0000-4900-0000B30C0000}" name="Column3247" dataDxfId="13520"/>
    <tableColumn id="3252" xr3:uid="{00000000-0010-0000-4900-0000B40C0000}" name="Column3248" dataDxfId="13519"/>
    <tableColumn id="3253" xr3:uid="{00000000-0010-0000-4900-0000B50C0000}" name="Column3249" dataDxfId="13518"/>
    <tableColumn id="3254" xr3:uid="{00000000-0010-0000-4900-0000B60C0000}" name="Column3250" dataDxfId="13517"/>
    <tableColumn id="3255" xr3:uid="{00000000-0010-0000-4900-0000B70C0000}" name="Column3251" dataDxfId="13516"/>
    <tableColumn id="3256" xr3:uid="{00000000-0010-0000-4900-0000B80C0000}" name="Column3252" dataDxfId="13515"/>
    <tableColumn id="3257" xr3:uid="{00000000-0010-0000-4900-0000B90C0000}" name="Column3253" dataDxfId="13514"/>
    <tableColumn id="3258" xr3:uid="{00000000-0010-0000-4900-0000BA0C0000}" name="Column3254" dataDxfId="13513"/>
    <tableColumn id="3259" xr3:uid="{00000000-0010-0000-4900-0000BB0C0000}" name="Column3255" dataDxfId="13512"/>
    <tableColumn id="3260" xr3:uid="{00000000-0010-0000-4900-0000BC0C0000}" name="Column3256" dataDxfId="13511"/>
    <tableColumn id="3261" xr3:uid="{00000000-0010-0000-4900-0000BD0C0000}" name="Column3257" dataDxfId="13510"/>
    <tableColumn id="3262" xr3:uid="{00000000-0010-0000-4900-0000BE0C0000}" name="Column3258" dataDxfId="13509"/>
    <tableColumn id="3263" xr3:uid="{00000000-0010-0000-4900-0000BF0C0000}" name="Column3259" dataDxfId="13508"/>
    <tableColumn id="3264" xr3:uid="{00000000-0010-0000-4900-0000C00C0000}" name="Column3260" dataDxfId="13507"/>
    <tableColumn id="3265" xr3:uid="{00000000-0010-0000-4900-0000C10C0000}" name="Column3261" dataDxfId="13506"/>
    <tableColumn id="3266" xr3:uid="{00000000-0010-0000-4900-0000C20C0000}" name="Column3262" dataDxfId="13505"/>
    <tableColumn id="3267" xr3:uid="{00000000-0010-0000-4900-0000C30C0000}" name="Column3263" dataDxfId="13504"/>
    <tableColumn id="3268" xr3:uid="{00000000-0010-0000-4900-0000C40C0000}" name="Column3264" dataDxfId="13503"/>
    <tableColumn id="3269" xr3:uid="{00000000-0010-0000-4900-0000C50C0000}" name="Column3265" dataDxfId="13502"/>
    <tableColumn id="3270" xr3:uid="{00000000-0010-0000-4900-0000C60C0000}" name="Column3266" dataDxfId="13501"/>
    <tableColumn id="3271" xr3:uid="{00000000-0010-0000-4900-0000C70C0000}" name="Column3267" dataDxfId="13500"/>
    <tableColumn id="3272" xr3:uid="{00000000-0010-0000-4900-0000C80C0000}" name="Column3268" dataDxfId="13499"/>
    <tableColumn id="3273" xr3:uid="{00000000-0010-0000-4900-0000C90C0000}" name="Column3269" dataDxfId="13498"/>
    <tableColumn id="3274" xr3:uid="{00000000-0010-0000-4900-0000CA0C0000}" name="Column3270" dataDxfId="13497"/>
    <tableColumn id="3275" xr3:uid="{00000000-0010-0000-4900-0000CB0C0000}" name="Column3271" dataDxfId="13496"/>
    <tableColumn id="3276" xr3:uid="{00000000-0010-0000-4900-0000CC0C0000}" name="Column3272" dataDxfId="13495"/>
    <tableColumn id="3277" xr3:uid="{00000000-0010-0000-4900-0000CD0C0000}" name="Column3273" dataDxfId="13494"/>
    <tableColumn id="3278" xr3:uid="{00000000-0010-0000-4900-0000CE0C0000}" name="Column3274" dataDxfId="13493"/>
    <tableColumn id="3279" xr3:uid="{00000000-0010-0000-4900-0000CF0C0000}" name="Column3275" dataDxfId="13492"/>
    <tableColumn id="3280" xr3:uid="{00000000-0010-0000-4900-0000D00C0000}" name="Column3276" dataDxfId="13491"/>
    <tableColumn id="3281" xr3:uid="{00000000-0010-0000-4900-0000D10C0000}" name="Column3277" dataDxfId="13490"/>
    <tableColumn id="3282" xr3:uid="{00000000-0010-0000-4900-0000D20C0000}" name="Column3278" dataDxfId="13489"/>
    <tableColumn id="3283" xr3:uid="{00000000-0010-0000-4900-0000D30C0000}" name="Column3279" dataDxfId="13488"/>
    <tableColumn id="3284" xr3:uid="{00000000-0010-0000-4900-0000D40C0000}" name="Column3280" dataDxfId="13487"/>
    <tableColumn id="3285" xr3:uid="{00000000-0010-0000-4900-0000D50C0000}" name="Column3281" dataDxfId="13486"/>
    <tableColumn id="3286" xr3:uid="{00000000-0010-0000-4900-0000D60C0000}" name="Column3282" dataDxfId="13485"/>
    <tableColumn id="3287" xr3:uid="{00000000-0010-0000-4900-0000D70C0000}" name="Column3283" dataDxfId="13484"/>
    <tableColumn id="3288" xr3:uid="{00000000-0010-0000-4900-0000D80C0000}" name="Column3284" dataDxfId="13483"/>
    <tableColumn id="3289" xr3:uid="{00000000-0010-0000-4900-0000D90C0000}" name="Column3285" dataDxfId="13482"/>
    <tableColumn id="3290" xr3:uid="{00000000-0010-0000-4900-0000DA0C0000}" name="Column3286" dataDxfId="13481"/>
    <tableColumn id="3291" xr3:uid="{00000000-0010-0000-4900-0000DB0C0000}" name="Column3287" dataDxfId="13480"/>
    <tableColumn id="3292" xr3:uid="{00000000-0010-0000-4900-0000DC0C0000}" name="Column3288" dataDxfId="13479"/>
    <tableColumn id="3293" xr3:uid="{00000000-0010-0000-4900-0000DD0C0000}" name="Column3289" dataDxfId="13478"/>
    <tableColumn id="3294" xr3:uid="{00000000-0010-0000-4900-0000DE0C0000}" name="Column3290" dataDxfId="13477"/>
    <tableColumn id="3295" xr3:uid="{00000000-0010-0000-4900-0000DF0C0000}" name="Column3291" dataDxfId="13476"/>
    <tableColumn id="3296" xr3:uid="{00000000-0010-0000-4900-0000E00C0000}" name="Column3292" dataDxfId="13475"/>
    <tableColumn id="3297" xr3:uid="{00000000-0010-0000-4900-0000E10C0000}" name="Column3293" dataDxfId="13474"/>
    <tableColumn id="3298" xr3:uid="{00000000-0010-0000-4900-0000E20C0000}" name="Column3294" dataDxfId="13473"/>
    <tableColumn id="3299" xr3:uid="{00000000-0010-0000-4900-0000E30C0000}" name="Column3295" dataDxfId="13472"/>
    <tableColumn id="3300" xr3:uid="{00000000-0010-0000-4900-0000E40C0000}" name="Column3296" dataDxfId="13471"/>
    <tableColumn id="3301" xr3:uid="{00000000-0010-0000-4900-0000E50C0000}" name="Column3297" dataDxfId="13470"/>
    <tableColumn id="3302" xr3:uid="{00000000-0010-0000-4900-0000E60C0000}" name="Column3298" dataDxfId="13469"/>
    <tableColumn id="3303" xr3:uid="{00000000-0010-0000-4900-0000E70C0000}" name="Column3299" dataDxfId="13468"/>
    <tableColumn id="3304" xr3:uid="{00000000-0010-0000-4900-0000E80C0000}" name="Column3300" dataDxfId="13467"/>
    <tableColumn id="3305" xr3:uid="{00000000-0010-0000-4900-0000E90C0000}" name="Column3301" dataDxfId="13466"/>
    <tableColumn id="3306" xr3:uid="{00000000-0010-0000-4900-0000EA0C0000}" name="Column3302" dataDxfId="13465"/>
    <tableColumn id="3307" xr3:uid="{00000000-0010-0000-4900-0000EB0C0000}" name="Column3303" dataDxfId="13464"/>
    <tableColumn id="3308" xr3:uid="{00000000-0010-0000-4900-0000EC0C0000}" name="Column3304" dataDxfId="13463"/>
    <tableColumn id="3309" xr3:uid="{00000000-0010-0000-4900-0000ED0C0000}" name="Column3305" dataDxfId="13462"/>
    <tableColumn id="3310" xr3:uid="{00000000-0010-0000-4900-0000EE0C0000}" name="Column3306" dataDxfId="13461"/>
    <tableColumn id="3311" xr3:uid="{00000000-0010-0000-4900-0000EF0C0000}" name="Column3307" dataDxfId="13460"/>
    <tableColumn id="3312" xr3:uid="{00000000-0010-0000-4900-0000F00C0000}" name="Column3308" dataDxfId="13459"/>
    <tableColumn id="3313" xr3:uid="{00000000-0010-0000-4900-0000F10C0000}" name="Column3309" dataDxfId="13458"/>
    <tableColumn id="3314" xr3:uid="{00000000-0010-0000-4900-0000F20C0000}" name="Column3310" dataDxfId="13457"/>
    <tableColumn id="3315" xr3:uid="{00000000-0010-0000-4900-0000F30C0000}" name="Column3311" dataDxfId="13456"/>
    <tableColumn id="3316" xr3:uid="{00000000-0010-0000-4900-0000F40C0000}" name="Column3312" dataDxfId="13455"/>
    <tableColumn id="3317" xr3:uid="{00000000-0010-0000-4900-0000F50C0000}" name="Column3313" dataDxfId="13454"/>
    <tableColumn id="3318" xr3:uid="{00000000-0010-0000-4900-0000F60C0000}" name="Column3314" dataDxfId="13453"/>
    <tableColumn id="3319" xr3:uid="{00000000-0010-0000-4900-0000F70C0000}" name="Column3315" dataDxfId="13452"/>
    <tableColumn id="3320" xr3:uid="{00000000-0010-0000-4900-0000F80C0000}" name="Column3316" dataDxfId="13451"/>
    <tableColumn id="3321" xr3:uid="{00000000-0010-0000-4900-0000F90C0000}" name="Column3317" dataDxfId="13450"/>
    <tableColumn id="3322" xr3:uid="{00000000-0010-0000-4900-0000FA0C0000}" name="Column3318" dataDxfId="13449"/>
    <tableColumn id="3323" xr3:uid="{00000000-0010-0000-4900-0000FB0C0000}" name="Column3319" dataDxfId="13448"/>
    <tableColumn id="3324" xr3:uid="{00000000-0010-0000-4900-0000FC0C0000}" name="Column3320" dataDxfId="13447"/>
    <tableColumn id="3325" xr3:uid="{00000000-0010-0000-4900-0000FD0C0000}" name="Column3321" dataDxfId="13446"/>
    <tableColumn id="3326" xr3:uid="{00000000-0010-0000-4900-0000FE0C0000}" name="Column3322" dataDxfId="13445"/>
    <tableColumn id="3327" xr3:uid="{00000000-0010-0000-4900-0000FF0C0000}" name="Column3323" dataDxfId="13444"/>
    <tableColumn id="3328" xr3:uid="{00000000-0010-0000-4900-0000000D0000}" name="Column3324" dataDxfId="13443"/>
    <tableColumn id="3329" xr3:uid="{00000000-0010-0000-4900-0000010D0000}" name="Column3325" dataDxfId="13442"/>
    <tableColumn id="3330" xr3:uid="{00000000-0010-0000-4900-0000020D0000}" name="Column3326" dataDxfId="13441"/>
    <tableColumn id="3331" xr3:uid="{00000000-0010-0000-4900-0000030D0000}" name="Column3327" dataDxfId="13440"/>
    <tableColumn id="3332" xr3:uid="{00000000-0010-0000-4900-0000040D0000}" name="Column3328" dataDxfId="13439"/>
    <tableColumn id="3333" xr3:uid="{00000000-0010-0000-4900-0000050D0000}" name="Column3329" dataDxfId="13438"/>
    <tableColumn id="3334" xr3:uid="{00000000-0010-0000-4900-0000060D0000}" name="Column3330" dataDxfId="13437"/>
    <tableColumn id="3335" xr3:uid="{00000000-0010-0000-4900-0000070D0000}" name="Column3331" dataDxfId="13436"/>
    <tableColumn id="3336" xr3:uid="{00000000-0010-0000-4900-0000080D0000}" name="Column3332" dataDxfId="13435"/>
    <tableColumn id="3337" xr3:uid="{00000000-0010-0000-4900-0000090D0000}" name="Column3333" dataDxfId="13434"/>
    <tableColumn id="3338" xr3:uid="{00000000-0010-0000-4900-00000A0D0000}" name="Column3334" dataDxfId="13433"/>
    <tableColumn id="3339" xr3:uid="{00000000-0010-0000-4900-00000B0D0000}" name="Column3335" dataDxfId="13432"/>
    <tableColumn id="3340" xr3:uid="{00000000-0010-0000-4900-00000C0D0000}" name="Column3336" dataDxfId="13431"/>
    <tableColumn id="3341" xr3:uid="{00000000-0010-0000-4900-00000D0D0000}" name="Column3337" dataDxfId="13430"/>
    <tableColumn id="3342" xr3:uid="{00000000-0010-0000-4900-00000E0D0000}" name="Column3338" dataDxfId="13429"/>
    <tableColumn id="3343" xr3:uid="{00000000-0010-0000-4900-00000F0D0000}" name="Column3339" dataDxfId="13428"/>
    <tableColumn id="3344" xr3:uid="{00000000-0010-0000-4900-0000100D0000}" name="Column3340" dataDxfId="13427"/>
    <tableColumn id="3345" xr3:uid="{00000000-0010-0000-4900-0000110D0000}" name="Column3341" dataDxfId="13426"/>
    <tableColumn id="3346" xr3:uid="{00000000-0010-0000-4900-0000120D0000}" name="Column3342" dataDxfId="13425"/>
    <tableColumn id="3347" xr3:uid="{00000000-0010-0000-4900-0000130D0000}" name="Column3343" dataDxfId="13424"/>
    <tableColumn id="3348" xr3:uid="{00000000-0010-0000-4900-0000140D0000}" name="Column3344" dataDxfId="13423"/>
    <tableColumn id="3349" xr3:uid="{00000000-0010-0000-4900-0000150D0000}" name="Column3345" dataDxfId="13422"/>
    <tableColumn id="3350" xr3:uid="{00000000-0010-0000-4900-0000160D0000}" name="Column3346" dataDxfId="13421"/>
    <tableColumn id="3351" xr3:uid="{00000000-0010-0000-4900-0000170D0000}" name="Column3347" dataDxfId="13420"/>
    <tableColumn id="3352" xr3:uid="{00000000-0010-0000-4900-0000180D0000}" name="Column3348" dataDxfId="13419"/>
    <tableColumn id="3353" xr3:uid="{00000000-0010-0000-4900-0000190D0000}" name="Column3349" dataDxfId="13418"/>
    <tableColumn id="3354" xr3:uid="{00000000-0010-0000-4900-00001A0D0000}" name="Column3350" dataDxfId="13417"/>
    <tableColumn id="3355" xr3:uid="{00000000-0010-0000-4900-00001B0D0000}" name="Column3351" dataDxfId="13416"/>
    <tableColumn id="3356" xr3:uid="{00000000-0010-0000-4900-00001C0D0000}" name="Column3352" dataDxfId="13415"/>
    <tableColumn id="3357" xr3:uid="{00000000-0010-0000-4900-00001D0D0000}" name="Column3353" dataDxfId="13414"/>
    <tableColumn id="3358" xr3:uid="{00000000-0010-0000-4900-00001E0D0000}" name="Column3354" dataDxfId="13413"/>
    <tableColumn id="3359" xr3:uid="{00000000-0010-0000-4900-00001F0D0000}" name="Column3355" dataDxfId="13412"/>
    <tableColumn id="3360" xr3:uid="{00000000-0010-0000-4900-0000200D0000}" name="Column3356" dataDxfId="13411"/>
    <tableColumn id="3361" xr3:uid="{00000000-0010-0000-4900-0000210D0000}" name="Column3357" dataDxfId="13410"/>
    <tableColumn id="3362" xr3:uid="{00000000-0010-0000-4900-0000220D0000}" name="Column3358" dataDxfId="13409"/>
    <tableColumn id="3363" xr3:uid="{00000000-0010-0000-4900-0000230D0000}" name="Column3359" dataDxfId="13408"/>
    <tableColumn id="3364" xr3:uid="{00000000-0010-0000-4900-0000240D0000}" name="Column3360" dataDxfId="13407"/>
    <tableColumn id="3365" xr3:uid="{00000000-0010-0000-4900-0000250D0000}" name="Column3361" dataDxfId="13406"/>
    <tableColumn id="3366" xr3:uid="{00000000-0010-0000-4900-0000260D0000}" name="Column3362" dataDxfId="13405"/>
    <tableColumn id="3367" xr3:uid="{00000000-0010-0000-4900-0000270D0000}" name="Column3363" dataDxfId="13404"/>
    <tableColumn id="3368" xr3:uid="{00000000-0010-0000-4900-0000280D0000}" name="Column3364" dataDxfId="13403"/>
    <tableColumn id="3369" xr3:uid="{00000000-0010-0000-4900-0000290D0000}" name="Column3365" dataDxfId="13402"/>
    <tableColumn id="3370" xr3:uid="{00000000-0010-0000-4900-00002A0D0000}" name="Column3366" dataDxfId="13401"/>
    <tableColumn id="3371" xr3:uid="{00000000-0010-0000-4900-00002B0D0000}" name="Column3367" dataDxfId="13400"/>
    <tableColumn id="3372" xr3:uid="{00000000-0010-0000-4900-00002C0D0000}" name="Column3368" dataDxfId="13399"/>
    <tableColumn id="3373" xr3:uid="{00000000-0010-0000-4900-00002D0D0000}" name="Column3369" dataDxfId="13398"/>
    <tableColumn id="3374" xr3:uid="{00000000-0010-0000-4900-00002E0D0000}" name="Column3370" dataDxfId="13397"/>
    <tableColumn id="3375" xr3:uid="{00000000-0010-0000-4900-00002F0D0000}" name="Column3371" dataDxfId="13396"/>
    <tableColumn id="3376" xr3:uid="{00000000-0010-0000-4900-0000300D0000}" name="Column3372" dataDxfId="13395"/>
    <tableColumn id="3377" xr3:uid="{00000000-0010-0000-4900-0000310D0000}" name="Column3373" dataDxfId="13394"/>
    <tableColumn id="3378" xr3:uid="{00000000-0010-0000-4900-0000320D0000}" name="Column3374" dataDxfId="13393"/>
    <tableColumn id="3379" xr3:uid="{00000000-0010-0000-4900-0000330D0000}" name="Column3375" dataDxfId="13392"/>
    <tableColumn id="3380" xr3:uid="{00000000-0010-0000-4900-0000340D0000}" name="Column3376" dataDxfId="13391"/>
    <tableColumn id="3381" xr3:uid="{00000000-0010-0000-4900-0000350D0000}" name="Column3377" dataDxfId="13390"/>
    <tableColumn id="3382" xr3:uid="{00000000-0010-0000-4900-0000360D0000}" name="Column3378" dataDxfId="13389"/>
    <tableColumn id="3383" xr3:uid="{00000000-0010-0000-4900-0000370D0000}" name="Column3379" dataDxfId="13388"/>
    <tableColumn id="3384" xr3:uid="{00000000-0010-0000-4900-0000380D0000}" name="Column3380" dataDxfId="13387"/>
    <tableColumn id="3385" xr3:uid="{00000000-0010-0000-4900-0000390D0000}" name="Column3381" dataDxfId="13386"/>
    <tableColumn id="3386" xr3:uid="{00000000-0010-0000-4900-00003A0D0000}" name="Column3382" dataDxfId="13385"/>
    <tableColumn id="3387" xr3:uid="{00000000-0010-0000-4900-00003B0D0000}" name="Column3383" dataDxfId="13384"/>
    <tableColumn id="3388" xr3:uid="{00000000-0010-0000-4900-00003C0D0000}" name="Column3384" dataDxfId="13383"/>
    <tableColumn id="3389" xr3:uid="{00000000-0010-0000-4900-00003D0D0000}" name="Column3385" dataDxfId="13382"/>
    <tableColumn id="3390" xr3:uid="{00000000-0010-0000-4900-00003E0D0000}" name="Column3386" dataDxfId="13381"/>
    <tableColumn id="3391" xr3:uid="{00000000-0010-0000-4900-00003F0D0000}" name="Column3387" dataDxfId="13380"/>
    <tableColumn id="3392" xr3:uid="{00000000-0010-0000-4900-0000400D0000}" name="Column3388" dataDxfId="13379"/>
    <tableColumn id="3393" xr3:uid="{00000000-0010-0000-4900-0000410D0000}" name="Column3389" dataDxfId="13378"/>
    <tableColumn id="3394" xr3:uid="{00000000-0010-0000-4900-0000420D0000}" name="Column3390" dataDxfId="13377"/>
    <tableColumn id="3395" xr3:uid="{00000000-0010-0000-4900-0000430D0000}" name="Column3391" dataDxfId="13376"/>
    <tableColumn id="3396" xr3:uid="{00000000-0010-0000-4900-0000440D0000}" name="Column3392" dataDxfId="13375"/>
    <tableColumn id="3397" xr3:uid="{00000000-0010-0000-4900-0000450D0000}" name="Column3393" dataDxfId="13374"/>
    <tableColumn id="3398" xr3:uid="{00000000-0010-0000-4900-0000460D0000}" name="Column3394" dataDxfId="13373"/>
    <tableColumn id="3399" xr3:uid="{00000000-0010-0000-4900-0000470D0000}" name="Column3395" dataDxfId="13372"/>
    <tableColumn id="3400" xr3:uid="{00000000-0010-0000-4900-0000480D0000}" name="Column3396" dataDxfId="13371"/>
    <tableColumn id="3401" xr3:uid="{00000000-0010-0000-4900-0000490D0000}" name="Column3397" dataDxfId="13370"/>
    <tableColumn id="3402" xr3:uid="{00000000-0010-0000-4900-00004A0D0000}" name="Column3398" dataDxfId="13369"/>
    <tableColumn id="3403" xr3:uid="{00000000-0010-0000-4900-00004B0D0000}" name="Column3399" dataDxfId="13368"/>
    <tableColumn id="3404" xr3:uid="{00000000-0010-0000-4900-00004C0D0000}" name="Column3400" dataDxfId="13367"/>
    <tableColumn id="3405" xr3:uid="{00000000-0010-0000-4900-00004D0D0000}" name="Column3401" dataDxfId="13366"/>
    <tableColumn id="3406" xr3:uid="{00000000-0010-0000-4900-00004E0D0000}" name="Column3402" dataDxfId="13365"/>
    <tableColumn id="3407" xr3:uid="{00000000-0010-0000-4900-00004F0D0000}" name="Column3403" dataDxfId="13364"/>
    <tableColumn id="3408" xr3:uid="{00000000-0010-0000-4900-0000500D0000}" name="Column3404" dataDxfId="13363"/>
    <tableColumn id="3409" xr3:uid="{00000000-0010-0000-4900-0000510D0000}" name="Column3405" dataDxfId="13362"/>
    <tableColumn id="3410" xr3:uid="{00000000-0010-0000-4900-0000520D0000}" name="Column3406" dataDxfId="13361"/>
    <tableColumn id="3411" xr3:uid="{00000000-0010-0000-4900-0000530D0000}" name="Column3407" dataDxfId="13360"/>
    <tableColumn id="3412" xr3:uid="{00000000-0010-0000-4900-0000540D0000}" name="Column3408" dataDxfId="13359"/>
    <tableColumn id="3413" xr3:uid="{00000000-0010-0000-4900-0000550D0000}" name="Column3409" dataDxfId="13358"/>
    <tableColumn id="3414" xr3:uid="{00000000-0010-0000-4900-0000560D0000}" name="Column3410" dataDxfId="13357"/>
    <tableColumn id="3415" xr3:uid="{00000000-0010-0000-4900-0000570D0000}" name="Column3411" dataDxfId="13356"/>
    <tableColumn id="3416" xr3:uid="{00000000-0010-0000-4900-0000580D0000}" name="Column3412" dataDxfId="13355"/>
    <tableColumn id="3417" xr3:uid="{00000000-0010-0000-4900-0000590D0000}" name="Column3413" dataDxfId="13354"/>
    <tableColumn id="3418" xr3:uid="{00000000-0010-0000-4900-00005A0D0000}" name="Column3414" dataDxfId="13353"/>
    <tableColumn id="3419" xr3:uid="{00000000-0010-0000-4900-00005B0D0000}" name="Column3415" dataDxfId="13352"/>
    <tableColumn id="3420" xr3:uid="{00000000-0010-0000-4900-00005C0D0000}" name="Column3416" dataDxfId="13351"/>
    <tableColumn id="3421" xr3:uid="{00000000-0010-0000-4900-00005D0D0000}" name="Column3417" dataDxfId="13350"/>
    <tableColumn id="3422" xr3:uid="{00000000-0010-0000-4900-00005E0D0000}" name="Column3418" dataDxfId="13349"/>
    <tableColumn id="3423" xr3:uid="{00000000-0010-0000-4900-00005F0D0000}" name="Column3419" dataDxfId="13348"/>
    <tableColumn id="3424" xr3:uid="{00000000-0010-0000-4900-0000600D0000}" name="Column3420" dataDxfId="13347"/>
    <tableColumn id="3425" xr3:uid="{00000000-0010-0000-4900-0000610D0000}" name="Column3421" dataDxfId="13346"/>
    <tableColumn id="3426" xr3:uid="{00000000-0010-0000-4900-0000620D0000}" name="Column3422" dataDxfId="13345"/>
    <tableColumn id="3427" xr3:uid="{00000000-0010-0000-4900-0000630D0000}" name="Column3423" dataDxfId="13344"/>
    <tableColumn id="3428" xr3:uid="{00000000-0010-0000-4900-0000640D0000}" name="Column3424" dataDxfId="13343"/>
    <tableColumn id="3429" xr3:uid="{00000000-0010-0000-4900-0000650D0000}" name="Column3425" dataDxfId="13342"/>
    <tableColumn id="3430" xr3:uid="{00000000-0010-0000-4900-0000660D0000}" name="Column3426" dataDxfId="13341"/>
    <tableColumn id="3431" xr3:uid="{00000000-0010-0000-4900-0000670D0000}" name="Column3427" dataDxfId="13340"/>
    <tableColumn id="3432" xr3:uid="{00000000-0010-0000-4900-0000680D0000}" name="Column3428" dataDxfId="13339"/>
    <tableColumn id="3433" xr3:uid="{00000000-0010-0000-4900-0000690D0000}" name="Column3429" dataDxfId="13338"/>
    <tableColumn id="3434" xr3:uid="{00000000-0010-0000-4900-00006A0D0000}" name="Column3430" dataDxfId="13337"/>
    <tableColumn id="3435" xr3:uid="{00000000-0010-0000-4900-00006B0D0000}" name="Column3431" dataDxfId="13336"/>
    <tableColumn id="3436" xr3:uid="{00000000-0010-0000-4900-00006C0D0000}" name="Column3432" dataDxfId="13335"/>
    <tableColumn id="3437" xr3:uid="{00000000-0010-0000-4900-00006D0D0000}" name="Column3433" dataDxfId="13334"/>
    <tableColumn id="3438" xr3:uid="{00000000-0010-0000-4900-00006E0D0000}" name="Column3434" dataDxfId="13333"/>
    <tableColumn id="3439" xr3:uid="{00000000-0010-0000-4900-00006F0D0000}" name="Column3435" dataDxfId="13332"/>
    <tableColumn id="3440" xr3:uid="{00000000-0010-0000-4900-0000700D0000}" name="Column3436" dataDxfId="13331"/>
    <tableColumn id="3441" xr3:uid="{00000000-0010-0000-4900-0000710D0000}" name="Column3437" dataDxfId="13330"/>
    <tableColumn id="3442" xr3:uid="{00000000-0010-0000-4900-0000720D0000}" name="Column3438" dataDxfId="13329"/>
    <tableColumn id="3443" xr3:uid="{00000000-0010-0000-4900-0000730D0000}" name="Column3439" dataDxfId="13328"/>
    <tableColumn id="3444" xr3:uid="{00000000-0010-0000-4900-0000740D0000}" name="Column3440" dataDxfId="13327"/>
    <tableColumn id="3445" xr3:uid="{00000000-0010-0000-4900-0000750D0000}" name="Column3441" dataDxfId="13326"/>
    <tableColumn id="3446" xr3:uid="{00000000-0010-0000-4900-0000760D0000}" name="Column3442" dataDxfId="13325"/>
    <tableColumn id="3447" xr3:uid="{00000000-0010-0000-4900-0000770D0000}" name="Column3443" dataDxfId="13324"/>
    <tableColumn id="3448" xr3:uid="{00000000-0010-0000-4900-0000780D0000}" name="Column3444" dataDxfId="13323"/>
    <tableColumn id="3449" xr3:uid="{00000000-0010-0000-4900-0000790D0000}" name="Column3445" dataDxfId="13322"/>
    <tableColumn id="3450" xr3:uid="{00000000-0010-0000-4900-00007A0D0000}" name="Column3446" dataDxfId="13321"/>
    <tableColumn id="3451" xr3:uid="{00000000-0010-0000-4900-00007B0D0000}" name="Column3447" dataDxfId="13320"/>
    <tableColumn id="3452" xr3:uid="{00000000-0010-0000-4900-00007C0D0000}" name="Column3448" dataDxfId="13319"/>
    <tableColumn id="3453" xr3:uid="{00000000-0010-0000-4900-00007D0D0000}" name="Column3449" dataDxfId="13318"/>
    <tableColumn id="3454" xr3:uid="{00000000-0010-0000-4900-00007E0D0000}" name="Column3450" dataDxfId="13317"/>
    <tableColumn id="3455" xr3:uid="{00000000-0010-0000-4900-00007F0D0000}" name="Column3451" dataDxfId="13316"/>
    <tableColumn id="3456" xr3:uid="{00000000-0010-0000-4900-0000800D0000}" name="Column3452" dataDxfId="13315"/>
    <tableColumn id="3457" xr3:uid="{00000000-0010-0000-4900-0000810D0000}" name="Column3453" dataDxfId="13314"/>
    <tableColumn id="3458" xr3:uid="{00000000-0010-0000-4900-0000820D0000}" name="Column3454" dataDxfId="13313"/>
    <tableColumn id="3459" xr3:uid="{00000000-0010-0000-4900-0000830D0000}" name="Column3455" dataDxfId="13312"/>
    <tableColumn id="3460" xr3:uid="{00000000-0010-0000-4900-0000840D0000}" name="Column3456" dataDxfId="13311"/>
    <tableColumn id="3461" xr3:uid="{00000000-0010-0000-4900-0000850D0000}" name="Column3457" dataDxfId="13310"/>
    <tableColumn id="3462" xr3:uid="{00000000-0010-0000-4900-0000860D0000}" name="Column3458" dataDxfId="13309"/>
    <tableColumn id="3463" xr3:uid="{00000000-0010-0000-4900-0000870D0000}" name="Column3459" dataDxfId="13308"/>
    <tableColumn id="3464" xr3:uid="{00000000-0010-0000-4900-0000880D0000}" name="Column3460" dataDxfId="13307"/>
    <tableColumn id="3465" xr3:uid="{00000000-0010-0000-4900-0000890D0000}" name="Column3461" dataDxfId="13306"/>
    <tableColumn id="3466" xr3:uid="{00000000-0010-0000-4900-00008A0D0000}" name="Column3462" dataDxfId="13305"/>
    <tableColumn id="3467" xr3:uid="{00000000-0010-0000-4900-00008B0D0000}" name="Column3463" dataDxfId="13304"/>
    <tableColumn id="3468" xr3:uid="{00000000-0010-0000-4900-00008C0D0000}" name="Column3464" dataDxfId="13303"/>
    <tableColumn id="3469" xr3:uid="{00000000-0010-0000-4900-00008D0D0000}" name="Column3465" dataDxfId="13302"/>
    <tableColumn id="3470" xr3:uid="{00000000-0010-0000-4900-00008E0D0000}" name="Column3466" dataDxfId="13301"/>
    <tableColumn id="3471" xr3:uid="{00000000-0010-0000-4900-00008F0D0000}" name="Column3467" dataDxfId="13300"/>
    <tableColumn id="3472" xr3:uid="{00000000-0010-0000-4900-0000900D0000}" name="Column3468" dataDxfId="13299"/>
    <tableColumn id="3473" xr3:uid="{00000000-0010-0000-4900-0000910D0000}" name="Column3469" dataDxfId="13298"/>
    <tableColumn id="3474" xr3:uid="{00000000-0010-0000-4900-0000920D0000}" name="Column3470" dataDxfId="13297"/>
    <tableColumn id="3475" xr3:uid="{00000000-0010-0000-4900-0000930D0000}" name="Column3471" dataDxfId="13296"/>
    <tableColumn id="3476" xr3:uid="{00000000-0010-0000-4900-0000940D0000}" name="Column3472" dataDxfId="13295"/>
    <tableColumn id="3477" xr3:uid="{00000000-0010-0000-4900-0000950D0000}" name="Column3473" dataDxfId="13294"/>
    <tableColumn id="3478" xr3:uid="{00000000-0010-0000-4900-0000960D0000}" name="Column3474" dataDxfId="13293"/>
    <tableColumn id="3479" xr3:uid="{00000000-0010-0000-4900-0000970D0000}" name="Column3475" dataDxfId="13292"/>
    <tableColumn id="3480" xr3:uid="{00000000-0010-0000-4900-0000980D0000}" name="Column3476" dataDxfId="13291"/>
    <tableColumn id="3481" xr3:uid="{00000000-0010-0000-4900-0000990D0000}" name="Column3477" dataDxfId="13290"/>
    <tableColumn id="3482" xr3:uid="{00000000-0010-0000-4900-00009A0D0000}" name="Column3478" dataDxfId="13289"/>
    <tableColumn id="3483" xr3:uid="{00000000-0010-0000-4900-00009B0D0000}" name="Column3479" dataDxfId="13288"/>
    <tableColumn id="3484" xr3:uid="{00000000-0010-0000-4900-00009C0D0000}" name="Column3480" dataDxfId="13287"/>
    <tableColumn id="3485" xr3:uid="{00000000-0010-0000-4900-00009D0D0000}" name="Column3481" dataDxfId="13286"/>
    <tableColumn id="3486" xr3:uid="{00000000-0010-0000-4900-00009E0D0000}" name="Column3482" dataDxfId="13285"/>
    <tableColumn id="3487" xr3:uid="{00000000-0010-0000-4900-00009F0D0000}" name="Column3483" dataDxfId="13284"/>
    <tableColumn id="3488" xr3:uid="{00000000-0010-0000-4900-0000A00D0000}" name="Column3484" dataDxfId="13283"/>
    <tableColumn id="3489" xr3:uid="{00000000-0010-0000-4900-0000A10D0000}" name="Column3485" dataDxfId="13282"/>
    <tableColumn id="3490" xr3:uid="{00000000-0010-0000-4900-0000A20D0000}" name="Column3486" dataDxfId="13281"/>
    <tableColumn id="3491" xr3:uid="{00000000-0010-0000-4900-0000A30D0000}" name="Column3487" dataDxfId="13280"/>
    <tableColumn id="3492" xr3:uid="{00000000-0010-0000-4900-0000A40D0000}" name="Column3488" dataDxfId="13279"/>
    <tableColumn id="3493" xr3:uid="{00000000-0010-0000-4900-0000A50D0000}" name="Column3489" dataDxfId="13278"/>
    <tableColumn id="3494" xr3:uid="{00000000-0010-0000-4900-0000A60D0000}" name="Column3490" dataDxfId="13277"/>
    <tableColumn id="3495" xr3:uid="{00000000-0010-0000-4900-0000A70D0000}" name="Column3491" dataDxfId="13276"/>
    <tableColumn id="3496" xr3:uid="{00000000-0010-0000-4900-0000A80D0000}" name="Column3492" dataDxfId="13275"/>
    <tableColumn id="3497" xr3:uid="{00000000-0010-0000-4900-0000A90D0000}" name="Column3493" dataDxfId="13274"/>
    <tableColumn id="3498" xr3:uid="{00000000-0010-0000-4900-0000AA0D0000}" name="Column3494" dataDxfId="13273"/>
    <tableColumn id="3499" xr3:uid="{00000000-0010-0000-4900-0000AB0D0000}" name="Column3495" dataDxfId="13272"/>
    <tableColumn id="3500" xr3:uid="{00000000-0010-0000-4900-0000AC0D0000}" name="Column3496" dataDxfId="13271"/>
    <tableColumn id="3501" xr3:uid="{00000000-0010-0000-4900-0000AD0D0000}" name="Column3497" dataDxfId="13270"/>
    <tableColumn id="3502" xr3:uid="{00000000-0010-0000-4900-0000AE0D0000}" name="Column3498" dataDxfId="13269"/>
    <tableColumn id="3503" xr3:uid="{00000000-0010-0000-4900-0000AF0D0000}" name="Column3499" dataDxfId="13268"/>
    <tableColumn id="3504" xr3:uid="{00000000-0010-0000-4900-0000B00D0000}" name="Column3500" dataDxfId="13267"/>
    <tableColumn id="3505" xr3:uid="{00000000-0010-0000-4900-0000B10D0000}" name="Column3501" dataDxfId="13266"/>
    <tableColumn id="3506" xr3:uid="{00000000-0010-0000-4900-0000B20D0000}" name="Column3502" dataDxfId="13265"/>
    <tableColumn id="3507" xr3:uid="{00000000-0010-0000-4900-0000B30D0000}" name="Column3503" dataDxfId="13264"/>
    <tableColumn id="3508" xr3:uid="{00000000-0010-0000-4900-0000B40D0000}" name="Column3504" dataDxfId="13263"/>
    <tableColumn id="3509" xr3:uid="{00000000-0010-0000-4900-0000B50D0000}" name="Column3505" dataDxfId="13262"/>
    <tableColumn id="3510" xr3:uid="{00000000-0010-0000-4900-0000B60D0000}" name="Column3506" dataDxfId="13261"/>
    <tableColumn id="3511" xr3:uid="{00000000-0010-0000-4900-0000B70D0000}" name="Column3507" dataDxfId="13260"/>
    <tableColumn id="3512" xr3:uid="{00000000-0010-0000-4900-0000B80D0000}" name="Column3508" dataDxfId="13259"/>
    <tableColumn id="3513" xr3:uid="{00000000-0010-0000-4900-0000B90D0000}" name="Column3509" dataDxfId="13258"/>
    <tableColumn id="3514" xr3:uid="{00000000-0010-0000-4900-0000BA0D0000}" name="Column3510" dataDxfId="13257"/>
    <tableColumn id="3515" xr3:uid="{00000000-0010-0000-4900-0000BB0D0000}" name="Column3511" dataDxfId="13256"/>
    <tableColumn id="3516" xr3:uid="{00000000-0010-0000-4900-0000BC0D0000}" name="Column3512" dataDxfId="13255"/>
    <tableColumn id="3517" xr3:uid="{00000000-0010-0000-4900-0000BD0D0000}" name="Column3513" dataDxfId="13254"/>
    <tableColumn id="3518" xr3:uid="{00000000-0010-0000-4900-0000BE0D0000}" name="Column3514" dataDxfId="13253"/>
    <tableColumn id="3519" xr3:uid="{00000000-0010-0000-4900-0000BF0D0000}" name="Column3515" dataDxfId="13252"/>
    <tableColumn id="3520" xr3:uid="{00000000-0010-0000-4900-0000C00D0000}" name="Column3516" dataDxfId="13251"/>
    <tableColumn id="3521" xr3:uid="{00000000-0010-0000-4900-0000C10D0000}" name="Column3517" dataDxfId="13250"/>
    <tableColumn id="3522" xr3:uid="{00000000-0010-0000-4900-0000C20D0000}" name="Column3518" dataDxfId="13249"/>
    <tableColumn id="3523" xr3:uid="{00000000-0010-0000-4900-0000C30D0000}" name="Column3519" dataDxfId="13248"/>
    <tableColumn id="3524" xr3:uid="{00000000-0010-0000-4900-0000C40D0000}" name="Column3520" dataDxfId="13247"/>
    <tableColumn id="3525" xr3:uid="{00000000-0010-0000-4900-0000C50D0000}" name="Column3521" dataDxfId="13246"/>
    <tableColumn id="3526" xr3:uid="{00000000-0010-0000-4900-0000C60D0000}" name="Column3522" dataDxfId="13245"/>
    <tableColumn id="3527" xr3:uid="{00000000-0010-0000-4900-0000C70D0000}" name="Column3523" dataDxfId="13244"/>
    <tableColumn id="3528" xr3:uid="{00000000-0010-0000-4900-0000C80D0000}" name="Column3524" dataDxfId="13243"/>
    <tableColumn id="3529" xr3:uid="{00000000-0010-0000-4900-0000C90D0000}" name="Column3525" dataDxfId="13242"/>
    <tableColumn id="3530" xr3:uid="{00000000-0010-0000-4900-0000CA0D0000}" name="Column3526" dataDxfId="13241"/>
    <tableColumn id="3531" xr3:uid="{00000000-0010-0000-4900-0000CB0D0000}" name="Column3527" dataDxfId="13240"/>
    <tableColumn id="3532" xr3:uid="{00000000-0010-0000-4900-0000CC0D0000}" name="Column3528" dataDxfId="13239"/>
    <tableColumn id="3533" xr3:uid="{00000000-0010-0000-4900-0000CD0D0000}" name="Column3529" dataDxfId="13238"/>
    <tableColumn id="3534" xr3:uid="{00000000-0010-0000-4900-0000CE0D0000}" name="Column3530" dataDxfId="13237"/>
    <tableColumn id="3535" xr3:uid="{00000000-0010-0000-4900-0000CF0D0000}" name="Column3531" dataDxfId="13236"/>
    <tableColumn id="3536" xr3:uid="{00000000-0010-0000-4900-0000D00D0000}" name="Column3532" dataDxfId="13235"/>
    <tableColumn id="3537" xr3:uid="{00000000-0010-0000-4900-0000D10D0000}" name="Column3533" dataDxfId="13234"/>
    <tableColumn id="3538" xr3:uid="{00000000-0010-0000-4900-0000D20D0000}" name="Column3534" dataDxfId="13233"/>
    <tableColumn id="3539" xr3:uid="{00000000-0010-0000-4900-0000D30D0000}" name="Column3535" dataDxfId="13232"/>
    <tableColumn id="3540" xr3:uid="{00000000-0010-0000-4900-0000D40D0000}" name="Column3536" dataDxfId="13231"/>
    <tableColumn id="3541" xr3:uid="{00000000-0010-0000-4900-0000D50D0000}" name="Column3537" dataDxfId="13230"/>
    <tableColumn id="3542" xr3:uid="{00000000-0010-0000-4900-0000D60D0000}" name="Column3538" dataDxfId="13229"/>
    <tableColumn id="3543" xr3:uid="{00000000-0010-0000-4900-0000D70D0000}" name="Column3539" dataDxfId="13228"/>
    <tableColumn id="3544" xr3:uid="{00000000-0010-0000-4900-0000D80D0000}" name="Column3540" dataDxfId="13227"/>
    <tableColumn id="3545" xr3:uid="{00000000-0010-0000-4900-0000D90D0000}" name="Column3541" dataDxfId="13226"/>
    <tableColumn id="3546" xr3:uid="{00000000-0010-0000-4900-0000DA0D0000}" name="Column3542" dataDxfId="13225"/>
    <tableColumn id="3547" xr3:uid="{00000000-0010-0000-4900-0000DB0D0000}" name="Column3543" dataDxfId="13224"/>
    <tableColumn id="3548" xr3:uid="{00000000-0010-0000-4900-0000DC0D0000}" name="Column3544" dataDxfId="13223"/>
    <tableColumn id="3549" xr3:uid="{00000000-0010-0000-4900-0000DD0D0000}" name="Column3545" dataDxfId="13222"/>
    <tableColumn id="3550" xr3:uid="{00000000-0010-0000-4900-0000DE0D0000}" name="Column3546" dataDxfId="13221"/>
    <tableColumn id="3551" xr3:uid="{00000000-0010-0000-4900-0000DF0D0000}" name="Column3547" dataDxfId="13220"/>
    <tableColumn id="3552" xr3:uid="{00000000-0010-0000-4900-0000E00D0000}" name="Column3548" dataDxfId="13219"/>
    <tableColumn id="3553" xr3:uid="{00000000-0010-0000-4900-0000E10D0000}" name="Column3549" dataDxfId="13218"/>
    <tableColumn id="3554" xr3:uid="{00000000-0010-0000-4900-0000E20D0000}" name="Column3550" dataDxfId="13217"/>
    <tableColumn id="3555" xr3:uid="{00000000-0010-0000-4900-0000E30D0000}" name="Column3551" dataDxfId="13216"/>
    <tableColumn id="3556" xr3:uid="{00000000-0010-0000-4900-0000E40D0000}" name="Column3552" dataDxfId="13215"/>
    <tableColumn id="3557" xr3:uid="{00000000-0010-0000-4900-0000E50D0000}" name="Column3553" dataDxfId="13214"/>
    <tableColumn id="3558" xr3:uid="{00000000-0010-0000-4900-0000E60D0000}" name="Column3554" dataDxfId="13213"/>
    <tableColumn id="3559" xr3:uid="{00000000-0010-0000-4900-0000E70D0000}" name="Column3555" dataDxfId="13212"/>
    <tableColumn id="3560" xr3:uid="{00000000-0010-0000-4900-0000E80D0000}" name="Column3556" dataDxfId="13211"/>
    <tableColumn id="3561" xr3:uid="{00000000-0010-0000-4900-0000E90D0000}" name="Column3557" dataDxfId="13210"/>
    <tableColumn id="3562" xr3:uid="{00000000-0010-0000-4900-0000EA0D0000}" name="Column3558" dataDxfId="13209"/>
    <tableColumn id="3563" xr3:uid="{00000000-0010-0000-4900-0000EB0D0000}" name="Column3559" dataDxfId="13208"/>
    <tableColumn id="3564" xr3:uid="{00000000-0010-0000-4900-0000EC0D0000}" name="Column3560" dataDxfId="13207"/>
    <tableColumn id="3565" xr3:uid="{00000000-0010-0000-4900-0000ED0D0000}" name="Column3561" dataDxfId="13206"/>
    <tableColumn id="3566" xr3:uid="{00000000-0010-0000-4900-0000EE0D0000}" name="Column3562" dataDxfId="13205"/>
    <tableColumn id="3567" xr3:uid="{00000000-0010-0000-4900-0000EF0D0000}" name="Column3563" dataDxfId="13204"/>
    <tableColumn id="3568" xr3:uid="{00000000-0010-0000-4900-0000F00D0000}" name="Column3564" dataDxfId="13203"/>
    <tableColumn id="3569" xr3:uid="{00000000-0010-0000-4900-0000F10D0000}" name="Column3565" dataDxfId="13202"/>
    <tableColumn id="3570" xr3:uid="{00000000-0010-0000-4900-0000F20D0000}" name="Column3566" dataDxfId="13201"/>
    <tableColumn id="3571" xr3:uid="{00000000-0010-0000-4900-0000F30D0000}" name="Column3567" dataDxfId="13200"/>
    <tableColumn id="3572" xr3:uid="{00000000-0010-0000-4900-0000F40D0000}" name="Column3568" dataDxfId="13199"/>
    <tableColumn id="3573" xr3:uid="{00000000-0010-0000-4900-0000F50D0000}" name="Column3569" dataDxfId="13198"/>
    <tableColumn id="3574" xr3:uid="{00000000-0010-0000-4900-0000F60D0000}" name="Column3570" dataDxfId="13197"/>
    <tableColumn id="3575" xr3:uid="{00000000-0010-0000-4900-0000F70D0000}" name="Column3571" dataDxfId="13196"/>
    <tableColumn id="3576" xr3:uid="{00000000-0010-0000-4900-0000F80D0000}" name="Column3572" dataDxfId="13195"/>
    <tableColumn id="3577" xr3:uid="{00000000-0010-0000-4900-0000F90D0000}" name="Column3573" dataDxfId="13194"/>
    <tableColumn id="3578" xr3:uid="{00000000-0010-0000-4900-0000FA0D0000}" name="Column3574" dataDxfId="13193"/>
    <tableColumn id="3579" xr3:uid="{00000000-0010-0000-4900-0000FB0D0000}" name="Column3575" dataDxfId="13192"/>
    <tableColumn id="3580" xr3:uid="{00000000-0010-0000-4900-0000FC0D0000}" name="Column3576" dataDxfId="13191"/>
    <tableColumn id="3581" xr3:uid="{00000000-0010-0000-4900-0000FD0D0000}" name="Column3577" dataDxfId="13190"/>
    <tableColumn id="3582" xr3:uid="{00000000-0010-0000-4900-0000FE0D0000}" name="Column3578" dataDxfId="13189"/>
    <tableColumn id="3583" xr3:uid="{00000000-0010-0000-4900-0000FF0D0000}" name="Column3579" dataDxfId="13188"/>
    <tableColumn id="3584" xr3:uid="{00000000-0010-0000-4900-0000000E0000}" name="Column3580" dataDxfId="13187"/>
    <tableColumn id="3585" xr3:uid="{00000000-0010-0000-4900-0000010E0000}" name="Column3581" dataDxfId="13186"/>
    <tableColumn id="3586" xr3:uid="{00000000-0010-0000-4900-0000020E0000}" name="Column3582" dataDxfId="13185"/>
    <tableColumn id="3587" xr3:uid="{00000000-0010-0000-4900-0000030E0000}" name="Column3583" dataDxfId="13184"/>
    <tableColumn id="3588" xr3:uid="{00000000-0010-0000-4900-0000040E0000}" name="Column3584" dataDxfId="13183"/>
    <tableColumn id="3589" xr3:uid="{00000000-0010-0000-4900-0000050E0000}" name="Column3585" dataDxfId="13182"/>
    <tableColumn id="3590" xr3:uid="{00000000-0010-0000-4900-0000060E0000}" name="Column3586" dataDxfId="13181"/>
    <tableColumn id="3591" xr3:uid="{00000000-0010-0000-4900-0000070E0000}" name="Column3587" dataDxfId="13180"/>
    <tableColumn id="3592" xr3:uid="{00000000-0010-0000-4900-0000080E0000}" name="Column3588" dataDxfId="13179"/>
    <tableColumn id="3593" xr3:uid="{00000000-0010-0000-4900-0000090E0000}" name="Column3589" dataDxfId="13178"/>
    <tableColumn id="3594" xr3:uid="{00000000-0010-0000-4900-00000A0E0000}" name="Column3590" dataDxfId="13177"/>
    <tableColumn id="3595" xr3:uid="{00000000-0010-0000-4900-00000B0E0000}" name="Column3591" dataDxfId="13176"/>
    <tableColumn id="3596" xr3:uid="{00000000-0010-0000-4900-00000C0E0000}" name="Column3592" dataDxfId="13175"/>
    <tableColumn id="3597" xr3:uid="{00000000-0010-0000-4900-00000D0E0000}" name="Column3593" dataDxfId="13174"/>
    <tableColumn id="3598" xr3:uid="{00000000-0010-0000-4900-00000E0E0000}" name="Column3594" dataDxfId="13173"/>
    <tableColumn id="3599" xr3:uid="{00000000-0010-0000-4900-00000F0E0000}" name="Column3595" dataDxfId="13172"/>
    <tableColumn id="3600" xr3:uid="{00000000-0010-0000-4900-0000100E0000}" name="Column3596" dataDxfId="13171"/>
    <tableColumn id="3601" xr3:uid="{00000000-0010-0000-4900-0000110E0000}" name="Column3597" dataDxfId="13170"/>
    <tableColumn id="3602" xr3:uid="{00000000-0010-0000-4900-0000120E0000}" name="Column3598" dataDxfId="13169"/>
    <tableColumn id="3603" xr3:uid="{00000000-0010-0000-4900-0000130E0000}" name="Column3599" dataDxfId="13168"/>
    <tableColumn id="3604" xr3:uid="{00000000-0010-0000-4900-0000140E0000}" name="Column3600" dataDxfId="13167"/>
    <tableColumn id="3605" xr3:uid="{00000000-0010-0000-4900-0000150E0000}" name="Column3601" dataDxfId="13166"/>
    <tableColumn id="3606" xr3:uid="{00000000-0010-0000-4900-0000160E0000}" name="Column3602" dataDxfId="13165"/>
    <tableColumn id="3607" xr3:uid="{00000000-0010-0000-4900-0000170E0000}" name="Column3603" dataDxfId="13164"/>
    <tableColumn id="3608" xr3:uid="{00000000-0010-0000-4900-0000180E0000}" name="Column3604" dataDxfId="13163"/>
    <tableColumn id="3609" xr3:uid="{00000000-0010-0000-4900-0000190E0000}" name="Column3605" dataDxfId="13162"/>
    <tableColumn id="3610" xr3:uid="{00000000-0010-0000-4900-00001A0E0000}" name="Column3606" dataDxfId="13161"/>
    <tableColumn id="3611" xr3:uid="{00000000-0010-0000-4900-00001B0E0000}" name="Column3607" dataDxfId="13160"/>
    <tableColumn id="3612" xr3:uid="{00000000-0010-0000-4900-00001C0E0000}" name="Column3608" dataDxfId="13159"/>
    <tableColumn id="3613" xr3:uid="{00000000-0010-0000-4900-00001D0E0000}" name="Column3609" dataDxfId="13158"/>
    <tableColumn id="3614" xr3:uid="{00000000-0010-0000-4900-00001E0E0000}" name="Column3610" dataDxfId="13157"/>
    <tableColumn id="3615" xr3:uid="{00000000-0010-0000-4900-00001F0E0000}" name="Column3611" dataDxfId="13156"/>
    <tableColumn id="3616" xr3:uid="{00000000-0010-0000-4900-0000200E0000}" name="Column3612" dataDxfId="13155"/>
    <tableColumn id="3617" xr3:uid="{00000000-0010-0000-4900-0000210E0000}" name="Column3613" dataDxfId="13154"/>
    <tableColumn id="3618" xr3:uid="{00000000-0010-0000-4900-0000220E0000}" name="Column3614" dataDxfId="13153"/>
    <tableColumn id="3619" xr3:uid="{00000000-0010-0000-4900-0000230E0000}" name="Column3615" dataDxfId="13152"/>
    <tableColumn id="3620" xr3:uid="{00000000-0010-0000-4900-0000240E0000}" name="Column3616" dataDxfId="13151"/>
    <tableColumn id="3621" xr3:uid="{00000000-0010-0000-4900-0000250E0000}" name="Column3617" dataDxfId="13150"/>
    <tableColumn id="3622" xr3:uid="{00000000-0010-0000-4900-0000260E0000}" name="Column3618" dataDxfId="13149"/>
    <tableColumn id="3623" xr3:uid="{00000000-0010-0000-4900-0000270E0000}" name="Column3619" dataDxfId="13148"/>
    <tableColumn id="3624" xr3:uid="{00000000-0010-0000-4900-0000280E0000}" name="Column3620" dataDxfId="13147"/>
    <tableColumn id="3625" xr3:uid="{00000000-0010-0000-4900-0000290E0000}" name="Column3621" dataDxfId="13146"/>
    <tableColumn id="3626" xr3:uid="{00000000-0010-0000-4900-00002A0E0000}" name="Column3622" dataDxfId="13145"/>
    <tableColumn id="3627" xr3:uid="{00000000-0010-0000-4900-00002B0E0000}" name="Column3623" dataDxfId="13144"/>
    <tableColumn id="3628" xr3:uid="{00000000-0010-0000-4900-00002C0E0000}" name="Column3624" dataDxfId="13143"/>
    <tableColumn id="3629" xr3:uid="{00000000-0010-0000-4900-00002D0E0000}" name="Column3625" dataDxfId="13142"/>
    <tableColumn id="3630" xr3:uid="{00000000-0010-0000-4900-00002E0E0000}" name="Column3626" dataDxfId="13141"/>
    <tableColumn id="3631" xr3:uid="{00000000-0010-0000-4900-00002F0E0000}" name="Column3627" dataDxfId="13140"/>
    <tableColumn id="3632" xr3:uid="{00000000-0010-0000-4900-0000300E0000}" name="Column3628" dataDxfId="13139"/>
    <tableColumn id="3633" xr3:uid="{00000000-0010-0000-4900-0000310E0000}" name="Column3629" dataDxfId="13138"/>
    <tableColumn id="3634" xr3:uid="{00000000-0010-0000-4900-0000320E0000}" name="Column3630" dataDxfId="13137"/>
    <tableColumn id="3635" xr3:uid="{00000000-0010-0000-4900-0000330E0000}" name="Column3631" dataDxfId="13136"/>
    <tableColumn id="3636" xr3:uid="{00000000-0010-0000-4900-0000340E0000}" name="Column3632" dataDxfId="13135"/>
    <tableColumn id="3637" xr3:uid="{00000000-0010-0000-4900-0000350E0000}" name="Column3633" dataDxfId="13134"/>
    <tableColumn id="3638" xr3:uid="{00000000-0010-0000-4900-0000360E0000}" name="Column3634" dataDxfId="13133"/>
    <tableColumn id="3639" xr3:uid="{00000000-0010-0000-4900-0000370E0000}" name="Column3635" dataDxfId="13132"/>
    <tableColumn id="3640" xr3:uid="{00000000-0010-0000-4900-0000380E0000}" name="Column3636" dataDxfId="13131"/>
    <tableColumn id="3641" xr3:uid="{00000000-0010-0000-4900-0000390E0000}" name="Column3637" dataDxfId="13130"/>
    <tableColumn id="3642" xr3:uid="{00000000-0010-0000-4900-00003A0E0000}" name="Column3638" dataDxfId="13129"/>
    <tableColumn id="3643" xr3:uid="{00000000-0010-0000-4900-00003B0E0000}" name="Column3639" dataDxfId="13128"/>
    <tableColumn id="3644" xr3:uid="{00000000-0010-0000-4900-00003C0E0000}" name="Column3640" dataDxfId="13127"/>
    <tableColumn id="3645" xr3:uid="{00000000-0010-0000-4900-00003D0E0000}" name="Column3641" dataDxfId="13126"/>
    <tableColumn id="3646" xr3:uid="{00000000-0010-0000-4900-00003E0E0000}" name="Column3642" dataDxfId="13125"/>
    <tableColumn id="3647" xr3:uid="{00000000-0010-0000-4900-00003F0E0000}" name="Column3643" dataDxfId="13124"/>
    <tableColumn id="3648" xr3:uid="{00000000-0010-0000-4900-0000400E0000}" name="Column3644" dataDxfId="13123"/>
    <tableColumn id="3649" xr3:uid="{00000000-0010-0000-4900-0000410E0000}" name="Column3645" dataDxfId="13122"/>
    <tableColumn id="3650" xr3:uid="{00000000-0010-0000-4900-0000420E0000}" name="Column3646" dataDxfId="13121"/>
    <tableColumn id="3651" xr3:uid="{00000000-0010-0000-4900-0000430E0000}" name="Column3647" dataDxfId="13120"/>
    <tableColumn id="3652" xr3:uid="{00000000-0010-0000-4900-0000440E0000}" name="Column3648" dataDxfId="13119"/>
    <tableColumn id="3653" xr3:uid="{00000000-0010-0000-4900-0000450E0000}" name="Column3649" dataDxfId="13118"/>
    <tableColumn id="3654" xr3:uid="{00000000-0010-0000-4900-0000460E0000}" name="Column3650" dataDxfId="13117"/>
    <tableColumn id="3655" xr3:uid="{00000000-0010-0000-4900-0000470E0000}" name="Column3651" dataDxfId="13116"/>
    <tableColumn id="3656" xr3:uid="{00000000-0010-0000-4900-0000480E0000}" name="Column3652" dataDxfId="13115"/>
    <tableColumn id="3657" xr3:uid="{00000000-0010-0000-4900-0000490E0000}" name="Column3653" dataDxfId="13114"/>
    <tableColumn id="3658" xr3:uid="{00000000-0010-0000-4900-00004A0E0000}" name="Column3654" dataDxfId="13113"/>
    <tableColumn id="3659" xr3:uid="{00000000-0010-0000-4900-00004B0E0000}" name="Column3655" dataDxfId="13112"/>
    <tableColumn id="3660" xr3:uid="{00000000-0010-0000-4900-00004C0E0000}" name="Column3656" dataDxfId="13111"/>
    <tableColumn id="3661" xr3:uid="{00000000-0010-0000-4900-00004D0E0000}" name="Column3657" dataDxfId="13110"/>
    <tableColumn id="3662" xr3:uid="{00000000-0010-0000-4900-00004E0E0000}" name="Column3658" dataDxfId="13109"/>
    <tableColumn id="3663" xr3:uid="{00000000-0010-0000-4900-00004F0E0000}" name="Column3659" dataDxfId="13108"/>
    <tableColumn id="3664" xr3:uid="{00000000-0010-0000-4900-0000500E0000}" name="Column3660" dataDxfId="13107"/>
    <tableColumn id="3665" xr3:uid="{00000000-0010-0000-4900-0000510E0000}" name="Column3661" dataDxfId="13106"/>
    <tableColumn id="3666" xr3:uid="{00000000-0010-0000-4900-0000520E0000}" name="Column3662" dataDxfId="13105"/>
    <tableColumn id="3667" xr3:uid="{00000000-0010-0000-4900-0000530E0000}" name="Column3663" dataDxfId="13104"/>
    <tableColumn id="3668" xr3:uid="{00000000-0010-0000-4900-0000540E0000}" name="Column3664" dataDxfId="13103"/>
    <tableColumn id="3669" xr3:uid="{00000000-0010-0000-4900-0000550E0000}" name="Column3665" dataDxfId="13102"/>
    <tableColumn id="3670" xr3:uid="{00000000-0010-0000-4900-0000560E0000}" name="Column3666" dataDxfId="13101"/>
    <tableColumn id="3671" xr3:uid="{00000000-0010-0000-4900-0000570E0000}" name="Column3667" dataDxfId="13100"/>
    <tableColumn id="3672" xr3:uid="{00000000-0010-0000-4900-0000580E0000}" name="Column3668" dataDxfId="13099"/>
    <tableColumn id="3673" xr3:uid="{00000000-0010-0000-4900-0000590E0000}" name="Column3669" dataDxfId="13098"/>
    <tableColumn id="3674" xr3:uid="{00000000-0010-0000-4900-00005A0E0000}" name="Column3670" dataDxfId="13097"/>
    <tableColumn id="3675" xr3:uid="{00000000-0010-0000-4900-00005B0E0000}" name="Column3671" dataDxfId="13096"/>
    <tableColumn id="3676" xr3:uid="{00000000-0010-0000-4900-00005C0E0000}" name="Column3672" dataDxfId="13095"/>
    <tableColumn id="3677" xr3:uid="{00000000-0010-0000-4900-00005D0E0000}" name="Column3673" dataDxfId="13094"/>
    <tableColumn id="3678" xr3:uid="{00000000-0010-0000-4900-00005E0E0000}" name="Column3674" dataDxfId="13093"/>
    <tableColumn id="3679" xr3:uid="{00000000-0010-0000-4900-00005F0E0000}" name="Column3675" dataDxfId="13092"/>
    <tableColumn id="3680" xr3:uid="{00000000-0010-0000-4900-0000600E0000}" name="Column3676" dataDxfId="13091"/>
    <tableColumn id="3681" xr3:uid="{00000000-0010-0000-4900-0000610E0000}" name="Column3677" dataDxfId="13090"/>
    <tableColumn id="3682" xr3:uid="{00000000-0010-0000-4900-0000620E0000}" name="Column3678" dataDxfId="13089"/>
    <tableColumn id="3683" xr3:uid="{00000000-0010-0000-4900-0000630E0000}" name="Column3679" dataDxfId="13088"/>
    <tableColumn id="3684" xr3:uid="{00000000-0010-0000-4900-0000640E0000}" name="Column3680" dataDxfId="13087"/>
    <tableColumn id="3685" xr3:uid="{00000000-0010-0000-4900-0000650E0000}" name="Column3681" dataDxfId="13086"/>
    <tableColumn id="3686" xr3:uid="{00000000-0010-0000-4900-0000660E0000}" name="Column3682" dataDxfId="13085"/>
    <tableColumn id="3687" xr3:uid="{00000000-0010-0000-4900-0000670E0000}" name="Column3683" dataDxfId="13084"/>
    <tableColumn id="3688" xr3:uid="{00000000-0010-0000-4900-0000680E0000}" name="Column3684" dataDxfId="13083"/>
    <tableColumn id="3689" xr3:uid="{00000000-0010-0000-4900-0000690E0000}" name="Column3685" dataDxfId="13082"/>
    <tableColumn id="3690" xr3:uid="{00000000-0010-0000-4900-00006A0E0000}" name="Column3686" dataDxfId="13081"/>
    <tableColumn id="3691" xr3:uid="{00000000-0010-0000-4900-00006B0E0000}" name="Column3687" dataDxfId="13080"/>
    <tableColumn id="3692" xr3:uid="{00000000-0010-0000-4900-00006C0E0000}" name="Column3688" dataDxfId="13079"/>
    <tableColumn id="3693" xr3:uid="{00000000-0010-0000-4900-00006D0E0000}" name="Column3689" dataDxfId="13078"/>
    <tableColumn id="3694" xr3:uid="{00000000-0010-0000-4900-00006E0E0000}" name="Column3690" dataDxfId="13077"/>
    <tableColumn id="3695" xr3:uid="{00000000-0010-0000-4900-00006F0E0000}" name="Column3691" dataDxfId="13076"/>
    <tableColumn id="3696" xr3:uid="{00000000-0010-0000-4900-0000700E0000}" name="Column3692" dataDxfId="13075"/>
    <tableColumn id="3697" xr3:uid="{00000000-0010-0000-4900-0000710E0000}" name="Column3693" dataDxfId="13074"/>
    <tableColumn id="3698" xr3:uid="{00000000-0010-0000-4900-0000720E0000}" name="Column3694" dataDxfId="13073"/>
    <tableColumn id="3699" xr3:uid="{00000000-0010-0000-4900-0000730E0000}" name="Column3695" dataDxfId="13072"/>
    <tableColumn id="3700" xr3:uid="{00000000-0010-0000-4900-0000740E0000}" name="Column3696" dataDxfId="13071"/>
    <tableColumn id="3701" xr3:uid="{00000000-0010-0000-4900-0000750E0000}" name="Column3697" dataDxfId="13070"/>
    <tableColumn id="3702" xr3:uid="{00000000-0010-0000-4900-0000760E0000}" name="Column3698" dataDxfId="13069"/>
    <tableColumn id="3703" xr3:uid="{00000000-0010-0000-4900-0000770E0000}" name="Column3699" dataDxfId="13068"/>
    <tableColumn id="3704" xr3:uid="{00000000-0010-0000-4900-0000780E0000}" name="Column3700" dataDxfId="13067"/>
    <tableColumn id="3705" xr3:uid="{00000000-0010-0000-4900-0000790E0000}" name="Column3701" dataDxfId="13066"/>
    <tableColumn id="3706" xr3:uid="{00000000-0010-0000-4900-00007A0E0000}" name="Column3702" dataDxfId="13065"/>
    <tableColumn id="3707" xr3:uid="{00000000-0010-0000-4900-00007B0E0000}" name="Column3703" dataDxfId="13064"/>
    <tableColumn id="3708" xr3:uid="{00000000-0010-0000-4900-00007C0E0000}" name="Column3704" dataDxfId="13063"/>
    <tableColumn id="3709" xr3:uid="{00000000-0010-0000-4900-00007D0E0000}" name="Column3705" dataDxfId="13062"/>
    <tableColumn id="3710" xr3:uid="{00000000-0010-0000-4900-00007E0E0000}" name="Column3706" dataDxfId="13061"/>
    <tableColumn id="3711" xr3:uid="{00000000-0010-0000-4900-00007F0E0000}" name="Column3707" dataDxfId="13060"/>
    <tableColumn id="3712" xr3:uid="{00000000-0010-0000-4900-0000800E0000}" name="Column3708" dataDxfId="13059"/>
    <tableColumn id="3713" xr3:uid="{00000000-0010-0000-4900-0000810E0000}" name="Column3709" dataDxfId="13058"/>
    <tableColumn id="3714" xr3:uid="{00000000-0010-0000-4900-0000820E0000}" name="Column3710" dataDxfId="13057"/>
    <tableColumn id="3715" xr3:uid="{00000000-0010-0000-4900-0000830E0000}" name="Column3711" dataDxfId="13056"/>
    <tableColumn id="3716" xr3:uid="{00000000-0010-0000-4900-0000840E0000}" name="Column3712" dataDxfId="13055"/>
    <tableColumn id="3717" xr3:uid="{00000000-0010-0000-4900-0000850E0000}" name="Column3713" dataDxfId="13054"/>
    <tableColumn id="3718" xr3:uid="{00000000-0010-0000-4900-0000860E0000}" name="Column3714" dataDxfId="13053"/>
    <tableColumn id="3719" xr3:uid="{00000000-0010-0000-4900-0000870E0000}" name="Column3715" dataDxfId="13052"/>
    <tableColumn id="3720" xr3:uid="{00000000-0010-0000-4900-0000880E0000}" name="Column3716" dataDxfId="13051"/>
    <tableColumn id="3721" xr3:uid="{00000000-0010-0000-4900-0000890E0000}" name="Column3717" dataDxfId="13050"/>
    <tableColumn id="3722" xr3:uid="{00000000-0010-0000-4900-00008A0E0000}" name="Column3718" dataDxfId="13049"/>
    <tableColumn id="3723" xr3:uid="{00000000-0010-0000-4900-00008B0E0000}" name="Column3719" dataDxfId="13048"/>
    <tableColumn id="3724" xr3:uid="{00000000-0010-0000-4900-00008C0E0000}" name="Column3720" dataDxfId="13047"/>
    <tableColumn id="3725" xr3:uid="{00000000-0010-0000-4900-00008D0E0000}" name="Column3721" dataDxfId="13046"/>
    <tableColumn id="3726" xr3:uid="{00000000-0010-0000-4900-00008E0E0000}" name="Column3722" dataDxfId="13045"/>
    <tableColumn id="3727" xr3:uid="{00000000-0010-0000-4900-00008F0E0000}" name="Column3723" dataDxfId="13044"/>
    <tableColumn id="3728" xr3:uid="{00000000-0010-0000-4900-0000900E0000}" name="Column3724" dataDxfId="13043"/>
    <tableColumn id="3729" xr3:uid="{00000000-0010-0000-4900-0000910E0000}" name="Column3725" dataDxfId="13042"/>
    <tableColumn id="3730" xr3:uid="{00000000-0010-0000-4900-0000920E0000}" name="Column3726" dataDxfId="13041"/>
    <tableColumn id="3731" xr3:uid="{00000000-0010-0000-4900-0000930E0000}" name="Column3727" dataDxfId="13040"/>
    <tableColumn id="3732" xr3:uid="{00000000-0010-0000-4900-0000940E0000}" name="Column3728" dataDxfId="13039"/>
    <tableColumn id="3733" xr3:uid="{00000000-0010-0000-4900-0000950E0000}" name="Column3729" dataDxfId="13038"/>
    <tableColumn id="3734" xr3:uid="{00000000-0010-0000-4900-0000960E0000}" name="Column3730" dataDxfId="13037"/>
    <tableColumn id="3735" xr3:uid="{00000000-0010-0000-4900-0000970E0000}" name="Column3731" dataDxfId="13036"/>
    <tableColumn id="3736" xr3:uid="{00000000-0010-0000-4900-0000980E0000}" name="Column3732" dataDxfId="13035"/>
    <tableColumn id="3737" xr3:uid="{00000000-0010-0000-4900-0000990E0000}" name="Column3733" dataDxfId="13034"/>
    <tableColumn id="3738" xr3:uid="{00000000-0010-0000-4900-00009A0E0000}" name="Column3734" dataDxfId="13033"/>
    <tableColumn id="3739" xr3:uid="{00000000-0010-0000-4900-00009B0E0000}" name="Column3735" dataDxfId="13032"/>
    <tableColumn id="3740" xr3:uid="{00000000-0010-0000-4900-00009C0E0000}" name="Column3736" dataDxfId="13031"/>
    <tableColumn id="3741" xr3:uid="{00000000-0010-0000-4900-00009D0E0000}" name="Column3737" dataDxfId="13030"/>
    <tableColumn id="3742" xr3:uid="{00000000-0010-0000-4900-00009E0E0000}" name="Column3738" dataDxfId="13029"/>
    <tableColumn id="3743" xr3:uid="{00000000-0010-0000-4900-00009F0E0000}" name="Column3739" dataDxfId="13028"/>
    <tableColumn id="3744" xr3:uid="{00000000-0010-0000-4900-0000A00E0000}" name="Column3740" dataDxfId="13027"/>
    <tableColumn id="3745" xr3:uid="{00000000-0010-0000-4900-0000A10E0000}" name="Column3741" dataDxfId="13026"/>
    <tableColumn id="3746" xr3:uid="{00000000-0010-0000-4900-0000A20E0000}" name="Column3742" dataDxfId="13025"/>
    <tableColumn id="3747" xr3:uid="{00000000-0010-0000-4900-0000A30E0000}" name="Column3743" dataDxfId="13024"/>
    <tableColumn id="3748" xr3:uid="{00000000-0010-0000-4900-0000A40E0000}" name="Column3744" dataDxfId="13023"/>
    <tableColumn id="3749" xr3:uid="{00000000-0010-0000-4900-0000A50E0000}" name="Column3745" dataDxfId="13022"/>
    <tableColumn id="3750" xr3:uid="{00000000-0010-0000-4900-0000A60E0000}" name="Column3746" dataDxfId="13021"/>
    <tableColumn id="3751" xr3:uid="{00000000-0010-0000-4900-0000A70E0000}" name="Column3747" dataDxfId="13020"/>
    <tableColumn id="3752" xr3:uid="{00000000-0010-0000-4900-0000A80E0000}" name="Column3748" dataDxfId="13019"/>
    <tableColumn id="3753" xr3:uid="{00000000-0010-0000-4900-0000A90E0000}" name="Column3749" dataDxfId="13018"/>
    <tableColumn id="3754" xr3:uid="{00000000-0010-0000-4900-0000AA0E0000}" name="Column3750" dataDxfId="13017"/>
    <tableColumn id="3755" xr3:uid="{00000000-0010-0000-4900-0000AB0E0000}" name="Column3751" dataDxfId="13016"/>
    <tableColumn id="3756" xr3:uid="{00000000-0010-0000-4900-0000AC0E0000}" name="Column3752" dataDxfId="13015"/>
    <tableColumn id="3757" xr3:uid="{00000000-0010-0000-4900-0000AD0E0000}" name="Column3753" dataDxfId="13014"/>
    <tableColumn id="3758" xr3:uid="{00000000-0010-0000-4900-0000AE0E0000}" name="Column3754" dataDxfId="13013"/>
    <tableColumn id="3759" xr3:uid="{00000000-0010-0000-4900-0000AF0E0000}" name="Column3755" dataDxfId="13012"/>
    <tableColumn id="3760" xr3:uid="{00000000-0010-0000-4900-0000B00E0000}" name="Column3756" dataDxfId="13011"/>
    <tableColumn id="3761" xr3:uid="{00000000-0010-0000-4900-0000B10E0000}" name="Column3757" dataDxfId="13010"/>
    <tableColumn id="3762" xr3:uid="{00000000-0010-0000-4900-0000B20E0000}" name="Column3758" dataDxfId="13009"/>
    <tableColumn id="3763" xr3:uid="{00000000-0010-0000-4900-0000B30E0000}" name="Column3759" dataDxfId="13008"/>
    <tableColumn id="3764" xr3:uid="{00000000-0010-0000-4900-0000B40E0000}" name="Column3760" dataDxfId="13007"/>
    <tableColumn id="3765" xr3:uid="{00000000-0010-0000-4900-0000B50E0000}" name="Column3761" dataDxfId="13006"/>
    <tableColumn id="3766" xr3:uid="{00000000-0010-0000-4900-0000B60E0000}" name="Column3762" dataDxfId="13005"/>
    <tableColumn id="3767" xr3:uid="{00000000-0010-0000-4900-0000B70E0000}" name="Column3763" dataDxfId="13004"/>
    <tableColumn id="3768" xr3:uid="{00000000-0010-0000-4900-0000B80E0000}" name="Column3764" dataDxfId="13003"/>
    <tableColumn id="3769" xr3:uid="{00000000-0010-0000-4900-0000B90E0000}" name="Column3765" dataDxfId="13002"/>
    <tableColumn id="3770" xr3:uid="{00000000-0010-0000-4900-0000BA0E0000}" name="Column3766" dataDxfId="13001"/>
    <tableColumn id="3771" xr3:uid="{00000000-0010-0000-4900-0000BB0E0000}" name="Column3767" dataDxfId="13000"/>
    <tableColumn id="3772" xr3:uid="{00000000-0010-0000-4900-0000BC0E0000}" name="Column3768" dataDxfId="12999"/>
    <tableColumn id="3773" xr3:uid="{00000000-0010-0000-4900-0000BD0E0000}" name="Column3769" dataDxfId="12998"/>
    <tableColumn id="3774" xr3:uid="{00000000-0010-0000-4900-0000BE0E0000}" name="Column3770" dataDxfId="12997"/>
    <tableColumn id="3775" xr3:uid="{00000000-0010-0000-4900-0000BF0E0000}" name="Column3771" dataDxfId="12996"/>
    <tableColumn id="3776" xr3:uid="{00000000-0010-0000-4900-0000C00E0000}" name="Column3772" dataDxfId="12995"/>
    <tableColumn id="3777" xr3:uid="{00000000-0010-0000-4900-0000C10E0000}" name="Column3773" dataDxfId="12994"/>
    <tableColumn id="3778" xr3:uid="{00000000-0010-0000-4900-0000C20E0000}" name="Column3774" dataDxfId="12993"/>
    <tableColumn id="3779" xr3:uid="{00000000-0010-0000-4900-0000C30E0000}" name="Column3775" dataDxfId="12992"/>
    <tableColumn id="3780" xr3:uid="{00000000-0010-0000-4900-0000C40E0000}" name="Column3776" dataDxfId="12991"/>
    <tableColumn id="3781" xr3:uid="{00000000-0010-0000-4900-0000C50E0000}" name="Column3777" dataDxfId="12990"/>
    <tableColumn id="3782" xr3:uid="{00000000-0010-0000-4900-0000C60E0000}" name="Column3778" dataDxfId="12989"/>
    <tableColumn id="3783" xr3:uid="{00000000-0010-0000-4900-0000C70E0000}" name="Column3779" dataDxfId="12988"/>
    <tableColumn id="3784" xr3:uid="{00000000-0010-0000-4900-0000C80E0000}" name="Column3780" dataDxfId="12987"/>
    <tableColumn id="3785" xr3:uid="{00000000-0010-0000-4900-0000C90E0000}" name="Column3781" dataDxfId="12986"/>
    <tableColumn id="3786" xr3:uid="{00000000-0010-0000-4900-0000CA0E0000}" name="Column3782" dataDxfId="12985"/>
    <tableColumn id="3787" xr3:uid="{00000000-0010-0000-4900-0000CB0E0000}" name="Column3783" dataDxfId="12984"/>
    <tableColumn id="3788" xr3:uid="{00000000-0010-0000-4900-0000CC0E0000}" name="Column3784" dataDxfId="12983"/>
    <tableColumn id="3789" xr3:uid="{00000000-0010-0000-4900-0000CD0E0000}" name="Column3785" dataDxfId="12982"/>
    <tableColumn id="3790" xr3:uid="{00000000-0010-0000-4900-0000CE0E0000}" name="Column3786" dataDxfId="12981"/>
    <tableColumn id="3791" xr3:uid="{00000000-0010-0000-4900-0000CF0E0000}" name="Column3787" dataDxfId="12980"/>
    <tableColumn id="3792" xr3:uid="{00000000-0010-0000-4900-0000D00E0000}" name="Column3788" dataDxfId="12979"/>
    <tableColumn id="3793" xr3:uid="{00000000-0010-0000-4900-0000D10E0000}" name="Column3789" dataDxfId="12978"/>
    <tableColumn id="3794" xr3:uid="{00000000-0010-0000-4900-0000D20E0000}" name="Column3790" dataDxfId="12977"/>
    <tableColumn id="3795" xr3:uid="{00000000-0010-0000-4900-0000D30E0000}" name="Column3791" dataDxfId="12976"/>
    <tableColumn id="3796" xr3:uid="{00000000-0010-0000-4900-0000D40E0000}" name="Column3792" dataDxfId="12975"/>
    <tableColumn id="3797" xr3:uid="{00000000-0010-0000-4900-0000D50E0000}" name="Column3793" dataDxfId="12974"/>
    <tableColumn id="3798" xr3:uid="{00000000-0010-0000-4900-0000D60E0000}" name="Column3794" dataDxfId="12973"/>
    <tableColumn id="3799" xr3:uid="{00000000-0010-0000-4900-0000D70E0000}" name="Column3795" dataDxfId="12972"/>
    <tableColumn id="3800" xr3:uid="{00000000-0010-0000-4900-0000D80E0000}" name="Column3796" dataDxfId="12971"/>
    <tableColumn id="3801" xr3:uid="{00000000-0010-0000-4900-0000D90E0000}" name="Column3797" dataDxfId="12970"/>
    <tableColumn id="3802" xr3:uid="{00000000-0010-0000-4900-0000DA0E0000}" name="Column3798" dataDxfId="12969"/>
    <tableColumn id="3803" xr3:uid="{00000000-0010-0000-4900-0000DB0E0000}" name="Column3799" dataDxfId="12968"/>
    <tableColumn id="3804" xr3:uid="{00000000-0010-0000-4900-0000DC0E0000}" name="Column3800" dataDxfId="12967"/>
    <tableColumn id="3805" xr3:uid="{00000000-0010-0000-4900-0000DD0E0000}" name="Column3801" dataDxfId="12966"/>
    <tableColumn id="3806" xr3:uid="{00000000-0010-0000-4900-0000DE0E0000}" name="Column3802" dataDxfId="12965"/>
    <tableColumn id="3807" xr3:uid="{00000000-0010-0000-4900-0000DF0E0000}" name="Column3803" dataDxfId="12964"/>
    <tableColumn id="3808" xr3:uid="{00000000-0010-0000-4900-0000E00E0000}" name="Column3804" dataDxfId="12963"/>
    <tableColumn id="3809" xr3:uid="{00000000-0010-0000-4900-0000E10E0000}" name="Column3805" dataDxfId="12962"/>
    <tableColumn id="3810" xr3:uid="{00000000-0010-0000-4900-0000E20E0000}" name="Column3806" dataDxfId="12961"/>
    <tableColumn id="3811" xr3:uid="{00000000-0010-0000-4900-0000E30E0000}" name="Column3807" dataDxfId="12960"/>
    <tableColumn id="3812" xr3:uid="{00000000-0010-0000-4900-0000E40E0000}" name="Column3808" dataDxfId="12959"/>
    <tableColumn id="3813" xr3:uid="{00000000-0010-0000-4900-0000E50E0000}" name="Column3809" dataDxfId="12958"/>
    <tableColumn id="3814" xr3:uid="{00000000-0010-0000-4900-0000E60E0000}" name="Column3810" dataDxfId="12957"/>
    <tableColumn id="3815" xr3:uid="{00000000-0010-0000-4900-0000E70E0000}" name="Column3811" dataDxfId="12956"/>
    <tableColumn id="3816" xr3:uid="{00000000-0010-0000-4900-0000E80E0000}" name="Column3812" dataDxfId="12955"/>
    <tableColumn id="3817" xr3:uid="{00000000-0010-0000-4900-0000E90E0000}" name="Column3813" dataDxfId="12954"/>
    <tableColumn id="3818" xr3:uid="{00000000-0010-0000-4900-0000EA0E0000}" name="Column3814" dataDxfId="12953"/>
    <tableColumn id="3819" xr3:uid="{00000000-0010-0000-4900-0000EB0E0000}" name="Column3815" dataDxfId="12952"/>
    <tableColumn id="3820" xr3:uid="{00000000-0010-0000-4900-0000EC0E0000}" name="Column3816" dataDxfId="12951"/>
    <tableColumn id="3821" xr3:uid="{00000000-0010-0000-4900-0000ED0E0000}" name="Column3817" dataDxfId="12950"/>
    <tableColumn id="3822" xr3:uid="{00000000-0010-0000-4900-0000EE0E0000}" name="Column3818" dataDxfId="12949"/>
    <tableColumn id="3823" xr3:uid="{00000000-0010-0000-4900-0000EF0E0000}" name="Column3819" dataDxfId="12948"/>
    <tableColumn id="3824" xr3:uid="{00000000-0010-0000-4900-0000F00E0000}" name="Column3820" dataDxfId="12947"/>
    <tableColumn id="3825" xr3:uid="{00000000-0010-0000-4900-0000F10E0000}" name="Column3821" dataDxfId="12946"/>
    <tableColumn id="3826" xr3:uid="{00000000-0010-0000-4900-0000F20E0000}" name="Column3822" dataDxfId="12945"/>
    <tableColumn id="3827" xr3:uid="{00000000-0010-0000-4900-0000F30E0000}" name="Column3823" dataDxfId="12944"/>
    <tableColumn id="3828" xr3:uid="{00000000-0010-0000-4900-0000F40E0000}" name="Column3824" dataDxfId="12943"/>
    <tableColumn id="3829" xr3:uid="{00000000-0010-0000-4900-0000F50E0000}" name="Column3825" dataDxfId="12942"/>
    <tableColumn id="3830" xr3:uid="{00000000-0010-0000-4900-0000F60E0000}" name="Column3826" dataDxfId="12941"/>
    <tableColumn id="3831" xr3:uid="{00000000-0010-0000-4900-0000F70E0000}" name="Column3827" dataDxfId="12940"/>
    <tableColumn id="3832" xr3:uid="{00000000-0010-0000-4900-0000F80E0000}" name="Column3828" dataDxfId="12939"/>
    <tableColumn id="3833" xr3:uid="{00000000-0010-0000-4900-0000F90E0000}" name="Column3829" dataDxfId="12938"/>
    <tableColumn id="3834" xr3:uid="{00000000-0010-0000-4900-0000FA0E0000}" name="Column3830" dataDxfId="12937"/>
    <tableColumn id="3835" xr3:uid="{00000000-0010-0000-4900-0000FB0E0000}" name="Column3831" dataDxfId="12936"/>
    <tableColumn id="3836" xr3:uid="{00000000-0010-0000-4900-0000FC0E0000}" name="Column3832" dataDxfId="12935"/>
    <tableColumn id="3837" xr3:uid="{00000000-0010-0000-4900-0000FD0E0000}" name="Column3833" dataDxfId="12934"/>
    <tableColumn id="3838" xr3:uid="{00000000-0010-0000-4900-0000FE0E0000}" name="Column3834" dataDxfId="12933"/>
    <tableColumn id="3839" xr3:uid="{00000000-0010-0000-4900-0000FF0E0000}" name="Column3835" dataDxfId="12932"/>
    <tableColumn id="3840" xr3:uid="{00000000-0010-0000-4900-0000000F0000}" name="Column3836" dataDxfId="12931"/>
    <tableColumn id="3841" xr3:uid="{00000000-0010-0000-4900-0000010F0000}" name="Column3837" dataDxfId="12930"/>
    <tableColumn id="3842" xr3:uid="{00000000-0010-0000-4900-0000020F0000}" name="Column3838" dataDxfId="12929"/>
    <tableColumn id="3843" xr3:uid="{00000000-0010-0000-4900-0000030F0000}" name="Column3839" dataDxfId="12928"/>
    <tableColumn id="3844" xr3:uid="{00000000-0010-0000-4900-0000040F0000}" name="Column3840" dataDxfId="12927"/>
    <tableColumn id="3845" xr3:uid="{00000000-0010-0000-4900-0000050F0000}" name="Column3841" dataDxfId="12926"/>
    <tableColumn id="3846" xr3:uid="{00000000-0010-0000-4900-0000060F0000}" name="Column3842" dataDxfId="12925"/>
    <tableColumn id="3847" xr3:uid="{00000000-0010-0000-4900-0000070F0000}" name="Column3843" dataDxfId="12924"/>
    <tableColumn id="3848" xr3:uid="{00000000-0010-0000-4900-0000080F0000}" name="Column3844" dataDxfId="12923"/>
    <tableColumn id="3849" xr3:uid="{00000000-0010-0000-4900-0000090F0000}" name="Column3845" dataDxfId="12922"/>
    <tableColumn id="3850" xr3:uid="{00000000-0010-0000-4900-00000A0F0000}" name="Column3846" dataDxfId="12921"/>
    <tableColumn id="3851" xr3:uid="{00000000-0010-0000-4900-00000B0F0000}" name="Column3847" dataDxfId="12920"/>
    <tableColumn id="3852" xr3:uid="{00000000-0010-0000-4900-00000C0F0000}" name="Column3848" dataDxfId="12919"/>
    <tableColumn id="3853" xr3:uid="{00000000-0010-0000-4900-00000D0F0000}" name="Column3849" dataDxfId="12918"/>
    <tableColumn id="3854" xr3:uid="{00000000-0010-0000-4900-00000E0F0000}" name="Column3850" dataDxfId="12917"/>
    <tableColumn id="3855" xr3:uid="{00000000-0010-0000-4900-00000F0F0000}" name="Column3851" dataDxfId="12916"/>
    <tableColumn id="3856" xr3:uid="{00000000-0010-0000-4900-0000100F0000}" name="Column3852" dataDxfId="12915"/>
    <tableColumn id="3857" xr3:uid="{00000000-0010-0000-4900-0000110F0000}" name="Column3853" dataDxfId="12914"/>
    <tableColumn id="3858" xr3:uid="{00000000-0010-0000-4900-0000120F0000}" name="Column3854" dataDxfId="12913"/>
    <tableColumn id="3859" xr3:uid="{00000000-0010-0000-4900-0000130F0000}" name="Column3855" dataDxfId="12912"/>
    <tableColumn id="3860" xr3:uid="{00000000-0010-0000-4900-0000140F0000}" name="Column3856" dataDxfId="12911"/>
    <tableColumn id="3861" xr3:uid="{00000000-0010-0000-4900-0000150F0000}" name="Column3857" dataDxfId="12910"/>
    <tableColumn id="3862" xr3:uid="{00000000-0010-0000-4900-0000160F0000}" name="Column3858" dataDxfId="12909"/>
    <tableColumn id="3863" xr3:uid="{00000000-0010-0000-4900-0000170F0000}" name="Column3859" dataDxfId="12908"/>
    <tableColumn id="3864" xr3:uid="{00000000-0010-0000-4900-0000180F0000}" name="Column3860" dataDxfId="12907"/>
    <tableColumn id="3865" xr3:uid="{00000000-0010-0000-4900-0000190F0000}" name="Column3861" dataDxfId="12906"/>
    <tableColumn id="3866" xr3:uid="{00000000-0010-0000-4900-00001A0F0000}" name="Column3862" dataDxfId="12905"/>
    <tableColumn id="3867" xr3:uid="{00000000-0010-0000-4900-00001B0F0000}" name="Column3863" dataDxfId="12904"/>
    <tableColumn id="3868" xr3:uid="{00000000-0010-0000-4900-00001C0F0000}" name="Column3864" dataDxfId="12903"/>
    <tableColumn id="3869" xr3:uid="{00000000-0010-0000-4900-00001D0F0000}" name="Column3865" dataDxfId="12902"/>
    <tableColumn id="3870" xr3:uid="{00000000-0010-0000-4900-00001E0F0000}" name="Column3866" dataDxfId="12901"/>
    <tableColumn id="3871" xr3:uid="{00000000-0010-0000-4900-00001F0F0000}" name="Column3867" dataDxfId="12900"/>
    <tableColumn id="3872" xr3:uid="{00000000-0010-0000-4900-0000200F0000}" name="Column3868" dataDxfId="12899"/>
    <tableColumn id="3873" xr3:uid="{00000000-0010-0000-4900-0000210F0000}" name="Column3869" dataDxfId="12898"/>
    <tableColumn id="3874" xr3:uid="{00000000-0010-0000-4900-0000220F0000}" name="Column3870" dataDxfId="12897"/>
    <tableColumn id="3875" xr3:uid="{00000000-0010-0000-4900-0000230F0000}" name="Column3871" dataDxfId="12896"/>
    <tableColumn id="3876" xr3:uid="{00000000-0010-0000-4900-0000240F0000}" name="Column3872" dataDxfId="12895"/>
    <tableColumn id="3877" xr3:uid="{00000000-0010-0000-4900-0000250F0000}" name="Column3873" dataDxfId="12894"/>
    <tableColumn id="3878" xr3:uid="{00000000-0010-0000-4900-0000260F0000}" name="Column3874" dataDxfId="12893"/>
    <tableColumn id="3879" xr3:uid="{00000000-0010-0000-4900-0000270F0000}" name="Column3875" dataDxfId="12892"/>
    <tableColumn id="3880" xr3:uid="{00000000-0010-0000-4900-0000280F0000}" name="Column3876" dataDxfId="12891"/>
    <tableColumn id="3881" xr3:uid="{00000000-0010-0000-4900-0000290F0000}" name="Column3877" dataDxfId="12890"/>
    <tableColumn id="3882" xr3:uid="{00000000-0010-0000-4900-00002A0F0000}" name="Column3878" dataDxfId="12889"/>
    <tableColumn id="3883" xr3:uid="{00000000-0010-0000-4900-00002B0F0000}" name="Column3879" dataDxfId="12888"/>
    <tableColumn id="3884" xr3:uid="{00000000-0010-0000-4900-00002C0F0000}" name="Column3880" dataDxfId="12887"/>
    <tableColumn id="3885" xr3:uid="{00000000-0010-0000-4900-00002D0F0000}" name="Column3881" dataDxfId="12886"/>
    <tableColumn id="3886" xr3:uid="{00000000-0010-0000-4900-00002E0F0000}" name="Column3882" dataDxfId="12885"/>
    <tableColumn id="3887" xr3:uid="{00000000-0010-0000-4900-00002F0F0000}" name="Column3883" dataDxfId="12884"/>
    <tableColumn id="3888" xr3:uid="{00000000-0010-0000-4900-0000300F0000}" name="Column3884" dataDxfId="12883"/>
    <tableColumn id="3889" xr3:uid="{00000000-0010-0000-4900-0000310F0000}" name="Column3885" dataDxfId="12882"/>
    <tableColumn id="3890" xr3:uid="{00000000-0010-0000-4900-0000320F0000}" name="Column3886" dataDxfId="12881"/>
    <tableColumn id="3891" xr3:uid="{00000000-0010-0000-4900-0000330F0000}" name="Column3887" dataDxfId="12880"/>
    <tableColumn id="3892" xr3:uid="{00000000-0010-0000-4900-0000340F0000}" name="Column3888" dataDxfId="12879"/>
    <tableColumn id="3893" xr3:uid="{00000000-0010-0000-4900-0000350F0000}" name="Column3889" dataDxfId="12878"/>
    <tableColumn id="3894" xr3:uid="{00000000-0010-0000-4900-0000360F0000}" name="Column3890" dataDxfId="12877"/>
    <tableColumn id="3895" xr3:uid="{00000000-0010-0000-4900-0000370F0000}" name="Column3891" dataDxfId="12876"/>
    <tableColumn id="3896" xr3:uid="{00000000-0010-0000-4900-0000380F0000}" name="Column3892" dataDxfId="12875"/>
    <tableColumn id="3897" xr3:uid="{00000000-0010-0000-4900-0000390F0000}" name="Column3893" dataDxfId="12874"/>
    <tableColumn id="3898" xr3:uid="{00000000-0010-0000-4900-00003A0F0000}" name="Column3894" dataDxfId="12873"/>
    <tableColumn id="3899" xr3:uid="{00000000-0010-0000-4900-00003B0F0000}" name="Column3895" dataDxfId="12872"/>
    <tableColumn id="3900" xr3:uid="{00000000-0010-0000-4900-00003C0F0000}" name="Column3896" dataDxfId="12871"/>
    <tableColumn id="3901" xr3:uid="{00000000-0010-0000-4900-00003D0F0000}" name="Column3897" dataDxfId="12870"/>
    <tableColumn id="3902" xr3:uid="{00000000-0010-0000-4900-00003E0F0000}" name="Column3898" dataDxfId="12869"/>
    <tableColumn id="3903" xr3:uid="{00000000-0010-0000-4900-00003F0F0000}" name="Column3899" dataDxfId="12868"/>
    <tableColumn id="3904" xr3:uid="{00000000-0010-0000-4900-0000400F0000}" name="Column3900" dataDxfId="12867"/>
    <tableColumn id="3905" xr3:uid="{00000000-0010-0000-4900-0000410F0000}" name="Column3901" dataDxfId="12866"/>
    <tableColumn id="3906" xr3:uid="{00000000-0010-0000-4900-0000420F0000}" name="Column3902" dataDxfId="12865"/>
    <tableColumn id="3907" xr3:uid="{00000000-0010-0000-4900-0000430F0000}" name="Column3903" dataDxfId="12864"/>
    <tableColumn id="3908" xr3:uid="{00000000-0010-0000-4900-0000440F0000}" name="Column3904" dataDxfId="12863"/>
    <tableColumn id="3909" xr3:uid="{00000000-0010-0000-4900-0000450F0000}" name="Column3905" dataDxfId="12862"/>
    <tableColumn id="3910" xr3:uid="{00000000-0010-0000-4900-0000460F0000}" name="Column3906" dataDxfId="12861"/>
    <tableColumn id="3911" xr3:uid="{00000000-0010-0000-4900-0000470F0000}" name="Column3907" dataDxfId="12860"/>
    <tableColumn id="3912" xr3:uid="{00000000-0010-0000-4900-0000480F0000}" name="Column3908" dataDxfId="12859"/>
    <tableColumn id="3913" xr3:uid="{00000000-0010-0000-4900-0000490F0000}" name="Column3909" dataDxfId="12858"/>
    <tableColumn id="3914" xr3:uid="{00000000-0010-0000-4900-00004A0F0000}" name="Column3910" dataDxfId="12857"/>
    <tableColumn id="3915" xr3:uid="{00000000-0010-0000-4900-00004B0F0000}" name="Column3911" dataDxfId="12856"/>
    <tableColumn id="3916" xr3:uid="{00000000-0010-0000-4900-00004C0F0000}" name="Column3912" dataDxfId="12855"/>
    <tableColumn id="3917" xr3:uid="{00000000-0010-0000-4900-00004D0F0000}" name="Column3913" dataDxfId="12854"/>
    <tableColumn id="3918" xr3:uid="{00000000-0010-0000-4900-00004E0F0000}" name="Column3914" dataDxfId="12853"/>
    <tableColumn id="3919" xr3:uid="{00000000-0010-0000-4900-00004F0F0000}" name="Column3915" dataDxfId="12852"/>
    <tableColumn id="3920" xr3:uid="{00000000-0010-0000-4900-0000500F0000}" name="Column3916" dataDxfId="12851"/>
    <tableColumn id="3921" xr3:uid="{00000000-0010-0000-4900-0000510F0000}" name="Column3917" dataDxfId="12850"/>
    <tableColumn id="3922" xr3:uid="{00000000-0010-0000-4900-0000520F0000}" name="Column3918" dataDxfId="12849"/>
    <tableColumn id="3923" xr3:uid="{00000000-0010-0000-4900-0000530F0000}" name="Column3919" dataDxfId="12848"/>
    <tableColumn id="3924" xr3:uid="{00000000-0010-0000-4900-0000540F0000}" name="Column3920" dataDxfId="12847"/>
    <tableColumn id="3925" xr3:uid="{00000000-0010-0000-4900-0000550F0000}" name="Column3921" dataDxfId="12846"/>
    <tableColumn id="3926" xr3:uid="{00000000-0010-0000-4900-0000560F0000}" name="Column3922" dataDxfId="12845"/>
    <tableColumn id="3927" xr3:uid="{00000000-0010-0000-4900-0000570F0000}" name="Column3923" dataDxfId="12844"/>
    <tableColumn id="3928" xr3:uid="{00000000-0010-0000-4900-0000580F0000}" name="Column3924" dataDxfId="12843"/>
    <tableColumn id="3929" xr3:uid="{00000000-0010-0000-4900-0000590F0000}" name="Column3925" dataDxfId="12842"/>
    <tableColumn id="3930" xr3:uid="{00000000-0010-0000-4900-00005A0F0000}" name="Column3926" dataDxfId="12841"/>
    <tableColumn id="3931" xr3:uid="{00000000-0010-0000-4900-00005B0F0000}" name="Column3927" dataDxfId="12840"/>
    <tableColumn id="3932" xr3:uid="{00000000-0010-0000-4900-00005C0F0000}" name="Column3928" dataDxfId="12839"/>
    <tableColumn id="3933" xr3:uid="{00000000-0010-0000-4900-00005D0F0000}" name="Column3929" dataDxfId="12838"/>
    <tableColumn id="3934" xr3:uid="{00000000-0010-0000-4900-00005E0F0000}" name="Column3930" dataDxfId="12837"/>
    <tableColumn id="3935" xr3:uid="{00000000-0010-0000-4900-00005F0F0000}" name="Column3931" dataDxfId="12836"/>
    <tableColumn id="3936" xr3:uid="{00000000-0010-0000-4900-0000600F0000}" name="Column3932" dataDxfId="12835"/>
    <tableColumn id="3937" xr3:uid="{00000000-0010-0000-4900-0000610F0000}" name="Column3933" dataDxfId="12834"/>
    <tableColumn id="3938" xr3:uid="{00000000-0010-0000-4900-0000620F0000}" name="Column3934" dataDxfId="12833"/>
    <tableColumn id="3939" xr3:uid="{00000000-0010-0000-4900-0000630F0000}" name="Column3935" dataDxfId="12832"/>
    <tableColumn id="3940" xr3:uid="{00000000-0010-0000-4900-0000640F0000}" name="Column3936" dataDxfId="12831"/>
    <tableColumn id="3941" xr3:uid="{00000000-0010-0000-4900-0000650F0000}" name="Column3937" dataDxfId="12830"/>
    <tableColumn id="3942" xr3:uid="{00000000-0010-0000-4900-0000660F0000}" name="Column3938" dataDxfId="12829"/>
    <tableColumn id="3943" xr3:uid="{00000000-0010-0000-4900-0000670F0000}" name="Column3939" dataDxfId="12828"/>
    <tableColumn id="3944" xr3:uid="{00000000-0010-0000-4900-0000680F0000}" name="Column3940" dataDxfId="12827"/>
    <tableColumn id="3945" xr3:uid="{00000000-0010-0000-4900-0000690F0000}" name="Column3941" dataDxfId="12826"/>
    <tableColumn id="3946" xr3:uid="{00000000-0010-0000-4900-00006A0F0000}" name="Column3942" dataDxfId="12825"/>
    <tableColumn id="3947" xr3:uid="{00000000-0010-0000-4900-00006B0F0000}" name="Column3943" dataDxfId="12824"/>
    <tableColumn id="3948" xr3:uid="{00000000-0010-0000-4900-00006C0F0000}" name="Column3944" dataDxfId="12823"/>
    <tableColumn id="3949" xr3:uid="{00000000-0010-0000-4900-00006D0F0000}" name="Column3945" dataDxfId="12822"/>
    <tableColumn id="3950" xr3:uid="{00000000-0010-0000-4900-00006E0F0000}" name="Column3946" dataDxfId="12821"/>
    <tableColumn id="3951" xr3:uid="{00000000-0010-0000-4900-00006F0F0000}" name="Column3947" dataDxfId="12820"/>
    <tableColumn id="3952" xr3:uid="{00000000-0010-0000-4900-0000700F0000}" name="Column3948" dataDxfId="12819"/>
    <tableColumn id="3953" xr3:uid="{00000000-0010-0000-4900-0000710F0000}" name="Column3949" dataDxfId="12818"/>
    <tableColumn id="3954" xr3:uid="{00000000-0010-0000-4900-0000720F0000}" name="Column3950" dataDxfId="12817"/>
    <tableColumn id="3955" xr3:uid="{00000000-0010-0000-4900-0000730F0000}" name="Column3951" dataDxfId="12816"/>
    <tableColumn id="3956" xr3:uid="{00000000-0010-0000-4900-0000740F0000}" name="Column3952" dataDxfId="12815"/>
    <tableColumn id="3957" xr3:uid="{00000000-0010-0000-4900-0000750F0000}" name="Column3953" dataDxfId="12814"/>
    <tableColumn id="3958" xr3:uid="{00000000-0010-0000-4900-0000760F0000}" name="Column3954" dataDxfId="12813"/>
    <tableColumn id="3959" xr3:uid="{00000000-0010-0000-4900-0000770F0000}" name="Column3955" dataDxfId="12812"/>
    <tableColumn id="3960" xr3:uid="{00000000-0010-0000-4900-0000780F0000}" name="Column3956" dataDxfId="12811"/>
    <tableColumn id="3961" xr3:uid="{00000000-0010-0000-4900-0000790F0000}" name="Column3957" dataDxfId="12810"/>
    <tableColumn id="3962" xr3:uid="{00000000-0010-0000-4900-00007A0F0000}" name="Column3958" dataDxfId="12809"/>
    <tableColumn id="3963" xr3:uid="{00000000-0010-0000-4900-00007B0F0000}" name="Column3959" dataDxfId="12808"/>
    <tableColumn id="3964" xr3:uid="{00000000-0010-0000-4900-00007C0F0000}" name="Column3960" dataDxfId="12807"/>
    <tableColumn id="3965" xr3:uid="{00000000-0010-0000-4900-00007D0F0000}" name="Column3961" dataDxfId="12806"/>
    <tableColumn id="3966" xr3:uid="{00000000-0010-0000-4900-00007E0F0000}" name="Column3962" dataDxfId="12805"/>
    <tableColumn id="3967" xr3:uid="{00000000-0010-0000-4900-00007F0F0000}" name="Column3963" dataDxfId="12804"/>
    <tableColumn id="3968" xr3:uid="{00000000-0010-0000-4900-0000800F0000}" name="Column3964" dataDxfId="12803"/>
    <tableColumn id="3969" xr3:uid="{00000000-0010-0000-4900-0000810F0000}" name="Column3965" dataDxfId="12802"/>
    <tableColumn id="3970" xr3:uid="{00000000-0010-0000-4900-0000820F0000}" name="Column3966" dataDxfId="12801"/>
    <tableColumn id="3971" xr3:uid="{00000000-0010-0000-4900-0000830F0000}" name="Column3967" dataDxfId="12800"/>
    <tableColumn id="3972" xr3:uid="{00000000-0010-0000-4900-0000840F0000}" name="Column3968" dataDxfId="12799"/>
    <tableColumn id="3973" xr3:uid="{00000000-0010-0000-4900-0000850F0000}" name="Column3969" dataDxfId="12798"/>
    <tableColumn id="3974" xr3:uid="{00000000-0010-0000-4900-0000860F0000}" name="Column3970" dataDxfId="12797"/>
    <tableColumn id="3975" xr3:uid="{00000000-0010-0000-4900-0000870F0000}" name="Column3971" dataDxfId="12796"/>
    <tableColumn id="3976" xr3:uid="{00000000-0010-0000-4900-0000880F0000}" name="Column3972" dataDxfId="12795"/>
    <tableColumn id="3977" xr3:uid="{00000000-0010-0000-4900-0000890F0000}" name="Column3973" dataDxfId="12794"/>
    <tableColumn id="3978" xr3:uid="{00000000-0010-0000-4900-00008A0F0000}" name="Column3974" dataDxfId="12793"/>
    <tableColumn id="3979" xr3:uid="{00000000-0010-0000-4900-00008B0F0000}" name="Column3975" dataDxfId="12792"/>
    <tableColumn id="3980" xr3:uid="{00000000-0010-0000-4900-00008C0F0000}" name="Column3976" dataDxfId="12791"/>
    <tableColumn id="3981" xr3:uid="{00000000-0010-0000-4900-00008D0F0000}" name="Column3977" dataDxfId="12790"/>
    <tableColumn id="3982" xr3:uid="{00000000-0010-0000-4900-00008E0F0000}" name="Column3978" dataDxfId="12789"/>
    <tableColumn id="3983" xr3:uid="{00000000-0010-0000-4900-00008F0F0000}" name="Column3979" dataDxfId="12788"/>
    <tableColumn id="3984" xr3:uid="{00000000-0010-0000-4900-0000900F0000}" name="Column3980" dataDxfId="12787"/>
    <tableColumn id="3985" xr3:uid="{00000000-0010-0000-4900-0000910F0000}" name="Column3981" dataDxfId="12786"/>
    <tableColumn id="3986" xr3:uid="{00000000-0010-0000-4900-0000920F0000}" name="Column3982" dataDxfId="12785"/>
    <tableColumn id="3987" xr3:uid="{00000000-0010-0000-4900-0000930F0000}" name="Column3983" dataDxfId="12784"/>
    <tableColumn id="3988" xr3:uid="{00000000-0010-0000-4900-0000940F0000}" name="Column3984" dataDxfId="12783"/>
    <tableColumn id="3989" xr3:uid="{00000000-0010-0000-4900-0000950F0000}" name="Column3985" dataDxfId="12782"/>
    <tableColumn id="3990" xr3:uid="{00000000-0010-0000-4900-0000960F0000}" name="Column3986" dataDxfId="12781"/>
    <tableColumn id="3991" xr3:uid="{00000000-0010-0000-4900-0000970F0000}" name="Column3987" dataDxfId="12780"/>
    <tableColumn id="3992" xr3:uid="{00000000-0010-0000-4900-0000980F0000}" name="Column3988" dataDxfId="12779"/>
    <tableColumn id="3993" xr3:uid="{00000000-0010-0000-4900-0000990F0000}" name="Column3989" dataDxfId="12778"/>
    <tableColumn id="3994" xr3:uid="{00000000-0010-0000-4900-00009A0F0000}" name="Column3990" dataDxfId="12777"/>
    <tableColumn id="3995" xr3:uid="{00000000-0010-0000-4900-00009B0F0000}" name="Column3991" dataDxfId="12776"/>
    <tableColumn id="3996" xr3:uid="{00000000-0010-0000-4900-00009C0F0000}" name="Column3992" dataDxfId="12775"/>
    <tableColumn id="3997" xr3:uid="{00000000-0010-0000-4900-00009D0F0000}" name="Column3993" dataDxfId="12774"/>
    <tableColumn id="3998" xr3:uid="{00000000-0010-0000-4900-00009E0F0000}" name="Column3994" dataDxfId="12773"/>
    <tableColumn id="3999" xr3:uid="{00000000-0010-0000-4900-00009F0F0000}" name="Column3995" dataDxfId="12772"/>
    <tableColumn id="4000" xr3:uid="{00000000-0010-0000-4900-0000A00F0000}" name="Column3996" dataDxfId="12771"/>
    <tableColumn id="4001" xr3:uid="{00000000-0010-0000-4900-0000A10F0000}" name="Column3997" dataDxfId="12770"/>
    <tableColumn id="4002" xr3:uid="{00000000-0010-0000-4900-0000A20F0000}" name="Column3998" dataDxfId="12769"/>
    <tableColumn id="4003" xr3:uid="{00000000-0010-0000-4900-0000A30F0000}" name="Column3999" dataDxfId="12768"/>
    <tableColumn id="4004" xr3:uid="{00000000-0010-0000-4900-0000A40F0000}" name="Column4000" dataDxfId="12767"/>
    <tableColumn id="4005" xr3:uid="{00000000-0010-0000-4900-0000A50F0000}" name="Column4001" dataDxfId="12766"/>
    <tableColumn id="4006" xr3:uid="{00000000-0010-0000-4900-0000A60F0000}" name="Column4002" dataDxfId="12765"/>
    <tableColumn id="4007" xr3:uid="{00000000-0010-0000-4900-0000A70F0000}" name="Column4003" dataDxfId="12764"/>
    <tableColumn id="4008" xr3:uid="{00000000-0010-0000-4900-0000A80F0000}" name="Column4004" dataDxfId="12763"/>
    <tableColumn id="4009" xr3:uid="{00000000-0010-0000-4900-0000A90F0000}" name="Column4005" dataDxfId="12762"/>
    <tableColumn id="4010" xr3:uid="{00000000-0010-0000-4900-0000AA0F0000}" name="Column4006" dataDxfId="12761"/>
    <tableColumn id="4011" xr3:uid="{00000000-0010-0000-4900-0000AB0F0000}" name="Column4007" dataDxfId="12760"/>
    <tableColumn id="4012" xr3:uid="{00000000-0010-0000-4900-0000AC0F0000}" name="Column4008" dataDxfId="12759"/>
    <tableColumn id="4013" xr3:uid="{00000000-0010-0000-4900-0000AD0F0000}" name="Column4009" dataDxfId="12758"/>
    <tableColumn id="4014" xr3:uid="{00000000-0010-0000-4900-0000AE0F0000}" name="Column4010" dataDxfId="12757"/>
    <tableColumn id="4015" xr3:uid="{00000000-0010-0000-4900-0000AF0F0000}" name="Column4011" dataDxfId="12756"/>
    <tableColumn id="4016" xr3:uid="{00000000-0010-0000-4900-0000B00F0000}" name="Column4012" dataDxfId="12755"/>
    <tableColumn id="4017" xr3:uid="{00000000-0010-0000-4900-0000B10F0000}" name="Column4013" dataDxfId="12754"/>
    <tableColumn id="4018" xr3:uid="{00000000-0010-0000-4900-0000B20F0000}" name="Column4014" dataDxfId="12753"/>
    <tableColumn id="4019" xr3:uid="{00000000-0010-0000-4900-0000B30F0000}" name="Column4015" dataDxfId="12752"/>
    <tableColumn id="4020" xr3:uid="{00000000-0010-0000-4900-0000B40F0000}" name="Column4016" dataDxfId="12751"/>
    <tableColumn id="4021" xr3:uid="{00000000-0010-0000-4900-0000B50F0000}" name="Column4017" dataDxfId="12750"/>
    <tableColumn id="4022" xr3:uid="{00000000-0010-0000-4900-0000B60F0000}" name="Column4018" dataDxfId="12749"/>
    <tableColumn id="4023" xr3:uid="{00000000-0010-0000-4900-0000B70F0000}" name="Column4019" dataDxfId="12748"/>
    <tableColumn id="4024" xr3:uid="{00000000-0010-0000-4900-0000B80F0000}" name="Column4020" dataDxfId="12747"/>
    <tableColumn id="4025" xr3:uid="{00000000-0010-0000-4900-0000B90F0000}" name="Column4021" dataDxfId="12746"/>
    <tableColumn id="4026" xr3:uid="{00000000-0010-0000-4900-0000BA0F0000}" name="Column4022" dataDxfId="12745"/>
    <tableColumn id="4027" xr3:uid="{00000000-0010-0000-4900-0000BB0F0000}" name="Column4023" dataDxfId="12744"/>
    <tableColumn id="4028" xr3:uid="{00000000-0010-0000-4900-0000BC0F0000}" name="Column4024" dataDxfId="12743"/>
    <tableColumn id="4029" xr3:uid="{00000000-0010-0000-4900-0000BD0F0000}" name="Column4025" dataDxfId="12742"/>
    <tableColumn id="4030" xr3:uid="{00000000-0010-0000-4900-0000BE0F0000}" name="Column4026" dataDxfId="12741"/>
    <tableColumn id="4031" xr3:uid="{00000000-0010-0000-4900-0000BF0F0000}" name="Column4027" dataDxfId="12740"/>
    <tableColumn id="4032" xr3:uid="{00000000-0010-0000-4900-0000C00F0000}" name="Column4028" dataDxfId="12739"/>
    <tableColumn id="4033" xr3:uid="{00000000-0010-0000-4900-0000C10F0000}" name="Column4029" dataDxfId="12738"/>
    <tableColumn id="4034" xr3:uid="{00000000-0010-0000-4900-0000C20F0000}" name="Column4030" dataDxfId="12737"/>
    <tableColumn id="4035" xr3:uid="{00000000-0010-0000-4900-0000C30F0000}" name="Column4031" dataDxfId="12736"/>
    <tableColumn id="4036" xr3:uid="{00000000-0010-0000-4900-0000C40F0000}" name="Column4032" dataDxfId="12735"/>
    <tableColumn id="4037" xr3:uid="{00000000-0010-0000-4900-0000C50F0000}" name="Column4033" dataDxfId="12734"/>
    <tableColumn id="4038" xr3:uid="{00000000-0010-0000-4900-0000C60F0000}" name="Column4034" dataDxfId="12733"/>
    <tableColumn id="4039" xr3:uid="{00000000-0010-0000-4900-0000C70F0000}" name="Column4035" dataDxfId="12732"/>
    <tableColumn id="4040" xr3:uid="{00000000-0010-0000-4900-0000C80F0000}" name="Column4036" dataDxfId="12731"/>
    <tableColumn id="4041" xr3:uid="{00000000-0010-0000-4900-0000C90F0000}" name="Column4037" dataDxfId="12730"/>
    <tableColumn id="4042" xr3:uid="{00000000-0010-0000-4900-0000CA0F0000}" name="Column4038" dataDxfId="12729"/>
    <tableColumn id="4043" xr3:uid="{00000000-0010-0000-4900-0000CB0F0000}" name="Column4039" dataDxfId="12728"/>
    <tableColumn id="4044" xr3:uid="{00000000-0010-0000-4900-0000CC0F0000}" name="Column4040" dataDxfId="12727"/>
    <tableColumn id="4045" xr3:uid="{00000000-0010-0000-4900-0000CD0F0000}" name="Column4041" dataDxfId="12726"/>
    <tableColumn id="4046" xr3:uid="{00000000-0010-0000-4900-0000CE0F0000}" name="Column4042" dataDxfId="12725"/>
    <tableColumn id="4047" xr3:uid="{00000000-0010-0000-4900-0000CF0F0000}" name="Column4043" dataDxfId="12724"/>
    <tableColumn id="4048" xr3:uid="{00000000-0010-0000-4900-0000D00F0000}" name="Column4044" dataDxfId="12723"/>
    <tableColumn id="4049" xr3:uid="{00000000-0010-0000-4900-0000D10F0000}" name="Column4045" dataDxfId="12722"/>
    <tableColumn id="4050" xr3:uid="{00000000-0010-0000-4900-0000D20F0000}" name="Column4046" dataDxfId="12721"/>
    <tableColumn id="4051" xr3:uid="{00000000-0010-0000-4900-0000D30F0000}" name="Column4047" dataDxfId="12720"/>
    <tableColumn id="4052" xr3:uid="{00000000-0010-0000-4900-0000D40F0000}" name="Column4048" dataDxfId="12719"/>
    <tableColumn id="4053" xr3:uid="{00000000-0010-0000-4900-0000D50F0000}" name="Column4049" dataDxfId="12718"/>
    <tableColumn id="4054" xr3:uid="{00000000-0010-0000-4900-0000D60F0000}" name="Column4050" dataDxfId="12717"/>
    <tableColumn id="4055" xr3:uid="{00000000-0010-0000-4900-0000D70F0000}" name="Column4051" dataDxfId="12716"/>
    <tableColumn id="4056" xr3:uid="{00000000-0010-0000-4900-0000D80F0000}" name="Column4052" dataDxfId="12715"/>
    <tableColumn id="4057" xr3:uid="{00000000-0010-0000-4900-0000D90F0000}" name="Column4053" dataDxfId="12714"/>
    <tableColumn id="4058" xr3:uid="{00000000-0010-0000-4900-0000DA0F0000}" name="Column4054" dataDxfId="12713"/>
    <tableColumn id="4059" xr3:uid="{00000000-0010-0000-4900-0000DB0F0000}" name="Column4055" dataDxfId="12712"/>
    <tableColumn id="4060" xr3:uid="{00000000-0010-0000-4900-0000DC0F0000}" name="Column4056" dataDxfId="12711"/>
    <tableColumn id="4061" xr3:uid="{00000000-0010-0000-4900-0000DD0F0000}" name="Column4057" dataDxfId="12710"/>
    <tableColumn id="4062" xr3:uid="{00000000-0010-0000-4900-0000DE0F0000}" name="Column4058" dataDxfId="12709"/>
    <tableColumn id="4063" xr3:uid="{00000000-0010-0000-4900-0000DF0F0000}" name="Column4059" dataDxfId="12708"/>
    <tableColumn id="4064" xr3:uid="{00000000-0010-0000-4900-0000E00F0000}" name="Column4060" dataDxfId="12707"/>
    <tableColumn id="4065" xr3:uid="{00000000-0010-0000-4900-0000E10F0000}" name="Column4061" dataDxfId="12706"/>
    <tableColumn id="4066" xr3:uid="{00000000-0010-0000-4900-0000E20F0000}" name="Column4062" dataDxfId="12705"/>
    <tableColumn id="4067" xr3:uid="{00000000-0010-0000-4900-0000E30F0000}" name="Column4063" dataDxfId="12704"/>
    <tableColumn id="4068" xr3:uid="{00000000-0010-0000-4900-0000E40F0000}" name="Column4064" dataDxfId="12703"/>
    <tableColumn id="4069" xr3:uid="{00000000-0010-0000-4900-0000E50F0000}" name="Column4065" dataDxfId="12702"/>
    <tableColumn id="4070" xr3:uid="{00000000-0010-0000-4900-0000E60F0000}" name="Column4066" dataDxfId="12701"/>
    <tableColumn id="4071" xr3:uid="{00000000-0010-0000-4900-0000E70F0000}" name="Column4067" dataDxfId="12700"/>
    <tableColumn id="4072" xr3:uid="{00000000-0010-0000-4900-0000E80F0000}" name="Column4068" dataDxfId="12699"/>
    <tableColumn id="4073" xr3:uid="{00000000-0010-0000-4900-0000E90F0000}" name="Column4069" dataDxfId="12698"/>
    <tableColumn id="4074" xr3:uid="{00000000-0010-0000-4900-0000EA0F0000}" name="Column4070" dataDxfId="12697"/>
    <tableColumn id="4075" xr3:uid="{00000000-0010-0000-4900-0000EB0F0000}" name="Column4071" dataDxfId="12696"/>
    <tableColumn id="4076" xr3:uid="{00000000-0010-0000-4900-0000EC0F0000}" name="Column4072" dataDxfId="12695"/>
    <tableColumn id="4077" xr3:uid="{00000000-0010-0000-4900-0000ED0F0000}" name="Column4073" dataDxfId="12694"/>
    <tableColumn id="4078" xr3:uid="{00000000-0010-0000-4900-0000EE0F0000}" name="Column4074" dataDxfId="12693"/>
    <tableColumn id="4079" xr3:uid="{00000000-0010-0000-4900-0000EF0F0000}" name="Column4075" dataDxfId="12692"/>
    <tableColumn id="4080" xr3:uid="{00000000-0010-0000-4900-0000F00F0000}" name="Column4076" dataDxfId="12691"/>
    <tableColumn id="4081" xr3:uid="{00000000-0010-0000-4900-0000F10F0000}" name="Column4077" dataDxfId="12690"/>
    <tableColumn id="4082" xr3:uid="{00000000-0010-0000-4900-0000F20F0000}" name="Column4078" dataDxfId="12689"/>
    <tableColumn id="4083" xr3:uid="{00000000-0010-0000-4900-0000F30F0000}" name="Column4079" dataDxfId="12688"/>
    <tableColumn id="4084" xr3:uid="{00000000-0010-0000-4900-0000F40F0000}" name="Column4080" dataDxfId="12687"/>
    <tableColumn id="4085" xr3:uid="{00000000-0010-0000-4900-0000F50F0000}" name="Column4081" dataDxfId="12686"/>
    <tableColumn id="4086" xr3:uid="{00000000-0010-0000-4900-0000F60F0000}" name="Column4082" dataDxfId="12685"/>
    <tableColumn id="4087" xr3:uid="{00000000-0010-0000-4900-0000F70F0000}" name="Column4083" dataDxfId="12684"/>
    <tableColumn id="4088" xr3:uid="{00000000-0010-0000-4900-0000F80F0000}" name="Column4084" dataDxfId="12683"/>
    <tableColumn id="4089" xr3:uid="{00000000-0010-0000-4900-0000F90F0000}" name="Column4085" dataDxfId="12682"/>
    <tableColumn id="4090" xr3:uid="{00000000-0010-0000-4900-0000FA0F0000}" name="Column4086" dataDxfId="12681"/>
    <tableColumn id="4091" xr3:uid="{00000000-0010-0000-4900-0000FB0F0000}" name="Column4087" dataDxfId="12680"/>
    <tableColumn id="4092" xr3:uid="{00000000-0010-0000-4900-0000FC0F0000}" name="Column4088" dataDxfId="12679"/>
    <tableColumn id="4093" xr3:uid="{00000000-0010-0000-4900-0000FD0F0000}" name="Column4089" dataDxfId="12678"/>
    <tableColumn id="4094" xr3:uid="{00000000-0010-0000-4900-0000FE0F0000}" name="Column4090" dataDxfId="12677"/>
    <tableColumn id="4095" xr3:uid="{00000000-0010-0000-4900-0000FF0F0000}" name="Column4091" dataDxfId="12676"/>
    <tableColumn id="4096" xr3:uid="{00000000-0010-0000-4900-000000100000}" name="Column4092" dataDxfId="12675"/>
    <tableColumn id="4097" xr3:uid="{00000000-0010-0000-4900-000001100000}" name="Column4093" dataDxfId="12674"/>
    <tableColumn id="4098" xr3:uid="{00000000-0010-0000-4900-000002100000}" name="Column4094" dataDxfId="12673"/>
    <tableColumn id="4099" xr3:uid="{00000000-0010-0000-4900-000003100000}" name="Column4095" dataDxfId="12672"/>
    <tableColumn id="4100" xr3:uid="{00000000-0010-0000-4900-000004100000}" name="Column4096" dataDxfId="12671"/>
    <tableColumn id="4101" xr3:uid="{00000000-0010-0000-4900-000005100000}" name="Column4097" dataDxfId="12670"/>
    <tableColumn id="4102" xr3:uid="{00000000-0010-0000-4900-000006100000}" name="Column4098" dataDxfId="12669"/>
    <tableColumn id="4103" xr3:uid="{00000000-0010-0000-4900-000007100000}" name="Column4099" dataDxfId="12668"/>
    <tableColumn id="4104" xr3:uid="{00000000-0010-0000-4900-000008100000}" name="Column4100" dataDxfId="12667"/>
    <tableColumn id="4105" xr3:uid="{00000000-0010-0000-4900-000009100000}" name="Column4101" dataDxfId="12666"/>
    <tableColumn id="4106" xr3:uid="{00000000-0010-0000-4900-00000A100000}" name="Column4102" dataDxfId="12665"/>
    <tableColumn id="4107" xr3:uid="{00000000-0010-0000-4900-00000B100000}" name="Column4103" dataDxfId="12664"/>
    <tableColumn id="4108" xr3:uid="{00000000-0010-0000-4900-00000C100000}" name="Column4104" dataDxfId="12663"/>
    <tableColumn id="4109" xr3:uid="{00000000-0010-0000-4900-00000D100000}" name="Column4105" dataDxfId="12662"/>
    <tableColumn id="4110" xr3:uid="{00000000-0010-0000-4900-00000E100000}" name="Column4106" dataDxfId="12661"/>
    <tableColumn id="4111" xr3:uid="{00000000-0010-0000-4900-00000F100000}" name="Column4107" dataDxfId="12660"/>
    <tableColumn id="4112" xr3:uid="{00000000-0010-0000-4900-000010100000}" name="Column4108" dataDxfId="12659"/>
    <tableColumn id="4113" xr3:uid="{00000000-0010-0000-4900-000011100000}" name="Column4109" dataDxfId="12658"/>
    <tableColumn id="4114" xr3:uid="{00000000-0010-0000-4900-000012100000}" name="Column4110" dataDxfId="12657"/>
    <tableColumn id="4115" xr3:uid="{00000000-0010-0000-4900-000013100000}" name="Column4111" dataDxfId="12656"/>
    <tableColumn id="4116" xr3:uid="{00000000-0010-0000-4900-000014100000}" name="Column4112" dataDxfId="12655"/>
    <tableColumn id="4117" xr3:uid="{00000000-0010-0000-4900-000015100000}" name="Column4113" dataDxfId="12654"/>
    <tableColumn id="4118" xr3:uid="{00000000-0010-0000-4900-000016100000}" name="Column4114" dataDxfId="12653"/>
    <tableColumn id="4119" xr3:uid="{00000000-0010-0000-4900-000017100000}" name="Column4115" dataDxfId="12652"/>
    <tableColumn id="4120" xr3:uid="{00000000-0010-0000-4900-000018100000}" name="Column4116" dataDxfId="12651"/>
    <tableColumn id="4121" xr3:uid="{00000000-0010-0000-4900-000019100000}" name="Column4117" dataDxfId="12650"/>
    <tableColumn id="4122" xr3:uid="{00000000-0010-0000-4900-00001A100000}" name="Column4118" dataDxfId="12649"/>
    <tableColumn id="4123" xr3:uid="{00000000-0010-0000-4900-00001B100000}" name="Column4119" dataDxfId="12648"/>
    <tableColumn id="4124" xr3:uid="{00000000-0010-0000-4900-00001C100000}" name="Column4120" dataDxfId="12647"/>
    <tableColumn id="4125" xr3:uid="{00000000-0010-0000-4900-00001D100000}" name="Column4121" dataDxfId="12646"/>
    <tableColumn id="4126" xr3:uid="{00000000-0010-0000-4900-00001E100000}" name="Column4122" dataDxfId="12645"/>
    <tableColumn id="4127" xr3:uid="{00000000-0010-0000-4900-00001F100000}" name="Column4123" dataDxfId="12644"/>
    <tableColumn id="4128" xr3:uid="{00000000-0010-0000-4900-000020100000}" name="Column4124" dataDxfId="12643"/>
    <tableColumn id="4129" xr3:uid="{00000000-0010-0000-4900-000021100000}" name="Column4125" dataDxfId="12642"/>
    <tableColumn id="4130" xr3:uid="{00000000-0010-0000-4900-000022100000}" name="Column4126" dataDxfId="12641"/>
    <tableColumn id="4131" xr3:uid="{00000000-0010-0000-4900-000023100000}" name="Column4127" dataDxfId="12640"/>
    <tableColumn id="4132" xr3:uid="{00000000-0010-0000-4900-000024100000}" name="Column4128" dataDxfId="12639"/>
    <tableColumn id="4133" xr3:uid="{00000000-0010-0000-4900-000025100000}" name="Column4129" dataDxfId="12638"/>
    <tableColumn id="4134" xr3:uid="{00000000-0010-0000-4900-000026100000}" name="Column4130" dataDxfId="12637"/>
    <tableColumn id="4135" xr3:uid="{00000000-0010-0000-4900-000027100000}" name="Column4131" dataDxfId="12636"/>
    <tableColumn id="4136" xr3:uid="{00000000-0010-0000-4900-000028100000}" name="Column4132" dataDxfId="12635"/>
    <tableColumn id="4137" xr3:uid="{00000000-0010-0000-4900-000029100000}" name="Column4133" dataDxfId="12634"/>
    <tableColumn id="4138" xr3:uid="{00000000-0010-0000-4900-00002A100000}" name="Column4134" dataDxfId="12633"/>
    <tableColumn id="4139" xr3:uid="{00000000-0010-0000-4900-00002B100000}" name="Column4135" dataDxfId="12632"/>
    <tableColumn id="4140" xr3:uid="{00000000-0010-0000-4900-00002C100000}" name="Column4136" dataDxfId="12631"/>
    <tableColumn id="4141" xr3:uid="{00000000-0010-0000-4900-00002D100000}" name="Column4137" dataDxfId="12630"/>
    <tableColumn id="4142" xr3:uid="{00000000-0010-0000-4900-00002E100000}" name="Column4138" dataDxfId="12629"/>
    <tableColumn id="4143" xr3:uid="{00000000-0010-0000-4900-00002F100000}" name="Column4139" dataDxfId="12628"/>
    <tableColumn id="4144" xr3:uid="{00000000-0010-0000-4900-000030100000}" name="Column4140" dataDxfId="12627"/>
    <tableColumn id="4145" xr3:uid="{00000000-0010-0000-4900-000031100000}" name="Column4141" dataDxfId="12626"/>
    <tableColumn id="4146" xr3:uid="{00000000-0010-0000-4900-000032100000}" name="Column4142" dataDxfId="12625"/>
    <tableColumn id="4147" xr3:uid="{00000000-0010-0000-4900-000033100000}" name="Column4143" dataDxfId="12624"/>
    <tableColumn id="4148" xr3:uid="{00000000-0010-0000-4900-000034100000}" name="Column4144" dataDxfId="12623"/>
    <tableColumn id="4149" xr3:uid="{00000000-0010-0000-4900-000035100000}" name="Column4145" dataDxfId="12622"/>
    <tableColumn id="4150" xr3:uid="{00000000-0010-0000-4900-000036100000}" name="Column4146" dataDxfId="12621"/>
    <tableColumn id="4151" xr3:uid="{00000000-0010-0000-4900-000037100000}" name="Column4147" dataDxfId="12620"/>
    <tableColumn id="4152" xr3:uid="{00000000-0010-0000-4900-000038100000}" name="Column4148" dataDxfId="12619"/>
    <tableColumn id="4153" xr3:uid="{00000000-0010-0000-4900-000039100000}" name="Column4149" dataDxfId="12618"/>
    <tableColumn id="4154" xr3:uid="{00000000-0010-0000-4900-00003A100000}" name="Column4150" dataDxfId="12617"/>
    <tableColumn id="4155" xr3:uid="{00000000-0010-0000-4900-00003B100000}" name="Column4151" dataDxfId="12616"/>
    <tableColumn id="4156" xr3:uid="{00000000-0010-0000-4900-00003C100000}" name="Column4152" dataDxfId="12615"/>
    <tableColumn id="4157" xr3:uid="{00000000-0010-0000-4900-00003D100000}" name="Column4153" dataDxfId="12614"/>
    <tableColumn id="4158" xr3:uid="{00000000-0010-0000-4900-00003E100000}" name="Column4154" dataDxfId="12613"/>
    <tableColumn id="4159" xr3:uid="{00000000-0010-0000-4900-00003F100000}" name="Column4155" dataDxfId="12612"/>
    <tableColumn id="4160" xr3:uid="{00000000-0010-0000-4900-000040100000}" name="Column4156" dataDxfId="12611"/>
    <tableColumn id="4161" xr3:uid="{00000000-0010-0000-4900-000041100000}" name="Column4157" dataDxfId="12610"/>
    <tableColumn id="4162" xr3:uid="{00000000-0010-0000-4900-000042100000}" name="Column4158" dataDxfId="12609"/>
    <tableColumn id="4163" xr3:uid="{00000000-0010-0000-4900-000043100000}" name="Column4159" dataDxfId="12608"/>
    <tableColumn id="4164" xr3:uid="{00000000-0010-0000-4900-000044100000}" name="Column4160" dataDxfId="12607"/>
    <tableColumn id="4165" xr3:uid="{00000000-0010-0000-4900-000045100000}" name="Column4161" dataDxfId="12606"/>
    <tableColumn id="4166" xr3:uid="{00000000-0010-0000-4900-000046100000}" name="Column4162" dataDxfId="12605"/>
    <tableColumn id="4167" xr3:uid="{00000000-0010-0000-4900-000047100000}" name="Column4163" dataDxfId="12604"/>
    <tableColumn id="4168" xr3:uid="{00000000-0010-0000-4900-000048100000}" name="Column4164" dataDxfId="12603"/>
    <tableColumn id="4169" xr3:uid="{00000000-0010-0000-4900-000049100000}" name="Column4165" dataDxfId="12602"/>
    <tableColumn id="4170" xr3:uid="{00000000-0010-0000-4900-00004A100000}" name="Column4166" dataDxfId="12601"/>
    <tableColumn id="4171" xr3:uid="{00000000-0010-0000-4900-00004B100000}" name="Column4167" dataDxfId="12600"/>
    <tableColumn id="4172" xr3:uid="{00000000-0010-0000-4900-00004C100000}" name="Column4168" dataDxfId="12599"/>
    <tableColumn id="4173" xr3:uid="{00000000-0010-0000-4900-00004D100000}" name="Column4169" dataDxfId="12598"/>
    <tableColumn id="4174" xr3:uid="{00000000-0010-0000-4900-00004E100000}" name="Column4170" dataDxfId="12597"/>
    <tableColumn id="4175" xr3:uid="{00000000-0010-0000-4900-00004F100000}" name="Column4171" dataDxfId="12596"/>
    <tableColumn id="4176" xr3:uid="{00000000-0010-0000-4900-000050100000}" name="Column4172" dataDxfId="12595"/>
    <tableColumn id="4177" xr3:uid="{00000000-0010-0000-4900-000051100000}" name="Column4173" dataDxfId="12594"/>
    <tableColumn id="4178" xr3:uid="{00000000-0010-0000-4900-000052100000}" name="Column4174" dataDxfId="12593"/>
    <tableColumn id="4179" xr3:uid="{00000000-0010-0000-4900-000053100000}" name="Column4175" dataDxfId="12592"/>
    <tableColumn id="4180" xr3:uid="{00000000-0010-0000-4900-000054100000}" name="Column4176" dataDxfId="12591"/>
    <tableColumn id="4181" xr3:uid="{00000000-0010-0000-4900-000055100000}" name="Column4177" dataDxfId="12590"/>
    <tableColumn id="4182" xr3:uid="{00000000-0010-0000-4900-000056100000}" name="Column4178" dataDxfId="12589"/>
    <tableColumn id="4183" xr3:uid="{00000000-0010-0000-4900-000057100000}" name="Column4179" dataDxfId="12588"/>
    <tableColumn id="4184" xr3:uid="{00000000-0010-0000-4900-000058100000}" name="Column4180" dataDxfId="12587"/>
    <tableColumn id="4185" xr3:uid="{00000000-0010-0000-4900-000059100000}" name="Column4181" dataDxfId="12586"/>
    <tableColumn id="4186" xr3:uid="{00000000-0010-0000-4900-00005A100000}" name="Column4182" dataDxfId="12585"/>
    <tableColumn id="4187" xr3:uid="{00000000-0010-0000-4900-00005B100000}" name="Column4183" dataDxfId="12584"/>
    <tableColumn id="4188" xr3:uid="{00000000-0010-0000-4900-00005C100000}" name="Column4184" dataDxfId="12583"/>
    <tableColumn id="4189" xr3:uid="{00000000-0010-0000-4900-00005D100000}" name="Column4185" dataDxfId="12582"/>
    <tableColumn id="4190" xr3:uid="{00000000-0010-0000-4900-00005E100000}" name="Column4186" dataDxfId="12581"/>
    <tableColumn id="4191" xr3:uid="{00000000-0010-0000-4900-00005F100000}" name="Column4187" dataDxfId="12580"/>
    <tableColumn id="4192" xr3:uid="{00000000-0010-0000-4900-000060100000}" name="Column4188" dataDxfId="12579"/>
    <tableColumn id="4193" xr3:uid="{00000000-0010-0000-4900-000061100000}" name="Column4189" dataDxfId="12578"/>
    <tableColumn id="4194" xr3:uid="{00000000-0010-0000-4900-000062100000}" name="Column4190" dataDxfId="12577"/>
    <tableColumn id="4195" xr3:uid="{00000000-0010-0000-4900-000063100000}" name="Column4191" dataDxfId="12576"/>
    <tableColumn id="4196" xr3:uid="{00000000-0010-0000-4900-000064100000}" name="Column4192" dataDxfId="12575"/>
    <tableColumn id="4197" xr3:uid="{00000000-0010-0000-4900-000065100000}" name="Column4193" dataDxfId="12574"/>
    <tableColumn id="4198" xr3:uid="{00000000-0010-0000-4900-000066100000}" name="Column4194" dataDxfId="12573"/>
    <tableColumn id="4199" xr3:uid="{00000000-0010-0000-4900-000067100000}" name="Column4195" dataDxfId="12572"/>
    <tableColumn id="4200" xr3:uid="{00000000-0010-0000-4900-000068100000}" name="Column4196" dataDxfId="12571"/>
    <tableColumn id="4201" xr3:uid="{00000000-0010-0000-4900-000069100000}" name="Column4197" dataDxfId="12570"/>
    <tableColumn id="4202" xr3:uid="{00000000-0010-0000-4900-00006A100000}" name="Column4198" dataDxfId="12569"/>
    <tableColumn id="4203" xr3:uid="{00000000-0010-0000-4900-00006B100000}" name="Column4199" dataDxfId="12568"/>
    <tableColumn id="4204" xr3:uid="{00000000-0010-0000-4900-00006C100000}" name="Column4200" dataDxfId="12567"/>
    <tableColumn id="4205" xr3:uid="{00000000-0010-0000-4900-00006D100000}" name="Column4201" dataDxfId="12566"/>
    <tableColumn id="4206" xr3:uid="{00000000-0010-0000-4900-00006E100000}" name="Column4202" dataDxfId="12565"/>
    <tableColumn id="4207" xr3:uid="{00000000-0010-0000-4900-00006F100000}" name="Column4203" dataDxfId="12564"/>
    <tableColumn id="4208" xr3:uid="{00000000-0010-0000-4900-000070100000}" name="Column4204" dataDxfId="12563"/>
    <tableColumn id="4209" xr3:uid="{00000000-0010-0000-4900-000071100000}" name="Column4205" dataDxfId="12562"/>
    <tableColumn id="4210" xr3:uid="{00000000-0010-0000-4900-000072100000}" name="Column4206" dataDxfId="12561"/>
    <tableColumn id="4211" xr3:uid="{00000000-0010-0000-4900-000073100000}" name="Column4207" dataDxfId="12560"/>
    <tableColumn id="4212" xr3:uid="{00000000-0010-0000-4900-000074100000}" name="Column4208" dataDxfId="12559"/>
    <tableColumn id="4213" xr3:uid="{00000000-0010-0000-4900-000075100000}" name="Column4209" dataDxfId="12558"/>
    <tableColumn id="4214" xr3:uid="{00000000-0010-0000-4900-000076100000}" name="Column4210" dataDxfId="12557"/>
    <tableColumn id="4215" xr3:uid="{00000000-0010-0000-4900-000077100000}" name="Column4211" dataDxfId="12556"/>
    <tableColumn id="4216" xr3:uid="{00000000-0010-0000-4900-000078100000}" name="Column4212" dataDxfId="12555"/>
    <tableColumn id="4217" xr3:uid="{00000000-0010-0000-4900-000079100000}" name="Column4213" dataDxfId="12554"/>
    <tableColumn id="4218" xr3:uid="{00000000-0010-0000-4900-00007A100000}" name="Column4214" dataDxfId="12553"/>
    <tableColumn id="4219" xr3:uid="{00000000-0010-0000-4900-00007B100000}" name="Column4215" dataDxfId="12552"/>
    <tableColumn id="4220" xr3:uid="{00000000-0010-0000-4900-00007C100000}" name="Column4216" dataDxfId="12551"/>
    <tableColumn id="4221" xr3:uid="{00000000-0010-0000-4900-00007D100000}" name="Column4217" dataDxfId="12550"/>
    <tableColumn id="4222" xr3:uid="{00000000-0010-0000-4900-00007E100000}" name="Column4218" dataDxfId="12549"/>
    <tableColumn id="4223" xr3:uid="{00000000-0010-0000-4900-00007F100000}" name="Column4219" dataDxfId="12548"/>
    <tableColumn id="4224" xr3:uid="{00000000-0010-0000-4900-000080100000}" name="Column4220" dataDxfId="12547"/>
    <tableColumn id="4225" xr3:uid="{00000000-0010-0000-4900-000081100000}" name="Column4221" dataDxfId="12546"/>
    <tableColumn id="4226" xr3:uid="{00000000-0010-0000-4900-000082100000}" name="Column4222" dataDxfId="12545"/>
    <tableColumn id="4227" xr3:uid="{00000000-0010-0000-4900-000083100000}" name="Column4223" dataDxfId="12544"/>
    <tableColumn id="4228" xr3:uid="{00000000-0010-0000-4900-000084100000}" name="Column4224" dataDxfId="12543"/>
    <tableColumn id="4229" xr3:uid="{00000000-0010-0000-4900-000085100000}" name="Column4225" dataDxfId="12542"/>
    <tableColumn id="4230" xr3:uid="{00000000-0010-0000-4900-000086100000}" name="Column4226" dataDxfId="12541"/>
    <tableColumn id="4231" xr3:uid="{00000000-0010-0000-4900-000087100000}" name="Column4227" dataDxfId="12540"/>
    <tableColumn id="4232" xr3:uid="{00000000-0010-0000-4900-000088100000}" name="Column4228" dataDxfId="12539"/>
    <tableColumn id="4233" xr3:uid="{00000000-0010-0000-4900-000089100000}" name="Column4229" dataDxfId="12538"/>
    <tableColumn id="4234" xr3:uid="{00000000-0010-0000-4900-00008A100000}" name="Column4230" dataDxfId="12537"/>
    <tableColumn id="4235" xr3:uid="{00000000-0010-0000-4900-00008B100000}" name="Column4231" dataDxfId="12536"/>
    <tableColumn id="4236" xr3:uid="{00000000-0010-0000-4900-00008C100000}" name="Column4232" dataDxfId="12535"/>
    <tableColumn id="4237" xr3:uid="{00000000-0010-0000-4900-00008D100000}" name="Column4233" dataDxfId="12534"/>
    <tableColumn id="4238" xr3:uid="{00000000-0010-0000-4900-00008E100000}" name="Column4234" dataDxfId="12533"/>
    <tableColumn id="4239" xr3:uid="{00000000-0010-0000-4900-00008F100000}" name="Column4235" dataDxfId="12532"/>
    <tableColumn id="4240" xr3:uid="{00000000-0010-0000-4900-000090100000}" name="Column4236" dataDxfId="12531"/>
    <tableColumn id="4241" xr3:uid="{00000000-0010-0000-4900-000091100000}" name="Column4237" dataDxfId="12530"/>
    <tableColumn id="4242" xr3:uid="{00000000-0010-0000-4900-000092100000}" name="Column4238" dataDxfId="12529"/>
    <tableColumn id="4243" xr3:uid="{00000000-0010-0000-4900-000093100000}" name="Column4239" dataDxfId="12528"/>
    <tableColumn id="4244" xr3:uid="{00000000-0010-0000-4900-000094100000}" name="Column4240" dataDxfId="12527"/>
    <tableColumn id="4245" xr3:uid="{00000000-0010-0000-4900-000095100000}" name="Column4241" dataDxfId="12526"/>
    <tableColumn id="4246" xr3:uid="{00000000-0010-0000-4900-000096100000}" name="Column4242" dataDxfId="12525"/>
    <tableColumn id="4247" xr3:uid="{00000000-0010-0000-4900-000097100000}" name="Column4243" dataDxfId="12524"/>
    <tableColumn id="4248" xr3:uid="{00000000-0010-0000-4900-000098100000}" name="Column4244" dataDxfId="12523"/>
    <tableColumn id="4249" xr3:uid="{00000000-0010-0000-4900-000099100000}" name="Column4245" dataDxfId="12522"/>
    <tableColumn id="4250" xr3:uid="{00000000-0010-0000-4900-00009A100000}" name="Column4246" dataDxfId="12521"/>
    <tableColumn id="4251" xr3:uid="{00000000-0010-0000-4900-00009B100000}" name="Column4247" dataDxfId="12520"/>
    <tableColumn id="4252" xr3:uid="{00000000-0010-0000-4900-00009C100000}" name="Column4248" dataDxfId="12519"/>
    <tableColumn id="4253" xr3:uid="{00000000-0010-0000-4900-00009D100000}" name="Column4249" dataDxfId="12518"/>
    <tableColumn id="4254" xr3:uid="{00000000-0010-0000-4900-00009E100000}" name="Column4250" dataDxfId="12517"/>
    <tableColumn id="4255" xr3:uid="{00000000-0010-0000-4900-00009F100000}" name="Column4251" dataDxfId="12516"/>
    <tableColumn id="4256" xr3:uid="{00000000-0010-0000-4900-0000A0100000}" name="Column4252" dataDxfId="12515"/>
    <tableColumn id="4257" xr3:uid="{00000000-0010-0000-4900-0000A1100000}" name="Column4253" dataDxfId="12514"/>
    <tableColumn id="4258" xr3:uid="{00000000-0010-0000-4900-0000A2100000}" name="Column4254" dataDxfId="12513"/>
    <tableColumn id="4259" xr3:uid="{00000000-0010-0000-4900-0000A3100000}" name="Column4255" dataDxfId="12512"/>
    <tableColumn id="4260" xr3:uid="{00000000-0010-0000-4900-0000A4100000}" name="Column4256" dataDxfId="12511"/>
    <tableColumn id="4261" xr3:uid="{00000000-0010-0000-4900-0000A5100000}" name="Column4257" dataDxfId="12510"/>
    <tableColumn id="4262" xr3:uid="{00000000-0010-0000-4900-0000A6100000}" name="Column4258" dataDxfId="12509"/>
    <tableColumn id="4263" xr3:uid="{00000000-0010-0000-4900-0000A7100000}" name="Column4259" dataDxfId="12508"/>
    <tableColumn id="4264" xr3:uid="{00000000-0010-0000-4900-0000A8100000}" name="Column4260" dataDxfId="12507"/>
    <tableColumn id="4265" xr3:uid="{00000000-0010-0000-4900-0000A9100000}" name="Column4261" dataDxfId="12506"/>
    <tableColumn id="4266" xr3:uid="{00000000-0010-0000-4900-0000AA100000}" name="Column4262" dataDxfId="12505"/>
    <tableColumn id="4267" xr3:uid="{00000000-0010-0000-4900-0000AB100000}" name="Column4263" dataDxfId="12504"/>
    <tableColumn id="4268" xr3:uid="{00000000-0010-0000-4900-0000AC100000}" name="Column4264" dataDxfId="12503"/>
    <tableColumn id="4269" xr3:uid="{00000000-0010-0000-4900-0000AD100000}" name="Column4265" dataDxfId="12502"/>
    <tableColumn id="4270" xr3:uid="{00000000-0010-0000-4900-0000AE100000}" name="Column4266" dataDxfId="12501"/>
    <tableColumn id="4271" xr3:uid="{00000000-0010-0000-4900-0000AF100000}" name="Column4267" dataDxfId="12500"/>
    <tableColumn id="4272" xr3:uid="{00000000-0010-0000-4900-0000B0100000}" name="Column4268" dataDxfId="12499"/>
    <tableColumn id="4273" xr3:uid="{00000000-0010-0000-4900-0000B1100000}" name="Column4269" dataDxfId="12498"/>
    <tableColumn id="4274" xr3:uid="{00000000-0010-0000-4900-0000B2100000}" name="Column4270" dataDxfId="12497"/>
    <tableColumn id="4275" xr3:uid="{00000000-0010-0000-4900-0000B3100000}" name="Column4271" dataDxfId="12496"/>
    <tableColumn id="4276" xr3:uid="{00000000-0010-0000-4900-0000B4100000}" name="Column4272" dataDxfId="12495"/>
    <tableColumn id="4277" xr3:uid="{00000000-0010-0000-4900-0000B5100000}" name="Column4273" dataDxfId="12494"/>
    <tableColumn id="4278" xr3:uid="{00000000-0010-0000-4900-0000B6100000}" name="Column4274" dataDxfId="12493"/>
    <tableColumn id="4279" xr3:uid="{00000000-0010-0000-4900-0000B7100000}" name="Column4275" dataDxfId="12492"/>
    <tableColumn id="4280" xr3:uid="{00000000-0010-0000-4900-0000B8100000}" name="Column4276" dataDxfId="12491"/>
    <tableColumn id="4281" xr3:uid="{00000000-0010-0000-4900-0000B9100000}" name="Column4277" dataDxfId="12490"/>
    <tableColumn id="4282" xr3:uid="{00000000-0010-0000-4900-0000BA100000}" name="Column4278" dataDxfId="12489"/>
    <tableColumn id="4283" xr3:uid="{00000000-0010-0000-4900-0000BB100000}" name="Column4279" dataDxfId="12488"/>
    <tableColumn id="4284" xr3:uid="{00000000-0010-0000-4900-0000BC100000}" name="Column4280" dataDxfId="12487"/>
    <tableColumn id="4285" xr3:uid="{00000000-0010-0000-4900-0000BD100000}" name="Column4281" dataDxfId="12486"/>
    <tableColumn id="4286" xr3:uid="{00000000-0010-0000-4900-0000BE100000}" name="Column4282" dataDxfId="12485"/>
    <tableColumn id="4287" xr3:uid="{00000000-0010-0000-4900-0000BF100000}" name="Column4283" dataDxfId="12484"/>
    <tableColumn id="4288" xr3:uid="{00000000-0010-0000-4900-0000C0100000}" name="Column4284" dataDxfId="12483"/>
    <tableColumn id="4289" xr3:uid="{00000000-0010-0000-4900-0000C1100000}" name="Column4285" dataDxfId="12482"/>
    <tableColumn id="4290" xr3:uid="{00000000-0010-0000-4900-0000C2100000}" name="Column4286" dataDxfId="12481"/>
    <tableColumn id="4291" xr3:uid="{00000000-0010-0000-4900-0000C3100000}" name="Column4287" dataDxfId="12480"/>
    <tableColumn id="4292" xr3:uid="{00000000-0010-0000-4900-0000C4100000}" name="Column4288" dataDxfId="12479"/>
    <tableColumn id="4293" xr3:uid="{00000000-0010-0000-4900-0000C5100000}" name="Column4289" dataDxfId="12478"/>
    <tableColumn id="4294" xr3:uid="{00000000-0010-0000-4900-0000C6100000}" name="Column4290" dataDxfId="12477"/>
    <tableColumn id="4295" xr3:uid="{00000000-0010-0000-4900-0000C7100000}" name="Column4291" dataDxfId="12476"/>
    <tableColumn id="4296" xr3:uid="{00000000-0010-0000-4900-0000C8100000}" name="Column4292" dataDxfId="12475"/>
    <tableColumn id="4297" xr3:uid="{00000000-0010-0000-4900-0000C9100000}" name="Column4293" dataDxfId="12474"/>
    <tableColumn id="4298" xr3:uid="{00000000-0010-0000-4900-0000CA100000}" name="Column4294" dataDxfId="12473"/>
    <tableColumn id="4299" xr3:uid="{00000000-0010-0000-4900-0000CB100000}" name="Column4295" dataDxfId="12472"/>
    <tableColumn id="4300" xr3:uid="{00000000-0010-0000-4900-0000CC100000}" name="Column4296" dataDxfId="12471"/>
    <tableColumn id="4301" xr3:uid="{00000000-0010-0000-4900-0000CD100000}" name="Column4297" dataDxfId="12470"/>
    <tableColumn id="4302" xr3:uid="{00000000-0010-0000-4900-0000CE100000}" name="Column4298" dataDxfId="12469"/>
    <tableColumn id="4303" xr3:uid="{00000000-0010-0000-4900-0000CF100000}" name="Column4299" dataDxfId="12468"/>
    <tableColumn id="4304" xr3:uid="{00000000-0010-0000-4900-0000D0100000}" name="Column4300" dataDxfId="12467"/>
    <tableColumn id="4305" xr3:uid="{00000000-0010-0000-4900-0000D1100000}" name="Column4301" dataDxfId="12466"/>
    <tableColumn id="4306" xr3:uid="{00000000-0010-0000-4900-0000D2100000}" name="Column4302" dataDxfId="12465"/>
    <tableColumn id="4307" xr3:uid="{00000000-0010-0000-4900-0000D3100000}" name="Column4303" dataDxfId="12464"/>
    <tableColumn id="4308" xr3:uid="{00000000-0010-0000-4900-0000D4100000}" name="Column4304" dataDxfId="12463"/>
    <tableColumn id="4309" xr3:uid="{00000000-0010-0000-4900-0000D5100000}" name="Column4305" dataDxfId="12462"/>
    <tableColumn id="4310" xr3:uid="{00000000-0010-0000-4900-0000D6100000}" name="Column4306" dataDxfId="12461"/>
    <tableColumn id="4311" xr3:uid="{00000000-0010-0000-4900-0000D7100000}" name="Column4307" dataDxfId="12460"/>
    <tableColumn id="4312" xr3:uid="{00000000-0010-0000-4900-0000D8100000}" name="Column4308" dataDxfId="12459"/>
    <tableColumn id="4313" xr3:uid="{00000000-0010-0000-4900-0000D9100000}" name="Column4309" dataDxfId="12458"/>
    <tableColumn id="4314" xr3:uid="{00000000-0010-0000-4900-0000DA100000}" name="Column4310" dataDxfId="12457"/>
    <tableColumn id="4315" xr3:uid="{00000000-0010-0000-4900-0000DB100000}" name="Column4311" dataDxfId="12456"/>
    <tableColumn id="4316" xr3:uid="{00000000-0010-0000-4900-0000DC100000}" name="Column4312" dataDxfId="12455"/>
    <tableColumn id="4317" xr3:uid="{00000000-0010-0000-4900-0000DD100000}" name="Column4313" dataDxfId="12454"/>
    <tableColumn id="4318" xr3:uid="{00000000-0010-0000-4900-0000DE100000}" name="Column4314" dataDxfId="12453"/>
    <tableColumn id="4319" xr3:uid="{00000000-0010-0000-4900-0000DF100000}" name="Column4315" dataDxfId="12452"/>
    <tableColumn id="4320" xr3:uid="{00000000-0010-0000-4900-0000E0100000}" name="Column4316" dataDxfId="12451"/>
    <tableColumn id="4321" xr3:uid="{00000000-0010-0000-4900-0000E1100000}" name="Column4317" dataDxfId="12450"/>
    <tableColumn id="4322" xr3:uid="{00000000-0010-0000-4900-0000E2100000}" name="Column4318" dataDxfId="12449"/>
    <tableColumn id="4323" xr3:uid="{00000000-0010-0000-4900-0000E3100000}" name="Column4319" dataDxfId="12448"/>
    <tableColumn id="4324" xr3:uid="{00000000-0010-0000-4900-0000E4100000}" name="Column4320" dataDxfId="12447"/>
    <tableColumn id="4325" xr3:uid="{00000000-0010-0000-4900-0000E5100000}" name="Column4321" dataDxfId="12446"/>
    <tableColumn id="4326" xr3:uid="{00000000-0010-0000-4900-0000E6100000}" name="Column4322" dataDxfId="12445"/>
    <tableColumn id="4327" xr3:uid="{00000000-0010-0000-4900-0000E7100000}" name="Column4323" dataDxfId="12444"/>
    <tableColumn id="4328" xr3:uid="{00000000-0010-0000-4900-0000E8100000}" name="Column4324" dataDxfId="12443"/>
    <tableColumn id="4329" xr3:uid="{00000000-0010-0000-4900-0000E9100000}" name="Column4325" dataDxfId="12442"/>
    <tableColumn id="4330" xr3:uid="{00000000-0010-0000-4900-0000EA100000}" name="Column4326" dataDxfId="12441"/>
    <tableColumn id="4331" xr3:uid="{00000000-0010-0000-4900-0000EB100000}" name="Column4327" dataDxfId="12440"/>
    <tableColumn id="4332" xr3:uid="{00000000-0010-0000-4900-0000EC100000}" name="Column4328" dataDxfId="12439"/>
    <tableColumn id="4333" xr3:uid="{00000000-0010-0000-4900-0000ED100000}" name="Column4329" dataDxfId="12438"/>
    <tableColumn id="4334" xr3:uid="{00000000-0010-0000-4900-0000EE100000}" name="Column4330" dataDxfId="12437"/>
    <tableColumn id="4335" xr3:uid="{00000000-0010-0000-4900-0000EF100000}" name="Column4331" dataDxfId="12436"/>
    <tableColumn id="4336" xr3:uid="{00000000-0010-0000-4900-0000F0100000}" name="Column4332" dataDxfId="12435"/>
    <tableColumn id="4337" xr3:uid="{00000000-0010-0000-4900-0000F1100000}" name="Column4333" dataDxfId="12434"/>
    <tableColumn id="4338" xr3:uid="{00000000-0010-0000-4900-0000F2100000}" name="Column4334" dataDxfId="12433"/>
    <tableColumn id="4339" xr3:uid="{00000000-0010-0000-4900-0000F3100000}" name="Column4335" dataDxfId="12432"/>
    <tableColumn id="4340" xr3:uid="{00000000-0010-0000-4900-0000F4100000}" name="Column4336" dataDxfId="12431"/>
    <tableColumn id="4341" xr3:uid="{00000000-0010-0000-4900-0000F5100000}" name="Column4337" dataDxfId="12430"/>
    <tableColumn id="4342" xr3:uid="{00000000-0010-0000-4900-0000F6100000}" name="Column4338" dataDxfId="12429"/>
    <tableColumn id="4343" xr3:uid="{00000000-0010-0000-4900-0000F7100000}" name="Column4339" dataDxfId="12428"/>
    <tableColumn id="4344" xr3:uid="{00000000-0010-0000-4900-0000F8100000}" name="Column4340" dataDxfId="12427"/>
    <tableColumn id="4345" xr3:uid="{00000000-0010-0000-4900-0000F9100000}" name="Column4341" dataDxfId="12426"/>
    <tableColumn id="4346" xr3:uid="{00000000-0010-0000-4900-0000FA100000}" name="Column4342" dataDxfId="12425"/>
    <tableColumn id="4347" xr3:uid="{00000000-0010-0000-4900-0000FB100000}" name="Column4343" dataDxfId="12424"/>
    <tableColumn id="4348" xr3:uid="{00000000-0010-0000-4900-0000FC100000}" name="Column4344" dataDxfId="12423"/>
    <tableColumn id="4349" xr3:uid="{00000000-0010-0000-4900-0000FD100000}" name="Column4345" dataDxfId="12422"/>
    <tableColumn id="4350" xr3:uid="{00000000-0010-0000-4900-0000FE100000}" name="Column4346" dataDxfId="12421"/>
    <tableColumn id="4351" xr3:uid="{00000000-0010-0000-4900-0000FF100000}" name="Column4347" dataDxfId="12420"/>
    <tableColumn id="4352" xr3:uid="{00000000-0010-0000-4900-000000110000}" name="Column4348" dataDxfId="12419"/>
    <tableColumn id="4353" xr3:uid="{00000000-0010-0000-4900-000001110000}" name="Column4349" dataDxfId="12418"/>
    <tableColumn id="4354" xr3:uid="{00000000-0010-0000-4900-000002110000}" name="Column4350" dataDxfId="12417"/>
    <tableColumn id="4355" xr3:uid="{00000000-0010-0000-4900-000003110000}" name="Column4351" dataDxfId="12416"/>
    <tableColumn id="4356" xr3:uid="{00000000-0010-0000-4900-000004110000}" name="Column4352" dataDxfId="12415"/>
    <tableColumn id="4357" xr3:uid="{00000000-0010-0000-4900-000005110000}" name="Column4353" dataDxfId="12414"/>
    <tableColumn id="4358" xr3:uid="{00000000-0010-0000-4900-000006110000}" name="Column4354" dataDxfId="12413"/>
    <tableColumn id="4359" xr3:uid="{00000000-0010-0000-4900-000007110000}" name="Column4355" dataDxfId="12412"/>
    <tableColumn id="4360" xr3:uid="{00000000-0010-0000-4900-000008110000}" name="Column4356" dataDxfId="12411"/>
    <tableColumn id="4361" xr3:uid="{00000000-0010-0000-4900-000009110000}" name="Column4357" dataDxfId="12410"/>
    <tableColumn id="4362" xr3:uid="{00000000-0010-0000-4900-00000A110000}" name="Column4358" dataDxfId="12409"/>
    <tableColumn id="4363" xr3:uid="{00000000-0010-0000-4900-00000B110000}" name="Column4359" dataDxfId="12408"/>
    <tableColumn id="4364" xr3:uid="{00000000-0010-0000-4900-00000C110000}" name="Column4360" dataDxfId="12407"/>
    <tableColumn id="4365" xr3:uid="{00000000-0010-0000-4900-00000D110000}" name="Column4361" dataDxfId="12406"/>
    <tableColumn id="4366" xr3:uid="{00000000-0010-0000-4900-00000E110000}" name="Column4362" dataDxfId="12405"/>
    <tableColumn id="4367" xr3:uid="{00000000-0010-0000-4900-00000F110000}" name="Column4363" dataDxfId="12404"/>
    <tableColumn id="4368" xr3:uid="{00000000-0010-0000-4900-000010110000}" name="Column4364" dataDxfId="12403"/>
    <tableColumn id="4369" xr3:uid="{00000000-0010-0000-4900-000011110000}" name="Column4365" dataDxfId="12402"/>
    <tableColumn id="4370" xr3:uid="{00000000-0010-0000-4900-000012110000}" name="Column4366" dataDxfId="12401"/>
    <tableColumn id="4371" xr3:uid="{00000000-0010-0000-4900-000013110000}" name="Column4367" dataDxfId="12400"/>
    <tableColumn id="4372" xr3:uid="{00000000-0010-0000-4900-000014110000}" name="Column4368" dataDxfId="12399"/>
    <tableColumn id="4373" xr3:uid="{00000000-0010-0000-4900-000015110000}" name="Column4369" dataDxfId="12398"/>
    <tableColumn id="4374" xr3:uid="{00000000-0010-0000-4900-000016110000}" name="Column4370" dataDxfId="12397"/>
    <tableColumn id="4375" xr3:uid="{00000000-0010-0000-4900-000017110000}" name="Column4371" dataDxfId="12396"/>
    <tableColumn id="4376" xr3:uid="{00000000-0010-0000-4900-000018110000}" name="Column4372" dataDxfId="12395"/>
    <tableColumn id="4377" xr3:uid="{00000000-0010-0000-4900-000019110000}" name="Column4373" dataDxfId="12394"/>
    <tableColumn id="4378" xr3:uid="{00000000-0010-0000-4900-00001A110000}" name="Column4374" dataDxfId="12393"/>
    <tableColumn id="4379" xr3:uid="{00000000-0010-0000-4900-00001B110000}" name="Column4375" dataDxfId="12392"/>
    <tableColumn id="4380" xr3:uid="{00000000-0010-0000-4900-00001C110000}" name="Column4376" dataDxfId="12391"/>
    <tableColumn id="4381" xr3:uid="{00000000-0010-0000-4900-00001D110000}" name="Column4377" dataDxfId="12390"/>
    <tableColumn id="4382" xr3:uid="{00000000-0010-0000-4900-00001E110000}" name="Column4378" dataDxfId="12389"/>
    <tableColumn id="4383" xr3:uid="{00000000-0010-0000-4900-00001F110000}" name="Column4379" dataDxfId="12388"/>
    <tableColumn id="4384" xr3:uid="{00000000-0010-0000-4900-000020110000}" name="Column4380" dataDxfId="12387"/>
    <tableColumn id="4385" xr3:uid="{00000000-0010-0000-4900-000021110000}" name="Column4381" dataDxfId="12386"/>
    <tableColumn id="4386" xr3:uid="{00000000-0010-0000-4900-000022110000}" name="Column4382" dataDxfId="12385"/>
    <tableColumn id="4387" xr3:uid="{00000000-0010-0000-4900-000023110000}" name="Column4383" dataDxfId="12384"/>
    <tableColumn id="4388" xr3:uid="{00000000-0010-0000-4900-000024110000}" name="Column4384" dataDxfId="12383"/>
    <tableColumn id="4389" xr3:uid="{00000000-0010-0000-4900-000025110000}" name="Column4385" dataDxfId="12382"/>
    <tableColumn id="4390" xr3:uid="{00000000-0010-0000-4900-000026110000}" name="Column4386" dataDxfId="12381"/>
    <tableColumn id="4391" xr3:uid="{00000000-0010-0000-4900-000027110000}" name="Column4387" dataDxfId="12380"/>
    <tableColumn id="4392" xr3:uid="{00000000-0010-0000-4900-000028110000}" name="Column4388" dataDxfId="12379"/>
    <tableColumn id="4393" xr3:uid="{00000000-0010-0000-4900-000029110000}" name="Column4389" dataDxfId="12378"/>
    <tableColumn id="4394" xr3:uid="{00000000-0010-0000-4900-00002A110000}" name="Column4390" dataDxfId="12377"/>
    <tableColumn id="4395" xr3:uid="{00000000-0010-0000-4900-00002B110000}" name="Column4391" dataDxfId="12376"/>
    <tableColumn id="4396" xr3:uid="{00000000-0010-0000-4900-00002C110000}" name="Column4392" dataDxfId="12375"/>
    <tableColumn id="4397" xr3:uid="{00000000-0010-0000-4900-00002D110000}" name="Column4393" dataDxfId="12374"/>
    <tableColumn id="4398" xr3:uid="{00000000-0010-0000-4900-00002E110000}" name="Column4394" dataDxfId="12373"/>
    <tableColumn id="4399" xr3:uid="{00000000-0010-0000-4900-00002F110000}" name="Column4395" dataDxfId="12372"/>
    <tableColumn id="4400" xr3:uid="{00000000-0010-0000-4900-000030110000}" name="Column4396" dataDxfId="12371"/>
    <tableColumn id="4401" xr3:uid="{00000000-0010-0000-4900-000031110000}" name="Column4397" dataDxfId="12370"/>
    <tableColumn id="4402" xr3:uid="{00000000-0010-0000-4900-000032110000}" name="Column4398" dataDxfId="12369"/>
    <tableColumn id="4403" xr3:uid="{00000000-0010-0000-4900-000033110000}" name="Column4399" dataDxfId="12368"/>
    <tableColumn id="4404" xr3:uid="{00000000-0010-0000-4900-000034110000}" name="Column4400" dataDxfId="12367"/>
    <tableColumn id="4405" xr3:uid="{00000000-0010-0000-4900-000035110000}" name="Column4401" dataDxfId="12366"/>
    <tableColumn id="4406" xr3:uid="{00000000-0010-0000-4900-000036110000}" name="Column4402" dataDxfId="12365"/>
    <tableColumn id="4407" xr3:uid="{00000000-0010-0000-4900-000037110000}" name="Column4403" dataDxfId="12364"/>
    <tableColumn id="4408" xr3:uid="{00000000-0010-0000-4900-000038110000}" name="Column4404" dataDxfId="12363"/>
    <tableColumn id="4409" xr3:uid="{00000000-0010-0000-4900-000039110000}" name="Column4405" dataDxfId="12362"/>
    <tableColumn id="4410" xr3:uid="{00000000-0010-0000-4900-00003A110000}" name="Column4406" dataDxfId="12361"/>
    <tableColumn id="4411" xr3:uid="{00000000-0010-0000-4900-00003B110000}" name="Column4407" dataDxfId="12360"/>
    <tableColumn id="4412" xr3:uid="{00000000-0010-0000-4900-00003C110000}" name="Column4408" dataDxfId="12359"/>
    <tableColumn id="4413" xr3:uid="{00000000-0010-0000-4900-00003D110000}" name="Column4409" dataDxfId="12358"/>
    <tableColumn id="4414" xr3:uid="{00000000-0010-0000-4900-00003E110000}" name="Column4410" dataDxfId="12357"/>
    <tableColumn id="4415" xr3:uid="{00000000-0010-0000-4900-00003F110000}" name="Column4411" dataDxfId="12356"/>
    <tableColumn id="4416" xr3:uid="{00000000-0010-0000-4900-000040110000}" name="Column4412" dataDxfId="12355"/>
    <tableColumn id="4417" xr3:uid="{00000000-0010-0000-4900-000041110000}" name="Column4413" dataDxfId="12354"/>
    <tableColumn id="4418" xr3:uid="{00000000-0010-0000-4900-000042110000}" name="Column4414" dataDxfId="12353"/>
    <tableColumn id="4419" xr3:uid="{00000000-0010-0000-4900-000043110000}" name="Column4415" dataDxfId="12352"/>
    <tableColumn id="4420" xr3:uid="{00000000-0010-0000-4900-000044110000}" name="Column4416" dataDxfId="12351"/>
    <tableColumn id="4421" xr3:uid="{00000000-0010-0000-4900-000045110000}" name="Column4417" dataDxfId="12350"/>
    <tableColumn id="4422" xr3:uid="{00000000-0010-0000-4900-000046110000}" name="Column4418" dataDxfId="12349"/>
    <tableColumn id="4423" xr3:uid="{00000000-0010-0000-4900-000047110000}" name="Column4419" dataDxfId="12348"/>
    <tableColumn id="4424" xr3:uid="{00000000-0010-0000-4900-000048110000}" name="Column4420" dataDxfId="12347"/>
    <tableColumn id="4425" xr3:uid="{00000000-0010-0000-4900-000049110000}" name="Column4421" dataDxfId="12346"/>
    <tableColumn id="4426" xr3:uid="{00000000-0010-0000-4900-00004A110000}" name="Column4422" dataDxfId="12345"/>
    <tableColumn id="4427" xr3:uid="{00000000-0010-0000-4900-00004B110000}" name="Column4423" dataDxfId="12344"/>
    <tableColumn id="4428" xr3:uid="{00000000-0010-0000-4900-00004C110000}" name="Column4424" dataDxfId="12343"/>
    <tableColumn id="4429" xr3:uid="{00000000-0010-0000-4900-00004D110000}" name="Column4425" dataDxfId="12342"/>
    <tableColumn id="4430" xr3:uid="{00000000-0010-0000-4900-00004E110000}" name="Column4426" dataDxfId="12341"/>
    <tableColumn id="4431" xr3:uid="{00000000-0010-0000-4900-00004F110000}" name="Column4427" dataDxfId="12340"/>
    <tableColumn id="4432" xr3:uid="{00000000-0010-0000-4900-000050110000}" name="Column4428" dataDxfId="12339"/>
    <tableColumn id="4433" xr3:uid="{00000000-0010-0000-4900-000051110000}" name="Column4429" dataDxfId="12338"/>
    <tableColumn id="4434" xr3:uid="{00000000-0010-0000-4900-000052110000}" name="Column4430" dataDxfId="12337"/>
    <tableColumn id="4435" xr3:uid="{00000000-0010-0000-4900-000053110000}" name="Column4431" dataDxfId="12336"/>
    <tableColumn id="4436" xr3:uid="{00000000-0010-0000-4900-000054110000}" name="Column4432" dataDxfId="12335"/>
    <tableColumn id="4437" xr3:uid="{00000000-0010-0000-4900-000055110000}" name="Column4433" dataDxfId="12334"/>
    <tableColumn id="4438" xr3:uid="{00000000-0010-0000-4900-000056110000}" name="Column4434" dataDxfId="12333"/>
    <tableColumn id="4439" xr3:uid="{00000000-0010-0000-4900-000057110000}" name="Column4435" dataDxfId="12332"/>
    <tableColumn id="4440" xr3:uid="{00000000-0010-0000-4900-000058110000}" name="Column4436" dataDxfId="12331"/>
    <tableColumn id="4441" xr3:uid="{00000000-0010-0000-4900-000059110000}" name="Column4437" dataDxfId="12330"/>
    <tableColumn id="4442" xr3:uid="{00000000-0010-0000-4900-00005A110000}" name="Column4438" dataDxfId="12329"/>
    <tableColumn id="4443" xr3:uid="{00000000-0010-0000-4900-00005B110000}" name="Column4439" dataDxfId="12328"/>
    <tableColumn id="4444" xr3:uid="{00000000-0010-0000-4900-00005C110000}" name="Column4440" dataDxfId="12327"/>
    <tableColumn id="4445" xr3:uid="{00000000-0010-0000-4900-00005D110000}" name="Column4441" dataDxfId="12326"/>
    <tableColumn id="4446" xr3:uid="{00000000-0010-0000-4900-00005E110000}" name="Column4442" dataDxfId="12325"/>
    <tableColumn id="4447" xr3:uid="{00000000-0010-0000-4900-00005F110000}" name="Column4443" dataDxfId="12324"/>
    <tableColumn id="4448" xr3:uid="{00000000-0010-0000-4900-000060110000}" name="Column4444" dataDxfId="12323"/>
    <tableColumn id="4449" xr3:uid="{00000000-0010-0000-4900-000061110000}" name="Column4445" dataDxfId="12322"/>
    <tableColumn id="4450" xr3:uid="{00000000-0010-0000-4900-000062110000}" name="Column4446" dataDxfId="12321"/>
    <tableColumn id="4451" xr3:uid="{00000000-0010-0000-4900-000063110000}" name="Column4447" dataDxfId="12320"/>
    <tableColumn id="4452" xr3:uid="{00000000-0010-0000-4900-000064110000}" name="Column4448" dataDxfId="12319"/>
    <tableColumn id="4453" xr3:uid="{00000000-0010-0000-4900-000065110000}" name="Column4449" dataDxfId="12318"/>
    <tableColumn id="4454" xr3:uid="{00000000-0010-0000-4900-000066110000}" name="Column4450" dataDxfId="12317"/>
    <tableColumn id="4455" xr3:uid="{00000000-0010-0000-4900-000067110000}" name="Column4451" dataDxfId="12316"/>
    <tableColumn id="4456" xr3:uid="{00000000-0010-0000-4900-000068110000}" name="Column4452" dataDxfId="12315"/>
    <tableColumn id="4457" xr3:uid="{00000000-0010-0000-4900-000069110000}" name="Column4453" dataDxfId="12314"/>
    <tableColumn id="4458" xr3:uid="{00000000-0010-0000-4900-00006A110000}" name="Column4454" dataDxfId="12313"/>
    <tableColumn id="4459" xr3:uid="{00000000-0010-0000-4900-00006B110000}" name="Column4455" dataDxfId="12312"/>
    <tableColumn id="4460" xr3:uid="{00000000-0010-0000-4900-00006C110000}" name="Column4456" dataDxfId="12311"/>
    <tableColumn id="4461" xr3:uid="{00000000-0010-0000-4900-00006D110000}" name="Column4457" dataDxfId="12310"/>
    <tableColumn id="4462" xr3:uid="{00000000-0010-0000-4900-00006E110000}" name="Column4458" dataDxfId="12309"/>
    <tableColumn id="4463" xr3:uid="{00000000-0010-0000-4900-00006F110000}" name="Column4459" dataDxfId="12308"/>
    <tableColumn id="4464" xr3:uid="{00000000-0010-0000-4900-000070110000}" name="Column4460" dataDxfId="12307"/>
    <tableColumn id="4465" xr3:uid="{00000000-0010-0000-4900-000071110000}" name="Column4461" dataDxfId="12306"/>
    <tableColumn id="4466" xr3:uid="{00000000-0010-0000-4900-000072110000}" name="Column4462" dataDxfId="12305"/>
    <tableColumn id="4467" xr3:uid="{00000000-0010-0000-4900-000073110000}" name="Column4463" dataDxfId="12304"/>
    <tableColumn id="4468" xr3:uid="{00000000-0010-0000-4900-000074110000}" name="Column4464" dataDxfId="12303"/>
    <tableColumn id="4469" xr3:uid="{00000000-0010-0000-4900-000075110000}" name="Column4465" dataDxfId="12302"/>
    <tableColumn id="4470" xr3:uid="{00000000-0010-0000-4900-000076110000}" name="Column4466" dataDxfId="12301"/>
    <tableColumn id="4471" xr3:uid="{00000000-0010-0000-4900-000077110000}" name="Column4467" dataDxfId="12300"/>
    <tableColumn id="4472" xr3:uid="{00000000-0010-0000-4900-000078110000}" name="Column4468" dataDxfId="12299"/>
    <tableColumn id="4473" xr3:uid="{00000000-0010-0000-4900-000079110000}" name="Column4469" dataDxfId="12298"/>
    <tableColumn id="4474" xr3:uid="{00000000-0010-0000-4900-00007A110000}" name="Column4470" dataDxfId="12297"/>
    <tableColumn id="4475" xr3:uid="{00000000-0010-0000-4900-00007B110000}" name="Column4471" dataDxfId="12296"/>
    <tableColumn id="4476" xr3:uid="{00000000-0010-0000-4900-00007C110000}" name="Column4472" dataDxfId="12295"/>
    <tableColumn id="4477" xr3:uid="{00000000-0010-0000-4900-00007D110000}" name="Column4473" dataDxfId="12294"/>
    <tableColumn id="4478" xr3:uid="{00000000-0010-0000-4900-00007E110000}" name="Column4474" dataDxfId="12293"/>
    <tableColumn id="4479" xr3:uid="{00000000-0010-0000-4900-00007F110000}" name="Column4475" dataDxfId="12292"/>
    <tableColumn id="4480" xr3:uid="{00000000-0010-0000-4900-000080110000}" name="Column4476" dataDxfId="12291"/>
    <tableColumn id="4481" xr3:uid="{00000000-0010-0000-4900-000081110000}" name="Column4477" dataDxfId="12290"/>
    <tableColumn id="4482" xr3:uid="{00000000-0010-0000-4900-000082110000}" name="Column4478" dataDxfId="12289"/>
    <tableColumn id="4483" xr3:uid="{00000000-0010-0000-4900-000083110000}" name="Column4479" dataDxfId="12288"/>
    <tableColumn id="4484" xr3:uid="{00000000-0010-0000-4900-000084110000}" name="Column4480" dataDxfId="12287"/>
    <tableColumn id="4485" xr3:uid="{00000000-0010-0000-4900-000085110000}" name="Column4481" dataDxfId="12286"/>
    <tableColumn id="4486" xr3:uid="{00000000-0010-0000-4900-000086110000}" name="Column4482" dataDxfId="12285"/>
    <tableColumn id="4487" xr3:uid="{00000000-0010-0000-4900-000087110000}" name="Column4483" dataDxfId="12284"/>
    <tableColumn id="4488" xr3:uid="{00000000-0010-0000-4900-000088110000}" name="Column4484" dataDxfId="12283"/>
    <tableColumn id="4489" xr3:uid="{00000000-0010-0000-4900-000089110000}" name="Column4485" dataDxfId="12282"/>
    <tableColumn id="4490" xr3:uid="{00000000-0010-0000-4900-00008A110000}" name="Column4486" dataDxfId="12281"/>
    <tableColumn id="4491" xr3:uid="{00000000-0010-0000-4900-00008B110000}" name="Column4487" dataDxfId="12280"/>
    <tableColumn id="4492" xr3:uid="{00000000-0010-0000-4900-00008C110000}" name="Column4488" dataDxfId="12279"/>
    <tableColumn id="4493" xr3:uid="{00000000-0010-0000-4900-00008D110000}" name="Column4489" dataDxfId="12278"/>
    <tableColumn id="4494" xr3:uid="{00000000-0010-0000-4900-00008E110000}" name="Column4490" dataDxfId="12277"/>
    <tableColumn id="4495" xr3:uid="{00000000-0010-0000-4900-00008F110000}" name="Column4491" dataDxfId="12276"/>
    <tableColumn id="4496" xr3:uid="{00000000-0010-0000-4900-000090110000}" name="Column4492" dataDxfId="12275"/>
    <tableColumn id="4497" xr3:uid="{00000000-0010-0000-4900-000091110000}" name="Column4493" dataDxfId="12274"/>
    <tableColumn id="4498" xr3:uid="{00000000-0010-0000-4900-000092110000}" name="Column4494" dataDxfId="12273"/>
    <tableColumn id="4499" xr3:uid="{00000000-0010-0000-4900-000093110000}" name="Column4495" dataDxfId="12272"/>
    <tableColumn id="4500" xr3:uid="{00000000-0010-0000-4900-000094110000}" name="Column4496" dataDxfId="12271"/>
    <tableColumn id="4501" xr3:uid="{00000000-0010-0000-4900-000095110000}" name="Column4497" dataDxfId="12270"/>
    <tableColumn id="4502" xr3:uid="{00000000-0010-0000-4900-000096110000}" name="Column4498" dataDxfId="12269"/>
    <tableColumn id="4503" xr3:uid="{00000000-0010-0000-4900-000097110000}" name="Column4499" dataDxfId="12268"/>
    <tableColumn id="4504" xr3:uid="{00000000-0010-0000-4900-000098110000}" name="Column4500" dataDxfId="12267"/>
    <tableColumn id="4505" xr3:uid="{00000000-0010-0000-4900-000099110000}" name="Column4501" dataDxfId="12266"/>
    <tableColumn id="4506" xr3:uid="{00000000-0010-0000-4900-00009A110000}" name="Column4502" dataDxfId="12265"/>
    <tableColumn id="4507" xr3:uid="{00000000-0010-0000-4900-00009B110000}" name="Column4503" dataDxfId="12264"/>
    <tableColumn id="4508" xr3:uid="{00000000-0010-0000-4900-00009C110000}" name="Column4504" dataDxfId="12263"/>
    <tableColumn id="4509" xr3:uid="{00000000-0010-0000-4900-00009D110000}" name="Column4505" dataDxfId="12262"/>
    <tableColumn id="4510" xr3:uid="{00000000-0010-0000-4900-00009E110000}" name="Column4506" dataDxfId="12261"/>
    <tableColumn id="4511" xr3:uid="{00000000-0010-0000-4900-00009F110000}" name="Column4507" dataDxfId="12260"/>
    <tableColumn id="4512" xr3:uid="{00000000-0010-0000-4900-0000A0110000}" name="Column4508" dataDxfId="12259"/>
    <tableColumn id="4513" xr3:uid="{00000000-0010-0000-4900-0000A1110000}" name="Column4509" dataDxfId="12258"/>
    <tableColumn id="4514" xr3:uid="{00000000-0010-0000-4900-0000A2110000}" name="Column4510" dataDxfId="12257"/>
    <tableColumn id="4515" xr3:uid="{00000000-0010-0000-4900-0000A3110000}" name="Column4511" dataDxfId="12256"/>
    <tableColumn id="4516" xr3:uid="{00000000-0010-0000-4900-0000A4110000}" name="Column4512" dataDxfId="12255"/>
    <tableColumn id="4517" xr3:uid="{00000000-0010-0000-4900-0000A5110000}" name="Column4513" dataDxfId="12254"/>
    <tableColumn id="4518" xr3:uid="{00000000-0010-0000-4900-0000A6110000}" name="Column4514" dataDxfId="12253"/>
    <tableColumn id="4519" xr3:uid="{00000000-0010-0000-4900-0000A7110000}" name="Column4515" dataDxfId="12252"/>
    <tableColumn id="4520" xr3:uid="{00000000-0010-0000-4900-0000A8110000}" name="Column4516" dataDxfId="12251"/>
    <tableColumn id="4521" xr3:uid="{00000000-0010-0000-4900-0000A9110000}" name="Column4517" dataDxfId="12250"/>
    <tableColumn id="4522" xr3:uid="{00000000-0010-0000-4900-0000AA110000}" name="Column4518" dataDxfId="12249"/>
    <tableColumn id="4523" xr3:uid="{00000000-0010-0000-4900-0000AB110000}" name="Column4519" dataDxfId="12248"/>
    <tableColumn id="4524" xr3:uid="{00000000-0010-0000-4900-0000AC110000}" name="Column4520" dataDxfId="12247"/>
    <tableColumn id="4525" xr3:uid="{00000000-0010-0000-4900-0000AD110000}" name="Column4521" dataDxfId="12246"/>
    <tableColumn id="4526" xr3:uid="{00000000-0010-0000-4900-0000AE110000}" name="Column4522" dataDxfId="12245"/>
    <tableColumn id="4527" xr3:uid="{00000000-0010-0000-4900-0000AF110000}" name="Column4523" dataDxfId="12244"/>
    <tableColumn id="4528" xr3:uid="{00000000-0010-0000-4900-0000B0110000}" name="Column4524" dataDxfId="12243"/>
    <tableColumn id="4529" xr3:uid="{00000000-0010-0000-4900-0000B1110000}" name="Column4525" dataDxfId="12242"/>
    <tableColumn id="4530" xr3:uid="{00000000-0010-0000-4900-0000B2110000}" name="Column4526" dataDxfId="12241"/>
    <tableColumn id="4531" xr3:uid="{00000000-0010-0000-4900-0000B3110000}" name="Column4527" dataDxfId="12240"/>
    <tableColumn id="4532" xr3:uid="{00000000-0010-0000-4900-0000B4110000}" name="Column4528" dataDxfId="12239"/>
    <tableColumn id="4533" xr3:uid="{00000000-0010-0000-4900-0000B5110000}" name="Column4529" dataDxfId="12238"/>
    <tableColumn id="4534" xr3:uid="{00000000-0010-0000-4900-0000B6110000}" name="Column4530" dataDxfId="12237"/>
    <tableColumn id="4535" xr3:uid="{00000000-0010-0000-4900-0000B7110000}" name="Column4531" dataDxfId="12236"/>
    <tableColumn id="4536" xr3:uid="{00000000-0010-0000-4900-0000B8110000}" name="Column4532" dataDxfId="12235"/>
    <tableColumn id="4537" xr3:uid="{00000000-0010-0000-4900-0000B9110000}" name="Column4533" dataDxfId="12234"/>
    <tableColumn id="4538" xr3:uid="{00000000-0010-0000-4900-0000BA110000}" name="Column4534" dataDxfId="12233"/>
    <tableColumn id="4539" xr3:uid="{00000000-0010-0000-4900-0000BB110000}" name="Column4535" dataDxfId="12232"/>
    <tableColumn id="4540" xr3:uid="{00000000-0010-0000-4900-0000BC110000}" name="Column4536" dataDxfId="12231"/>
    <tableColumn id="4541" xr3:uid="{00000000-0010-0000-4900-0000BD110000}" name="Column4537" dataDxfId="12230"/>
    <tableColumn id="4542" xr3:uid="{00000000-0010-0000-4900-0000BE110000}" name="Column4538" dataDxfId="12229"/>
    <tableColumn id="4543" xr3:uid="{00000000-0010-0000-4900-0000BF110000}" name="Column4539" dataDxfId="12228"/>
    <tableColumn id="4544" xr3:uid="{00000000-0010-0000-4900-0000C0110000}" name="Column4540" dataDxfId="12227"/>
    <tableColumn id="4545" xr3:uid="{00000000-0010-0000-4900-0000C1110000}" name="Column4541" dataDxfId="12226"/>
    <tableColumn id="4546" xr3:uid="{00000000-0010-0000-4900-0000C2110000}" name="Column4542" dataDxfId="12225"/>
    <tableColumn id="4547" xr3:uid="{00000000-0010-0000-4900-0000C3110000}" name="Column4543" dataDxfId="12224"/>
    <tableColumn id="4548" xr3:uid="{00000000-0010-0000-4900-0000C4110000}" name="Column4544" dataDxfId="12223"/>
    <tableColumn id="4549" xr3:uid="{00000000-0010-0000-4900-0000C5110000}" name="Column4545" dataDxfId="12222"/>
    <tableColumn id="4550" xr3:uid="{00000000-0010-0000-4900-0000C6110000}" name="Column4546" dataDxfId="12221"/>
    <tableColumn id="4551" xr3:uid="{00000000-0010-0000-4900-0000C7110000}" name="Column4547" dataDxfId="12220"/>
    <tableColumn id="4552" xr3:uid="{00000000-0010-0000-4900-0000C8110000}" name="Column4548" dataDxfId="12219"/>
    <tableColumn id="4553" xr3:uid="{00000000-0010-0000-4900-0000C9110000}" name="Column4549" dataDxfId="12218"/>
    <tableColumn id="4554" xr3:uid="{00000000-0010-0000-4900-0000CA110000}" name="Column4550" dataDxfId="12217"/>
    <tableColumn id="4555" xr3:uid="{00000000-0010-0000-4900-0000CB110000}" name="Column4551" dataDxfId="12216"/>
    <tableColumn id="4556" xr3:uid="{00000000-0010-0000-4900-0000CC110000}" name="Column4552" dataDxfId="12215"/>
    <tableColumn id="4557" xr3:uid="{00000000-0010-0000-4900-0000CD110000}" name="Column4553" dataDxfId="12214"/>
    <tableColumn id="4558" xr3:uid="{00000000-0010-0000-4900-0000CE110000}" name="Column4554" dataDxfId="12213"/>
    <tableColumn id="4559" xr3:uid="{00000000-0010-0000-4900-0000CF110000}" name="Column4555" dataDxfId="12212"/>
    <tableColumn id="4560" xr3:uid="{00000000-0010-0000-4900-0000D0110000}" name="Column4556" dataDxfId="12211"/>
    <tableColumn id="4561" xr3:uid="{00000000-0010-0000-4900-0000D1110000}" name="Column4557" dataDxfId="12210"/>
    <tableColumn id="4562" xr3:uid="{00000000-0010-0000-4900-0000D2110000}" name="Column4558" dataDxfId="12209"/>
    <tableColumn id="4563" xr3:uid="{00000000-0010-0000-4900-0000D3110000}" name="Column4559" dataDxfId="12208"/>
    <tableColumn id="4564" xr3:uid="{00000000-0010-0000-4900-0000D4110000}" name="Column4560" dataDxfId="12207"/>
    <tableColumn id="4565" xr3:uid="{00000000-0010-0000-4900-0000D5110000}" name="Column4561" dataDxfId="12206"/>
    <tableColumn id="4566" xr3:uid="{00000000-0010-0000-4900-0000D6110000}" name="Column4562" dataDxfId="12205"/>
    <tableColumn id="4567" xr3:uid="{00000000-0010-0000-4900-0000D7110000}" name="Column4563" dataDxfId="12204"/>
    <tableColumn id="4568" xr3:uid="{00000000-0010-0000-4900-0000D8110000}" name="Column4564" dataDxfId="12203"/>
    <tableColumn id="4569" xr3:uid="{00000000-0010-0000-4900-0000D9110000}" name="Column4565" dataDxfId="12202"/>
    <tableColumn id="4570" xr3:uid="{00000000-0010-0000-4900-0000DA110000}" name="Column4566" dataDxfId="12201"/>
    <tableColumn id="4571" xr3:uid="{00000000-0010-0000-4900-0000DB110000}" name="Column4567" dataDxfId="12200"/>
    <tableColumn id="4572" xr3:uid="{00000000-0010-0000-4900-0000DC110000}" name="Column4568" dataDxfId="12199"/>
    <tableColumn id="4573" xr3:uid="{00000000-0010-0000-4900-0000DD110000}" name="Column4569" dataDxfId="12198"/>
    <tableColumn id="4574" xr3:uid="{00000000-0010-0000-4900-0000DE110000}" name="Column4570" dataDxfId="12197"/>
    <tableColumn id="4575" xr3:uid="{00000000-0010-0000-4900-0000DF110000}" name="Column4571" dataDxfId="12196"/>
    <tableColumn id="4576" xr3:uid="{00000000-0010-0000-4900-0000E0110000}" name="Column4572" dataDxfId="12195"/>
    <tableColumn id="4577" xr3:uid="{00000000-0010-0000-4900-0000E1110000}" name="Column4573" dataDxfId="12194"/>
    <tableColumn id="4578" xr3:uid="{00000000-0010-0000-4900-0000E2110000}" name="Column4574" dataDxfId="12193"/>
    <tableColumn id="4579" xr3:uid="{00000000-0010-0000-4900-0000E3110000}" name="Column4575" dataDxfId="12192"/>
    <tableColumn id="4580" xr3:uid="{00000000-0010-0000-4900-0000E4110000}" name="Column4576" dataDxfId="12191"/>
    <tableColumn id="4581" xr3:uid="{00000000-0010-0000-4900-0000E5110000}" name="Column4577" dataDxfId="12190"/>
    <tableColumn id="4582" xr3:uid="{00000000-0010-0000-4900-0000E6110000}" name="Column4578" dataDxfId="12189"/>
    <tableColumn id="4583" xr3:uid="{00000000-0010-0000-4900-0000E7110000}" name="Column4579" dataDxfId="12188"/>
    <tableColumn id="4584" xr3:uid="{00000000-0010-0000-4900-0000E8110000}" name="Column4580" dataDxfId="12187"/>
    <tableColumn id="4585" xr3:uid="{00000000-0010-0000-4900-0000E9110000}" name="Column4581" dataDxfId="12186"/>
    <tableColumn id="4586" xr3:uid="{00000000-0010-0000-4900-0000EA110000}" name="Column4582" dataDxfId="12185"/>
    <tableColumn id="4587" xr3:uid="{00000000-0010-0000-4900-0000EB110000}" name="Column4583" dataDxfId="12184"/>
    <tableColumn id="4588" xr3:uid="{00000000-0010-0000-4900-0000EC110000}" name="Column4584" dataDxfId="12183"/>
    <tableColumn id="4589" xr3:uid="{00000000-0010-0000-4900-0000ED110000}" name="Column4585" dataDxfId="12182"/>
    <tableColumn id="4590" xr3:uid="{00000000-0010-0000-4900-0000EE110000}" name="Column4586" dataDxfId="12181"/>
    <tableColumn id="4591" xr3:uid="{00000000-0010-0000-4900-0000EF110000}" name="Column4587" dataDxfId="12180"/>
    <tableColumn id="4592" xr3:uid="{00000000-0010-0000-4900-0000F0110000}" name="Column4588" dataDxfId="12179"/>
    <tableColumn id="4593" xr3:uid="{00000000-0010-0000-4900-0000F1110000}" name="Column4589" dataDxfId="12178"/>
    <tableColumn id="4594" xr3:uid="{00000000-0010-0000-4900-0000F2110000}" name="Column4590" dataDxfId="12177"/>
    <tableColumn id="4595" xr3:uid="{00000000-0010-0000-4900-0000F3110000}" name="Column4591" dataDxfId="12176"/>
    <tableColumn id="4596" xr3:uid="{00000000-0010-0000-4900-0000F4110000}" name="Column4592" dataDxfId="12175"/>
    <tableColumn id="4597" xr3:uid="{00000000-0010-0000-4900-0000F5110000}" name="Column4593" dataDxfId="12174"/>
    <tableColumn id="4598" xr3:uid="{00000000-0010-0000-4900-0000F6110000}" name="Column4594" dataDxfId="12173"/>
    <tableColumn id="4599" xr3:uid="{00000000-0010-0000-4900-0000F7110000}" name="Column4595" dataDxfId="12172"/>
    <tableColumn id="4600" xr3:uid="{00000000-0010-0000-4900-0000F8110000}" name="Column4596" dataDxfId="12171"/>
    <tableColumn id="4601" xr3:uid="{00000000-0010-0000-4900-0000F9110000}" name="Column4597" dataDxfId="12170"/>
    <tableColumn id="4602" xr3:uid="{00000000-0010-0000-4900-0000FA110000}" name="Column4598" dataDxfId="12169"/>
    <tableColumn id="4603" xr3:uid="{00000000-0010-0000-4900-0000FB110000}" name="Column4599" dataDxfId="12168"/>
    <tableColumn id="4604" xr3:uid="{00000000-0010-0000-4900-0000FC110000}" name="Column4600" dataDxfId="12167"/>
    <tableColumn id="4605" xr3:uid="{00000000-0010-0000-4900-0000FD110000}" name="Column4601" dataDxfId="12166"/>
    <tableColumn id="4606" xr3:uid="{00000000-0010-0000-4900-0000FE110000}" name="Column4602" dataDxfId="12165"/>
    <tableColumn id="4607" xr3:uid="{00000000-0010-0000-4900-0000FF110000}" name="Column4603" dataDxfId="12164"/>
    <tableColumn id="4608" xr3:uid="{00000000-0010-0000-4900-000000120000}" name="Column4604" dataDxfId="12163"/>
    <tableColumn id="4609" xr3:uid="{00000000-0010-0000-4900-000001120000}" name="Column4605" dataDxfId="12162"/>
    <tableColumn id="4610" xr3:uid="{00000000-0010-0000-4900-000002120000}" name="Column4606" dataDxfId="12161"/>
    <tableColumn id="4611" xr3:uid="{00000000-0010-0000-4900-000003120000}" name="Column4607" dataDxfId="12160"/>
    <tableColumn id="4612" xr3:uid="{00000000-0010-0000-4900-000004120000}" name="Column4608" dataDxfId="12159"/>
    <tableColumn id="4613" xr3:uid="{00000000-0010-0000-4900-000005120000}" name="Column4609" dataDxfId="12158"/>
    <tableColumn id="4614" xr3:uid="{00000000-0010-0000-4900-000006120000}" name="Column4610" dataDxfId="12157"/>
    <tableColumn id="4615" xr3:uid="{00000000-0010-0000-4900-000007120000}" name="Column4611" dataDxfId="12156"/>
    <tableColumn id="4616" xr3:uid="{00000000-0010-0000-4900-000008120000}" name="Column4612" dataDxfId="12155"/>
    <tableColumn id="4617" xr3:uid="{00000000-0010-0000-4900-000009120000}" name="Column4613" dataDxfId="12154"/>
    <tableColumn id="4618" xr3:uid="{00000000-0010-0000-4900-00000A120000}" name="Column4614" dataDxfId="12153"/>
    <tableColumn id="4619" xr3:uid="{00000000-0010-0000-4900-00000B120000}" name="Column4615" dataDxfId="12152"/>
    <tableColumn id="4620" xr3:uid="{00000000-0010-0000-4900-00000C120000}" name="Column4616" dataDxfId="12151"/>
    <tableColumn id="4621" xr3:uid="{00000000-0010-0000-4900-00000D120000}" name="Column4617" dataDxfId="12150"/>
    <tableColumn id="4622" xr3:uid="{00000000-0010-0000-4900-00000E120000}" name="Column4618" dataDxfId="12149"/>
    <tableColumn id="4623" xr3:uid="{00000000-0010-0000-4900-00000F120000}" name="Column4619" dataDxfId="12148"/>
    <tableColumn id="4624" xr3:uid="{00000000-0010-0000-4900-000010120000}" name="Column4620" dataDxfId="12147"/>
    <tableColumn id="4625" xr3:uid="{00000000-0010-0000-4900-000011120000}" name="Column4621" dataDxfId="12146"/>
    <tableColumn id="4626" xr3:uid="{00000000-0010-0000-4900-000012120000}" name="Column4622" dataDxfId="12145"/>
    <tableColumn id="4627" xr3:uid="{00000000-0010-0000-4900-000013120000}" name="Column4623" dataDxfId="12144"/>
    <tableColumn id="4628" xr3:uid="{00000000-0010-0000-4900-000014120000}" name="Column4624" dataDxfId="12143"/>
    <tableColumn id="4629" xr3:uid="{00000000-0010-0000-4900-000015120000}" name="Column4625" dataDxfId="12142"/>
    <tableColumn id="4630" xr3:uid="{00000000-0010-0000-4900-000016120000}" name="Column4626" dataDxfId="12141"/>
    <tableColumn id="4631" xr3:uid="{00000000-0010-0000-4900-000017120000}" name="Column4627" dataDxfId="12140"/>
    <tableColumn id="4632" xr3:uid="{00000000-0010-0000-4900-000018120000}" name="Column4628" dataDxfId="12139"/>
    <tableColumn id="4633" xr3:uid="{00000000-0010-0000-4900-000019120000}" name="Column4629" dataDxfId="12138"/>
    <tableColumn id="4634" xr3:uid="{00000000-0010-0000-4900-00001A120000}" name="Column4630" dataDxfId="12137"/>
    <tableColumn id="4635" xr3:uid="{00000000-0010-0000-4900-00001B120000}" name="Column4631" dataDxfId="12136"/>
    <tableColumn id="4636" xr3:uid="{00000000-0010-0000-4900-00001C120000}" name="Column4632" dataDxfId="12135"/>
    <tableColumn id="4637" xr3:uid="{00000000-0010-0000-4900-00001D120000}" name="Column4633" dataDxfId="12134"/>
    <tableColumn id="4638" xr3:uid="{00000000-0010-0000-4900-00001E120000}" name="Column4634" dataDxfId="12133"/>
    <tableColumn id="4639" xr3:uid="{00000000-0010-0000-4900-00001F120000}" name="Column4635" dataDxfId="12132"/>
    <tableColumn id="4640" xr3:uid="{00000000-0010-0000-4900-000020120000}" name="Column4636" dataDxfId="12131"/>
    <tableColumn id="4641" xr3:uid="{00000000-0010-0000-4900-000021120000}" name="Column4637" dataDxfId="12130"/>
    <tableColumn id="4642" xr3:uid="{00000000-0010-0000-4900-000022120000}" name="Column4638" dataDxfId="12129"/>
    <tableColumn id="4643" xr3:uid="{00000000-0010-0000-4900-000023120000}" name="Column4639" dataDxfId="12128"/>
    <tableColumn id="4644" xr3:uid="{00000000-0010-0000-4900-000024120000}" name="Column4640" dataDxfId="12127"/>
    <tableColumn id="4645" xr3:uid="{00000000-0010-0000-4900-000025120000}" name="Column4641" dataDxfId="12126"/>
    <tableColumn id="4646" xr3:uid="{00000000-0010-0000-4900-000026120000}" name="Column4642" dataDxfId="12125"/>
    <tableColumn id="4647" xr3:uid="{00000000-0010-0000-4900-000027120000}" name="Column4643" dataDxfId="12124"/>
    <tableColumn id="4648" xr3:uid="{00000000-0010-0000-4900-000028120000}" name="Column4644" dataDxfId="12123"/>
    <tableColumn id="4649" xr3:uid="{00000000-0010-0000-4900-000029120000}" name="Column4645" dataDxfId="12122"/>
    <tableColumn id="4650" xr3:uid="{00000000-0010-0000-4900-00002A120000}" name="Column4646" dataDxfId="12121"/>
    <tableColumn id="4651" xr3:uid="{00000000-0010-0000-4900-00002B120000}" name="Column4647" dataDxfId="12120"/>
    <tableColumn id="4652" xr3:uid="{00000000-0010-0000-4900-00002C120000}" name="Column4648" dataDxfId="12119"/>
    <tableColumn id="4653" xr3:uid="{00000000-0010-0000-4900-00002D120000}" name="Column4649" dataDxfId="12118"/>
    <tableColumn id="4654" xr3:uid="{00000000-0010-0000-4900-00002E120000}" name="Column4650" dataDxfId="12117"/>
    <tableColumn id="4655" xr3:uid="{00000000-0010-0000-4900-00002F120000}" name="Column4651" dataDxfId="12116"/>
    <tableColumn id="4656" xr3:uid="{00000000-0010-0000-4900-000030120000}" name="Column4652" dataDxfId="12115"/>
    <tableColumn id="4657" xr3:uid="{00000000-0010-0000-4900-000031120000}" name="Column4653" dataDxfId="12114"/>
    <tableColumn id="4658" xr3:uid="{00000000-0010-0000-4900-000032120000}" name="Column4654" dataDxfId="12113"/>
    <tableColumn id="4659" xr3:uid="{00000000-0010-0000-4900-000033120000}" name="Column4655" dataDxfId="12112"/>
    <tableColumn id="4660" xr3:uid="{00000000-0010-0000-4900-000034120000}" name="Column4656" dataDxfId="12111"/>
    <tableColumn id="4661" xr3:uid="{00000000-0010-0000-4900-000035120000}" name="Column4657" dataDxfId="12110"/>
    <tableColumn id="4662" xr3:uid="{00000000-0010-0000-4900-000036120000}" name="Column4658" dataDxfId="12109"/>
    <tableColumn id="4663" xr3:uid="{00000000-0010-0000-4900-000037120000}" name="Column4659" dataDxfId="12108"/>
    <tableColumn id="4664" xr3:uid="{00000000-0010-0000-4900-000038120000}" name="Column4660" dataDxfId="12107"/>
    <tableColumn id="4665" xr3:uid="{00000000-0010-0000-4900-000039120000}" name="Column4661" dataDxfId="12106"/>
    <tableColumn id="4666" xr3:uid="{00000000-0010-0000-4900-00003A120000}" name="Column4662" dataDxfId="12105"/>
    <tableColumn id="4667" xr3:uid="{00000000-0010-0000-4900-00003B120000}" name="Column4663" dataDxfId="12104"/>
    <tableColumn id="4668" xr3:uid="{00000000-0010-0000-4900-00003C120000}" name="Column4664" dataDxfId="12103"/>
    <tableColumn id="4669" xr3:uid="{00000000-0010-0000-4900-00003D120000}" name="Column4665" dataDxfId="12102"/>
    <tableColumn id="4670" xr3:uid="{00000000-0010-0000-4900-00003E120000}" name="Column4666" dataDxfId="12101"/>
    <tableColumn id="4671" xr3:uid="{00000000-0010-0000-4900-00003F120000}" name="Column4667" dataDxfId="12100"/>
    <tableColumn id="4672" xr3:uid="{00000000-0010-0000-4900-000040120000}" name="Column4668" dataDxfId="12099"/>
    <tableColumn id="4673" xr3:uid="{00000000-0010-0000-4900-000041120000}" name="Column4669" dataDxfId="12098"/>
    <tableColumn id="4674" xr3:uid="{00000000-0010-0000-4900-000042120000}" name="Column4670" dataDxfId="12097"/>
    <tableColumn id="4675" xr3:uid="{00000000-0010-0000-4900-000043120000}" name="Column4671" dataDxfId="12096"/>
    <tableColumn id="4676" xr3:uid="{00000000-0010-0000-4900-000044120000}" name="Column4672" dataDxfId="12095"/>
    <tableColumn id="4677" xr3:uid="{00000000-0010-0000-4900-000045120000}" name="Column4673" dataDxfId="12094"/>
    <tableColumn id="4678" xr3:uid="{00000000-0010-0000-4900-000046120000}" name="Column4674" dataDxfId="12093"/>
    <tableColumn id="4679" xr3:uid="{00000000-0010-0000-4900-000047120000}" name="Column4675" dataDxfId="12092"/>
    <tableColumn id="4680" xr3:uid="{00000000-0010-0000-4900-000048120000}" name="Column4676" dataDxfId="12091"/>
    <tableColumn id="4681" xr3:uid="{00000000-0010-0000-4900-000049120000}" name="Column4677" dataDxfId="12090"/>
    <tableColumn id="4682" xr3:uid="{00000000-0010-0000-4900-00004A120000}" name="Column4678" dataDxfId="12089"/>
    <tableColumn id="4683" xr3:uid="{00000000-0010-0000-4900-00004B120000}" name="Column4679" dataDxfId="12088"/>
    <tableColumn id="4684" xr3:uid="{00000000-0010-0000-4900-00004C120000}" name="Column4680" dataDxfId="12087"/>
    <tableColumn id="4685" xr3:uid="{00000000-0010-0000-4900-00004D120000}" name="Column4681" dataDxfId="12086"/>
    <tableColumn id="4686" xr3:uid="{00000000-0010-0000-4900-00004E120000}" name="Column4682" dataDxfId="12085"/>
    <tableColumn id="4687" xr3:uid="{00000000-0010-0000-4900-00004F120000}" name="Column4683" dataDxfId="12084"/>
    <tableColumn id="4688" xr3:uid="{00000000-0010-0000-4900-000050120000}" name="Column4684" dataDxfId="12083"/>
    <tableColumn id="4689" xr3:uid="{00000000-0010-0000-4900-000051120000}" name="Column4685" dataDxfId="12082"/>
    <tableColumn id="4690" xr3:uid="{00000000-0010-0000-4900-000052120000}" name="Column4686" dataDxfId="12081"/>
    <tableColumn id="4691" xr3:uid="{00000000-0010-0000-4900-000053120000}" name="Column4687" dataDxfId="12080"/>
    <tableColumn id="4692" xr3:uid="{00000000-0010-0000-4900-000054120000}" name="Column4688" dataDxfId="12079"/>
    <tableColumn id="4693" xr3:uid="{00000000-0010-0000-4900-000055120000}" name="Column4689" dataDxfId="12078"/>
    <tableColumn id="4694" xr3:uid="{00000000-0010-0000-4900-000056120000}" name="Column4690" dataDxfId="12077"/>
    <tableColumn id="4695" xr3:uid="{00000000-0010-0000-4900-000057120000}" name="Column4691" dataDxfId="12076"/>
    <tableColumn id="4696" xr3:uid="{00000000-0010-0000-4900-000058120000}" name="Column4692" dataDxfId="12075"/>
    <tableColumn id="4697" xr3:uid="{00000000-0010-0000-4900-000059120000}" name="Column4693" dataDxfId="12074"/>
    <tableColumn id="4698" xr3:uid="{00000000-0010-0000-4900-00005A120000}" name="Column4694" dataDxfId="12073"/>
    <tableColumn id="4699" xr3:uid="{00000000-0010-0000-4900-00005B120000}" name="Column4695" dataDxfId="12072"/>
    <tableColumn id="4700" xr3:uid="{00000000-0010-0000-4900-00005C120000}" name="Column4696" dataDxfId="12071"/>
    <tableColumn id="4701" xr3:uid="{00000000-0010-0000-4900-00005D120000}" name="Column4697" dataDxfId="12070"/>
    <tableColumn id="4702" xr3:uid="{00000000-0010-0000-4900-00005E120000}" name="Column4698" dataDxfId="12069"/>
    <tableColumn id="4703" xr3:uid="{00000000-0010-0000-4900-00005F120000}" name="Column4699" dataDxfId="12068"/>
    <tableColumn id="4704" xr3:uid="{00000000-0010-0000-4900-000060120000}" name="Column4700" dataDxfId="12067"/>
    <tableColumn id="4705" xr3:uid="{00000000-0010-0000-4900-000061120000}" name="Column4701" dataDxfId="12066"/>
    <tableColumn id="4706" xr3:uid="{00000000-0010-0000-4900-000062120000}" name="Column4702" dataDxfId="12065"/>
    <tableColumn id="4707" xr3:uid="{00000000-0010-0000-4900-000063120000}" name="Column4703" dataDxfId="12064"/>
    <tableColumn id="4708" xr3:uid="{00000000-0010-0000-4900-000064120000}" name="Column4704" dataDxfId="12063"/>
    <tableColumn id="4709" xr3:uid="{00000000-0010-0000-4900-000065120000}" name="Column4705" dataDxfId="12062"/>
    <tableColumn id="4710" xr3:uid="{00000000-0010-0000-4900-000066120000}" name="Column4706" dataDxfId="12061"/>
    <tableColumn id="4711" xr3:uid="{00000000-0010-0000-4900-000067120000}" name="Column4707" dataDxfId="12060"/>
    <tableColumn id="4712" xr3:uid="{00000000-0010-0000-4900-000068120000}" name="Column4708" dataDxfId="12059"/>
    <tableColumn id="4713" xr3:uid="{00000000-0010-0000-4900-000069120000}" name="Column4709" dataDxfId="12058"/>
    <tableColumn id="4714" xr3:uid="{00000000-0010-0000-4900-00006A120000}" name="Column4710" dataDxfId="12057"/>
    <tableColumn id="4715" xr3:uid="{00000000-0010-0000-4900-00006B120000}" name="Column4711" dataDxfId="12056"/>
    <tableColumn id="4716" xr3:uid="{00000000-0010-0000-4900-00006C120000}" name="Column4712" dataDxfId="12055"/>
    <tableColumn id="4717" xr3:uid="{00000000-0010-0000-4900-00006D120000}" name="Column4713" dataDxfId="12054"/>
    <tableColumn id="4718" xr3:uid="{00000000-0010-0000-4900-00006E120000}" name="Column4714" dataDxfId="12053"/>
    <tableColumn id="4719" xr3:uid="{00000000-0010-0000-4900-00006F120000}" name="Column4715" dataDxfId="12052"/>
    <tableColumn id="4720" xr3:uid="{00000000-0010-0000-4900-000070120000}" name="Column4716" dataDxfId="12051"/>
    <tableColumn id="4721" xr3:uid="{00000000-0010-0000-4900-000071120000}" name="Column4717" dataDxfId="12050"/>
    <tableColumn id="4722" xr3:uid="{00000000-0010-0000-4900-000072120000}" name="Column4718" dataDxfId="12049"/>
    <tableColumn id="4723" xr3:uid="{00000000-0010-0000-4900-000073120000}" name="Column4719" dataDxfId="12048"/>
    <tableColumn id="4724" xr3:uid="{00000000-0010-0000-4900-000074120000}" name="Column4720" dataDxfId="12047"/>
    <tableColumn id="4725" xr3:uid="{00000000-0010-0000-4900-000075120000}" name="Column4721" dataDxfId="12046"/>
    <tableColumn id="4726" xr3:uid="{00000000-0010-0000-4900-000076120000}" name="Column4722" dataDxfId="12045"/>
    <tableColumn id="4727" xr3:uid="{00000000-0010-0000-4900-000077120000}" name="Column4723" dataDxfId="12044"/>
    <tableColumn id="4728" xr3:uid="{00000000-0010-0000-4900-000078120000}" name="Column4724" dataDxfId="12043"/>
    <tableColumn id="4729" xr3:uid="{00000000-0010-0000-4900-000079120000}" name="Column4725" dataDxfId="12042"/>
    <tableColumn id="4730" xr3:uid="{00000000-0010-0000-4900-00007A120000}" name="Column4726" dataDxfId="12041"/>
    <tableColumn id="4731" xr3:uid="{00000000-0010-0000-4900-00007B120000}" name="Column4727" dataDxfId="12040"/>
    <tableColumn id="4732" xr3:uid="{00000000-0010-0000-4900-00007C120000}" name="Column4728" dataDxfId="12039"/>
    <tableColumn id="4733" xr3:uid="{00000000-0010-0000-4900-00007D120000}" name="Column4729" dataDxfId="12038"/>
    <tableColumn id="4734" xr3:uid="{00000000-0010-0000-4900-00007E120000}" name="Column4730" dataDxfId="12037"/>
    <tableColumn id="4735" xr3:uid="{00000000-0010-0000-4900-00007F120000}" name="Column4731" dataDxfId="12036"/>
    <tableColumn id="4736" xr3:uid="{00000000-0010-0000-4900-000080120000}" name="Column4732" dataDxfId="12035"/>
    <tableColumn id="4737" xr3:uid="{00000000-0010-0000-4900-000081120000}" name="Column4733" dataDxfId="12034"/>
    <tableColumn id="4738" xr3:uid="{00000000-0010-0000-4900-000082120000}" name="Column4734" dataDxfId="12033"/>
    <tableColumn id="4739" xr3:uid="{00000000-0010-0000-4900-000083120000}" name="Column4735" dataDxfId="12032"/>
    <tableColumn id="4740" xr3:uid="{00000000-0010-0000-4900-000084120000}" name="Column4736" dataDxfId="12031"/>
    <tableColumn id="4741" xr3:uid="{00000000-0010-0000-4900-000085120000}" name="Column4737" dataDxfId="12030"/>
    <tableColumn id="4742" xr3:uid="{00000000-0010-0000-4900-000086120000}" name="Column4738" dataDxfId="12029"/>
    <tableColumn id="4743" xr3:uid="{00000000-0010-0000-4900-000087120000}" name="Column4739" dataDxfId="12028"/>
    <tableColumn id="4744" xr3:uid="{00000000-0010-0000-4900-000088120000}" name="Column4740" dataDxfId="12027"/>
    <tableColumn id="4745" xr3:uid="{00000000-0010-0000-4900-000089120000}" name="Column4741" dataDxfId="12026"/>
    <tableColumn id="4746" xr3:uid="{00000000-0010-0000-4900-00008A120000}" name="Column4742" dataDxfId="12025"/>
    <tableColumn id="4747" xr3:uid="{00000000-0010-0000-4900-00008B120000}" name="Column4743" dataDxfId="12024"/>
    <tableColumn id="4748" xr3:uid="{00000000-0010-0000-4900-00008C120000}" name="Column4744" dataDxfId="12023"/>
    <tableColumn id="4749" xr3:uid="{00000000-0010-0000-4900-00008D120000}" name="Column4745" dataDxfId="12022"/>
    <tableColumn id="4750" xr3:uid="{00000000-0010-0000-4900-00008E120000}" name="Column4746" dataDxfId="12021"/>
    <tableColumn id="4751" xr3:uid="{00000000-0010-0000-4900-00008F120000}" name="Column4747" dataDxfId="12020"/>
    <tableColumn id="4752" xr3:uid="{00000000-0010-0000-4900-000090120000}" name="Column4748" dataDxfId="12019"/>
    <tableColumn id="4753" xr3:uid="{00000000-0010-0000-4900-000091120000}" name="Column4749" dataDxfId="12018"/>
    <tableColumn id="4754" xr3:uid="{00000000-0010-0000-4900-000092120000}" name="Column4750" dataDxfId="12017"/>
    <tableColumn id="4755" xr3:uid="{00000000-0010-0000-4900-000093120000}" name="Column4751" dataDxfId="12016"/>
    <tableColumn id="4756" xr3:uid="{00000000-0010-0000-4900-000094120000}" name="Column4752" dataDxfId="12015"/>
    <tableColumn id="4757" xr3:uid="{00000000-0010-0000-4900-000095120000}" name="Column4753" dataDxfId="12014"/>
    <tableColumn id="4758" xr3:uid="{00000000-0010-0000-4900-000096120000}" name="Column4754" dataDxfId="12013"/>
    <tableColumn id="4759" xr3:uid="{00000000-0010-0000-4900-000097120000}" name="Column4755" dataDxfId="12012"/>
    <tableColumn id="4760" xr3:uid="{00000000-0010-0000-4900-000098120000}" name="Column4756" dataDxfId="12011"/>
    <tableColumn id="4761" xr3:uid="{00000000-0010-0000-4900-000099120000}" name="Column4757" dataDxfId="12010"/>
    <tableColumn id="4762" xr3:uid="{00000000-0010-0000-4900-00009A120000}" name="Column4758" dataDxfId="12009"/>
    <tableColumn id="4763" xr3:uid="{00000000-0010-0000-4900-00009B120000}" name="Column4759" dataDxfId="12008"/>
    <tableColumn id="4764" xr3:uid="{00000000-0010-0000-4900-00009C120000}" name="Column4760" dataDxfId="12007"/>
    <tableColumn id="4765" xr3:uid="{00000000-0010-0000-4900-00009D120000}" name="Column4761" dataDxfId="12006"/>
    <tableColumn id="4766" xr3:uid="{00000000-0010-0000-4900-00009E120000}" name="Column4762" dataDxfId="12005"/>
    <tableColumn id="4767" xr3:uid="{00000000-0010-0000-4900-00009F120000}" name="Column4763" dataDxfId="12004"/>
    <tableColumn id="4768" xr3:uid="{00000000-0010-0000-4900-0000A0120000}" name="Column4764" dataDxfId="12003"/>
    <tableColumn id="4769" xr3:uid="{00000000-0010-0000-4900-0000A1120000}" name="Column4765" dataDxfId="12002"/>
    <tableColumn id="4770" xr3:uid="{00000000-0010-0000-4900-0000A2120000}" name="Column4766" dataDxfId="12001"/>
    <tableColumn id="4771" xr3:uid="{00000000-0010-0000-4900-0000A3120000}" name="Column4767" dataDxfId="12000"/>
    <tableColumn id="4772" xr3:uid="{00000000-0010-0000-4900-0000A4120000}" name="Column4768" dataDxfId="11999"/>
    <tableColumn id="4773" xr3:uid="{00000000-0010-0000-4900-0000A5120000}" name="Column4769" dataDxfId="11998"/>
    <tableColumn id="4774" xr3:uid="{00000000-0010-0000-4900-0000A6120000}" name="Column4770" dataDxfId="11997"/>
    <tableColumn id="4775" xr3:uid="{00000000-0010-0000-4900-0000A7120000}" name="Column4771" dataDxfId="11996"/>
    <tableColumn id="4776" xr3:uid="{00000000-0010-0000-4900-0000A8120000}" name="Column4772" dataDxfId="11995"/>
    <tableColumn id="4777" xr3:uid="{00000000-0010-0000-4900-0000A9120000}" name="Column4773" dataDxfId="11994"/>
    <tableColumn id="4778" xr3:uid="{00000000-0010-0000-4900-0000AA120000}" name="Column4774" dataDxfId="11993"/>
    <tableColumn id="4779" xr3:uid="{00000000-0010-0000-4900-0000AB120000}" name="Column4775" dataDxfId="11992"/>
    <tableColumn id="4780" xr3:uid="{00000000-0010-0000-4900-0000AC120000}" name="Column4776" dataDxfId="11991"/>
    <tableColumn id="4781" xr3:uid="{00000000-0010-0000-4900-0000AD120000}" name="Column4777" dataDxfId="11990"/>
    <tableColumn id="4782" xr3:uid="{00000000-0010-0000-4900-0000AE120000}" name="Column4778" dataDxfId="11989"/>
    <tableColumn id="4783" xr3:uid="{00000000-0010-0000-4900-0000AF120000}" name="Column4779" dataDxfId="11988"/>
    <tableColumn id="4784" xr3:uid="{00000000-0010-0000-4900-0000B0120000}" name="Column4780" dataDxfId="11987"/>
    <tableColumn id="4785" xr3:uid="{00000000-0010-0000-4900-0000B1120000}" name="Column4781" dataDxfId="11986"/>
    <tableColumn id="4786" xr3:uid="{00000000-0010-0000-4900-0000B2120000}" name="Column4782" dataDxfId="11985"/>
    <tableColumn id="4787" xr3:uid="{00000000-0010-0000-4900-0000B3120000}" name="Column4783" dataDxfId="11984"/>
    <tableColumn id="4788" xr3:uid="{00000000-0010-0000-4900-0000B4120000}" name="Column4784" dataDxfId="11983"/>
    <tableColumn id="4789" xr3:uid="{00000000-0010-0000-4900-0000B5120000}" name="Column4785" dataDxfId="11982"/>
    <tableColumn id="4790" xr3:uid="{00000000-0010-0000-4900-0000B6120000}" name="Column4786" dataDxfId="11981"/>
    <tableColumn id="4791" xr3:uid="{00000000-0010-0000-4900-0000B7120000}" name="Column4787" dataDxfId="11980"/>
    <tableColumn id="4792" xr3:uid="{00000000-0010-0000-4900-0000B8120000}" name="Column4788" dataDxfId="11979"/>
    <tableColumn id="4793" xr3:uid="{00000000-0010-0000-4900-0000B9120000}" name="Column4789" dataDxfId="11978"/>
    <tableColumn id="4794" xr3:uid="{00000000-0010-0000-4900-0000BA120000}" name="Column4790" dataDxfId="11977"/>
    <tableColumn id="4795" xr3:uid="{00000000-0010-0000-4900-0000BB120000}" name="Column4791" dataDxfId="11976"/>
    <tableColumn id="4796" xr3:uid="{00000000-0010-0000-4900-0000BC120000}" name="Column4792" dataDxfId="11975"/>
    <tableColumn id="4797" xr3:uid="{00000000-0010-0000-4900-0000BD120000}" name="Column4793" dataDxfId="11974"/>
    <tableColumn id="4798" xr3:uid="{00000000-0010-0000-4900-0000BE120000}" name="Column4794" dataDxfId="11973"/>
    <tableColumn id="4799" xr3:uid="{00000000-0010-0000-4900-0000BF120000}" name="Column4795" dataDxfId="11972"/>
    <tableColumn id="4800" xr3:uid="{00000000-0010-0000-4900-0000C0120000}" name="Column4796" dataDxfId="11971"/>
    <tableColumn id="4801" xr3:uid="{00000000-0010-0000-4900-0000C1120000}" name="Column4797" dataDxfId="11970"/>
    <tableColumn id="4802" xr3:uid="{00000000-0010-0000-4900-0000C2120000}" name="Column4798" dataDxfId="11969"/>
    <tableColumn id="4803" xr3:uid="{00000000-0010-0000-4900-0000C3120000}" name="Column4799" dataDxfId="11968"/>
    <tableColumn id="4804" xr3:uid="{00000000-0010-0000-4900-0000C4120000}" name="Column4800" dataDxfId="11967"/>
    <tableColumn id="4805" xr3:uid="{00000000-0010-0000-4900-0000C5120000}" name="Column4801" dataDxfId="11966"/>
    <tableColumn id="4806" xr3:uid="{00000000-0010-0000-4900-0000C6120000}" name="Column4802" dataDxfId="11965"/>
    <tableColumn id="4807" xr3:uid="{00000000-0010-0000-4900-0000C7120000}" name="Column4803" dataDxfId="11964"/>
    <tableColumn id="4808" xr3:uid="{00000000-0010-0000-4900-0000C8120000}" name="Column4804" dataDxfId="11963"/>
    <tableColumn id="4809" xr3:uid="{00000000-0010-0000-4900-0000C9120000}" name="Column4805" dataDxfId="11962"/>
    <tableColumn id="4810" xr3:uid="{00000000-0010-0000-4900-0000CA120000}" name="Column4806" dataDxfId="11961"/>
    <tableColumn id="4811" xr3:uid="{00000000-0010-0000-4900-0000CB120000}" name="Column4807" dataDxfId="11960"/>
    <tableColumn id="4812" xr3:uid="{00000000-0010-0000-4900-0000CC120000}" name="Column4808" dataDxfId="11959"/>
    <tableColumn id="4813" xr3:uid="{00000000-0010-0000-4900-0000CD120000}" name="Column4809" dataDxfId="11958"/>
    <tableColumn id="4814" xr3:uid="{00000000-0010-0000-4900-0000CE120000}" name="Column4810" dataDxfId="11957"/>
    <tableColumn id="4815" xr3:uid="{00000000-0010-0000-4900-0000CF120000}" name="Column4811" dataDxfId="11956"/>
    <tableColumn id="4816" xr3:uid="{00000000-0010-0000-4900-0000D0120000}" name="Column4812" dataDxfId="11955"/>
    <tableColumn id="4817" xr3:uid="{00000000-0010-0000-4900-0000D1120000}" name="Column4813" dataDxfId="11954"/>
    <tableColumn id="4818" xr3:uid="{00000000-0010-0000-4900-0000D2120000}" name="Column4814" dataDxfId="11953"/>
    <tableColumn id="4819" xr3:uid="{00000000-0010-0000-4900-0000D3120000}" name="Column4815" dataDxfId="11952"/>
    <tableColumn id="4820" xr3:uid="{00000000-0010-0000-4900-0000D4120000}" name="Column4816" dataDxfId="11951"/>
    <tableColumn id="4821" xr3:uid="{00000000-0010-0000-4900-0000D5120000}" name="Column4817" dataDxfId="11950"/>
    <tableColumn id="4822" xr3:uid="{00000000-0010-0000-4900-0000D6120000}" name="Column4818" dataDxfId="11949"/>
    <tableColumn id="4823" xr3:uid="{00000000-0010-0000-4900-0000D7120000}" name="Column4819" dataDxfId="11948"/>
    <tableColumn id="4824" xr3:uid="{00000000-0010-0000-4900-0000D8120000}" name="Column4820" dataDxfId="11947"/>
    <tableColumn id="4825" xr3:uid="{00000000-0010-0000-4900-0000D9120000}" name="Column4821" dataDxfId="11946"/>
    <tableColumn id="4826" xr3:uid="{00000000-0010-0000-4900-0000DA120000}" name="Column4822" dataDxfId="11945"/>
    <tableColumn id="4827" xr3:uid="{00000000-0010-0000-4900-0000DB120000}" name="Column4823" dataDxfId="11944"/>
    <tableColumn id="4828" xr3:uid="{00000000-0010-0000-4900-0000DC120000}" name="Column4824" dataDxfId="11943"/>
    <tableColumn id="4829" xr3:uid="{00000000-0010-0000-4900-0000DD120000}" name="Column4825" dataDxfId="11942"/>
    <tableColumn id="4830" xr3:uid="{00000000-0010-0000-4900-0000DE120000}" name="Column4826" dataDxfId="11941"/>
    <tableColumn id="4831" xr3:uid="{00000000-0010-0000-4900-0000DF120000}" name="Column4827" dataDxfId="11940"/>
    <tableColumn id="4832" xr3:uid="{00000000-0010-0000-4900-0000E0120000}" name="Column4828" dataDxfId="11939"/>
    <tableColumn id="4833" xr3:uid="{00000000-0010-0000-4900-0000E1120000}" name="Column4829" dataDxfId="11938"/>
    <tableColumn id="4834" xr3:uid="{00000000-0010-0000-4900-0000E2120000}" name="Column4830" dataDxfId="11937"/>
    <tableColumn id="4835" xr3:uid="{00000000-0010-0000-4900-0000E3120000}" name="Column4831" dataDxfId="11936"/>
    <tableColumn id="4836" xr3:uid="{00000000-0010-0000-4900-0000E4120000}" name="Column4832" dataDxfId="11935"/>
    <tableColumn id="4837" xr3:uid="{00000000-0010-0000-4900-0000E5120000}" name="Column4833" dataDxfId="11934"/>
    <tableColumn id="4838" xr3:uid="{00000000-0010-0000-4900-0000E6120000}" name="Column4834" dataDxfId="11933"/>
    <tableColumn id="4839" xr3:uid="{00000000-0010-0000-4900-0000E7120000}" name="Column4835" dataDxfId="11932"/>
    <tableColumn id="4840" xr3:uid="{00000000-0010-0000-4900-0000E8120000}" name="Column4836" dataDxfId="11931"/>
    <tableColumn id="4841" xr3:uid="{00000000-0010-0000-4900-0000E9120000}" name="Column4837" dataDxfId="11930"/>
    <tableColumn id="4842" xr3:uid="{00000000-0010-0000-4900-0000EA120000}" name="Column4838" dataDxfId="11929"/>
    <tableColumn id="4843" xr3:uid="{00000000-0010-0000-4900-0000EB120000}" name="Column4839" dataDxfId="11928"/>
    <tableColumn id="4844" xr3:uid="{00000000-0010-0000-4900-0000EC120000}" name="Column4840" dataDxfId="11927"/>
    <tableColumn id="4845" xr3:uid="{00000000-0010-0000-4900-0000ED120000}" name="Column4841" dataDxfId="11926"/>
    <tableColumn id="4846" xr3:uid="{00000000-0010-0000-4900-0000EE120000}" name="Column4842" dataDxfId="11925"/>
    <tableColumn id="4847" xr3:uid="{00000000-0010-0000-4900-0000EF120000}" name="Column4843" dataDxfId="11924"/>
    <tableColumn id="4848" xr3:uid="{00000000-0010-0000-4900-0000F0120000}" name="Column4844" dataDxfId="11923"/>
    <tableColumn id="4849" xr3:uid="{00000000-0010-0000-4900-0000F1120000}" name="Column4845" dataDxfId="11922"/>
    <tableColumn id="4850" xr3:uid="{00000000-0010-0000-4900-0000F2120000}" name="Column4846" dataDxfId="11921"/>
    <tableColumn id="4851" xr3:uid="{00000000-0010-0000-4900-0000F3120000}" name="Column4847" dataDxfId="11920"/>
    <tableColumn id="4852" xr3:uid="{00000000-0010-0000-4900-0000F4120000}" name="Column4848" dataDxfId="11919"/>
    <tableColumn id="4853" xr3:uid="{00000000-0010-0000-4900-0000F5120000}" name="Column4849" dataDxfId="11918"/>
    <tableColumn id="4854" xr3:uid="{00000000-0010-0000-4900-0000F6120000}" name="Column4850" dataDxfId="11917"/>
    <tableColumn id="4855" xr3:uid="{00000000-0010-0000-4900-0000F7120000}" name="Column4851" dataDxfId="11916"/>
    <tableColumn id="4856" xr3:uid="{00000000-0010-0000-4900-0000F8120000}" name="Column4852" dataDxfId="11915"/>
    <tableColumn id="4857" xr3:uid="{00000000-0010-0000-4900-0000F9120000}" name="Column4853" dataDxfId="11914"/>
    <tableColumn id="4858" xr3:uid="{00000000-0010-0000-4900-0000FA120000}" name="Column4854" dataDxfId="11913"/>
    <tableColumn id="4859" xr3:uid="{00000000-0010-0000-4900-0000FB120000}" name="Column4855" dataDxfId="11912"/>
    <tableColumn id="4860" xr3:uid="{00000000-0010-0000-4900-0000FC120000}" name="Column4856" dataDxfId="11911"/>
    <tableColumn id="4861" xr3:uid="{00000000-0010-0000-4900-0000FD120000}" name="Column4857" dataDxfId="11910"/>
    <tableColumn id="4862" xr3:uid="{00000000-0010-0000-4900-0000FE120000}" name="Column4858" dataDxfId="11909"/>
    <tableColumn id="4863" xr3:uid="{00000000-0010-0000-4900-0000FF120000}" name="Column4859" dataDxfId="11908"/>
    <tableColumn id="4864" xr3:uid="{00000000-0010-0000-4900-000000130000}" name="Column4860" dataDxfId="11907"/>
    <tableColumn id="4865" xr3:uid="{00000000-0010-0000-4900-000001130000}" name="Column4861" dataDxfId="11906"/>
    <tableColumn id="4866" xr3:uid="{00000000-0010-0000-4900-000002130000}" name="Column4862" dataDxfId="11905"/>
    <tableColumn id="4867" xr3:uid="{00000000-0010-0000-4900-000003130000}" name="Column4863" dataDxfId="11904"/>
    <tableColumn id="4868" xr3:uid="{00000000-0010-0000-4900-000004130000}" name="Column4864" dataDxfId="11903"/>
    <tableColumn id="4869" xr3:uid="{00000000-0010-0000-4900-000005130000}" name="Column4865" dataDxfId="11902"/>
    <tableColumn id="4870" xr3:uid="{00000000-0010-0000-4900-000006130000}" name="Column4866" dataDxfId="11901"/>
    <tableColumn id="4871" xr3:uid="{00000000-0010-0000-4900-000007130000}" name="Column4867" dataDxfId="11900"/>
    <tableColumn id="4872" xr3:uid="{00000000-0010-0000-4900-000008130000}" name="Column4868" dataDxfId="11899"/>
    <tableColumn id="4873" xr3:uid="{00000000-0010-0000-4900-000009130000}" name="Column4869" dataDxfId="11898"/>
    <tableColumn id="4874" xr3:uid="{00000000-0010-0000-4900-00000A130000}" name="Column4870" dataDxfId="11897"/>
    <tableColumn id="4875" xr3:uid="{00000000-0010-0000-4900-00000B130000}" name="Column4871" dataDxfId="11896"/>
    <tableColumn id="4876" xr3:uid="{00000000-0010-0000-4900-00000C130000}" name="Column4872" dataDxfId="11895"/>
    <tableColumn id="4877" xr3:uid="{00000000-0010-0000-4900-00000D130000}" name="Column4873" dataDxfId="11894"/>
    <tableColumn id="4878" xr3:uid="{00000000-0010-0000-4900-00000E130000}" name="Column4874" dataDxfId="11893"/>
    <tableColumn id="4879" xr3:uid="{00000000-0010-0000-4900-00000F130000}" name="Column4875" dataDxfId="11892"/>
    <tableColumn id="4880" xr3:uid="{00000000-0010-0000-4900-000010130000}" name="Column4876" dataDxfId="11891"/>
    <tableColumn id="4881" xr3:uid="{00000000-0010-0000-4900-000011130000}" name="Column4877" dataDxfId="11890"/>
    <tableColumn id="4882" xr3:uid="{00000000-0010-0000-4900-000012130000}" name="Column4878" dataDxfId="11889"/>
    <tableColumn id="4883" xr3:uid="{00000000-0010-0000-4900-000013130000}" name="Column4879" dataDxfId="11888"/>
    <tableColumn id="4884" xr3:uid="{00000000-0010-0000-4900-000014130000}" name="Column4880" dataDxfId="11887"/>
    <tableColumn id="4885" xr3:uid="{00000000-0010-0000-4900-000015130000}" name="Column4881" dataDxfId="11886"/>
    <tableColumn id="4886" xr3:uid="{00000000-0010-0000-4900-000016130000}" name="Column4882" dataDxfId="11885"/>
    <tableColumn id="4887" xr3:uid="{00000000-0010-0000-4900-000017130000}" name="Column4883" dataDxfId="11884"/>
    <tableColumn id="4888" xr3:uid="{00000000-0010-0000-4900-000018130000}" name="Column4884" dataDxfId="11883"/>
    <tableColumn id="4889" xr3:uid="{00000000-0010-0000-4900-000019130000}" name="Column4885" dataDxfId="11882"/>
    <tableColumn id="4890" xr3:uid="{00000000-0010-0000-4900-00001A130000}" name="Column4886" dataDxfId="11881"/>
    <tableColumn id="4891" xr3:uid="{00000000-0010-0000-4900-00001B130000}" name="Column4887" dataDxfId="11880"/>
    <tableColumn id="4892" xr3:uid="{00000000-0010-0000-4900-00001C130000}" name="Column4888" dataDxfId="11879"/>
    <tableColumn id="4893" xr3:uid="{00000000-0010-0000-4900-00001D130000}" name="Column4889" dataDxfId="11878"/>
    <tableColumn id="4894" xr3:uid="{00000000-0010-0000-4900-00001E130000}" name="Column4890" dataDxfId="11877"/>
    <tableColumn id="4895" xr3:uid="{00000000-0010-0000-4900-00001F130000}" name="Column4891" dataDxfId="11876"/>
    <tableColumn id="4896" xr3:uid="{00000000-0010-0000-4900-000020130000}" name="Column4892" dataDxfId="11875"/>
    <tableColumn id="4897" xr3:uid="{00000000-0010-0000-4900-000021130000}" name="Column4893" dataDxfId="11874"/>
    <tableColumn id="4898" xr3:uid="{00000000-0010-0000-4900-000022130000}" name="Column4894" dataDxfId="11873"/>
    <tableColumn id="4899" xr3:uid="{00000000-0010-0000-4900-000023130000}" name="Column4895" dataDxfId="11872"/>
    <tableColumn id="4900" xr3:uid="{00000000-0010-0000-4900-000024130000}" name="Column4896" dataDxfId="11871"/>
    <tableColumn id="4901" xr3:uid="{00000000-0010-0000-4900-000025130000}" name="Column4897" dataDxfId="11870"/>
    <tableColumn id="4902" xr3:uid="{00000000-0010-0000-4900-000026130000}" name="Column4898" dataDxfId="11869"/>
    <tableColumn id="4903" xr3:uid="{00000000-0010-0000-4900-000027130000}" name="Column4899" dataDxfId="11868"/>
    <tableColumn id="4904" xr3:uid="{00000000-0010-0000-4900-000028130000}" name="Column4900" dataDxfId="11867"/>
    <tableColumn id="4905" xr3:uid="{00000000-0010-0000-4900-000029130000}" name="Column4901" dataDxfId="11866"/>
    <tableColumn id="4906" xr3:uid="{00000000-0010-0000-4900-00002A130000}" name="Column4902" dataDxfId="11865"/>
    <tableColumn id="4907" xr3:uid="{00000000-0010-0000-4900-00002B130000}" name="Column4903" dataDxfId="11864"/>
    <tableColumn id="4908" xr3:uid="{00000000-0010-0000-4900-00002C130000}" name="Column4904" dataDxfId="11863"/>
    <tableColumn id="4909" xr3:uid="{00000000-0010-0000-4900-00002D130000}" name="Column4905" dataDxfId="11862"/>
    <tableColumn id="4910" xr3:uid="{00000000-0010-0000-4900-00002E130000}" name="Column4906" dataDxfId="11861"/>
    <tableColumn id="4911" xr3:uid="{00000000-0010-0000-4900-00002F130000}" name="Column4907" dataDxfId="11860"/>
    <tableColumn id="4912" xr3:uid="{00000000-0010-0000-4900-000030130000}" name="Column4908" dataDxfId="11859"/>
    <tableColumn id="4913" xr3:uid="{00000000-0010-0000-4900-000031130000}" name="Column4909" dataDxfId="11858"/>
    <tableColumn id="4914" xr3:uid="{00000000-0010-0000-4900-000032130000}" name="Column4910" dataDxfId="11857"/>
    <tableColumn id="4915" xr3:uid="{00000000-0010-0000-4900-000033130000}" name="Column4911" dataDxfId="11856"/>
    <tableColumn id="4916" xr3:uid="{00000000-0010-0000-4900-000034130000}" name="Column4912" dataDxfId="11855"/>
    <tableColumn id="4917" xr3:uid="{00000000-0010-0000-4900-000035130000}" name="Column4913" dataDxfId="11854"/>
    <tableColumn id="4918" xr3:uid="{00000000-0010-0000-4900-000036130000}" name="Column4914" dataDxfId="11853"/>
    <tableColumn id="4919" xr3:uid="{00000000-0010-0000-4900-000037130000}" name="Column4915" dataDxfId="11852"/>
    <tableColumn id="4920" xr3:uid="{00000000-0010-0000-4900-000038130000}" name="Column4916" dataDxfId="11851"/>
    <tableColumn id="4921" xr3:uid="{00000000-0010-0000-4900-000039130000}" name="Column4917" dataDxfId="11850"/>
    <tableColumn id="4922" xr3:uid="{00000000-0010-0000-4900-00003A130000}" name="Column4918" dataDxfId="11849"/>
    <tableColumn id="4923" xr3:uid="{00000000-0010-0000-4900-00003B130000}" name="Column4919" dataDxfId="11848"/>
    <tableColumn id="4924" xr3:uid="{00000000-0010-0000-4900-00003C130000}" name="Column4920" dataDxfId="11847"/>
    <tableColumn id="4925" xr3:uid="{00000000-0010-0000-4900-00003D130000}" name="Column4921" dataDxfId="11846"/>
    <tableColumn id="4926" xr3:uid="{00000000-0010-0000-4900-00003E130000}" name="Column4922" dataDxfId="11845"/>
    <tableColumn id="4927" xr3:uid="{00000000-0010-0000-4900-00003F130000}" name="Column4923" dataDxfId="11844"/>
    <tableColumn id="4928" xr3:uid="{00000000-0010-0000-4900-000040130000}" name="Column4924" dataDxfId="11843"/>
    <tableColumn id="4929" xr3:uid="{00000000-0010-0000-4900-000041130000}" name="Column4925" dataDxfId="11842"/>
    <tableColumn id="4930" xr3:uid="{00000000-0010-0000-4900-000042130000}" name="Column4926" dataDxfId="11841"/>
    <tableColumn id="4931" xr3:uid="{00000000-0010-0000-4900-000043130000}" name="Column4927" dataDxfId="11840"/>
    <tableColumn id="4932" xr3:uid="{00000000-0010-0000-4900-000044130000}" name="Column4928" dataDxfId="11839"/>
    <tableColumn id="4933" xr3:uid="{00000000-0010-0000-4900-000045130000}" name="Column4929" dataDxfId="11838"/>
    <tableColumn id="4934" xr3:uid="{00000000-0010-0000-4900-000046130000}" name="Column4930" dataDxfId="11837"/>
    <tableColumn id="4935" xr3:uid="{00000000-0010-0000-4900-000047130000}" name="Column4931" dataDxfId="11836"/>
    <tableColumn id="4936" xr3:uid="{00000000-0010-0000-4900-000048130000}" name="Column4932" dataDxfId="11835"/>
    <tableColumn id="4937" xr3:uid="{00000000-0010-0000-4900-000049130000}" name="Column4933" dataDxfId="11834"/>
    <tableColumn id="4938" xr3:uid="{00000000-0010-0000-4900-00004A130000}" name="Column4934" dataDxfId="11833"/>
    <tableColumn id="4939" xr3:uid="{00000000-0010-0000-4900-00004B130000}" name="Column4935" dataDxfId="11832"/>
    <tableColumn id="4940" xr3:uid="{00000000-0010-0000-4900-00004C130000}" name="Column4936" dataDxfId="11831"/>
    <tableColumn id="4941" xr3:uid="{00000000-0010-0000-4900-00004D130000}" name="Column4937" dataDxfId="11830"/>
    <tableColumn id="4942" xr3:uid="{00000000-0010-0000-4900-00004E130000}" name="Column4938" dataDxfId="11829"/>
    <tableColumn id="4943" xr3:uid="{00000000-0010-0000-4900-00004F130000}" name="Column4939" dataDxfId="11828"/>
    <tableColumn id="4944" xr3:uid="{00000000-0010-0000-4900-000050130000}" name="Column4940" dataDxfId="11827"/>
    <tableColumn id="4945" xr3:uid="{00000000-0010-0000-4900-000051130000}" name="Column4941" dataDxfId="11826"/>
    <tableColumn id="4946" xr3:uid="{00000000-0010-0000-4900-000052130000}" name="Column4942" dataDxfId="11825"/>
    <tableColumn id="4947" xr3:uid="{00000000-0010-0000-4900-000053130000}" name="Column4943" dataDxfId="11824"/>
    <tableColumn id="4948" xr3:uid="{00000000-0010-0000-4900-000054130000}" name="Column4944" dataDxfId="11823"/>
    <tableColumn id="4949" xr3:uid="{00000000-0010-0000-4900-000055130000}" name="Column4945" dataDxfId="11822"/>
    <tableColumn id="4950" xr3:uid="{00000000-0010-0000-4900-000056130000}" name="Column4946" dataDxfId="11821"/>
    <tableColumn id="4951" xr3:uid="{00000000-0010-0000-4900-000057130000}" name="Column4947" dataDxfId="11820"/>
    <tableColumn id="4952" xr3:uid="{00000000-0010-0000-4900-000058130000}" name="Column4948" dataDxfId="11819"/>
    <tableColumn id="4953" xr3:uid="{00000000-0010-0000-4900-000059130000}" name="Column4949" dataDxfId="11818"/>
    <tableColumn id="4954" xr3:uid="{00000000-0010-0000-4900-00005A130000}" name="Column4950" dataDxfId="11817"/>
    <tableColumn id="4955" xr3:uid="{00000000-0010-0000-4900-00005B130000}" name="Column4951" dataDxfId="11816"/>
    <tableColumn id="4956" xr3:uid="{00000000-0010-0000-4900-00005C130000}" name="Column4952" dataDxfId="11815"/>
    <tableColumn id="4957" xr3:uid="{00000000-0010-0000-4900-00005D130000}" name="Column4953" dataDxfId="11814"/>
    <tableColumn id="4958" xr3:uid="{00000000-0010-0000-4900-00005E130000}" name="Column4954" dataDxfId="11813"/>
    <tableColumn id="4959" xr3:uid="{00000000-0010-0000-4900-00005F130000}" name="Column4955" dataDxfId="11812"/>
    <tableColumn id="4960" xr3:uid="{00000000-0010-0000-4900-000060130000}" name="Column4956" dataDxfId="11811"/>
    <tableColumn id="4961" xr3:uid="{00000000-0010-0000-4900-000061130000}" name="Column4957" dataDxfId="11810"/>
    <tableColumn id="4962" xr3:uid="{00000000-0010-0000-4900-000062130000}" name="Column4958" dataDxfId="11809"/>
    <tableColumn id="4963" xr3:uid="{00000000-0010-0000-4900-000063130000}" name="Column4959" dataDxfId="11808"/>
    <tableColumn id="4964" xr3:uid="{00000000-0010-0000-4900-000064130000}" name="Column4960" dataDxfId="11807"/>
    <tableColumn id="4965" xr3:uid="{00000000-0010-0000-4900-000065130000}" name="Column4961" dataDxfId="11806"/>
    <tableColumn id="4966" xr3:uid="{00000000-0010-0000-4900-000066130000}" name="Column4962" dataDxfId="11805"/>
    <tableColumn id="4967" xr3:uid="{00000000-0010-0000-4900-000067130000}" name="Column4963" dataDxfId="11804"/>
    <tableColumn id="4968" xr3:uid="{00000000-0010-0000-4900-000068130000}" name="Column4964" dataDxfId="11803"/>
    <tableColumn id="4969" xr3:uid="{00000000-0010-0000-4900-000069130000}" name="Column4965" dataDxfId="11802"/>
    <tableColumn id="4970" xr3:uid="{00000000-0010-0000-4900-00006A130000}" name="Column4966" dataDxfId="11801"/>
    <tableColumn id="4971" xr3:uid="{00000000-0010-0000-4900-00006B130000}" name="Column4967" dataDxfId="11800"/>
    <tableColumn id="4972" xr3:uid="{00000000-0010-0000-4900-00006C130000}" name="Column4968" dataDxfId="11799"/>
    <tableColumn id="4973" xr3:uid="{00000000-0010-0000-4900-00006D130000}" name="Column4969" dataDxfId="11798"/>
    <tableColumn id="4974" xr3:uid="{00000000-0010-0000-4900-00006E130000}" name="Column4970" dataDxfId="11797"/>
    <tableColumn id="4975" xr3:uid="{00000000-0010-0000-4900-00006F130000}" name="Column4971" dataDxfId="11796"/>
    <tableColumn id="4976" xr3:uid="{00000000-0010-0000-4900-000070130000}" name="Column4972" dataDxfId="11795"/>
    <tableColumn id="4977" xr3:uid="{00000000-0010-0000-4900-000071130000}" name="Column4973" dataDxfId="11794"/>
    <tableColumn id="4978" xr3:uid="{00000000-0010-0000-4900-000072130000}" name="Column4974" dataDxfId="11793"/>
    <tableColumn id="4979" xr3:uid="{00000000-0010-0000-4900-000073130000}" name="Column4975" dataDxfId="11792"/>
    <tableColumn id="4980" xr3:uid="{00000000-0010-0000-4900-000074130000}" name="Column4976" dataDxfId="11791"/>
    <tableColumn id="4981" xr3:uid="{00000000-0010-0000-4900-000075130000}" name="Column4977" dataDxfId="11790"/>
    <tableColumn id="4982" xr3:uid="{00000000-0010-0000-4900-000076130000}" name="Column4978" dataDxfId="11789"/>
    <tableColumn id="4983" xr3:uid="{00000000-0010-0000-4900-000077130000}" name="Column4979" dataDxfId="11788"/>
    <tableColumn id="4984" xr3:uid="{00000000-0010-0000-4900-000078130000}" name="Column4980" dataDxfId="11787"/>
    <tableColumn id="4985" xr3:uid="{00000000-0010-0000-4900-000079130000}" name="Column4981" dataDxfId="11786"/>
    <tableColumn id="4986" xr3:uid="{00000000-0010-0000-4900-00007A130000}" name="Column4982" dataDxfId="11785"/>
    <tableColumn id="4987" xr3:uid="{00000000-0010-0000-4900-00007B130000}" name="Column4983" dataDxfId="11784"/>
    <tableColumn id="4988" xr3:uid="{00000000-0010-0000-4900-00007C130000}" name="Column4984" dataDxfId="11783"/>
    <tableColumn id="4989" xr3:uid="{00000000-0010-0000-4900-00007D130000}" name="Column4985" dataDxfId="11782"/>
    <tableColumn id="4990" xr3:uid="{00000000-0010-0000-4900-00007E130000}" name="Column4986" dataDxfId="11781"/>
    <tableColumn id="4991" xr3:uid="{00000000-0010-0000-4900-00007F130000}" name="Column4987" dataDxfId="11780"/>
    <tableColumn id="4992" xr3:uid="{00000000-0010-0000-4900-000080130000}" name="Column4988" dataDxfId="11779"/>
    <tableColumn id="4993" xr3:uid="{00000000-0010-0000-4900-000081130000}" name="Column4989" dataDxfId="11778"/>
    <tableColumn id="4994" xr3:uid="{00000000-0010-0000-4900-000082130000}" name="Column4990" dataDxfId="11777"/>
    <tableColumn id="4995" xr3:uid="{00000000-0010-0000-4900-000083130000}" name="Column4991" dataDxfId="11776"/>
    <tableColumn id="4996" xr3:uid="{00000000-0010-0000-4900-000084130000}" name="Column4992" dataDxfId="11775"/>
    <tableColumn id="4997" xr3:uid="{00000000-0010-0000-4900-000085130000}" name="Column4993" dataDxfId="11774"/>
    <tableColumn id="4998" xr3:uid="{00000000-0010-0000-4900-000086130000}" name="Column4994" dataDxfId="11773"/>
    <tableColumn id="4999" xr3:uid="{00000000-0010-0000-4900-000087130000}" name="Column4995" dataDxfId="11772"/>
    <tableColumn id="5000" xr3:uid="{00000000-0010-0000-4900-000088130000}" name="Column4996" dataDxfId="11771"/>
    <tableColumn id="5001" xr3:uid="{00000000-0010-0000-4900-000089130000}" name="Column4997" dataDxfId="11770"/>
    <tableColumn id="5002" xr3:uid="{00000000-0010-0000-4900-00008A130000}" name="Column4998" dataDxfId="11769"/>
    <tableColumn id="5003" xr3:uid="{00000000-0010-0000-4900-00008B130000}" name="Column4999" dataDxfId="11768"/>
    <tableColumn id="5004" xr3:uid="{00000000-0010-0000-4900-00008C130000}" name="Column5000" dataDxfId="11767"/>
    <tableColumn id="5005" xr3:uid="{00000000-0010-0000-4900-00008D130000}" name="Column5001" dataDxfId="11766"/>
    <tableColumn id="5006" xr3:uid="{00000000-0010-0000-4900-00008E130000}" name="Column5002" dataDxfId="11765"/>
    <tableColumn id="5007" xr3:uid="{00000000-0010-0000-4900-00008F130000}" name="Column5003" dataDxfId="11764"/>
    <tableColumn id="5008" xr3:uid="{00000000-0010-0000-4900-000090130000}" name="Column5004" dataDxfId="11763"/>
    <tableColumn id="5009" xr3:uid="{00000000-0010-0000-4900-000091130000}" name="Column5005" dataDxfId="11762"/>
    <tableColumn id="5010" xr3:uid="{00000000-0010-0000-4900-000092130000}" name="Column5006" dataDxfId="11761"/>
    <tableColumn id="5011" xr3:uid="{00000000-0010-0000-4900-000093130000}" name="Column5007" dataDxfId="11760"/>
    <tableColumn id="5012" xr3:uid="{00000000-0010-0000-4900-000094130000}" name="Column5008" dataDxfId="11759"/>
    <tableColumn id="5013" xr3:uid="{00000000-0010-0000-4900-000095130000}" name="Column5009" dataDxfId="11758"/>
    <tableColumn id="5014" xr3:uid="{00000000-0010-0000-4900-000096130000}" name="Column5010" dataDxfId="11757"/>
    <tableColumn id="5015" xr3:uid="{00000000-0010-0000-4900-000097130000}" name="Column5011" dataDxfId="11756"/>
    <tableColumn id="5016" xr3:uid="{00000000-0010-0000-4900-000098130000}" name="Column5012" dataDxfId="11755"/>
    <tableColumn id="5017" xr3:uid="{00000000-0010-0000-4900-000099130000}" name="Column5013" dataDxfId="11754"/>
    <tableColumn id="5018" xr3:uid="{00000000-0010-0000-4900-00009A130000}" name="Column5014" dataDxfId="11753"/>
    <tableColumn id="5019" xr3:uid="{00000000-0010-0000-4900-00009B130000}" name="Column5015" dataDxfId="11752"/>
    <tableColumn id="5020" xr3:uid="{00000000-0010-0000-4900-00009C130000}" name="Column5016" dataDxfId="11751"/>
    <tableColumn id="5021" xr3:uid="{00000000-0010-0000-4900-00009D130000}" name="Column5017" dataDxfId="11750"/>
    <tableColumn id="5022" xr3:uid="{00000000-0010-0000-4900-00009E130000}" name="Column5018" dataDxfId="11749"/>
    <tableColumn id="5023" xr3:uid="{00000000-0010-0000-4900-00009F130000}" name="Column5019" dataDxfId="11748"/>
    <tableColumn id="5024" xr3:uid="{00000000-0010-0000-4900-0000A0130000}" name="Column5020" dataDxfId="11747"/>
    <tableColumn id="5025" xr3:uid="{00000000-0010-0000-4900-0000A1130000}" name="Column5021" dataDxfId="11746"/>
    <tableColumn id="5026" xr3:uid="{00000000-0010-0000-4900-0000A2130000}" name="Column5022" dataDxfId="11745"/>
    <tableColumn id="5027" xr3:uid="{00000000-0010-0000-4900-0000A3130000}" name="Column5023" dataDxfId="11744"/>
    <tableColumn id="5028" xr3:uid="{00000000-0010-0000-4900-0000A4130000}" name="Column5024" dataDxfId="11743"/>
    <tableColumn id="5029" xr3:uid="{00000000-0010-0000-4900-0000A5130000}" name="Column5025" dataDxfId="11742"/>
    <tableColumn id="5030" xr3:uid="{00000000-0010-0000-4900-0000A6130000}" name="Column5026" dataDxfId="11741"/>
    <tableColumn id="5031" xr3:uid="{00000000-0010-0000-4900-0000A7130000}" name="Column5027" dataDxfId="11740"/>
    <tableColumn id="5032" xr3:uid="{00000000-0010-0000-4900-0000A8130000}" name="Column5028" dataDxfId="11739"/>
    <tableColumn id="5033" xr3:uid="{00000000-0010-0000-4900-0000A9130000}" name="Column5029" dataDxfId="11738"/>
    <tableColumn id="5034" xr3:uid="{00000000-0010-0000-4900-0000AA130000}" name="Column5030" dataDxfId="11737"/>
    <tableColumn id="5035" xr3:uid="{00000000-0010-0000-4900-0000AB130000}" name="Column5031" dataDxfId="11736"/>
    <tableColumn id="5036" xr3:uid="{00000000-0010-0000-4900-0000AC130000}" name="Column5032" dataDxfId="11735"/>
    <tableColumn id="5037" xr3:uid="{00000000-0010-0000-4900-0000AD130000}" name="Column5033" dataDxfId="11734"/>
    <tableColumn id="5038" xr3:uid="{00000000-0010-0000-4900-0000AE130000}" name="Column5034" dataDxfId="11733"/>
    <tableColumn id="5039" xr3:uid="{00000000-0010-0000-4900-0000AF130000}" name="Column5035" dataDxfId="11732"/>
    <tableColumn id="5040" xr3:uid="{00000000-0010-0000-4900-0000B0130000}" name="Column5036" dataDxfId="11731"/>
    <tableColumn id="5041" xr3:uid="{00000000-0010-0000-4900-0000B1130000}" name="Column5037" dataDxfId="11730"/>
    <tableColumn id="5042" xr3:uid="{00000000-0010-0000-4900-0000B2130000}" name="Column5038" dataDxfId="11729"/>
    <tableColumn id="5043" xr3:uid="{00000000-0010-0000-4900-0000B3130000}" name="Column5039" dataDxfId="11728"/>
    <tableColumn id="5044" xr3:uid="{00000000-0010-0000-4900-0000B4130000}" name="Column5040" dataDxfId="11727"/>
    <tableColumn id="5045" xr3:uid="{00000000-0010-0000-4900-0000B5130000}" name="Column5041" dataDxfId="11726"/>
    <tableColumn id="5046" xr3:uid="{00000000-0010-0000-4900-0000B6130000}" name="Column5042" dataDxfId="11725"/>
    <tableColumn id="5047" xr3:uid="{00000000-0010-0000-4900-0000B7130000}" name="Column5043" dataDxfId="11724"/>
    <tableColumn id="5048" xr3:uid="{00000000-0010-0000-4900-0000B8130000}" name="Column5044" dataDxfId="11723"/>
    <tableColumn id="5049" xr3:uid="{00000000-0010-0000-4900-0000B9130000}" name="Column5045" dataDxfId="11722"/>
    <tableColumn id="5050" xr3:uid="{00000000-0010-0000-4900-0000BA130000}" name="Column5046" dataDxfId="11721"/>
    <tableColumn id="5051" xr3:uid="{00000000-0010-0000-4900-0000BB130000}" name="Column5047" dataDxfId="11720"/>
    <tableColumn id="5052" xr3:uid="{00000000-0010-0000-4900-0000BC130000}" name="Column5048" dataDxfId="11719"/>
    <tableColumn id="5053" xr3:uid="{00000000-0010-0000-4900-0000BD130000}" name="Column5049" dataDxfId="11718"/>
    <tableColumn id="5054" xr3:uid="{00000000-0010-0000-4900-0000BE130000}" name="Column5050" dataDxfId="11717"/>
    <tableColumn id="5055" xr3:uid="{00000000-0010-0000-4900-0000BF130000}" name="Column5051" dataDxfId="11716"/>
    <tableColumn id="5056" xr3:uid="{00000000-0010-0000-4900-0000C0130000}" name="Column5052" dataDxfId="11715"/>
    <tableColumn id="5057" xr3:uid="{00000000-0010-0000-4900-0000C1130000}" name="Column5053" dataDxfId="11714"/>
    <tableColumn id="5058" xr3:uid="{00000000-0010-0000-4900-0000C2130000}" name="Column5054" dataDxfId="11713"/>
    <tableColumn id="5059" xr3:uid="{00000000-0010-0000-4900-0000C3130000}" name="Column5055" dataDxfId="11712"/>
    <tableColumn id="5060" xr3:uid="{00000000-0010-0000-4900-0000C4130000}" name="Column5056" dataDxfId="11711"/>
    <tableColumn id="5061" xr3:uid="{00000000-0010-0000-4900-0000C5130000}" name="Column5057" dataDxfId="11710"/>
    <tableColumn id="5062" xr3:uid="{00000000-0010-0000-4900-0000C6130000}" name="Column5058" dataDxfId="11709"/>
    <tableColumn id="5063" xr3:uid="{00000000-0010-0000-4900-0000C7130000}" name="Column5059" dataDxfId="11708"/>
    <tableColumn id="5064" xr3:uid="{00000000-0010-0000-4900-0000C8130000}" name="Column5060" dataDxfId="11707"/>
    <tableColumn id="5065" xr3:uid="{00000000-0010-0000-4900-0000C9130000}" name="Column5061" dataDxfId="11706"/>
    <tableColumn id="5066" xr3:uid="{00000000-0010-0000-4900-0000CA130000}" name="Column5062" dataDxfId="11705"/>
    <tableColumn id="5067" xr3:uid="{00000000-0010-0000-4900-0000CB130000}" name="Column5063" dataDxfId="11704"/>
    <tableColumn id="5068" xr3:uid="{00000000-0010-0000-4900-0000CC130000}" name="Column5064" dataDxfId="11703"/>
    <tableColumn id="5069" xr3:uid="{00000000-0010-0000-4900-0000CD130000}" name="Column5065" dataDxfId="11702"/>
    <tableColumn id="5070" xr3:uid="{00000000-0010-0000-4900-0000CE130000}" name="Column5066" dataDxfId="11701"/>
    <tableColumn id="5071" xr3:uid="{00000000-0010-0000-4900-0000CF130000}" name="Column5067" dataDxfId="11700"/>
    <tableColumn id="5072" xr3:uid="{00000000-0010-0000-4900-0000D0130000}" name="Column5068" dataDxfId="11699"/>
    <tableColumn id="5073" xr3:uid="{00000000-0010-0000-4900-0000D1130000}" name="Column5069" dataDxfId="11698"/>
    <tableColumn id="5074" xr3:uid="{00000000-0010-0000-4900-0000D2130000}" name="Column5070" dataDxfId="11697"/>
    <tableColumn id="5075" xr3:uid="{00000000-0010-0000-4900-0000D3130000}" name="Column5071" dataDxfId="11696"/>
    <tableColumn id="5076" xr3:uid="{00000000-0010-0000-4900-0000D4130000}" name="Column5072" dataDxfId="11695"/>
    <tableColumn id="5077" xr3:uid="{00000000-0010-0000-4900-0000D5130000}" name="Column5073" dataDxfId="11694"/>
    <tableColumn id="5078" xr3:uid="{00000000-0010-0000-4900-0000D6130000}" name="Column5074" dataDxfId="11693"/>
    <tableColumn id="5079" xr3:uid="{00000000-0010-0000-4900-0000D7130000}" name="Column5075" dataDxfId="11692"/>
    <tableColumn id="5080" xr3:uid="{00000000-0010-0000-4900-0000D8130000}" name="Column5076" dataDxfId="11691"/>
    <tableColumn id="5081" xr3:uid="{00000000-0010-0000-4900-0000D9130000}" name="Column5077" dataDxfId="11690"/>
    <tableColumn id="5082" xr3:uid="{00000000-0010-0000-4900-0000DA130000}" name="Column5078" dataDxfId="11689"/>
    <tableColumn id="5083" xr3:uid="{00000000-0010-0000-4900-0000DB130000}" name="Column5079" dataDxfId="11688"/>
    <tableColumn id="5084" xr3:uid="{00000000-0010-0000-4900-0000DC130000}" name="Column5080" dataDxfId="11687"/>
    <tableColumn id="5085" xr3:uid="{00000000-0010-0000-4900-0000DD130000}" name="Column5081" dataDxfId="11686"/>
    <tableColumn id="5086" xr3:uid="{00000000-0010-0000-4900-0000DE130000}" name="Column5082" dataDxfId="11685"/>
    <tableColumn id="5087" xr3:uid="{00000000-0010-0000-4900-0000DF130000}" name="Column5083" dataDxfId="11684"/>
    <tableColumn id="5088" xr3:uid="{00000000-0010-0000-4900-0000E0130000}" name="Column5084" dataDxfId="11683"/>
    <tableColumn id="5089" xr3:uid="{00000000-0010-0000-4900-0000E1130000}" name="Column5085" dataDxfId="11682"/>
    <tableColumn id="5090" xr3:uid="{00000000-0010-0000-4900-0000E2130000}" name="Column5086" dataDxfId="11681"/>
    <tableColumn id="5091" xr3:uid="{00000000-0010-0000-4900-0000E3130000}" name="Column5087" dataDxfId="11680"/>
    <tableColumn id="5092" xr3:uid="{00000000-0010-0000-4900-0000E4130000}" name="Column5088" dataDxfId="11679"/>
    <tableColumn id="5093" xr3:uid="{00000000-0010-0000-4900-0000E5130000}" name="Column5089" dataDxfId="11678"/>
    <tableColumn id="5094" xr3:uid="{00000000-0010-0000-4900-0000E6130000}" name="Column5090" dataDxfId="11677"/>
    <tableColumn id="5095" xr3:uid="{00000000-0010-0000-4900-0000E7130000}" name="Column5091" dataDxfId="11676"/>
    <tableColumn id="5096" xr3:uid="{00000000-0010-0000-4900-0000E8130000}" name="Column5092" dataDxfId="11675"/>
    <tableColumn id="5097" xr3:uid="{00000000-0010-0000-4900-0000E9130000}" name="Column5093" dataDxfId="11674"/>
    <tableColumn id="5098" xr3:uid="{00000000-0010-0000-4900-0000EA130000}" name="Column5094" dataDxfId="11673"/>
    <tableColumn id="5099" xr3:uid="{00000000-0010-0000-4900-0000EB130000}" name="Column5095" dataDxfId="11672"/>
    <tableColumn id="5100" xr3:uid="{00000000-0010-0000-4900-0000EC130000}" name="Column5096" dataDxfId="11671"/>
    <tableColumn id="5101" xr3:uid="{00000000-0010-0000-4900-0000ED130000}" name="Column5097" dataDxfId="11670"/>
    <tableColumn id="5102" xr3:uid="{00000000-0010-0000-4900-0000EE130000}" name="Column5098" dataDxfId="11669"/>
    <tableColumn id="5103" xr3:uid="{00000000-0010-0000-4900-0000EF130000}" name="Column5099" dataDxfId="11668"/>
    <tableColumn id="5104" xr3:uid="{00000000-0010-0000-4900-0000F0130000}" name="Column5100" dataDxfId="11667"/>
    <tableColumn id="5105" xr3:uid="{00000000-0010-0000-4900-0000F1130000}" name="Column5101" dataDxfId="11666"/>
    <tableColumn id="5106" xr3:uid="{00000000-0010-0000-4900-0000F2130000}" name="Column5102" dataDxfId="11665"/>
    <tableColumn id="5107" xr3:uid="{00000000-0010-0000-4900-0000F3130000}" name="Column5103" dataDxfId="11664"/>
    <tableColumn id="5108" xr3:uid="{00000000-0010-0000-4900-0000F4130000}" name="Column5104" dataDxfId="11663"/>
    <tableColumn id="5109" xr3:uid="{00000000-0010-0000-4900-0000F5130000}" name="Column5105" dataDxfId="11662"/>
    <tableColumn id="5110" xr3:uid="{00000000-0010-0000-4900-0000F6130000}" name="Column5106" dataDxfId="11661"/>
    <tableColumn id="5111" xr3:uid="{00000000-0010-0000-4900-0000F7130000}" name="Column5107" dataDxfId="11660"/>
    <tableColumn id="5112" xr3:uid="{00000000-0010-0000-4900-0000F8130000}" name="Column5108" dataDxfId="11659"/>
    <tableColumn id="5113" xr3:uid="{00000000-0010-0000-4900-0000F9130000}" name="Column5109" dataDxfId="11658"/>
    <tableColumn id="5114" xr3:uid="{00000000-0010-0000-4900-0000FA130000}" name="Column5110" dataDxfId="11657"/>
    <tableColumn id="5115" xr3:uid="{00000000-0010-0000-4900-0000FB130000}" name="Column5111" dataDxfId="11656"/>
    <tableColumn id="5116" xr3:uid="{00000000-0010-0000-4900-0000FC130000}" name="Column5112" dataDxfId="11655"/>
    <tableColumn id="5117" xr3:uid="{00000000-0010-0000-4900-0000FD130000}" name="Column5113" dataDxfId="11654"/>
    <tableColumn id="5118" xr3:uid="{00000000-0010-0000-4900-0000FE130000}" name="Column5114" dataDxfId="11653"/>
    <tableColumn id="5119" xr3:uid="{00000000-0010-0000-4900-0000FF130000}" name="Column5115" dataDxfId="11652"/>
    <tableColumn id="5120" xr3:uid="{00000000-0010-0000-4900-000000140000}" name="Column5116" dataDxfId="11651"/>
    <tableColumn id="5121" xr3:uid="{00000000-0010-0000-4900-000001140000}" name="Column5117" dataDxfId="11650"/>
    <tableColumn id="5122" xr3:uid="{00000000-0010-0000-4900-000002140000}" name="Column5118" dataDxfId="11649"/>
    <tableColumn id="5123" xr3:uid="{00000000-0010-0000-4900-000003140000}" name="Column5119" dataDxfId="11648"/>
    <tableColumn id="5124" xr3:uid="{00000000-0010-0000-4900-000004140000}" name="Column5120" dataDxfId="11647"/>
    <tableColumn id="5125" xr3:uid="{00000000-0010-0000-4900-000005140000}" name="Column5121" dataDxfId="11646"/>
    <tableColumn id="5126" xr3:uid="{00000000-0010-0000-4900-000006140000}" name="Column5122" dataDxfId="11645"/>
    <tableColumn id="5127" xr3:uid="{00000000-0010-0000-4900-000007140000}" name="Column5123" dataDxfId="11644"/>
    <tableColumn id="5128" xr3:uid="{00000000-0010-0000-4900-000008140000}" name="Column5124" dataDxfId="11643"/>
    <tableColumn id="5129" xr3:uid="{00000000-0010-0000-4900-000009140000}" name="Column5125" dataDxfId="11642"/>
    <tableColumn id="5130" xr3:uid="{00000000-0010-0000-4900-00000A140000}" name="Column5126" dataDxfId="11641"/>
    <tableColumn id="5131" xr3:uid="{00000000-0010-0000-4900-00000B140000}" name="Column5127" dataDxfId="11640"/>
    <tableColumn id="5132" xr3:uid="{00000000-0010-0000-4900-00000C140000}" name="Column5128" dataDxfId="11639"/>
    <tableColumn id="5133" xr3:uid="{00000000-0010-0000-4900-00000D140000}" name="Column5129" dataDxfId="11638"/>
    <tableColumn id="5134" xr3:uid="{00000000-0010-0000-4900-00000E140000}" name="Column5130" dataDxfId="11637"/>
    <tableColumn id="5135" xr3:uid="{00000000-0010-0000-4900-00000F140000}" name="Column5131" dataDxfId="11636"/>
    <tableColumn id="5136" xr3:uid="{00000000-0010-0000-4900-000010140000}" name="Column5132" dataDxfId="11635"/>
    <tableColumn id="5137" xr3:uid="{00000000-0010-0000-4900-000011140000}" name="Column5133" dataDxfId="11634"/>
    <tableColumn id="5138" xr3:uid="{00000000-0010-0000-4900-000012140000}" name="Column5134" dataDxfId="11633"/>
    <tableColumn id="5139" xr3:uid="{00000000-0010-0000-4900-000013140000}" name="Column5135" dataDxfId="11632"/>
    <tableColumn id="5140" xr3:uid="{00000000-0010-0000-4900-000014140000}" name="Column5136" dataDxfId="11631"/>
    <tableColumn id="5141" xr3:uid="{00000000-0010-0000-4900-000015140000}" name="Column5137" dataDxfId="11630"/>
    <tableColumn id="5142" xr3:uid="{00000000-0010-0000-4900-000016140000}" name="Column5138" dataDxfId="11629"/>
    <tableColumn id="5143" xr3:uid="{00000000-0010-0000-4900-000017140000}" name="Column5139" dataDxfId="11628"/>
    <tableColumn id="5144" xr3:uid="{00000000-0010-0000-4900-000018140000}" name="Column5140" dataDxfId="11627"/>
    <tableColumn id="5145" xr3:uid="{00000000-0010-0000-4900-000019140000}" name="Column5141" dataDxfId="11626"/>
    <tableColumn id="5146" xr3:uid="{00000000-0010-0000-4900-00001A140000}" name="Column5142" dataDxfId="11625"/>
    <tableColumn id="5147" xr3:uid="{00000000-0010-0000-4900-00001B140000}" name="Column5143" dataDxfId="11624"/>
    <tableColumn id="5148" xr3:uid="{00000000-0010-0000-4900-00001C140000}" name="Column5144" dataDxfId="11623"/>
    <tableColumn id="5149" xr3:uid="{00000000-0010-0000-4900-00001D140000}" name="Column5145" dataDxfId="11622"/>
    <tableColumn id="5150" xr3:uid="{00000000-0010-0000-4900-00001E140000}" name="Column5146" dataDxfId="11621"/>
    <tableColumn id="5151" xr3:uid="{00000000-0010-0000-4900-00001F140000}" name="Column5147" dataDxfId="11620"/>
    <tableColumn id="5152" xr3:uid="{00000000-0010-0000-4900-000020140000}" name="Column5148" dataDxfId="11619"/>
    <tableColumn id="5153" xr3:uid="{00000000-0010-0000-4900-000021140000}" name="Column5149" dataDxfId="11618"/>
    <tableColumn id="5154" xr3:uid="{00000000-0010-0000-4900-000022140000}" name="Column5150" dataDxfId="11617"/>
    <tableColumn id="5155" xr3:uid="{00000000-0010-0000-4900-000023140000}" name="Column5151" dataDxfId="11616"/>
    <tableColumn id="5156" xr3:uid="{00000000-0010-0000-4900-000024140000}" name="Column5152" dataDxfId="11615"/>
    <tableColumn id="5157" xr3:uid="{00000000-0010-0000-4900-000025140000}" name="Column5153" dataDxfId="11614"/>
    <tableColumn id="5158" xr3:uid="{00000000-0010-0000-4900-000026140000}" name="Column5154" dataDxfId="11613"/>
    <tableColumn id="5159" xr3:uid="{00000000-0010-0000-4900-000027140000}" name="Column5155" dataDxfId="11612"/>
    <tableColumn id="5160" xr3:uid="{00000000-0010-0000-4900-000028140000}" name="Column5156" dataDxfId="11611"/>
    <tableColumn id="5161" xr3:uid="{00000000-0010-0000-4900-000029140000}" name="Column5157" dataDxfId="11610"/>
    <tableColumn id="5162" xr3:uid="{00000000-0010-0000-4900-00002A140000}" name="Column5158" dataDxfId="11609"/>
    <tableColumn id="5163" xr3:uid="{00000000-0010-0000-4900-00002B140000}" name="Column5159" dataDxfId="11608"/>
    <tableColumn id="5164" xr3:uid="{00000000-0010-0000-4900-00002C140000}" name="Column5160" dataDxfId="11607"/>
    <tableColumn id="5165" xr3:uid="{00000000-0010-0000-4900-00002D140000}" name="Column5161" dataDxfId="11606"/>
    <tableColumn id="5166" xr3:uid="{00000000-0010-0000-4900-00002E140000}" name="Column5162" dataDxfId="11605"/>
    <tableColumn id="5167" xr3:uid="{00000000-0010-0000-4900-00002F140000}" name="Column5163" dataDxfId="11604"/>
    <tableColumn id="5168" xr3:uid="{00000000-0010-0000-4900-000030140000}" name="Column5164" dataDxfId="11603"/>
    <tableColumn id="5169" xr3:uid="{00000000-0010-0000-4900-000031140000}" name="Column5165" dataDxfId="11602"/>
    <tableColumn id="5170" xr3:uid="{00000000-0010-0000-4900-000032140000}" name="Column5166" dataDxfId="11601"/>
    <tableColumn id="5171" xr3:uid="{00000000-0010-0000-4900-000033140000}" name="Column5167" dataDxfId="11600"/>
    <tableColumn id="5172" xr3:uid="{00000000-0010-0000-4900-000034140000}" name="Column5168" dataDxfId="11599"/>
    <tableColumn id="5173" xr3:uid="{00000000-0010-0000-4900-000035140000}" name="Column5169" dataDxfId="11598"/>
    <tableColumn id="5174" xr3:uid="{00000000-0010-0000-4900-000036140000}" name="Column5170" dataDxfId="11597"/>
    <tableColumn id="5175" xr3:uid="{00000000-0010-0000-4900-000037140000}" name="Column5171" dataDxfId="11596"/>
    <tableColumn id="5176" xr3:uid="{00000000-0010-0000-4900-000038140000}" name="Column5172" dataDxfId="11595"/>
    <tableColumn id="5177" xr3:uid="{00000000-0010-0000-4900-000039140000}" name="Column5173" dataDxfId="11594"/>
    <tableColumn id="5178" xr3:uid="{00000000-0010-0000-4900-00003A140000}" name="Column5174" dataDxfId="11593"/>
    <tableColumn id="5179" xr3:uid="{00000000-0010-0000-4900-00003B140000}" name="Column5175" dataDxfId="11592"/>
    <tableColumn id="5180" xr3:uid="{00000000-0010-0000-4900-00003C140000}" name="Column5176" dataDxfId="11591"/>
    <tableColumn id="5181" xr3:uid="{00000000-0010-0000-4900-00003D140000}" name="Column5177" dataDxfId="11590"/>
    <tableColumn id="5182" xr3:uid="{00000000-0010-0000-4900-00003E140000}" name="Column5178" dataDxfId="11589"/>
    <tableColumn id="5183" xr3:uid="{00000000-0010-0000-4900-00003F140000}" name="Column5179" dataDxfId="11588"/>
    <tableColumn id="5184" xr3:uid="{00000000-0010-0000-4900-000040140000}" name="Column5180" dataDxfId="11587"/>
    <tableColumn id="5185" xr3:uid="{00000000-0010-0000-4900-000041140000}" name="Column5181" dataDxfId="11586"/>
    <tableColumn id="5186" xr3:uid="{00000000-0010-0000-4900-000042140000}" name="Column5182" dataDxfId="11585"/>
    <tableColumn id="5187" xr3:uid="{00000000-0010-0000-4900-000043140000}" name="Column5183" dataDxfId="11584"/>
    <tableColumn id="5188" xr3:uid="{00000000-0010-0000-4900-000044140000}" name="Column5184" dataDxfId="11583"/>
    <tableColumn id="5189" xr3:uid="{00000000-0010-0000-4900-000045140000}" name="Column5185" dataDxfId="11582"/>
    <tableColumn id="5190" xr3:uid="{00000000-0010-0000-4900-000046140000}" name="Column5186" dataDxfId="11581"/>
    <tableColumn id="5191" xr3:uid="{00000000-0010-0000-4900-000047140000}" name="Column5187" dataDxfId="11580"/>
    <tableColumn id="5192" xr3:uid="{00000000-0010-0000-4900-000048140000}" name="Column5188" dataDxfId="11579"/>
    <tableColumn id="5193" xr3:uid="{00000000-0010-0000-4900-000049140000}" name="Column5189" dataDxfId="11578"/>
    <tableColumn id="5194" xr3:uid="{00000000-0010-0000-4900-00004A140000}" name="Column5190" dataDxfId="11577"/>
    <tableColumn id="5195" xr3:uid="{00000000-0010-0000-4900-00004B140000}" name="Column5191" dataDxfId="11576"/>
    <tableColumn id="5196" xr3:uid="{00000000-0010-0000-4900-00004C140000}" name="Column5192" dataDxfId="11575"/>
    <tableColumn id="5197" xr3:uid="{00000000-0010-0000-4900-00004D140000}" name="Column5193" dataDxfId="11574"/>
    <tableColumn id="5198" xr3:uid="{00000000-0010-0000-4900-00004E140000}" name="Column5194" dataDxfId="11573"/>
    <tableColumn id="5199" xr3:uid="{00000000-0010-0000-4900-00004F140000}" name="Column5195" dataDxfId="11572"/>
    <tableColumn id="5200" xr3:uid="{00000000-0010-0000-4900-000050140000}" name="Column5196" dataDxfId="11571"/>
    <tableColumn id="5201" xr3:uid="{00000000-0010-0000-4900-000051140000}" name="Column5197" dataDxfId="11570"/>
    <tableColumn id="5202" xr3:uid="{00000000-0010-0000-4900-000052140000}" name="Column5198" dataDxfId="11569"/>
    <tableColumn id="5203" xr3:uid="{00000000-0010-0000-4900-000053140000}" name="Column5199" dataDxfId="11568"/>
    <tableColumn id="5204" xr3:uid="{00000000-0010-0000-4900-000054140000}" name="Column5200" dataDxfId="11567"/>
    <tableColumn id="5205" xr3:uid="{00000000-0010-0000-4900-000055140000}" name="Column5201" dataDxfId="11566"/>
    <tableColumn id="5206" xr3:uid="{00000000-0010-0000-4900-000056140000}" name="Column5202" dataDxfId="11565"/>
    <tableColumn id="5207" xr3:uid="{00000000-0010-0000-4900-000057140000}" name="Column5203" dataDxfId="11564"/>
    <tableColumn id="5208" xr3:uid="{00000000-0010-0000-4900-000058140000}" name="Column5204" dataDxfId="11563"/>
    <tableColumn id="5209" xr3:uid="{00000000-0010-0000-4900-000059140000}" name="Column5205" dataDxfId="11562"/>
    <tableColumn id="5210" xr3:uid="{00000000-0010-0000-4900-00005A140000}" name="Column5206" dataDxfId="11561"/>
    <tableColumn id="5211" xr3:uid="{00000000-0010-0000-4900-00005B140000}" name="Column5207" dataDxfId="11560"/>
    <tableColumn id="5212" xr3:uid="{00000000-0010-0000-4900-00005C140000}" name="Column5208" dataDxfId="11559"/>
    <tableColumn id="5213" xr3:uid="{00000000-0010-0000-4900-00005D140000}" name="Column5209" dataDxfId="11558"/>
    <tableColumn id="5214" xr3:uid="{00000000-0010-0000-4900-00005E140000}" name="Column5210" dataDxfId="11557"/>
    <tableColumn id="5215" xr3:uid="{00000000-0010-0000-4900-00005F140000}" name="Column5211" dataDxfId="11556"/>
    <tableColumn id="5216" xr3:uid="{00000000-0010-0000-4900-000060140000}" name="Column5212" dataDxfId="11555"/>
    <tableColumn id="5217" xr3:uid="{00000000-0010-0000-4900-000061140000}" name="Column5213" dataDxfId="11554"/>
    <tableColumn id="5218" xr3:uid="{00000000-0010-0000-4900-000062140000}" name="Column5214" dataDxfId="11553"/>
    <tableColumn id="5219" xr3:uid="{00000000-0010-0000-4900-000063140000}" name="Column5215" dataDxfId="11552"/>
    <tableColumn id="5220" xr3:uid="{00000000-0010-0000-4900-000064140000}" name="Column5216" dataDxfId="11551"/>
    <tableColumn id="5221" xr3:uid="{00000000-0010-0000-4900-000065140000}" name="Column5217" dataDxfId="11550"/>
    <tableColumn id="5222" xr3:uid="{00000000-0010-0000-4900-000066140000}" name="Column5218" dataDxfId="11549"/>
    <tableColumn id="5223" xr3:uid="{00000000-0010-0000-4900-000067140000}" name="Column5219" dataDxfId="11548"/>
    <tableColumn id="5224" xr3:uid="{00000000-0010-0000-4900-000068140000}" name="Column5220" dataDxfId="11547"/>
    <tableColumn id="5225" xr3:uid="{00000000-0010-0000-4900-000069140000}" name="Column5221" dataDxfId="11546"/>
    <tableColumn id="5226" xr3:uid="{00000000-0010-0000-4900-00006A140000}" name="Column5222" dataDxfId="11545"/>
    <tableColumn id="5227" xr3:uid="{00000000-0010-0000-4900-00006B140000}" name="Column5223" dataDxfId="11544"/>
    <tableColumn id="5228" xr3:uid="{00000000-0010-0000-4900-00006C140000}" name="Column5224" dataDxfId="11543"/>
    <tableColumn id="5229" xr3:uid="{00000000-0010-0000-4900-00006D140000}" name="Column5225" dataDxfId="11542"/>
    <tableColumn id="5230" xr3:uid="{00000000-0010-0000-4900-00006E140000}" name="Column5226" dataDxfId="11541"/>
    <tableColumn id="5231" xr3:uid="{00000000-0010-0000-4900-00006F140000}" name="Column5227" dataDxfId="11540"/>
    <tableColumn id="5232" xr3:uid="{00000000-0010-0000-4900-000070140000}" name="Column5228" dataDxfId="11539"/>
    <tableColumn id="5233" xr3:uid="{00000000-0010-0000-4900-000071140000}" name="Column5229" dataDxfId="11538"/>
    <tableColumn id="5234" xr3:uid="{00000000-0010-0000-4900-000072140000}" name="Column5230" dataDxfId="11537"/>
    <tableColumn id="5235" xr3:uid="{00000000-0010-0000-4900-000073140000}" name="Column5231" dataDxfId="11536"/>
    <tableColumn id="5236" xr3:uid="{00000000-0010-0000-4900-000074140000}" name="Column5232" dataDxfId="11535"/>
    <tableColumn id="5237" xr3:uid="{00000000-0010-0000-4900-000075140000}" name="Column5233" dataDxfId="11534"/>
    <tableColumn id="5238" xr3:uid="{00000000-0010-0000-4900-000076140000}" name="Column5234" dataDxfId="11533"/>
    <tableColumn id="5239" xr3:uid="{00000000-0010-0000-4900-000077140000}" name="Column5235" dataDxfId="11532"/>
    <tableColumn id="5240" xr3:uid="{00000000-0010-0000-4900-000078140000}" name="Column5236" dataDxfId="11531"/>
    <tableColumn id="5241" xr3:uid="{00000000-0010-0000-4900-000079140000}" name="Column5237" dataDxfId="11530"/>
    <tableColumn id="5242" xr3:uid="{00000000-0010-0000-4900-00007A140000}" name="Column5238" dataDxfId="11529"/>
    <tableColumn id="5243" xr3:uid="{00000000-0010-0000-4900-00007B140000}" name="Column5239" dataDxfId="11528"/>
    <tableColumn id="5244" xr3:uid="{00000000-0010-0000-4900-00007C140000}" name="Column5240" dataDxfId="11527"/>
    <tableColumn id="5245" xr3:uid="{00000000-0010-0000-4900-00007D140000}" name="Column5241" dataDxfId="11526"/>
    <tableColumn id="5246" xr3:uid="{00000000-0010-0000-4900-00007E140000}" name="Column5242" dataDxfId="11525"/>
    <tableColumn id="5247" xr3:uid="{00000000-0010-0000-4900-00007F140000}" name="Column5243" dataDxfId="11524"/>
    <tableColumn id="5248" xr3:uid="{00000000-0010-0000-4900-000080140000}" name="Column5244" dataDxfId="11523"/>
    <tableColumn id="5249" xr3:uid="{00000000-0010-0000-4900-000081140000}" name="Column5245" dataDxfId="11522"/>
    <tableColumn id="5250" xr3:uid="{00000000-0010-0000-4900-000082140000}" name="Column5246" dataDxfId="11521"/>
    <tableColumn id="5251" xr3:uid="{00000000-0010-0000-4900-000083140000}" name="Column5247" dataDxfId="11520"/>
    <tableColumn id="5252" xr3:uid="{00000000-0010-0000-4900-000084140000}" name="Column5248" dataDxfId="11519"/>
    <tableColumn id="5253" xr3:uid="{00000000-0010-0000-4900-000085140000}" name="Column5249" dataDxfId="11518"/>
    <tableColumn id="5254" xr3:uid="{00000000-0010-0000-4900-000086140000}" name="Column5250" dataDxfId="11517"/>
    <tableColumn id="5255" xr3:uid="{00000000-0010-0000-4900-000087140000}" name="Column5251" dataDxfId="11516"/>
    <tableColumn id="5256" xr3:uid="{00000000-0010-0000-4900-000088140000}" name="Column5252" dataDxfId="11515"/>
    <tableColumn id="5257" xr3:uid="{00000000-0010-0000-4900-000089140000}" name="Column5253" dataDxfId="11514"/>
    <tableColumn id="5258" xr3:uid="{00000000-0010-0000-4900-00008A140000}" name="Column5254" dataDxfId="11513"/>
    <tableColumn id="5259" xr3:uid="{00000000-0010-0000-4900-00008B140000}" name="Column5255" dataDxfId="11512"/>
    <tableColumn id="5260" xr3:uid="{00000000-0010-0000-4900-00008C140000}" name="Column5256" dataDxfId="11511"/>
    <tableColumn id="5261" xr3:uid="{00000000-0010-0000-4900-00008D140000}" name="Column5257" dataDxfId="11510"/>
    <tableColumn id="5262" xr3:uid="{00000000-0010-0000-4900-00008E140000}" name="Column5258" dataDxfId="11509"/>
    <tableColumn id="5263" xr3:uid="{00000000-0010-0000-4900-00008F140000}" name="Column5259" dataDxfId="11508"/>
    <tableColumn id="5264" xr3:uid="{00000000-0010-0000-4900-000090140000}" name="Column5260" dataDxfId="11507"/>
    <tableColumn id="5265" xr3:uid="{00000000-0010-0000-4900-000091140000}" name="Column5261" dataDxfId="11506"/>
    <tableColumn id="5266" xr3:uid="{00000000-0010-0000-4900-000092140000}" name="Column5262" dataDxfId="11505"/>
    <tableColumn id="5267" xr3:uid="{00000000-0010-0000-4900-000093140000}" name="Column5263" dataDxfId="11504"/>
    <tableColumn id="5268" xr3:uid="{00000000-0010-0000-4900-000094140000}" name="Column5264" dataDxfId="11503"/>
    <tableColumn id="5269" xr3:uid="{00000000-0010-0000-4900-000095140000}" name="Column5265" dataDxfId="11502"/>
    <tableColumn id="5270" xr3:uid="{00000000-0010-0000-4900-000096140000}" name="Column5266" dataDxfId="11501"/>
    <tableColumn id="5271" xr3:uid="{00000000-0010-0000-4900-000097140000}" name="Column5267" dataDxfId="11500"/>
    <tableColumn id="5272" xr3:uid="{00000000-0010-0000-4900-000098140000}" name="Column5268" dataDxfId="11499"/>
    <tableColumn id="5273" xr3:uid="{00000000-0010-0000-4900-000099140000}" name="Column5269" dataDxfId="11498"/>
    <tableColumn id="5274" xr3:uid="{00000000-0010-0000-4900-00009A140000}" name="Column5270" dataDxfId="11497"/>
    <tableColumn id="5275" xr3:uid="{00000000-0010-0000-4900-00009B140000}" name="Column5271" dataDxfId="11496"/>
    <tableColumn id="5276" xr3:uid="{00000000-0010-0000-4900-00009C140000}" name="Column5272" dataDxfId="11495"/>
    <tableColumn id="5277" xr3:uid="{00000000-0010-0000-4900-00009D140000}" name="Column5273" dataDxfId="11494"/>
    <tableColumn id="5278" xr3:uid="{00000000-0010-0000-4900-00009E140000}" name="Column5274" dataDxfId="11493"/>
    <tableColumn id="5279" xr3:uid="{00000000-0010-0000-4900-00009F140000}" name="Column5275" dataDxfId="11492"/>
    <tableColumn id="5280" xr3:uid="{00000000-0010-0000-4900-0000A0140000}" name="Column5276" dataDxfId="11491"/>
    <tableColumn id="5281" xr3:uid="{00000000-0010-0000-4900-0000A1140000}" name="Column5277" dataDxfId="11490"/>
    <tableColumn id="5282" xr3:uid="{00000000-0010-0000-4900-0000A2140000}" name="Column5278" dataDxfId="11489"/>
    <tableColumn id="5283" xr3:uid="{00000000-0010-0000-4900-0000A3140000}" name="Column5279" dataDxfId="11488"/>
    <tableColumn id="5284" xr3:uid="{00000000-0010-0000-4900-0000A4140000}" name="Column5280" dataDxfId="11487"/>
    <tableColumn id="5285" xr3:uid="{00000000-0010-0000-4900-0000A5140000}" name="Column5281" dataDxfId="11486"/>
    <tableColumn id="5286" xr3:uid="{00000000-0010-0000-4900-0000A6140000}" name="Column5282" dataDxfId="11485"/>
    <tableColumn id="5287" xr3:uid="{00000000-0010-0000-4900-0000A7140000}" name="Column5283" dataDxfId="11484"/>
    <tableColumn id="5288" xr3:uid="{00000000-0010-0000-4900-0000A8140000}" name="Column5284" dataDxfId="11483"/>
    <tableColumn id="5289" xr3:uid="{00000000-0010-0000-4900-0000A9140000}" name="Column5285" dataDxfId="11482"/>
    <tableColumn id="5290" xr3:uid="{00000000-0010-0000-4900-0000AA140000}" name="Column5286" dataDxfId="11481"/>
    <tableColumn id="5291" xr3:uid="{00000000-0010-0000-4900-0000AB140000}" name="Column5287" dataDxfId="11480"/>
    <tableColumn id="5292" xr3:uid="{00000000-0010-0000-4900-0000AC140000}" name="Column5288" dataDxfId="11479"/>
    <tableColumn id="5293" xr3:uid="{00000000-0010-0000-4900-0000AD140000}" name="Column5289" dataDxfId="11478"/>
    <tableColumn id="5294" xr3:uid="{00000000-0010-0000-4900-0000AE140000}" name="Column5290" dataDxfId="11477"/>
    <tableColumn id="5295" xr3:uid="{00000000-0010-0000-4900-0000AF140000}" name="Column5291" dataDxfId="11476"/>
    <tableColumn id="5296" xr3:uid="{00000000-0010-0000-4900-0000B0140000}" name="Column5292" dataDxfId="11475"/>
    <tableColumn id="5297" xr3:uid="{00000000-0010-0000-4900-0000B1140000}" name="Column5293" dataDxfId="11474"/>
    <tableColumn id="5298" xr3:uid="{00000000-0010-0000-4900-0000B2140000}" name="Column5294" dataDxfId="11473"/>
    <tableColumn id="5299" xr3:uid="{00000000-0010-0000-4900-0000B3140000}" name="Column5295" dataDxfId="11472"/>
    <tableColumn id="5300" xr3:uid="{00000000-0010-0000-4900-0000B4140000}" name="Column5296" dataDxfId="11471"/>
    <tableColumn id="5301" xr3:uid="{00000000-0010-0000-4900-0000B5140000}" name="Column5297" dataDxfId="11470"/>
    <tableColumn id="5302" xr3:uid="{00000000-0010-0000-4900-0000B6140000}" name="Column5298" dataDxfId="11469"/>
    <tableColumn id="5303" xr3:uid="{00000000-0010-0000-4900-0000B7140000}" name="Column5299" dataDxfId="11468"/>
    <tableColumn id="5304" xr3:uid="{00000000-0010-0000-4900-0000B8140000}" name="Column5300" dataDxfId="11467"/>
    <tableColumn id="5305" xr3:uid="{00000000-0010-0000-4900-0000B9140000}" name="Column5301" dataDxfId="11466"/>
    <tableColumn id="5306" xr3:uid="{00000000-0010-0000-4900-0000BA140000}" name="Column5302" dataDxfId="11465"/>
    <tableColumn id="5307" xr3:uid="{00000000-0010-0000-4900-0000BB140000}" name="Column5303" dataDxfId="11464"/>
    <tableColumn id="5308" xr3:uid="{00000000-0010-0000-4900-0000BC140000}" name="Column5304" dataDxfId="11463"/>
    <tableColumn id="5309" xr3:uid="{00000000-0010-0000-4900-0000BD140000}" name="Column5305" dataDxfId="11462"/>
    <tableColumn id="5310" xr3:uid="{00000000-0010-0000-4900-0000BE140000}" name="Column5306" dataDxfId="11461"/>
    <tableColumn id="5311" xr3:uid="{00000000-0010-0000-4900-0000BF140000}" name="Column5307" dataDxfId="11460"/>
    <tableColumn id="5312" xr3:uid="{00000000-0010-0000-4900-0000C0140000}" name="Column5308" dataDxfId="11459"/>
    <tableColumn id="5313" xr3:uid="{00000000-0010-0000-4900-0000C1140000}" name="Column5309" dataDxfId="11458"/>
    <tableColumn id="5314" xr3:uid="{00000000-0010-0000-4900-0000C2140000}" name="Column5310" dataDxfId="11457"/>
    <tableColumn id="5315" xr3:uid="{00000000-0010-0000-4900-0000C3140000}" name="Column5311" dataDxfId="11456"/>
    <tableColumn id="5316" xr3:uid="{00000000-0010-0000-4900-0000C4140000}" name="Column5312" dataDxfId="11455"/>
    <tableColumn id="5317" xr3:uid="{00000000-0010-0000-4900-0000C5140000}" name="Column5313" dataDxfId="11454"/>
    <tableColumn id="5318" xr3:uid="{00000000-0010-0000-4900-0000C6140000}" name="Column5314" dataDxfId="11453"/>
    <tableColumn id="5319" xr3:uid="{00000000-0010-0000-4900-0000C7140000}" name="Column5315" dataDxfId="11452"/>
    <tableColumn id="5320" xr3:uid="{00000000-0010-0000-4900-0000C8140000}" name="Column5316" dataDxfId="11451"/>
    <tableColumn id="5321" xr3:uid="{00000000-0010-0000-4900-0000C9140000}" name="Column5317" dataDxfId="11450"/>
    <tableColumn id="5322" xr3:uid="{00000000-0010-0000-4900-0000CA140000}" name="Column5318" dataDxfId="11449"/>
    <tableColumn id="5323" xr3:uid="{00000000-0010-0000-4900-0000CB140000}" name="Column5319" dataDxfId="11448"/>
    <tableColumn id="5324" xr3:uid="{00000000-0010-0000-4900-0000CC140000}" name="Column5320" dataDxfId="11447"/>
    <tableColumn id="5325" xr3:uid="{00000000-0010-0000-4900-0000CD140000}" name="Column5321" dataDxfId="11446"/>
    <tableColumn id="5326" xr3:uid="{00000000-0010-0000-4900-0000CE140000}" name="Column5322" dataDxfId="11445"/>
    <tableColumn id="5327" xr3:uid="{00000000-0010-0000-4900-0000CF140000}" name="Column5323" dataDxfId="11444"/>
    <tableColumn id="5328" xr3:uid="{00000000-0010-0000-4900-0000D0140000}" name="Column5324" dataDxfId="11443"/>
    <tableColumn id="5329" xr3:uid="{00000000-0010-0000-4900-0000D1140000}" name="Column5325" dataDxfId="11442"/>
    <tableColumn id="5330" xr3:uid="{00000000-0010-0000-4900-0000D2140000}" name="Column5326" dataDxfId="11441"/>
    <tableColumn id="5331" xr3:uid="{00000000-0010-0000-4900-0000D3140000}" name="Column5327" dataDxfId="11440"/>
    <tableColumn id="5332" xr3:uid="{00000000-0010-0000-4900-0000D4140000}" name="Column5328" dataDxfId="11439"/>
    <tableColumn id="5333" xr3:uid="{00000000-0010-0000-4900-0000D5140000}" name="Column5329" dataDxfId="11438"/>
    <tableColumn id="5334" xr3:uid="{00000000-0010-0000-4900-0000D6140000}" name="Column5330" dataDxfId="11437"/>
    <tableColumn id="5335" xr3:uid="{00000000-0010-0000-4900-0000D7140000}" name="Column5331" dataDxfId="11436"/>
    <tableColumn id="5336" xr3:uid="{00000000-0010-0000-4900-0000D8140000}" name="Column5332" dataDxfId="11435"/>
    <tableColumn id="5337" xr3:uid="{00000000-0010-0000-4900-0000D9140000}" name="Column5333" dataDxfId="11434"/>
    <tableColumn id="5338" xr3:uid="{00000000-0010-0000-4900-0000DA140000}" name="Column5334" dataDxfId="11433"/>
    <tableColumn id="5339" xr3:uid="{00000000-0010-0000-4900-0000DB140000}" name="Column5335" dataDxfId="11432"/>
    <tableColumn id="5340" xr3:uid="{00000000-0010-0000-4900-0000DC140000}" name="Column5336" dataDxfId="11431"/>
    <tableColumn id="5341" xr3:uid="{00000000-0010-0000-4900-0000DD140000}" name="Column5337" dataDxfId="11430"/>
    <tableColumn id="5342" xr3:uid="{00000000-0010-0000-4900-0000DE140000}" name="Column5338" dataDxfId="11429"/>
    <tableColumn id="5343" xr3:uid="{00000000-0010-0000-4900-0000DF140000}" name="Column5339" dataDxfId="11428"/>
    <tableColumn id="5344" xr3:uid="{00000000-0010-0000-4900-0000E0140000}" name="Column5340" dataDxfId="11427"/>
    <tableColumn id="5345" xr3:uid="{00000000-0010-0000-4900-0000E1140000}" name="Column5341" dataDxfId="11426"/>
    <tableColumn id="5346" xr3:uid="{00000000-0010-0000-4900-0000E2140000}" name="Column5342" dataDxfId="11425"/>
    <tableColumn id="5347" xr3:uid="{00000000-0010-0000-4900-0000E3140000}" name="Column5343" dataDxfId="11424"/>
    <tableColumn id="5348" xr3:uid="{00000000-0010-0000-4900-0000E4140000}" name="Column5344" dataDxfId="11423"/>
    <tableColumn id="5349" xr3:uid="{00000000-0010-0000-4900-0000E5140000}" name="Column5345" dataDxfId="11422"/>
    <tableColumn id="5350" xr3:uid="{00000000-0010-0000-4900-0000E6140000}" name="Column5346" dataDxfId="11421"/>
    <tableColumn id="5351" xr3:uid="{00000000-0010-0000-4900-0000E7140000}" name="Column5347" dataDxfId="11420"/>
    <tableColumn id="5352" xr3:uid="{00000000-0010-0000-4900-0000E8140000}" name="Column5348" dataDxfId="11419"/>
    <tableColumn id="5353" xr3:uid="{00000000-0010-0000-4900-0000E9140000}" name="Column5349" dataDxfId="11418"/>
    <tableColumn id="5354" xr3:uid="{00000000-0010-0000-4900-0000EA140000}" name="Column5350" dataDxfId="11417"/>
    <tableColumn id="5355" xr3:uid="{00000000-0010-0000-4900-0000EB140000}" name="Column5351" dataDxfId="11416"/>
    <tableColumn id="5356" xr3:uid="{00000000-0010-0000-4900-0000EC140000}" name="Column5352" dataDxfId="11415"/>
    <tableColumn id="5357" xr3:uid="{00000000-0010-0000-4900-0000ED140000}" name="Column5353" dataDxfId="11414"/>
    <tableColumn id="5358" xr3:uid="{00000000-0010-0000-4900-0000EE140000}" name="Column5354" dataDxfId="11413"/>
    <tableColumn id="5359" xr3:uid="{00000000-0010-0000-4900-0000EF140000}" name="Column5355" dataDxfId="11412"/>
    <tableColumn id="5360" xr3:uid="{00000000-0010-0000-4900-0000F0140000}" name="Column5356" dataDxfId="11411"/>
    <tableColumn id="5361" xr3:uid="{00000000-0010-0000-4900-0000F1140000}" name="Column5357" dataDxfId="11410"/>
    <tableColumn id="5362" xr3:uid="{00000000-0010-0000-4900-0000F2140000}" name="Column5358" dataDxfId="11409"/>
    <tableColumn id="5363" xr3:uid="{00000000-0010-0000-4900-0000F3140000}" name="Column5359" dataDxfId="11408"/>
    <tableColumn id="5364" xr3:uid="{00000000-0010-0000-4900-0000F4140000}" name="Column5360" dataDxfId="11407"/>
    <tableColumn id="5365" xr3:uid="{00000000-0010-0000-4900-0000F5140000}" name="Column5361" dataDxfId="11406"/>
    <tableColumn id="5366" xr3:uid="{00000000-0010-0000-4900-0000F6140000}" name="Column5362" dataDxfId="11405"/>
    <tableColumn id="5367" xr3:uid="{00000000-0010-0000-4900-0000F7140000}" name="Column5363" dataDxfId="11404"/>
    <tableColumn id="5368" xr3:uid="{00000000-0010-0000-4900-0000F8140000}" name="Column5364" dataDxfId="11403"/>
    <tableColumn id="5369" xr3:uid="{00000000-0010-0000-4900-0000F9140000}" name="Column5365" dataDxfId="11402"/>
    <tableColumn id="5370" xr3:uid="{00000000-0010-0000-4900-0000FA140000}" name="Column5366" dataDxfId="11401"/>
    <tableColumn id="5371" xr3:uid="{00000000-0010-0000-4900-0000FB140000}" name="Column5367" dataDxfId="11400"/>
    <tableColumn id="5372" xr3:uid="{00000000-0010-0000-4900-0000FC140000}" name="Column5368" dataDxfId="11399"/>
    <tableColumn id="5373" xr3:uid="{00000000-0010-0000-4900-0000FD140000}" name="Column5369" dataDxfId="11398"/>
    <tableColumn id="5374" xr3:uid="{00000000-0010-0000-4900-0000FE140000}" name="Column5370" dataDxfId="11397"/>
    <tableColumn id="5375" xr3:uid="{00000000-0010-0000-4900-0000FF140000}" name="Column5371" dataDxfId="11396"/>
    <tableColumn id="5376" xr3:uid="{00000000-0010-0000-4900-000000150000}" name="Column5372" dataDxfId="11395"/>
    <tableColumn id="5377" xr3:uid="{00000000-0010-0000-4900-000001150000}" name="Column5373" dataDxfId="11394"/>
    <tableColumn id="5378" xr3:uid="{00000000-0010-0000-4900-000002150000}" name="Column5374" dataDxfId="11393"/>
    <tableColumn id="5379" xr3:uid="{00000000-0010-0000-4900-000003150000}" name="Column5375" dataDxfId="11392"/>
    <tableColumn id="5380" xr3:uid="{00000000-0010-0000-4900-000004150000}" name="Column5376" dataDxfId="11391"/>
    <tableColumn id="5381" xr3:uid="{00000000-0010-0000-4900-000005150000}" name="Column5377" dataDxfId="11390"/>
    <tableColumn id="5382" xr3:uid="{00000000-0010-0000-4900-000006150000}" name="Column5378" dataDxfId="11389"/>
    <tableColumn id="5383" xr3:uid="{00000000-0010-0000-4900-000007150000}" name="Column5379" dataDxfId="11388"/>
    <tableColumn id="5384" xr3:uid="{00000000-0010-0000-4900-000008150000}" name="Column5380" dataDxfId="11387"/>
    <tableColumn id="5385" xr3:uid="{00000000-0010-0000-4900-000009150000}" name="Column5381" dataDxfId="11386"/>
    <tableColumn id="5386" xr3:uid="{00000000-0010-0000-4900-00000A150000}" name="Column5382" dataDxfId="11385"/>
    <tableColumn id="5387" xr3:uid="{00000000-0010-0000-4900-00000B150000}" name="Column5383" dataDxfId="11384"/>
    <tableColumn id="5388" xr3:uid="{00000000-0010-0000-4900-00000C150000}" name="Column5384" dataDxfId="11383"/>
    <tableColumn id="5389" xr3:uid="{00000000-0010-0000-4900-00000D150000}" name="Column5385" dataDxfId="11382"/>
    <tableColumn id="5390" xr3:uid="{00000000-0010-0000-4900-00000E150000}" name="Column5386" dataDxfId="11381"/>
    <tableColumn id="5391" xr3:uid="{00000000-0010-0000-4900-00000F150000}" name="Column5387" dataDxfId="11380"/>
    <tableColumn id="5392" xr3:uid="{00000000-0010-0000-4900-000010150000}" name="Column5388" dataDxfId="11379"/>
    <tableColumn id="5393" xr3:uid="{00000000-0010-0000-4900-000011150000}" name="Column5389" dataDxfId="11378"/>
    <tableColumn id="5394" xr3:uid="{00000000-0010-0000-4900-000012150000}" name="Column5390" dataDxfId="11377"/>
    <tableColumn id="5395" xr3:uid="{00000000-0010-0000-4900-000013150000}" name="Column5391" dataDxfId="11376"/>
    <tableColumn id="5396" xr3:uid="{00000000-0010-0000-4900-000014150000}" name="Column5392" dataDxfId="11375"/>
    <tableColumn id="5397" xr3:uid="{00000000-0010-0000-4900-000015150000}" name="Column5393" dataDxfId="11374"/>
    <tableColumn id="5398" xr3:uid="{00000000-0010-0000-4900-000016150000}" name="Column5394" dataDxfId="11373"/>
    <tableColumn id="5399" xr3:uid="{00000000-0010-0000-4900-000017150000}" name="Column5395" dataDxfId="11372"/>
    <tableColumn id="5400" xr3:uid="{00000000-0010-0000-4900-000018150000}" name="Column5396" dataDxfId="11371"/>
    <tableColumn id="5401" xr3:uid="{00000000-0010-0000-4900-000019150000}" name="Column5397" dataDxfId="11370"/>
    <tableColumn id="5402" xr3:uid="{00000000-0010-0000-4900-00001A150000}" name="Column5398" dataDxfId="11369"/>
    <tableColumn id="5403" xr3:uid="{00000000-0010-0000-4900-00001B150000}" name="Column5399" dataDxfId="11368"/>
    <tableColumn id="5404" xr3:uid="{00000000-0010-0000-4900-00001C150000}" name="Column5400" dataDxfId="11367"/>
    <tableColumn id="5405" xr3:uid="{00000000-0010-0000-4900-00001D150000}" name="Column5401" dataDxfId="11366"/>
    <tableColumn id="5406" xr3:uid="{00000000-0010-0000-4900-00001E150000}" name="Column5402" dataDxfId="11365"/>
    <tableColumn id="5407" xr3:uid="{00000000-0010-0000-4900-00001F150000}" name="Column5403" dataDxfId="11364"/>
    <tableColumn id="5408" xr3:uid="{00000000-0010-0000-4900-000020150000}" name="Column5404" dataDxfId="11363"/>
    <tableColumn id="5409" xr3:uid="{00000000-0010-0000-4900-000021150000}" name="Column5405" dataDxfId="11362"/>
    <tableColumn id="5410" xr3:uid="{00000000-0010-0000-4900-000022150000}" name="Column5406" dataDxfId="11361"/>
    <tableColumn id="5411" xr3:uid="{00000000-0010-0000-4900-000023150000}" name="Column5407" dataDxfId="11360"/>
    <tableColumn id="5412" xr3:uid="{00000000-0010-0000-4900-000024150000}" name="Column5408" dataDxfId="11359"/>
    <tableColumn id="5413" xr3:uid="{00000000-0010-0000-4900-000025150000}" name="Column5409" dataDxfId="11358"/>
    <tableColumn id="5414" xr3:uid="{00000000-0010-0000-4900-000026150000}" name="Column5410" dataDxfId="11357"/>
    <tableColumn id="5415" xr3:uid="{00000000-0010-0000-4900-000027150000}" name="Column5411" dataDxfId="11356"/>
    <tableColumn id="5416" xr3:uid="{00000000-0010-0000-4900-000028150000}" name="Column5412" dataDxfId="11355"/>
    <tableColumn id="5417" xr3:uid="{00000000-0010-0000-4900-000029150000}" name="Column5413" dataDxfId="11354"/>
    <tableColumn id="5418" xr3:uid="{00000000-0010-0000-4900-00002A150000}" name="Column5414" dataDxfId="11353"/>
    <tableColumn id="5419" xr3:uid="{00000000-0010-0000-4900-00002B150000}" name="Column5415" dataDxfId="11352"/>
    <tableColumn id="5420" xr3:uid="{00000000-0010-0000-4900-00002C150000}" name="Column5416" dataDxfId="11351"/>
    <tableColumn id="5421" xr3:uid="{00000000-0010-0000-4900-00002D150000}" name="Column5417" dataDxfId="11350"/>
    <tableColumn id="5422" xr3:uid="{00000000-0010-0000-4900-00002E150000}" name="Column5418" dataDxfId="11349"/>
    <tableColumn id="5423" xr3:uid="{00000000-0010-0000-4900-00002F150000}" name="Column5419" dataDxfId="11348"/>
    <tableColumn id="5424" xr3:uid="{00000000-0010-0000-4900-000030150000}" name="Column5420" dataDxfId="11347"/>
    <tableColumn id="5425" xr3:uid="{00000000-0010-0000-4900-000031150000}" name="Column5421" dataDxfId="11346"/>
    <tableColumn id="5426" xr3:uid="{00000000-0010-0000-4900-000032150000}" name="Column5422" dataDxfId="11345"/>
    <tableColumn id="5427" xr3:uid="{00000000-0010-0000-4900-000033150000}" name="Column5423" dataDxfId="11344"/>
    <tableColumn id="5428" xr3:uid="{00000000-0010-0000-4900-000034150000}" name="Column5424" dataDxfId="11343"/>
    <tableColumn id="5429" xr3:uid="{00000000-0010-0000-4900-000035150000}" name="Column5425" dataDxfId="11342"/>
    <tableColumn id="5430" xr3:uid="{00000000-0010-0000-4900-000036150000}" name="Column5426" dataDxfId="11341"/>
    <tableColumn id="5431" xr3:uid="{00000000-0010-0000-4900-000037150000}" name="Column5427" dataDxfId="11340"/>
    <tableColumn id="5432" xr3:uid="{00000000-0010-0000-4900-000038150000}" name="Column5428" dataDxfId="11339"/>
    <tableColumn id="5433" xr3:uid="{00000000-0010-0000-4900-000039150000}" name="Column5429" dataDxfId="11338"/>
    <tableColumn id="5434" xr3:uid="{00000000-0010-0000-4900-00003A150000}" name="Column5430" dataDxfId="11337"/>
    <tableColumn id="5435" xr3:uid="{00000000-0010-0000-4900-00003B150000}" name="Column5431" dataDxfId="11336"/>
    <tableColumn id="5436" xr3:uid="{00000000-0010-0000-4900-00003C150000}" name="Column5432" dataDxfId="11335"/>
    <tableColumn id="5437" xr3:uid="{00000000-0010-0000-4900-00003D150000}" name="Column5433" dataDxfId="11334"/>
    <tableColumn id="5438" xr3:uid="{00000000-0010-0000-4900-00003E150000}" name="Column5434" dataDxfId="11333"/>
    <tableColumn id="5439" xr3:uid="{00000000-0010-0000-4900-00003F150000}" name="Column5435" dataDxfId="11332"/>
    <tableColumn id="5440" xr3:uid="{00000000-0010-0000-4900-000040150000}" name="Column5436" dataDxfId="11331"/>
    <tableColumn id="5441" xr3:uid="{00000000-0010-0000-4900-000041150000}" name="Column5437" dataDxfId="11330"/>
    <tableColumn id="5442" xr3:uid="{00000000-0010-0000-4900-000042150000}" name="Column5438" dataDxfId="11329"/>
    <tableColumn id="5443" xr3:uid="{00000000-0010-0000-4900-000043150000}" name="Column5439" dataDxfId="11328"/>
    <tableColumn id="5444" xr3:uid="{00000000-0010-0000-4900-000044150000}" name="Column5440" dataDxfId="11327"/>
    <tableColumn id="5445" xr3:uid="{00000000-0010-0000-4900-000045150000}" name="Column5441" dataDxfId="11326"/>
    <tableColumn id="5446" xr3:uid="{00000000-0010-0000-4900-000046150000}" name="Column5442" dataDxfId="11325"/>
    <tableColumn id="5447" xr3:uid="{00000000-0010-0000-4900-000047150000}" name="Column5443" dataDxfId="11324"/>
    <tableColumn id="5448" xr3:uid="{00000000-0010-0000-4900-000048150000}" name="Column5444" dataDxfId="11323"/>
    <tableColumn id="5449" xr3:uid="{00000000-0010-0000-4900-000049150000}" name="Column5445" dataDxfId="11322"/>
    <tableColumn id="5450" xr3:uid="{00000000-0010-0000-4900-00004A150000}" name="Column5446" dataDxfId="11321"/>
    <tableColumn id="5451" xr3:uid="{00000000-0010-0000-4900-00004B150000}" name="Column5447" dataDxfId="11320"/>
    <tableColumn id="5452" xr3:uid="{00000000-0010-0000-4900-00004C150000}" name="Column5448" dataDxfId="11319"/>
    <tableColumn id="5453" xr3:uid="{00000000-0010-0000-4900-00004D150000}" name="Column5449" dataDxfId="11318"/>
    <tableColumn id="5454" xr3:uid="{00000000-0010-0000-4900-00004E150000}" name="Column5450" dataDxfId="11317"/>
    <tableColumn id="5455" xr3:uid="{00000000-0010-0000-4900-00004F150000}" name="Column5451" dataDxfId="11316"/>
    <tableColumn id="5456" xr3:uid="{00000000-0010-0000-4900-000050150000}" name="Column5452" dataDxfId="11315"/>
    <tableColumn id="5457" xr3:uid="{00000000-0010-0000-4900-000051150000}" name="Column5453" dataDxfId="11314"/>
    <tableColumn id="5458" xr3:uid="{00000000-0010-0000-4900-000052150000}" name="Column5454" dataDxfId="11313"/>
    <tableColumn id="5459" xr3:uid="{00000000-0010-0000-4900-000053150000}" name="Column5455" dataDxfId="11312"/>
    <tableColumn id="5460" xr3:uid="{00000000-0010-0000-4900-000054150000}" name="Column5456" dataDxfId="11311"/>
    <tableColumn id="5461" xr3:uid="{00000000-0010-0000-4900-000055150000}" name="Column5457" dataDxfId="11310"/>
    <tableColumn id="5462" xr3:uid="{00000000-0010-0000-4900-000056150000}" name="Column5458" dataDxfId="11309"/>
    <tableColumn id="5463" xr3:uid="{00000000-0010-0000-4900-000057150000}" name="Column5459" dataDxfId="11308"/>
    <tableColumn id="5464" xr3:uid="{00000000-0010-0000-4900-000058150000}" name="Column5460" dataDxfId="11307"/>
    <tableColumn id="5465" xr3:uid="{00000000-0010-0000-4900-000059150000}" name="Column5461" dataDxfId="11306"/>
    <tableColumn id="5466" xr3:uid="{00000000-0010-0000-4900-00005A150000}" name="Column5462" dataDxfId="11305"/>
    <tableColumn id="5467" xr3:uid="{00000000-0010-0000-4900-00005B150000}" name="Column5463" dataDxfId="11304"/>
    <tableColumn id="5468" xr3:uid="{00000000-0010-0000-4900-00005C150000}" name="Column5464" dataDxfId="11303"/>
    <tableColumn id="5469" xr3:uid="{00000000-0010-0000-4900-00005D150000}" name="Column5465" dataDxfId="11302"/>
    <tableColumn id="5470" xr3:uid="{00000000-0010-0000-4900-00005E150000}" name="Column5466" dataDxfId="11301"/>
    <tableColumn id="5471" xr3:uid="{00000000-0010-0000-4900-00005F150000}" name="Column5467" dataDxfId="11300"/>
    <tableColumn id="5472" xr3:uid="{00000000-0010-0000-4900-000060150000}" name="Column5468" dataDxfId="11299"/>
    <tableColumn id="5473" xr3:uid="{00000000-0010-0000-4900-000061150000}" name="Column5469" dataDxfId="11298"/>
    <tableColumn id="5474" xr3:uid="{00000000-0010-0000-4900-000062150000}" name="Column5470" dataDxfId="11297"/>
    <tableColumn id="5475" xr3:uid="{00000000-0010-0000-4900-000063150000}" name="Column5471" dataDxfId="11296"/>
    <tableColumn id="5476" xr3:uid="{00000000-0010-0000-4900-000064150000}" name="Column5472" dataDxfId="11295"/>
    <tableColumn id="5477" xr3:uid="{00000000-0010-0000-4900-000065150000}" name="Column5473" dataDxfId="11294"/>
    <tableColumn id="5478" xr3:uid="{00000000-0010-0000-4900-000066150000}" name="Column5474" dataDxfId="11293"/>
    <tableColumn id="5479" xr3:uid="{00000000-0010-0000-4900-000067150000}" name="Column5475" dataDxfId="11292"/>
    <tableColumn id="5480" xr3:uid="{00000000-0010-0000-4900-000068150000}" name="Column5476" dataDxfId="11291"/>
    <tableColumn id="5481" xr3:uid="{00000000-0010-0000-4900-000069150000}" name="Column5477" dataDxfId="11290"/>
    <tableColumn id="5482" xr3:uid="{00000000-0010-0000-4900-00006A150000}" name="Column5478" dataDxfId="11289"/>
    <tableColumn id="5483" xr3:uid="{00000000-0010-0000-4900-00006B150000}" name="Column5479" dataDxfId="11288"/>
    <tableColumn id="5484" xr3:uid="{00000000-0010-0000-4900-00006C150000}" name="Column5480" dataDxfId="11287"/>
    <tableColumn id="5485" xr3:uid="{00000000-0010-0000-4900-00006D150000}" name="Column5481" dataDxfId="11286"/>
    <tableColumn id="5486" xr3:uid="{00000000-0010-0000-4900-00006E150000}" name="Column5482" dataDxfId="11285"/>
    <tableColumn id="5487" xr3:uid="{00000000-0010-0000-4900-00006F150000}" name="Column5483" dataDxfId="11284"/>
    <tableColumn id="5488" xr3:uid="{00000000-0010-0000-4900-000070150000}" name="Column5484" dataDxfId="11283"/>
    <tableColumn id="5489" xr3:uid="{00000000-0010-0000-4900-000071150000}" name="Column5485" dataDxfId="11282"/>
    <tableColumn id="5490" xr3:uid="{00000000-0010-0000-4900-000072150000}" name="Column5486" dataDxfId="11281"/>
    <tableColumn id="5491" xr3:uid="{00000000-0010-0000-4900-000073150000}" name="Column5487" dataDxfId="11280"/>
    <tableColumn id="5492" xr3:uid="{00000000-0010-0000-4900-000074150000}" name="Column5488" dataDxfId="11279"/>
    <tableColumn id="5493" xr3:uid="{00000000-0010-0000-4900-000075150000}" name="Column5489" dataDxfId="11278"/>
    <tableColumn id="5494" xr3:uid="{00000000-0010-0000-4900-000076150000}" name="Column5490" dataDxfId="11277"/>
    <tableColumn id="5495" xr3:uid="{00000000-0010-0000-4900-000077150000}" name="Column5491" dataDxfId="11276"/>
    <tableColumn id="5496" xr3:uid="{00000000-0010-0000-4900-000078150000}" name="Column5492" dataDxfId="11275"/>
    <tableColumn id="5497" xr3:uid="{00000000-0010-0000-4900-000079150000}" name="Column5493" dataDxfId="11274"/>
    <tableColumn id="5498" xr3:uid="{00000000-0010-0000-4900-00007A150000}" name="Column5494" dataDxfId="11273"/>
    <tableColumn id="5499" xr3:uid="{00000000-0010-0000-4900-00007B150000}" name="Column5495" dataDxfId="11272"/>
    <tableColumn id="5500" xr3:uid="{00000000-0010-0000-4900-00007C150000}" name="Column5496" dataDxfId="11271"/>
    <tableColumn id="5501" xr3:uid="{00000000-0010-0000-4900-00007D150000}" name="Column5497" dataDxfId="11270"/>
    <tableColumn id="5502" xr3:uid="{00000000-0010-0000-4900-00007E150000}" name="Column5498" dataDxfId="11269"/>
    <tableColumn id="5503" xr3:uid="{00000000-0010-0000-4900-00007F150000}" name="Column5499" dataDxfId="11268"/>
    <tableColumn id="5504" xr3:uid="{00000000-0010-0000-4900-000080150000}" name="Column5500" dataDxfId="11267"/>
    <tableColumn id="5505" xr3:uid="{00000000-0010-0000-4900-000081150000}" name="Column5501" dataDxfId="11266"/>
    <tableColumn id="5506" xr3:uid="{00000000-0010-0000-4900-000082150000}" name="Column5502" dataDxfId="11265"/>
    <tableColumn id="5507" xr3:uid="{00000000-0010-0000-4900-000083150000}" name="Column5503" dataDxfId="11264"/>
    <tableColumn id="5508" xr3:uid="{00000000-0010-0000-4900-000084150000}" name="Column5504" dataDxfId="11263"/>
    <tableColumn id="5509" xr3:uid="{00000000-0010-0000-4900-000085150000}" name="Column5505" dataDxfId="11262"/>
    <tableColumn id="5510" xr3:uid="{00000000-0010-0000-4900-000086150000}" name="Column5506" dataDxfId="11261"/>
    <tableColumn id="5511" xr3:uid="{00000000-0010-0000-4900-000087150000}" name="Column5507" dataDxfId="11260"/>
    <tableColumn id="5512" xr3:uid="{00000000-0010-0000-4900-000088150000}" name="Column5508" dataDxfId="11259"/>
    <tableColumn id="5513" xr3:uid="{00000000-0010-0000-4900-000089150000}" name="Column5509" dataDxfId="11258"/>
    <tableColumn id="5514" xr3:uid="{00000000-0010-0000-4900-00008A150000}" name="Column5510" dataDxfId="11257"/>
    <tableColumn id="5515" xr3:uid="{00000000-0010-0000-4900-00008B150000}" name="Column5511" dataDxfId="11256"/>
    <tableColumn id="5516" xr3:uid="{00000000-0010-0000-4900-00008C150000}" name="Column5512" dataDxfId="11255"/>
    <tableColumn id="5517" xr3:uid="{00000000-0010-0000-4900-00008D150000}" name="Column5513" dataDxfId="11254"/>
    <tableColumn id="5518" xr3:uid="{00000000-0010-0000-4900-00008E150000}" name="Column5514" dataDxfId="11253"/>
    <tableColumn id="5519" xr3:uid="{00000000-0010-0000-4900-00008F150000}" name="Column5515" dataDxfId="11252"/>
    <tableColumn id="5520" xr3:uid="{00000000-0010-0000-4900-000090150000}" name="Column5516" dataDxfId="11251"/>
    <tableColumn id="5521" xr3:uid="{00000000-0010-0000-4900-000091150000}" name="Column5517" dataDxfId="11250"/>
    <tableColumn id="5522" xr3:uid="{00000000-0010-0000-4900-000092150000}" name="Column5518" dataDxfId="11249"/>
    <tableColumn id="5523" xr3:uid="{00000000-0010-0000-4900-000093150000}" name="Column5519" dataDxfId="11248"/>
    <tableColumn id="5524" xr3:uid="{00000000-0010-0000-4900-000094150000}" name="Column5520" dataDxfId="11247"/>
    <tableColumn id="5525" xr3:uid="{00000000-0010-0000-4900-000095150000}" name="Column5521" dataDxfId="11246"/>
    <tableColumn id="5526" xr3:uid="{00000000-0010-0000-4900-000096150000}" name="Column5522" dataDxfId="11245"/>
    <tableColumn id="5527" xr3:uid="{00000000-0010-0000-4900-000097150000}" name="Column5523" dataDxfId="11244"/>
    <tableColumn id="5528" xr3:uid="{00000000-0010-0000-4900-000098150000}" name="Column5524" dataDxfId="11243"/>
    <tableColumn id="5529" xr3:uid="{00000000-0010-0000-4900-000099150000}" name="Column5525" dataDxfId="11242"/>
    <tableColumn id="5530" xr3:uid="{00000000-0010-0000-4900-00009A150000}" name="Column5526" dataDxfId="11241"/>
    <tableColumn id="5531" xr3:uid="{00000000-0010-0000-4900-00009B150000}" name="Column5527" dataDxfId="11240"/>
    <tableColumn id="5532" xr3:uid="{00000000-0010-0000-4900-00009C150000}" name="Column5528" dataDxfId="11239"/>
    <tableColumn id="5533" xr3:uid="{00000000-0010-0000-4900-00009D150000}" name="Column5529" dataDxfId="11238"/>
    <tableColumn id="5534" xr3:uid="{00000000-0010-0000-4900-00009E150000}" name="Column5530" dataDxfId="11237"/>
    <tableColumn id="5535" xr3:uid="{00000000-0010-0000-4900-00009F150000}" name="Column5531" dataDxfId="11236"/>
    <tableColumn id="5536" xr3:uid="{00000000-0010-0000-4900-0000A0150000}" name="Column5532" dataDxfId="11235"/>
    <tableColumn id="5537" xr3:uid="{00000000-0010-0000-4900-0000A1150000}" name="Column5533" dataDxfId="11234"/>
    <tableColumn id="5538" xr3:uid="{00000000-0010-0000-4900-0000A2150000}" name="Column5534" dataDxfId="11233"/>
    <tableColumn id="5539" xr3:uid="{00000000-0010-0000-4900-0000A3150000}" name="Column5535" dataDxfId="11232"/>
    <tableColumn id="5540" xr3:uid="{00000000-0010-0000-4900-0000A4150000}" name="Column5536" dataDxfId="11231"/>
    <tableColumn id="5541" xr3:uid="{00000000-0010-0000-4900-0000A5150000}" name="Column5537" dataDxfId="11230"/>
    <tableColumn id="5542" xr3:uid="{00000000-0010-0000-4900-0000A6150000}" name="Column5538" dataDxfId="11229"/>
    <tableColumn id="5543" xr3:uid="{00000000-0010-0000-4900-0000A7150000}" name="Column5539" dataDxfId="11228"/>
    <tableColumn id="5544" xr3:uid="{00000000-0010-0000-4900-0000A8150000}" name="Column5540" dataDxfId="11227"/>
    <tableColumn id="5545" xr3:uid="{00000000-0010-0000-4900-0000A9150000}" name="Column5541" dataDxfId="11226"/>
    <tableColumn id="5546" xr3:uid="{00000000-0010-0000-4900-0000AA150000}" name="Column5542" dataDxfId="11225"/>
    <tableColumn id="5547" xr3:uid="{00000000-0010-0000-4900-0000AB150000}" name="Column5543" dataDxfId="11224"/>
    <tableColumn id="5548" xr3:uid="{00000000-0010-0000-4900-0000AC150000}" name="Column5544" dataDxfId="11223"/>
    <tableColumn id="5549" xr3:uid="{00000000-0010-0000-4900-0000AD150000}" name="Column5545" dataDxfId="11222"/>
    <tableColumn id="5550" xr3:uid="{00000000-0010-0000-4900-0000AE150000}" name="Column5546" dataDxfId="11221"/>
    <tableColumn id="5551" xr3:uid="{00000000-0010-0000-4900-0000AF150000}" name="Column5547" dataDxfId="11220"/>
    <tableColumn id="5552" xr3:uid="{00000000-0010-0000-4900-0000B0150000}" name="Column5548" dataDxfId="11219"/>
    <tableColumn id="5553" xr3:uid="{00000000-0010-0000-4900-0000B1150000}" name="Column5549" dataDxfId="11218"/>
    <tableColumn id="5554" xr3:uid="{00000000-0010-0000-4900-0000B2150000}" name="Column5550" dataDxfId="11217"/>
    <tableColumn id="5555" xr3:uid="{00000000-0010-0000-4900-0000B3150000}" name="Column5551" dataDxfId="11216"/>
    <tableColumn id="5556" xr3:uid="{00000000-0010-0000-4900-0000B4150000}" name="Column5552" dataDxfId="11215"/>
    <tableColumn id="5557" xr3:uid="{00000000-0010-0000-4900-0000B5150000}" name="Column5553" dataDxfId="11214"/>
    <tableColumn id="5558" xr3:uid="{00000000-0010-0000-4900-0000B6150000}" name="Column5554" dataDxfId="11213"/>
    <tableColumn id="5559" xr3:uid="{00000000-0010-0000-4900-0000B7150000}" name="Column5555" dataDxfId="11212"/>
    <tableColumn id="5560" xr3:uid="{00000000-0010-0000-4900-0000B8150000}" name="Column5556" dataDxfId="11211"/>
    <tableColumn id="5561" xr3:uid="{00000000-0010-0000-4900-0000B9150000}" name="Column5557" dataDxfId="11210"/>
    <tableColumn id="5562" xr3:uid="{00000000-0010-0000-4900-0000BA150000}" name="Column5558" dataDxfId="11209"/>
    <tableColumn id="5563" xr3:uid="{00000000-0010-0000-4900-0000BB150000}" name="Column5559" dataDxfId="11208"/>
    <tableColumn id="5564" xr3:uid="{00000000-0010-0000-4900-0000BC150000}" name="Column5560" dataDxfId="11207"/>
    <tableColumn id="5565" xr3:uid="{00000000-0010-0000-4900-0000BD150000}" name="Column5561" dataDxfId="11206"/>
    <tableColumn id="5566" xr3:uid="{00000000-0010-0000-4900-0000BE150000}" name="Column5562" dataDxfId="11205"/>
    <tableColumn id="5567" xr3:uid="{00000000-0010-0000-4900-0000BF150000}" name="Column5563" dataDxfId="11204"/>
    <tableColumn id="5568" xr3:uid="{00000000-0010-0000-4900-0000C0150000}" name="Column5564" dataDxfId="11203"/>
    <tableColumn id="5569" xr3:uid="{00000000-0010-0000-4900-0000C1150000}" name="Column5565" dataDxfId="11202"/>
    <tableColumn id="5570" xr3:uid="{00000000-0010-0000-4900-0000C2150000}" name="Column5566" dataDxfId="11201"/>
    <tableColumn id="5571" xr3:uid="{00000000-0010-0000-4900-0000C3150000}" name="Column5567" dataDxfId="11200"/>
    <tableColumn id="5572" xr3:uid="{00000000-0010-0000-4900-0000C4150000}" name="Column5568" dataDxfId="11199"/>
    <tableColumn id="5573" xr3:uid="{00000000-0010-0000-4900-0000C5150000}" name="Column5569" dataDxfId="11198"/>
    <tableColumn id="5574" xr3:uid="{00000000-0010-0000-4900-0000C6150000}" name="Column5570" dataDxfId="11197"/>
    <tableColumn id="5575" xr3:uid="{00000000-0010-0000-4900-0000C7150000}" name="Column5571" dataDxfId="11196"/>
    <tableColumn id="5576" xr3:uid="{00000000-0010-0000-4900-0000C8150000}" name="Column5572" dataDxfId="11195"/>
    <tableColumn id="5577" xr3:uid="{00000000-0010-0000-4900-0000C9150000}" name="Column5573" dataDxfId="11194"/>
    <tableColumn id="5578" xr3:uid="{00000000-0010-0000-4900-0000CA150000}" name="Column5574" dataDxfId="11193"/>
    <tableColumn id="5579" xr3:uid="{00000000-0010-0000-4900-0000CB150000}" name="Column5575" dataDxfId="11192"/>
    <tableColumn id="5580" xr3:uid="{00000000-0010-0000-4900-0000CC150000}" name="Column5576" dataDxfId="11191"/>
    <tableColumn id="5581" xr3:uid="{00000000-0010-0000-4900-0000CD150000}" name="Column5577" dataDxfId="11190"/>
    <tableColumn id="5582" xr3:uid="{00000000-0010-0000-4900-0000CE150000}" name="Column5578" dataDxfId="11189"/>
    <tableColumn id="5583" xr3:uid="{00000000-0010-0000-4900-0000CF150000}" name="Column5579" dataDxfId="11188"/>
    <tableColumn id="5584" xr3:uid="{00000000-0010-0000-4900-0000D0150000}" name="Column5580" dataDxfId="11187"/>
    <tableColumn id="5585" xr3:uid="{00000000-0010-0000-4900-0000D1150000}" name="Column5581" dataDxfId="11186"/>
    <tableColumn id="5586" xr3:uid="{00000000-0010-0000-4900-0000D2150000}" name="Column5582" dataDxfId="11185"/>
    <tableColumn id="5587" xr3:uid="{00000000-0010-0000-4900-0000D3150000}" name="Column5583" dataDxfId="11184"/>
    <tableColumn id="5588" xr3:uid="{00000000-0010-0000-4900-0000D4150000}" name="Column5584" dataDxfId="11183"/>
    <tableColumn id="5589" xr3:uid="{00000000-0010-0000-4900-0000D5150000}" name="Column5585" dataDxfId="11182"/>
    <tableColumn id="5590" xr3:uid="{00000000-0010-0000-4900-0000D6150000}" name="Column5586" dataDxfId="11181"/>
    <tableColumn id="5591" xr3:uid="{00000000-0010-0000-4900-0000D7150000}" name="Column5587" dataDxfId="11180"/>
    <tableColumn id="5592" xr3:uid="{00000000-0010-0000-4900-0000D8150000}" name="Column5588" dataDxfId="11179"/>
    <tableColumn id="5593" xr3:uid="{00000000-0010-0000-4900-0000D9150000}" name="Column5589" dataDxfId="11178"/>
    <tableColumn id="5594" xr3:uid="{00000000-0010-0000-4900-0000DA150000}" name="Column5590" dataDxfId="11177"/>
    <tableColumn id="5595" xr3:uid="{00000000-0010-0000-4900-0000DB150000}" name="Column5591" dataDxfId="11176"/>
    <tableColumn id="5596" xr3:uid="{00000000-0010-0000-4900-0000DC150000}" name="Column5592" dataDxfId="11175"/>
    <tableColumn id="5597" xr3:uid="{00000000-0010-0000-4900-0000DD150000}" name="Column5593" dataDxfId="11174"/>
    <tableColumn id="5598" xr3:uid="{00000000-0010-0000-4900-0000DE150000}" name="Column5594" dataDxfId="11173"/>
    <tableColumn id="5599" xr3:uid="{00000000-0010-0000-4900-0000DF150000}" name="Column5595" dataDxfId="11172"/>
    <tableColumn id="5600" xr3:uid="{00000000-0010-0000-4900-0000E0150000}" name="Column5596" dataDxfId="11171"/>
    <tableColumn id="5601" xr3:uid="{00000000-0010-0000-4900-0000E1150000}" name="Column5597" dataDxfId="11170"/>
    <tableColumn id="5602" xr3:uid="{00000000-0010-0000-4900-0000E2150000}" name="Column5598" dataDxfId="11169"/>
    <tableColumn id="5603" xr3:uid="{00000000-0010-0000-4900-0000E3150000}" name="Column5599" dataDxfId="11168"/>
    <tableColumn id="5604" xr3:uid="{00000000-0010-0000-4900-0000E4150000}" name="Column5600" dataDxfId="11167"/>
    <tableColumn id="5605" xr3:uid="{00000000-0010-0000-4900-0000E5150000}" name="Column5601" dataDxfId="11166"/>
    <tableColumn id="5606" xr3:uid="{00000000-0010-0000-4900-0000E6150000}" name="Column5602" dataDxfId="11165"/>
    <tableColumn id="5607" xr3:uid="{00000000-0010-0000-4900-0000E7150000}" name="Column5603" dataDxfId="11164"/>
    <tableColumn id="5608" xr3:uid="{00000000-0010-0000-4900-0000E8150000}" name="Column5604" dataDxfId="11163"/>
    <tableColumn id="5609" xr3:uid="{00000000-0010-0000-4900-0000E9150000}" name="Column5605" dataDxfId="11162"/>
    <tableColumn id="5610" xr3:uid="{00000000-0010-0000-4900-0000EA150000}" name="Column5606" dataDxfId="11161"/>
    <tableColumn id="5611" xr3:uid="{00000000-0010-0000-4900-0000EB150000}" name="Column5607" dataDxfId="11160"/>
    <tableColumn id="5612" xr3:uid="{00000000-0010-0000-4900-0000EC150000}" name="Column5608" dataDxfId="11159"/>
    <tableColumn id="5613" xr3:uid="{00000000-0010-0000-4900-0000ED150000}" name="Column5609" dataDxfId="11158"/>
    <tableColumn id="5614" xr3:uid="{00000000-0010-0000-4900-0000EE150000}" name="Column5610" dataDxfId="11157"/>
    <tableColumn id="5615" xr3:uid="{00000000-0010-0000-4900-0000EF150000}" name="Column5611" dataDxfId="11156"/>
    <tableColumn id="5616" xr3:uid="{00000000-0010-0000-4900-0000F0150000}" name="Column5612" dataDxfId="11155"/>
    <tableColumn id="5617" xr3:uid="{00000000-0010-0000-4900-0000F1150000}" name="Column5613" dataDxfId="11154"/>
    <tableColumn id="5618" xr3:uid="{00000000-0010-0000-4900-0000F2150000}" name="Column5614" dataDxfId="11153"/>
    <tableColumn id="5619" xr3:uid="{00000000-0010-0000-4900-0000F3150000}" name="Column5615" dataDxfId="11152"/>
    <tableColumn id="5620" xr3:uid="{00000000-0010-0000-4900-0000F4150000}" name="Column5616" dataDxfId="11151"/>
    <tableColumn id="5621" xr3:uid="{00000000-0010-0000-4900-0000F5150000}" name="Column5617" dataDxfId="11150"/>
    <tableColumn id="5622" xr3:uid="{00000000-0010-0000-4900-0000F6150000}" name="Column5618" dataDxfId="11149"/>
    <tableColumn id="5623" xr3:uid="{00000000-0010-0000-4900-0000F7150000}" name="Column5619" dataDxfId="11148"/>
    <tableColumn id="5624" xr3:uid="{00000000-0010-0000-4900-0000F8150000}" name="Column5620" dataDxfId="11147"/>
    <tableColumn id="5625" xr3:uid="{00000000-0010-0000-4900-0000F9150000}" name="Column5621" dataDxfId="11146"/>
    <tableColumn id="5626" xr3:uid="{00000000-0010-0000-4900-0000FA150000}" name="Column5622" dataDxfId="11145"/>
    <tableColumn id="5627" xr3:uid="{00000000-0010-0000-4900-0000FB150000}" name="Column5623" dataDxfId="11144"/>
    <tableColumn id="5628" xr3:uid="{00000000-0010-0000-4900-0000FC150000}" name="Column5624" dataDxfId="11143"/>
    <tableColumn id="5629" xr3:uid="{00000000-0010-0000-4900-0000FD150000}" name="Column5625" dataDxfId="11142"/>
    <tableColumn id="5630" xr3:uid="{00000000-0010-0000-4900-0000FE150000}" name="Column5626" dataDxfId="11141"/>
    <tableColumn id="5631" xr3:uid="{00000000-0010-0000-4900-0000FF150000}" name="Column5627" dataDxfId="11140"/>
    <tableColumn id="5632" xr3:uid="{00000000-0010-0000-4900-000000160000}" name="Column5628" dataDxfId="11139"/>
    <tableColumn id="5633" xr3:uid="{00000000-0010-0000-4900-000001160000}" name="Column5629" dataDxfId="11138"/>
    <tableColumn id="5634" xr3:uid="{00000000-0010-0000-4900-000002160000}" name="Column5630" dataDxfId="11137"/>
    <tableColumn id="5635" xr3:uid="{00000000-0010-0000-4900-000003160000}" name="Column5631" dataDxfId="11136"/>
    <tableColumn id="5636" xr3:uid="{00000000-0010-0000-4900-000004160000}" name="Column5632" dataDxfId="11135"/>
    <tableColumn id="5637" xr3:uid="{00000000-0010-0000-4900-000005160000}" name="Column5633" dataDxfId="11134"/>
    <tableColumn id="5638" xr3:uid="{00000000-0010-0000-4900-000006160000}" name="Column5634" dataDxfId="11133"/>
    <tableColumn id="5639" xr3:uid="{00000000-0010-0000-4900-000007160000}" name="Column5635" dataDxfId="11132"/>
    <tableColumn id="5640" xr3:uid="{00000000-0010-0000-4900-000008160000}" name="Column5636" dataDxfId="11131"/>
    <tableColumn id="5641" xr3:uid="{00000000-0010-0000-4900-000009160000}" name="Column5637" dataDxfId="11130"/>
    <tableColumn id="5642" xr3:uid="{00000000-0010-0000-4900-00000A160000}" name="Column5638" dataDxfId="11129"/>
    <tableColumn id="5643" xr3:uid="{00000000-0010-0000-4900-00000B160000}" name="Column5639" dataDxfId="11128"/>
    <tableColumn id="5644" xr3:uid="{00000000-0010-0000-4900-00000C160000}" name="Column5640" dataDxfId="11127"/>
    <tableColumn id="5645" xr3:uid="{00000000-0010-0000-4900-00000D160000}" name="Column5641" dataDxfId="11126"/>
    <tableColumn id="5646" xr3:uid="{00000000-0010-0000-4900-00000E160000}" name="Column5642" dataDxfId="11125"/>
    <tableColumn id="5647" xr3:uid="{00000000-0010-0000-4900-00000F160000}" name="Column5643" dataDxfId="11124"/>
    <tableColumn id="5648" xr3:uid="{00000000-0010-0000-4900-000010160000}" name="Column5644" dataDxfId="11123"/>
    <tableColumn id="5649" xr3:uid="{00000000-0010-0000-4900-000011160000}" name="Column5645" dataDxfId="11122"/>
    <tableColumn id="5650" xr3:uid="{00000000-0010-0000-4900-000012160000}" name="Column5646" dataDxfId="11121"/>
    <tableColumn id="5651" xr3:uid="{00000000-0010-0000-4900-000013160000}" name="Column5647" dataDxfId="11120"/>
    <tableColumn id="5652" xr3:uid="{00000000-0010-0000-4900-000014160000}" name="Column5648" dataDxfId="11119"/>
    <tableColumn id="5653" xr3:uid="{00000000-0010-0000-4900-000015160000}" name="Column5649" dataDxfId="11118"/>
    <tableColumn id="5654" xr3:uid="{00000000-0010-0000-4900-000016160000}" name="Column5650" dataDxfId="11117"/>
    <tableColumn id="5655" xr3:uid="{00000000-0010-0000-4900-000017160000}" name="Column5651" dataDxfId="11116"/>
    <tableColumn id="5656" xr3:uid="{00000000-0010-0000-4900-000018160000}" name="Column5652" dataDxfId="11115"/>
    <tableColumn id="5657" xr3:uid="{00000000-0010-0000-4900-000019160000}" name="Column5653" dataDxfId="11114"/>
    <tableColumn id="5658" xr3:uid="{00000000-0010-0000-4900-00001A160000}" name="Column5654" dataDxfId="11113"/>
    <tableColumn id="5659" xr3:uid="{00000000-0010-0000-4900-00001B160000}" name="Column5655" dataDxfId="11112"/>
    <tableColumn id="5660" xr3:uid="{00000000-0010-0000-4900-00001C160000}" name="Column5656" dataDxfId="11111"/>
    <tableColumn id="5661" xr3:uid="{00000000-0010-0000-4900-00001D160000}" name="Column5657" dataDxfId="11110"/>
    <tableColumn id="5662" xr3:uid="{00000000-0010-0000-4900-00001E160000}" name="Column5658" dataDxfId="11109"/>
    <tableColumn id="5663" xr3:uid="{00000000-0010-0000-4900-00001F160000}" name="Column5659" dataDxfId="11108"/>
    <tableColumn id="5664" xr3:uid="{00000000-0010-0000-4900-000020160000}" name="Column5660" dataDxfId="11107"/>
    <tableColumn id="5665" xr3:uid="{00000000-0010-0000-4900-000021160000}" name="Column5661" dataDxfId="11106"/>
    <tableColumn id="5666" xr3:uid="{00000000-0010-0000-4900-000022160000}" name="Column5662" dataDxfId="11105"/>
    <tableColumn id="5667" xr3:uid="{00000000-0010-0000-4900-000023160000}" name="Column5663" dataDxfId="11104"/>
    <tableColumn id="5668" xr3:uid="{00000000-0010-0000-4900-000024160000}" name="Column5664" dataDxfId="11103"/>
    <tableColumn id="5669" xr3:uid="{00000000-0010-0000-4900-000025160000}" name="Column5665" dataDxfId="11102"/>
    <tableColumn id="5670" xr3:uid="{00000000-0010-0000-4900-000026160000}" name="Column5666" dataDxfId="11101"/>
    <tableColumn id="5671" xr3:uid="{00000000-0010-0000-4900-000027160000}" name="Column5667" dataDxfId="11100"/>
    <tableColumn id="5672" xr3:uid="{00000000-0010-0000-4900-000028160000}" name="Column5668" dataDxfId="11099"/>
    <tableColumn id="5673" xr3:uid="{00000000-0010-0000-4900-000029160000}" name="Column5669" dataDxfId="11098"/>
    <tableColumn id="5674" xr3:uid="{00000000-0010-0000-4900-00002A160000}" name="Column5670" dataDxfId="11097"/>
    <tableColumn id="5675" xr3:uid="{00000000-0010-0000-4900-00002B160000}" name="Column5671" dataDxfId="11096"/>
    <tableColumn id="5676" xr3:uid="{00000000-0010-0000-4900-00002C160000}" name="Column5672" dataDxfId="11095"/>
    <tableColumn id="5677" xr3:uid="{00000000-0010-0000-4900-00002D160000}" name="Column5673" dataDxfId="11094"/>
    <tableColumn id="5678" xr3:uid="{00000000-0010-0000-4900-00002E160000}" name="Column5674" dataDxfId="11093"/>
    <tableColumn id="5679" xr3:uid="{00000000-0010-0000-4900-00002F160000}" name="Column5675" dataDxfId="11092"/>
    <tableColumn id="5680" xr3:uid="{00000000-0010-0000-4900-000030160000}" name="Column5676" dataDxfId="11091"/>
    <tableColumn id="5681" xr3:uid="{00000000-0010-0000-4900-000031160000}" name="Column5677" dataDxfId="11090"/>
    <tableColumn id="5682" xr3:uid="{00000000-0010-0000-4900-000032160000}" name="Column5678" dataDxfId="11089"/>
    <tableColumn id="5683" xr3:uid="{00000000-0010-0000-4900-000033160000}" name="Column5679" dataDxfId="11088"/>
    <tableColumn id="5684" xr3:uid="{00000000-0010-0000-4900-000034160000}" name="Column5680" dataDxfId="11087"/>
    <tableColumn id="5685" xr3:uid="{00000000-0010-0000-4900-000035160000}" name="Column5681" dataDxfId="11086"/>
    <tableColumn id="5686" xr3:uid="{00000000-0010-0000-4900-000036160000}" name="Column5682" dataDxfId="11085"/>
    <tableColumn id="5687" xr3:uid="{00000000-0010-0000-4900-000037160000}" name="Column5683" dataDxfId="11084"/>
    <tableColumn id="5688" xr3:uid="{00000000-0010-0000-4900-000038160000}" name="Column5684" dataDxfId="11083"/>
    <tableColumn id="5689" xr3:uid="{00000000-0010-0000-4900-000039160000}" name="Column5685" dataDxfId="11082"/>
    <tableColumn id="5690" xr3:uid="{00000000-0010-0000-4900-00003A160000}" name="Column5686" dataDxfId="11081"/>
    <tableColumn id="5691" xr3:uid="{00000000-0010-0000-4900-00003B160000}" name="Column5687" dataDxfId="11080"/>
    <tableColumn id="5692" xr3:uid="{00000000-0010-0000-4900-00003C160000}" name="Column5688" dataDxfId="11079"/>
    <tableColumn id="5693" xr3:uid="{00000000-0010-0000-4900-00003D160000}" name="Column5689" dataDxfId="11078"/>
    <tableColumn id="5694" xr3:uid="{00000000-0010-0000-4900-00003E160000}" name="Column5690" dataDxfId="11077"/>
    <tableColumn id="5695" xr3:uid="{00000000-0010-0000-4900-00003F160000}" name="Column5691" dataDxfId="11076"/>
    <tableColumn id="5696" xr3:uid="{00000000-0010-0000-4900-000040160000}" name="Column5692" dataDxfId="11075"/>
    <tableColumn id="5697" xr3:uid="{00000000-0010-0000-4900-000041160000}" name="Column5693" dataDxfId="11074"/>
    <tableColumn id="5698" xr3:uid="{00000000-0010-0000-4900-000042160000}" name="Column5694" dataDxfId="11073"/>
    <tableColumn id="5699" xr3:uid="{00000000-0010-0000-4900-000043160000}" name="Column5695" dataDxfId="11072"/>
    <tableColumn id="5700" xr3:uid="{00000000-0010-0000-4900-000044160000}" name="Column5696" dataDxfId="11071"/>
    <tableColumn id="5701" xr3:uid="{00000000-0010-0000-4900-000045160000}" name="Column5697" dataDxfId="11070"/>
    <tableColumn id="5702" xr3:uid="{00000000-0010-0000-4900-000046160000}" name="Column5698" dataDxfId="11069"/>
    <tableColumn id="5703" xr3:uid="{00000000-0010-0000-4900-000047160000}" name="Column5699" dataDxfId="11068"/>
    <tableColumn id="5704" xr3:uid="{00000000-0010-0000-4900-000048160000}" name="Column5700" dataDxfId="11067"/>
    <tableColumn id="5705" xr3:uid="{00000000-0010-0000-4900-000049160000}" name="Column5701" dataDxfId="11066"/>
    <tableColumn id="5706" xr3:uid="{00000000-0010-0000-4900-00004A160000}" name="Column5702" dataDxfId="11065"/>
    <tableColumn id="5707" xr3:uid="{00000000-0010-0000-4900-00004B160000}" name="Column5703" dataDxfId="11064"/>
    <tableColumn id="5708" xr3:uid="{00000000-0010-0000-4900-00004C160000}" name="Column5704" dataDxfId="11063"/>
    <tableColumn id="5709" xr3:uid="{00000000-0010-0000-4900-00004D160000}" name="Column5705" dataDxfId="11062"/>
    <tableColumn id="5710" xr3:uid="{00000000-0010-0000-4900-00004E160000}" name="Column5706" dataDxfId="11061"/>
    <tableColumn id="5711" xr3:uid="{00000000-0010-0000-4900-00004F160000}" name="Column5707" dataDxfId="11060"/>
    <tableColumn id="5712" xr3:uid="{00000000-0010-0000-4900-000050160000}" name="Column5708" dataDxfId="11059"/>
    <tableColumn id="5713" xr3:uid="{00000000-0010-0000-4900-000051160000}" name="Column5709" dataDxfId="11058"/>
    <tableColumn id="5714" xr3:uid="{00000000-0010-0000-4900-000052160000}" name="Column5710" dataDxfId="11057"/>
    <tableColumn id="5715" xr3:uid="{00000000-0010-0000-4900-000053160000}" name="Column5711" dataDxfId="11056"/>
    <tableColumn id="5716" xr3:uid="{00000000-0010-0000-4900-000054160000}" name="Column5712" dataDxfId="11055"/>
    <tableColumn id="5717" xr3:uid="{00000000-0010-0000-4900-000055160000}" name="Column5713" dataDxfId="11054"/>
    <tableColumn id="5718" xr3:uid="{00000000-0010-0000-4900-000056160000}" name="Column5714" dataDxfId="11053"/>
    <tableColumn id="5719" xr3:uid="{00000000-0010-0000-4900-000057160000}" name="Column5715" dataDxfId="11052"/>
    <tableColumn id="5720" xr3:uid="{00000000-0010-0000-4900-000058160000}" name="Column5716" dataDxfId="11051"/>
    <tableColumn id="5721" xr3:uid="{00000000-0010-0000-4900-000059160000}" name="Column5717" dataDxfId="11050"/>
    <tableColumn id="5722" xr3:uid="{00000000-0010-0000-4900-00005A160000}" name="Column5718" dataDxfId="11049"/>
    <tableColumn id="5723" xr3:uid="{00000000-0010-0000-4900-00005B160000}" name="Column5719" dataDxfId="11048"/>
    <tableColumn id="5724" xr3:uid="{00000000-0010-0000-4900-00005C160000}" name="Column5720" dataDxfId="11047"/>
    <tableColumn id="5725" xr3:uid="{00000000-0010-0000-4900-00005D160000}" name="Column5721" dataDxfId="11046"/>
    <tableColumn id="5726" xr3:uid="{00000000-0010-0000-4900-00005E160000}" name="Column5722" dataDxfId="11045"/>
    <tableColumn id="5727" xr3:uid="{00000000-0010-0000-4900-00005F160000}" name="Column5723" dataDxfId="11044"/>
    <tableColumn id="5728" xr3:uid="{00000000-0010-0000-4900-000060160000}" name="Column5724" dataDxfId="11043"/>
    <tableColumn id="5729" xr3:uid="{00000000-0010-0000-4900-000061160000}" name="Column5725" dataDxfId="11042"/>
    <tableColumn id="5730" xr3:uid="{00000000-0010-0000-4900-000062160000}" name="Column5726" dataDxfId="11041"/>
    <tableColumn id="5731" xr3:uid="{00000000-0010-0000-4900-000063160000}" name="Column5727" dataDxfId="11040"/>
    <tableColumn id="5732" xr3:uid="{00000000-0010-0000-4900-000064160000}" name="Column5728" dataDxfId="11039"/>
    <tableColumn id="5733" xr3:uid="{00000000-0010-0000-4900-000065160000}" name="Column5729" dataDxfId="11038"/>
    <tableColumn id="5734" xr3:uid="{00000000-0010-0000-4900-000066160000}" name="Column5730" dataDxfId="11037"/>
    <tableColumn id="5735" xr3:uid="{00000000-0010-0000-4900-000067160000}" name="Column5731" dataDxfId="11036"/>
    <tableColumn id="5736" xr3:uid="{00000000-0010-0000-4900-000068160000}" name="Column5732" dataDxfId="11035"/>
    <tableColumn id="5737" xr3:uid="{00000000-0010-0000-4900-000069160000}" name="Column5733" dataDxfId="11034"/>
    <tableColumn id="5738" xr3:uid="{00000000-0010-0000-4900-00006A160000}" name="Column5734" dataDxfId="11033"/>
    <tableColumn id="5739" xr3:uid="{00000000-0010-0000-4900-00006B160000}" name="Column5735" dataDxfId="11032"/>
    <tableColumn id="5740" xr3:uid="{00000000-0010-0000-4900-00006C160000}" name="Column5736" dataDxfId="11031"/>
    <tableColumn id="5741" xr3:uid="{00000000-0010-0000-4900-00006D160000}" name="Column5737" dataDxfId="11030"/>
    <tableColumn id="5742" xr3:uid="{00000000-0010-0000-4900-00006E160000}" name="Column5738" dataDxfId="11029"/>
    <tableColumn id="5743" xr3:uid="{00000000-0010-0000-4900-00006F160000}" name="Column5739" dataDxfId="11028"/>
    <tableColumn id="5744" xr3:uid="{00000000-0010-0000-4900-000070160000}" name="Column5740" dataDxfId="11027"/>
    <tableColumn id="5745" xr3:uid="{00000000-0010-0000-4900-000071160000}" name="Column5741" dataDxfId="11026"/>
    <tableColumn id="5746" xr3:uid="{00000000-0010-0000-4900-000072160000}" name="Column5742" dataDxfId="11025"/>
    <tableColumn id="5747" xr3:uid="{00000000-0010-0000-4900-000073160000}" name="Column5743" dataDxfId="11024"/>
    <tableColumn id="5748" xr3:uid="{00000000-0010-0000-4900-000074160000}" name="Column5744" dataDxfId="11023"/>
    <tableColumn id="5749" xr3:uid="{00000000-0010-0000-4900-000075160000}" name="Column5745" dataDxfId="11022"/>
    <tableColumn id="5750" xr3:uid="{00000000-0010-0000-4900-000076160000}" name="Column5746" dataDxfId="11021"/>
    <tableColumn id="5751" xr3:uid="{00000000-0010-0000-4900-000077160000}" name="Column5747" dataDxfId="11020"/>
    <tableColumn id="5752" xr3:uid="{00000000-0010-0000-4900-000078160000}" name="Column5748" dataDxfId="11019"/>
    <tableColumn id="5753" xr3:uid="{00000000-0010-0000-4900-000079160000}" name="Column5749" dataDxfId="11018"/>
    <tableColumn id="5754" xr3:uid="{00000000-0010-0000-4900-00007A160000}" name="Column5750" dataDxfId="11017"/>
    <tableColumn id="5755" xr3:uid="{00000000-0010-0000-4900-00007B160000}" name="Column5751" dataDxfId="11016"/>
    <tableColumn id="5756" xr3:uid="{00000000-0010-0000-4900-00007C160000}" name="Column5752" dataDxfId="11015"/>
    <tableColumn id="5757" xr3:uid="{00000000-0010-0000-4900-00007D160000}" name="Column5753" dataDxfId="11014"/>
    <tableColumn id="5758" xr3:uid="{00000000-0010-0000-4900-00007E160000}" name="Column5754" dataDxfId="11013"/>
    <tableColumn id="5759" xr3:uid="{00000000-0010-0000-4900-00007F160000}" name="Column5755" dataDxfId="11012"/>
    <tableColumn id="5760" xr3:uid="{00000000-0010-0000-4900-000080160000}" name="Column5756" dataDxfId="11011"/>
    <tableColumn id="5761" xr3:uid="{00000000-0010-0000-4900-000081160000}" name="Column5757" dataDxfId="11010"/>
    <tableColumn id="5762" xr3:uid="{00000000-0010-0000-4900-000082160000}" name="Column5758" dataDxfId="11009"/>
    <tableColumn id="5763" xr3:uid="{00000000-0010-0000-4900-000083160000}" name="Column5759" dataDxfId="11008"/>
    <tableColumn id="5764" xr3:uid="{00000000-0010-0000-4900-000084160000}" name="Column5760" dataDxfId="11007"/>
    <tableColumn id="5765" xr3:uid="{00000000-0010-0000-4900-000085160000}" name="Column5761" dataDxfId="11006"/>
    <tableColumn id="5766" xr3:uid="{00000000-0010-0000-4900-000086160000}" name="Column5762" dataDxfId="11005"/>
    <tableColumn id="5767" xr3:uid="{00000000-0010-0000-4900-000087160000}" name="Column5763" dataDxfId="11004"/>
    <tableColumn id="5768" xr3:uid="{00000000-0010-0000-4900-000088160000}" name="Column5764" dataDxfId="11003"/>
    <tableColumn id="5769" xr3:uid="{00000000-0010-0000-4900-000089160000}" name="Column5765" dataDxfId="11002"/>
    <tableColumn id="5770" xr3:uid="{00000000-0010-0000-4900-00008A160000}" name="Column5766" dataDxfId="11001"/>
    <tableColumn id="5771" xr3:uid="{00000000-0010-0000-4900-00008B160000}" name="Column5767" dataDxfId="11000"/>
    <tableColumn id="5772" xr3:uid="{00000000-0010-0000-4900-00008C160000}" name="Column5768" dataDxfId="10999"/>
    <tableColumn id="5773" xr3:uid="{00000000-0010-0000-4900-00008D160000}" name="Column5769" dataDxfId="10998"/>
    <tableColumn id="5774" xr3:uid="{00000000-0010-0000-4900-00008E160000}" name="Column5770" dataDxfId="10997"/>
    <tableColumn id="5775" xr3:uid="{00000000-0010-0000-4900-00008F160000}" name="Column5771" dataDxfId="10996"/>
    <tableColumn id="5776" xr3:uid="{00000000-0010-0000-4900-000090160000}" name="Column5772" dataDxfId="10995"/>
    <tableColumn id="5777" xr3:uid="{00000000-0010-0000-4900-000091160000}" name="Column5773" dataDxfId="10994"/>
    <tableColumn id="5778" xr3:uid="{00000000-0010-0000-4900-000092160000}" name="Column5774" dataDxfId="10993"/>
    <tableColumn id="5779" xr3:uid="{00000000-0010-0000-4900-000093160000}" name="Column5775" dataDxfId="10992"/>
    <tableColumn id="5780" xr3:uid="{00000000-0010-0000-4900-000094160000}" name="Column5776" dataDxfId="10991"/>
    <tableColumn id="5781" xr3:uid="{00000000-0010-0000-4900-000095160000}" name="Column5777" dataDxfId="10990"/>
    <tableColumn id="5782" xr3:uid="{00000000-0010-0000-4900-000096160000}" name="Column5778" dataDxfId="10989"/>
    <tableColumn id="5783" xr3:uid="{00000000-0010-0000-4900-000097160000}" name="Column5779" dataDxfId="10988"/>
    <tableColumn id="5784" xr3:uid="{00000000-0010-0000-4900-000098160000}" name="Column5780" dataDxfId="10987"/>
    <tableColumn id="5785" xr3:uid="{00000000-0010-0000-4900-000099160000}" name="Column5781" dataDxfId="10986"/>
    <tableColumn id="5786" xr3:uid="{00000000-0010-0000-4900-00009A160000}" name="Column5782" dataDxfId="10985"/>
    <tableColumn id="5787" xr3:uid="{00000000-0010-0000-4900-00009B160000}" name="Column5783" dataDxfId="10984"/>
    <tableColumn id="5788" xr3:uid="{00000000-0010-0000-4900-00009C160000}" name="Column5784" dataDxfId="10983"/>
    <tableColumn id="5789" xr3:uid="{00000000-0010-0000-4900-00009D160000}" name="Column5785" dataDxfId="10982"/>
    <tableColumn id="5790" xr3:uid="{00000000-0010-0000-4900-00009E160000}" name="Column5786" dataDxfId="10981"/>
    <tableColumn id="5791" xr3:uid="{00000000-0010-0000-4900-00009F160000}" name="Column5787" dataDxfId="10980"/>
    <tableColumn id="5792" xr3:uid="{00000000-0010-0000-4900-0000A0160000}" name="Column5788" dataDxfId="10979"/>
    <tableColumn id="5793" xr3:uid="{00000000-0010-0000-4900-0000A1160000}" name="Column5789" dataDxfId="10978"/>
    <tableColumn id="5794" xr3:uid="{00000000-0010-0000-4900-0000A2160000}" name="Column5790" dataDxfId="10977"/>
    <tableColumn id="5795" xr3:uid="{00000000-0010-0000-4900-0000A3160000}" name="Column5791" dataDxfId="10976"/>
    <tableColumn id="5796" xr3:uid="{00000000-0010-0000-4900-0000A4160000}" name="Column5792" dataDxfId="10975"/>
    <tableColumn id="5797" xr3:uid="{00000000-0010-0000-4900-0000A5160000}" name="Column5793" dataDxfId="10974"/>
    <tableColumn id="5798" xr3:uid="{00000000-0010-0000-4900-0000A6160000}" name="Column5794" dataDxfId="10973"/>
    <tableColumn id="5799" xr3:uid="{00000000-0010-0000-4900-0000A7160000}" name="Column5795" dataDxfId="10972"/>
    <tableColumn id="5800" xr3:uid="{00000000-0010-0000-4900-0000A8160000}" name="Column5796" dataDxfId="10971"/>
    <tableColumn id="5801" xr3:uid="{00000000-0010-0000-4900-0000A9160000}" name="Column5797" dataDxfId="10970"/>
    <tableColumn id="5802" xr3:uid="{00000000-0010-0000-4900-0000AA160000}" name="Column5798" dataDxfId="10969"/>
    <tableColumn id="5803" xr3:uid="{00000000-0010-0000-4900-0000AB160000}" name="Column5799" dataDxfId="10968"/>
    <tableColumn id="5804" xr3:uid="{00000000-0010-0000-4900-0000AC160000}" name="Column5800" dataDxfId="10967"/>
    <tableColumn id="5805" xr3:uid="{00000000-0010-0000-4900-0000AD160000}" name="Column5801" dataDxfId="10966"/>
    <tableColumn id="5806" xr3:uid="{00000000-0010-0000-4900-0000AE160000}" name="Column5802" dataDxfId="10965"/>
    <tableColumn id="5807" xr3:uid="{00000000-0010-0000-4900-0000AF160000}" name="Column5803" dataDxfId="10964"/>
    <tableColumn id="5808" xr3:uid="{00000000-0010-0000-4900-0000B0160000}" name="Column5804" dataDxfId="10963"/>
    <tableColumn id="5809" xr3:uid="{00000000-0010-0000-4900-0000B1160000}" name="Column5805" dataDxfId="10962"/>
    <tableColumn id="5810" xr3:uid="{00000000-0010-0000-4900-0000B2160000}" name="Column5806" dataDxfId="10961"/>
    <tableColumn id="5811" xr3:uid="{00000000-0010-0000-4900-0000B3160000}" name="Column5807" dataDxfId="10960"/>
    <tableColumn id="5812" xr3:uid="{00000000-0010-0000-4900-0000B4160000}" name="Column5808" dataDxfId="10959"/>
    <tableColumn id="5813" xr3:uid="{00000000-0010-0000-4900-0000B5160000}" name="Column5809" dataDxfId="10958"/>
    <tableColumn id="5814" xr3:uid="{00000000-0010-0000-4900-0000B6160000}" name="Column5810" dataDxfId="10957"/>
    <tableColumn id="5815" xr3:uid="{00000000-0010-0000-4900-0000B7160000}" name="Column5811" dataDxfId="10956"/>
    <tableColumn id="5816" xr3:uid="{00000000-0010-0000-4900-0000B8160000}" name="Column5812" dataDxfId="10955"/>
    <tableColumn id="5817" xr3:uid="{00000000-0010-0000-4900-0000B9160000}" name="Column5813" dataDxfId="10954"/>
    <tableColumn id="5818" xr3:uid="{00000000-0010-0000-4900-0000BA160000}" name="Column5814" dataDxfId="10953"/>
    <tableColumn id="5819" xr3:uid="{00000000-0010-0000-4900-0000BB160000}" name="Column5815" dataDxfId="10952"/>
    <tableColumn id="5820" xr3:uid="{00000000-0010-0000-4900-0000BC160000}" name="Column5816" dataDxfId="10951"/>
    <tableColumn id="5821" xr3:uid="{00000000-0010-0000-4900-0000BD160000}" name="Column5817" dataDxfId="10950"/>
    <tableColumn id="5822" xr3:uid="{00000000-0010-0000-4900-0000BE160000}" name="Column5818" dataDxfId="10949"/>
    <tableColumn id="5823" xr3:uid="{00000000-0010-0000-4900-0000BF160000}" name="Column5819" dataDxfId="10948"/>
    <tableColumn id="5824" xr3:uid="{00000000-0010-0000-4900-0000C0160000}" name="Column5820" dataDxfId="10947"/>
    <tableColumn id="5825" xr3:uid="{00000000-0010-0000-4900-0000C1160000}" name="Column5821" dataDxfId="10946"/>
    <tableColumn id="5826" xr3:uid="{00000000-0010-0000-4900-0000C2160000}" name="Column5822" dataDxfId="10945"/>
    <tableColumn id="5827" xr3:uid="{00000000-0010-0000-4900-0000C3160000}" name="Column5823" dataDxfId="10944"/>
    <tableColumn id="5828" xr3:uid="{00000000-0010-0000-4900-0000C4160000}" name="Column5824" dataDxfId="10943"/>
    <tableColumn id="5829" xr3:uid="{00000000-0010-0000-4900-0000C5160000}" name="Column5825" dataDxfId="10942"/>
    <tableColumn id="5830" xr3:uid="{00000000-0010-0000-4900-0000C6160000}" name="Column5826" dataDxfId="10941"/>
    <tableColumn id="5831" xr3:uid="{00000000-0010-0000-4900-0000C7160000}" name="Column5827" dataDxfId="10940"/>
    <tableColumn id="5832" xr3:uid="{00000000-0010-0000-4900-0000C8160000}" name="Column5828" dataDxfId="10939"/>
    <tableColumn id="5833" xr3:uid="{00000000-0010-0000-4900-0000C9160000}" name="Column5829" dataDxfId="10938"/>
    <tableColumn id="5834" xr3:uid="{00000000-0010-0000-4900-0000CA160000}" name="Column5830" dataDxfId="10937"/>
    <tableColumn id="5835" xr3:uid="{00000000-0010-0000-4900-0000CB160000}" name="Column5831" dataDxfId="10936"/>
    <tableColumn id="5836" xr3:uid="{00000000-0010-0000-4900-0000CC160000}" name="Column5832" dataDxfId="10935"/>
    <tableColumn id="5837" xr3:uid="{00000000-0010-0000-4900-0000CD160000}" name="Column5833" dataDxfId="10934"/>
    <tableColumn id="5838" xr3:uid="{00000000-0010-0000-4900-0000CE160000}" name="Column5834" dataDxfId="10933"/>
    <tableColumn id="5839" xr3:uid="{00000000-0010-0000-4900-0000CF160000}" name="Column5835" dataDxfId="10932"/>
    <tableColumn id="5840" xr3:uid="{00000000-0010-0000-4900-0000D0160000}" name="Column5836" dataDxfId="10931"/>
    <tableColumn id="5841" xr3:uid="{00000000-0010-0000-4900-0000D1160000}" name="Column5837" dataDxfId="10930"/>
    <tableColumn id="5842" xr3:uid="{00000000-0010-0000-4900-0000D2160000}" name="Column5838" dataDxfId="10929"/>
    <tableColumn id="5843" xr3:uid="{00000000-0010-0000-4900-0000D3160000}" name="Column5839" dataDxfId="10928"/>
    <tableColumn id="5844" xr3:uid="{00000000-0010-0000-4900-0000D4160000}" name="Column5840" dataDxfId="10927"/>
    <tableColumn id="5845" xr3:uid="{00000000-0010-0000-4900-0000D5160000}" name="Column5841" dataDxfId="10926"/>
    <tableColumn id="5846" xr3:uid="{00000000-0010-0000-4900-0000D6160000}" name="Column5842" dataDxfId="10925"/>
    <tableColumn id="5847" xr3:uid="{00000000-0010-0000-4900-0000D7160000}" name="Column5843" dataDxfId="10924"/>
    <tableColumn id="5848" xr3:uid="{00000000-0010-0000-4900-0000D8160000}" name="Column5844" dataDxfId="10923"/>
    <tableColumn id="5849" xr3:uid="{00000000-0010-0000-4900-0000D9160000}" name="Column5845" dataDxfId="10922"/>
    <tableColumn id="5850" xr3:uid="{00000000-0010-0000-4900-0000DA160000}" name="Column5846" dataDxfId="10921"/>
    <tableColumn id="5851" xr3:uid="{00000000-0010-0000-4900-0000DB160000}" name="Column5847" dataDxfId="10920"/>
    <tableColumn id="5852" xr3:uid="{00000000-0010-0000-4900-0000DC160000}" name="Column5848" dataDxfId="10919"/>
    <tableColumn id="5853" xr3:uid="{00000000-0010-0000-4900-0000DD160000}" name="Column5849" dataDxfId="10918"/>
    <tableColumn id="5854" xr3:uid="{00000000-0010-0000-4900-0000DE160000}" name="Column5850" dataDxfId="10917"/>
    <tableColumn id="5855" xr3:uid="{00000000-0010-0000-4900-0000DF160000}" name="Column5851" dataDxfId="10916"/>
    <tableColumn id="5856" xr3:uid="{00000000-0010-0000-4900-0000E0160000}" name="Column5852" dataDxfId="10915"/>
    <tableColumn id="5857" xr3:uid="{00000000-0010-0000-4900-0000E1160000}" name="Column5853" dataDxfId="10914"/>
    <tableColumn id="5858" xr3:uid="{00000000-0010-0000-4900-0000E2160000}" name="Column5854" dataDxfId="10913"/>
    <tableColumn id="5859" xr3:uid="{00000000-0010-0000-4900-0000E3160000}" name="Column5855" dataDxfId="10912"/>
    <tableColumn id="5860" xr3:uid="{00000000-0010-0000-4900-0000E4160000}" name="Column5856" dataDxfId="10911"/>
    <tableColumn id="5861" xr3:uid="{00000000-0010-0000-4900-0000E5160000}" name="Column5857" dataDxfId="10910"/>
    <tableColumn id="5862" xr3:uid="{00000000-0010-0000-4900-0000E6160000}" name="Column5858" dataDxfId="10909"/>
    <tableColumn id="5863" xr3:uid="{00000000-0010-0000-4900-0000E7160000}" name="Column5859" dataDxfId="10908"/>
    <tableColumn id="5864" xr3:uid="{00000000-0010-0000-4900-0000E8160000}" name="Column5860" dataDxfId="10907"/>
    <tableColumn id="5865" xr3:uid="{00000000-0010-0000-4900-0000E9160000}" name="Column5861" dataDxfId="10906"/>
    <tableColumn id="5866" xr3:uid="{00000000-0010-0000-4900-0000EA160000}" name="Column5862" dataDxfId="10905"/>
    <tableColumn id="5867" xr3:uid="{00000000-0010-0000-4900-0000EB160000}" name="Column5863" dataDxfId="10904"/>
    <tableColumn id="5868" xr3:uid="{00000000-0010-0000-4900-0000EC160000}" name="Column5864" dataDxfId="10903"/>
    <tableColumn id="5869" xr3:uid="{00000000-0010-0000-4900-0000ED160000}" name="Column5865" dataDxfId="10902"/>
    <tableColumn id="5870" xr3:uid="{00000000-0010-0000-4900-0000EE160000}" name="Column5866" dataDxfId="10901"/>
    <tableColumn id="5871" xr3:uid="{00000000-0010-0000-4900-0000EF160000}" name="Column5867" dataDxfId="10900"/>
    <tableColumn id="5872" xr3:uid="{00000000-0010-0000-4900-0000F0160000}" name="Column5868" dataDxfId="10899"/>
    <tableColumn id="5873" xr3:uid="{00000000-0010-0000-4900-0000F1160000}" name="Column5869" dataDxfId="10898"/>
    <tableColumn id="5874" xr3:uid="{00000000-0010-0000-4900-0000F2160000}" name="Column5870" dataDxfId="10897"/>
    <tableColumn id="5875" xr3:uid="{00000000-0010-0000-4900-0000F3160000}" name="Column5871" dataDxfId="10896"/>
    <tableColumn id="5876" xr3:uid="{00000000-0010-0000-4900-0000F4160000}" name="Column5872" dataDxfId="10895"/>
    <tableColumn id="5877" xr3:uid="{00000000-0010-0000-4900-0000F5160000}" name="Column5873" dataDxfId="10894"/>
    <tableColumn id="5878" xr3:uid="{00000000-0010-0000-4900-0000F6160000}" name="Column5874" dataDxfId="10893"/>
    <tableColumn id="5879" xr3:uid="{00000000-0010-0000-4900-0000F7160000}" name="Column5875" dataDxfId="10892"/>
    <tableColumn id="5880" xr3:uid="{00000000-0010-0000-4900-0000F8160000}" name="Column5876" dataDxfId="10891"/>
    <tableColumn id="5881" xr3:uid="{00000000-0010-0000-4900-0000F9160000}" name="Column5877" dataDxfId="10890"/>
    <tableColumn id="5882" xr3:uid="{00000000-0010-0000-4900-0000FA160000}" name="Column5878" dataDxfId="10889"/>
    <tableColumn id="5883" xr3:uid="{00000000-0010-0000-4900-0000FB160000}" name="Column5879" dataDxfId="10888"/>
    <tableColumn id="5884" xr3:uid="{00000000-0010-0000-4900-0000FC160000}" name="Column5880" dataDxfId="10887"/>
    <tableColumn id="5885" xr3:uid="{00000000-0010-0000-4900-0000FD160000}" name="Column5881" dataDxfId="10886"/>
    <tableColumn id="5886" xr3:uid="{00000000-0010-0000-4900-0000FE160000}" name="Column5882" dataDxfId="10885"/>
    <tableColumn id="5887" xr3:uid="{00000000-0010-0000-4900-0000FF160000}" name="Column5883" dataDxfId="10884"/>
    <tableColumn id="5888" xr3:uid="{00000000-0010-0000-4900-000000170000}" name="Column5884" dataDxfId="10883"/>
    <tableColumn id="5889" xr3:uid="{00000000-0010-0000-4900-000001170000}" name="Column5885" dataDxfId="10882"/>
    <tableColumn id="5890" xr3:uid="{00000000-0010-0000-4900-000002170000}" name="Column5886" dataDxfId="10881"/>
    <tableColumn id="5891" xr3:uid="{00000000-0010-0000-4900-000003170000}" name="Column5887" dataDxfId="10880"/>
    <tableColumn id="5892" xr3:uid="{00000000-0010-0000-4900-000004170000}" name="Column5888" dataDxfId="10879"/>
    <tableColumn id="5893" xr3:uid="{00000000-0010-0000-4900-000005170000}" name="Column5889" dataDxfId="10878"/>
    <tableColumn id="5894" xr3:uid="{00000000-0010-0000-4900-000006170000}" name="Column5890" dataDxfId="10877"/>
    <tableColumn id="5895" xr3:uid="{00000000-0010-0000-4900-000007170000}" name="Column5891" dataDxfId="10876"/>
    <tableColumn id="5896" xr3:uid="{00000000-0010-0000-4900-000008170000}" name="Column5892" dataDxfId="10875"/>
    <tableColumn id="5897" xr3:uid="{00000000-0010-0000-4900-000009170000}" name="Column5893" dataDxfId="10874"/>
    <tableColumn id="5898" xr3:uid="{00000000-0010-0000-4900-00000A170000}" name="Column5894" dataDxfId="10873"/>
    <tableColumn id="5899" xr3:uid="{00000000-0010-0000-4900-00000B170000}" name="Column5895" dataDxfId="10872"/>
    <tableColumn id="5900" xr3:uid="{00000000-0010-0000-4900-00000C170000}" name="Column5896" dataDxfId="10871"/>
    <tableColumn id="5901" xr3:uid="{00000000-0010-0000-4900-00000D170000}" name="Column5897" dataDxfId="10870"/>
    <tableColumn id="5902" xr3:uid="{00000000-0010-0000-4900-00000E170000}" name="Column5898" dataDxfId="10869"/>
    <tableColumn id="5903" xr3:uid="{00000000-0010-0000-4900-00000F170000}" name="Column5899" dataDxfId="10868"/>
    <tableColumn id="5904" xr3:uid="{00000000-0010-0000-4900-000010170000}" name="Column5900" dataDxfId="10867"/>
    <tableColumn id="5905" xr3:uid="{00000000-0010-0000-4900-000011170000}" name="Column5901" dataDxfId="10866"/>
    <tableColumn id="5906" xr3:uid="{00000000-0010-0000-4900-000012170000}" name="Column5902" dataDxfId="10865"/>
    <tableColumn id="5907" xr3:uid="{00000000-0010-0000-4900-000013170000}" name="Column5903" dataDxfId="10864"/>
    <tableColumn id="5908" xr3:uid="{00000000-0010-0000-4900-000014170000}" name="Column5904" dataDxfId="10863"/>
    <tableColumn id="5909" xr3:uid="{00000000-0010-0000-4900-000015170000}" name="Column5905" dataDxfId="10862"/>
    <tableColumn id="5910" xr3:uid="{00000000-0010-0000-4900-000016170000}" name="Column5906" dataDxfId="10861"/>
    <tableColumn id="5911" xr3:uid="{00000000-0010-0000-4900-000017170000}" name="Column5907" dataDxfId="10860"/>
    <tableColumn id="5912" xr3:uid="{00000000-0010-0000-4900-000018170000}" name="Column5908" dataDxfId="10859"/>
    <tableColumn id="5913" xr3:uid="{00000000-0010-0000-4900-000019170000}" name="Column5909" dataDxfId="10858"/>
    <tableColumn id="5914" xr3:uid="{00000000-0010-0000-4900-00001A170000}" name="Column5910" dataDxfId="10857"/>
    <tableColumn id="5915" xr3:uid="{00000000-0010-0000-4900-00001B170000}" name="Column5911" dataDxfId="10856"/>
    <tableColumn id="5916" xr3:uid="{00000000-0010-0000-4900-00001C170000}" name="Column5912" dataDxfId="10855"/>
    <tableColumn id="5917" xr3:uid="{00000000-0010-0000-4900-00001D170000}" name="Column5913" dataDxfId="10854"/>
    <tableColumn id="5918" xr3:uid="{00000000-0010-0000-4900-00001E170000}" name="Column5914" dataDxfId="10853"/>
    <tableColumn id="5919" xr3:uid="{00000000-0010-0000-4900-00001F170000}" name="Column5915" dataDxfId="10852"/>
    <tableColumn id="5920" xr3:uid="{00000000-0010-0000-4900-000020170000}" name="Column5916" dataDxfId="10851"/>
    <tableColumn id="5921" xr3:uid="{00000000-0010-0000-4900-000021170000}" name="Column5917" dataDxfId="10850"/>
    <tableColumn id="5922" xr3:uid="{00000000-0010-0000-4900-000022170000}" name="Column5918" dataDxfId="10849"/>
    <tableColumn id="5923" xr3:uid="{00000000-0010-0000-4900-000023170000}" name="Column5919" dataDxfId="10848"/>
    <tableColumn id="5924" xr3:uid="{00000000-0010-0000-4900-000024170000}" name="Column5920" dataDxfId="10847"/>
    <tableColumn id="5925" xr3:uid="{00000000-0010-0000-4900-000025170000}" name="Column5921" dataDxfId="10846"/>
    <tableColumn id="5926" xr3:uid="{00000000-0010-0000-4900-000026170000}" name="Column5922" dataDxfId="10845"/>
    <tableColumn id="5927" xr3:uid="{00000000-0010-0000-4900-000027170000}" name="Column5923" dataDxfId="10844"/>
    <tableColumn id="5928" xr3:uid="{00000000-0010-0000-4900-000028170000}" name="Column5924" dataDxfId="10843"/>
    <tableColumn id="5929" xr3:uid="{00000000-0010-0000-4900-000029170000}" name="Column5925" dataDxfId="10842"/>
    <tableColumn id="5930" xr3:uid="{00000000-0010-0000-4900-00002A170000}" name="Column5926" dataDxfId="10841"/>
    <tableColumn id="5931" xr3:uid="{00000000-0010-0000-4900-00002B170000}" name="Column5927" dataDxfId="10840"/>
    <tableColumn id="5932" xr3:uid="{00000000-0010-0000-4900-00002C170000}" name="Column5928" dataDxfId="10839"/>
    <tableColumn id="5933" xr3:uid="{00000000-0010-0000-4900-00002D170000}" name="Column5929" dataDxfId="10838"/>
    <tableColumn id="5934" xr3:uid="{00000000-0010-0000-4900-00002E170000}" name="Column5930" dataDxfId="10837"/>
    <tableColumn id="5935" xr3:uid="{00000000-0010-0000-4900-00002F170000}" name="Column5931" dataDxfId="10836"/>
    <tableColumn id="5936" xr3:uid="{00000000-0010-0000-4900-000030170000}" name="Column5932" dataDxfId="10835"/>
    <tableColumn id="5937" xr3:uid="{00000000-0010-0000-4900-000031170000}" name="Column5933" dataDxfId="10834"/>
    <tableColumn id="5938" xr3:uid="{00000000-0010-0000-4900-000032170000}" name="Column5934" dataDxfId="10833"/>
    <tableColumn id="5939" xr3:uid="{00000000-0010-0000-4900-000033170000}" name="Column5935" dataDxfId="10832"/>
    <tableColumn id="5940" xr3:uid="{00000000-0010-0000-4900-000034170000}" name="Column5936" dataDxfId="10831"/>
    <tableColumn id="5941" xr3:uid="{00000000-0010-0000-4900-000035170000}" name="Column5937" dataDxfId="10830"/>
    <tableColumn id="5942" xr3:uid="{00000000-0010-0000-4900-000036170000}" name="Column5938" dataDxfId="10829"/>
    <tableColumn id="5943" xr3:uid="{00000000-0010-0000-4900-000037170000}" name="Column5939" dataDxfId="10828"/>
    <tableColumn id="5944" xr3:uid="{00000000-0010-0000-4900-000038170000}" name="Column5940" dataDxfId="10827"/>
    <tableColumn id="5945" xr3:uid="{00000000-0010-0000-4900-000039170000}" name="Column5941" dataDxfId="10826"/>
    <tableColumn id="5946" xr3:uid="{00000000-0010-0000-4900-00003A170000}" name="Column5942" dataDxfId="10825"/>
    <tableColumn id="5947" xr3:uid="{00000000-0010-0000-4900-00003B170000}" name="Column5943" dataDxfId="10824"/>
    <tableColumn id="5948" xr3:uid="{00000000-0010-0000-4900-00003C170000}" name="Column5944" dataDxfId="10823"/>
    <tableColumn id="5949" xr3:uid="{00000000-0010-0000-4900-00003D170000}" name="Column5945" dataDxfId="10822"/>
    <tableColumn id="5950" xr3:uid="{00000000-0010-0000-4900-00003E170000}" name="Column5946" dataDxfId="10821"/>
    <tableColumn id="5951" xr3:uid="{00000000-0010-0000-4900-00003F170000}" name="Column5947" dataDxfId="10820"/>
    <tableColumn id="5952" xr3:uid="{00000000-0010-0000-4900-000040170000}" name="Column5948" dataDxfId="10819"/>
    <tableColumn id="5953" xr3:uid="{00000000-0010-0000-4900-000041170000}" name="Column5949" dataDxfId="10818"/>
    <tableColumn id="5954" xr3:uid="{00000000-0010-0000-4900-000042170000}" name="Column5950" dataDxfId="10817"/>
    <tableColumn id="5955" xr3:uid="{00000000-0010-0000-4900-000043170000}" name="Column5951" dataDxfId="10816"/>
    <tableColumn id="5956" xr3:uid="{00000000-0010-0000-4900-000044170000}" name="Column5952" dataDxfId="10815"/>
    <tableColumn id="5957" xr3:uid="{00000000-0010-0000-4900-000045170000}" name="Column5953" dataDxfId="10814"/>
    <tableColumn id="5958" xr3:uid="{00000000-0010-0000-4900-000046170000}" name="Column5954" dataDxfId="10813"/>
    <tableColumn id="5959" xr3:uid="{00000000-0010-0000-4900-000047170000}" name="Column5955" dataDxfId="10812"/>
    <tableColumn id="5960" xr3:uid="{00000000-0010-0000-4900-000048170000}" name="Column5956" dataDxfId="10811"/>
    <tableColumn id="5961" xr3:uid="{00000000-0010-0000-4900-000049170000}" name="Column5957" dataDxfId="10810"/>
    <tableColumn id="5962" xr3:uid="{00000000-0010-0000-4900-00004A170000}" name="Column5958" dataDxfId="10809"/>
    <tableColumn id="5963" xr3:uid="{00000000-0010-0000-4900-00004B170000}" name="Column5959" dataDxfId="10808"/>
    <tableColumn id="5964" xr3:uid="{00000000-0010-0000-4900-00004C170000}" name="Column5960" dataDxfId="10807"/>
    <tableColumn id="5965" xr3:uid="{00000000-0010-0000-4900-00004D170000}" name="Column5961" dataDxfId="10806"/>
    <tableColumn id="5966" xr3:uid="{00000000-0010-0000-4900-00004E170000}" name="Column5962" dataDxfId="10805"/>
    <tableColumn id="5967" xr3:uid="{00000000-0010-0000-4900-00004F170000}" name="Column5963" dataDxfId="10804"/>
    <tableColumn id="5968" xr3:uid="{00000000-0010-0000-4900-000050170000}" name="Column5964" dataDxfId="10803"/>
    <tableColumn id="5969" xr3:uid="{00000000-0010-0000-4900-000051170000}" name="Column5965" dataDxfId="10802"/>
    <tableColumn id="5970" xr3:uid="{00000000-0010-0000-4900-000052170000}" name="Column5966" dataDxfId="10801"/>
    <tableColumn id="5971" xr3:uid="{00000000-0010-0000-4900-000053170000}" name="Column5967" dataDxfId="10800"/>
    <tableColumn id="5972" xr3:uid="{00000000-0010-0000-4900-000054170000}" name="Column5968" dataDxfId="10799"/>
    <tableColumn id="5973" xr3:uid="{00000000-0010-0000-4900-000055170000}" name="Column5969" dataDxfId="10798"/>
    <tableColumn id="5974" xr3:uid="{00000000-0010-0000-4900-000056170000}" name="Column5970" dataDxfId="10797"/>
    <tableColumn id="5975" xr3:uid="{00000000-0010-0000-4900-000057170000}" name="Column5971" dataDxfId="10796"/>
    <tableColumn id="5976" xr3:uid="{00000000-0010-0000-4900-000058170000}" name="Column5972" dataDxfId="10795"/>
    <tableColumn id="5977" xr3:uid="{00000000-0010-0000-4900-000059170000}" name="Column5973" dataDxfId="10794"/>
    <tableColumn id="5978" xr3:uid="{00000000-0010-0000-4900-00005A170000}" name="Column5974" dataDxfId="10793"/>
    <tableColumn id="5979" xr3:uid="{00000000-0010-0000-4900-00005B170000}" name="Column5975" dataDxfId="10792"/>
    <tableColumn id="5980" xr3:uid="{00000000-0010-0000-4900-00005C170000}" name="Column5976" dataDxfId="10791"/>
    <tableColumn id="5981" xr3:uid="{00000000-0010-0000-4900-00005D170000}" name="Column5977" dataDxfId="10790"/>
    <tableColumn id="5982" xr3:uid="{00000000-0010-0000-4900-00005E170000}" name="Column5978" dataDxfId="10789"/>
    <tableColumn id="5983" xr3:uid="{00000000-0010-0000-4900-00005F170000}" name="Column5979" dataDxfId="10788"/>
    <tableColumn id="5984" xr3:uid="{00000000-0010-0000-4900-000060170000}" name="Column5980" dataDxfId="10787"/>
    <tableColumn id="5985" xr3:uid="{00000000-0010-0000-4900-000061170000}" name="Column5981" dataDxfId="10786"/>
    <tableColumn id="5986" xr3:uid="{00000000-0010-0000-4900-000062170000}" name="Column5982" dataDxfId="10785"/>
    <tableColumn id="5987" xr3:uid="{00000000-0010-0000-4900-000063170000}" name="Column5983" dataDxfId="10784"/>
    <tableColumn id="5988" xr3:uid="{00000000-0010-0000-4900-000064170000}" name="Column5984" dataDxfId="10783"/>
    <tableColumn id="5989" xr3:uid="{00000000-0010-0000-4900-000065170000}" name="Column5985" dataDxfId="10782"/>
    <tableColumn id="5990" xr3:uid="{00000000-0010-0000-4900-000066170000}" name="Column5986" dataDxfId="10781"/>
    <tableColumn id="5991" xr3:uid="{00000000-0010-0000-4900-000067170000}" name="Column5987" dataDxfId="10780"/>
    <tableColumn id="5992" xr3:uid="{00000000-0010-0000-4900-000068170000}" name="Column5988" dataDxfId="10779"/>
    <tableColumn id="5993" xr3:uid="{00000000-0010-0000-4900-000069170000}" name="Column5989" dataDxfId="10778"/>
    <tableColumn id="5994" xr3:uid="{00000000-0010-0000-4900-00006A170000}" name="Column5990" dataDxfId="10777"/>
    <tableColumn id="5995" xr3:uid="{00000000-0010-0000-4900-00006B170000}" name="Column5991" dataDxfId="10776"/>
    <tableColumn id="5996" xr3:uid="{00000000-0010-0000-4900-00006C170000}" name="Column5992" dataDxfId="10775"/>
    <tableColumn id="5997" xr3:uid="{00000000-0010-0000-4900-00006D170000}" name="Column5993" dataDxfId="10774"/>
    <tableColumn id="5998" xr3:uid="{00000000-0010-0000-4900-00006E170000}" name="Column5994" dataDxfId="10773"/>
    <tableColumn id="5999" xr3:uid="{00000000-0010-0000-4900-00006F170000}" name="Column5995" dataDxfId="10772"/>
    <tableColumn id="6000" xr3:uid="{00000000-0010-0000-4900-000070170000}" name="Column5996" dataDxfId="10771"/>
    <tableColumn id="6001" xr3:uid="{00000000-0010-0000-4900-000071170000}" name="Column5997" dataDxfId="10770"/>
    <tableColumn id="6002" xr3:uid="{00000000-0010-0000-4900-000072170000}" name="Column5998" dataDxfId="10769"/>
    <tableColumn id="6003" xr3:uid="{00000000-0010-0000-4900-000073170000}" name="Column5999" dataDxfId="10768"/>
    <tableColumn id="6004" xr3:uid="{00000000-0010-0000-4900-000074170000}" name="Column6000" dataDxfId="10767"/>
    <tableColumn id="6005" xr3:uid="{00000000-0010-0000-4900-000075170000}" name="Column6001" dataDxfId="10766"/>
    <tableColumn id="6006" xr3:uid="{00000000-0010-0000-4900-000076170000}" name="Column6002" dataDxfId="10765"/>
    <tableColumn id="6007" xr3:uid="{00000000-0010-0000-4900-000077170000}" name="Column6003" dataDxfId="10764"/>
    <tableColumn id="6008" xr3:uid="{00000000-0010-0000-4900-000078170000}" name="Column6004" dataDxfId="10763"/>
    <tableColumn id="6009" xr3:uid="{00000000-0010-0000-4900-000079170000}" name="Column6005" dataDxfId="10762"/>
    <tableColumn id="6010" xr3:uid="{00000000-0010-0000-4900-00007A170000}" name="Column6006" dataDxfId="10761"/>
    <tableColumn id="6011" xr3:uid="{00000000-0010-0000-4900-00007B170000}" name="Column6007" dataDxfId="10760"/>
    <tableColumn id="6012" xr3:uid="{00000000-0010-0000-4900-00007C170000}" name="Column6008" dataDxfId="10759"/>
    <tableColumn id="6013" xr3:uid="{00000000-0010-0000-4900-00007D170000}" name="Column6009" dataDxfId="10758"/>
    <tableColumn id="6014" xr3:uid="{00000000-0010-0000-4900-00007E170000}" name="Column6010" dataDxfId="10757"/>
    <tableColumn id="6015" xr3:uid="{00000000-0010-0000-4900-00007F170000}" name="Column6011" dataDxfId="10756"/>
    <tableColumn id="6016" xr3:uid="{00000000-0010-0000-4900-000080170000}" name="Column6012" dataDxfId="10755"/>
    <tableColumn id="6017" xr3:uid="{00000000-0010-0000-4900-000081170000}" name="Column6013" dataDxfId="10754"/>
    <tableColumn id="6018" xr3:uid="{00000000-0010-0000-4900-000082170000}" name="Column6014" dataDxfId="10753"/>
    <tableColumn id="6019" xr3:uid="{00000000-0010-0000-4900-000083170000}" name="Column6015" dataDxfId="10752"/>
    <tableColumn id="6020" xr3:uid="{00000000-0010-0000-4900-000084170000}" name="Column6016" dataDxfId="10751"/>
    <tableColumn id="6021" xr3:uid="{00000000-0010-0000-4900-000085170000}" name="Column6017" dataDxfId="10750"/>
    <tableColumn id="6022" xr3:uid="{00000000-0010-0000-4900-000086170000}" name="Column6018" dataDxfId="10749"/>
    <tableColumn id="6023" xr3:uid="{00000000-0010-0000-4900-000087170000}" name="Column6019" dataDxfId="10748"/>
    <tableColumn id="6024" xr3:uid="{00000000-0010-0000-4900-000088170000}" name="Column6020" dataDxfId="10747"/>
    <tableColumn id="6025" xr3:uid="{00000000-0010-0000-4900-000089170000}" name="Column6021" dataDxfId="10746"/>
    <tableColumn id="6026" xr3:uid="{00000000-0010-0000-4900-00008A170000}" name="Column6022" dataDxfId="10745"/>
    <tableColumn id="6027" xr3:uid="{00000000-0010-0000-4900-00008B170000}" name="Column6023" dataDxfId="10744"/>
    <tableColumn id="6028" xr3:uid="{00000000-0010-0000-4900-00008C170000}" name="Column6024" dataDxfId="10743"/>
    <tableColumn id="6029" xr3:uid="{00000000-0010-0000-4900-00008D170000}" name="Column6025" dataDxfId="10742"/>
    <tableColumn id="6030" xr3:uid="{00000000-0010-0000-4900-00008E170000}" name="Column6026" dataDxfId="10741"/>
    <tableColumn id="6031" xr3:uid="{00000000-0010-0000-4900-00008F170000}" name="Column6027" dataDxfId="10740"/>
    <tableColumn id="6032" xr3:uid="{00000000-0010-0000-4900-000090170000}" name="Column6028" dataDxfId="10739"/>
    <tableColumn id="6033" xr3:uid="{00000000-0010-0000-4900-000091170000}" name="Column6029" dataDxfId="10738"/>
    <tableColumn id="6034" xr3:uid="{00000000-0010-0000-4900-000092170000}" name="Column6030" dataDxfId="10737"/>
    <tableColumn id="6035" xr3:uid="{00000000-0010-0000-4900-000093170000}" name="Column6031" dataDxfId="10736"/>
    <tableColumn id="6036" xr3:uid="{00000000-0010-0000-4900-000094170000}" name="Column6032" dataDxfId="10735"/>
    <tableColumn id="6037" xr3:uid="{00000000-0010-0000-4900-000095170000}" name="Column6033" dataDxfId="10734"/>
    <tableColumn id="6038" xr3:uid="{00000000-0010-0000-4900-000096170000}" name="Column6034" dataDxfId="10733"/>
    <tableColumn id="6039" xr3:uid="{00000000-0010-0000-4900-000097170000}" name="Column6035" dataDxfId="10732"/>
    <tableColumn id="6040" xr3:uid="{00000000-0010-0000-4900-000098170000}" name="Column6036" dataDxfId="10731"/>
    <tableColumn id="6041" xr3:uid="{00000000-0010-0000-4900-000099170000}" name="Column6037" dataDxfId="10730"/>
    <tableColumn id="6042" xr3:uid="{00000000-0010-0000-4900-00009A170000}" name="Column6038" dataDxfId="10729"/>
    <tableColumn id="6043" xr3:uid="{00000000-0010-0000-4900-00009B170000}" name="Column6039" dataDxfId="10728"/>
    <tableColumn id="6044" xr3:uid="{00000000-0010-0000-4900-00009C170000}" name="Column6040" dataDxfId="10727"/>
    <tableColumn id="6045" xr3:uid="{00000000-0010-0000-4900-00009D170000}" name="Column6041" dataDxfId="10726"/>
    <tableColumn id="6046" xr3:uid="{00000000-0010-0000-4900-00009E170000}" name="Column6042" dataDxfId="10725"/>
    <tableColumn id="6047" xr3:uid="{00000000-0010-0000-4900-00009F170000}" name="Column6043" dataDxfId="10724"/>
    <tableColumn id="6048" xr3:uid="{00000000-0010-0000-4900-0000A0170000}" name="Column6044" dataDxfId="10723"/>
    <tableColumn id="6049" xr3:uid="{00000000-0010-0000-4900-0000A1170000}" name="Column6045" dataDxfId="10722"/>
    <tableColumn id="6050" xr3:uid="{00000000-0010-0000-4900-0000A2170000}" name="Column6046" dataDxfId="10721"/>
    <tableColumn id="6051" xr3:uid="{00000000-0010-0000-4900-0000A3170000}" name="Column6047" dataDxfId="10720"/>
    <tableColumn id="6052" xr3:uid="{00000000-0010-0000-4900-0000A4170000}" name="Column6048" dataDxfId="10719"/>
    <tableColumn id="6053" xr3:uid="{00000000-0010-0000-4900-0000A5170000}" name="Column6049" dataDxfId="10718"/>
    <tableColumn id="6054" xr3:uid="{00000000-0010-0000-4900-0000A6170000}" name="Column6050" dataDxfId="10717"/>
    <tableColumn id="6055" xr3:uid="{00000000-0010-0000-4900-0000A7170000}" name="Column6051" dataDxfId="10716"/>
    <tableColumn id="6056" xr3:uid="{00000000-0010-0000-4900-0000A8170000}" name="Column6052" dataDxfId="10715"/>
    <tableColumn id="6057" xr3:uid="{00000000-0010-0000-4900-0000A9170000}" name="Column6053" dataDxfId="10714"/>
    <tableColumn id="6058" xr3:uid="{00000000-0010-0000-4900-0000AA170000}" name="Column6054" dataDxfId="10713"/>
    <tableColumn id="6059" xr3:uid="{00000000-0010-0000-4900-0000AB170000}" name="Column6055" dataDxfId="10712"/>
    <tableColumn id="6060" xr3:uid="{00000000-0010-0000-4900-0000AC170000}" name="Column6056" dataDxfId="10711"/>
    <tableColumn id="6061" xr3:uid="{00000000-0010-0000-4900-0000AD170000}" name="Column6057" dataDxfId="10710"/>
    <tableColumn id="6062" xr3:uid="{00000000-0010-0000-4900-0000AE170000}" name="Column6058" dataDxfId="10709"/>
    <tableColumn id="6063" xr3:uid="{00000000-0010-0000-4900-0000AF170000}" name="Column6059" dataDxfId="10708"/>
    <tableColumn id="6064" xr3:uid="{00000000-0010-0000-4900-0000B0170000}" name="Column6060" dataDxfId="10707"/>
    <tableColumn id="6065" xr3:uid="{00000000-0010-0000-4900-0000B1170000}" name="Column6061" dataDxfId="10706"/>
    <tableColumn id="6066" xr3:uid="{00000000-0010-0000-4900-0000B2170000}" name="Column6062" dataDxfId="10705"/>
    <tableColumn id="6067" xr3:uid="{00000000-0010-0000-4900-0000B3170000}" name="Column6063" dataDxfId="10704"/>
    <tableColumn id="6068" xr3:uid="{00000000-0010-0000-4900-0000B4170000}" name="Column6064" dataDxfId="10703"/>
    <tableColumn id="6069" xr3:uid="{00000000-0010-0000-4900-0000B5170000}" name="Column6065" dataDxfId="10702"/>
    <tableColumn id="6070" xr3:uid="{00000000-0010-0000-4900-0000B6170000}" name="Column6066" dataDxfId="10701"/>
    <tableColumn id="6071" xr3:uid="{00000000-0010-0000-4900-0000B7170000}" name="Column6067" dataDxfId="10700"/>
    <tableColumn id="6072" xr3:uid="{00000000-0010-0000-4900-0000B8170000}" name="Column6068" dataDxfId="10699"/>
    <tableColumn id="6073" xr3:uid="{00000000-0010-0000-4900-0000B9170000}" name="Column6069" dataDxfId="10698"/>
    <tableColumn id="6074" xr3:uid="{00000000-0010-0000-4900-0000BA170000}" name="Column6070" dataDxfId="10697"/>
    <tableColumn id="6075" xr3:uid="{00000000-0010-0000-4900-0000BB170000}" name="Column6071" dataDxfId="10696"/>
    <tableColumn id="6076" xr3:uid="{00000000-0010-0000-4900-0000BC170000}" name="Column6072" dataDxfId="10695"/>
    <tableColumn id="6077" xr3:uid="{00000000-0010-0000-4900-0000BD170000}" name="Column6073" dataDxfId="10694"/>
    <tableColumn id="6078" xr3:uid="{00000000-0010-0000-4900-0000BE170000}" name="Column6074" dataDxfId="10693"/>
    <tableColumn id="6079" xr3:uid="{00000000-0010-0000-4900-0000BF170000}" name="Column6075" dataDxfId="10692"/>
    <tableColumn id="6080" xr3:uid="{00000000-0010-0000-4900-0000C0170000}" name="Column6076" dataDxfId="10691"/>
    <tableColumn id="6081" xr3:uid="{00000000-0010-0000-4900-0000C1170000}" name="Column6077" dataDxfId="10690"/>
    <tableColumn id="6082" xr3:uid="{00000000-0010-0000-4900-0000C2170000}" name="Column6078" dataDxfId="10689"/>
    <tableColumn id="6083" xr3:uid="{00000000-0010-0000-4900-0000C3170000}" name="Column6079" dataDxfId="10688"/>
    <tableColumn id="6084" xr3:uid="{00000000-0010-0000-4900-0000C4170000}" name="Column6080" dataDxfId="10687"/>
    <tableColumn id="6085" xr3:uid="{00000000-0010-0000-4900-0000C5170000}" name="Column6081" dataDxfId="10686"/>
    <tableColumn id="6086" xr3:uid="{00000000-0010-0000-4900-0000C6170000}" name="Column6082" dataDxfId="10685"/>
    <tableColumn id="6087" xr3:uid="{00000000-0010-0000-4900-0000C7170000}" name="Column6083" dataDxfId="10684"/>
    <tableColumn id="6088" xr3:uid="{00000000-0010-0000-4900-0000C8170000}" name="Column6084" dataDxfId="10683"/>
    <tableColumn id="6089" xr3:uid="{00000000-0010-0000-4900-0000C9170000}" name="Column6085" dataDxfId="10682"/>
    <tableColumn id="6090" xr3:uid="{00000000-0010-0000-4900-0000CA170000}" name="Column6086" dataDxfId="10681"/>
    <tableColumn id="6091" xr3:uid="{00000000-0010-0000-4900-0000CB170000}" name="Column6087" dataDxfId="10680"/>
    <tableColumn id="6092" xr3:uid="{00000000-0010-0000-4900-0000CC170000}" name="Column6088" dataDxfId="10679"/>
    <tableColumn id="6093" xr3:uid="{00000000-0010-0000-4900-0000CD170000}" name="Column6089" dataDxfId="10678"/>
    <tableColumn id="6094" xr3:uid="{00000000-0010-0000-4900-0000CE170000}" name="Column6090" dataDxfId="10677"/>
    <tableColumn id="6095" xr3:uid="{00000000-0010-0000-4900-0000CF170000}" name="Column6091" dataDxfId="10676"/>
    <tableColumn id="6096" xr3:uid="{00000000-0010-0000-4900-0000D0170000}" name="Column6092" dataDxfId="10675"/>
    <tableColumn id="6097" xr3:uid="{00000000-0010-0000-4900-0000D1170000}" name="Column6093" dataDxfId="10674"/>
    <tableColumn id="6098" xr3:uid="{00000000-0010-0000-4900-0000D2170000}" name="Column6094" dataDxfId="10673"/>
    <tableColumn id="6099" xr3:uid="{00000000-0010-0000-4900-0000D3170000}" name="Column6095" dataDxfId="10672"/>
    <tableColumn id="6100" xr3:uid="{00000000-0010-0000-4900-0000D4170000}" name="Column6096" dataDxfId="10671"/>
    <tableColumn id="6101" xr3:uid="{00000000-0010-0000-4900-0000D5170000}" name="Column6097" dataDxfId="10670"/>
    <tableColumn id="6102" xr3:uid="{00000000-0010-0000-4900-0000D6170000}" name="Column6098" dataDxfId="10669"/>
    <tableColumn id="6103" xr3:uid="{00000000-0010-0000-4900-0000D7170000}" name="Column6099" dataDxfId="10668"/>
    <tableColumn id="6104" xr3:uid="{00000000-0010-0000-4900-0000D8170000}" name="Column6100" dataDxfId="10667"/>
    <tableColumn id="6105" xr3:uid="{00000000-0010-0000-4900-0000D9170000}" name="Column6101" dataDxfId="10666"/>
    <tableColumn id="6106" xr3:uid="{00000000-0010-0000-4900-0000DA170000}" name="Column6102" dataDxfId="10665"/>
    <tableColumn id="6107" xr3:uid="{00000000-0010-0000-4900-0000DB170000}" name="Column6103" dataDxfId="10664"/>
    <tableColumn id="6108" xr3:uid="{00000000-0010-0000-4900-0000DC170000}" name="Column6104" dataDxfId="10663"/>
    <tableColumn id="6109" xr3:uid="{00000000-0010-0000-4900-0000DD170000}" name="Column6105" dataDxfId="10662"/>
    <tableColumn id="6110" xr3:uid="{00000000-0010-0000-4900-0000DE170000}" name="Column6106" dataDxfId="10661"/>
    <tableColumn id="6111" xr3:uid="{00000000-0010-0000-4900-0000DF170000}" name="Column6107" dataDxfId="10660"/>
    <tableColumn id="6112" xr3:uid="{00000000-0010-0000-4900-0000E0170000}" name="Column6108" dataDxfId="10659"/>
    <tableColumn id="6113" xr3:uid="{00000000-0010-0000-4900-0000E1170000}" name="Column6109" dataDxfId="10658"/>
    <tableColumn id="6114" xr3:uid="{00000000-0010-0000-4900-0000E2170000}" name="Column6110" dataDxfId="10657"/>
    <tableColumn id="6115" xr3:uid="{00000000-0010-0000-4900-0000E3170000}" name="Column6111" dataDxfId="10656"/>
    <tableColumn id="6116" xr3:uid="{00000000-0010-0000-4900-0000E4170000}" name="Column6112" dataDxfId="10655"/>
    <tableColumn id="6117" xr3:uid="{00000000-0010-0000-4900-0000E5170000}" name="Column6113" dataDxfId="10654"/>
    <tableColumn id="6118" xr3:uid="{00000000-0010-0000-4900-0000E6170000}" name="Column6114" dataDxfId="10653"/>
    <tableColumn id="6119" xr3:uid="{00000000-0010-0000-4900-0000E7170000}" name="Column6115" dataDxfId="10652"/>
    <tableColumn id="6120" xr3:uid="{00000000-0010-0000-4900-0000E8170000}" name="Column6116" dataDxfId="10651"/>
    <tableColumn id="6121" xr3:uid="{00000000-0010-0000-4900-0000E9170000}" name="Column6117" dataDxfId="10650"/>
    <tableColumn id="6122" xr3:uid="{00000000-0010-0000-4900-0000EA170000}" name="Column6118" dataDxfId="10649"/>
    <tableColumn id="6123" xr3:uid="{00000000-0010-0000-4900-0000EB170000}" name="Column6119" dataDxfId="10648"/>
    <tableColumn id="6124" xr3:uid="{00000000-0010-0000-4900-0000EC170000}" name="Column6120" dataDxfId="10647"/>
    <tableColumn id="6125" xr3:uid="{00000000-0010-0000-4900-0000ED170000}" name="Column6121" dataDxfId="10646"/>
    <tableColumn id="6126" xr3:uid="{00000000-0010-0000-4900-0000EE170000}" name="Column6122" dataDxfId="10645"/>
    <tableColumn id="6127" xr3:uid="{00000000-0010-0000-4900-0000EF170000}" name="Column6123" dataDxfId="10644"/>
    <tableColumn id="6128" xr3:uid="{00000000-0010-0000-4900-0000F0170000}" name="Column6124" dataDxfId="10643"/>
    <tableColumn id="6129" xr3:uid="{00000000-0010-0000-4900-0000F1170000}" name="Column6125" dataDxfId="10642"/>
    <tableColumn id="6130" xr3:uid="{00000000-0010-0000-4900-0000F2170000}" name="Column6126" dataDxfId="10641"/>
    <tableColumn id="6131" xr3:uid="{00000000-0010-0000-4900-0000F3170000}" name="Column6127" dataDxfId="10640"/>
    <tableColumn id="6132" xr3:uid="{00000000-0010-0000-4900-0000F4170000}" name="Column6128" dataDxfId="10639"/>
    <tableColumn id="6133" xr3:uid="{00000000-0010-0000-4900-0000F5170000}" name="Column6129" dataDxfId="10638"/>
    <tableColumn id="6134" xr3:uid="{00000000-0010-0000-4900-0000F6170000}" name="Column6130" dataDxfId="10637"/>
    <tableColumn id="6135" xr3:uid="{00000000-0010-0000-4900-0000F7170000}" name="Column6131" dataDxfId="10636"/>
    <tableColumn id="6136" xr3:uid="{00000000-0010-0000-4900-0000F8170000}" name="Column6132" dataDxfId="10635"/>
    <tableColumn id="6137" xr3:uid="{00000000-0010-0000-4900-0000F9170000}" name="Column6133" dataDxfId="10634"/>
    <tableColumn id="6138" xr3:uid="{00000000-0010-0000-4900-0000FA170000}" name="Column6134" dataDxfId="10633"/>
    <tableColumn id="6139" xr3:uid="{00000000-0010-0000-4900-0000FB170000}" name="Column6135" dataDxfId="10632"/>
    <tableColumn id="6140" xr3:uid="{00000000-0010-0000-4900-0000FC170000}" name="Column6136" dataDxfId="10631"/>
    <tableColumn id="6141" xr3:uid="{00000000-0010-0000-4900-0000FD170000}" name="Column6137" dataDxfId="10630"/>
    <tableColumn id="6142" xr3:uid="{00000000-0010-0000-4900-0000FE170000}" name="Column6138" dataDxfId="10629"/>
    <tableColumn id="6143" xr3:uid="{00000000-0010-0000-4900-0000FF170000}" name="Column6139" dataDxfId="10628"/>
    <tableColumn id="6144" xr3:uid="{00000000-0010-0000-4900-000000180000}" name="Column6140" dataDxfId="10627"/>
    <tableColumn id="6145" xr3:uid="{00000000-0010-0000-4900-000001180000}" name="Column6141" dataDxfId="10626"/>
    <tableColumn id="6146" xr3:uid="{00000000-0010-0000-4900-000002180000}" name="Column6142" dataDxfId="10625"/>
    <tableColumn id="6147" xr3:uid="{00000000-0010-0000-4900-000003180000}" name="Column6143" dataDxfId="10624"/>
    <tableColumn id="6148" xr3:uid="{00000000-0010-0000-4900-000004180000}" name="Column6144" dataDxfId="10623"/>
    <tableColumn id="6149" xr3:uid="{00000000-0010-0000-4900-000005180000}" name="Column6145" dataDxfId="10622"/>
    <tableColumn id="6150" xr3:uid="{00000000-0010-0000-4900-000006180000}" name="Column6146" dataDxfId="10621"/>
    <tableColumn id="6151" xr3:uid="{00000000-0010-0000-4900-000007180000}" name="Column6147" dataDxfId="10620"/>
    <tableColumn id="6152" xr3:uid="{00000000-0010-0000-4900-000008180000}" name="Column6148" dataDxfId="10619"/>
    <tableColumn id="6153" xr3:uid="{00000000-0010-0000-4900-000009180000}" name="Column6149" dataDxfId="10618"/>
    <tableColumn id="6154" xr3:uid="{00000000-0010-0000-4900-00000A180000}" name="Column6150" dataDxfId="10617"/>
    <tableColumn id="6155" xr3:uid="{00000000-0010-0000-4900-00000B180000}" name="Column6151" dataDxfId="10616"/>
    <tableColumn id="6156" xr3:uid="{00000000-0010-0000-4900-00000C180000}" name="Column6152" dataDxfId="10615"/>
    <tableColumn id="6157" xr3:uid="{00000000-0010-0000-4900-00000D180000}" name="Column6153" dataDxfId="10614"/>
    <tableColumn id="6158" xr3:uid="{00000000-0010-0000-4900-00000E180000}" name="Column6154" dataDxfId="10613"/>
    <tableColumn id="6159" xr3:uid="{00000000-0010-0000-4900-00000F180000}" name="Column6155" dataDxfId="10612"/>
    <tableColumn id="6160" xr3:uid="{00000000-0010-0000-4900-000010180000}" name="Column6156" dataDxfId="10611"/>
    <tableColumn id="6161" xr3:uid="{00000000-0010-0000-4900-000011180000}" name="Column6157" dataDxfId="10610"/>
    <tableColumn id="6162" xr3:uid="{00000000-0010-0000-4900-000012180000}" name="Column6158" dataDxfId="10609"/>
    <tableColumn id="6163" xr3:uid="{00000000-0010-0000-4900-000013180000}" name="Column6159" dataDxfId="10608"/>
    <tableColumn id="6164" xr3:uid="{00000000-0010-0000-4900-000014180000}" name="Column6160" dataDxfId="10607"/>
    <tableColumn id="6165" xr3:uid="{00000000-0010-0000-4900-000015180000}" name="Column6161" dataDxfId="10606"/>
    <tableColumn id="6166" xr3:uid="{00000000-0010-0000-4900-000016180000}" name="Column6162" dataDxfId="10605"/>
    <tableColumn id="6167" xr3:uid="{00000000-0010-0000-4900-000017180000}" name="Column6163" dataDxfId="10604"/>
    <tableColumn id="6168" xr3:uid="{00000000-0010-0000-4900-000018180000}" name="Column6164" dataDxfId="10603"/>
    <tableColumn id="6169" xr3:uid="{00000000-0010-0000-4900-000019180000}" name="Column6165" dataDxfId="10602"/>
    <tableColumn id="6170" xr3:uid="{00000000-0010-0000-4900-00001A180000}" name="Column6166" dataDxfId="10601"/>
    <tableColumn id="6171" xr3:uid="{00000000-0010-0000-4900-00001B180000}" name="Column6167" dataDxfId="10600"/>
    <tableColumn id="6172" xr3:uid="{00000000-0010-0000-4900-00001C180000}" name="Column6168" dataDxfId="10599"/>
    <tableColumn id="6173" xr3:uid="{00000000-0010-0000-4900-00001D180000}" name="Column6169" dataDxfId="10598"/>
    <tableColumn id="6174" xr3:uid="{00000000-0010-0000-4900-00001E180000}" name="Column6170" dataDxfId="10597"/>
    <tableColumn id="6175" xr3:uid="{00000000-0010-0000-4900-00001F180000}" name="Column6171" dataDxfId="10596"/>
    <tableColumn id="6176" xr3:uid="{00000000-0010-0000-4900-000020180000}" name="Column6172" dataDxfId="10595"/>
    <tableColumn id="6177" xr3:uid="{00000000-0010-0000-4900-000021180000}" name="Column6173" dataDxfId="10594"/>
    <tableColumn id="6178" xr3:uid="{00000000-0010-0000-4900-000022180000}" name="Column6174" dataDxfId="10593"/>
    <tableColumn id="6179" xr3:uid="{00000000-0010-0000-4900-000023180000}" name="Column6175" dataDxfId="10592"/>
    <tableColumn id="6180" xr3:uid="{00000000-0010-0000-4900-000024180000}" name="Column6176" dataDxfId="10591"/>
    <tableColumn id="6181" xr3:uid="{00000000-0010-0000-4900-000025180000}" name="Column6177" dataDxfId="10590"/>
    <tableColumn id="6182" xr3:uid="{00000000-0010-0000-4900-000026180000}" name="Column6178" dataDxfId="10589"/>
    <tableColumn id="6183" xr3:uid="{00000000-0010-0000-4900-000027180000}" name="Column6179" dataDxfId="10588"/>
    <tableColumn id="6184" xr3:uid="{00000000-0010-0000-4900-000028180000}" name="Column6180" dataDxfId="10587"/>
    <tableColumn id="6185" xr3:uid="{00000000-0010-0000-4900-000029180000}" name="Column6181" dataDxfId="10586"/>
    <tableColumn id="6186" xr3:uid="{00000000-0010-0000-4900-00002A180000}" name="Column6182" dataDxfId="10585"/>
    <tableColumn id="6187" xr3:uid="{00000000-0010-0000-4900-00002B180000}" name="Column6183" dataDxfId="10584"/>
    <tableColumn id="6188" xr3:uid="{00000000-0010-0000-4900-00002C180000}" name="Column6184" dataDxfId="10583"/>
    <tableColumn id="6189" xr3:uid="{00000000-0010-0000-4900-00002D180000}" name="Column6185" dataDxfId="10582"/>
    <tableColumn id="6190" xr3:uid="{00000000-0010-0000-4900-00002E180000}" name="Column6186" dataDxfId="10581"/>
    <tableColumn id="6191" xr3:uid="{00000000-0010-0000-4900-00002F180000}" name="Column6187" dataDxfId="10580"/>
    <tableColumn id="6192" xr3:uid="{00000000-0010-0000-4900-000030180000}" name="Column6188" dataDxfId="10579"/>
    <tableColumn id="6193" xr3:uid="{00000000-0010-0000-4900-000031180000}" name="Column6189" dataDxfId="10578"/>
    <tableColumn id="6194" xr3:uid="{00000000-0010-0000-4900-000032180000}" name="Column6190" dataDxfId="10577"/>
    <tableColumn id="6195" xr3:uid="{00000000-0010-0000-4900-000033180000}" name="Column6191" dataDxfId="10576"/>
    <tableColumn id="6196" xr3:uid="{00000000-0010-0000-4900-000034180000}" name="Column6192" dataDxfId="10575"/>
    <tableColumn id="6197" xr3:uid="{00000000-0010-0000-4900-000035180000}" name="Column6193" dataDxfId="10574"/>
    <tableColumn id="6198" xr3:uid="{00000000-0010-0000-4900-000036180000}" name="Column6194" dataDxfId="10573"/>
    <tableColumn id="6199" xr3:uid="{00000000-0010-0000-4900-000037180000}" name="Column6195" dataDxfId="10572"/>
    <tableColumn id="6200" xr3:uid="{00000000-0010-0000-4900-000038180000}" name="Column6196" dataDxfId="10571"/>
    <tableColumn id="6201" xr3:uid="{00000000-0010-0000-4900-000039180000}" name="Column6197" dataDxfId="10570"/>
    <tableColumn id="6202" xr3:uid="{00000000-0010-0000-4900-00003A180000}" name="Column6198" dataDxfId="10569"/>
    <tableColumn id="6203" xr3:uid="{00000000-0010-0000-4900-00003B180000}" name="Column6199" dataDxfId="10568"/>
    <tableColumn id="6204" xr3:uid="{00000000-0010-0000-4900-00003C180000}" name="Column6200" dataDxfId="10567"/>
    <tableColumn id="6205" xr3:uid="{00000000-0010-0000-4900-00003D180000}" name="Column6201" dataDxfId="10566"/>
    <tableColumn id="6206" xr3:uid="{00000000-0010-0000-4900-00003E180000}" name="Column6202" dataDxfId="10565"/>
    <tableColumn id="6207" xr3:uid="{00000000-0010-0000-4900-00003F180000}" name="Column6203" dataDxfId="10564"/>
    <tableColumn id="6208" xr3:uid="{00000000-0010-0000-4900-000040180000}" name="Column6204" dataDxfId="10563"/>
    <tableColumn id="6209" xr3:uid="{00000000-0010-0000-4900-000041180000}" name="Column6205" dataDxfId="10562"/>
    <tableColumn id="6210" xr3:uid="{00000000-0010-0000-4900-000042180000}" name="Column6206" dataDxfId="10561"/>
    <tableColumn id="6211" xr3:uid="{00000000-0010-0000-4900-000043180000}" name="Column6207" dataDxfId="10560"/>
    <tableColumn id="6212" xr3:uid="{00000000-0010-0000-4900-000044180000}" name="Column6208" dataDxfId="10559"/>
    <tableColumn id="6213" xr3:uid="{00000000-0010-0000-4900-000045180000}" name="Column6209" dataDxfId="10558"/>
    <tableColumn id="6214" xr3:uid="{00000000-0010-0000-4900-000046180000}" name="Column6210" dataDxfId="10557"/>
    <tableColumn id="6215" xr3:uid="{00000000-0010-0000-4900-000047180000}" name="Column6211" dataDxfId="10556"/>
    <tableColumn id="6216" xr3:uid="{00000000-0010-0000-4900-000048180000}" name="Column6212" dataDxfId="10555"/>
    <tableColumn id="6217" xr3:uid="{00000000-0010-0000-4900-000049180000}" name="Column6213" dataDxfId="10554"/>
    <tableColumn id="6218" xr3:uid="{00000000-0010-0000-4900-00004A180000}" name="Column6214" dataDxfId="10553"/>
    <tableColumn id="6219" xr3:uid="{00000000-0010-0000-4900-00004B180000}" name="Column6215" dataDxfId="10552"/>
    <tableColumn id="6220" xr3:uid="{00000000-0010-0000-4900-00004C180000}" name="Column6216" dataDxfId="10551"/>
    <tableColumn id="6221" xr3:uid="{00000000-0010-0000-4900-00004D180000}" name="Column6217" dataDxfId="10550"/>
    <tableColumn id="6222" xr3:uid="{00000000-0010-0000-4900-00004E180000}" name="Column6218" dataDxfId="10549"/>
    <tableColumn id="6223" xr3:uid="{00000000-0010-0000-4900-00004F180000}" name="Column6219" dataDxfId="10548"/>
    <tableColumn id="6224" xr3:uid="{00000000-0010-0000-4900-000050180000}" name="Column6220" dataDxfId="10547"/>
    <tableColumn id="6225" xr3:uid="{00000000-0010-0000-4900-000051180000}" name="Column6221" dataDxfId="10546"/>
    <tableColumn id="6226" xr3:uid="{00000000-0010-0000-4900-000052180000}" name="Column6222" dataDxfId="10545"/>
    <tableColumn id="6227" xr3:uid="{00000000-0010-0000-4900-000053180000}" name="Column6223" dataDxfId="10544"/>
    <tableColumn id="6228" xr3:uid="{00000000-0010-0000-4900-000054180000}" name="Column6224" dataDxfId="10543"/>
    <tableColumn id="6229" xr3:uid="{00000000-0010-0000-4900-000055180000}" name="Column6225" dataDxfId="10542"/>
    <tableColumn id="6230" xr3:uid="{00000000-0010-0000-4900-000056180000}" name="Column6226" dataDxfId="10541"/>
    <tableColumn id="6231" xr3:uid="{00000000-0010-0000-4900-000057180000}" name="Column6227" dataDxfId="10540"/>
    <tableColumn id="6232" xr3:uid="{00000000-0010-0000-4900-000058180000}" name="Column6228" dataDxfId="10539"/>
    <tableColumn id="6233" xr3:uid="{00000000-0010-0000-4900-000059180000}" name="Column6229" dataDxfId="10538"/>
    <tableColumn id="6234" xr3:uid="{00000000-0010-0000-4900-00005A180000}" name="Column6230" dataDxfId="10537"/>
    <tableColumn id="6235" xr3:uid="{00000000-0010-0000-4900-00005B180000}" name="Column6231" dataDxfId="10536"/>
    <tableColumn id="6236" xr3:uid="{00000000-0010-0000-4900-00005C180000}" name="Column6232" dataDxfId="10535"/>
    <tableColumn id="6237" xr3:uid="{00000000-0010-0000-4900-00005D180000}" name="Column6233" dataDxfId="10534"/>
    <tableColumn id="6238" xr3:uid="{00000000-0010-0000-4900-00005E180000}" name="Column6234" dataDxfId="10533"/>
    <tableColumn id="6239" xr3:uid="{00000000-0010-0000-4900-00005F180000}" name="Column6235" dataDxfId="10532"/>
    <tableColumn id="6240" xr3:uid="{00000000-0010-0000-4900-000060180000}" name="Column6236" dataDxfId="10531"/>
    <tableColumn id="6241" xr3:uid="{00000000-0010-0000-4900-000061180000}" name="Column6237" dataDxfId="10530"/>
    <tableColumn id="6242" xr3:uid="{00000000-0010-0000-4900-000062180000}" name="Column6238" dataDxfId="10529"/>
    <tableColumn id="6243" xr3:uid="{00000000-0010-0000-4900-000063180000}" name="Column6239" dataDxfId="10528"/>
    <tableColumn id="6244" xr3:uid="{00000000-0010-0000-4900-000064180000}" name="Column6240" dataDxfId="10527"/>
    <tableColumn id="6245" xr3:uid="{00000000-0010-0000-4900-000065180000}" name="Column6241" dataDxfId="10526"/>
    <tableColumn id="6246" xr3:uid="{00000000-0010-0000-4900-000066180000}" name="Column6242" dataDxfId="10525"/>
    <tableColumn id="6247" xr3:uid="{00000000-0010-0000-4900-000067180000}" name="Column6243" dataDxfId="10524"/>
    <tableColumn id="6248" xr3:uid="{00000000-0010-0000-4900-000068180000}" name="Column6244" dataDxfId="10523"/>
    <tableColumn id="6249" xr3:uid="{00000000-0010-0000-4900-000069180000}" name="Column6245" dataDxfId="10522"/>
    <tableColumn id="6250" xr3:uid="{00000000-0010-0000-4900-00006A180000}" name="Column6246" dataDxfId="10521"/>
    <tableColumn id="6251" xr3:uid="{00000000-0010-0000-4900-00006B180000}" name="Column6247" dataDxfId="10520"/>
    <tableColumn id="6252" xr3:uid="{00000000-0010-0000-4900-00006C180000}" name="Column6248" dataDxfId="10519"/>
    <tableColumn id="6253" xr3:uid="{00000000-0010-0000-4900-00006D180000}" name="Column6249" dataDxfId="10518"/>
    <tableColumn id="6254" xr3:uid="{00000000-0010-0000-4900-00006E180000}" name="Column6250" dataDxfId="10517"/>
    <tableColumn id="6255" xr3:uid="{00000000-0010-0000-4900-00006F180000}" name="Column6251" dataDxfId="10516"/>
    <tableColumn id="6256" xr3:uid="{00000000-0010-0000-4900-000070180000}" name="Column6252" dataDxfId="10515"/>
    <tableColumn id="6257" xr3:uid="{00000000-0010-0000-4900-000071180000}" name="Column6253" dataDxfId="10514"/>
    <tableColumn id="6258" xr3:uid="{00000000-0010-0000-4900-000072180000}" name="Column6254" dataDxfId="10513"/>
    <tableColumn id="6259" xr3:uid="{00000000-0010-0000-4900-000073180000}" name="Column6255" dataDxfId="10512"/>
    <tableColumn id="6260" xr3:uid="{00000000-0010-0000-4900-000074180000}" name="Column6256" dataDxfId="10511"/>
    <tableColumn id="6261" xr3:uid="{00000000-0010-0000-4900-000075180000}" name="Column6257" dataDxfId="10510"/>
    <tableColumn id="6262" xr3:uid="{00000000-0010-0000-4900-000076180000}" name="Column6258" dataDxfId="10509"/>
    <tableColumn id="6263" xr3:uid="{00000000-0010-0000-4900-000077180000}" name="Column6259" dataDxfId="10508"/>
    <tableColumn id="6264" xr3:uid="{00000000-0010-0000-4900-000078180000}" name="Column6260" dataDxfId="10507"/>
    <tableColumn id="6265" xr3:uid="{00000000-0010-0000-4900-000079180000}" name="Column6261" dataDxfId="10506"/>
    <tableColumn id="6266" xr3:uid="{00000000-0010-0000-4900-00007A180000}" name="Column6262" dataDxfId="10505"/>
    <tableColumn id="6267" xr3:uid="{00000000-0010-0000-4900-00007B180000}" name="Column6263" dataDxfId="10504"/>
    <tableColumn id="6268" xr3:uid="{00000000-0010-0000-4900-00007C180000}" name="Column6264" dataDxfId="10503"/>
    <tableColumn id="6269" xr3:uid="{00000000-0010-0000-4900-00007D180000}" name="Column6265" dataDxfId="10502"/>
    <tableColumn id="6270" xr3:uid="{00000000-0010-0000-4900-00007E180000}" name="Column6266" dataDxfId="10501"/>
    <tableColumn id="6271" xr3:uid="{00000000-0010-0000-4900-00007F180000}" name="Column6267" dataDxfId="10500"/>
    <tableColumn id="6272" xr3:uid="{00000000-0010-0000-4900-000080180000}" name="Column6268" dataDxfId="10499"/>
    <tableColumn id="6273" xr3:uid="{00000000-0010-0000-4900-000081180000}" name="Column6269" dataDxfId="10498"/>
    <tableColumn id="6274" xr3:uid="{00000000-0010-0000-4900-000082180000}" name="Column6270" dataDxfId="10497"/>
    <tableColumn id="6275" xr3:uid="{00000000-0010-0000-4900-000083180000}" name="Column6271" dataDxfId="10496"/>
    <tableColumn id="6276" xr3:uid="{00000000-0010-0000-4900-000084180000}" name="Column6272" dataDxfId="10495"/>
    <tableColumn id="6277" xr3:uid="{00000000-0010-0000-4900-000085180000}" name="Column6273" dataDxfId="10494"/>
    <tableColumn id="6278" xr3:uid="{00000000-0010-0000-4900-000086180000}" name="Column6274" dataDxfId="10493"/>
    <tableColumn id="6279" xr3:uid="{00000000-0010-0000-4900-000087180000}" name="Column6275" dataDxfId="10492"/>
    <tableColumn id="6280" xr3:uid="{00000000-0010-0000-4900-000088180000}" name="Column6276" dataDxfId="10491"/>
    <tableColumn id="6281" xr3:uid="{00000000-0010-0000-4900-000089180000}" name="Column6277" dataDxfId="10490"/>
    <tableColumn id="6282" xr3:uid="{00000000-0010-0000-4900-00008A180000}" name="Column6278" dataDxfId="10489"/>
    <tableColumn id="6283" xr3:uid="{00000000-0010-0000-4900-00008B180000}" name="Column6279" dataDxfId="10488"/>
    <tableColumn id="6284" xr3:uid="{00000000-0010-0000-4900-00008C180000}" name="Column6280" dataDxfId="10487"/>
    <tableColumn id="6285" xr3:uid="{00000000-0010-0000-4900-00008D180000}" name="Column6281" dataDxfId="10486"/>
    <tableColumn id="6286" xr3:uid="{00000000-0010-0000-4900-00008E180000}" name="Column6282" dataDxfId="10485"/>
    <tableColumn id="6287" xr3:uid="{00000000-0010-0000-4900-00008F180000}" name="Column6283" dataDxfId="10484"/>
    <tableColumn id="6288" xr3:uid="{00000000-0010-0000-4900-000090180000}" name="Column6284" dataDxfId="10483"/>
    <tableColumn id="6289" xr3:uid="{00000000-0010-0000-4900-000091180000}" name="Column6285" dataDxfId="10482"/>
    <tableColumn id="6290" xr3:uid="{00000000-0010-0000-4900-000092180000}" name="Column6286" dataDxfId="10481"/>
    <tableColumn id="6291" xr3:uid="{00000000-0010-0000-4900-000093180000}" name="Column6287" dataDxfId="10480"/>
    <tableColumn id="6292" xr3:uid="{00000000-0010-0000-4900-000094180000}" name="Column6288" dataDxfId="10479"/>
    <tableColumn id="6293" xr3:uid="{00000000-0010-0000-4900-000095180000}" name="Column6289" dataDxfId="10478"/>
    <tableColumn id="6294" xr3:uid="{00000000-0010-0000-4900-000096180000}" name="Column6290" dataDxfId="10477"/>
    <tableColumn id="6295" xr3:uid="{00000000-0010-0000-4900-000097180000}" name="Column6291" dataDxfId="10476"/>
    <tableColumn id="6296" xr3:uid="{00000000-0010-0000-4900-000098180000}" name="Column6292" dataDxfId="10475"/>
    <tableColumn id="6297" xr3:uid="{00000000-0010-0000-4900-000099180000}" name="Column6293" dataDxfId="10474"/>
    <tableColumn id="6298" xr3:uid="{00000000-0010-0000-4900-00009A180000}" name="Column6294" dataDxfId="10473"/>
    <tableColumn id="6299" xr3:uid="{00000000-0010-0000-4900-00009B180000}" name="Column6295" dataDxfId="10472"/>
    <tableColumn id="6300" xr3:uid="{00000000-0010-0000-4900-00009C180000}" name="Column6296" dataDxfId="10471"/>
    <tableColumn id="6301" xr3:uid="{00000000-0010-0000-4900-00009D180000}" name="Column6297" dataDxfId="10470"/>
    <tableColumn id="6302" xr3:uid="{00000000-0010-0000-4900-00009E180000}" name="Column6298" dataDxfId="10469"/>
    <tableColumn id="6303" xr3:uid="{00000000-0010-0000-4900-00009F180000}" name="Column6299" dataDxfId="10468"/>
    <tableColumn id="6304" xr3:uid="{00000000-0010-0000-4900-0000A0180000}" name="Column6300" dataDxfId="10467"/>
    <tableColumn id="6305" xr3:uid="{00000000-0010-0000-4900-0000A1180000}" name="Column6301" dataDxfId="10466"/>
    <tableColumn id="6306" xr3:uid="{00000000-0010-0000-4900-0000A2180000}" name="Column6302" dataDxfId="10465"/>
    <tableColumn id="6307" xr3:uid="{00000000-0010-0000-4900-0000A3180000}" name="Column6303" dataDxfId="10464"/>
    <tableColumn id="6308" xr3:uid="{00000000-0010-0000-4900-0000A4180000}" name="Column6304" dataDxfId="10463"/>
    <tableColumn id="6309" xr3:uid="{00000000-0010-0000-4900-0000A5180000}" name="Column6305" dataDxfId="10462"/>
    <tableColumn id="6310" xr3:uid="{00000000-0010-0000-4900-0000A6180000}" name="Column6306" dataDxfId="10461"/>
    <tableColumn id="6311" xr3:uid="{00000000-0010-0000-4900-0000A7180000}" name="Column6307" dataDxfId="10460"/>
    <tableColumn id="6312" xr3:uid="{00000000-0010-0000-4900-0000A8180000}" name="Column6308" dataDxfId="10459"/>
    <tableColumn id="6313" xr3:uid="{00000000-0010-0000-4900-0000A9180000}" name="Column6309" dataDxfId="10458"/>
    <tableColumn id="6314" xr3:uid="{00000000-0010-0000-4900-0000AA180000}" name="Column6310" dataDxfId="10457"/>
    <tableColumn id="6315" xr3:uid="{00000000-0010-0000-4900-0000AB180000}" name="Column6311" dataDxfId="10456"/>
    <tableColumn id="6316" xr3:uid="{00000000-0010-0000-4900-0000AC180000}" name="Column6312" dataDxfId="10455"/>
    <tableColumn id="6317" xr3:uid="{00000000-0010-0000-4900-0000AD180000}" name="Column6313" dataDxfId="10454"/>
    <tableColumn id="6318" xr3:uid="{00000000-0010-0000-4900-0000AE180000}" name="Column6314" dataDxfId="10453"/>
    <tableColumn id="6319" xr3:uid="{00000000-0010-0000-4900-0000AF180000}" name="Column6315" dataDxfId="10452"/>
    <tableColumn id="6320" xr3:uid="{00000000-0010-0000-4900-0000B0180000}" name="Column6316" dataDxfId="10451"/>
    <tableColumn id="6321" xr3:uid="{00000000-0010-0000-4900-0000B1180000}" name="Column6317" dataDxfId="10450"/>
    <tableColumn id="6322" xr3:uid="{00000000-0010-0000-4900-0000B2180000}" name="Column6318" dataDxfId="10449"/>
    <tableColumn id="6323" xr3:uid="{00000000-0010-0000-4900-0000B3180000}" name="Column6319" dataDxfId="10448"/>
    <tableColumn id="6324" xr3:uid="{00000000-0010-0000-4900-0000B4180000}" name="Column6320" dataDxfId="10447"/>
    <tableColumn id="6325" xr3:uid="{00000000-0010-0000-4900-0000B5180000}" name="Column6321" dataDxfId="10446"/>
    <tableColumn id="6326" xr3:uid="{00000000-0010-0000-4900-0000B6180000}" name="Column6322" dataDxfId="10445"/>
    <tableColumn id="6327" xr3:uid="{00000000-0010-0000-4900-0000B7180000}" name="Column6323" dataDxfId="10444"/>
    <tableColumn id="6328" xr3:uid="{00000000-0010-0000-4900-0000B8180000}" name="Column6324" dataDxfId="10443"/>
    <tableColumn id="6329" xr3:uid="{00000000-0010-0000-4900-0000B9180000}" name="Column6325" dataDxfId="10442"/>
    <tableColumn id="6330" xr3:uid="{00000000-0010-0000-4900-0000BA180000}" name="Column6326" dataDxfId="10441"/>
    <tableColumn id="6331" xr3:uid="{00000000-0010-0000-4900-0000BB180000}" name="Column6327" dataDxfId="10440"/>
    <tableColumn id="6332" xr3:uid="{00000000-0010-0000-4900-0000BC180000}" name="Column6328" dataDxfId="10439"/>
    <tableColumn id="6333" xr3:uid="{00000000-0010-0000-4900-0000BD180000}" name="Column6329" dataDxfId="10438"/>
    <tableColumn id="6334" xr3:uid="{00000000-0010-0000-4900-0000BE180000}" name="Column6330" dataDxfId="10437"/>
    <tableColumn id="6335" xr3:uid="{00000000-0010-0000-4900-0000BF180000}" name="Column6331" dataDxfId="10436"/>
    <tableColumn id="6336" xr3:uid="{00000000-0010-0000-4900-0000C0180000}" name="Column6332" dataDxfId="10435"/>
    <tableColumn id="6337" xr3:uid="{00000000-0010-0000-4900-0000C1180000}" name="Column6333" dataDxfId="10434"/>
    <tableColumn id="6338" xr3:uid="{00000000-0010-0000-4900-0000C2180000}" name="Column6334" dataDxfId="10433"/>
    <tableColumn id="6339" xr3:uid="{00000000-0010-0000-4900-0000C3180000}" name="Column6335" dataDxfId="10432"/>
    <tableColumn id="6340" xr3:uid="{00000000-0010-0000-4900-0000C4180000}" name="Column6336" dataDxfId="10431"/>
    <tableColumn id="6341" xr3:uid="{00000000-0010-0000-4900-0000C5180000}" name="Column6337" dataDxfId="10430"/>
    <tableColumn id="6342" xr3:uid="{00000000-0010-0000-4900-0000C6180000}" name="Column6338" dataDxfId="10429"/>
    <tableColumn id="6343" xr3:uid="{00000000-0010-0000-4900-0000C7180000}" name="Column6339" dataDxfId="10428"/>
    <tableColumn id="6344" xr3:uid="{00000000-0010-0000-4900-0000C8180000}" name="Column6340" dataDxfId="10427"/>
    <tableColumn id="6345" xr3:uid="{00000000-0010-0000-4900-0000C9180000}" name="Column6341" dataDxfId="10426"/>
    <tableColumn id="6346" xr3:uid="{00000000-0010-0000-4900-0000CA180000}" name="Column6342" dataDxfId="10425"/>
    <tableColumn id="6347" xr3:uid="{00000000-0010-0000-4900-0000CB180000}" name="Column6343" dataDxfId="10424"/>
    <tableColumn id="6348" xr3:uid="{00000000-0010-0000-4900-0000CC180000}" name="Column6344" dataDxfId="10423"/>
    <tableColumn id="6349" xr3:uid="{00000000-0010-0000-4900-0000CD180000}" name="Column6345" dataDxfId="10422"/>
    <tableColumn id="6350" xr3:uid="{00000000-0010-0000-4900-0000CE180000}" name="Column6346" dataDxfId="10421"/>
    <tableColumn id="6351" xr3:uid="{00000000-0010-0000-4900-0000CF180000}" name="Column6347" dataDxfId="10420"/>
    <tableColumn id="6352" xr3:uid="{00000000-0010-0000-4900-0000D0180000}" name="Column6348" dataDxfId="10419"/>
    <tableColumn id="6353" xr3:uid="{00000000-0010-0000-4900-0000D1180000}" name="Column6349" dataDxfId="10418"/>
    <tableColumn id="6354" xr3:uid="{00000000-0010-0000-4900-0000D2180000}" name="Column6350" dataDxfId="10417"/>
    <tableColumn id="6355" xr3:uid="{00000000-0010-0000-4900-0000D3180000}" name="Column6351" dataDxfId="10416"/>
    <tableColumn id="6356" xr3:uid="{00000000-0010-0000-4900-0000D4180000}" name="Column6352" dataDxfId="10415"/>
    <tableColumn id="6357" xr3:uid="{00000000-0010-0000-4900-0000D5180000}" name="Column6353" dataDxfId="10414"/>
    <tableColumn id="6358" xr3:uid="{00000000-0010-0000-4900-0000D6180000}" name="Column6354" dataDxfId="10413"/>
    <tableColumn id="6359" xr3:uid="{00000000-0010-0000-4900-0000D7180000}" name="Column6355" dataDxfId="10412"/>
    <tableColumn id="6360" xr3:uid="{00000000-0010-0000-4900-0000D8180000}" name="Column6356" dataDxfId="10411"/>
    <tableColumn id="6361" xr3:uid="{00000000-0010-0000-4900-0000D9180000}" name="Column6357" dataDxfId="10410"/>
    <tableColumn id="6362" xr3:uid="{00000000-0010-0000-4900-0000DA180000}" name="Column6358" dataDxfId="10409"/>
    <tableColumn id="6363" xr3:uid="{00000000-0010-0000-4900-0000DB180000}" name="Column6359" dataDxfId="10408"/>
    <tableColumn id="6364" xr3:uid="{00000000-0010-0000-4900-0000DC180000}" name="Column6360" dataDxfId="10407"/>
    <tableColumn id="6365" xr3:uid="{00000000-0010-0000-4900-0000DD180000}" name="Column6361" dataDxfId="10406"/>
    <tableColumn id="6366" xr3:uid="{00000000-0010-0000-4900-0000DE180000}" name="Column6362" dataDxfId="10405"/>
    <tableColumn id="6367" xr3:uid="{00000000-0010-0000-4900-0000DF180000}" name="Column6363" dataDxfId="10404"/>
    <tableColumn id="6368" xr3:uid="{00000000-0010-0000-4900-0000E0180000}" name="Column6364" dataDxfId="10403"/>
    <tableColumn id="6369" xr3:uid="{00000000-0010-0000-4900-0000E1180000}" name="Column6365" dataDxfId="10402"/>
    <tableColumn id="6370" xr3:uid="{00000000-0010-0000-4900-0000E2180000}" name="Column6366" dataDxfId="10401"/>
    <tableColumn id="6371" xr3:uid="{00000000-0010-0000-4900-0000E3180000}" name="Column6367" dataDxfId="10400"/>
    <tableColumn id="6372" xr3:uid="{00000000-0010-0000-4900-0000E4180000}" name="Column6368" dataDxfId="10399"/>
    <tableColumn id="6373" xr3:uid="{00000000-0010-0000-4900-0000E5180000}" name="Column6369" dataDxfId="10398"/>
    <tableColumn id="6374" xr3:uid="{00000000-0010-0000-4900-0000E6180000}" name="Column6370" dataDxfId="10397"/>
    <tableColumn id="6375" xr3:uid="{00000000-0010-0000-4900-0000E7180000}" name="Column6371" dataDxfId="10396"/>
    <tableColumn id="6376" xr3:uid="{00000000-0010-0000-4900-0000E8180000}" name="Column6372" dataDxfId="10395"/>
    <tableColumn id="6377" xr3:uid="{00000000-0010-0000-4900-0000E9180000}" name="Column6373" dataDxfId="10394"/>
    <tableColumn id="6378" xr3:uid="{00000000-0010-0000-4900-0000EA180000}" name="Column6374" dataDxfId="10393"/>
    <tableColumn id="6379" xr3:uid="{00000000-0010-0000-4900-0000EB180000}" name="Column6375" dataDxfId="10392"/>
    <tableColumn id="6380" xr3:uid="{00000000-0010-0000-4900-0000EC180000}" name="Column6376" dataDxfId="10391"/>
    <tableColumn id="6381" xr3:uid="{00000000-0010-0000-4900-0000ED180000}" name="Column6377" dataDxfId="10390"/>
    <tableColumn id="6382" xr3:uid="{00000000-0010-0000-4900-0000EE180000}" name="Column6378" dataDxfId="10389"/>
    <tableColumn id="6383" xr3:uid="{00000000-0010-0000-4900-0000EF180000}" name="Column6379" dataDxfId="10388"/>
    <tableColumn id="6384" xr3:uid="{00000000-0010-0000-4900-0000F0180000}" name="Column6380" dataDxfId="10387"/>
    <tableColumn id="6385" xr3:uid="{00000000-0010-0000-4900-0000F1180000}" name="Column6381" dataDxfId="10386"/>
    <tableColumn id="6386" xr3:uid="{00000000-0010-0000-4900-0000F2180000}" name="Column6382" dataDxfId="10385"/>
    <tableColumn id="6387" xr3:uid="{00000000-0010-0000-4900-0000F3180000}" name="Column6383" dataDxfId="10384"/>
    <tableColumn id="6388" xr3:uid="{00000000-0010-0000-4900-0000F4180000}" name="Column6384" dataDxfId="10383"/>
    <tableColumn id="6389" xr3:uid="{00000000-0010-0000-4900-0000F5180000}" name="Column6385" dataDxfId="10382"/>
    <tableColumn id="6390" xr3:uid="{00000000-0010-0000-4900-0000F6180000}" name="Column6386" dataDxfId="10381"/>
    <tableColumn id="6391" xr3:uid="{00000000-0010-0000-4900-0000F7180000}" name="Column6387" dataDxfId="10380"/>
    <tableColumn id="6392" xr3:uid="{00000000-0010-0000-4900-0000F8180000}" name="Column6388" dataDxfId="10379"/>
    <tableColumn id="6393" xr3:uid="{00000000-0010-0000-4900-0000F9180000}" name="Column6389" dataDxfId="10378"/>
    <tableColumn id="6394" xr3:uid="{00000000-0010-0000-4900-0000FA180000}" name="Column6390" dataDxfId="10377"/>
    <tableColumn id="6395" xr3:uid="{00000000-0010-0000-4900-0000FB180000}" name="Column6391" dataDxfId="10376"/>
    <tableColumn id="6396" xr3:uid="{00000000-0010-0000-4900-0000FC180000}" name="Column6392" dataDxfId="10375"/>
    <tableColumn id="6397" xr3:uid="{00000000-0010-0000-4900-0000FD180000}" name="Column6393" dataDxfId="10374"/>
    <tableColumn id="6398" xr3:uid="{00000000-0010-0000-4900-0000FE180000}" name="Column6394" dataDxfId="10373"/>
    <tableColumn id="6399" xr3:uid="{00000000-0010-0000-4900-0000FF180000}" name="Column6395" dataDxfId="10372"/>
    <tableColumn id="6400" xr3:uid="{00000000-0010-0000-4900-000000190000}" name="Column6396" dataDxfId="10371"/>
    <tableColumn id="6401" xr3:uid="{00000000-0010-0000-4900-000001190000}" name="Column6397" dataDxfId="10370"/>
    <tableColumn id="6402" xr3:uid="{00000000-0010-0000-4900-000002190000}" name="Column6398" dataDxfId="10369"/>
    <tableColumn id="6403" xr3:uid="{00000000-0010-0000-4900-000003190000}" name="Column6399" dataDxfId="10368"/>
    <tableColumn id="6404" xr3:uid="{00000000-0010-0000-4900-000004190000}" name="Column6400" dataDxfId="10367"/>
    <tableColumn id="6405" xr3:uid="{00000000-0010-0000-4900-000005190000}" name="Column6401" dataDxfId="10366"/>
    <tableColumn id="6406" xr3:uid="{00000000-0010-0000-4900-000006190000}" name="Column6402" dataDxfId="10365"/>
    <tableColumn id="6407" xr3:uid="{00000000-0010-0000-4900-000007190000}" name="Column6403" dataDxfId="10364"/>
    <tableColumn id="6408" xr3:uid="{00000000-0010-0000-4900-000008190000}" name="Column6404" dataDxfId="10363"/>
    <tableColumn id="6409" xr3:uid="{00000000-0010-0000-4900-000009190000}" name="Column6405" dataDxfId="10362"/>
    <tableColumn id="6410" xr3:uid="{00000000-0010-0000-4900-00000A190000}" name="Column6406" dataDxfId="10361"/>
    <tableColumn id="6411" xr3:uid="{00000000-0010-0000-4900-00000B190000}" name="Column6407" dataDxfId="10360"/>
    <tableColumn id="6412" xr3:uid="{00000000-0010-0000-4900-00000C190000}" name="Column6408" dataDxfId="10359"/>
    <tableColumn id="6413" xr3:uid="{00000000-0010-0000-4900-00000D190000}" name="Column6409" dataDxfId="10358"/>
    <tableColumn id="6414" xr3:uid="{00000000-0010-0000-4900-00000E190000}" name="Column6410" dataDxfId="10357"/>
    <tableColumn id="6415" xr3:uid="{00000000-0010-0000-4900-00000F190000}" name="Column6411" dataDxfId="10356"/>
    <tableColumn id="6416" xr3:uid="{00000000-0010-0000-4900-000010190000}" name="Column6412" dataDxfId="10355"/>
    <tableColumn id="6417" xr3:uid="{00000000-0010-0000-4900-000011190000}" name="Column6413" dataDxfId="10354"/>
    <tableColumn id="6418" xr3:uid="{00000000-0010-0000-4900-000012190000}" name="Column6414" dataDxfId="10353"/>
    <tableColumn id="6419" xr3:uid="{00000000-0010-0000-4900-000013190000}" name="Column6415" dataDxfId="10352"/>
    <tableColumn id="6420" xr3:uid="{00000000-0010-0000-4900-000014190000}" name="Column6416" dataDxfId="10351"/>
    <tableColumn id="6421" xr3:uid="{00000000-0010-0000-4900-000015190000}" name="Column6417" dataDxfId="10350"/>
    <tableColumn id="6422" xr3:uid="{00000000-0010-0000-4900-000016190000}" name="Column6418" dataDxfId="10349"/>
    <tableColumn id="6423" xr3:uid="{00000000-0010-0000-4900-000017190000}" name="Column6419" dataDxfId="10348"/>
    <tableColumn id="6424" xr3:uid="{00000000-0010-0000-4900-000018190000}" name="Column6420" dataDxfId="10347"/>
    <tableColumn id="6425" xr3:uid="{00000000-0010-0000-4900-000019190000}" name="Column6421" dataDxfId="10346"/>
    <tableColumn id="6426" xr3:uid="{00000000-0010-0000-4900-00001A190000}" name="Column6422" dataDxfId="10345"/>
    <tableColumn id="6427" xr3:uid="{00000000-0010-0000-4900-00001B190000}" name="Column6423" dataDxfId="10344"/>
    <tableColumn id="6428" xr3:uid="{00000000-0010-0000-4900-00001C190000}" name="Column6424" dataDxfId="10343"/>
    <tableColumn id="6429" xr3:uid="{00000000-0010-0000-4900-00001D190000}" name="Column6425" dataDxfId="10342"/>
    <tableColumn id="6430" xr3:uid="{00000000-0010-0000-4900-00001E190000}" name="Column6426" dataDxfId="10341"/>
    <tableColumn id="6431" xr3:uid="{00000000-0010-0000-4900-00001F190000}" name="Column6427" dataDxfId="10340"/>
    <tableColumn id="6432" xr3:uid="{00000000-0010-0000-4900-000020190000}" name="Column6428" dataDxfId="10339"/>
    <tableColumn id="6433" xr3:uid="{00000000-0010-0000-4900-000021190000}" name="Column6429" dataDxfId="10338"/>
    <tableColumn id="6434" xr3:uid="{00000000-0010-0000-4900-000022190000}" name="Column6430" dataDxfId="10337"/>
    <tableColumn id="6435" xr3:uid="{00000000-0010-0000-4900-000023190000}" name="Column6431" dataDxfId="10336"/>
    <tableColumn id="6436" xr3:uid="{00000000-0010-0000-4900-000024190000}" name="Column6432" dataDxfId="10335"/>
    <tableColumn id="6437" xr3:uid="{00000000-0010-0000-4900-000025190000}" name="Column6433" dataDxfId="10334"/>
    <tableColumn id="6438" xr3:uid="{00000000-0010-0000-4900-000026190000}" name="Column6434" dataDxfId="10333"/>
    <tableColumn id="6439" xr3:uid="{00000000-0010-0000-4900-000027190000}" name="Column6435" dataDxfId="10332"/>
    <tableColumn id="6440" xr3:uid="{00000000-0010-0000-4900-000028190000}" name="Column6436" dataDxfId="10331"/>
    <tableColumn id="6441" xr3:uid="{00000000-0010-0000-4900-000029190000}" name="Column6437" dataDxfId="10330"/>
    <tableColumn id="6442" xr3:uid="{00000000-0010-0000-4900-00002A190000}" name="Column6438" dataDxfId="10329"/>
    <tableColumn id="6443" xr3:uid="{00000000-0010-0000-4900-00002B190000}" name="Column6439" dataDxfId="10328"/>
    <tableColumn id="6444" xr3:uid="{00000000-0010-0000-4900-00002C190000}" name="Column6440" dataDxfId="10327"/>
    <tableColumn id="6445" xr3:uid="{00000000-0010-0000-4900-00002D190000}" name="Column6441" dataDxfId="10326"/>
    <tableColumn id="6446" xr3:uid="{00000000-0010-0000-4900-00002E190000}" name="Column6442" dataDxfId="10325"/>
    <tableColumn id="6447" xr3:uid="{00000000-0010-0000-4900-00002F190000}" name="Column6443" dataDxfId="10324"/>
    <tableColumn id="6448" xr3:uid="{00000000-0010-0000-4900-000030190000}" name="Column6444" dataDxfId="10323"/>
    <tableColumn id="6449" xr3:uid="{00000000-0010-0000-4900-000031190000}" name="Column6445" dataDxfId="10322"/>
    <tableColumn id="6450" xr3:uid="{00000000-0010-0000-4900-000032190000}" name="Column6446" dataDxfId="10321"/>
    <tableColumn id="6451" xr3:uid="{00000000-0010-0000-4900-000033190000}" name="Column6447" dataDxfId="10320"/>
    <tableColumn id="6452" xr3:uid="{00000000-0010-0000-4900-000034190000}" name="Column6448" dataDxfId="10319"/>
    <tableColumn id="6453" xr3:uid="{00000000-0010-0000-4900-000035190000}" name="Column6449" dataDxfId="10318"/>
    <tableColumn id="6454" xr3:uid="{00000000-0010-0000-4900-000036190000}" name="Column6450" dataDxfId="10317"/>
    <tableColumn id="6455" xr3:uid="{00000000-0010-0000-4900-000037190000}" name="Column6451" dataDxfId="10316"/>
    <tableColumn id="6456" xr3:uid="{00000000-0010-0000-4900-000038190000}" name="Column6452" dataDxfId="10315"/>
    <tableColumn id="6457" xr3:uid="{00000000-0010-0000-4900-000039190000}" name="Column6453" dataDxfId="10314"/>
    <tableColumn id="6458" xr3:uid="{00000000-0010-0000-4900-00003A190000}" name="Column6454" dataDxfId="10313"/>
    <tableColumn id="6459" xr3:uid="{00000000-0010-0000-4900-00003B190000}" name="Column6455" dataDxfId="10312"/>
    <tableColumn id="6460" xr3:uid="{00000000-0010-0000-4900-00003C190000}" name="Column6456" dataDxfId="10311"/>
    <tableColumn id="6461" xr3:uid="{00000000-0010-0000-4900-00003D190000}" name="Column6457" dataDxfId="10310"/>
    <tableColumn id="6462" xr3:uid="{00000000-0010-0000-4900-00003E190000}" name="Column6458" dataDxfId="10309"/>
    <tableColumn id="6463" xr3:uid="{00000000-0010-0000-4900-00003F190000}" name="Column6459" dataDxfId="10308"/>
    <tableColumn id="6464" xr3:uid="{00000000-0010-0000-4900-000040190000}" name="Column6460" dataDxfId="10307"/>
    <tableColumn id="6465" xr3:uid="{00000000-0010-0000-4900-000041190000}" name="Column6461" dataDxfId="10306"/>
    <tableColumn id="6466" xr3:uid="{00000000-0010-0000-4900-000042190000}" name="Column6462" dataDxfId="10305"/>
    <tableColumn id="6467" xr3:uid="{00000000-0010-0000-4900-000043190000}" name="Column6463" dataDxfId="10304"/>
    <tableColumn id="6468" xr3:uid="{00000000-0010-0000-4900-000044190000}" name="Column6464" dataDxfId="10303"/>
    <tableColumn id="6469" xr3:uid="{00000000-0010-0000-4900-000045190000}" name="Column6465" dataDxfId="10302"/>
    <tableColumn id="6470" xr3:uid="{00000000-0010-0000-4900-000046190000}" name="Column6466" dataDxfId="10301"/>
    <tableColumn id="6471" xr3:uid="{00000000-0010-0000-4900-000047190000}" name="Column6467" dataDxfId="10300"/>
    <tableColumn id="6472" xr3:uid="{00000000-0010-0000-4900-000048190000}" name="Column6468" dataDxfId="10299"/>
    <tableColumn id="6473" xr3:uid="{00000000-0010-0000-4900-000049190000}" name="Column6469" dataDxfId="10298"/>
    <tableColumn id="6474" xr3:uid="{00000000-0010-0000-4900-00004A190000}" name="Column6470" dataDxfId="10297"/>
    <tableColumn id="6475" xr3:uid="{00000000-0010-0000-4900-00004B190000}" name="Column6471" dataDxfId="10296"/>
    <tableColumn id="6476" xr3:uid="{00000000-0010-0000-4900-00004C190000}" name="Column6472" dataDxfId="10295"/>
    <tableColumn id="6477" xr3:uid="{00000000-0010-0000-4900-00004D190000}" name="Column6473" dataDxfId="10294"/>
    <tableColumn id="6478" xr3:uid="{00000000-0010-0000-4900-00004E190000}" name="Column6474" dataDxfId="10293"/>
    <tableColumn id="6479" xr3:uid="{00000000-0010-0000-4900-00004F190000}" name="Column6475" dataDxfId="10292"/>
    <tableColumn id="6480" xr3:uid="{00000000-0010-0000-4900-000050190000}" name="Column6476" dataDxfId="10291"/>
    <tableColumn id="6481" xr3:uid="{00000000-0010-0000-4900-000051190000}" name="Column6477" dataDxfId="10290"/>
    <tableColumn id="6482" xr3:uid="{00000000-0010-0000-4900-000052190000}" name="Column6478" dataDxfId="10289"/>
    <tableColumn id="6483" xr3:uid="{00000000-0010-0000-4900-000053190000}" name="Column6479" dataDxfId="10288"/>
    <tableColumn id="6484" xr3:uid="{00000000-0010-0000-4900-000054190000}" name="Column6480" dataDxfId="10287"/>
    <tableColumn id="6485" xr3:uid="{00000000-0010-0000-4900-000055190000}" name="Column6481" dataDxfId="10286"/>
    <tableColumn id="6486" xr3:uid="{00000000-0010-0000-4900-000056190000}" name="Column6482" dataDxfId="10285"/>
    <tableColumn id="6487" xr3:uid="{00000000-0010-0000-4900-000057190000}" name="Column6483" dataDxfId="10284"/>
    <tableColumn id="6488" xr3:uid="{00000000-0010-0000-4900-000058190000}" name="Column6484" dataDxfId="10283"/>
    <tableColumn id="6489" xr3:uid="{00000000-0010-0000-4900-000059190000}" name="Column6485" dataDxfId="10282"/>
    <tableColumn id="6490" xr3:uid="{00000000-0010-0000-4900-00005A190000}" name="Column6486" dataDxfId="10281"/>
    <tableColumn id="6491" xr3:uid="{00000000-0010-0000-4900-00005B190000}" name="Column6487" dataDxfId="10280"/>
    <tableColumn id="6492" xr3:uid="{00000000-0010-0000-4900-00005C190000}" name="Column6488" dataDxfId="10279"/>
    <tableColumn id="6493" xr3:uid="{00000000-0010-0000-4900-00005D190000}" name="Column6489" dataDxfId="10278"/>
    <tableColumn id="6494" xr3:uid="{00000000-0010-0000-4900-00005E190000}" name="Column6490" dataDxfId="10277"/>
    <tableColumn id="6495" xr3:uid="{00000000-0010-0000-4900-00005F190000}" name="Column6491" dataDxfId="10276"/>
    <tableColumn id="6496" xr3:uid="{00000000-0010-0000-4900-000060190000}" name="Column6492" dataDxfId="10275"/>
    <tableColumn id="6497" xr3:uid="{00000000-0010-0000-4900-000061190000}" name="Column6493" dataDxfId="10274"/>
    <tableColumn id="6498" xr3:uid="{00000000-0010-0000-4900-000062190000}" name="Column6494" dataDxfId="10273"/>
    <tableColumn id="6499" xr3:uid="{00000000-0010-0000-4900-000063190000}" name="Column6495" dataDxfId="10272"/>
    <tableColumn id="6500" xr3:uid="{00000000-0010-0000-4900-000064190000}" name="Column6496" dataDxfId="10271"/>
    <tableColumn id="6501" xr3:uid="{00000000-0010-0000-4900-000065190000}" name="Column6497" dataDxfId="10270"/>
    <tableColumn id="6502" xr3:uid="{00000000-0010-0000-4900-000066190000}" name="Column6498" dataDxfId="10269"/>
    <tableColumn id="6503" xr3:uid="{00000000-0010-0000-4900-000067190000}" name="Column6499" dataDxfId="10268"/>
    <tableColumn id="6504" xr3:uid="{00000000-0010-0000-4900-000068190000}" name="Column6500" dataDxfId="10267"/>
    <tableColumn id="6505" xr3:uid="{00000000-0010-0000-4900-000069190000}" name="Column6501" dataDxfId="10266"/>
    <tableColumn id="6506" xr3:uid="{00000000-0010-0000-4900-00006A190000}" name="Column6502" dataDxfId="10265"/>
    <tableColumn id="6507" xr3:uid="{00000000-0010-0000-4900-00006B190000}" name="Column6503" dataDxfId="10264"/>
    <tableColumn id="6508" xr3:uid="{00000000-0010-0000-4900-00006C190000}" name="Column6504" dataDxfId="10263"/>
    <tableColumn id="6509" xr3:uid="{00000000-0010-0000-4900-00006D190000}" name="Column6505" dataDxfId="10262"/>
    <tableColumn id="6510" xr3:uid="{00000000-0010-0000-4900-00006E190000}" name="Column6506" dataDxfId="10261"/>
    <tableColumn id="6511" xr3:uid="{00000000-0010-0000-4900-00006F190000}" name="Column6507" dataDxfId="10260"/>
    <tableColumn id="6512" xr3:uid="{00000000-0010-0000-4900-000070190000}" name="Column6508" dataDxfId="10259"/>
    <tableColumn id="6513" xr3:uid="{00000000-0010-0000-4900-000071190000}" name="Column6509" dataDxfId="10258"/>
    <tableColumn id="6514" xr3:uid="{00000000-0010-0000-4900-000072190000}" name="Column6510" dataDxfId="10257"/>
    <tableColumn id="6515" xr3:uid="{00000000-0010-0000-4900-000073190000}" name="Column6511" dataDxfId="10256"/>
    <tableColumn id="6516" xr3:uid="{00000000-0010-0000-4900-000074190000}" name="Column6512" dataDxfId="10255"/>
    <tableColumn id="6517" xr3:uid="{00000000-0010-0000-4900-000075190000}" name="Column6513" dataDxfId="10254"/>
    <tableColumn id="6518" xr3:uid="{00000000-0010-0000-4900-000076190000}" name="Column6514" dataDxfId="10253"/>
    <tableColumn id="6519" xr3:uid="{00000000-0010-0000-4900-000077190000}" name="Column6515" dataDxfId="10252"/>
    <tableColumn id="6520" xr3:uid="{00000000-0010-0000-4900-000078190000}" name="Column6516" dataDxfId="10251"/>
    <tableColumn id="6521" xr3:uid="{00000000-0010-0000-4900-000079190000}" name="Column6517" dataDxfId="10250"/>
    <tableColumn id="6522" xr3:uid="{00000000-0010-0000-4900-00007A190000}" name="Column6518" dataDxfId="10249"/>
    <tableColumn id="6523" xr3:uid="{00000000-0010-0000-4900-00007B190000}" name="Column6519" dataDxfId="10248"/>
    <tableColumn id="6524" xr3:uid="{00000000-0010-0000-4900-00007C190000}" name="Column6520" dataDxfId="10247"/>
    <tableColumn id="6525" xr3:uid="{00000000-0010-0000-4900-00007D190000}" name="Column6521" dataDxfId="10246"/>
    <tableColumn id="6526" xr3:uid="{00000000-0010-0000-4900-00007E190000}" name="Column6522" dataDxfId="10245"/>
    <tableColumn id="6527" xr3:uid="{00000000-0010-0000-4900-00007F190000}" name="Column6523" dataDxfId="10244"/>
    <tableColumn id="6528" xr3:uid="{00000000-0010-0000-4900-000080190000}" name="Column6524" dataDxfId="10243"/>
    <tableColumn id="6529" xr3:uid="{00000000-0010-0000-4900-000081190000}" name="Column6525" dataDxfId="10242"/>
    <tableColumn id="6530" xr3:uid="{00000000-0010-0000-4900-000082190000}" name="Column6526" dataDxfId="10241"/>
    <tableColumn id="6531" xr3:uid="{00000000-0010-0000-4900-000083190000}" name="Column6527" dataDxfId="10240"/>
    <tableColumn id="6532" xr3:uid="{00000000-0010-0000-4900-000084190000}" name="Column6528" dataDxfId="10239"/>
    <tableColumn id="6533" xr3:uid="{00000000-0010-0000-4900-000085190000}" name="Column6529" dataDxfId="10238"/>
    <tableColumn id="6534" xr3:uid="{00000000-0010-0000-4900-000086190000}" name="Column6530" dataDxfId="10237"/>
    <tableColumn id="6535" xr3:uid="{00000000-0010-0000-4900-000087190000}" name="Column6531" dataDxfId="10236"/>
    <tableColumn id="6536" xr3:uid="{00000000-0010-0000-4900-000088190000}" name="Column6532" dataDxfId="10235"/>
    <tableColumn id="6537" xr3:uid="{00000000-0010-0000-4900-000089190000}" name="Column6533" dataDxfId="10234"/>
    <tableColumn id="6538" xr3:uid="{00000000-0010-0000-4900-00008A190000}" name="Column6534" dataDxfId="10233"/>
    <tableColumn id="6539" xr3:uid="{00000000-0010-0000-4900-00008B190000}" name="Column6535" dataDxfId="10232"/>
    <tableColumn id="6540" xr3:uid="{00000000-0010-0000-4900-00008C190000}" name="Column6536" dataDxfId="10231"/>
    <tableColumn id="6541" xr3:uid="{00000000-0010-0000-4900-00008D190000}" name="Column6537" dataDxfId="10230"/>
    <tableColumn id="6542" xr3:uid="{00000000-0010-0000-4900-00008E190000}" name="Column6538" dataDxfId="10229"/>
    <tableColumn id="6543" xr3:uid="{00000000-0010-0000-4900-00008F190000}" name="Column6539" dataDxfId="10228"/>
    <tableColumn id="6544" xr3:uid="{00000000-0010-0000-4900-000090190000}" name="Column6540" dataDxfId="10227"/>
    <tableColumn id="6545" xr3:uid="{00000000-0010-0000-4900-000091190000}" name="Column6541" dataDxfId="10226"/>
    <tableColumn id="6546" xr3:uid="{00000000-0010-0000-4900-000092190000}" name="Column6542" dataDxfId="10225"/>
    <tableColumn id="6547" xr3:uid="{00000000-0010-0000-4900-000093190000}" name="Column6543" dataDxfId="10224"/>
    <tableColumn id="6548" xr3:uid="{00000000-0010-0000-4900-000094190000}" name="Column6544" dataDxfId="10223"/>
    <tableColumn id="6549" xr3:uid="{00000000-0010-0000-4900-000095190000}" name="Column6545" dataDxfId="10222"/>
    <tableColumn id="6550" xr3:uid="{00000000-0010-0000-4900-000096190000}" name="Column6546" dataDxfId="10221"/>
    <tableColumn id="6551" xr3:uid="{00000000-0010-0000-4900-000097190000}" name="Column6547" dataDxfId="10220"/>
    <tableColumn id="6552" xr3:uid="{00000000-0010-0000-4900-000098190000}" name="Column6548" dataDxfId="10219"/>
    <tableColumn id="6553" xr3:uid="{00000000-0010-0000-4900-000099190000}" name="Column6549" dataDxfId="10218"/>
    <tableColumn id="6554" xr3:uid="{00000000-0010-0000-4900-00009A190000}" name="Column6550" dataDxfId="10217"/>
    <tableColumn id="6555" xr3:uid="{00000000-0010-0000-4900-00009B190000}" name="Column6551" dataDxfId="10216"/>
    <tableColumn id="6556" xr3:uid="{00000000-0010-0000-4900-00009C190000}" name="Column6552" dataDxfId="10215"/>
    <tableColumn id="6557" xr3:uid="{00000000-0010-0000-4900-00009D190000}" name="Column6553" dataDxfId="10214"/>
    <tableColumn id="6558" xr3:uid="{00000000-0010-0000-4900-00009E190000}" name="Column6554" dataDxfId="10213"/>
    <tableColumn id="6559" xr3:uid="{00000000-0010-0000-4900-00009F190000}" name="Column6555" dataDxfId="10212"/>
    <tableColumn id="6560" xr3:uid="{00000000-0010-0000-4900-0000A0190000}" name="Column6556" dataDxfId="10211"/>
    <tableColumn id="6561" xr3:uid="{00000000-0010-0000-4900-0000A1190000}" name="Column6557" dataDxfId="10210"/>
    <tableColumn id="6562" xr3:uid="{00000000-0010-0000-4900-0000A2190000}" name="Column6558" dataDxfId="10209"/>
    <tableColumn id="6563" xr3:uid="{00000000-0010-0000-4900-0000A3190000}" name="Column6559" dataDxfId="10208"/>
    <tableColumn id="6564" xr3:uid="{00000000-0010-0000-4900-0000A4190000}" name="Column6560" dataDxfId="10207"/>
    <tableColumn id="6565" xr3:uid="{00000000-0010-0000-4900-0000A5190000}" name="Column6561" dataDxfId="10206"/>
    <tableColumn id="6566" xr3:uid="{00000000-0010-0000-4900-0000A6190000}" name="Column6562" dataDxfId="10205"/>
    <tableColumn id="6567" xr3:uid="{00000000-0010-0000-4900-0000A7190000}" name="Column6563" dataDxfId="10204"/>
    <tableColumn id="6568" xr3:uid="{00000000-0010-0000-4900-0000A8190000}" name="Column6564" dataDxfId="10203"/>
    <tableColumn id="6569" xr3:uid="{00000000-0010-0000-4900-0000A9190000}" name="Column6565" dataDxfId="10202"/>
    <tableColumn id="6570" xr3:uid="{00000000-0010-0000-4900-0000AA190000}" name="Column6566" dataDxfId="10201"/>
    <tableColumn id="6571" xr3:uid="{00000000-0010-0000-4900-0000AB190000}" name="Column6567" dataDxfId="10200"/>
    <tableColumn id="6572" xr3:uid="{00000000-0010-0000-4900-0000AC190000}" name="Column6568" dataDxfId="10199"/>
    <tableColumn id="6573" xr3:uid="{00000000-0010-0000-4900-0000AD190000}" name="Column6569" dataDxfId="10198"/>
    <tableColumn id="6574" xr3:uid="{00000000-0010-0000-4900-0000AE190000}" name="Column6570" dataDxfId="10197"/>
    <tableColumn id="6575" xr3:uid="{00000000-0010-0000-4900-0000AF190000}" name="Column6571" dataDxfId="10196"/>
    <tableColumn id="6576" xr3:uid="{00000000-0010-0000-4900-0000B0190000}" name="Column6572" dataDxfId="10195"/>
    <tableColumn id="6577" xr3:uid="{00000000-0010-0000-4900-0000B1190000}" name="Column6573" dataDxfId="10194"/>
    <tableColumn id="6578" xr3:uid="{00000000-0010-0000-4900-0000B2190000}" name="Column6574" dataDxfId="10193"/>
    <tableColumn id="6579" xr3:uid="{00000000-0010-0000-4900-0000B3190000}" name="Column6575" dataDxfId="10192"/>
    <tableColumn id="6580" xr3:uid="{00000000-0010-0000-4900-0000B4190000}" name="Column6576" dataDxfId="10191"/>
    <tableColumn id="6581" xr3:uid="{00000000-0010-0000-4900-0000B5190000}" name="Column6577" dataDxfId="10190"/>
    <tableColumn id="6582" xr3:uid="{00000000-0010-0000-4900-0000B6190000}" name="Column6578" dataDxfId="10189"/>
    <tableColumn id="6583" xr3:uid="{00000000-0010-0000-4900-0000B7190000}" name="Column6579" dataDxfId="10188"/>
    <tableColumn id="6584" xr3:uid="{00000000-0010-0000-4900-0000B8190000}" name="Column6580" dataDxfId="10187"/>
    <tableColumn id="6585" xr3:uid="{00000000-0010-0000-4900-0000B9190000}" name="Column6581" dataDxfId="10186"/>
    <tableColumn id="6586" xr3:uid="{00000000-0010-0000-4900-0000BA190000}" name="Column6582" dataDxfId="10185"/>
    <tableColumn id="6587" xr3:uid="{00000000-0010-0000-4900-0000BB190000}" name="Column6583" dataDxfId="10184"/>
    <tableColumn id="6588" xr3:uid="{00000000-0010-0000-4900-0000BC190000}" name="Column6584" dataDxfId="10183"/>
    <tableColumn id="6589" xr3:uid="{00000000-0010-0000-4900-0000BD190000}" name="Column6585" dataDxfId="10182"/>
    <tableColumn id="6590" xr3:uid="{00000000-0010-0000-4900-0000BE190000}" name="Column6586" dataDxfId="10181"/>
    <tableColumn id="6591" xr3:uid="{00000000-0010-0000-4900-0000BF190000}" name="Column6587" dataDxfId="10180"/>
    <tableColumn id="6592" xr3:uid="{00000000-0010-0000-4900-0000C0190000}" name="Column6588" dataDxfId="10179"/>
    <tableColumn id="6593" xr3:uid="{00000000-0010-0000-4900-0000C1190000}" name="Column6589" dataDxfId="10178"/>
    <tableColumn id="6594" xr3:uid="{00000000-0010-0000-4900-0000C2190000}" name="Column6590" dataDxfId="10177"/>
    <tableColumn id="6595" xr3:uid="{00000000-0010-0000-4900-0000C3190000}" name="Column6591" dataDxfId="10176"/>
    <tableColumn id="6596" xr3:uid="{00000000-0010-0000-4900-0000C4190000}" name="Column6592" dataDxfId="10175"/>
    <tableColumn id="6597" xr3:uid="{00000000-0010-0000-4900-0000C5190000}" name="Column6593" dataDxfId="10174"/>
    <tableColumn id="6598" xr3:uid="{00000000-0010-0000-4900-0000C6190000}" name="Column6594" dataDxfId="10173"/>
    <tableColumn id="6599" xr3:uid="{00000000-0010-0000-4900-0000C7190000}" name="Column6595" dataDxfId="10172"/>
    <tableColumn id="6600" xr3:uid="{00000000-0010-0000-4900-0000C8190000}" name="Column6596" dataDxfId="10171"/>
    <tableColumn id="6601" xr3:uid="{00000000-0010-0000-4900-0000C9190000}" name="Column6597" dataDxfId="10170"/>
    <tableColumn id="6602" xr3:uid="{00000000-0010-0000-4900-0000CA190000}" name="Column6598" dataDxfId="10169"/>
    <tableColumn id="6603" xr3:uid="{00000000-0010-0000-4900-0000CB190000}" name="Column6599" dataDxfId="10168"/>
    <tableColumn id="6604" xr3:uid="{00000000-0010-0000-4900-0000CC190000}" name="Column6600" dataDxfId="10167"/>
    <tableColumn id="6605" xr3:uid="{00000000-0010-0000-4900-0000CD190000}" name="Column6601" dataDxfId="10166"/>
    <tableColumn id="6606" xr3:uid="{00000000-0010-0000-4900-0000CE190000}" name="Column6602" dataDxfId="10165"/>
    <tableColumn id="6607" xr3:uid="{00000000-0010-0000-4900-0000CF190000}" name="Column6603" dataDxfId="10164"/>
    <tableColumn id="6608" xr3:uid="{00000000-0010-0000-4900-0000D0190000}" name="Column6604" dataDxfId="10163"/>
    <tableColumn id="6609" xr3:uid="{00000000-0010-0000-4900-0000D1190000}" name="Column6605" dataDxfId="10162"/>
    <tableColumn id="6610" xr3:uid="{00000000-0010-0000-4900-0000D2190000}" name="Column6606" dataDxfId="10161"/>
    <tableColumn id="6611" xr3:uid="{00000000-0010-0000-4900-0000D3190000}" name="Column6607" dataDxfId="10160"/>
    <tableColumn id="6612" xr3:uid="{00000000-0010-0000-4900-0000D4190000}" name="Column6608" dataDxfId="10159"/>
    <tableColumn id="6613" xr3:uid="{00000000-0010-0000-4900-0000D5190000}" name="Column6609" dataDxfId="10158"/>
    <tableColumn id="6614" xr3:uid="{00000000-0010-0000-4900-0000D6190000}" name="Column6610" dataDxfId="10157"/>
    <tableColumn id="6615" xr3:uid="{00000000-0010-0000-4900-0000D7190000}" name="Column6611" dataDxfId="10156"/>
    <tableColumn id="6616" xr3:uid="{00000000-0010-0000-4900-0000D8190000}" name="Column6612" dataDxfId="10155"/>
    <tableColumn id="6617" xr3:uid="{00000000-0010-0000-4900-0000D9190000}" name="Column6613" dataDxfId="10154"/>
    <tableColumn id="6618" xr3:uid="{00000000-0010-0000-4900-0000DA190000}" name="Column6614" dataDxfId="10153"/>
    <tableColumn id="6619" xr3:uid="{00000000-0010-0000-4900-0000DB190000}" name="Column6615" dataDxfId="10152"/>
    <tableColumn id="6620" xr3:uid="{00000000-0010-0000-4900-0000DC190000}" name="Column6616" dataDxfId="10151"/>
    <tableColumn id="6621" xr3:uid="{00000000-0010-0000-4900-0000DD190000}" name="Column6617" dataDxfId="10150"/>
    <tableColumn id="6622" xr3:uid="{00000000-0010-0000-4900-0000DE190000}" name="Column6618" dataDxfId="10149"/>
    <tableColumn id="6623" xr3:uid="{00000000-0010-0000-4900-0000DF190000}" name="Column6619" dataDxfId="10148"/>
    <tableColumn id="6624" xr3:uid="{00000000-0010-0000-4900-0000E0190000}" name="Column6620" dataDxfId="10147"/>
    <tableColumn id="6625" xr3:uid="{00000000-0010-0000-4900-0000E1190000}" name="Column6621" dataDxfId="10146"/>
    <tableColumn id="6626" xr3:uid="{00000000-0010-0000-4900-0000E2190000}" name="Column6622" dataDxfId="10145"/>
    <tableColumn id="6627" xr3:uid="{00000000-0010-0000-4900-0000E3190000}" name="Column6623" dataDxfId="10144"/>
    <tableColumn id="6628" xr3:uid="{00000000-0010-0000-4900-0000E4190000}" name="Column6624" dataDxfId="10143"/>
    <tableColumn id="6629" xr3:uid="{00000000-0010-0000-4900-0000E5190000}" name="Column6625" dataDxfId="10142"/>
    <tableColumn id="6630" xr3:uid="{00000000-0010-0000-4900-0000E6190000}" name="Column6626" dataDxfId="10141"/>
    <tableColumn id="6631" xr3:uid="{00000000-0010-0000-4900-0000E7190000}" name="Column6627" dataDxfId="10140"/>
    <tableColumn id="6632" xr3:uid="{00000000-0010-0000-4900-0000E8190000}" name="Column6628" dataDxfId="10139"/>
    <tableColumn id="6633" xr3:uid="{00000000-0010-0000-4900-0000E9190000}" name="Column6629" dataDxfId="10138"/>
    <tableColumn id="6634" xr3:uid="{00000000-0010-0000-4900-0000EA190000}" name="Column6630" dataDxfId="10137"/>
    <tableColumn id="6635" xr3:uid="{00000000-0010-0000-4900-0000EB190000}" name="Column6631" dataDxfId="10136"/>
    <tableColumn id="6636" xr3:uid="{00000000-0010-0000-4900-0000EC190000}" name="Column6632" dataDxfId="10135"/>
    <tableColumn id="6637" xr3:uid="{00000000-0010-0000-4900-0000ED190000}" name="Column6633" dataDxfId="10134"/>
    <tableColumn id="6638" xr3:uid="{00000000-0010-0000-4900-0000EE190000}" name="Column6634" dataDxfId="10133"/>
    <tableColumn id="6639" xr3:uid="{00000000-0010-0000-4900-0000EF190000}" name="Column6635" dataDxfId="10132"/>
    <tableColumn id="6640" xr3:uid="{00000000-0010-0000-4900-0000F0190000}" name="Column6636" dataDxfId="10131"/>
    <tableColumn id="6641" xr3:uid="{00000000-0010-0000-4900-0000F1190000}" name="Column6637" dataDxfId="10130"/>
    <tableColumn id="6642" xr3:uid="{00000000-0010-0000-4900-0000F2190000}" name="Column6638" dataDxfId="10129"/>
    <tableColumn id="6643" xr3:uid="{00000000-0010-0000-4900-0000F3190000}" name="Column6639" dataDxfId="10128"/>
    <tableColumn id="6644" xr3:uid="{00000000-0010-0000-4900-0000F4190000}" name="Column6640" dataDxfId="10127"/>
    <tableColumn id="6645" xr3:uid="{00000000-0010-0000-4900-0000F5190000}" name="Column6641" dataDxfId="10126"/>
    <tableColumn id="6646" xr3:uid="{00000000-0010-0000-4900-0000F6190000}" name="Column6642" dataDxfId="10125"/>
    <tableColumn id="6647" xr3:uid="{00000000-0010-0000-4900-0000F7190000}" name="Column6643" dataDxfId="10124"/>
    <tableColumn id="6648" xr3:uid="{00000000-0010-0000-4900-0000F8190000}" name="Column6644" dataDxfId="10123"/>
    <tableColumn id="6649" xr3:uid="{00000000-0010-0000-4900-0000F9190000}" name="Column6645" dataDxfId="10122"/>
    <tableColumn id="6650" xr3:uid="{00000000-0010-0000-4900-0000FA190000}" name="Column6646" dataDxfId="10121"/>
    <tableColumn id="6651" xr3:uid="{00000000-0010-0000-4900-0000FB190000}" name="Column6647" dataDxfId="10120"/>
    <tableColumn id="6652" xr3:uid="{00000000-0010-0000-4900-0000FC190000}" name="Column6648" dataDxfId="10119"/>
    <tableColumn id="6653" xr3:uid="{00000000-0010-0000-4900-0000FD190000}" name="Column6649" dataDxfId="10118"/>
    <tableColumn id="6654" xr3:uid="{00000000-0010-0000-4900-0000FE190000}" name="Column6650" dataDxfId="10117"/>
    <tableColumn id="6655" xr3:uid="{00000000-0010-0000-4900-0000FF190000}" name="Column6651" dataDxfId="10116"/>
    <tableColumn id="6656" xr3:uid="{00000000-0010-0000-4900-0000001A0000}" name="Column6652" dataDxfId="10115"/>
    <tableColumn id="6657" xr3:uid="{00000000-0010-0000-4900-0000011A0000}" name="Column6653" dataDxfId="10114"/>
    <tableColumn id="6658" xr3:uid="{00000000-0010-0000-4900-0000021A0000}" name="Column6654" dataDxfId="10113"/>
    <tableColumn id="6659" xr3:uid="{00000000-0010-0000-4900-0000031A0000}" name="Column6655" dataDxfId="10112"/>
    <tableColumn id="6660" xr3:uid="{00000000-0010-0000-4900-0000041A0000}" name="Column6656" dataDxfId="10111"/>
    <tableColumn id="6661" xr3:uid="{00000000-0010-0000-4900-0000051A0000}" name="Column6657" dataDxfId="10110"/>
    <tableColumn id="6662" xr3:uid="{00000000-0010-0000-4900-0000061A0000}" name="Column6658" dataDxfId="10109"/>
    <tableColumn id="6663" xr3:uid="{00000000-0010-0000-4900-0000071A0000}" name="Column6659" dataDxfId="10108"/>
    <tableColumn id="6664" xr3:uid="{00000000-0010-0000-4900-0000081A0000}" name="Column6660" dataDxfId="10107"/>
    <tableColumn id="6665" xr3:uid="{00000000-0010-0000-4900-0000091A0000}" name="Column6661" dataDxfId="10106"/>
    <tableColumn id="6666" xr3:uid="{00000000-0010-0000-4900-00000A1A0000}" name="Column6662" dataDxfId="10105"/>
    <tableColumn id="6667" xr3:uid="{00000000-0010-0000-4900-00000B1A0000}" name="Column6663" dataDxfId="10104"/>
    <tableColumn id="6668" xr3:uid="{00000000-0010-0000-4900-00000C1A0000}" name="Column6664" dataDxfId="10103"/>
    <tableColumn id="6669" xr3:uid="{00000000-0010-0000-4900-00000D1A0000}" name="Column6665" dataDxfId="10102"/>
    <tableColumn id="6670" xr3:uid="{00000000-0010-0000-4900-00000E1A0000}" name="Column6666" dataDxfId="10101"/>
    <tableColumn id="6671" xr3:uid="{00000000-0010-0000-4900-00000F1A0000}" name="Column6667" dataDxfId="10100"/>
    <tableColumn id="6672" xr3:uid="{00000000-0010-0000-4900-0000101A0000}" name="Column6668" dataDxfId="10099"/>
    <tableColumn id="6673" xr3:uid="{00000000-0010-0000-4900-0000111A0000}" name="Column6669" dataDxfId="10098"/>
    <tableColumn id="6674" xr3:uid="{00000000-0010-0000-4900-0000121A0000}" name="Column6670" dataDxfId="10097"/>
    <tableColumn id="6675" xr3:uid="{00000000-0010-0000-4900-0000131A0000}" name="Column6671" dataDxfId="10096"/>
    <tableColumn id="6676" xr3:uid="{00000000-0010-0000-4900-0000141A0000}" name="Column6672" dataDxfId="10095"/>
    <tableColumn id="6677" xr3:uid="{00000000-0010-0000-4900-0000151A0000}" name="Column6673" dataDxfId="10094"/>
    <tableColumn id="6678" xr3:uid="{00000000-0010-0000-4900-0000161A0000}" name="Column6674" dataDxfId="10093"/>
    <tableColumn id="6679" xr3:uid="{00000000-0010-0000-4900-0000171A0000}" name="Column6675" dataDxfId="10092"/>
    <tableColumn id="6680" xr3:uid="{00000000-0010-0000-4900-0000181A0000}" name="Column6676" dataDxfId="10091"/>
    <tableColumn id="6681" xr3:uid="{00000000-0010-0000-4900-0000191A0000}" name="Column6677" dataDxfId="10090"/>
    <tableColumn id="6682" xr3:uid="{00000000-0010-0000-4900-00001A1A0000}" name="Column6678" dataDxfId="10089"/>
    <tableColumn id="6683" xr3:uid="{00000000-0010-0000-4900-00001B1A0000}" name="Column6679" dataDxfId="10088"/>
    <tableColumn id="6684" xr3:uid="{00000000-0010-0000-4900-00001C1A0000}" name="Column6680" dataDxfId="10087"/>
    <tableColumn id="6685" xr3:uid="{00000000-0010-0000-4900-00001D1A0000}" name="Column6681" dataDxfId="10086"/>
    <tableColumn id="6686" xr3:uid="{00000000-0010-0000-4900-00001E1A0000}" name="Column6682" dataDxfId="10085"/>
    <tableColumn id="6687" xr3:uid="{00000000-0010-0000-4900-00001F1A0000}" name="Column6683" dataDxfId="10084"/>
    <tableColumn id="6688" xr3:uid="{00000000-0010-0000-4900-0000201A0000}" name="Column6684" dataDxfId="10083"/>
    <tableColumn id="6689" xr3:uid="{00000000-0010-0000-4900-0000211A0000}" name="Column6685" dataDxfId="10082"/>
    <tableColumn id="6690" xr3:uid="{00000000-0010-0000-4900-0000221A0000}" name="Column6686" dataDxfId="10081"/>
    <tableColumn id="6691" xr3:uid="{00000000-0010-0000-4900-0000231A0000}" name="Column6687" dataDxfId="10080"/>
    <tableColumn id="6692" xr3:uid="{00000000-0010-0000-4900-0000241A0000}" name="Column6688" dataDxfId="10079"/>
    <tableColumn id="6693" xr3:uid="{00000000-0010-0000-4900-0000251A0000}" name="Column6689" dataDxfId="10078"/>
    <tableColumn id="6694" xr3:uid="{00000000-0010-0000-4900-0000261A0000}" name="Column6690" dataDxfId="10077"/>
    <tableColumn id="6695" xr3:uid="{00000000-0010-0000-4900-0000271A0000}" name="Column6691" dataDxfId="10076"/>
    <tableColumn id="6696" xr3:uid="{00000000-0010-0000-4900-0000281A0000}" name="Column6692" dataDxfId="10075"/>
    <tableColumn id="6697" xr3:uid="{00000000-0010-0000-4900-0000291A0000}" name="Column6693" dataDxfId="10074"/>
    <tableColumn id="6698" xr3:uid="{00000000-0010-0000-4900-00002A1A0000}" name="Column6694" dataDxfId="10073"/>
    <tableColumn id="6699" xr3:uid="{00000000-0010-0000-4900-00002B1A0000}" name="Column6695" dataDxfId="10072"/>
    <tableColumn id="6700" xr3:uid="{00000000-0010-0000-4900-00002C1A0000}" name="Column6696" dataDxfId="10071"/>
    <tableColumn id="6701" xr3:uid="{00000000-0010-0000-4900-00002D1A0000}" name="Column6697" dataDxfId="10070"/>
    <tableColumn id="6702" xr3:uid="{00000000-0010-0000-4900-00002E1A0000}" name="Column6698" dataDxfId="10069"/>
    <tableColumn id="6703" xr3:uid="{00000000-0010-0000-4900-00002F1A0000}" name="Column6699" dataDxfId="10068"/>
    <tableColumn id="6704" xr3:uid="{00000000-0010-0000-4900-0000301A0000}" name="Column6700" dataDxfId="10067"/>
    <tableColumn id="6705" xr3:uid="{00000000-0010-0000-4900-0000311A0000}" name="Column6701" dataDxfId="10066"/>
    <tableColumn id="6706" xr3:uid="{00000000-0010-0000-4900-0000321A0000}" name="Column6702" dataDxfId="10065"/>
    <tableColumn id="6707" xr3:uid="{00000000-0010-0000-4900-0000331A0000}" name="Column6703" dataDxfId="10064"/>
    <tableColumn id="6708" xr3:uid="{00000000-0010-0000-4900-0000341A0000}" name="Column6704" dataDxfId="10063"/>
    <tableColumn id="6709" xr3:uid="{00000000-0010-0000-4900-0000351A0000}" name="Column6705" dataDxfId="10062"/>
    <tableColumn id="6710" xr3:uid="{00000000-0010-0000-4900-0000361A0000}" name="Column6706" dataDxfId="10061"/>
    <tableColumn id="6711" xr3:uid="{00000000-0010-0000-4900-0000371A0000}" name="Column6707" dataDxfId="10060"/>
    <tableColumn id="6712" xr3:uid="{00000000-0010-0000-4900-0000381A0000}" name="Column6708" dataDxfId="10059"/>
    <tableColumn id="6713" xr3:uid="{00000000-0010-0000-4900-0000391A0000}" name="Column6709" dataDxfId="10058"/>
    <tableColumn id="6714" xr3:uid="{00000000-0010-0000-4900-00003A1A0000}" name="Column6710" dataDxfId="10057"/>
    <tableColumn id="6715" xr3:uid="{00000000-0010-0000-4900-00003B1A0000}" name="Column6711" dataDxfId="10056"/>
    <tableColumn id="6716" xr3:uid="{00000000-0010-0000-4900-00003C1A0000}" name="Column6712" dataDxfId="10055"/>
    <tableColumn id="6717" xr3:uid="{00000000-0010-0000-4900-00003D1A0000}" name="Column6713" dataDxfId="10054"/>
    <tableColumn id="6718" xr3:uid="{00000000-0010-0000-4900-00003E1A0000}" name="Column6714" dataDxfId="10053"/>
    <tableColumn id="6719" xr3:uid="{00000000-0010-0000-4900-00003F1A0000}" name="Column6715" dataDxfId="10052"/>
    <tableColumn id="6720" xr3:uid="{00000000-0010-0000-4900-0000401A0000}" name="Column6716" dataDxfId="10051"/>
    <tableColumn id="6721" xr3:uid="{00000000-0010-0000-4900-0000411A0000}" name="Column6717" dataDxfId="10050"/>
    <tableColumn id="6722" xr3:uid="{00000000-0010-0000-4900-0000421A0000}" name="Column6718" dataDxfId="10049"/>
    <tableColumn id="6723" xr3:uid="{00000000-0010-0000-4900-0000431A0000}" name="Column6719" dataDxfId="10048"/>
    <tableColumn id="6724" xr3:uid="{00000000-0010-0000-4900-0000441A0000}" name="Column6720" dataDxfId="10047"/>
    <tableColumn id="6725" xr3:uid="{00000000-0010-0000-4900-0000451A0000}" name="Column6721" dataDxfId="10046"/>
    <tableColumn id="6726" xr3:uid="{00000000-0010-0000-4900-0000461A0000}" name="Column6722" dataDxfId="10045"/>
    <tableColumn id="6727" xr3:uid="{00000000-0010-0000-4900-0000471A0000}" name="Column6723" dataDxfId="10044"/>
    <tableColumn id="6728" xr3:uid="{00000000-0010-0000-4900-0000481A0000}" name="Column6724" dataDxfId="10043"/>
    <tableColumn id="6729" xr3:uid="{00000000-0010-0000-4900-0000491A0000}" name="Column6725" dataDxfId="10042"/>
    <tableColumn id="6730" xr3:uid="{00000000-0010-0000-4900-00004A1A0000}" name="Column6726" dataDxfId="10041"/>
    <tableColumn id="6731" xr3:uid="{00000000-0010-0000-4900-00004B1A0000}" name="Column6727" dataDxfId="10040"/>
    <tableColumn id="6732" xr3:uid="{00000000-0010-0000-4900-00004C1A0000}" name="Column6728" dataDxfId="10039"/>
    <tableColumn id="6733" xr3:uid="{00000000-0010-0000-4900-00004D1A0000}" name="Column6729" dataDxfId="10038"/>
    <tableColumn id="6734" xr3:uid="{00000000-0010-0000-4900-00004E1A0000}" name="Column6730" dataDxfId="10037"/>
    <tableColumn id="6735" xr3:uid="{00000000-0010-0000-4900-00004F1A0000}" name="Column6731" dataDxfId="10036"/>
    <tableColumn id="6736" xr3:uid="{00000000-0010-0000-4900-0000501A0000}" name="Column6732" dataDxfId="10035"/>
    <tableColumn id="6737" xr3:uid="{00000000-0010-0000-4900-0000511A0000}" name="Column6733" dataDxfId="10034"/>
    <tableColumn id="6738" xr3:uid="{00000000-0010-0000-4900-0000521A0000}" name="Column6734" dataDxfId="10033"/>
    <tableColumn id="6739" xr3:uid="{00000000-0010-0000-4900-0000531A0000}" name="Column6735" dataDxfId="10032"/>
    <tableColumn id="6740" xr3:uid="{00000000-0010-0000-4900-0000541A0000}" name="Column6736" dataDxfId="10031"/>
    <tableColumn id="6741" xr3:uid="{00000000-0010-0000-4900-0000551A0000}" name="Column6737" dataDxfId="10030"/>
    <tableColumn id="6742" xr3:uid="{00000000-0010-0000-4900-0000561A0000}" name="Column6738" dataDxfId="10029"/>
    <tableColumn id="6743" xr3:uid="{00000000-0010-0000-4900-0000571A0000}" name="Column6739" dataDxfId="10028"/>
    <tableColumn id="6744" xr3:uid="{00000000-0010-0000-4900-0000581A0000}" name="Column6740" dataDxfId="10027"/>
    <tableColumn id="6745" xr3:uid="{00000000-0010-0000-4900-0000591A0000}" name="Column6741" dataDxfId="10026"/>
    <tableColumn id="6746" xr3:uid="{00000000-0010-0000-4900-00005A1A0000}" name="Column6742" dataDxfId="10025"/>
    <tableColumn id="6747" xr3:uid="{00000000-0010-0000-4900-00005B1A0000}" name="Column6743" dataDxfId="10024"/>
    <tableColumn id="6748" xr3:uid="{00000000-0010-0000-4900-00005C1A0000}" name="Column6744" dataDxfId="10023"/>
    <tableColumn id="6749" xr3:uid="{00000000-0010-0000-4900-00005D1A0000}" name="Column6745" dataDxfId="10022"/>
    <tableColumn id="6750" xr3:uid="{00000000-0010-0000-4900-00005E1A0000}" name="Column6746" dataDxfId="10021"/>
    <tableColumn id="6751" xr3:uid="{00000000-0010-0000-4900-00005F1A0000}" name="Column6747" dataDxfId="10020"/>
    <tableColumn id="6752" xr3:uid="{00000000-0010-0000-4900-0000601A0000}" name="Column6748" dataDxfId="10019"/>
    <tableColumn id="6753" xr3:uid="{00000000-0010-0000-4900-0000611A0000}" name="Column6749" dataDxfId="10018"/>
    <tableColumn id="6754" xr3:uid="{00000000-0010-0000-4900-0000621A0000}" name="Column6750" dataDxfId="10017"/>
    <tableColumn id="6755" xr3:uid="{00000000-0010-0000-4900-0000631A0000}" name="Column6751" dataDxfId="10016"/>
    <tableColumn id="6756" xr3:uid="{00000000-0010-0000-4900-0000641A0000}" name="Column6752" dataDxfId="10015"/>
    <tableColumn id="6757" xr3:uid="{00000000-0010-0000-4900-0000651A0000}" name="Column6753" dataDxfId="10014"/>
    <tableColumn id="6758" xr3:uid="{00000000-0010-0000-4900-0000661A0000}" name="Column6754" dataDxfId="10013"/>
    <tableColumn id="6759" xr3:uid="{00000000-0010-0000-4900-0000671A0000}" name="Column6755" dataDxfId="10012"/>
    <tableColumn id="6760" xr3:uid="{00000000-0010-0000-4900-0000681A0000}" name="Column6756" dataDxfId="10011"/>
    <tableColumn id="6761" xr3:uid="{00000000-0010-0000-4900-0000691A0000}" name="Column6757" dataDxfId="10010"/>
    <tableColumn id="6762" xr3:uid="{00000000-0010-0000-4900-00006A1A0000}" name="Column6758" dataDxfId="10009"/>
    <tableColumn id="6763" xr3:uid="{00000000-0010-0000-4900-00006B1A0000}" name="Column6759" dataDxfId="10008"/>
    <tableColumn id="6764" xr3:uid="{00000000-0010-0000-4900-00006C1A0000}" name="Column6760" dataDxfId="10007"/>
    <tableColumn id="6765" xr3:uid="{00000000-0010-0000-4900-00006D1A0000}" name="Column6761" dataDxfId="10006"/>
    <tableColumn id="6766" xr3:uid="{00000000-0010-0000-4900-00006E1A0000}" name="Column6762" dataDxfId="10005"/>
    <tableColumn id="6767" xr3:uid="{00000000-0010-0000-4900-00006F1A0000}" name="Column6763" dataDxfId="10004"/>
    <tableColumn id="6768" xr3:uid="{00000000-0010-0000-4900-0000701A0000}" name="Column6764" dataDxfId="10003"/>
    <tableColumn id="6769" xr3:uid="{00000000-0010-0000-4900-0000711A0000}" name="Column6765" dataDxfId="10002"/>
    <tableColumn id="6770" xr3:uid="{00000000-0010-0000-4900-0000721A0000}" name="Column6766" dataDxfId="10001"/>
    <tableColumn id="6771" xr3:uid="{00000000-0010-0000-4900-0000731A0000}" name="Column6767" dataDxfId="10000"/>
    <tableColumn id="6772" xr3:uid="{00000000-0010-0000-4900-0000741A0000}" name="Column6768" dataDxfId="9999"/>
    <tableColumn id="6773" xr3:uid="{00000000-0010-0000-4900-0000751A0000}" name="Column6769" dataDxfId="9998"/>
    <tableColumn id="6774" xr3:uid="{00000000-0010-0000-4900-0000761A0000}" name="Column6770" dataDxfId="9997"/>
    <tableColumn id="6775" xr3:uid="{00000000-0010-0000-4900-0000771A0000}" name="Column6771" dataDxfId="9996"/>
    <tableColumn id="6776" xr3:uid="{00000000-0010-0000-4900-0000781A0000}" name="Column6772" dataDxfId="9995"/>
    <tableColumn id="6777" xr3:uid="{00000000-0010-0000-4900-0000791A0000}" name="Column6773" dataDxfId="9994"/>
    <tableColumn id="6778" xr3:uid="{00000000-0010-0000-4900-00007A1A0000}" name="Column6774" dataDxfId="9993"/>
    <tableColumn id="6779" xr3:uid="{00000000-0010-0000-4900-00007B1A0000}" name="Column6775" dataDxfId="9992"/>
    <tableColumn id="6780" xr3:uid="{00000000-0010-0000-4900-00007C1A0000}" name="Column6776" dataDxfId="9991"/>
    <tableColumn id="6781" xr3:uid="{00000000-0010-0000-4900-00007D1A0000}" name="Column6777" dataDxfId="9990"/>
    <tableColumn id="6782" xr3:uid="{00000000-0010-0000-4900-00007E1A0000}" name="Column6778" dataDxfId="9989"/>
    <tableColumn id="6783" xr3:uid="{00000000-0010-0000-4900-00007F1A0000}" name="Column6779" dataDxfId="9988"/>
    <tableColumn id="6784" xr3:uid="{00000000-0010-0000-4900-0000801A0000}" name="Column6780" dataDxfId="9987"/>
    <tableColumn id="6785" xr3:uid="{00000000-0010-0000-4900-0000811A0000}" name="Column6781" dataDxfId="9986"/>
    <tableColumn id="6786" xr3:uid="{00000000-0010-0000-4900-0000821A0000}" name="Column6782" dataDxfId="9985"/>
    <tableColumn id="6787" xr3:uid="{00000000-0010-0000-4900-0000831A0000}" name="Column6783" dataDxfId="9984"/>
    <tableColumn id="6788" xr3:uid="{00000000-0010-0000-4900-0000841A0000}" name="Column6784" dataDxfId="9983"/>
    <tableColumn id="6789" xr3:uid="{00000000-0010-0000-4900-0000851A0000}" name="Column6785" dataDxfId="9982"/>
    <tableColumn id="6790" xr3:uid="{00000000-0010-0000-4900-0000861A0000}" name="Column6786" dataDxfId="9981"/>
    <tableColumn id="6791" xr3:uid="{00000000-0010-0000-4900-0000871A0000}" name="Column6787" dataDxfId="9980"/>
    <tableColumn id="6792" xr3:uid="{00000000-0010-0000-4900-0000881A0000}" name="Column6788" dataDxfId="9979"/>
    <tableColumn id="6793" xr3:uid="{00000000-0010-0000-4900-0000891A0000}" name="Column6789" dataDxfId="9978"/>
    <tableColumn id="6794" xr3:uid="{00000000-0010-0000-4900-00008A1A0000}" name="Column6790" dataDxfId="9977"/>
    <tableColumn id="6795" xr3:uid="{00000000-0010-0000-4900-00008B1A0000}" name="Column6791" dataDxfId="9976"/>
    <tableColumn id="6796" xr3:uid="{00000000-0010-0000-4900-00008C1A0000}" name="Column6792" dataDxfId="9975"/>
    <tableColumn id="6797" xr3:uid="{00000000-0010-0000-4900-00008D1A0000}" name="Column6793" dataDxfId="9974"/>
    <tableColumn id="6798" xr3:uid="{00000000-0010-0000-4900-00008E1A0000}" name="Column6794" dataDxfId="9973"/>
    <tableColumn id="6799" xr3:uid="{00000000-0010-0000-4900-00008F1A0000}" name="Column6795" dataDxfId="9972"/>
    <tableColumn id="6800" xr3:uid="{00000000-0010-0000-4900-0000901A0000}" name="Column6796" dataDxfId="9971"/>
    <tableColumn id="6801" xr3:uid="{00000000-0010-0000-4900-0000911A0000}" name="Column6797" dataDxfId="9970"/>
    <tableColumn id="6802" xr3:uid="{00000000-0010-0000-4900-0000921A0000}" name="Column6798" dataDxfId="9969"/>
    <tableColumn id="6803" xr3:uid="{00000000-0010-0000-4900-0000931A0000}" name="Column6799" dataDxfId="9968"/>
    <tableColumn id="6804" xr3:uid="{00000000-0010-0000-4900-0000941A0000}" name="Column6800" dataDxfId="9967"/>
    <tableColumn id="6805" xr3:uid="{00000000-0010-0000-4900-0000951A0000}" name="Column6801" dataDxfId="9966"/>
    <tableColumn id="6806" xr3:uid="{00000000-0010-0000-4900-0000961A0000}" name="Column6802" dataDxfId="9965"/>
    <tableColumn id="6807" xr3:uid="{00000000-0010-0000-4900-0000971A0000}" name="Column6803" dataDxfId="9964"/>
    <tableColumn id="6808" xr3:uid="{00000000-0010-0000-4900-0000981A0000}" name="Column6804" dataDxfId="9963"/>
    <tableColumn id="6809" xr3:uid="{00000000-0010-0000-4900-0000991A0000}" name="Column6805" dataDxfId="9962"/>
    <tableColumn id="6810" xr3:uid="{00000000-0010-0000-4900-00009A1A0000}" name="Column6806" dataDxfId="9961"/>
    <tableColumn id="6811" xr3:uid="{00000000-0010-0000-4900-00009B1A0000}" name="Column6807" dataDxfId="9960"/>
    <tableColumn id="6812" xr3:uid="{00000000-0010-0000-4900-00009C1A0000}" name="Column6808" dataDxfId="9959"/>
    <tableColumn id="6813" xr3:uid="{00000000-0010-0000-4900-00009D1A0000}" name="Column6809" dataDxfId="9958"/>
    <tableColumn id="6814" xr3:uid="{00000000-0010-0000-4900-00009E1A0000}" name="Column6810" dataDxfId="9957"/>
    <tableColumn id="6815" xr3:uid="{00000000-0010-0000-4900-00009F1A0000}" name="Column6811" dataDxfId="9956"/>
    <tableColumn id="6816" xr3:uid="{00000000-0010-0000-4900-0000A01A0000}" name="Column6812" dataDxfId="9955"/>
    <tableColumn id="6817" xr3:uid="{00000000-0010-0000-4900-0000A11A0000}" name="Column6813" dataDxfId="9954"/>
    <tableColumn id="6818" xr3:uid="{00000000-0010-0000-4900-0000A21A0000}" name="Column6814" dataDxfId="9953"/>
    <tableColumn id="6819" xr3:uid="{00000000-0010-0000-4900-0000A31A0000}" name="Column6815" dataDxfId="9952"/>
    <tableColumn id="6820" xr3:uid="{00000000-0010-0000-4900-0000A41A0000}" name="Column6816" dataDxfId="9951"/>
    <tableColumn id="6821" xr3:uid="{00000000-0010-0000-4900-0000A51A0000}" name="Column6817" dataDxfId="9950"/>
    <tableColumn id="6822" xr3:uid="{00000000-0010-0000-4900-0000A61A0000}" name="Column6818" dataDxfId="9949"/>
    <tableColumn id="6823" xr3:uid="{00000000-0010-0000-4900-0000A71A0000}" name="Column6819" dataDxfId="9948"/>
    <tableColumn id="6824" xr3:uid="{00000000-0010-0000-4900-0000A81A0000}" name="Column6820" dataDxfId="9947"/>
    <tableColumn id="6825" xr3:uid="{00000000-0010-0000-4900-0000A91A0000}" name="Column6821" dataDxfId="9946"/>
    <tableColumn id="6826" xr3:uid="{00000000-0010-0000-4900-0000AA1A0000}" name="Column6822" dataDxfId="9945"/>
    <tableColumn id="6827" xr3:uid="{00000000-0010-0000-4900-0000AB1A0000}" name="Column6823" dataDxfId="9944"/>
    <tableColumn id="6828" xr3:uid="{00000000-0010-0000-4900-0000AC1A0000}" name="Column6824" dataDxfId="9943"/>
    <tableColumn id="6829" xr3:uid="{00000000-0010-0000-4900-0000AD1A0000}" name="Column6825" dataDxfId="9942"/>
    <tableColumn id="6830" xr3:uid="{00000000-0010-0000-4900-0000AE1A0000}" name="Column6826" dataDxfId="9941"/>
    <tableColumn id="6831" xr3:uid="{00000000-0010-0000-4900-0000AF1A0000}" name="Column6827" dataDxfId="9940"/>
    <tableColumn id="6832" xr3:uid="{00000000-0010-0000-4900-0000B01A0000}" name="Column6828" dataDxfId="9939"/>
    <tableColumn id="6833" xr3:uid="{00000000-0010-0000-4900-0000B11A0000}" name="Column6829" dataDxfId="9938"/>
    <tableColumn id="6834" xr3:uid="{00000000-0010-0000-4900-0000B21A0000}" name="Column6830" dataDxfId="9937"/>
    <tableColumn id="6835" xr3:uid="{00000000-0010-0000-4900-0000B31A0000}" name="Column6831" dataDxfId="9936"/>
    <tableColumn id="6836" xr3:uid="{00000000-0010-0000-4900-0000B41A0000}" name="Column6832" dataDxfId="9935"/>
    <tableColumn id="6837" xr3:uid="{00000000-0010-0000-4900-0000B51A0000}" name="Column6833" dataDxfId="9934"/>
    <tableColumn id="6838" xr3:uid="{00000000-0010-0000-4900-0000B61A0000}" name="Column6834" dataDxfId="9933"/>
    <tableColumn id="6839" xr3:uid="{00000000-0010-0000-4900-0000B71A0000}" name="Column6835" dataDxfId="9932"/>
    <tableColumn id="6840" xr3:uid="{00000000-0010-0000-4900-0000B81A0000}" name="Column6836" dataDxfId="9931"/>
    <tableColumn id="6841" xr3:uid="{00000000-0010-0000-4900-0000B91A0000}" name="Column6837" dataDxfId="9930"/>
    <tableColumn id="6842" xr3:uid="{00000000-0010-0000-4900-0000BA1A0000}" name="Column6838" dataDxfId="9929"/>
    <tableColumn id="6843" xr3:uid="{00000000-0010-0000-4900-0000BB1A0000}" name="Column6839" dataDxfId="9928"/>
    <tableColumn id="6844" xr3:uid="{00000000-0010-0000-4900-0000BC1A0000}" name="Column6840" dataDxfId="9927"/>
    <tableColumn id="6845" xr3:uid="{00000000-0010-0000-4900-0000BD1A0000}" name="Column6841" dataDxfId="9926"/>
    <tableColumn id="6846" xr3:uid="{00000000-0010-0000-4900-0000BE1A0000}" name="Column6842" dataDxfId="9925"/>
    <tableColumn id="6847" xr3:uid="{00000000-0010-0000-4900-0000BF1A0000}" name="Column6843" dataDxfId="9924"/>
    <tableColumn id="6848" xr3:uid="{00000000-0010-0000-4900-0000C01A0000}" name="Column6844" dataDxfId="9923"/>
    <tableColumn id="6849" xr3:uid="{00000000-0010-0000-4900-0000C11A0000}" name="Column6845" dataDxfId="9922"/>
    <tableColumn id="6850" xr3:uid="{00000000-0010-0000-4900-0000C21A0000}" name="Column6846" dataDxfId="9921"/>
    <tableColumn id="6851" xr3:uid="{00000000-0010-0000-4900-0000C31A0000}" name="Column6847" dataDxfId="9920"/>
    <tableColumn id="6852" xr3:uid="{00000000-0010-0000-4900-0000C41A0000}" name="Column6848" dataDxfId="9919"/>
    <tableColumn id="6853" xr3:uid="{00000000-0010-0000-4900-0000C51A0000}" name="Column6849" dataDxfId="9918"/>
    <tableColumn id="6854" xr3:uid="{00000000-0010-0000-4900-0000C61A0000}" name="Column6850" dataDxfId="9917"/>
    <tableColumn id="6855" xr3:uid="{00000000-0010-0000-4900-0000C71A0000}" name="Column6851" dataDxfId="9916"/>
    <tableColumn id="6856" xr3:uid="{00000000-0010-0000-4900-0000C81A0000}" name="Column6852" dataDxfId="9915"/>
    <tableColumn id="6857" xr3:uid="{00000000-0010-0000-4900-0000C91A0000}" name="Column6853" dataDxfId="9914"/>
    <tableColumn id="6858" xr3:uid="{00000000-0010-0000-4900-0000CA1A0000}" name="Column6854" dataDxfId="9913"/>
    <tableColumn id="6859" xr3:uid="{00000000-0010-0000-4900-0000CB1A0000}" name="Column6855" dataDxfId="9912"/>
    <tableColumn id="6860" xr3:uid="{00000000-0010-0000-4900-0000CC1A0000}" name="Column6856" dataDxfId="9911"/>
    <tableColumn id="6861" xr3:uid="{00000000-0010-0000-4900-0000CD1A0000}" name="Column6857" dataDxfId="9910"/>
    <tableColumn id="6862" xr3:uid="{00000000-0010-0000-4900-0000CE1A0000}" name="Column6858" dataDxfId="9909"/>
    <tableColumn id="6863" xr3:uid="{00000000-0010-0000-4900-0000CF1A0000}" name="Column6859" dataDxfId="9908"/>
    <tableColumn id="6864" xr3:uid="{00000000-0010-0000-4900-0000D01A0000}" name="Column6860" dataDxfId="9907"/>
    <tableColumn id="6865" xr3:uid="{00000000-0010-0000-4900-0000D11A0000}" name="Column6861" dataDxfId="9906"/>
    <tableColumn id="6866" xr3:uid="{00000000-0010-0000-4900-0000D21A0000}" name="Column6862" dataDxfId="9905"/>
    <tableColumn id="6867" xr3:uid="{00000000-0010-0000-4900-0000D31A0000}" name="Column6863" dataDxfId="9904"/>
    <tableColumn id="6868" xr3:uid="{00000000-0010-0000-4900-0000D41A0000}" name="Column6864" dataDxfId="9903"/>
    <tableColumn id="6869" xr3:uid="{00000000-0010-0000-4900-0000D51A0000}" name="Column6865" dataDxfId="9902"/>
    <tableColumn id="6870" xr3:uid="{00000000-0010-0000-4900-0000D61A0000}" name="Column6866" dataDxfId="9901"/>
    <tableColumn id="6871" xr3:uid="{00000000-0010-0000-4900-0000D71A0000}" name="Column6867" dataDxfId="9900"/>
    <tableColumn id="6872" xr3:uid="{00000000-0010-0000-4900-0000D81A0000}" name="Column6868" dataDxfId="9899"/>
    <tableColumn id="6873" xr3:uid="{00000000-0010-0000-4900-0000D91A0000}" name="Column6869" dataDxfId="9898"/>
    <tableColumn id="6874" xr3:uid="{00000000-0010-0000-4900-0000DA1A0000}" name="Column6870" dataDxfId="9897"/>
    <tableColumn id="6875" xr3:uid="{00000000-0010-0000-4900-0000DB1A0000}" name="Column6871" dataDxfId="9896"/>
    <tableColumn id="6876" xr3:uid="{00000000-0010-0000-4900-0000DC1A0000}" name="Column6872" dataDxfId="9895"/>
    <tableColumn id="6877" xr3:uid="{00000000-0010-0000-4900-0000DD1A0000}" name="Column6873" dataDxfId="9894"/>
    <tableColumn id="6878" xr3:uid="{00000000-0010-0000-4900-0000DE1A0000}" name="Column6874" dataDxfId="9893"/>
    <tableColumn id="6879" xr3:uid="{00000000-0010-0000-4900-0000DF1A0000}" name="Column6875" dataDxfId="9892"/>
    <tableColumn id="6880" xr3:uid="{00000000-0010-0000-4900-0000E01A0000}" name="Column6876" dataDxfId="9891"/>
    <tableColumn id="6881" xr3:uid="{00000000-0010-0000-4900-0000E11A0000}" name="Column6877" dataDxfId="9890"/>
    <tableColumn id="6882" xr3:uid="{00000000-0010-0000-4900-0000E21A0000}" name="Column6878" dataDxfId="9889"/>
    <tableColumn id="6883" xr3:uid="{00000000-0010-0000-4900-0000E31A0000}" name="Column6879" dataDxfId="9888"/>
    <tableColumn id="6884" xr3:uid="{00000000-0010-0000-4900-0000E41A0000}" name="Column6880" dataDxfId="9887"/>
    <tableColumn id="6885" xr3:uid="{00000000-0010-0000-4900-0000E51A0000}" name="Column6881" dataDxfId="9886"/>
    <tableColumn id="6886" xr3:uid="{00000000-0010-0000-4900-0000E61A0000}" name="Column6882" dataDxfId="9885"/>
    <tableColumn id="6887" xr3:uid="{00000000-0010-0000-4900-0000E71A0000}" name="Column6883" dataDxfId="9884"/>
    <tableColumn id="6888" xr3:uid="{00000000-0010-0000-4900-0000E81A0000}" name="Column6884" dataDxfId="9883"/>
    <tableColumn id="6889" xr3:uid="{00000000-0010-0000-4900-0000E91A0000}" name="Column6885" dataDxfId="9882"/>
    <tableColumn id="6890" xr3:uid="{00000000-0010-0000-4900-0000EA1A0000}" name="Column6886" dataDxfId="9881"/>
    <tableColumn id="6891" xr3:uid="{00000000-0010-0000-4900-0000EB1A0000}" name="Column6887" dataDxfId="9880"/>
    <tableColumn id="6892" xr3:uid="{00000000-0010-0000-4900-0000EC1A0000}" name="Column6888" dataDxfId="9879"/>
    <tableColumn id="6893" xr3:uid="{00000000-0010-0000-4900-0000ED1A0000}" name="Column6889" dataDxfId="9878"/>
    <tableColumn id="6894" xr3:uid="{00000000-0010-0000-4900-0000EE1A0000}" name="Column6890" dataDxfId="9877"/>
    <tableColumn id="6895" xr3:uid="{00000000-0010-0000-4900-0000EF1A0000}" name="Column6891" dataDxfId="9876"/>
    <tableColumn id="6896" xr3:uid="{00000000-0010-0000-4900-0000F01A0000}" name="Column6892" dataDxfId="9875"/>
    <tableColumn id="6897" xr3:uid="{00000000-0010-0000-4900-0000F11A0000}" name="Column6893" dataDxfId="9874"/>
    <tableColumn id="6898" xr3:uid="{00000000-0010-0000-4900-0000F21A0000}" name="Column6894" dataDxfId="9873"/>
    <tableColumn id="6899" xr3:uid="{00000000-0010-0000-4900-0000F31A0000}" name="Column6895" dataDxfId="9872"/>
    <tableColumn id="6900" xr3:uid="{00000000-0010-0000-4900-0000F41A0000}" name="Column6896" dataDxfId="9871"/>
    <tableColumn id="6901" xr3:uid="{00000000-0010-0000-4900-0000F51A0000}" name="Column6897" dataDxfId="9870"/>
    <tableColumn id="6902" xr3:uid="{00000000-0010-0000-4900-0000F61A0000}" name="Column6898" dataDxfId="9869"/>
    <tableColumn id="6903" xr3:uid="{00000000-0010-0000-4900-0000F71A0000}" name="Column6899" dataDxfId="9868"/>
    <tableColumn id="6904" xr3:uid="{00000000-0010-0000-4900-0000F81A0000}" name="Column6900" dataDxfId="9867"/>
    <tableColumn id="6905" xr3:uid="{00000000-0010-0000-4900-0000F91A0000}" name="Column6901" dataDxfId="9866"/>
    <tableColumn id="6906" xr3:uid="{00000000-0010-0000-4900-0000FA1A0000}" name="Column6902" dataDxfId="9865"/>
    <tableColumn id="6907" xr3:uid="{00000000-0010-0000-4900-0000FB1A0000}" name="Column6903" dataDxfId="9864"/>
    <tableColumn id="6908" xr3:uid="{00000000-0010-0000-4900-0000FC1A0000}" name="Column6904" dataDxfId="9863"/>
    <tableColumn id="6909" xr3:uid="{00000000-0010-0000-4900-0000FD1A0000}" name="Column6905" dataDxfId="9862"/>
    <tableColumn id="6910" xr3:uid="{00000000-0010-0000-4900-0000FE1A0000}" name="Column6906" dataDxfId="9861"/>
    <tableColumn id="6911" xr3:uid="{00000000-0010-0000-4900-0000FF1A0000}" name="Column6907" dataDxfId="9860"/>
    <tableColumn id="6912" xr3:uid="{00000000-0010-0000-4900-0000001B0000}" name="Column6908" dataDxfId="9859"/>
    <tableColumn id="6913" xr3:uid="{00000000-0010-0000-4900-0000011B0000}" name="Column6909" dataDxfId="9858"/>
    <tableColumn id="6914" xr3:uid="{00000000-0010-0000-4900-0000021B0000}" name="Column6910" dataDxfId="9857"/>
    <tableColumn id="6915" xr3:uid="{00000000-0010-0000-4900-0000031B0000}" name="Column6911" dataDxfId="9856"/>
    <tableColumn id="6916" xr3:uid="{00000000-0010-0000-4900-0000041B0000}" name="Column6912" dataDxfId="9855"/>
    <tableColumn id="6917" xr3:uid="{00000000-0010-0000-4900-0000051B0000}" name="Column6913" dataDxfId="9854"/>
    <tableColumn id="6918" xr3:uid="{00000000-0010-0000-4900-0000061B0000}" name="Column6914" dataDxfId="9853"/>
    <tableColumn id="6919" xr3:uid="{00000000-0010-0000-4900-0000071B0000}" name="Column6915" dataDxfId="9852"/>
    <tableColumn id="6920" xr3:uid="{00000000-0010-0000-4900-0000081B0000}" name="Column6916" dataDxfId="9851"/>
    <tableColumn id="6921" xr3:uid="{00000000-0010-0000-4900-0000091B0000}" name="Column6917" dataDxfId="9850"/>
    <tableColumn id="6922" xr3:uid="{00000000-0010-0000-4900-00000A1B0000}" name="Column6918" dataDxfId="9849"/>
    <tableColumn id="6923" xr3:uid="{00000000-0010-0000-4900-00000B1B0000}" name="Column6919" dataDxfId="9848"/>
    <tableColumn id="6924" xr3:uid="{00000000-0010-0000-4900-00000C1B0000}" name="Column6920" dataDxfId="9847"/>
    <tableColumn id="6925" xr3:uid="{00000000-0010-0000-4900-00000D1B0000}" name="Column6921" dataDxfId="9846"/>
    <tableColumn id="6926" xr3:uid="{00000000-0010-0000-4900-00000E1B0000}" name="Column6922" dataDxfId="9845"/>
    <tableColumn id="6927" xr3:uid="{00000000-0010-0000-4900-00000F1B0000}" name="Column6923" dataDxfId="9844"/>
    <tableColumn id="6928" xr3:uid="{00000000-0010-0000-4900-0000101B0000}" name="Column6924" dataDxfId="9843"/>
    <tableColumn id="6929" xr3:uid="{00000000-0010-0000-4900-0000111B0000}" name="Column6925" dataDxfId="9842"/>
    <tableColumn id="6930" xr3:uid="{00000000-0010-0000-4900-0000121B0000}" name="Column6926" dataDxfId="9841"/>
    <tableColumn id="6931" xr3:uid="{00000000-0010-0000-4900-0000131B0000}" name="Column6927" dataDxfId="9840"/>
    <tableColumn id="6932" xr3:uid="{00000000-0010-0000-4900-0000141B0000}" name="Column6928" dataDxfId="9839"/>
    <tableColumn id="6933" xr3:uid="{00000000-0010-0000-4900-0000151B0000}" name="Column6929" dataDxfId="9838"/>
    <tableColumn id="6934" xr3:uid="{00000000-0010-0000-4900-0000161B0000}" name="Column6930" dataDxfId="9837"/>
    <tableColumn id="6935" xr3:uid="{00000000-0010-0000-4900-0000171B0000}" name="Column6931" dataDxfId="9836"/>
    <tableColumn id="6936" xr3:uid="{00000000-0010-0000-4900-0000181B0000}" name="Column6932" dataDxfId="9835"/>
    <tableColumn id="6937" xr3:uid="{00000000-0010-0000-4900-0000191B0000}" name="Column6933" dataDxfId="9834"/>
    <tableColumn id="6938" xr3:uid="{00000000-0010-0000-4900-00001A1B0000}" name="Column6934" dataDxfId="9833"/>
    <tableColumn id="6939" xr3:uid="{00000000-0010-0000-4900-00001B1B0000}" name="Column6935" dataDxfId="9832"/>
    <tableColumn id="6940" xr3:uid="{00000000-0010-0000-4900-00001C1B0000}" name="Column6936" dataDxfId="9831"/>
    <tableColumn id="6941" xr3:uid="{00000000-0010-0000-4900-00001D1B0000}" name="Column6937" dataDxfId="9830"/>
    <tableColumn id="6942" xr3:uid="{00000000-0010-0000-4900-00001E1B0000}" name="Column6938" dataDxfId="9829"/>
    <tableColumn id="6943" xr3:uid="{00000000-0010-0000-4900-00001F1B0000}" name="Column6939" dataDxfId="9828"/>
    <tableColumn id="6944" xr3:uid="{00000000-0010-0000-4900-0000201B0000}" name="Column6940" dataDxfId="9827"/>
    <tableColumn id="6945" xr3:uid="{00000000-0010-0000-4900-0000211B0000}" name="Column6941" dataDxfId="9826"/>
    <tableColumn id="6946" xr3:uid="{00000000-0010-0000-4900-0000221B0000}" name="Column6942" dataDxfId="9825"/>
    <tableColumn id="6947" xr3:uid="{00000000-0010-0000-4900-0000231B0000}" name="Column6943" dataDxfId="9824"/>
    <tableColumn id="6948" xr3:uid="{00000000-0010-0000-4900-0000241B0000}" name="Column6944" dataDxfId="9823"/>
    <tableColumn id="6949" xr3:uid="{00000000-0010-0000-4900-0000251B0000}" name="Column6945" dataDxfId="9822"/>
    <tableColumn id="6950" xr3:uid="{00000000-0010-0000-4900-0000261B0000}" name="Column6946" dataDxfId="9821"/>
    <tableColumn id="6951" xr3:uid="{00000000-0010-0000-4900-0000271B0000}" name="Column6947" dataDxfId="9820"/>
    <tableColumn id="6952" xr3:uid="{00000000-0010-0000-4900-0000281B0000}" name="Column6948" dataDxfId="9819"/>
    <tableColumn id="6953" xr3:uid="{00000000-0010-0000-4900-0000291B0000}" name="Column6949" dataDxfId="9818"/>
    <tableColumn id="6954" xr3:uid="{00000000-0010-0000-4900-00002A1B0000}" name="Column6950" dataDxfId="9817"/>
    <tableColumn id="6955" xr3:uid="{00000000-0010-0000-4900-00002B1B0000}" name="Column6951" dataDxfId="9816"/>
    <tableColumn id="6956" xr3:uid="{00000000-0010-0000-4900-00002C1B0000}" name="Column6952" dataDxfId="9815"/>
    <tableColumn id="6957" xr3:uid="{00000000-0010-0000-4900-00002D1B0000}" name="Column6953" dataDxfId="9814"/>
    <tableColumn id="6958" xr3:uid="{00000000-0010-0000-4900-00002E1B0000}" name="Column6954" dataDxfId="9813"/>
    <tableColumn id="6959" xr3:uid="{00000000-0010-0000-4900-00002F1B0000}" name="Column6955" dataDxfId="9812"/>
    <tableColumn id="6960" xr3:uid="{00000000-0010-0000-4900-0000301B0000}" name="Column6956" dataDxfId="9811"/>
    <tableColumn id="6961" xr3:uid="{00000000-0010-0000-4900-0000311B0000}" name="Column6957" dataDxfId="9810"/>
    <tableColumn id="6962" xr3:uid="{00000000-0010-0000-4900-0000321B0000}" name="Column6958" dataDxfId="9809"/>
    <tableColumn id="6963" xr3:uid="{00000000-0010-0000-4900-0000331B0000}" name="Column6959" dataDxfId="9808"/>
    <tableColumn id="6964" xr3:uid="{00000000-0010-0000-4900-0000341B0000}" name="Column6960" dataDxfId="9807"/>
    <tableColumn id="6965" xr3:uid="{00000000-0010-0000-4900-0000351B0000}" name="Column6961" dataDxfId="9806"/>
    <tableColumn id="6966" xr3:uid="{00000000-0010-0000-4900-0000361B0000}" name="Column6962" dataDxfId="9805"/>
    <tableColumn id="6967" xr3:uid="{00000000-0010-0000-4900-0000371B0000}" name="Column6963" dataDxfId="9804"/>
    <tableColumn id="6968" xr3:uid="{00000000-0010-0000-4900-0000381B0000}" name="Column6964" dataDxfId="9803"/>
    <tableColumn id="6969" xr3:uid="{00000000-0010-0000-4900-0000391B0000}" name="Column6965" dataDxfId="9802"/>
    <tableColumn id="6970" xr3:uid="{00000000-0010-0000-4900-00003A1B0000}" name="Column6966" dataDxfId="9801"/>
    <tableColumn id="6971" xr3:uid="{00000000-0010-0000-4900-00003B1B0000}" name="Column6967" dataDxfId="9800"/>
    <tableColumn id="6972" xr3:uid="{00000000-0010-0000-4900-00003C1B0000}" name="Column6968" dataDxfId="9799"/>
    <tableColumn id="6973" xr3:uid="{00000000-0010-0000-4900-00003D1B0000}" name="Column6969" dataDxfId="9798"/>
    <tableColumn id="6974" xr3:uid="{00000000-0010-0000-4900-00003E1B0000}" name="Column6970" dataDxfId="9797"/>
    <tableColumn id="6975" xr3:uid="{00000000-0010-0000-4900-00003F1B0000}" name="Column6971" dataDxfId="9796"/>
    <tableColumn id="6976" xr3:uid="{00000000-0010-0000-4900-0000401B0000}" name="Column6972" dataDxfId="9795"/>
    <tableColumn id="6977" xr3:uid="{00000000-0010-0000-4900-0000411B0000}" name="Column6973" dataDxfId="9794"/>
    <tableColumn id="6978" xr3:uid="{00000000-0010-0000-4900-0000421B0000}" name="Column6974" dataDxfId="9793"/>
    <tableColumn id="6979" xr3:uid="{00000000-0010-0000-4900-0000431B0000}" name="Column6975" dataDxfId="9792"/>
    <tableColumn id="6980" xr3:uid="{00000000-0010-0000-4900-0000441B0000}" name="Column6976" dataDxfId="9791"/>
    <tableColumn id="6981" xr3:uid="{00000000-0010-0000-4900-0000451B0000}" name="Column6977" dataDxfId="9790"/>
    <tableColumn id="6982" xr3:uid="{00000000-0010-0000-4900-0000461B0000}" name="Column6978" dataDxfId="9789"/>
    <tableColumn id="6983" xr3:uid="{00000000-0010-0000-4900-0000471B0000}" name="Column6979" dataDxfId="9788"/>
    <tableColumn id="6984" xr3:uid="{00000000-0010-0000-4900-0000481B0000}" name="Column6980" dataDxfId="9787"/>
    <tableColumn id="6985" xr3:uid="{00000000-0010-0000-4900-0000491B0000}" name="Column6981" dataDxfId="9786"/>
    <tableColumn id="6986" xr3:uid="{00000000-0010-0000-4900-00004A1B0000}" name="Column6982" dataDxfId="9785"/>
    <tableColumn id="6987" xr3:uid="{00000000-0010-0000-4900-00004B1B0000}" name="Column6983" dataDxfId="9784"/>
    <tableColumn id="6988" xr3:uid="{00000000-0010-0000-4900-00004C1B0000}" name="Column6984" dataDxfId="9783"/>
    <tableColumn id="6989" xr3:uid="{00000000-0010-0000-4900-00004D1B0000}" name="Column6985" dataDxfId="9782"/>
    <tableColumn id="6990" xr3:uid="{00000000-0010-0000-4900-00004E1B0000}" name="Column6986" dataDxfId="9781"/>
    <tableColumn id="6991" xr3:uid="{00000000-0010-0000-4900-00004F1B0000}" name="Column6987" dataDxfId="9780"/>
    <tableColumn id="6992" xr3:uid="{00000000-0010-0000-4900-0000501B0000}" name="Column6988" dataDxfId="9779"/>
    <tableColumn id="6993" xr3:uid="{00000000-0010-0000-4900-0000511B0000}" name="Column6989" dataDxfId="9778"/>
    <tableColumn id="6994" xr3:uid="{00000000-0010-0000-4900-0000521B0000}" name="Column6990" dataDxfId="9777"/>
    <tableColumn id="6995" xr3:uid="{00000000-0010-0000-4900-0000531B0000}" name="Column6991" dataDxfId="9776"/>
    <tableColumn id="6996" xr3:uid="{00000000-0010-0000-4900-0000541B0000}" name="Column6992" dataDxfId="9775"/>
    <tableColumn id="6997" xr3:uid="{00000000-0010-0000-4900-0000551B0000}" name="Column6993" dataDxfId="9774"/>
    <tableColumn id="6998" xr3:uid="{00000000-0010-0000-4900-0000561B0000}" name="Column6994" dataDxfId="9773"/>
    <tableColumn id="6999" xr3:uid="{00000000-0010-0000-4900-0000571B0000}" name="Column6995" dataDxfId="9772"/>
    <tableColumn id="7000" xr3:uid="{00000000-0010-0000-4900-0000581B0000}" name="Column6996" dataDxfId="9771"/>
    <tableColumn id="7001" xr3:uid="{00000000-0010-0000-4900-0000591B0000}" name="Column6997" dataDxfId="9770"/>
    <tableColumn id="7002" xr3:uid="{00000000-0010-0000-4900-00005A1B0000}" name="Column6998" dataDxfId="9769"/>
    <tableColumn id="7003" xr3:uid="{00000000-0010-0000-4900-00005B1B0000}" name="Column6999" dataDxfId="9768"/>
    <tableColumn id="7004" xr3:uid="{00000000-0010-0000-4900-00005C1B0000}" name="Column7000" dataDxfId="9767"/>
    <tableColumn id="7005" xr3:uid="{00000000-0010-0000-4900-00005D1B0000}" name="Column7001" dataDxfId="9766"/>
    <tableColumn id="7006" xr3:uid="{00000000-0010-0000-4900-00005E1B0000}" name="Column7002" dataDxfId="9765"/>
    <tableColumn id="7007" xr3:uid="{00000000-0010-0000-4900-00005F1B0000}" name="Column7003" dataDxfId="9764"/>
    <tableColumn id="7008" xr3:uid="{00000000-0010-0000-4900-0000601B0000}" name="Column7004" dataDxfId="9763"/>
    <tableColumn id="7009" xr3:uid="{00000000-0010-0000-4900-0000611B0000}" name="Column7005" dataDxfId="9762"/>
    <tableColumn id="7010" xr3:uid="{00000000-0010-0000-4900-0000621B0000}" name="Column7006" dataDxfId="9761"/>
    <tableColumn id="7011" xr3:uid="{00000000-0010-0000-4900-0000631B0000}" name="Column7007" dataDxfId="9760"/>
    <tableColumn id="7012" xr3:uid="{00000000-0010-0000-4900-0000641B0000}" name="Column7008" dataDxfId="9759"/>
    <tableColumn id="7013" xr3:uid="{00000000-0010-0000-4900-0000651B0000}" name="Column7009" dataDxfId="9758"/>
    <tableColumn id="7014" xr3:uid="{00000000-0010-0000-4900-0000661B0000}" name="Column7010" dataDxfId="9757"/>
    <tableColumn id="7015" xr3:uid="{00000000-0010-0000-4900-0000671B0000}" name="Column7011" dataDxfId="9756"/>
    <tableColumn id="7016" xr3:uid="{00000000-0010-0000-4900-0000681B0000}" name="Column7012" dataDxfId="9755"/>
    <tableColumn id="7017" xr3:uid="{00000000-0010-0000-4900-0000691B0000}" name="Column7013" dataDxfId="9754"/>
    <tableColumn id="7018" xr3:uid="{00000000-0010-0000-4900-00006A1B0000}" name="Column7014" dataDxfId="9753"/>
    <tableColumn id="7019" xr3:uid="{00000000-0010-0000-4900-00006B1B0000}" name="Column7015" dataDxfId="9752"/>
    <tableColumn id="7020" xr3:uid="{00000000-0010-0000-4900-00006C1B0000}" name="Column7016" dataDxfId="9751"/>
    <tableColumn id="7021" xr3:uid="{00000000-0010-0000-4900-00006D1B0000}" name="Column7017" dataDxfId="9750"/>
    <tableColumn id="7022" xr3:uid="{00000000-0010-0000-4900-00006E1B0000}" name="Column7018" dataDxfId="9749"/>
    <tableColumn id="7023" xr3:uid="{00000000-0010-0000-4900-00006F1B0000}" name="Column7019" dataDxfId="9748"/>
    <tableColumn id="7024" xr3:uid="{00000000-0010-0000-4900-0000701B0000}" name="Column7020" dataDxfId="9747"/>
    <tableColumn id="7025" xr3:uid="{00000000-0010-0000-4900-0000711B0000}" name="Column7021" dataDxfId="9746"/>
    <tableColumn id="7026" xr3:uid="{00000000-0010-0000-4900-0000721B0000}" name="Column7022" dataDxfId="9745"/>
    <tableColumn id="7027" xr3:uid="{00000000-0010-0000-4900-0000731B0000}" name="Column7023" dataDxfId="9744"/>
    <tableColumn id="7028" xr3:uid="{00000000-0010-0000-4900-0000741B0000}" name="Column7024" dataDxfId="9743"/>
    <tableColumn id="7029" xr3:uid="{00000000-0010-0000-4900-0000751B0000}" name="Column7025" dataDxfId="9742"/>
    <tableColumn id="7030" xr3:uid="{00000000-0010-0000-4900-0000761B0000}" name="Column7026" dataDxfId="9741"/>
    <tableColumn id="7031" xr3:uid="{00000000-0010-0000-4900-0000771B0000}" name="Column7027" dataDxfId="9740"/>
    <tableColumn id="7032" xr3:uid="{00000000-0010-0000-4900-0000781B0000}" name="Column7028" dataDxfId="9739"/>
    <tableColumn id="7033" xr3:uid="{00000000-0010-0000-4900-0000791B0000}" name="Column7029" dataDxfId="9738"/>
    <tableColumn id="7034" xr3:uid="{00000000-0010-0000-4900-00007A1B0000}" name="Column7030" dataDxfId="9737"/>
    <tableColumn id="7035" xr3:uid="{00000000-0010-0000-4900-00007B1B0000}" name="Column7031" dataDxfId="9736"/>
    <tableColumn id="7036" xr3:uid="{00000000-0010-0000-4900-00007C1B0000}" name="Column7032" dataDxfId="9735"/>
    <tableColumn id="7037" xr3:uid="{00000000-0010-0000-4900-00007D1B0000}" name="Column7033" dataDxfId="9734"/>
    <tableColumn id="7038" xr3:uid="{00000000-0010-0000-4900-00007E1B0000}" name="Column7034" dataDxfId="9733"/>
    <tableColumn id="7039" xr3:uid="{00000000-0010-0000-4900-00007F1B0000}" name="Column7035" dataDxfId="9732"/>
    <tableColumn id="7040" xr3:uid="{00000000-0010-0000-4900-0000801B0000}" name="Column7036" dataDxfId="9731"/>
    <tableColumn id="7041" xr3:uid="{00000000-0010-0000-4900-0000811B0000}" name="Column7037" dataDxfId="9730"/>
    <tableColumn id="7042" xr3:uid="{00000000-0010-0000-4900-0000821B0000}" name="Column7038" dataDxfId="9729"/>
    <tableColumn id="7043" xr3:uid="{00000000-0010-0000-4900-0000831B0000}" name="Column7039" dataDxfId="9728"/>
    <tableColumn id="7044" xr3:uid="{00000000-0010-0000-4900-0000841B0000}" name="Column7040" dataDxfId="9727"/>
    <tableColumn id="7045" xr3:uid="{00000000-0010-0000-4900-0000851B0000}" name="Column7041" dataDxfId="9726"/>
    <tableColumn id="7046" xr3:uid="{00000000-0010-0000-4900-0000861B0000}" name="Column7042" dataDxfId="9725"/>
    <tableColumn id="7047" xr3:uid="{00000000-0010-0000-4900-0000871B0000}" name="Column7043" dataDxfId="9724"/>
    <tableColumn id="7048" xr3:uid="{00000000-0010-0000-4900-0000881B0000}" name="Column7044" dataDxfId="9723"/>
    <tableColumn id="7049" xr3:uid="{00000000-0010-0000-4900-0000891B0000}" name="Column7045" dataDxfId="9722"/>
    <tableColumn id="7050" xr3:uid="{00000000-0010-0000-4900-00008A1B0000}" name="Column7046" dataDxfId="9721"/>
    <tableColumn id="7051" xr3:uid="{00000000-0010-0000-4900-00008B1B0000}" name="Column7047" dataDxfId="9720"/>
    <tableColumn id="7052" xr3:uid="{00000000-0010-0000-4900-00008C1B0000}" name="Column7048" dataDxfId="9719"/>
    <tableColumn id="7053" xr3:uid="{00000000-0010-0000-4900-00008D1B0000}" name="Column7049" dataDxfId="9718"/>
    <tableColumn id="7054" xr3:uid="{00000000-0010-0000-4900-00008E1B0000}" name="Column7050" dataDxfId="9717"/>
    <tableColumn id="7055" xr3:uid="{00000000-0010-0000-4900-00008F1B0000}" name="Column7051" dataDxfId="9716"/>
    <tableColumn id="7056" xr3:uid="{00000000-0010-0000-4900-0000901B0000}" name="Column7052" dataDxfId="9715"/>
    <tableColumn id="7057" xr3:uid="{00000000-0010-0000-4900-0000911B0000}" name="Column7053" dataDxfId="9714"/>
    <tableColumn id="7058" xr3:uid="{00000000-0010-0000-4900-0000921B0000}" name="Column7054" dataDxfId="9713"/>
    <tableColumn id="7059" xr3:uid="{00000000-0010-0000-4900-0000931B0000}" name="Column7055" dataDxfId="9712"/>
    <tableColumn id="7060" xr3:uid="{00000000-0010-0000-4900-0000941B0000}" name="Column7056" dataDxfId="9711"/>
    <tableColumn id="7061" xr3:uid="{00000000-0010-0000-4900-0000951B0000}" name="Column7057" dataDxfId="9710"/>
    <tableColumn id="7062" xr3:uid="{00000000-0010-0000-4900-0000961B0000}" name="Column7058" dataDxfId="9709"/>
    <tableColumn id="7063" xr3:uid="{00000000-0010-0000-4900-0000971B0000}" name="Column7059" dataDxfId="9708"/>
    <tableColumn id="7064" xr3:uid="{00000000-0010-0000-4900-0000981B0000}" name="Column7060" dataDxfId="9707"/>
    <tableColumn id="7065" xr3:uid="{00000000-0010-0000-4900-0000991B0000}" name="Column7061" dataDxfId="9706"/>
    <tableColumn id="7066" xr3:uid="{00000000-0010-0000-4900-00009A1B0000}" name="Column7062" dataDxfId="9705"/>
    <tableColumn id="7067" xr3:uid="{00000000-0010-0000-4900-00009B1B0000}" name="Column7063" dataDxfId="9704"/>
    <tableColumn id="7068" xr3:uid="{00000000-0010-0000-4900-00009C1B0000}" name="Column7064" dataDxfId="9703"/>
    <tableColumn id="7069" xr3:uid="{00000000-0010-0000-4900-00009D1B0000}" name="Column7065" dataDxfId="9702"/>
    <tableColumn id="7070" xr3:uid="{00000000-0010-0000-4900-00009E1B0000}" name="Column7066" dataDxfId="9701"/>
    <tableColumn id="7071" xr3:uid="{00000000-0010-0000-4900-00009F1B0000}" name="Column7067" dataDxfId="9700"/>
    <tableColumn id="7072" xr3:uid="{00000000-0010-0000-4900-0000A01B0000}" name="Column7068" dataDxfId="9699"/>
    <tableColumn id="7073" xr3:uid="{00000000-0010-0000-4900-0000A11B0000}" name="Column7069" dataDxfId="9698"/>
    <tableColumn id="7074" xr3:uid="{00000000-0010-0000-4900-0000A21B0000}" name="Column7070" dataDxfId="9697"/>
    <tableColumn id="7075" xr3:uid="{00000000-0010-0000-4900-0000A31B0000}" name="Column7071" dataDxfId="9696"/>
    <tableColumn id="7076" xr3:uid="{00000000-0010-0000-4900-0000A41B0000}" name="Column7072" dataDxfId="9695"/>
    <tableColumn id="7077" xr3:uid="{00000000-0010-0000-4900-0000A51B0000}" name="Column7073" dataDxfId="9694"/>
    <tableColumn id="7078" xr3:uid="{00000000-0010-0000-4900-0000A61B0000}" name="Column7074" dataDxfId="9693"/>
    <tableColumn id="7079" xr3:uid="{00000000-0010-0000-4900-0000A71B0000}" name="Column7075" dataDxfId="9692"/>
    <tableColumn id="7080" xr3:uid="{00000000-0010-0000-4900-0000A81B0000}" name="Column7076" dataDxfId="9691"/>
    <tableColumn id="7081" xr3:uid="{00000000-0010-0000-4900-0000A91B0000}" name="Column7077" dataDxfId="9690"/>
    <tableColumn id="7082" xr3:uid="{00000000-0010-0000-4900-0000AA1B0000}" name="Column7078" dataDxfId="9689"/>
    <tableColumn id="7083" xr3:uid="{00000000-0010-0000-4900-0000AB1B0000}" name="Column7079" dataDxfId="9688"/>
    <tableColumn id="7084" xr3:uid="{00000000-0010-0000-4900-0000AC1B0000}" name="Column7080" dataDxfId="9687"/>
    <tableColumn id="7085" xr3:uid="{00000000-0010-0000-4900-0000AD1B0000}" name="Column7081" dataDxfId="9686"/>
    <tableColumn id="7086" xr3:uid="{00000000-0010-0000-4900-0000AE1B0000}" name="Column7082" dataDxfId="9685"/>
    <tableColumn id="7087" xr3:uid="{00000000-0010-0000-4900-0000AF1B0000}" name="Column7083" dataDxfId="9684"/>
    <tableColumn id="7088" xr3:uid="{00000000-0010-0000-4900-0000B01B0000}" name="Column7084" dataDxfId="9683"/>
    <tableColumn id="7089" xr3:uid="{00000000-0010-0000-4900-0000B11B0000}" name="Column7085" dataDxfId="9682"/>
    <tableColumn id="7090" xr3:uid="{00000000-0010-0000-4900-0000B21B0000}" name="Column7086" dataDxfId="9681"/>
    <tableColumn id="7091" xr3:uid="{00000000-0010-0000-4900-0000B31B0000}" name="Column7087" dataDxfId="9680"/>
    <tableColumn id="7092" xr3:uid="{00000000-0010-0000-4900-0000B41B0000}" name="Column7088" dataDxfId="9679"/>
    <tableColumn id="7093" xr3:uid="{00000000-0010-0000-4900-0000B51B0000}" name="Column7089" dataDxfId="9678"/>
    <tableColumn id="7094" xr3:uid="{00000000-0010-0000-4900-0000B61B0000}" name="Column7090" dataDxfId="9677"/>
    <tableColumn id="7095" xr3:uid="{00000000-0010-0000-4900-0000B71B0000}" name="Column7091" dataDxfId="9676"/>
    <tableColumn id="7096" xr3:uid="{00000000-0010-0000-4900-0000B81B0000}" name="Column7092" dataDxfId="9675"/>
    <tableColumn id="7097" xr3:uid="{00000000-0010-0000-4900-0000B91B0000}" name="Column7093" dataDxfId="9674"/>
    <tableColumn id="7098" xr3:uid="{00000000-0010-0000-4900-0000BA1B0000}" name="Column7094" dataDxfId="9673"/>
    <tableColumn id="7099" xr3:uid="{00000000-0010-0000-4900-0000BB1B0000}" name="Column7095" dataDxfId="9672"/>
    <tableColumn id="7100" xr3:uid="{00000000-0010-0000-4900-0000BC1B0000}" name="Column7096" dataDxfId="9671"/>
    <tableColumn id="7101" xr3:uid="{00000000-0010-0000-4900-0000BD1B0000}" name="Column7097" dataDxfId="9670"/>
    <tableColumn id="7102" xr3:uid="{00000000-0010-0000-4900-0000BE1B0000}" name="Column7098" dataDxfId="9669"/>
    <tableColumn id="7103" xr3:uid="{00000000-0010-0000-4900-0000BF1B0000}" name="Column7099" dataDxfId="9668"/>
    <tableColumn id="7104" xr3:uid="{00000000-0010-0000-4900-0000C01B0000}" name="Column7100" dataDxfId="9667"/>
    <tableColumn id="7105" xr3:uid="{00000000-0010-0000-4900-0000C11B0000}" name="Column7101" dataDxfId="9666"/>
    <tableColumn id="7106" xr3:uid="{00000000-0010-0000-4900-0000C21B0000}" name="Column7102" dataDxfId="9665"/>
    <tableColumn id="7107" xr3:uid="{00000000-0010-0000-4900-0000C31B0000}" name="Column7103" dataDxfId="9664"/>
    <tableColumn id="7108" xr3:uid="{00000000-0010-0000-4900-0000C41B0000}" name="Column7104" dataDxfId="9663"/>
    <tableColumn id="7109" xr3:uid="{00000000-0010-0000-4900-0000C51B0000}" name="Column7105" dataDxfId="9662"/>
    <tableColumn id="7110" xr3:uid="{00000000-0010-0000-4900-0000C61B0000}" name="Column7106" dataDxfId="9661"/>
    <tableColumn id="7111" xr3:uid="{00000000-0010-0000-4900-0000C71B0000}" name="Column7107" dataDxfId="9660"/>
    <tableColumn id="7112" xr3:uid="{00000000-0010-0000-4900-0000C81B0000}" name="Column7108" dataDxfId="9659"/>
    <tableColumn id="7113" xr3:uid="{00000000-0010-0000-4900-0000C91B0000}" name="Column7109" dataDxfId="9658"/>
    <tableColumn id="7114" xr3:uid="{00000000-0010-0000-4900-0000CA1B0000}" name="Column7110" dataDxfId="9657"/>
    <tableColumn id="7115" xr3:uid="{00000000-0010-0000-4900-0000CB1B0000}" name="Column7111" dataDxfId="9656"/>
    <tableColumn id="7116" xr3:uid="{00000000-0010-0000-4900-0000CC1B0000}" name="Column7112" dataDxfId="9655"/>
    <tableColumn id="7117" xr3:uid="{00000000-0010-0000-4900-0000CD1B0000}" name="Column7113" dataDxfId="9654"/>
    <tableColumn id="7118" xr3:uid="{00000000-0010-0000-4900-0000CE1B0000}" name="Column7114" dataDxfId="9653"/>
    <tableColumn id="7119" xr3:uid="{00000000-0010-0000-4900-0000CF1B0000}" name="Column7115" dataDxfId="9652"/>
    <tableColumn id="7120" xr3:uid="{00000000-0010-0000-4900-0000D01B0000}" name="Column7116" dataDxfId="9651"/>
    <tableColumn id="7121" xr3:uid="{00000000-0010-0000-4900-0000D11B0000}" name="Column7117" dataDxfId="9650"/>
    <tableColumn id="7122" xr3:uid="{00000000-0010-0000-4900-0000D21B0000}" name="Column7118" dataDxfId="9649"/>
    <tableColumn id="7123" xr3:uid="{00000000-0010-0000-4900-0000D31B0000}" name="Column7119" dataDxfId="9648"/>
    <tableColumn id="7124" xr3:uid="{00000000-0010-0000-4900-0000D41B0000}" name="Column7120" dataDxfId="9647"/>
    <tableColumn id="7125" xr3:uid="{00000000-0010-0000-4900-0000D51B0000}" name="Column7121" dataDxfId="9646"/>
    <tableColumn id="7126" xr3:uid="{00000000-0010-0000-4900-0000D61B0000}" name="Column7122" dataDxfId="9645"/>
    <tableColumn id="7127" xr3:uid="{00000000-0010-0000-4900-0000D71B0000}" name="Column7123" dataDxfId="9644"/>
    <tableColumn id="7128" xr3:uid="{00000000-0010-0000-4900-0000D81B0000}" name="Column7124" dataDxfId="9643"/>
    <tableColumn id="7129" xr3:uid="{00000000-0010-0000-4900-0000D91B0000}" name="Column7125" dataDxfId="9642"/>
    <tableColumn id="7130" xr3:uid="{00000000-0010-0000-4900-0000DA1B0000}" name="Column7126" dataDxfId="9641"/>
    <tableColumn id="7131" xr3:uid="{00000000-0010-0000-4900-0000DB1B0000}" name="Column7127" dataDxfId="9640"/>
    <tableColumn id="7132" xr3:uid="{00000000-0010-0000-4900-0000DC1B0000}" name="Column7128" dataDxfId="9639"/>
    <tableColumn id="7133" xr3:uid="{00000000-0010-0000-4900-0000DD1B0000}" name="Column7129" dataDxfId="9638"/>
    <tableColumn id="7134" xr3:uid="{00000000-0010-0000-4900-0000DE1B0000}" name="Column7130" dataDxfId="9637"/>
    <tableColumn id="7135" xr3:uid="{00000000-0010-0000-4900-0000DF1B0000}" name="Column7131" dataDxfId="9636"/>
    <tableColumn id="7136" xr3:uid="{00000000-0010-0000-4900-0000E01B0000}" name="Column7132" dataDxfId="9635"/>
    <tableColumn id="7137" xr3:uid="{00000000-0010-0000-4900-0000E11B0000}" name="Column7133" dataDxfId="9634"/>
    <tableColumn id="7138" xr3:uid="{00000000-0010-0000-4900-0000E21B0000}" name="Column7134" dataDxfId="9633"/>
    <tableColumn id="7139" xr3:uid="{00000000-0010-0000-4900-0000E31B0000}" name="Column7135" dataDxfId="9632"/>
    <tableColumn id="7140" xr3:uid="{00000000-0010-0000-4900-0000E41B0000}" name="Column7136" dataDxfId="9631"/>
    <tableColumn id="7141" xr3:uid="{00000000-0010-0000-4900-0000E51B0000}" name="Column7137" dataDxfId="9630"/>
    <tableColumn id="7142" xr3:uid="{00000000-0010-0000-4900-0000E61B0000}" name="Column7138" dataDxfId="9629"/>
    <tableColumn id="7143" xr3:uid="{00000000-0010-0000-4900-0000E71B0000}" name="Column7139" dataDxfId="9628"/>
    <tableColumn id="7144" xr3:uid="{00000000-0010-0000-4900-0000E81B0000}" name="Column7140" dataDxfId="9627"/>
    <tableColumn id="7145" xr3:uid="{00000000-0010-0000-4900-0000E91B0000}" name="Column7141" dataDxfId="9626"/>
    <tableColumn id="7146" xr3:uid="{00000000-0010-0000-4900-0000EA1B0000}" name="Column7142" dataDxfId="9625"/>
    <tableColumn id="7147" xr3:uid="{00000000-0010-0000-4900-0000EB1B0000}" name="Column7143" dataDxfId="9624"/>
    <tableColumn id="7148" xr3:uid="{00000000-0010-0000-4900-0000EC1B0000}" name="Column7144" dataDxfId="9623"/>
    <tableColumn id="7149" xr3:uid="{00000000-0010-0000-4900-0000ED1B0000}" name="Column7145" dataDxfId="9622"/>
    <tableColumn id="7150" xr3:uid="{00000000-0010-0000-4900-0000EE1B0000}" name="Column7146" dataDxfId="9621"/>
    <tableColumn id="7151" xr3:uid="{00000000-0010-0000-4900-0000EF1B0000}" name="Column7147" dataDxfId="9620"/>
    <tableColumn id="7152" xr3:uid="{00000000-0010-0000-4900-0000F01B0000}" name="Column7148" dataDxfId="9619"/>
    <tableColumn id="7153" xr3:uid="{00000000-0010-0000-4900-0000F11B0000}" name="Column7149" dataDxfId="9618"/>
    <tableColumn id="7154" xr3:uid="{00000000-0010-0000-4900-0000F21B0000}" name="Column7150" dataDxfId="9617"/>
    <tableColumn id="7155" xr3:uid="{00000000-0010-0000-4900-0000F31B0000}" name="Column7151" dataDxfId="9616"/>
    <tableColumn id="7156" xr3:uid="{00000000-0010-0000-4900-0000F41B0000}" name="Column7152" dataDxfId="9615"/>
    <tableColumn id="7157" xr3:uid="{00000000-0010-0000-4900-0000F51B0000}" name="Column7153" dataDxfId="9614"/>
    <tableColumn id="7158" xr3:uid="{00000000-0010-0000-4900-0000F61B0000}" name="Column7154" dataDxfId="9613"/>
    <tableColumn id="7159" xr3:uid="{00000000-0010-0000-4900-0000F71B0000}" name="Column7155" dataDxfId="9612"/>
    <tableColumn id="7160" xr3:uid="{00000000-0010-0000-4900-0000F81B0000}" name="Column7156" dataDxfId="9611"/>
    <tableColumn id="7161" xr3:uid="{00000000-0010-0000-4900-0000F91B0000}" name="Column7157" dataDxfId="9610"/>
    <tableColumn id="7162" xr3:uid="{00000000-0010-0000-4900-0000FA1B0000}" name="Column7158" dataDxfId="9609"/>
    <tableColumn id="7163" xr3:uid="{00000000-0010-0000-4900-0000FB1B0000}" name="Column7159" dataDxfId="9608"/>
    <tableColumn id="7164" xr3:uid="{00000000-0010-0000-4900-0000FC1B0000}" name="Column7160" dataDxfId="9607"/>
    <tableColumn id="7165" xr3:uid="{00000000-0010-0000-4900-0000FD1B0000}" name="Column7161" dataDxfId="9606"/>
    <tableColumn id="7166" xr3:uid="{00000000-0010-0000-4900-0000FE1B0000}" name="Column7162" dataDxfId="9605"/>
    <tableColumn id="7167" xr3:uid="{00000000-0010-0000-4900-0000FF1B0000}" name="Column7163" dataDxfId="9604"/>
    <tableColumn id="7168" xr3:uid="{00000000-0010-0000-4900-0000001C0000}" name="Column7164" dataDxfId="9603"/>
    <tableColumn id="7169" xr3:uid="{00000000-0010-0000-4900-0000011C0000}" name="Column7165" dataDxfId="9602"/>
    <tableColumn id="7170" xr3:uid="{00000000-0010-0000-4900-0000021C0000}" name="Column7166" dataDxfId="9601"/>
    <tableColumn id="7171" xr3:uid="{00000000-0010-0000-4900-0000031C0000}" name="Column7167" dataDxfId="9600"/>
    <tableColumn id="7172" xr3:uid="{00000000-0010-0000-4900-0000041C0000}" name="Column7168" dataDxfId="9599"/>
    <tableColumn id="7173" xr3:uid="{00000000-0010-0000-4900-0000051C0000}" name="Column7169" dataDxfId="9598"/>
    <tableColumn id="7174" xr3:uid="{00000000-0010-0000-4900-0000061C0000}" name="Column7170" dataDxfId="9597"/>
    <tableColumn id="7175" xr3:uid="{00000000-0010-0000-4900-0000071C0000}" name="Column7171" dataDxfId="9596"/>
    <tableColumn id="7176" xr3:uid="{00000000-0010-0000-4900-0000081C0000}" name="Column7172" dataDxfId="9595"/>
    <tableColumn id="7177" xr3:uid="{00000000-0010-0000-4900-0000091C0000}" name="Column7173" dataDxfId="9594"/>
    <tableColumn id="7178" xr3:uid="{00000000-0010-0000-4900-00000A1C0000}" name="Column7174" dataDxfId="9593"/>
    <tableColumn id="7179" xr3:uid="{00000000-0010-0000-4900-00000B1C0000}" name="Column7175" dataDxfId="9592"/>
    <tableColumn id="7180" xr3:uid="{00000000-0010-0000-4900-00000C1C0000}" name="Column7176" dataDxfId="9591"/>
    <tableColumn id="7181" xr3:uid="{00000000-0010-0000-4900-00000D1C0000}" name="Column7177" dataDxfId="9590"/>
    <tableColumn id="7182" xr3:uid="{00000000-0010-0000-4900-00000E1C0000}" name="Column7178" dataDxfId="9589"/>
    <tableColumn id="7183" xr3:uid="{00000000-0010-0000-4900-00000F1C0000}" name="Column7179" dataDxfId="9588"/>
    <tableColumn id="7184" xr3:uid="{00000000-0010-0000-4900-0000101C0000}" name="Column7180" dataDxfId="9587"/>
    <tableColumn id="7185" xr3:uid="{00000000-0010-0000-4900-0000111C0000}" name="Column7181" dataDxfId="9586"/>
    <tableColumn id="7186" xr3:uid="{00000000-0010-0000-4900-0000121C0000}" name="Column7182" dataDxfId="9585"/>
    <tableColumn id="7187" xr3:uid="{00000000-0010-0000-4900-0000131C0000}" name="Column7183" dataDxfId="9584"/>
    <tableColumn id="7188" xr3:uid="{00000000-0010-0000-4900-0000141C0000}" name="Column7184" dataDxfId="9583"/>
    <tableColumn id="7189" xr3:uid="{00000000-0010-0000-4900-0000151C0000}" name="Column7185" dataDxfId="9582"/>
    <tableColumn id="7190" xr3:uid="{00000000-0010-0000-4900-0000161C0000}" name="Column7186" dataDxfId="9581"/>
    <tableColumn id="7191" xr3:uid="{00000000-0010-0000-4900-0000171C0000}" name="Column7187" dataDxfId="9580"/>
    <tableColumn id="7192" xr3:uid="{00000000-0010-0000-4900-0000181C0000}" name="Column7188" dataDxfId="9579"/>
    <tableColumn id="7193" xr3:uid="{00000000-0010-0000-4900-0000191C0000}" name="Column7189" dataDxfId="9578"/>
    <tableColumn id="7194" xr3:uid="{00000000-0010-0000-4900-00001A1C0000}" name="Column7190" dataDxfId="9577"/>
    <tableColumn id="7195" xr3:uid="{00000000-0010-0000-4900-00001B1C0000}" name="Column7191" dataDxfId="9576"/>
    <tableColumn id="7196" xr3:uid="{00000000-0010-0000-4900-00001C1C0000}" name="Column7192" dataDxfId="9575"/>
    <tableColumn id="7197" xr3:uid="{00000000-0010-0000-4900-00001D1C0000}" name="Column7193" dataDxfId="9574"/>
    <tableColumn id="7198" xr3:uid="{00000000-0010-0000-4900-00001E1C0000}" name="Column7194" dataDxfId="9573"/>
    <tableColumn id="7199" xr3:uid="{00000000-0010-0000-4900-00001F1C0000}" name="Column7195" dataDxfId="9572"/>
    <tableColumn id="7200" xr3:uid="{00000000-0010-0000-4900-0000201C0000}" name="Column7196" dataDxfId="9571"/>
    <tableColumn id="7201" xr3:uid="{00000000-0010-0000-4900-0000211C0000}" name="Column7197" dataDxfId="9570"/>
    <tableColumn id="7202" xr3:uid="{00000000-0010-0000-4900-0000221C0000}" name="Column7198" dataDxfId="9569"/>
    <tableColumn id="7203" xr3:uid="{00000000-0010-0000-4900-0000231C0000}" name="Column7199" dataDxfId="9568"/>
    <tableColumn id="7204" xr3:uid="{00000000-0010-0000-4900-0000241C0000}" name="Column7200" dataDxfId="9567"/>
    <tableColumn id="7205" xr3:uid="{00000000-0010-0000-4900-0000251C0000}" name="Column7201" dataDxfId="9566"/>
    <tableColumn id="7206" xr3:uid="{00000000-0010-0000-4900-0000261C0000}" name="Column7202" dataDxfId="9565"/>
    <tableColumn id="7207" xr3:uid="{00000000-0010-0000-4900-0000271C0000}" name="Column7203" dataDxfId="9564"/>
    <tableColumn id="7208" xr3:uid="{00000000-0010-0000-4900-0000281C0000}" name="Column7204" dataDxfId="9563"/>
    <tableColumn id="7209" xr3:uid="{00000000-0010-0000-4900-0000291C0000}" name="Column7205" dataDxfId="9562"/>
    <tableColumn id="7210" xr3:uid="{00000000-0010-0000-4900-00002A1C0000}" name="Column7206" dataDxfId="9561"/>
    <tableColumn id="7211" xr3:uid="{00000000-0010-0000-4900-00002B1C0000}" name="Column7207" dataDxfId="9560"/>
    <tableColumn id="7212" xr3:uid="{00000000-0010-0000-4900-00002C1C0000}" name="Column7208" dataDxfId="9559"/>
    <tableColumn id="7213" xr3:uid="{00000000-0010-0000-4900-00002D1C0000}" name="Column7209" dataDxfId="9558"/>
    <tableColumn id="7214" xr3:uid="{00000000-0010-0000-4900-00002E1C0000}" name="Column7210" dataDxfId="9557"/>
    <tableColumn id="7215" xr3:uid="{00000000-0010-0000-4900-00002F1C0000}" name="Column7211" dataDxfId="9556"/>
    <tableColumn id="7216" xr3:uid="{00000000-0010-0000-4900-0000301C0000}" name="Column7212" dataDxfId="9555"/>
    <tableColumn id="7217" xr3:uid="{00000000-0010-0000-4900-0000311C0000}" name="Column7213" dataDxfId="9554"/>
    <tableColumn id="7218" xr3:uid="{00000000-0010-0000-4900-0000321C0000}" name="Column7214" dataDxfId="9553"/>
    <tableColumn id="7219" xr3:uid="{00000000-0010-0000-4900-0000331C0000}" name="Column7215" dataDxfId="9552"/>
    <tableColumn id="7220" xr3:uid="{00000000-0010-0000-4900-0000341C0000}" name="Column7216" dataDxfId="9551"/>
    <tableColumn id="7221" xr3:uid="{00000000-0010-0000-4900-0000351C0000}" name="Column7217" dataDxfId="9550"/>
    <tableColumn id="7222" xr3:uid="{00000000-0010-0000-4900-0000361C0000}" name="Column7218" dataDxfId="9549"/>
    <tableColumn id="7223" xr3:uid="{00000000-0010-0000-4900-0000371C0000}" name="Column7219" dataDxfId="9548"/>
    <tableColumn id="7224" xr3:uid="{00000000-0010-0000-4900-0000381C0000}" name="Column7220" dataDxfId="9547"/>
    <tableColumn id="7225" xr3:uid="{00000000-0010-0000-4900-0000391C0000}" name="Column7221" dataDxfId="9546"/>
    <tableColumn id="7226" xr3:uid="{00000000-0010-0000-4900-00003A1C0000}" name="Column7222" dataDxfId="9545"/>
    <tableColumn id="7227" xr3:uid="{00000000-0010-0000-4900-00003B1C0000}" name="Column7223" dataDxfId="9544"/>
    <tableColumn id="7228" xr3:uid="{00000000-0010-0000-4900-00003C1C0000}" name="Column7224" dataDxfId="9543"/>
    <tableColumn id="7229" xr3:uid="{00000000-0010-0000-4900-00003D1C0000}" name="Column7225" dataDxfId="9542"/>
    <tableColumn id="7230" xr3:uid="{00000000-0010-0000-4900-00003E1C0000}" name="Column7226" dataDxfId="9541"/>
    <tableColumn id="7231" xr3:uid="{00000000-0010-0000-4900-00003F1C0000}" name="Column7227" dataDxfId="9540"/>
    <tableColumn id="7232" xr3:uid="{00000000-0010-0000-4900-0000401C0000}" name="Column7228" dataDxfId="9539"/>
    <tableColumn id="7233" xr3:uid="{00000000-0010-0000-4900-0000411C0000}" name="Column7229" dataDxfId="9538"/>
    <tableColumn id="7234" xr3:uid="{00000000-0010-0000-4900-0000421C0000}" name="Column7230" dataDxfId="9537"/>
    <tableColumn id="7235" xr3:uid="{00000000-0010-0000-4900-0000431C0000}" name="Column7231" dataDxfId="9536"/>
    <tableColumn id="7236" xr3:uid="{00000000-0010-0000-4900-0000441C0000}" name="Column7232" dataDxfId="9535"/>
    <tableColumn id="7237" xr3:uid="{00000000-0010-0000-4900-0000451C0000}" name="Column7233" dataDxfId="9534"/>
    <tableColumn id="7238" xr3:uid="{00000000-0010-0000-4900-0000461C0000}" name="Column7234" dataDxfId="9533"/>
    <tableColumn id="7239" xr3:uid="{00000000-0010-0000-4900-0000471C0000}" name="Column7235" dataDxfId="9532"/>
    <tableColumn id="7240" xr3:uid="{00000000-0010-0000-4900-0000481C0000}" name="Column7236" dataDxfId="9531"/>
    <tableColumn id="7241" xr3:uid="{00000000-0010-0000-4900-0000491C0000}" name="Column7237" dataDxfId="9530"/>
    <tableColumn id="7242" xr3:uid="{00000000-0010-0000-4900-00004A1C0000}" name="Column7238" dataDxfId="9529"/>
    <tableColumn id="7243" xr3:uid="{00000000-0010-0000-4900-00004B1C0000}" name="Column7239" dataDxfId="9528"/>
    <tableColumn id="7244" xr3:uid="{00000000-0010-0000-4900-00004C1C0000}" name="Column7240" dataDxfId="9527"/>
    <tableColumn id="7245" xr3:uid="{00000000-0010-0000-4900-00004D1C0000}" name="Column7241" dataDxfId="9526"/>
    <tableColumn id="7246" xr3:uid="{00000000-0010-0000-4900-00004E1C0000}" name="Column7242" dataDxfId="9525"/>
    <tableColumn id="7247" xr3:uid="{00000000-0010-0000-4900-00004F1C0000}" name="Column7243" dataDxfId="9524"/>
    <tableColumn id="7248" xr3:uid="{00000000-0010-0000-4900-0000501C0000}" name="Column7244" dataDxfId="9523"/>
    <tableColumn id="7249" xr3:uid="{00000000-0010-0000-4900-0000511C0000}" name="Column7245" dataDxfId="9522"/>
    <tableColumn id="7250" xr3:uid="{00000000-0010-0000-4900-0000521C0000}" name="Column7246" dataDxfId="9521"/>
    <tableColumn id="7251" xr3:uid="{00000000-0010-0000-4900-0000531C0000}" name="Column7247" dataDxfId="9520"/>
    <tableColumn id="7252" xr3:uid="{00000000-0010-0000-4900-0000541C0000}" name="Column7248" dataDxfId="9519"/>
    <tableColumn id="7253" xr3:uid="{00000000-0010-0000-4900-0000551C0000}" name="Column7249" dataDxfId="9518"/>
    <tableColumn id="7254" xr3:uid="{00000000-0010-0000-4900-0000561C0000}" name="Column7250" dataDxfId="9517"/>
    <tableColumn id="7255" xr3:uid="{00000000-0010-0000-4900-0000571C0000}" name="Column7251" dataDxfId="9516"/>
    <tableColumn id="7256" xr3:uid="{00000000-0010-0000-4900-0000581C0000}" name="Column7252" dataDxfId="9515"/>
    <tableColumn id="7257" xr3:uid="{00000000-0010-0000-4900-0000591C0000}" name="Column7253" dataDxfId="9514"/>
    <tableColumn id="7258" xr3:uid="{00000000-0010-0000-4900-00005A1C0000}" name="Column7254" dataDxfId="9513"/>
    <tableColumn id="7259" xr3:uid="{00000000-0010-0000-4900-00005B1C0000}" name="Column7255" dataDxfId="9512"/>
    <tableColumn id="7260" xr3:uid="{00000000-0010-0000-4900-00005C1C0000}" name="Column7256" dataDxfId="9511"/>
    <tableColumn id="7261" xr3:uid="{00000000-0010-0000-4900-00005D1C0000}" name="Column7257" dataDxfId="9510"/>
    <tableColumn id="7262" xr3:uid="{00000000-0010-0000-4900-00005E1C0000}" name="Column7258" dataDxfId="9509"/>
    <tableColumn id="7263" xr3:uid="{00000000-0010-0000-4900-00005F1C0000}" name="Column7259" dataDxfId="9508"/>
    <tableColumn id="7264" xr3:uid="{00000000-0010-0000-4900-0000601C0000}" name="Column7260" dataDxfId="9507"/>
    <tableColumn id="7265" xr3:uid="{00000000-0010-0000-4900-0000611C0000}" name="Column7261" dataDxfId="9506"/>
    <tableColumn id="7266" xr3:uid="{00000000-0010-0000-4900-0000621C0000}" name="Column7262" dataDxfId="9505"/>
    <tableColumn id="7267" xr3:uid="{00000000-0010-0000-4900-0000631C0000}" name="Column7263" dataDxfId="9504"/>
    <tableColumn id="7268" xr3:uid="{00000000-0010-0000-4900-0000641C0000}" name="Column7264" dataDxfId="9503"/>
    <tableColumn id="7269" xr3:uid="{00000000-0010-0000-4900-0000651C0000}" name="Column7265" dataDxfId="9502"/>
    <tableColumn id="7270" xr3:uid="{00000000-0010-0000-4900-0000661C0000}" name="Column7266" dataDxfId="9501"/>
    <tableColumn id="7271" xr3:uid="{00000000-0010-0000-4900-0000671C0000}" name="Column7267" dataDxfId="9500"/>
    <tableColumn id="7272" xr3:uid="{00000000-0010-0000-4900-0000681C0000}" name="Column7268" dataDxfId="9499"/>
    <tableColumn id="7273" xr3:uid="{00000000-0010-0000-4900-0000691C0000}" name="Column7269" dataDxfId="9498"/>
    <tableColumn id="7274" xr3:uid="{00000000-0010-0000-4900-00006A1C0000}" name="Column7270" dataDxfId="9497"/>
    <tableColumn id="7275" xr3:uid="{00000000-0010-0000-4900-00006B1C0000}" name="Column7271" dataDxfId="9496"/>
    <tableColumn id="7276" xr3:uid="{00000000-0010-0000-4900-00006C1C0000}" name="Column7272" dataDxfId="9495"/>
    <tableColumn id="7277" xr3:uid="{00000000-0010-0000-4900-00006D1C0000}" name="Column7273" dataDxfId="9494"/>
    <tableColumn id="7278" xr3:uid="{00000000-0010-0000-4900-00006E1C0000}" name="Column7274" dataDxfId="9493"/>
    <tableColumn id="7279" xr3:uid="{00000000-0010-0000-4900-00006F1C0000}" name="Column7275" dataDxfId="9492"/>
    <tableColumn id="7280" xr3:uid="{00000000-0010-0000-4900-0000701C0000}" name="Column7276" dataDxfId="9491"/>
    <tableColumn id="7281" xr3:uid="{00000000-0010-0000-4900-0000711C0000}" name="Column7277" dataDxfId="9490"/>
    <tableColumn id="7282" xr3:uid="{00000000-0010-0000-4900-0000721C0000}" name="Column7278" dataDxfId="9489"/>
    <tableColumn id="7283" xr3:uid="{00000000-0010-0000-4900-0000731C0000}" name="Column7279" dataDxfId="9488"/>
    <tableColumn id="7284" xr3:uid="{00000000-0010-0000-4900-0000741C0000}" name="Column7280" dataDxfId="9487"/>
    <tableColumn id="7285" xr3:uid="{00000000-0010-0000-4900-0000751C0000}" name="Column7281" dataDxfId="9486"/>
    <tableColumn id="7286" xr3:uid="{00000000-0010-0000-4900-0000761C0000}" name="Column7282" dataDxfId="9485"/>
    <tableColumn id="7287" xr3:uid="{00000000-0010-0000-4900-0000771C0000}" name="Column7283" dataDxfId="9484"/>
    <tableColumn id="7288" xr3:uid="{00000000-0010-0000-4900-0000781C0000}" name="Column7284" dataDxfId="9483"/>
    <tableColumn id="7289" xr3:uid="{00000000-0010-0000-4900-0000791C0000}" name="Column7285" dataDxfId="9482"/>
    <tableColumn id="7290" xr3:uid="{00000000-0010-0000-4900-00007A1C0000}" name="Column7286" dataDxfId="9481"/>
    <tableColumn id="7291" xr3:uid="{00000000-0010-0000-4900-00007B1C0000}" name="Column7287" dataDxfId="9480"/>
    <tableColumn id="7292" xr3:uid="{00000000-0010-0000-4900-00007C1C0000}" name="Column7288" dataDxfId="9479"/>
    <tableColumn id="7293" xr3:uid="{00000000-0010-0000-4900-00007D1C0000}" name="Column7289" dataDxfId="9478"/>
    <tableColumn id="7294" xr3:uid="{00000000-0010-0000-4900-00007E1C0000}" name="Column7290" dataDxfId="9477"/>
    <tableColumn id="7295" xr3:uid="{00000000-0010-0000-4900-00007F1C0000}" name="Column7291" dataDxfId="9476"/>
    <tableColumn id="7296" xr3:uid="{00000000-0010-0000-4900-0000801C0000}" name="Column7292" dataDxfId="9475"/>
    <tableColumn id="7297" xr3:uid="{00000000-0010-0000-4900-0000811C0000}" name="Column7293" dataDxfId="9474"/>
    <tableColumn id="7298" xr3:uid="{00000000-0010-0000-4900-0000821C0000}" name="Column7294" dataDxfId="9473"/>
    <tableColumn id="7299" xr3:uid="{00000000-0010-0000-4900-0000831C0000}" name="Column7295" dataDxfId="9472"/>
    <tableColumn id="7300" xr3:uid="{00000000-0010-0000-4900-0000841C0000}" name="Column7296" dataDxfId="9471"/>
    <tableColumn id="7301" xr3:uid="{00000000-0010-0000-4900-0000851C0000}" name="Column7297" dataDxfId="9470"/>
    <tableColumn id="7302" xr3:uid="{00000000-0010-0000-4900-0000861C0000}" name="Column7298" dataDxfId="9469"/>
    <tableColumn id="7303" xr3:uid="{00000000-0010-0000-4900-0000871C0000}" name="Column7299" dataDxfId="9468"/>
    <tableColumn id="7304" xr3:uid="{00000000-0010-0000-4900-0000881C0000}" name="Column7300" dataDxfId="9467"/>
    <tableColumn id="7305" xr3:uid="{00000000-0010-0000-4900-0000891C0000}" name="Column7301" dataDxfId="9466"/>
    <tableColumn id="7306" xr3:uid="{00000000-0010-0000-4900-00008A1C0000}" name="Column7302" dataDxfId="9465"/>
    <tableColumn id="7307" xr3:uid="{00000000-0010-0000-4900-00008B1C0000}" name="Column7303" dataDxfId="9464"/>
    <tableColumn id="7308" xr3:uid="{00000000-0010-0000-4900-00008C1C0000}" name="Column7304" dataDxfId="9463"/>
    <tableColumn id="7309" xr3:uid="{00000000-0010-0000-4900-00008D1C0000}" name="Column7305" dataDxfId="9462"/>
    <tableColumn id="7310" xr3:uid="{00000000-0010-0000-4900-00008E1C0000}" name="Column7306" dataDxfId="9461"/>
    <tableColumn id="7311" xr3:uid="{00000000-0010-0000-4900-00008F1C0000}" name="Column7307" dataDxfId="9460"/>
    <tableColumn id="7312" xr3:uid="{00000000-0010-0000-4900-0000901C0000}" name="Column7308" dataDxfId="9459"/>
    <tableColumn id="7313" xr3:uid="{00000000-0010-0000-4900-0000911C0000}" name="Column7309" dataDxfId="9458"/>
    <tableColumn id="7314" xr3:uid="{00000000-0010-0000-4900-0000921C0000}" name="Column7310" dataDxfId="9457"/>
    <tableColumn id="7315" xr3:uid="{00000000-0010-0000-4900-0000931C0000}" name="Column7311" dataDxfId="9456"/>
    <tableColumn id="7316" xr3:uid="{00000000-0010-0000-4900-0000941C0000}" name="Column7312" dataDxfId="9455"/>
    <tableColumn id="7317" xr3:uid="{00000000-0010-0000-4900-0000951C0000}" name="Column7313" dataDxfId="9454"/>
    <tableColumn id="7318" xr3:uid="{00000000-0010-0000-4900-0000961C0000}" name="Column7314" dataDxfId="9453"/>
    <tableColumn id="7319" xr3:uid="{00000000-0010-0000-4900-0000971C0000}" name="Column7315" dataDxfId="9452"/>
    <tableColumn id="7320" xr3:uid="{00000000-0010-0000-4900-0000981C0000}" name="Column7316" dataDxfId="9451"/>
    <tableColumn id="7321" xr3:uid="{00000000-0010-0000-4900-0000991C0000}" name="Column7317" dataDxfId="9450"/>
    <tableColumn id="7322" xr3:uid="{00000000-0010-0000-4900-00009A1C0000}" name="Column7318" dataDxfId="9449"/>
    <tableColumn id="7323" xr3:uid="{00000000-0010-0000-4900-00009B1C0000}" name="Column7319" dataDxfId="9448"/>
    <tableColumn id="7324" xr3:uid="{00000000-0010-0000-4900-00009C1C0000}" name="Column7320" dataDxfId="9447"/>
    <tableColumn id="7325" xr3:uid="{00000000-0010-0000-4900-00009D1C0000}" name="Column7321" dataDxfId="9446"/>
    <tableColumn id="7326" xr3:uid="{00000000-0010-0000-4900-00009E1C0000}" name="Column7322" dataDxfId="9445"/>
    <tableColumn id="7327" xr3:uid="{00000000-0010-0000-4900-00009F1C0000}" name="Column7323" dataDxfId="9444"/>
    <tableColumn id="7328" xr3:uid="{00000000-0010-0000-4900-0000A01C0000}" name="Column7324" dataDxfId="9443"/>
    <tableColumn id="7329" xr3:uid="{00000000-0010-0000-4900-0000A11C0000}" name="Column7325" dataDxfId="9442"/>
    <tableColumn id="7330" xr3:uid="{00000000-0010-0000-4900-0000A21C0000}" name="Column7326" dataDxfId="9441"/>
    <tableColumn id="7331" xr3:uid="{00000000-0010-0000-4900-0000A31C0000}" name="Column7327" dataDxfId="9440"/>
    <tableColumn id="7332" xr3:uid="{00000000-0010-0000-4900-0000A41C0000}" name="Column7328" dataDxfId="9439"/>
    <tableColumn id="7333" xr3:uid="{00000000-0010-0000-4900-0000A51C0000}" name="Column7329" dataDxfId="9438"/>
    <tableColumn id="7334" xr3:uid="{00000000-0010-0000-4900-0000A61C0000}" name="Column7330" dataDxfId="9437"/>
    <tableColumn id="7335" xr3:uid="{00000000-0010-0000-4900-0000A71C0000}" name="Column7331" dataDxfId="9436"/>
    <tableColumn id="7336" xr3:uid="{00000000-0010-0000-4900-0000A81C0000}" name="Column7332" dataDxfId="9435"/>
    <tableColumn id="7337" xr3:uid="{00000000-0010-0000-4900-0000A91C0000}" name="Column7333" dataDxfId="9434"/>
    <tableColumn id="7338" xr3:uid="{00000000-0010-0000-4900-0000AA1C0000}" name="Column7334" dataDxfId="9433"/>
    <tableColumn id="7339" xr3:uid="{00000000-0010-0000-4900-0000AB1C0000}" name="Column7335" dataDxfId="9432"/>
    <tableColumn id="7340" xr3:uid="{00000000-0010-0000-4900-0000AC1C0000}" name="Column7336" dataDxfId="9431"/>
    <tableColumn id="7341" xr3:uid="{00000000-0010-0000-4900-0000AD1C0000}" name="Column7337" dataDxfId="9430"/>
    <tableColumn id="7342" xr3:uid="{00000000-0010-0000-4900-0000AE1C0000}" name="Column7338" dataDxfId="9429"/>
    <tableColumn id="7343" xr3:uid="{00000000-0010-0000-4900-0000AF1C0000}" name="Column7339" dataDxfId="9428"/>
    <tableColumn id="7344" xr3:uid="{00000000-0010-0000-4900-0000B01C0000}" name="Column7340" dataDxfId="9427"/>
    <tableColumn id="7345" xr3:uid="{00000000-0010-0000-4900-0000B11C0000}" name="Column7341" dataDxfId="9426"/>
    <tableColumn id="7346" xr3:uid="{00000000-0010-0000-4900-0000B21C0000}" name="Column7342" dataDxfId="9425"/>
    <tableColumn id="7347" xr3:uid="{00000000-0010-0000-4900-0000B31C0000}" name="Column7343" dataDxfId="9424"/>
    <tableColumn id="7348" xr3:uid="{00000000-0010-0000-4900-0000B41C0000}" name="Column7344" dataDxfId="9423"/>
    <tableColumn id="7349" xr3:uid="{00000000-0010-0000-4900-0000B51C0000}" name="Column7345" dataDxfId="9422"/>
    <tableColumn id="7350" xr3:uid="{00000000-0010-0000-4900-0000B61C0000}" name="Column7346" dataDxfId="9421"/>
    <tableColumn id="7351" xr3:uid="{00000000-0010-0000-4900-0000B71C0000}" name="Column7347" dataDxfId="9420"/>
    <tableColumn id="7352" xr3:uid="{00000000-0010-0000-4900-0000B81C0000}" name="Column7348" dataDxfId="9419"/>
    <tableColumn id="7353" xr3:uid="{00000000-0010-0000-4900-0000B91C0000}" name="Column7349" dataDxfId="9418"/>
    <tableColumn id="7354" xr3:uid="{00000000-0010-0000-4900-0000BA1C0000}" name="Column7350" dataDxfId="9417"/>
    <tableColumn id="7355" xr3:uid="{00000000-0010-0000-4900-0000BB1C0000}" name="Column7351" dataDxfId="9416"/>
    <tableColumn id="7356" xr3:uid="{00000000-0010-0000-4900-0000BC1C0000}" name="Column7352" dataDxfId="9415"/>
    <tableColumn id="7357" xr3:uid="{00000000-0010-0000-4900-0000BD1C0000}" name="Column7353" dataDxfId="9414"/>
    <tableColumn id="7358" xr3:uid="{00000000-0010-0000-4900-0000BE1C0000}" name="Column7354" dataDxfId="9413"/>
    <tableColumn id="7359" xr3:uid="{00000000-0010-0000-4900-0000BF1C0000}" name="Column7355" dataDxfId="9412"/>
    <tableColumn id="7360" xr3:uid="{00000000-0010-0000-4900-0000C01C0000}" name="Column7356" dataDxfId="9411"/>
    <tableColumn id="7361" xr3:uid="{00000000-0010-0000-4900-0000C11C0000}" name="Column7357" dataDxfId="9410"/>
    <tableColumn id="7362" xr3:uid="{00000000-0010-0000-4900-0000C21C0000}" name="Column7358" dataDxfId="9409"/>
    <tableColumn id="7363" xr3:uid="{00000000-0010-0000-4900-0000C31C0000}" name="Column7359" dataDxfId="9408"/>
    <tableColumn id="7364" xr3:uid="{00000000-0010-0000-4900-0000C41C0000}" name="Column7360" dataDxfId="9407"/>
    <tableColumn id="7365" xr3:uid="{00000000-0010-0000-4900-0000C51C0000}" name="Column7361" dataDxfId="9406"/>
    <tableColumn id="7366" xr3:uid="{00000000-0010-0000-4900-0000C61C0000}" name="Column7362" dataDxfId="9405"/>
    <tableColumn id="7367" xr3:uid="{00000000-0010-0000-4900-0000C71C0000}" name="Column7363" dataDxfId="9404"/>
    <tableColumn id="7368" xr3:uid="{00000000-0010-0000-4900-0000C81C0000}" name="Column7364" dataDxfId="9403"/>
    <tableColumn id="7369" xr3:uid="{00000000-0010-0000-4900-0000C91C0000}" name="Column7365" dataDxfId="9402"/>
    <tableColumn id="7370" xr3:uid="{00000000-0010-0000-4900-0000CA1C0000}" name="Column7366" dataDxfId="9401"/>
    <tableColumn id="7371" xr3:uid="{00000000-0010-0000-4900-0000CB1C0000}" name="Column7367" dataDxfId="9400"/>
    <tableColumn id="7372" xr3:uid="{00000000-0010-0000-4900-0000CC1C0000}" name="Column7368" dataDxfId="9399"/>
    <tableColumn id="7373" xr3:uid="{00000000-0010-0000-4900-0000CD1C0000}" name="Column7369" dataDxfId="9398"/>
    <tableColumn id="7374" xr3:uid="{00000000-0010-0000-4900-0000CE1C0000}" name="Column7370" dataDxfId="9397"/>
    <tableColumn id="7375" xr3:uid="{00000000-0010-0000-4900-0000CF1C0000}" name="Column7371" dataDxfId="9396"/>
    <tableColumn id="7376" xr3:uid="{00000000-0010-0000-4900-0000D01C0000}" name="Column7372" dataDxfId="9395"/>
    <tableColumn id="7377" xr3:uid="{00000000-0010-0000-4900-0000D11C0000}" name="Column7373" dataDxfId="9394"/>
    <tableColumn id="7378" xr3:uid="{00000000-0010-0000-4900-0000D21C0000}" name="Column7374" dataDxfId="9393"/>
    <tableColumn id="7379" xr3:uid="{00000000-0010-0000-4900-0000D31C0000}" name="Column7375" dataDxfId="9392"/>
    <tableColumn id="7380" xr3:uid="{00000000-0010-0000-4900-0000D41C0000}" name="Column7376" dataDxfId="9391"/>
    <tableColumn id="7381" xr3:uid="{00000000-0010-0000-4900-0000D51C0000}" name="Column7377" dataDxfId="9390"/>
    <tableColumn id="7382" xr3:uid="{00000000-0010-0000-4900-0000D61C0000}" name="Column7378" dataDxfId="9389"/>
    <tableColumn id="7383" xr3:uid="{00000000-0010-0000-4900-0000D71C0000}" name="Column7379" dataDxfId="9388"/>
    <tableColumn id="7384" xr3:uid="{00000000-0010-0000-4900-0000D81C0000}" name="Column7380" dataDxfId="9387"/>
    <tableColumn id="7385" xr3:uid="{00000000-0010-0000-4900-0000D91C0000}" name="Column7381" dataDxfId="9386"/>
    <tableColumn id="7386" xr3:uid="{00000000-0010-0000-4900-0000DA1C0000}" name="Column7382" dataDxfId="9385"/>
    <tableColumn id="7387" xr3:uid="{00000000-0010-0000-4900-0000DB1C0000}" name="Column7383" dataDxfId="9384"/>
    <tableColumn id="7388" xr3:uid="{00000000-0010-0000-4900-0000DC1C0000}" name="Column7384" dataDxfId="9383"/>
    <tableColumn id="7389" xr3:uid="{00000000-0010-0000-4900-0000DD1C0000}" name="Column7385" dataDxfId="9382"/>
    <tableColumn id="7390" xr3:uid="{00000000-0010-0000-4900-0000DE1C0000}" name="Column7386" dataDxfId="9381"/>
    <tableColumn id="7391" xr3:uid="{00000000-0010-0000-4900-0000DF1C0000}" name="Column7387" dataDxfId="9380"/>
    <tableColumn id="7392" xr3:uid="{00000000-0010-0000-4900-0000E01C0000}" name="Column7388" dataDxfId="9379"/>
    <tableColumn id="7393" xr3:uid="{00000000-0010-0000-4900-0000E11C0000}" name="Column7389" dataDxfId="9378"/>
    <tableColumn id="7394" xr3:uid="{00000000-0010-0000-4900-0000E21C0000}" name="Column7390" dataDxfId="9377"/>
    <tableColumn id="7395" xr3:uid="{00000000-0010-0000-4900-0000E31C0000}" name="Column7391" dataDxfId="9376"/>
    <tableColumn id="7396" xr3:uid="{00000000-0010-0000-4900-0000E41C0000}" name="Column7392" dataDxfId="9375"/>
    <tableColumn id="7397" xr3:uid="{00000000-0010-0000-4900-0000E51C0000}" name="Column7393" dataDxfId="9374"/>
    <tableColumn id="7398" xr3:uid="{00000000-0010-0000-4900-0000E61C0000}" name="Column7394" dataDxfId="9373"/>
    <tableColumn id="7399" xr3:uid="{00000000-0010-0000-4900-0000E71C0000}" name="Column7395" dataDxfId="9372"/>
    <tableColumn id="7400" xr3:uid="{00000000-0010-0000-4900-0000E81C0000}" name="Column7396" dataDxfId="9371"/>
    <tableColumn id="7401" xr3:uid="{00000000-0010-0000-4900-0000E91C0000}" name="Column7397" dataDxfId="9370"/>
    <tableColumn id="7402" xr3:uid="{00000000-0010-0000-4900-0000EA1C0000}" name="Column7398" dataDxfId="9369"/>
    <tableColumn id="7403" xr3:uid="{00000000-0010-0000-4900-0000EB1C0000}" name="Column7399" dataDxfId="9368"/>
    <tableColumn id="7404" xr3:uid="{00000000-0010-0000-4900-0000EC1C0000}" name="Column7400" dataDxfId="9367"/>
    <tableColumn id="7405" xr3:uid="{00000000-0010-0000-4900-0000ED1C0000}" name="Column7401" dataDxfId="9366"/>
    <tableColumn id="7406" xr3:uid="{00000000-0010-0000-4900-0000EE1C0000}" name="Column7402" dataDxfId="9365"/>
    <tableColumn id="7407" xr3:uid="{00000000-0010-0000-4900-0000EF1C0000}" name="Column7403" dataDxfId="9364"/>
    <tableColumn id="7408" xr3:uid="{00000000-0010-0000-4900-0000F01C0000}" name="Column7404" dataDxfId="9363"/>
    <tableColumn id="7409" xr3:uid="{00000000-0010-0000-4900-0000F11C0000}" name="Column7405" dataDxfId="9362"/>
    <tableColumn id="7410" xr3:uid="{00000000-0010-0000-4900-0000F21C0000}" name="Column7406" dataDxfId="9361"/>
    <tableColumn id="7411" xr3:uid="{00000000-0010-0000-4900-0000F31C0000}" name="Column7407" dataDxfId="9360"/>
    <tableColumn id="7412" xr3:uid="{00000000-0010-0000-4900-0000F41C0000}" name="Column7408" dataDxfId="9359"/>
    <tableColumn id="7413" xr3:uid="{00000000-0010-0000-4900-0000F51C0000}" name="Column7409" dataDxfId="9358"/>
    <tableColumn id="7414" xr3:uid="{00000000-0010-0000-4900-0000F61C0000}" name="Column7410" dataDxfId="9357"/>
    <tableColumn id="7415" xr3:uid="{00000000-0010-0000-4900-0000F71C0000}" name="Column7411" dataDxfId="9356"/>
    <tableColumn id="7416" xr3:uid="{00000000-0010-0000-4900-0000F81C0000}" name="Column7412" dataDxfId="9355"/>
    <tableColumn id="7417" xr3:uid="{00000000-0010-0000-4900-0000F91C0000}" name="Column7413" dataDxfId="9354"/>
    <tableColumn id="7418" xr3:uid="{00000000-0010-0000-4900-0000FA1C0000}" name="Column7414" dataDxfId="9353"/>
    <tableColumn id="7419" xr3:uid="{00000000-0010-0000-4900-0000FB1C0000}" name="Column7415" dataDxfId="9352"/>
    <tableColumn id="7420" xr3:uid="{00000000-0010-0000-4900-0000FC1C0000}" name="Column7416" dataDxfId="9351"/>
    <tableColumn id="7421" xr3:uid="{00000000-0010-0000-4900-0000FD1C0000}" name="Column7417" dataDxfId="9350"/>
    <tableColumn id="7422" xr3:uid="{00000000-0010-0000-4900-0000FE1C0000}" name="Column7418" dataDxfId="9349"/>
    <tableColumn id="7423" xr3:uid="{00000000-0010-0000-4900-0000FF1C0000}" name="Column7419" dataDxfId="9348"/>
    <tableColumn id="7424" xr3:uid="{00000000-0010-0000-4900-0000001D0000}" name="Column7420" dataDxfId="9347"/>
    <tableColumn id="7425" xr3:uid="{00000000-0010-0000-4900-0000011D0000}" name="Column7421" dataDxfId="9346"/>
    <tableColumn id="7426" xr3:uid="{00000000-0010-0000-4900-0000021D0000}" name="Column7422" dataDxfId="9345"/>
    <tableColumn id="7427" xr3:uid="{00000000-0010-0000-4900-0000031D0000}" name="Column7423" dataDxfId="9344"/>
    <tableColumn id="7428" xr3:uid="{00000000-0010-0000-4900-0000041D0000}" name="Column7424" dataDxfId="9343"/>
    <tableColumn id="7429" xr3:uid="{00000000-0010-0000-4900-0000051D0000}" name="Column7425" dataDxfId="9342"/>
    <tableColumn id="7430" xr3:uid="{00000000-0010-0000-4900-0000061D0000}" name="Column7426" dataDxfId="9341"/>
    <tableColumn id="7431" xr3:uid="{00000000-0010-0000-4900-0000071D0000}" name="Column7427" dataDxfId="9340"/>
    <tableColumn id="7432" xr3:uid="{00000000-0010-0000-4900-0000081D0000}" name="Column7428" dataDxfId="9339"/>
    <tableColumn id="7433" xr3:uid="{00000000-0010-0000-4900-0000091D0000}" name="Column7429" dataDxfId="9338"/>
    <tableColumn id="7434" xr3:uid="{00000000-0010-0000-4900-00000A1D0000}" name="Column7430" dataDxfId="9337"/>
    <tableColumn id="7435" xr3:uid="{00000000-0010-0000-4900-00000B1D0000}" name="Column7431" dataDxfId="9336"/>
    <tableColumn id="7436" xr3:uid="{00000000-0010-0000-4900-00000C1D0000}" name="Column7432" dataDxfId="9335"/>
    <tableColumn id="7437" xr3:uid="{00000000-0010-0000-4900-00000D1D0000}" name="Column7433" dataDxfId="9334"/>
    <tableColumn id="7438" xr3:uid="{00000000-0010-0000-4900-00000E1D0000}" name="Column7434" dataDxfId="9333"/>
    <tableColumn id="7439" xr3:uid="{00000000-0010-0000-4900-00000F1D0000}" name="Column7435" dataDxfId="9332"/>
    <tableColumn id="7440" xr3:uid="{00000000-0010-0000-4900-0000101D0000}" name="Column7436" dataDxfId="9331"/>
    <tableColumn id="7441" xr3:uid="{00000000-0010-0000-4900-0000111D0000}" name="Column7437" dataDxfId="9330"/>
    <tableColumn id="7442" xr3:uid="{00000000-0010-0000-4900-0000121D0000}" name="Column7438" dataDxfId="9329"/>
    <tableColumn id="7443" xr3:uid="{00000000-0010-0000-4900-0000131D0000}" name="Column7439" dataDxfId="9328"/>
    <tableColumn id="7444" xr3:uid="{00000000-0010-0000-4900-0000141D0000}" name="Column7440" dataDxfId="9327"/>
    <tableColumn id="7445" xr3:uid="{00000000-0010-0000-4900-0000151D0000}" name="Column7441" dataDxfId="9326"/>
    <tableColumn id="7446" xr3:uid="{00000000-0010-0000-4900-0000161D0000}" name="Column7442" dataDxfId="9325"/>
    <tableColumn id="7447" xr3:uid="{00000000-0010-0000-4900-0000171D0000}" name="Column7443" dataDxfId="9324"/>
    <tableColumn id="7448" xr3:uid="{00000000-0010-0000-4900-0000181D0000}" name="Column7444" dataDxfId="9323"/>
    <tableColumn id="7449" xr3:uid="{00000000-0010-0000-4900-0000191D0000}" name="Column7445" dataDxfId="9322"/>
    <tableColumn id="7450" xr3:uid="{00000000-0010-0000-4900-00001A1D0000}" name="Column7446" dataDxfId="9321"/>
    <tableColumn id="7451" xr3:uid="{00000000-0010-0000-4900-00001B1D0000}" name="Column7447" dataDxfId="9320"/>
    <tableColumn id="7452" xr3:uid="{00000000-0010-0000-4900-00001C1D0000}" name="Column7448" dataDxfId="9319"/>
    <tableColumn id="7453" xr3:uid="{00000000-0010-0000-4900-00001D1D0000}" name="Column7449" dataDxfId="9318"/>
    <tableColumn id="7454" xr3:uid="{00000000-0010-0000-4900-00001E1D0000}" name="Column7450" dataDxfId="9317"/>
    <tableColumn id="7455" xr3:uid="{00000000-0010-0000-4900-00001F1D0000}" name="Column7451" dataDxfId="9316"/>
    <tableColumn id="7456" xr3:uid="{00000000-0010-0000-4900-0000201D0000}" name="Column7452" dataDxfId="9315"/>
    <tableColumn id="7457" xr3:uid="{00000000-0010-0000-4900-0000211D0000}" name="Column7453" dataDxfId="9314"/>
    <tableColumn id="7458" xr3:uid="{00000000-0010-0000-4900-0000221D0000}" name="Column7454" dataDxfId="9313"/>
    <tableColumn id="7459" xr3:uid="{00000000-0010-0000-4900-0000231D0000}" name="Column7455" dataDxfId="9312"/>
    <tableColumn id="7460" xr3:uid="{00000000-0010-0000-4900-0000241D0000}" name="Column7456" dataDxfId="9311"/>
    <tableColumn id="7461" xr3:uid="{00000000-0010-0000-4900-0000251D0000}" name="Column7457" dataDxfId="9310"/>
    <tableColumn id="7462" xr3:uid="{00000000-0010-0000-4900-0000261D0000}" name="Column7458" dataDxfId="9309"/>
    <tableColumn id="7463" xr3:uid="{00000000-0010-0000-4900-0000271D0000}" name="Column7459" dataDxfId="9308"/>
    <tableColumn id="7464" xr3:uid="{00000000-0010-0000-4900-0000281D0000}" name="Column7460" dataDxfId="9307"/>
    <tableColumn id="7465" xr3:uid="{00000000-0010-0000-4900-0000291D0000}" name="Column7461" dataDxfId="9306"/>
    <tableColumn id="7466" xr3:uid="{00000000-0010-0000-4900-00002A1D0000}" name="Column7462" dataDxfId="9305"/>
    <tableColumn id="7467" xr3:uid="{00000000-0010-0000-4900-00002B1D0000}" name="Column7463" dataDxfId="9304"/>
    <tableColumn id="7468" xr3:uid="{00000000-0010-0000-4900-00002C1D0000}" name="Column7464" dataDxfId="9303"/>
    <tableColumn id="7469" xr3:uid="{00000000-0010-0000-4900-00002D1D0000}" name="Column7465" dataDxfId="9302"/>
    <tableColumn id="7470" xr3:uid="{00000000-0010-0000-4900-00002E1D0000}" name="Column7466" dataDxfId="9301"/>
    <tableColumn id="7471" xr3:uid="{00000000-0010-0000-4900-00002F1D0000}" name="Column7467" dataDxfId="9300"/>
    <tableColumn id="7472" xr3:uid="{00000000-0010-0000-4900-0000301D0000}" name="Column7468" dataDxfId="9299"/>
    <tableColumn id="7473" xr3:uid="{00000000-0010-0000-4900-0000311D0000}" name="Column7469" dataDxfId="9298"/>
    <tableColumn id="7474" xr3:uid="{00000000-0010-0000-4900-0000321D0000}" name="Column7470" dataDxfId="9297"/>
    <tableColumn id="7475" xr3:uid="{00000000-0010-0000-4900-0000331D0000}" name="Column7471" dataDxfId="9296"/>
    <tableColumn id="7476" xr3:uid="{00000000-0010-0000-4900-0000341D0000}" name="Column7472" dataDxfId="9295"/>
    <tableColumn id="7477" xr3:uid="{00000000-0010-0000-4900-0000351D0000}" name="Column7473" dataDxfId="9294"/>
    <tableColumn id="7478" xr3:uid="{00000000-0010-0000-4900-0000361D0000}" name="Column7474" dataDxfId="9293"/>
    <tableColumn id="7479" xr3:uid="{00000000-0010-0000-4900-0000371D0000}" name="Column7475" dataDxfId="9292"/>
    <tableColumn id="7480" xr3:uid="{00000000-0010-0000-4900-0000381D0000}" name="Column7476" dataDxfId="9291"/>
    <tableColumn id="7481" xr3:uid="{00000000-0010-0000-4900-0000391D0000}" name="Column7477" dataDxfId="9290"/>
    <tableColumn id="7482" xr3:uid="{00000000-0010-0000-4900-00003A1D0000}" name="Column7478" dataDxfId="9289"/>
    <tableColumn id="7483" xr3:uid="{00000000-0010-0000-4900-00003B1D0000}" name="Column7479" dataDxfId="9288"/>
    <tableColumn id="7484" xr3:uid="{00000000-0010-0000-4900-00003C1D0000}" name="Column7480" dataDxfId="9287"/>
    <tableColumn id="7485" xr3:uid="{00000000-0010-0000-4900-00003D1D0000}" name="Column7481" dataDxfId="9286"/>
    <tableColumn id="7486" xr3:uid="{00000000-0010-0000-4900-00003E1D0000}" name="Column7482" dataDxfId="9285"/>
    <tableColumn id="7487" xr3:uid="{00000000-0010-0000-4900-00003F1D0000}" name="Column7483" dataDxfId="9284"/>
    <tableColumn id="7488" xr3:uid="{00000000-0010-0000-4900-0000401D0000}" name="Column7484" dataDxfId="9283"/>
    <tableColumn id="7489" xr3:uid="{00000000-0010-0000-4900-0000411D0000}" name="Column7485" dataDxfId="9282"/>
    <tableColumn id="7490" xr3:uid="{00000000-0010-0000-4900-0000421D0000}" name="Column7486" dataDxfId="9281"/>
    <tableColumn id="7491" xr3:uid="{00000000-0010-0000-4900-0000431D0000}" name="Column7487" dataDxfId="9280"/>
    <tableColumn id="7492" xr3:uid="{00000000-0010-0000-4900-0000441D0000}" name="Column7488" dataDxfId="9279"/>
    <tableColumn id="7493" xr3:uid="{00000000-0010-0000-4900-0000451D0000}" name="Column7489" dataDxfId="9278"/>
    <tableColumn id="7494" xr3:uid="{00000000-0010-0000-4900-0000461D0000}" name="Column7490" dataDxfId="9277"/>
    <tableColumn id="7495" xr3:uid="{00000000-0010-0000-4900-0000471D0000}" name="Column7491" dataDxfId="9276"/>
    <tableColumn id="7496" xr3:uid="{00000000-0010-0000-4900-0000481D0000}" name="Column7492" dataDxfId="9275"/>
    <tableColumn id="7497" xr3:uid="{00000000-0010-0000-4900-0000491D0000}" name="Column7493" dataDxfId="9274"/>
    <tableColumn id="7498" xr3:uid="{00000000-0010-0000-4900-00004A1D0000}" name="Column7494" dataDxfId="9273"/>
    <tableColumn id="7499" xr3:uid="{00000000-0010-0000-4900-00004B1D0000}" name="Column7495" dataDxfId="9272"/>
    <tableColumn id="7500" xr3:uid="{00000000-0010-0000-4900-00004C1D0000}" name="Column7496" dataDxfId="9271"/>
    <tableColumn id="7501" xr3:uid="{00000000-0010-0000-4900-00004D1D0000}" name="Column7497" dataDxfId="9270"/>
    <tableColumn id="7502" xr3:uid="{00000000-0010-0000-4900-00004E1D0000}" name="Column7498" dataDxfId="9269"/>
    <tableColumn id="7503" xr3:uid="{00000000-0010-0000-4900-00004F1D0000}" name="Column7499" dataDxfId="9268"/>
    <tableColumn id="7504" xr3:uid="{00000000-0010-0000-4900-0000501D0000}" name="Column7500" dataDxfId="9267"/>
    <tableColumn id="7505" xr3:uid="{00000000-0010-0000-4900-0000511D0000}" name="Column7501" dataDxfId="9266"/>
    <tableColumn id="7506" xr3:uid="{00000000-0010-0000-4900-0000521D0000}" name="Column7502" dataDxfId="9265"/>
    <tableColumn id="7507" xr3:uid="{00000000-0010-0000-4900-0000531D0000}" name="Column7503" dataDxfId="9264"/>
    <tableColumn id="7508" xr3:uid="{00000000-0010-0000-4900-0000541D0000}" name="Column7504" dataDxfId="9263"/>
    <tableColumn id="7509" xr3:uid="{00000000-0010-0000-4900-0000551D0000}" name="Column7505" dataDxfId="9262"/>
    <tableColumn id="7510" xr3:uid="{00000000-0010-0000-4900-0000561D0000}" name="Column7506" dataDxfId="9261"/>
    <tableColumn id="7511" xr3:uid="{00000000-0010-0000-4900-0000571D0000}" name="Column7507" dataDxfId="9260"/>
    <tableColumn id="7512" xr3:uid="{00000000-0010-0000-4900-0000581D0000}" name="Column7508" dataDxfId="9259"/>
    <tableColumn id="7513" xr3:uid="{00000000-0010-0000-4900-0000591D0000}" name="Column7509" dataDxfId="9258"/>
    <tableColumn id="7514" xr3:uid="{00000000-0010-0000-4900-00005A1D0000}" name="Column7510" dataDxfId="9257"/>
    <tableColumn id="7515" xr3:uid="{00000000-0010-0000-4900-00005B1D0000}" name="Column7511" dataDxfId="9256"/>
    <tableColumn id="7516" xr3:uid="{00000000-0010-0000-4900-00005C1D0000}" name="Column7512" dataDxfId="9255"/>
    <tableColumn id="7517" xr3:uid="{00000000-0010-0000-4900-00005D1D0000}" name="Column7513" dataDxfId="9254"/>
    <tableColumn id="7518" xr3:uid="{00000000-0010-0000-4900-00005E1D0000}" name="Column7514" dataDxfId="9253"/>
    <tableColumn id="7519" xr3:uid="{00000000-0010-0000-4900-00005F1D0000}" name="Column7515" dataDxfId="9252"/>
    <tableColumn id="7520" xr3:uid="{00000000-0010-0000-4900-0000601D0000}" name="Column7516" dataDxfId="9251"/>
    <tableColumn id="7521" xr3:uid="{00000000-0010-0000-4900-0000611D0000}" name="Column7517" dataDxfId="9250"/>
    <tableColumn id="7522" xr3:uid="{00000000-0010-0000-4900-0000621D0000}" name="Column7518" dataDxfId="9249"/>
    <tableColumn id="7523" xr3:uid="{00000000-0010-0000-4900-0000631D0000}" name="Column7519" dataDxfId="9248"/>
    <tableColumn id="7524" xr3:uid="{00000000-0010-0000-4900-0000641D0000}" name="Column7520" dataDxfId="9247"/>
    <tableColumn id="7525" xr3:uid="{00000000-0010-0000-4900-0000651D0000}" name="Column7521" dataDxfId="9246"/>
    <tableColumn id="7526" xr3:uid="{00000000-0010-0000-4900-0000661D0000}" name="Column7522" dataDxfId="9245"/>
    <tableColumn id="7527" xr3:uid="{00000000-0010-0000-4900-0000671D0000}" name="Column7523" dataDxfId="9244"/>
    <tableColumn id="7528" xr3:uid="{00000000-0010-0000-4900-0000681D0000}" name="Column7524" dataDxfId="9243"/>
    <tableColumn id="7529" xr3:uid="{00000000-0010-0000-4900-0000691D0000}" name="Column7525" dataDxfId="9242"/>
    <tableColumn id="7530" xr3:uid="{00000000-0010-0000-4900-00006A1D0000}" name="Column7526" dataDxfId="9241"/>
    <tableColumn id="7531" xr3:uid="{00000000-0010-0000-4900-00006B1D0000}" name="Column7527" dataDxfId="9240"/>
    <tableColumn id="7532" xr3:uid="{00000000-0010-0000-4900-00006C1D0000}" name="Column7528" dataDxfId="9239"/>
    <tableColumn id="7533" xr3:uid="{00000000-0010-0000-4900-00006D1D0000}" name="Column7529" dataDxfId="9238"/>
    <tableColumn id="7534" xr3:uid="{00000000-0010-0000-4900-00006E1D0000}" name="Column7530" dataDxfId="9237"/>
    <tableColumn id="7535" xr3:uid="{00000000-0010-0000-4900-00006F1D0000}" name="Column7531" dataDxfId="9236"/>
    <tableColumn id="7536" xr3:uid="{00000000-0010-0000-4900-0000701D0000}" name="Column7532" dataDxfId="9235"/>
    <tableColumn id="7537" xr3:uid="{00000000-0010-0000-4900-0000711D0000}" name="Column7533" dataDxfId="9234"/>
    <tableColumn id="7538" xr3:uid="{00000000-0010-0000-4900-0000721D0000}" name="Column7534" dataDxfId="9233"/>
    <tableColumn id="7539" xr3:uid="{00000000-0010-0000-4900-0000731D0000}" name="Column7535" dataDxfId="9232"/>
    <tableColumn id="7540" xr3:uid="{00000000-0010-0000-4900-0000741D0000}" name="Column7536" dataDxfId="9231"/>
    <tableColumn id="7541" xr3:uid="{00000000-0010-0000-4900-0000751D0000}" name="Column7537" dataDxfId="9230"/>
    <tableColumn id="7542" xr3:uid="{00000000-0010-0000-4900-0000761D0000}" name="Column7538" dataDxfId="9229"/>
    <tableColumn id="7543" xr3:uid="{00000000-0010-0000-4900-0000771D0000}" name="Column7539" dataDxfId="9228"/>
    <tableColumn id="7544" xr3:uid="{00000000-0010-0000-4900-0000781D0000}" name="Column7540" dataDxfId="9227"/>
    <tableColumn id="7545" xr3:uid="{00000000-0010-0000-4900-0000791D0000}" name="Column7541" dataDxfId="9226"/>
    <tableColumn id="7546" xr3:uid="{00000000-0010-0000-4900-00007A1D0000}" name="Column7542" dataDxfId="9225"/>
    <tableColumn id="7547" xr3:uid="{00000000-0010-0000-4900-00007B1D0000}" name="Column7543" dataDxfId="9224"/>
    <tableColumn id="7548" xr3:uid="{00000000-0010-0000-4900-00007C1D0000}" name="Column7544" dataDxfId="9223"/>
    <tableColumn id="7549" xr3:uid="{00000000-0010-0000-4900-00007D1D0000}" name="Column7545" dataDxfId="9222"/>
    <tableColumn id="7550" xr3:uid="{00000000-0010-0000-4900-00007E1D0000}" name="Column7546" dataDxfId="9221"/>
    <tableColumn id="7551" xr3:uid="{00000000-0010-0000-4900-00007F1D0000}" name="Column7547" dataDxfId="9220"/>
    <tableColumn id="7552" xr3:uid="{00000000-0010-0000-4900-0000801D0000}" name="Column7548" dataDxfId="9219"/>
    <tableColumn id="7553" xr3:uid="{00000000-0010-0000-4900-0000811D0000}" name="Column7549" dataDxfId="9218"/>
    <tableColumn id="7554" xr3:uid="{00000000-0010-0000-4900-0000821D0000}" name="Column7550" dataDxfId="9217"/>
    <tableColumn id="7555" xr3:uid="{00000000-0010-0000-4900-0000831D0000}" name="Column7551" dataDxfId="9216"/>
    <tableColumn id="7556" xr3:uid="{00000000-0010-0000-4900-0000841D0000}" name="Column7552" dataDxfId="9215"/>
    <tableColumn id="7557" xr3:uid="{00000000-0010-0000-4900-0000851D0000}" name="Column7553" dataDxfId="9214"/>
    <tableColumn id="7558" xr3:uid="{00000000-0010-0000-4900-0000861D0000}" name="Column7554" dataDxfId="9213"/>
    <tableColumn id="7559" xr3:uid="{00000000-0010-0000-4900-0000871D0000}" name="Column7555" dataDxfId="9212"/>
    <tableColumn id="7560" xr3:uid="{00000000-0010-0000-4900-0000881D0000}" name="Column7556" dataDxfId="9211"/>
    <tableColumn id="7561" xr3:uid="{00000000-0010-0000-4900-0000891D0000}" name="Column7557" dataDxfId="9210"/>
    <tableColumn id="7562" xr3:uid="{00000000-0010-0000-4900-00008A1D0000}" name="Column7558" dataDxfId="9209"/>
    <tableColumn id="7563" xr3:uid="{00000000-0010-0000-4900-00008B1D0000}" name="Column7559" dataDxfId="9208"/>
    <tableColumn id="7564" xr3:uid="{00000000-0010-0000-4900-00008C1D0000}" name="Column7560" dataDxfId="9207"/>
    <tableColumn id="7565" xr3:uid="{00000000-0010-0000-4900-00008D1D0000}" name="Column7561" dataDxfId="9206"/>
    <tableColumn id="7566" xr3:uid="{00000000-0010-0000-4900-00008E1D0000}" name="Column7562" dataDxfId="9205"/>
    <tableColumn id="7567" xr3:uid="{00000000-0010-0000-4900-00008F1D0000}" name="Column7563" dataDxfId="9204"/>
    <tableColumn id="7568" xr3:uid="{00000000-0010-0000-4900-0000901D0000}" name="Column7564" dataDxfId="9203"/>
    <tableColumn id="7569" xr3:uid="{00000000-0010-0000-4900-0000911D0000}" name="Column7565" dataDxfId="9202"/>
    <tableColumn id="7570" xr3:uid="{00000000-0010-0000-4900-0000921D0000}" name="Column7566" dataDxfId="9201"/>
    <tableColumn id="7571" xr3:uid="{00000000-0010-0000-4900-0000931D0000}" name="Column7567" dataDxfId="9200"/>
    <tableColumn id="7572" xr3:uid="{00000000-0010-0000-4900-0000941D0000}" name="Column7568" dataDxfId="9199"/>
    <tableColumn id="7573" xr3:uid="{00000000-0010-0000-4900-0000951D0000}" name="Column7569" dataDxfId="9198"/>
    <tableColumn id="7574" xr3:uid="{00000000-0010-0000-4900-0000961D0000}" name="Column7570" dataDxfId="9197"/>
    <tableColumn id="7575" xr3:uid="{00000000-0010-0000-4900-0000971D0000}" name="Column7571" dataDxfId="9196"/>
    <tableColumn id="7576" xr3:uid="{00000000-0010-0000-4900-0000981D0000}" name="Column7572" dataDxfId="9195"/>
    <tableColumn id="7577" xr3:uid="{00000000-0010-0000-4900-0000991D0000}" name="Column7573" dataDxfId="9194"/>
    <tableColumn id="7578" xr3:uid="{00000000-0010-0000-4900-00009A1D0000}" name="Column7574" dataDxfId="9193"/>
    <tableColumn id="7579" xr3:uid="{00000000-0010-0000-4900-00009B1D0000}" name="Column7575" dataDxfId="9192"/>
    <tableColumn id="7580" xr3:uid="{00000000-0010-0000-4900-00009C1D0000}" name="Column7576" dataDxfId="9191"/>
    <tableColumn id="7581" xr3:uid="{00000000-0010-0000-4900-00009D1D0000}" name="Column7577" dataDxfId="9190"/>
    <tableColumn id="7582" xr3:uid="{00000000-0010-0000-4900-00009E1D0000}" name="Column7578" dataDxfId="9189"/>
    <tableColumn id="7583" xr3:uid="{00000000-0010-0000-4900-00009F1D0000}" name="Column7579" dataDxfId="9188"/>
    <tableColumn id="7584" xr3:uid="{00000000-0010-0000-4900-0000A01D0000}" name="Column7580" dataDxfId="9187"/>
    <tableColumn id="7585" xr3:uid="{00000000-0010-0000-4900-0000A11D0000}" name="Column7581" dataDxfId="9186"/>
    <tableColumn id="7586" xr3:uid="{00000000-0010-0000-4900-0000A21D0000}" name="Column7582" dataDxfId="9185"/>
    <tableColumn id="7587" xr3:uid="{00000000-0010-0000-4900-0000A31D0000}" name="Column7583" dataDxfId="9184"/>
    <tableColumn id="7588" xr3:uid="{00000000-0010-0000-4900-0000A41D0000}" name="Column7584" dataDxfId="9183"/>
    <tableColumn id="7589" xr3:uid="{00000000-0010-0000-4900-0000A51D0000}" name="Column7585" dataDxfId="9182"/>
    <tableColumn id="7590" xr3:uid="{00000000-0010-0000-4900-0000A61D0000}" name="Column7586" dataDxfId="9181"/>
    <tableColumn id="7591" xr3:uid="{00000000-0010-0000-4900-0000A71D0000}" name="Column7587" dataDxfId="9180"/>
    <tableColumn id="7592" xr3:uid="{00000000-0010-0000-4900-0000A81D0000}" name="Column7588" dataDxfId="9179"/>
    <tableColumn id="7593" xr3:uid="{00000000-0010-0000-4900-0000A91D0000}" name="Column7589" dataDxfId="9178"/>
    <tableColumn id="7594" xr3:uid="{00000000-0010-0000-4900-0000AA1D0000}" name="Column7590" dataDxfId="9177"/>
    <tableColumn id="7595" xr3:uid="{00000000-0010-0000-4900-0000AB1D0000}" name="Column7591" dataDxfId="9176"/>
    <tableColumn id="7596" xr3:uid="{00000000-0010-0000-4900-0000AC1D0000}" name="Column7592" dataDxfId="9175"/>
    <tableColumn id="7597" xr3:uid="{00000000-0010-0000-4900-0000AD1D0000}" name="Column7593" dataDxfId="9174"/>
    <tableColumn id="7598" xr3:uid="{00000000-0010-0000-4900-0000AE1D0000}" name="Column7594" dataDxfId="9173"/>
    <tableColumn id="7599" xr3:uid="{00000000-0010-0000-4900-0000AF1D0000}" name="Column7595" dataDxfId="9172"/>
    <tableColumn id="7600" xr3:uid="{00000000-0010-0000-4900-0000B01D0000}" name="Column7596" dataDxfId="9171"/>
    <tableColumn id="7601" xr3:uid="{00000000-0010-0000-4900-0000B11D0000}" name="Column7597" dataDxfId="9170"/>
    <tableColumn id="7602" xr3:uid="{00000000-0010-0000-4900-0000B21D0000}" name="Column7598" dataDxfId="9169"/>
    <tableColumn id="7603" xr3:uid="{00000000-0010-0000-4900-0000B31D0000}" name="Column7599" dataDxfId="9168"/>
    <tableColumn id="7604" xr3:uid="{00000000-0010-0000-4900-0000B41D0000}" name="Column7600" dataDxfId="9167"/>
    <tableColumn id="7605" xr3:uid="{00000000-0010-0000-4900-0000B51D0000}" name="Column7601" dataDxfId="9166"/>
    <tableColumn id="7606" xr3:uid="{00000000-0010-0000-4900-0000B61D0000}" name="Column7602" dataDxfId="9165"/>
    <tableColumn id="7607" xr3:uid="{00000000-0010-0000-4900-0000B71D0000}" name="Column7603" dataDxfId="9164"/>
    <tableColumn id="7608" xr3:uid="{00000000-0010-0000-4900-0000B81D0000}" name="Column7604" dataDxfId="9163"/>
    <tableColumn id="7609" xr3:uid="{00000000-0010-0000-4900-0000B91D0000}" name="Column7605" dataDxfId="9162"/>
    <tableColumn id="7610" xr3:uid="{00000000-0010-0000-4900-0000BA1D0000}" name="Column7606" dataDxfId="9161"/>
    <tableColumn id="7611" xr3:uid="{00000000-0010-0000-4900-0000BB1D0000}" name="Column7607" dataDxfId="9160"/>
    <tableColumn id="7612" xr3:uid="{00000000-0010-0000-4900-0000BC1D0000}" name="Column7608" dataDxfId="9159"/>
    <tableColumn id="7613" xr3:uid="{00000000-0010-0000-4900-0000BD1D0000}" name="Column7609" dataDxfId="9158"/>
    <tableColumn id="7614" xr3:uid="{00000000-0010-0000-4900-0000BE1D0000}" name="Column7610" dataDxfId="9157"/>
    <tableColumn id="7615" xr3:uid="{00000000-0010-0000-4900-0000BF1D0000}" name="Column7611" dataDxfId="9156"/>
    <tableColumn id="7616" xr3:uid="{00000000-0010-0000-4900-0000C01D0000}" name="Column7612" dataDxfId="9155"/>
    <tableColumn id="7617" xr3:uid="{00000000-0010-0000-4900-0000C11D0000}" name="Column7613" dataDxfId="9154"/>
    <tableColumn id="7618" xr3:uid="{00000000-0010-0000-4900-0000C21D0000}" name="Column7614" dataDxfId="9153"/>
    <tableColumn id="7619" xr3:uid="{00000000-0010-0000-4900-0000C31D0000}" name="Column7615" dataDxfId="9152"/>
    <tableColumn id="7620" xr3:uid="{00000000-0010-0000-4900-0000C41D0000}" name="Column7616" dataDxfId="9151"/>
    <tableColumn id="7621" xr3:uid="{00000000-0010-0000-4900-0000C51D0000}" name="Column7617" dataDxfId="9150"/>
    <tableColumn id="7622" xr3:uid="{00000000-0010-0000-4900-0000C61D0000}" name="Column7618" dataDxfId="9149"/>
    <tableColumn id="7623" xr3:uid="{00000000-0010-0000-4900-0000C71D0000}" name="Column7619" dataDxfId="9148"/>
    <tableColumn id="7624" xr3:uid="{00000000-0010-0000-4900-0000C81D0000}" name="Column7620" dataDxfId="9147"/>
    <tableColumn id="7625" xr3:uid="{00000000-0010-0000-4900-0000C91D0000}" name="Column7621" dataDxfId="9146"/>
    <tableColumn id="7626" xr3:uid="{00000000-0010-0000-4900-0000CA1D0000}" name="Column7622" dataDxfId="9145"/>
    <tableColumn id="7627" xr3:uid="{00000000-0010-0000-4900-0000CB1D0000}" name="Column7623" dataDxfId="9144"/>
    <tableColumn id="7628" xr3:uid="{00000000-0010-0000-4900-0000CC1D0000}" name="Column7624" dataDxfId="9143"/>
    <tableColumn id="7629" xr3:uid="{00000000-0010-0000-4900-0000CD1D0000}" name="Column7625" dataDxfId="9142"/>
    <tableColumn id="7630" xr3:uid="{00000000-0010-0000-4900-0000CE1D0000}" name="Column7626" dataDxfId="9141"/>
    <tableColumn id="7631" xr3:uid="{00000000-0010-0000-4900-0000CF1D0000}" name="Column7627" dataDxfId="9140"/>
    <tableColumn id="7632" xr3:uid="{00000000-0010-0000-4900-0000D01D0000}" name="Column7628" dataDxfId="9139"/>
    <tableColumn id="7633" xr3:uid="{00000000-0010-0000-4900-0000D11D0000}" name="Column7629" dataDxfId="9138"/>
    <tableColumn id="7634" xr3:uid="{00000000-0010-0000-4900-0000D21D0000}" name="Column7630" dataDxfId="9137"/>
    <tableColumn id="7635" xr3:uid="{00000000-0010-0000-4900-0000D31D0000}" name="Column7631" dataDxfId="9136"/>
    <tableColumn id="7636" xr3:uid="{00000000-0010-0000-4900-0000D41D0000}" name="Column7632" dataDxfId="9135"/>
    <tableColumn id="7637" xr3:uid="{00000000-0010-0000-4900-0000D51D0000}" name="Column7633" dataDxfId="9134"/>
    <tableColumn id="7638" xr3:uid="{00000000-0010-0000-4900-0000D61D0000}" name="Column7634" dataDxfId="9133"/>
    <tableColumn id="7639" xr3:uid="{00000000-0010-0000-4900-0000D71D0000}" name="Column7635" dataDxfId="9132"/>
    <tableColumn id="7640" xr3:uid="{00000000-0010-0000-4900-0000D81D0000}" name="Column7636" dataDxfId="9131"/>
    <tableColumn id="7641" xr3:uid="{00000000-0010-0000-4900-0000D91D0000}" name="Column7637" dataDxfId="9130"/>
    <tableColumn id="7642" xr3:uid="{00000000-0010-0000-4900-0000DA1D0000}" name="Column7638" dataDxfId="9129"/>
    <tableColumn id="7643" xr3:uid="{00000000-0010-0000-4900-0000DB1D0000}" name="Column7639" dataDxfId="9128"/>
    <tableColumn id="7644" xr3:uid="{00000000-0010-0000-4900-0000DC1D0000}" name="Column7640" dataDxfId="9127"/>
    <tableColumn id="7645" xr3:uid="{00000000-0010-0000-4900-0000DD1D0000}" name="Column7641" dataDxfId="9126"/>
    <tableColumn id="7646" xr3:uid="{00000000-0010-0000-4900-0000DE1D0000}" name="Column7642" dataDxfId="9125"/>
    <tableColumn id="7647" xr3:uid="{00000000-0010-0000-4900-0000DF1D0000}" name="Column7643" dataDxfId="9124"/>
    <tableColumn id="7648" xr3:uid="{00000000-0010-0000-4900-0000E01D0000}" name="Column7644" dataDxfId="9123"/>
    <tableColumn id="7649" xr3:uid="{00000000-0010-0000-4900-0000E11D0000}" name="Column7645" dataDxfId="9122"/>
    <tableColumn id="7650" xr3:uid="{00000000-0010-0000-4900-0000E21D0000}" name="Column7646" dataDxfId="9121"/>
    <tableColumn id="7651" xr3:uid="{00000000-0010-0000-4900-0000E31D0000}" name="Column7647" dataDxfId="9120"/>
    <tableColumn id="7652" xr3:uid="{00000000-0010-0000-4900-0000E41D0000}" name="Column7648" dataDxfId="9119"/>
    <tableColumn id="7653" xr3:uid="{00000000-0010-0000-4900-0000E51D0000}" name="Column7649" dataDxfId="9118"/>
    <tableColumn id="7654" xr3:uid="{00000000-0010-0000-4900-0000E61D0000}" name="Column7650" dataDxfId="9117"/>
    <tableColumn id="7655" xr3:uid="{00000000-0010-0000-4900-0000E71D0000}" name="Column7651" dataDxfId="9116"/>
    <tableColumn id="7656" xr3:uid="{00000000-0010-0000-4900-0000E81D0000}" name="Column7652" dataDxfId="9115"/>
    <tableColumn id="7657" xr3:uid="{00000000-0010-0000-4900-0000E91D0000}" name="Column7653" dataDxfId="9114"/>
    <tableColumn id="7658" xr3:uid="{00000000-0010-0000-4900-0000EA1D0000}" name="Column7654" dataDxfId="9113"/>
    <tableColumn id="7659" xr3:uid="{00000000-0010-0000-4900-0000EB1D0000}" name="Column7655" dataDxfId="9112"/>
    <tableColumn id="7660" xr3:uid="{00000000-0010-0000-4900-0000EC1D0000}" name="Column7656" dataDxfId="9111"/>
    <tableColumn id="7661" xr3:uid="{00000000-0010-0000-4900-0000ED1D0000}" name="Column7657" dataDxfId="9110"/>
    <tableColumn id="7662" xr3:uid="{00000000-0010-0000-4900-0000EE1D0000}" name="Column7658" dataDxfId="9109"/>
    <tableColumn id="7663" xr3:uid="{00000000-0010-0000-4900-0000EF1D0000}" name="Column7659" dataDxfId="9108"/>
    <tableColumn id="7664" xr3:uid="{00000000-0010-0000-4900-0000F01D0000}" name="Column7660" dataDxfId="9107"/>
    <tableColumn id="7665" xr3:uid="{00000000-0010-0000-4900-0000F11D0000}" name="Column7661" dataDxfId="9106"/>
    <tableColumn id="7666" xr3:uid="{00000000-0010-0000-4900-0000F21D0000}" name="Column7662" dataDxfId="9105"/>
    <tableColumn id="7667" xr3:uid="{00000000-0010-0000-4900-0000F31D0000}" name="Column7663" dataDxfId="9104"/>
    <tableColumn id="7668" xr3:uid="{00000000-0010-0000-4900-0000F41D0000}" name="Column7664" dataDxfId="9103"/>
    <tableColumn id="7669" xr3:uid="{00000000-0010-0000-4900-0000F51D0000}" name="Column7665" dataDxfId="9102"/>
    <tableColumn id="7670" xr3:uid="{00000000-0010-0000-4900-0000F61D0000}" name="Column7666" dataDxfId="9101"/>
    <tableColumn id="7671" xr3:uid="{00000000-0010-0000-4900-0000F71D0000}" name="Column7667" dataDxfId="9100"/>
    <tableColumn id="7672" xr3:uid="{00000000-0010-0000-4900-0000F81D0000}" name="Column7668" dataDxfId="9099"/>
    <tableColumn id="7673" xr3:uid="{00000000-0010-0000-4900-0000F91D0000}" name="Column7669" dataDxfId="9098"/>
    <tableColumn id="7674" xr3:uid="{00000000-0010-0000-4900-0000FA1D0000}" name="Column7670" dataDxfId="9097"/>
    <tableColumn id="7675" xr3:uid="{00000000-0010-0000-4900-0000FB1D0000}" name="Column7671" dataDxfId="9096"/>
    <tableColumn id="7676" xr3:uid="{00000000-0010-0000-4900-0000FC1D0000}" name="Column7672" dataDxfId="9095"/>
    <tableColumn id="7677" xr3:uid="{00000000-0010-0000-4900-0000FD1D0000}" name="Column7673" dataDxfId="9094"/>
    <tableColumn id="7678" xr3:uid="{00000000-0010-0000-4900-0000FE1D0000}" name="Column7674" dataDxfId="9093"/>
    <tableColumn id="7679" xr3:uid="{00000000-0010-0000-4900-0000FF1D0000}" name="Column7675" dataDxfId="9092"/>
    <tableColumn id="7680" xr3:uid="{00000000-0010-0000-4900-0000001E0000}" name="Column7676" dataDxfId="9091"/>
    <tableColumn id="7681" xr3:uid="{00000000-0010-0000-4900-0000011E0000}" name="Column7677" dataDxfId="9090"/>
    <tableColumn id="7682" xr3:uid="{00000000-0010-0000-4900-0000021E0000}" name="Column7678" dataDxfId="9089"/>
    <tableColumn id="7683" xr3:uid="{00000000-0010-0000-4900-0000031E0000}" name="Column7679" dataDxfId="9088"/>
    <tableColumn id="7684" xr3:uid="{00000000-0010-0000-4900-0000041E0000}" name="Column7680" dataDxfId="9087"/>
    <tableColumn id="7685" xr3:uid="{00000000-0010-0000-4900-0000051E0000}" name="Column7681" dataDxfId="9086"/>
    <tableColumn id="7686" xr3:uid="{00000000-0010-0000-4900-0000061E0000}" name="Column7682" dataDxfId="9085"/>
    <tableColumn id="7687" xr3:uid="{00000000-0010-0000-4900-0000071E0000}" name="Column7683" dataDxfId="9084"/>
    <tableColumn id="7688" xr3:uid="{00000000-0010-0000-4900-0000081E0000}" name="Column7684" dataDxfId="9083"/>
    <tableColumn id="7689" xr3:uid="{00000000-0010-0000-4900-0000091E0000}" name="Column7685" dataDxfId="9082"/>
    <tableColumn id="7690" xr3:uid="{00000000-0010-0000-4900-00000A1E0000}" name="Column7686" dataDxfId="9081"/>
    <tableColumn id="7691" xr3:uid="{00000000-0010-0000-4900-00000B1E0000}" name="Column7687" dataDxfId="9080"/>
    <tableColumn id="7692" xr3:uid="{00000000-0010-0000-4900-00000C1E0000}" name="Column7688" dataDxfId="9079"/>
    <tableColumn id="7693" xr3:uid="{00000000-0010-0000-4900-00000D1E0000}" name="Column7689" dataDxfId="9078"/>
    <tableColumn id="7694" xr3:uid="{00000000-0010-0000-4900-00000E1E0000}" name="Column7690" dataDxfId="9077"/>
    <tableColumn id="7695" xr3:uid="{00000000-0010-0000-4900-00000F1E0000}" name="Column7691" dataDxfId="9076"/>
    <tableColumn id="7696" xr3:uid="{00000000-0010-0000-4900-0000101E0000}" name="Column7692" dataDxfId="9075"/>
    <tableColumn id="7697" xr3:uid="{00000000-0010-0000-4900-0000111E0000}" name="Column7693" dataDxfId="9074"/>
    <tableColumn id="7698" xr3:uid="{00000000-0010-0000-4900-0000121E0000}" name="Column7694" dataDxfId="9073"/>
    <tableColumn id="7699" xr3:uid="{00000000-0010-0000-4900-0000131E0000}" name="Column7695" dataDxfId="9072"/>
    <tableColumn id="7700" xr3:uid="{00000000-0010-0000-4900-0000141E0000}" name="Column7696" dataDxfId="9071"/>
    <tableColumn id="7701" xr3:uid="{00000000-0010-0000-4900-0000151E0000}" name="Column7697" dataDxfId="9070"/>
    <tableColumn id="7702" xr3:uid="{00000000-0010-0000-4900-0000161E0000}" name="Column7698" dataDxfId="9069"/>
    <tableColumn id="7703" xr3:uid="{00000000-0010-0000-4900-0000171E0000}" name="Column7699" dataDxfId="9068"/>
    <tableColumn id="7704" xr3:uid="{00000000-0010-0000-4900-0000181E0000}" name="Column7700" dataDxfId="9067"/>
    <tableColumn id="7705" xr3:uid="{00000000-0010-0000-4900-0000191E0000}" name="Column7701" dataDxfId="9066"/>
    <tableColumn id="7706" xr3:uid="{00000000-0010-0000-4900-00001A1E0000}" name="Column7702" dataDxfId="9065"/>
    <tableColumn id="7707" xr3:uid="{00000000-0010-0000-4900-00001B1E0000}" name="Column7703" dataDxfId="9064"/>
    <tableColumn id="7708" xr3:uid="{00000000-0010-0000-4900-00001C1E0000}" name="Column7704" dataDxfId="9063"/>
    <tableColumn id="7709" xr3:uid="{00000000-0010-0000-4900-00001D1E0000}" name="Column7705" dataDxfId="9062"/>
    <tableColumn id="7710" xr3:uid="{00000000-0010-0000-4900-00001E1E0000}" name="Column7706" dataDxfId="9061"/>
    <tableColumn id="7711" xr3:uid="{00000000-0010-0000-4900-00001F1E0000}" name="Column7707" dataDxfId="9060"/>
    <tableColumn id="7712" xr3:uid="{00000000-0010-0000-4900-0000201E0000}" name="Column7708" dataDxfId="9059"/>
    <tableColumn id="7713" xr3:uid="{00000000-0010-0000-4900-0000211E0000}" name="Column7709" dataDxfId="9058"/>
    <tableColumn id="7714" xr3:uid="{00000000-0010-0000-4900-0000221E0000}" name="Column7710" dataDxfId="9057"/>
    <tableColumn id="7715" xr3:uid="{00000000-0010-0000-4900-0000231E0000}" name="Column7711" dataDxfId="9056"/>
    <tableColumn id="7716" xr3:uid="{00000000-0010-0000-4900-0000241E0000}" name="Column7712" dataDxfId="9055"/>
    <tableColumn id="7717" xr3:uid="{00000000-0010-0000-4900-0000251E0000}" name="Column7713" dataDxfId="9054"/>
    <tableColumn id="7718" xr3:uid="{00000000-0010-0000-4900-0000261E0000}" name="Column7714" dataDxfId="9053"/>
    <tableColumn id="7719" xr3:uid="{00000000-0010-0000-4900-0000271E0000}" name="Column7715" dataDxfId="9052"/>
    <tableColumn id="7720" xr3:uid="{00000000-0010-0000-4900-0000281E0000}" name="Column7716" dataDxfId="9051"/>
    <tableColumn id="7721" xr3:uid="{00000000-0010-0000-4900-0000291E0000}" name="Column7717" dataDxfId="9050"/>
    <tableColumn id="7722" xr3:uid="{00000000-0010-0000-4900-00002A1E0000}" name="Column7718" dataDxfId="9049"/>
    <tableColumn id="7723" xr3:uid="{00000000-0010-0000-4900-00002B1E0000}" name="Column7719" dataDxfId="9048"/>
    <tableColumn id="7724" xr3:uid="{00000000-0010-0000-4900-00002C1E0000}" name="Column7720" dataDxfId="9047"/>
    <tableColumn id="7725" xr3:uid="{00000000-0010-0000-4900-00002D1E0000}" name="Column7721" dataDxfId="9046"/>
    <tableColumn id="7726" xr3:uid="{00000000-0010-0000-4900-00002E1E0000}" name="Column7722" dataDxfId="9045"/>
    <tableColumn id="7727" xr3:uid="{00000000-0010-0000-4900-00002F1E0000}" name="Column7723" dataDxfId="9044"/>
    <tableColumn id="7728" xr3:uid="{00000000-0010-0000-4900-0000301E0000}" name="Column7724" dataDxfId="9043"/>
    <tableColumn id="7729" xr3:uid="{00000000-0010-0000-4900-0000311E0000}" name="Column7725" dataDxfId="9042"/>
    <tableColumn id="7730" xr3:uid="{00000000-0010-0000-4900-0000321E0000}" name="Column7726" dataDxfId="9041"/>
    <tableColumn id="7731" xr3:uid="{00000000-0010-0000-4900-0000331E0000}" name="Column7727" dataDxfId="9040"/>
    <tableColumn id="7732" xr3:uid="{00000000-0010-0000-4900-0000341E0000}" name="Column7728" dataDxfId="9039"/>
    <tableColumn id="7733" xr3:uid="{00000000-0010-0000-4900-0000351E0000}" name="Column7729" dataDxfId="9038"/>
    <tableColumn id="7734" xr3:uid="{00000000-0010-0000-4900-0000361E0000}" name="Column7730" dataDxfId="9037"/>
    <tableColumn id="7735" xr3:uid="{00000000-0010-0000-4900-0000371E0000}" name="Column7731" dataDxfId="9036"/>
    <tableColumn id="7736" xr3:uid="{00000000-0010-0000-4900-0000381E0000}" name="Column7732" dataDxfId="9035"/>
    <tableColumn id="7737" xr3:uid="{00000000-0010-0000-4900-0000391E0000}" name="Column7733" dataDxfId="9034"/>
    <tableColumn id="7738" xr3:uid="{00000000-0010-0000-4900-00003A1E0000}" name="Column7734" dataDxfId="9033"/>
    <tableColumn id="7739" xr3:uid="{00000000-0010-0000-4900-00003B1E0000}" name="Column7735" dataDxfId="9032"/>
    <tableColumn id="7740" xr3:uid="{00000000-0010-0000-4900-00003C1E0000}" name="Column7736" dataDxfId="9031"/>
    <tableColumn id="7741" xr3:uid="{00000000-0010-0000-4900-00003D1E0000}" name="Column7737" dataDxfId="9030"/>
    <tableColumn id="7742" xr3:uid="{00000000-0010-0000-4900-00003E1E0000}" name="Column7738" dataDxfId="9029"/>
    <tableColumn id="7743" xr3:uid="{00000000-0010-0000-4900-00003F1E0000}" name="Column7739" dataDxfId="9028"/>
    <tableColumn id="7744" xr3:uid="{00000000-0010-0000-4900-0000401E0000}" name="Column7740" dataDxfId="9027"/>
    <tableColumn id="7745" xr3:uid="{00000000-0010-0000-4900-0000411E0000}" name="Column7741" dataDxfId="9026"/>
    <tableColumn id="7746" xr3:uid="{00000000-0010-0000-4900-0000421E0000}" name="Column7742" dataDxfId="9025"/>
    <tableColumn id="7747" xr3:uid="{00000000-0010-0000-4900-0000431E0000}" name="Column7743" dataDxfId="9024"/>
    <tableColumn id="7748" xr3:uid="{00000000-0010-0000-4900-0000441E0000}" name="Column7744" dataDxfId="9023"/>
    <tableColumn id="7749" xr3:uid="{00000000-0010-0000-4900-0000451E0000}" name="Column7745" dataDxfId="9022"/>
    <tableColumn id="7750" xr3:uid="{00000000-0010-0000-4900-0000461E0000}" name="Column7746" dataDxfId="9021"/>
    <tableColumn id="7751" xr3:uid="{00000000-0010-0000-4900-0000471E0000}" name="Column7747" dataDxfId="9020"/>
    <tableColumn id="7752" xr3:uid="{00000000-0010-0000-4900-0000481E0000}" name="Column7748" dataDxfId="9019"/>
    <tableColumn id="7753" xr3:uid="{00000000-0010-0000-4900-0000491E0000}" name="Column7749" dataDxfId="9018"/>
    <tableColumn id="7754" xr3:uid="{00000000-0010-0000-4900-00004A1E0000}" name="Column7750" dataDxfId="9017"/>
    <tableColumn id="7755" xr3:uid="{00000000-0010-0000-4900-00004B1E0000}" name="Column7751" dataDxfId="9016"/>
    <tableColumn id="7756" xr3:uid="{00000000-0010-0000-4900-00004C1E0000}" name="Column7752" dataDxfId="9015"/>
    <tableColumn id="7757" xr3:uid="{00000000-0010-0000-4900-00004D1E0000}" name="Column7753" dataDxfId="9014"/>
    <tableColumn id="7758" xr3:uid="{00000000-0010-0000-4900-00004E1E0000}" name="Column7754" dataDxfId="9013"/>
    <tableColumn id="7759" xr3:uid="{00000000-0010-0000-4900-00004F1E0000}" name="Column7755" dataDxfId="9012"/>
    <tableColumn id="7760" xr3:uid="{00000000-0010-0000-4900-0000501E0000}" name="Column7756" dataDxfId="9011"/>
    <tableColumn id="7761" xr3:uid="{00000000-0010-0000-4900-0000511E0000}" name="Column7757" dataDxfId="9010"/>
    <tableColumn id="7762" xr3:uid="{00000000-0010-0000-4900-0000521E0000}" name="Column7758" dataDxfId="9009"/>
    <tableColumn id="7763" xr3:uid="{00000000-0010-0000-4900-0000531E0000}" name="Column7759" dataDxfId="9008"/>
    <tableColumn id="7764" xr3:uid="{00000000-0010-0000-4900-0000541E0000}" name="Column7760" dataDxfId="9007"/>
    <tableColumn id="7765" xr3:uid="{00000000-0010-0000-4900-0000551E0000}" name="Column7761" dataDxfId="9006"/>
    <tableColumn id="7766" xr3:uid="{00000000-0010-0000-4900-0000561E0000}" name="Column7762" dataDxfId="9005"/>
    <tableColumn id="7767" xr3:uid="{00000000-0010-0000-4900-0000571E0000}" name="Column7763" dataDxfId="9004"/>
    <tableColumn id="7768" xr3:uid="{00000000-0010-0000-4900-0000581E0000}" name="Column7764" dataDxfId="9003"/>
    <tableColumn id="7769" xr3:uid="{00000000-0010-0000-4900-0000591E0000}" name="Column7765" dataDxfId="9002"/>
    <tableColumn id="7770" xr3:uid="{00000000-0010-0000-4900-00005A1E0000}" name="Column7766" dataDxfId="9001"/>
    <tableColumn id="7771" xr3:uid="{00000000-0010-0000-4900-00005B1E0000}" name="Column7767" dataDxfId="9000"/>
    <tableColumn id="7772" xr3:uid="{00000000-0010-0000-4900-00005C1E0000}" name="Column7768" dataDxfId="8999"/>
    <tableColumn id="7773" xr3:uid="{00000000-0010-0000-4900-00005D1E0000}" name="Column7769" dataDxfId="8998"/>
    <tableColumn id="7774" xr3:uid="{00000000-0010-0000-4900-00005E1E0000}" name="Column7770" dataDxfId="8997"/>
    <tableColumn id="7775" xr3:uid="{00000000-0010-0000-4900-00005F1E0000}" name="Column7771" dataDxfId="8996"/>
    <tableColumn id="7776" xr3:uid="{00000000-0010-0000-4900-0000601E0000}" name="Column7772" dataDxfId="8995"/>
    <tableColumn id="7777" xr3:uid="{00000000-0010-0000-4900-0000611E0000}" name="Column7773" dataDxfId="8994"/>
    <tableColumn id="7778" xr3:uid="{00000000-0010-0000-4900-0000621E0000}" name="Column7774" dataDxfId="8993"/>
    <tableColumn id="7779" xr3:uid="{00000000-0010-0000-4900-0000631E0000}" name="Column7775" dataDxfId="8992"/>
    <tableColumn id="7780" xr3:uid="{00000000-0010-0000-4900-0000641E0000}" name="Column7776" dataDxfId="8991"/>
    <tableColumn id="7781" xr3:uid="{00000000-0010-0000-4900-0000651E0000}" name="Column7777" dataDxfId="8990"/>
    <tableColumn id="7782" xr3:uid="{00000000-0010-0000-4900-0000661E0000}" name="Column7778" dataDxfId="8989"/>
    <tableColumn id="7783" xr3:uid="{00000000-0010-0000-4900-0000671E0000}" name="Column7779" dataDxfId="8988"/>
    <tableColumn id="7784" xr3:uid="{00000000-0010-0000-4900-0000681E0000}" name="Column7780" dataDxfId="8987"/>
    <tableColumn id="7785" xr3:uid="{00000000-0010-0000-4900-0000691E0000}" name="Column7781" dataDxfId="8986"/>
    <tableColumn id="7786" xr3:uid="{00000000-0010-0000-4900-00006A1E0000}" name="Column7782" dataDxfId="8985"/>
    <tableColumn id="7787" xr3:uid="{00000000-0010-0000-4900-00006B1E0000}" name="Column7783" dataDxfId="8984"/>
    <tableColumn id="7788" xr3:uid="{00000000-0010-0000-4900-00006C1E0000}" name="Column7784" dataDxfId="8983"/>
    <tableColumn id="7789" xr3:uid="{00000000-0010-0000-4900-00006D1E0000}" name="Column7785" dataDxfId="8982"/>
    <tableColumn id="7790" xr3:uid="{00000000-0010-0000-4900-00006E1E0000}" name="Column7786" dataDxfId="8981"/>
    <tableColumn id="7791" xr3:uid="{00000000-0010-0000-4900-00006F1E0000}" name="Column7787" dataDxfId="8980"/>
    <tableColumn id="7792" xr3:uid="{00000000-0010-0000-4900-0000701E0000}" name="Column7788" dataDxfId="8979"/>
    <tableColumn id="7793" xr3:uid="{00000000-0010-0000-4900-0000711E0000}" name="Column7789" dataDxfId="8978"/>
    <tableColumn id="7794" xr3:uid="{00000000-0010-0000-4900-0000721E0000}" name="Column7790" dataDxfId="8977"/>
    <tableColumn id="7795" xr3:uid="{00000000-0010-0000-4900-0000731E0000}" name="Column7791" dataDxfId="8976"/>
    <tableColumn id="7796" xr3:uid="{00000000-0010-0000-4900-0000741E0000}" name="Column7792" dataDxfId="8975"/>
    <tableColumn id="7797" xr3:uid="{00000000-0010-0000-4900-0000751E0000}" name="Column7793" dataDxfId="8974"/>
    <tableColumn id="7798" xr3:uid="{00000000-0010-0000-4900-0000761E0000}" name="Column7794" dataDxfId="8973"/>
    <tableColumn id="7799" xr3:uid="{00000000-0010-0000-4900-0000771E0000}" name="Column7795" dataDxfId="8972"/>
    <tableColumn id="7800" xr3:uid="{00000000-0010-0000-4900-0000781E0000}" name="Column7796" dataDxfId="8971"/>
    <tableColumn id="7801" xr3:uid="{00000000-0010-0000-4900-0000791E0000}" name="Column7797" dataDxfId="8970"/>
    <tableColumn id="7802" xr3:uid="{00000000-0010-0000-4900-00007A1E0000}" name="Column7798" dataDxfId="8969"/>
    <tableColumn id="7803" xr3:uid="{00000000-0010-0000-4900-00007B1E0000}" name="Column7799" dataDxfId="8968"/>
    <tableColumn id="7804" xr3:uid="{00000000-0010-0000-4900-00007C1E0000}" name="Column7800" dataDxfId="8967"/>
    <tableColumn id="7805" xr3:uid="{00000000-0010-0000-4900-00007D1E0000}" name="Column7801" dataDxfId="8966"/>
    <tableColumn id="7806" xr3:uid="{00000000-0010-0000-4900-00007E1E0000}" name="Column7802" dataDxfId="8965"/>
    <tableColumn id="7807" xr3:uid="{00000000-0010-0000-4900-00007F1E0000}" name="Column7803" dataDxfId="8964"/>
    <tableColumn id="7808" xr3:uid="{00000000-0010-0000-4900-0000801E0000}" name="Column7804" dataDxfId="8963"/>
    <tableColumn id="7809" xr3:uid="{00000000-0010-0000-4900-0000811E0000}" name="Column7805" dataDxfId="8962"/>
    <tableColumn id="7810" xr3:uid="{00000000-0010-0000-4900-0000821E0000}" name="Column7806" dataDxfId="8961"/>
    <tableColumn id="7811" xr3:uid="{00000000-0010-0000-4900-0000831E0000}" name="Column7807" dataDxfId="8960"/>
    <tableColumn id="7812" xr3:uid="{00000000-0010-0000-4900-0000841E0000}" name="Column7808" dataDxfId="8959"/>
    <tableColumn id="7813" xr3:uid="{00000000-0010-0000-4900-0000851E0000}" name="Column7809" dataDxfId="8958"/>
    <tableColumn id="7814" xr3:uid="{00000000-0010-0000-4900-0000861E0000}" name="Column7810" dataDxfId="8957"/>
    <tableColumn id="7815" xr3:uid="{00000000-0010-0000-4900-0000871E0000}" name="Column7811" dataDxfId="8956"/>
    <tableColumn id="7816" xr3:uid="{00000000-0010-0000-4900-0000881E0000}" name="Column7812" dataDxfId="8955"/>
    <tableColumn id="7817" xr3:uid="{00000000-0010-0000-4900-0000891E0000}" name="Column7813" dataDxfId="8954"/>
    <tableColumn id="7818" xr3:uid="{00000000-0010-0000-4900-00008A1E0000}" name="Column7814" dataDxfId="8953"/>
    <tableColumn id="7819" xr3:uid="{00000000-0010-0000-4900-00008B1E0000}" name="Column7815" dataDxfId="8952"/>
    <tableColumn id="7820" xr3:uid="{00000000-0010-0000-4900-00008C1E0000}" name="Column7816" dataDxfId="8951"/>
    <tableColumn id="7821" xr3:uid="{00000000-0010-0000-4900-00008D1E0000}" name="Column7817" dataDxfId="8950"/>
    <tableColumn id="7822" xr3:uid="{00000000-0010-0000-4900-00008E1E0000}" name="Column7818" dataDxfId="8949"/>
    <tableColumn id="7823" xr3:uid="{00000000-0010-0000-4900-00008F1E0000}" name="Column7819" dataDxfId="8948"/>
    <tableColumn id="7824" xr3:uid="{00000000-0010-0000-4900-0000901E0000}" name="Column7820" dataDxfId="8947"/>
    <tableColumn id="7825" xr3:uid="{00000000-0010-0000-4900-0000911E0000}" name="Column7821" dataDxfId="8946"/>
    <tableColumn id="7826" xr3:uid="{00000000-0010-0000-4900-0000921E0000}" name="Column7822" dataDxfId="8945"/>
    <tableColumn id="7827" xr3:uid="{00000000-0010-0000-4900-0000931E0000}" name="Column7823" dataDxfId="8944"/>
    <tableColumn id="7828" xr3:uid="{00000000-0010-0000-4900-0000941E0000}" name="Column7824" dataDxfId="8943"/>
    <tableColumn id="7829" xr3:uid="{00000000-0010-0000-4900-0000951E0000}" name="Column7825" dataDxfId="8942"/>
    <tableColumn id="7830" xr3:uid="{00000000-0010-0000-4900-0000961E0000}" name="Column7826" dataDxfId="8941"/>
    <tableColumn id="7831" xr3:uid="{00000000-0010-0000-4900-0000971E0000}" name="Column7827" dataDxfId="8940"/>
    <tableColumn id="7832" xr3:uid="{00000000-0010-0000-4900-0000981E0000}" name="Column7828" dataDxfId="8939"/>
    <tableColumn id="7833" xr3:uid="{00000000-0010-0000-4900-0000991E0000}" name="Column7829" dataDxfId="8938"/>
    <tableColumn id="7834" xr3:uid="{00000000-0010-0000-4900-00009A1E0000}" name="Column7830" dataDxfId="8937"/>
    <tableColumn id="7835" xr3:uid="{00000000-0010-0000-4900-00009B1E0000}" name="Column7831" dataDxfId="8936"/>
    <tableColumn id="7836" xr3:uid="{00000000-0010-0000-4900-00009C1E0000}" name="Column7832" dataDxfId="8935"/>
    <tableColumn id="7837" xr3:uid="{00000000-0010-0000-4900-00009D1E0000}" name="Column7833" dataDxfId="8934"/>
    <tableColumn id="7838" xr3:uid="{00000000-0010-0000-4900-00009E1E0000}" name="Column7834" dataDxfId="8933"/>
    <tableColumn id="7839" xr3:uid="{00000000-0010-0000-4900-00009F1E0000}" name="Column7835" dataDxfId="8932"/>
    <tableColumn id="7840" xr3:uid="{00000000-0010-0000-4900-0000A01E0000}" name="Column7836" dataDxfId="8931"/>
    <tableColumn id="7841" xr3:uid="{00000000-0010-0000-4900-0000A11E0000}" name="Column7837" dataDxfId="8930"/>
    <tableColumn id="7842" xr3:uid="{00000000-0010-0000-4900-0000A21E0000}" name="Column7838" dataDxfId="8929"/>
    <tableColumn id="7843" xr3:uid="{00000000-0010-0000-4900-0000A31E0000}" name="Column7839" dataDxfId="8928"/>
    <tableColumn id="7844" xr3:uid="{00000000-0010-0000-4900-0000A41E0000}" name="Column7840" dataDxfId="8927"/>
    <tableColumn id="7845" xr3:uid="{00000000-0010-0000-4900-0000A51E0000}" name="Column7841" dataDxfId="8926"/>
    <tableColumn id="7846" xr3:uid="{00000000-0010-0000-4900-0000A61E0000}" name="Column7842" dataDxfId="8925"/>
    <tableColumn id="7847" xr3:uid="{00000000-0010-0000-4900-0000A71E0000}" name="Column7843" dataDxfId="8924"/>
    <tableColumn id="7848" xr3:uid="{00000000-0010-0000-4900-0000A81E0000}" name="Column7844" dataDxfId="8923"/>
    <tableColumn id="7849" xr3:uid="{00000000-0010-0000-4900-0000A91E0000}" name="Column7845" dataDxfId="8922"/>
    <tableColumn id="7850" xr3:uid="{00000000-0010-0000-4900-0000AA1E0000}" name="Column7846" dataDxfId="8921"/>
    <tableColumn id="7851" xr3:uid="{00000000-0010-0000-4900-0000AB1E0000}" name="Column7847" dataDxfId="8920"/>
    <tableColumn id="7852" xr3:uid="{00000000-0010-0000-4900-0000AC1E0000}" name="Column7848" dataDxfId="8919"/>
    <tableColumn id="7853" xr3:uid="{00000000-0010-0000-4900-0000AD1E0000}" name="Column7849" dataDxfId="8918"/>
    <tableColumn id="7854" xr3:uid="{00000000-0010-0000-4900-0000AE1E0000}" name="Column7850" dataDxfId="8917"/>
    <tableColumn id="7855" xr3:uid="{00000000-0010-0000-4900-0000AF1E0000}" name="Column7851" dataDxfId="8916"/>
    <tableColumn id="7856" xr3:uid="{00000000-0010-0000-4900-0000B01E0000}" name="Column7852" dataDxfId="8915"/>
    <tableColumn id="7857" xr3:uid="{00000000-0010-0000-4900-0000B11E0000}" name="Column7853" dataDxfId="8914"/>
    <tableColumn id="7858" xr3:uid="{00000000-0010-0000-4900-0000B21E0000}" name="Column7854" dataDxfId="8913"/>
    <tableColumn id="7859" xr3:uid="{00000000-0010-0000-4900-0000B31E0000}" name="Column7855" dataDxfId="8912"/>
    <tableColumn id="7860" xr3:uid="{00000000-0010-0000-4900-0000B41E0000}" name="Column7856" dataDxfId="8911"/>
    <tableColumn id="7861" xr3:uid="{00000000-0010-0000-4900-0000B51E0000}" name="Column7857" dataDxfId="8910"/>
    <tableColumn id="7862" xr3:uid="{00000000-0010-0000-4900-0000B61E0000}" name="Column7858" dataDxfId="8909"/>
    <tableColumn id="7863" xr3:uid="{00000000-0010-0000-4900-0000B71E0000}" name="Column7859" dataDxfId="8908"/>
    <tableColumn id="7864" xr3:uid="{00000000-0010-0000-4900-0000B81E0000}" name="Column7860" dataDxfId="8907"/>
    <tableColumn id="7865" xr3:uid="{00000000-0010-0000-4900-0000B91E0000}" name="Column7861" dataDxfId="8906"/>
    <tableColumn id="7866" xr3:uid="{00000000-0010-0000-4900-0000BA1E0000}" name="Column7862" dataDxfId="8905"/>
    <tableColumn id="7867" xr3:uid="{00000000-0010-0000-4900-0000BB1E0000}" name="Column7863" dataDxfId="8904"/>
    <tableColumn id="7868" xr3:uid="{00000000-0010-0000-4900-0000BC1E0000}" name="Column7864" dataDxfId="8903"/>
    <tableColumn id="7869" xr3:uid="{00000000-0010-0000-4900-0000BD1E0000}" name="Column7865" dataDxfId="8902"/>
    <tableColumn id="7870" xr3:uid="{00000000-0010-0000-4900-0000BE1E0000}" name="Column7866" dataDxfId="8901"/>
    <tableColumn id="7871" xr3:uid="{00000000-0010-0000-4900-0000BF1E0000}" name="Column7867" dataDxfId="8900"/>
    <tableColumn id="7872" xr3:uid="{00000000-0010-0000-4900-0000C01E0000}" name="Column7868" dataDxfId="8899"/>
    <tableColumn id="7873" xr3:uid="{00000000-0010-0000-4900-0000C11E0000}" name="Column7869" dataDxfId="8898"/>
    <tableColumn id="7874" xr3:uid="{00000000-0010-0000-4900-0000C21E0000}" name="Column7870" dataDxfId="8897"/>
    <tableColumn id="7875" xr3:uid="{00000000-0010-0000-4900-0000C31E0000}" name="Column7871" dataDxfId="8896"/>
    <tableColumn id="7876" xr3:uid="{00000000-0010-0000-4900-0000C41E0000}" name="Column7872" dataDxfId="8895"/>
    <tableColumn id="7877" xr3:uid="{00000000-0010-0000-4900-0000C51E0000}" name="Column7873" dataDxfId="8894"/>
    <tableColumn id="7878" xr3:uid="{00000000-0010-0000-4900-0000C61E0000}" name="Column7874" dataDxfId="8893"/>
    <tableColumn id="7879" xr3:uid="{00000000-0010-0000-4900-0000C71E0000}" name="Column7875" dataDxfId="8892"/>
    <tableColumn id="7880" xr3:uid="{00000000-0010-0000-4900-0000C81E0000}" name="Column7876" dataDxfId="8891"/>
    <tableColumn id="7881" xr3:uid="{00000000-0010-0000-4900-0000C91E0000}" name="Column7877" dataDxfId="8890"/>
    <tableColumn id="7882" xr3:uid="{00000000-0010-0000-4900-0000CA1E0000}" name="Column7878" dataDxfId="8889"/>
    <tableColumn id="7883" xr3:uid="{00000000-0010-0000-4900-0000CB1E0000}" name="Column7879" dataDxfId="8888"/>
    <tableColumn id="7884" xr3:uid="{00000000-0010-0000-4900-0000CC1E0000}" name="Column7880" dataDxfId="8887"/>
    <tableColumn id="7885" xr3:uid="{00000000-0010-0000-4900-0000CD1E0000}" name="Column7881" dataDxfId="8886"/>
    <tableColumn id="7886" xr3:uid="{00000000-0010-0000-4900-0000CE1E0000}" name="Column7882" dataDxfId="8885"/>
    <tableColumn id="7887" xr3:uid="{00000000-0010-0000-4900-0000CF1E0000}" name="Column7883" dataDxfId="8884"/>
    <tableColumn id="7888" xr3:uid="{00000000-0010-0000-4900-0000D01E0000}" name="Column7884" dataDxfId="8883"/>
    <tableColumn id="7889" xr3:uid="{00000000-0010-0000-4900-0000D11E0000}" name="Column7885" dataDxfId="8882"/>
    <tableColumn id="7890" xr3:uid="{00000000-0010-0000-4900-0000D21E0000}" name="Column7886" dataDxfId="8881"/>
    <tableColumn id="7891" xr3:uid="{00000000-0010-0000-4900-0000D31E0000}" name="Column7887" dataDxfId="8880"/>
    <tableColumn id="7892" xr3:uid="{00000000-0010-0000-4900-0000D41E0000}" name="Column7888" dataDxfId="8879"/>
    <tableColumn id="7893" xr3:uid="{00000000-0010-0000-4900-0000D51E0000}" name="Column7889" dataDxfId="8878"/>
    <tableColumn id="7894" xr3:uid="{00000000-0010-0000-4900-0000D61E0000}" name="Column7890" dataDxfId="8877"/>
    <tableColumn id="7895" xr3:uid="{00000000-0010-0000-4900-0000D71E0000}" name="Column7891" dataDxfId="8876"/>
    <tableColumn id="7896" xr3:uid="{00000000-0010-0000-4900-0000D81E0000}" name="Column7892" dataDxfId="8875"/>
    <tableColumn id="7897" xr3:uid="{00000000-0010-0000-4900-0000D91E0000}" name="Column7893" dataDxfId="8874"/>
    <tableColumn id="7898" xr3:uid="{00000000-0010-0000-4900-0000DA1E0000}" name="Column7894" dataDxfId="8873"/>
    <tableColumn id="7899" xr3:uid="{00000000-0010-0000-4900-0000DB1E0000}" name="Column7895" dataDxfId="8872"/>
    <tableColumn id="7900" xr3:uid="{00000000-0010-0000-4900-0000DC1E0000}" name="Column7896" dataDxfId="8871"/>
    <tableColumn id="7901" xr3:uid="{00000000-0010-0000-4900-0000DD1E0000}" name="Column7897" dataDxfId="8870"/>
    <tableColumn id="7902" xr3:uid="{00000000-0010-0000-4900-0000DE1E0000}" name="Column7898" dataDxfId="8869"/>
    <tableColumn id="7903" xr3:uid="{00000000-0010-0000-4900-0000DF1E0000}" name="Column7899" dataDxfId="8868"/>
    <tableColumn id="7904" xr3:uid="{00000000-0010-0000-4900-0000E01E0000}" name="Column7900" dataDxfId="8867"/>
    <tableColumn id="7905" xr3:uid="{00000000-0010-0000-4900-0000E11E0000}" name="Column7901" dataDxfId="8866"/>
    <tableColumn id="7906" xr3:uid="{00000000-0010-0000-4900-0000E21E0000}" name="Column7902" dataDxfId="8865"/>
    <tableColumn id="7907" xr3:uid="{00000000-0010-0000-4900-0000E31E0000}" name="Column7903" dataDxfId="8864"/>
    <tableColumn id="7908" xr3:uid="{00000000-0010-0000-4900-0000E41E0000}" name="Column7904" dataDxfId="8863"/>
    <tableColumn id="7909" xr3:uid="{00000000-0010-0000-4900-0000E51E0000}" name="Column7905" dataDxfId="8862"/>
    <tableColumn id="7910" xr3:uid="{00000000-0010-0000-4900-0000E61E0000}" name="Column7906" dataDxfId="8861"/>
    <tableColumn id="7911" xr3:uid="{00000000-0010-0000-4900-0000E71E0000}" name="Column7907" dataDxfId="8860"/>
    <tableColumn id="7912" xr3:uid="{00000000-0010-0000-4900-0000E81E0000}" name="Column7908" dataDxfId="8859"/>
    <tableColumn id="7913" xr3:uid="{00000000-0010-0000-4900-0000E91E0000}" name="Column7909" dataDxfId="8858"/>
    <tableColumn id="7914" xr3:uid="{00000000-0010-0000-4900-0000EA1E0000}" name="Column7910" dataDxfId="8857"/>
    <tableColumn id="7915" xr3:uid="{00000000-0010-0000-4900-0000EB1E0000}" name="Column7911" dataDxfId="8856"/>
    <tableColumn id="7916" xr3:uid="{00000000-0010-0000-4900-0000EC1E0000}" name="Column7912" dataDxfId="8855"/>
    <tableColumn id="7917" xr3:uid="{00000000-0010-0000-4900-0000ED1E0000}" name="Column7913" dataDxfId="8854"/>
    <tableColumn id="7918" xr3:uid="{00000000-0010-0000-4900-0000EE1E0000}" name="Column7914" dataDxfId="8853"/>
    <tableColumn id="7919" xr3:uid="{00000000-0010-0000-4900-0000EF1E0000}" name="Column7915" dataDxfId="8852"/>
    <tableColumn id="7920" xr3:uid="{00000000-0010-0000-4900-0000F01E0000}" name="Column7916" dataDxfId="8851"/>
    <tableColumn id="7921" xr3:uid="{00000000-0010-0000-4900-0000F11E0000}" name="Column7917" dataDxfId="8850"/>
    <tableColumn id="7922" xr3:uid="{00000000-0010-0000-4900-0000F21E0000}" name="Column7918" dataDxfId="8849"/>
    <tableColumn id="7923" xr3:uid="{00000000-0010-0000-4900-0000F31E0000}" name="Column7919" dataDxfId="8848"/>
    <tableColumn id="7924" xr3:uid="{00000000-0010-0000-4900-0000F41E0000}" name="Column7920" dataDxfId="8847"/>
    <tableColumn id="7925" xr3:uid="{00000000-0010-0000-4900-0000F51E0000}" name="Column7921" dataDxfId="8846"/>
    <tableColumn id="7926" xr3:uid="{00000000-0010-0000-4900-0000F61E0000}" name="Column7922" dataDxfId="8845"/>
    <tableColumn id="7927" xr3:uid="{00000000-0010-0000-4900-0000F71E0000}" name="Column7923" dataDxfId="8844"/>
    <tableColumn id="7928" xr3:uid="{00000000-0010-0000-4900-0000F81E0000}" name="Column7924" dataDxfId="8843"/>
    <tableColumn id="7929" xr3:uid="{00000000-0010-0000-4900-0000F91E0000}" name="Column7925" dataDxfId="8842"/>
    <tableColumn id="7930" xr3:uid="{00000000-0010-0000-4900-0000FA1E0000}" name="Column7926" dataDxfId="8841"/>
    <tableColumn id="7931" xr3:uid="{00000000-0010-0000-4900-0000FB1E0000}" name="Column7927" dataDxfId="8840"/>
    <tableColumn id="7932" xr3:uid="{00000000-0010-0000-4900-0000FC1E0000}" name="Column7928" dataDxfId="8839"/>
    <tableColumn id="7933" xr3:uid="{00000000-0010-0000-4900-0000FD1E0000}" name="Column7929" dataDxfId="8838"/>
    <tableColumn id="7934" xr3:uid="{00000000-0010-0000-4900-0000FE1E0000}" name="Column7930" dataDxfId="8837"/>
    <tableColumn id="7935" xr3:uid="{00000000-0010-0000-4900-0000FF1E0000}" name="Column7931" dataDxfId="8836"/>
    <tableColumn id="7936" xr3:uid="{00000000-0010-0000-4900-0000001F0000}" name="Column7932" dataDxfId="8835"/>
    <tableColumn id="7937" xr3:uid="{00000000-0010-0000-4900-0000011F0000}" name="Column7933" dataDxfId="8834"/>
    <tableColumn id="7938" xr3:uid="{00000000-0010-0000-4900-0000021F0000}" name="Column7934" dataDxfId="8833"/>
    <tableColumn id="7939" xr3:uid="{00000000-0010-0000-4900-0000031F0000}" name="Column7935" dataDxfId="8832"/>
    <tableColumn id="7940" xr3:uid="{00000000-0010-0000-4900-0000041F0000}" name="Column7936" dataDxfId="8831"/>
    <tableColumn id="7941" xr3:uid="{00000000-0010-0000-4900-0000051F0000}" name="Column7937" dataDxfId="8830"/>
    <tableColumn id="7942" xr3:uid="{00000000-0010-0000-4900-0000061F0000}" name="Column7938" dataDxfId="8829"/>
    <tableColumn id="7943" xr3:uid="{00000000-0010-0000-4900-0000071F0000}" name="Column7939" dataDxfId="8828"/>
    <tableColumn id="7944" xr3:uid="{00000000-0010-0000-4900-0000081F0000}" name="Column7940" dataDxfId="8827"/>
    <tableColumn id="7945" xr3:uid="{00000000-0010-0000-4900-0000091F0000}" name="Column7941" dataDxfId="8826"/>
    <tableColumn id="7946" xr3:uid="{00000000-0010-0000-4900-00000A1F0000}" name="Column7942" dataDxfId="8825"/>
    <tableColumn id="7947" xr3:uid="{00000000-0010-0000-4900-00000B1F0000}" name="Column7943" dataDxfId="8824"/>
    <tableColumn id="7948" xr3:uid="{00000000-0010-0000-4900-00000C1F0000}" name="Column7944" dataDxfId="8823"/>
    <tableColumn id="7949" xr3:uid="{00000000-0010-0000-4900-00000D1F0000}" name="Column7945" dataDxfId="8822"/>
    <tableColumn id="7950" xr3:uid="{00000000-0010-0000-4900-00000E1F0000}" name="Column7946" dataDxfId="8821"/>
    <tableColumn id="7951" xr3:uid="{00000000-0010-0000-4900-00000F1F0000}" name="Column7947" dataDxfId="8820"/>
    <tableColumn id="7952" xr3:uid="{00000000-0010-0000-4900-0000101F0000}" name="Column7948" dataDxfId="8819"/>
    <tableColumn id="7953" xr3:uid="{00000000-0010-0000-4900-0000111F0000}" name="Column7949" dataDxfId="8818"/>
    <tableColumn id="7954" xr3:uid="{00000000-0010-0000-4900-0000121F0000}" name="Column7950" dataDxfId="8817"/>
    <tableColumn id="7955" xr3:uid="{00000000-0010-0000-4900-0000131F0000}" name="Column7951" dataDxfId="8816"/>
    <tableColumn id="7956" xr3:uid="{00000000-0010-0000-4900-0000141F0000}" name="Column7952" dataDxfId="8815"/>
    <tableColumn id="7957" xr3:uid="{00000000-0010-0000-4900-0000151F0000}" name="Column7953" dataDxfId="8814"/>
    <tableColumn id="7958" xr3:uid="{00000000-0010-0000-4900-0000161F0000}" name="Column7954" dataDxfId="8813"/>
    <tableColumn id="7959" xr3:uid="{00000000-0010-0000-4900-0000171F0000}" name="Column7955" dataDxfId="8812"/>
    <tableColumn id="7960" xr3:uid="{00000000-0010-0000-4900-0000181F0000}" name="Column7956" dataDxfId="8811"/>
    <tableColumn id="7961" xr3:uid="{00000000-0010-0000-4900-0000191F0000}" name="Column7957" dataDxfId="8810"/>
    <tableColumn id="7962" xr3:uid="{00000000-0010-0000-4900-00001A1F0000}" name="Column7958" dataDxfId="8809"/>
    <tableColumn id="7963" xr3:uid="{00000000-0010-0000-4900-00001B1F0000}" name="Column7959" dataDxfId="8808"/>
    <tableColumn id="7964" xr3:uid="{00000000-0010-0000-4900-00001C1F0000}" name="Column7960" dataDxfId="8807"/>
    <tableColumn id="7965" xr3:uid="{00000000-0010-0000-4900-00001D1F0000}" name="Column7961" dataDxfId="8806"/>
    <tableColumn id="7966" xr3:uid="{00000000-0010-0000-4900-00001E1F0000}" name="Column7962" dataDxfId="8805"/>
    <tableColumn id="7967" xr3:uid="{00000000-0010-0000-4900-00001F1F0000}" name="Column7963" dataDxfId="8804"/>
    <tableColumn id="7968" xr3:uid="{00000000-0010-0000-4900-0000201F0000}" name="Column7964" dataDxfId="8803"/>
    <tableColumn id="7969" xr3:uid="{00000000-0010-0000-4900-0000211F0000}" name="Column7965" dataDxfId="8802"/>
    <tableColumn id="7970" xr3:uid="{00000000-0010-0000-4900-0000221F0000}" name="Column7966" dataDxfId="8801"/>
    <tableColumn id="7971" xr3:uid="{00000000-0010-0000-4900-0000231F0000}" name="Column7967" dataDxfId="8800"/>
    <tableColumn id="7972" xr3:uid="{00000000-0010-0000-4900-0000241F0000}" name="Column7968" dataDxfId="8799"/>
    <tableColumn id="7973" xr3:uid="{00000000-0010-0000-4900-0000251F0000}" name="Column7969" dataDxfId="8798"/>
    <tableColumn id="7974" xr3:uid="{00000000-0010-0000-4900-0000261F0000}" name="Column7970" dataDxfId="8797"/>
    <tableColumn id="7975" xr3:uid="{00000000-0010-0000-4900-0000271F0000}" name="Column7971" dataDxfId="8796"/>
    <tableColumn id="7976" xr3:uid="{00000000-0010-0000-4900-0000281F0000}" name="Column7972" dataDxfId="8795"/>
    <tableColumn id="7977" xr3:uid="{00000000-0010-0000-4900-0000291F0000}" name="Column7973" dataDxfId="8794"/>
    <tableColumn id="7978" xr3:uid="{00000000-0010-0000-4900-00002A1F0000}" name="Column7974" dataDxfId="8793"/>
    <tableColumn id="7979" xr3:uid="{00000000-0010-0000-4900-00002B1F0000}" name="Column7975" dataDxfId="8792"/>
    <tableColumn id="7980" xr3:uid="{00000000-0010-0000-4900-00002C1F0000}" name="Column7976" dataDxfId="8791"/>
    <tableColumn id="7981" xr3:uid="{00000000-0010-0000-4900-00002D1F0000}" name="Column7977" dataDxfId="8790"/>
    <tableColumn id="7982" xr3:uid="{00000000-0010-0000-4900-00002E1F0000}" name="Column7978" dataDxfId="8789"/>
    <tableColumn id="7983" xr3:uid="{00000000-0010-0000-4900-00002F1F0000}" name="Column7979" dataDxfId="8788"/>
    <tableColumn id="7984" xr3:uid="{00000000-0010-0000-4900-0000301F0000}" name="Column7980" dataDxfId="8787"/>
    <tableColumn id="7985" xr3:uid="{00000000-0010-0000-4900-0000311F0000}" name="Column7981" dataDxfId="8786"/>
    <tableColumn id="7986" xr3:uid="{00000000-0010-0000-4900-0000321F0000}" name="Column7982" dataDxfId="8785"/>
    <tableColumn id="7987" xr3:uid="{00000000-0010-0000-4900-0000331F0000}" name="Column7983" dataDxfId="8784"/>
    <tableColumn id="7988" xr3:uid="{00000000-0010-0000-4900-0000341F0000}" name="Column7984" dataDxfId="8783"/>
    <tableColumn id="7989" xr3:uid="{00000000-0010-0000-4900-0000351F0000}" name="Column7985" dataDxfId="8782"/>
    <tableColumn id="7990" xr3:uid="{00000000-0010-0000-4900-0000361F0000}" name="Column7986" dataDxfId="8781"/>
    <tableColumn id="7991" xr3:uid="{00000000-0010-0000-4900-0000371F0000}" name="Column7987" dataDxfId="8780"/>
    <tableColumn id="7992" xr3:uid="{00000000-0010-0000-4900-0000381F0000}" name="Column7988" dataDxfId="8779"/>
    <tableColumn id="7993" xr3:uid="{00000000-0010-0000-4900-0000391F0000}" name="Column7989" dataDxfId="8778"/>
    <tableColumn id="7994" xr3:uid="{00000000-0010-0000-4900-00003A1F0000}" name="Column7990" dataDxfId="8777"/>
    <tableColumn id="7995" xr3:uid="{00000000-0010-0000-4900-00003B1F0000}" name="Column7991" dataDxfId="8776"/>
    <tableColumn id="7996" xr3:uid="{00000000-0010-0000-4900-00003C1F0000}" name="Column7992" dataDxfId="8775"/>
    <tableColumn id="7997" xr3:uid="{00000000-0010-0000-4900-00003D1F0000}" name="Column7993" dataDxfId="8774"/>
    <tableColumn id="7998" xr3:uid="{00000000-0010-0000-4900-00003E1F0000}" name="Column7994" dataDxfId="8773"/>
    <tableColumn id="7999" xr3:uid="{00000000-0010-0000-4900-00003F1F0000}" name="Column7995" dataDxfId="8772"/>
    <tableColumn id="8000" xr3:uid="{00000000-0010-0000-4900-0000401F0000}" name="Column7996" dataDxfId="8771"/>
    <tableColumn id="8001" xr3:uid="{00000000-0010-0000-4900-0000411F0000}" name="Column7997" dataDxfId="8770"/>
    <tableColumn id="8002" xr3:uid="{00000000-0010-0000-4900-0000421F0000}" name="Column7998" dataDxfId="8769"/>
    <tableColumn id="8003" xr3:uid="{00000000-0010-0000-4900-0000431F0000}" name="Column7999" dataDxfId="8768"/>
    <tableColumn id="8004" xr3:uid="{00000000-0010-0000-4900-0000441F0000}" name="Column8000" dataDxfId="8767"/>
    <tableColumn id="8005" xr3:uid="{00000000-0010-0000-4900-0000451F0000}" name="Column8001" dataDxfId="8766"/>
    <tableColumn id="8006" xr3:uid="{00000000-0010-0000-4900-0000461F0000}" name="Column8002" dataDxfId="8765"/>
    <tableColumn id="8007" xr3:uid="{00000000-0010-0000-4900-0000471F0000}" name="Column8003" dataDxfId="8764"/>
    <tableColumn id="8008" xr3:uid="{00000000-0010-0000-4900-0000481F0000}" name="Column8004" dataDxfId="8763"/>
    <tableColumn id="8009" xr3:uid="{00000000-0010-0000-4900-0000491F0000}" name="Column8005" dataDxfId="8762"/>
    <tableColumn id="8010" xr3:uid="{00000000-0010-0000-4900-00004A1F0000}" name="Column8006" dataDxfId="8761"/>
    <tableColumn id="8011" xr3:uid="{00000000-0010-0000-4900-00004B1F0000}" name="Column8007" dataDxfId="8760"/>
    <tableColumn id="8012" xr3:uid="{00000000-0010-0000-4900-00004C1F0000}" name="Column8008" dataDxfId="8759"/>
    <tableColumn id="8013" xr3:uid="{00000000-0010-0000-4900-00004D1F0000}" name="Column8009" dataDxfId="8758"/>
    <tableColumn id="8014" xr3:uid="{00000000-0010-0000-4900-00004E1F0000}" name="Column8010" dataDxfId="8757"/>
    <tableColumn id="8015" xr3:uid="{00000000-0010-0000-4900-00004F1F0000}" name="Column8011" dataDxfId="8756"/>
    <tableColumn id="8016" xr3:uid="{00000000-0010-0000-4900-0000501F0000}" name="Column8012" dataDxfId="8755"/>
    <tableColumn id="8017" xr3:uid="{00000000-0010-0000-4900-0000511F0000}" name="Column8013" dataDxfId="8754"/>
    <tableColumn id="8018" xr3:uid="{00000000-0010-0000-4900-0000521F0000}" name="Column8014" dataDxfId="8753"/>
    <tableColumn id="8019" xr3:uid="{00000000-0010-0000-4900-0000531F0000}" name="Column8015" dataDxfId="8752"/>
    <tableColumn id="8020" xr3:uid="{00000000-0010-0000-4900-0000541F0000}" name="Column8016" dataDxfId="8751"/>
    <tableColumn id="8021" xr3:uid="{00000000-0010-0000-4900-0000551F0000}" name="Column8017" dataDxfId="8750"/>
    <tableColumn id="8022" xr3:uid="{00000000-0010-0000-4900-0000561F0000}" name="Column8018" dataDxfId="8749"/>
    <tableColumn id="8023" xr3:uid="{00000000-0010-0000-4900-0000571F0000}" name="Column8019" dataDxfId="8748"/>
    <tableColumn id="8024" xr3:uid="{00000000-0010-0000-4900-0000581F0000}" name="Column8020" dataDxfId="8747"/>
    <tableColumn id="8025" xr3:uid="{00000000-0010-0000-4900-0000591F0000}" name="Column8021" dataDxfId="8746"/>
    <tableColumn id="8026" xr3:uid="{00000000-0010-0000-4900-00005A1F0000}" name="Column8022" dataDxfId="8745"/>
    <tableColumn id="8027" xr3:uid="{00000000-0010-0000-4900-00005B1F0000}" name="Column8023" dataDxfId="8744"/>
    <tableColumn id="8028" xr3:uid="{00000000-0010-0000-4900-00005C1F0000}" name="Column8024" dataDxfId="8743"/>
    <tableColumn id="8029" xr3:uid="{00000000-0010-0000-4900-00005D1F0000}" name="Column8025" dataDxfId="8742"/>
    <tableColumn id="8030" xr3:uid="{00000000-0010-0000-4900-00005E1F0000}" name="Column8026" dataDxfId="8741"/>
    <tableColumn id="8031" xr3:uid="{00000000-0010-0000-4900-00005F1F0000}" name="Column8027" dataDxfId="8740"/>
    <tableColumn id="8032" xr3:uid="{00000000-0010-0000-4900-0000601F0000}" name="Column8028" dataDxfId="8739"/>
    <tableColumn id="8033" xr3:uid="{00000000-0010-0000-4900-0000611F0000}" name="Column8029" dataDxfId="8738"/>
    <tableColumn id="8034" xr3:uid="{00000000-0010-0000-4900-0000621F0000}" name="Column8030" dataDxfId="8737"/>
    <tableColumn id="8035" xr3:uid="{00000000-0010-0000-4900-0000631F0000}" name="Column8031" dataDxfId="8736"/>
    <tableColumn id="8036" xr3:uid="{00000000-0010-0000-4900-0000641F0000}" name="Column8032" dataDxfId="8735"/>
    <tableColumn id="8037" xr3:uid="{00000000-0010-0000-4900-0000651F0000}" name="Column8033" dataDxfId="8734"/>
    <tableColumn id="8038" xr3:uid="{00000000-0010-0000-4900-0000661F0000}" name="Column8034" dataDxfId="8733"/>
    <tableColumn id="8039" xr3:uid="{00000000-0010-0000-4900-0000671F0000}" name="Column8035" dataDxfId="8732"/>
    <tableColumn id="8040" xr3:uid="{00000000-0010-0000-4900-0000681F0000}" name="Column8036" dataDxfId="8731"/>
    <tableColumn id="8041" xr3:uid="{00000000-0010-0000-4900-0000691F0000}" name="Column8037" dataDxfId="8730"/>
    <tableColumn id="8042" xr3:uid="{00000000-0010-0000-4900-00006A1F0000}" name="Column8038" dataDxfId="8729"/>
    <tableColumn id="8043" xr3:uid="{00000000-0010-0000-4900-00006B1F0000}" name="Column8039" dataDxfId="8728"/>
    <tableColumn id="8044" xr3:uid="{00000000-0010-0000-4900-00006C1F0000}" name="Column8040" dataDxfId="8727"/>
    <tableColumn id="8045" xr3:uid="{00000000-0010-0000-4900-00006D1F0000}" name="Column8041" dataDxfId="8726"/>
    <tableColumn id="8046" xr3:uid="{00000000-0010-0000-4900-00006E1F0000}" name="Column8042" dataDxfId="8725"/>
    <tableColumn id="8047" xr3:uid="{00000000-0010-0000-4900-00006F1F0000}" name="Column8043" dataDxfId="8724"/>
    <tableColumn id="8048" xr3:uid="{00000000-0010-0000-4900-0000701F0000}" name="Column8044" dataDxfId="8723"/>
    <tableColumn id="8049" xr3:uid="{00000000-0010-0000-4900-0000711F0000}" name="Column8045" dataDxfId="8722"/>
    <tableColumn id="8050" xr3:uid="{00000000-0010-0000-4900-0000721F0000}" name="Column8046" dataDxfId="8721"/>
    <tableColumn id="8051" xr3:uid="{00000000-0010-0000-4900-0000731F0000}" name="Column8047" dataDxfId="8720"/>
    <tableColumn id="8052" xr3:uid="{00000000-0010-0000-4900-0000741F0000}" name="Column8048" dataDxfId="8719"/>
    <tableColumn id="8053" xr3:uid="{00000000-0010-0000-4900-0000751F0000}" name="Column8049" dataDxfId="8718"/>
    <tableColumn id="8054" xr3:uid="{00000000-0010-0000-4900-0000761F0000}" name="Column8050" dataDxfId="8717"/>
    <tableColumn id="8055" xr3:uid="{00000000-0010-0000-4900-0000771F0000}" name="Column8051" dataDxfId="8716"/>
    <tableColumn id="8056" xr3:uid="{00000000-0010-0000-4900-0000781F0000}" name="Column8052" dataDxfId="8715"/>
    <tableColumn id="8057" xr3:uid="{00000000-0010-0000-4900-0000791F0000}" name="Column8053" dataDxfId="8714"/>
    <tableColumn id="8058" xr3:uid="{00000000-0010-0000-4900-00007A1F0000}" name="Column8054" dataDxfId="8713"/>
    <tableColumn id="8059" xr3:uid="{00000000-0010-0000-4900-00007B1F0000}" name="Column8055" dataDxfId="8712"/>
    <tableColumn id="8060" xr3:uid="{00000000-0010-0000-4900-00007C1F0000}" name="Column8056" dataDxfId="8711"/>
    <tableColumn id="8061" xr3:uid="{00000000-0010-0000-4900-00007D1F0000}" name="Column8057" dataDxfId="8710"/>
    <tableColumn id="8062" xr3:uid="{00000000-0010-0000-4900-00007E1F0000}" name="Column8058" dataDxfId="8709"/>
    <tableColumn id="8063" xr3:uid="{00000000-0010-0000-4900-00007F1F0000}" name="Column8059" dataDxfId="8708"/>
    <tableColumn id="8064" xr3:uid="{00000000-0010-0000-4900-0000801F0000}" name="Column8060" dataDxfId="8707"/>
    <tableColumn id="8065" xr3:uid="{00000000-0010-0000-4900-0000811F0000}" name="Column8061" dataDxfId="8706"/>
    <tableColumn id="8066" xr3:uid="{00000000-0010-0000-4900-0000821F0000}" name="Column8062" dataDxfId="8705"/>
    <tableColumn id="8067" xr3:uid="{00000000-0010-0000-4900-0000831F0000}" name="Column8063" dataDxfId="8704"/>
    <tableColumn id="8068" xr3:uid="{00000000-0010-0000-4900-0000841F0000}" name="Column8064" dataDxfId="8703"/>
    <tableColumn id="8069" xr3:uid="{00000000-0010-0000-4900-0000851F0000}" name="Column8065" dataDxfId="8702"/>
    <tableColumn id="8070" xr3:uid="{00000000-0010-0000-4900-0000861F0000}" name="Column8066" dataDxfId="8701"/>
    <tableColumn id="8071" xr3:uid="{00000000-0010-0000-4900-0000871F0000}" name="Column8067" dataDxfId="8700"/>
    <tableColumn id="8072" xr3:uid="{00000000-0010-0000-4900-0000881F0000}" name="Column8068" dataDxfId="8699"/>
    <tableColumn id="8073" xr3:uid="{00000000-0010-0000-4900-0000891F0000}" name="Column8069" dataDxfId="8698"/>
    <tableColumn id="8074" xr3:uid="{00000000-0010-0000-4900-00008A1F0000}" name="Column8070" dataDxfId="8697"/>
    <tableColumn id="8075" xr3:uid="{00000000-0010-0000-4900-00008B1F0000}" name="Column8071" dataDxfId="8696"/>
    <tableColumn id="8076" xr3:uid="{00000000-0010-0000-4900-00008C1F0000}" name="Column8072" dataDxfId="8695"/>
    <tableColumn id="8077" xr3:uid="{00000000-0010-0000-4900-00008D1F0000}" name="Column8073" dataDxfId="8694"/>
    <tableColumn id="8078" xr3:uid="{00000000-0010-0000-4900-00008E1F0000}" name="Column8074" dataDxfId="8693"/>
    <tableColumn id="8079" xr3:uid="{00000000-0010-0000-4900-00008F1F0000}" name="Column8075" dataDxfId="8692"/>
    <tableColumn id="8080" xr3:uid="{00000000-0010-0000-4900-0000901F0000}" name="Column8076" dataDxfId="8691"/>
    <tableColumn id="8081" xr3:uid="{00000000-0010-0000-4900-0000911F0000}" name="Column8077" dataDxfId="8690"/>
    <tableColumn id="8082" xr3:uid="{00000000-0010-0000-4900-0000921F0000}" name="Column8078" dataDxfId="8689"/>
    <tableColumn id="8083" xr3:uid="{00000000-0010-0000-4900-0000931F0000}" name="Column8079" dataDxfId="8688"/>
    <tableColumn id="8084" xr3:uid="{00000000-0010-0000-4900-0000941F0000}" name="Column8080" dataDxfId="8687"/>
    <tableColumn id="8085" xr3:uid="{00000000-0010-0000-4900-0000951F0000}" name="Column8081" dataDxfId="8686"/>
    <tableColumn id="8086" xr3:uid="{00000000-0010-0000-4900-0000961F0000}" name="Column8082" dataDxfId="8685"/>
    <tableColumn id="8087" xr3:uid="{00000000-0010-0000-4900-0000971F0000}" name="Column8083" dataDxfId="8684"/>
    <tableColumn id="8088" xr3:uid="{00000000-0010-0000-4900-0000981F0000}" name="Column8084" dataDxfId="8683"/>
    <tableColumn id="8089" xr3:uid="{00000000-0010-0000-4900-0000991F0000}" name="Column8085" dataDxfId="8682"/>
    <tableColumn id="8090" xr3:uid="{00000000-0010-0000-4900-00009A1F0000}" name="Column8086" dataDxfId="8681"/>
    <tableColumn id="8091" xr3:uid="{00000000-0010-0000-4900-00009B1F0000}" name="Column8087" dataDxfId="8680"/>
    <tableColumn id="8092" xr3:uid="{00000000-0010-0000-4900-00009C1F0000}" name="Column8088" dataDxfId="8679"/>
    <tableColumn id="8093" xr3:uid="{00000000-0010-0000-4900-00009D1F0000}" name="Column8089" dataDxfId="8678"/>
    <tableColumn id="8094" xr3:uid="{00000000-0010-0000-4900-00009E1F0000}" name="Column8090" dataDxfId="8677"/>
    <tableColumn id="8095" xr3:uid="{00000000-0010-0000-4900-00009F1F0000}" name="Column8091" dataDxfId="8676"/>
    <tableColumn id="8096" xr3:uid="{00000000-0010-0000-4900-0000A01F0000}" name="Column8092" dataDxfId="8675"/>
    <tableColumn id="8097" xr3:uid="{00000000-0010-0000-4900-0000A11F0000}" name="Column8093" dataDxfId="8674"/>
    <tableColumn id="8098" xr3:uid="{00000000-0010-0000-4900-0000A21F0000}" name="Column8094" dataDxfId="8673"/>
    <tableColumn id="8099" xr3:uid="{00000000-0010-0000-4900-0000A31F0000}" name="Column8095" dataDxfId="8672"/>
    <tableColumn id="8100" xr3:uid="{00000000-0010-0000-4900-0000A41F0000}" name="Column8096" dataDxfId="8671"/>
    <tableColumn id="8101" xr3:uid="{00000000-0010-0000-4900-0000A51F0000}" name="Column8097" dataDxfId="8670"/>
    <tableColumn id="8102" xr3:uid="{00000000-0010-0000-4900-0000A61F0000}" name="Column8098" dataDxfId="8669"/>
    <tableColumn id="8103" xr3:uid="{00000000-0010-0000-4900-0000A71F0000}" name="Column8099" dataDxfId="8668"/>
    <tableColumn id="8104" xr3:uid="{00000000-0010-0000-4900-0000A81F0000}" name="Column8100" dataDxfId="8667"/>
    <tableColumn id="8105" xr3:uid="{00000000-0010-0000-4900-0000A91F0000}" name="Column8101" dataDxfId="8666"/>
    <tableColumn id="8106" xr3:uid="{00000000-0010-0000-4900-0000AA1F0000}" name="Column8102" dataDxfId="8665"/>
    <tableColumn id="8107" xr3:uid="{00000000-0010-0000-4900-0000AB1F0000}" name="Column8103" dataDxfId="8664"/>
    <tableColumn id="8108" xr3:uid="{00000000-0010-0000-4900-0000AC1F0000}" name="Column8104" dataDxfId="8663"/>
    <tableColumn id="8109" xr3:uid="{00000000-0010-0000-4900-0000AD1F0000}" name="Column8105" dataDxfId="8662"/>
    <tableColumn id="8110" xr3:uid="{00000000-0010-0000-4900-0000AE1F0000}" name="Column8106" dataDxfId="8661"/>
    <tableColumn id="8111" xr3:uid="{00000000-0010-0000-4900-0000AF1F0000}" name="Column8107" dataDxfId="8660"/>
    <tableColumn id="8112" xr3:uid="{00000000-0010-0000-4900-0000B01F0000}" name="Column8108" dataDxfId="8659"/>
    <tableColumn id="8113" xr3:uid="{00000000-0010-0000-4900-0000B11F0000}" name="Column8109" dataDxfId="8658"/>
    <tableColumn id="8114" xr3:uid="{00000000-0010-0000-4900-0000B21F0000}" name="Column8110" dataDxfId="8657"/>
    <tableColumn id="8115" xr3:uid="{00000000-0010-0000-4900-0000B31F0000}" name="Column8111" dataDxfId="8656"/>
    <tableColumn id="8116" xr3:uid="{00000000-0010-0000-4900-0000B41F0000}" name="Column8112" dataDxfId="8655"/>
    <tableColumn id="8117" xr3:uid="{00000000-0010-0000-4900-0000B51F0000}" name="Column8113" dataDxfId="8654"/>
    <tableColumn id="8118" xr3:uid="{00000000-0010-0000-4900-0000B61F0000}" name="Column8114" dataDxfId="8653"/>
    <tableColumn id="8119" xr3:uid="{00000000-0010-0000-4900-0000B71F0000}" name="Column8115" dataDxfId="8652"/>
    <tableColumn id="8120" xr3:uid="{00000000-0010-0000-4900-0000B81F0000}" name="Column8116" dataDxfId="8651"/>
    <tableColumn id="8121" xr3:uid="{00000000-0010-0000-4900-0000B91F0000}" name="Column8117" dataDxfId="8650"/>
    <tableColumn id="8122" xr3:uid="{00000000-0010-0000-4900-0000BA1F0000}" name="Column8118" dataDxfId="8649"/>
    <tableColumn id="8123" xr3:uid="{00000000-0010-0000-4900-0000BB1F0000}" name="Column8119" dataDxfId="8648"/>
    <tableColumn id="8124" xr3:uid="{00000000-0010-0000-4900-0000BC1F0000}" name="Column8120" dataDxfId="8647"/>
    <tableColumn id="8125" xr3:uid="{00000000-0010-0000-4900-0000BD1F0000}" name="Column8121" dataDxfId="8646"/>
    <tableColumn id="8126" xr3:uid="{00000000-0010-0000-4900-0000BE1F0000}" name="Column8122" dataDxfId="8645"/>
    <tableColumn id="8127" xr3:uid="{00000000-0010-0000-4900-0000BF1F0000}" name="Column8123" dataDxfId="8644"/>
    <tableColumn id="8128" xr3:uid="{00000000-0010-0000-4900-0000C01F0000}" name="Column8124" dataDxfId="8643"/>
    <tableColumn id="8129" xr3:uid="{00000000-0010-0000-4900-0000C11F0000}" name="Column8125" dataDxfId="8642"/>
    <tableColumn id="8130" xr3:uid="{00000000-0010-0000-4900-0000C21F0000}" name="Column8126" dataDxfId="8641"/>
    <tableColumn id="8131" xr3:uid="{00000000-0010-0000-4900-0000C31F0000}" name="Column8127" dataDxfId="8640"/>
    <tableColumn id="8132" xr3:uid="{00000000-0010-0000-4900-0000C41F0000}" name="Column8128" dataDxfId="8639"/>
    <tableColumn id="8133" xr3:uid="{00000000-0010-0000-4900-0000C51F0000}" name="Column8129" dataDxfId="8638"/>
    <tableColumn id="8134" xr3:uid="{00000000-0010-0000-4900-0000C61F0000}" name="Column8130" dataDxfId="8637"/>
    <tableColumn id="8135" xr3:uid="{00000000-0010-0000-4900-0000C71F0000}" name="Column8131" dataDxfId="8636"/>
    <tableColumn id="8136" xr3:uid="{00000000-0010-0000-4900-0000C81F0000}" name="Column8132" dataDxfId="8635"/>
    <tableColumn id="8137" xr3:uid="{00000000-0010-0000-4900-0000C91F0000}" name="Column8133" dataDxfId="8634"/>
    <tableColumn id="8138" xr3:uid="{00000000-0010-0000-4900-0000CA1F0000}" name="Column8134" dataDxfId="8633"/>
    <tableColumn id="8139" xr3:uid="{00000000-0010-0000-4900-0000CB1F0000}" name="Column8135" dataDxfId="8632"/>
    <tableColumn id="8140" xr3:uid="{00000000-0010-0000-4900-0000CC1F0000}" name="Column8136" dataDxfId="8631"/>
    <tableColumn id="8141" xr3:uid="{00000000-0010-0000-4900-0000CD1F0000}" name="Column8137" dataDxfId="8630"/>
    <tableColumn id="8142" xr3:uid="{00000000-0010-0000-4900-0000CE1F0000}" name="Column8138" dataDxfId="8629"/>
    <tableColumn id="8143" xr3:uid="{00000000-0010-0000-4900-0000CF1F0000}" name="Column8139" dataDxfId="8628"/>
    <tableColumn id="8144" xr3:uid="{00000000-0010-0000-4900-0000D01F0000}" name="Column8140" dataDxfId="8627"/>
    <tableColumn id="8145" xr3:uid="{00000000-0010-0000-4900-0000D11F0000}" name="Column8141" dataDxfId="8626"/>
    <tableColumn id="8146" xr3:uid="{00000000-0010-0000-4900-0000D21F0000}" name="Column8142" dataDxfId="8625"/>
    <tableColumn id="8147" xr3:uid="{00000000-0010-0000-4900-0000D31F0000}" name="Column8143" dataDxfId="8624"/>
    <tableColumn id="8148" xr3:uid="{00000000-0010-0000-4900-0000D41F0000}" name="Column8144" dataDxfId="8623"/>
    <tableColumn id="8149" xr3:uid="{00000000-0010-0000-4900-0000D51F0000}" name="Column8145" dataDxfId="8622"/>
    <tableColumn id="8150" xr3:uid="{00000000-0010-0000-4900-0000D61F0000}" name="Column8146" dataDxfId="8621"/>
    <tableColumn id="8151" xr3:uid="{00000000-0010-0000-4900-0000D71F0000}" name="Column8147" dataDxfId="8620"/>
    <tableColumn id="8152" xr3:uid="{00000000-0010-0000-4900-0000D81F0000}" name="Column8148" dataDxfId="8619"/>
    <tableColumn id="8153" xr3:uid="{00000000-0010-0000-4900-0000D91F0000}" name="Column8149" dataDxfId="8618"/>
    <tableColumn id="8154" xr3:uid="{00000000-0010-0000-4900-0000DA1F0000}" name="Column8150" dataDxfId="8617"/>
    <tableColumn id="8155" xr3:uid="{00000000-0010-0000-4900-0000DB1F0000}" name="Column8151" dataDxfId="8616"/>
    <tableColumn id="8156" xr3:uid="{00000000-0010-0000-4900-0000DC1F0000}" name="Column8152" dataDxfId="8615"/>
    <tableColumn id="8157" xr3:uid="{00000000-0010-0000-4900-0000DD1F0000}" name="Column8153" dataDxfId="8614"/>
    <tableColumn id="8158" xr3:uid="{00000000-0010-0000-4900-0000DE1F0000}" name="Column8154" dataDxfId="8613"/>
    <tableColumn id="8159" xr3:uid="{00000000-0010-0000-4900-0000DF1F0000}" name="Column8155" dataDxfId="8612"/>
    <tableColumn id="8160" xr3:uid="{00000000-0010-0000-4900-0000E01F0000}" name="Column8156" dataDxfId="8611"/>
    <tableColumn id="8161" xr3:uid="{00000000-0010-0000-4900-0000E11F0000}" name="Column8157" dataDxfId="8610"/>
    <tableColumn id="8162" xr3:uid="{00000000-0010-0000-4900-0000E21F0000}" name="Column8158" dataDxfId="8609"/>
    <tableColumn id="8163" xr3:uid="{00000000-0010-0000-4900-0000E31F0000}" name="Column8159" dataDxfId="8608"/>
    <tableColumn id="8164" xr3:uid="{00000000-0010-0000-4900-0000E41F0000}" name="Column8160" dataDxfId="8607"/>
    <tableColumn id="8165" xr3:uid="{00000000-0010-0000-4900-0000E51F0000}" name="Column8161" dataDxfId="8606"/>
    <tableColumn id="8166" xr3:uid="{00000000-0010-0000-4900-0000E61F0000}" name="Column8162" dataDxfId="8605"/>
    <tableColumn id="8167" xr3:uid="{00000000-0010-0000-4900-0000E71F0000}" name="Column8163" dataDxfId="8604"/>
    <tableColumn id="8168" xr3:uid="{00000000-0010-0000-4900-0000E81F0000}" name="Column8164" dataDxfId="8603"/>
    <tableColumn id="8169" xr3:uid="{00000000-0010-0000-4900-0000E91F0000}" name="Column8165" dataDxfId="8602"/>
    <tableColumn id="8170" xr3:uid="{00000000-0010-0000-4900-0000EA1F0000}" name="Column8166" dataDxfId="8601"/>
    <tableColumn id="8171" xr3:uid="{00000000-0010-0000-4900-0000EB1F0000}" name="Column8167" dataDxfId="8600"/>
    <tableColumn id="8172" xr3:uid="{00000000-0010-0000-4900-0000EC1F0000}" name="Column8168" dataDxfId="8599"/>
    <tableColumn id="8173" xr3:uid="{00000000-0010-0000-4900-0000ED1F0000}" name="Column8169" dataDxfId="8598"/>
    <tableColumn id="8174" xr3:uid="{00000000-0010-0000-4900-0000EE1F0000}" name="Column8170" dataDxfId="8597"/>
    <tableColumn id="8175" xr3:uid="{00000000-0010-0000-4900-0000EF1F0000}" name="Column8171" dataDxfId="8596"/>
    <tableColumn id="8176" xr3:uid="{00000000-0010-0000-4900-0000F01F0000}" name="Column8172" dataDxfId="8595"/>
    <tableColumn id="8177" xr3:uid="{00000000-0010-0000-4900-0000F11F0000}" name="Column8173" dataDxfId="8594"/>
    <tableColumn id="8178" xr3:uid="{00000000-0010-0000-4900-0000F21F0000}" name="Column8174" dataDxfId="8593"/>
    <tableColumn id="8179" xr3:uid="{00000000-0010-0000-4900-0000F31F0000}" name="Column8175" dataDxfId="8592"/>
    <tableColumn id="8180" xr3:uid="{00000000-0010-0000-4900-0000F41F0000}" name="Column8176" dataDxfId="8591"/>
    <tableColumn id="8181" xr3:uid="{00000000-0010-0000-4900-0000F51F0000}" name="Column8177" dataDxfId="8590"/>
    <tableColumn id="8182" xr3:uid="{00000000-0010-0000-4900-0000F61F0000}" name="Column8178" dataDxfId="8589"/>
    <tableColumn id="8183" xr3:uid="{00000000-0010-0000-4900-0000F71F0000}" name="Column8179" dataDxfId="8588"/>
    <tableColumn id="8184" xr3:uid="{00000000-0010-0000-4900-0000F81F0000}" name="Column8180" dataDxfId="8587"/>
    <tableColumn id="8185" xr3:uid="{00000000-0010-0000-4900-0000F91F0000}" name="Column8181" dataDxfId="8586"/>
    <tableColumn id="8186" xr3:uid="{00000000-0010-0000-4900-0000FA1F0000}" name="Column8182" dataDxfId="8585"/>
    <tableColumn id="8187" xr3:uid="{00000000-0010-0000-4900-0000FB1F0000}" name="Column8183" dataDxfId="8584"/>
    <tableColumn id="8188" xr3:uid="{00000000-0010-0000-4900-0000FC1F0000}" name="Column8184" dataDxfId="8583"/>
    <tableColumn id="8189" xr3:uid="{00000000-0010-0000-4900-0000FD1F0000}" name="Column8185" dataDxfId="8582"/>
    <tableColumn id="8190" xr3:uid="{00000000-0010-0000-4900-0000FE1F0000}" name="Column8186" dataDxfId="8581"/>
    <tableColumn id="8191" xr3:uid="{00000000-0010-0000-4900-0000FF1F0000}" name="Column8187" dataDxfId="8580"/>
    <tableColumn id="8192" xr3:uid="{00000000-0010-0000-4900-000000200000}" name="Column8188" dataDxfId="8579"/>
    <tableColumn id="8193" xr3:uid="{00000000-0010-0000-4900-000001200000}" name="Column8189" dataDxfId="8578"/>
    <tableColumn id="8194" xr3:uid="{00000000-0010-0000-4900-000002200000}" name="Column8190" dataDxfId="8577"/>
    <tableColumn id="8195" xr3:uid="{00000000-0010-0000-4900-000003200000}" name="Column8191" dataDxfId="8576"/>
    <tableColumn id="8196" xr3:uid="{00000000-0010-0000-4900-000004200000}" name="Column8192" dataDxfId="8575"/>
    <tableColumn id="8197" xr3:uid="{00000000-0010-0000-4900-000005200000}" name="Column8193" dataDxfId="8574"/>
    <tableColumn id="8198" xr3:uid="{00000000-0010-0000-4900-000006200000}" name="Column8194" dataDxfId="8573"/>
    <tableColumn id="8199" xr3:uid="{00000000-0010-0000-4900-000007200000}" name="Column8195" dataDxfId="8572"/>
    <tableColumn id="8200" xr3:uid="{00000000-0010-0000-4900-000008200000}" name="Column8196" dataDxfId="8571"/>
    <tableColumn id="8201" xr3:uid="{00000000-0010-0000-4900-000009200000}" name="Column8197" dataDxfId="8570"/>
    <tableColumn id="8202" xr3:uid="{00000000-0010-0000-4900-00000A200000}" name="Column8198" dataDxfId="8569"/>
    <tableColumn id="8203" xr3:uid="{00000000-0010-0000-4900-00000B200000}" name="Column8199" dataDxfId="8568"/>
    <tableColumn id="8204" xr3:uid="{00000000-0010-0000-4900-00000C200000}" name="Column8200" dataDxfId="8567"/>
    <tableColumn id="8205" xr3:uid="{00000000-0010-0000-4900-00000D200000}" name="Column8201" dataDxfId="8566"/>
    <tableColumn id="8206" xr3:uid="{00000000-0010-0000-4900-00000E200000}" name="Column8202" dataDxfId="8565"/>
    <tableColumn id="8207" xr3:uid="{00000000-0010-0000-4900-00000F200000}" name="Column8203" dataDxfId="8564"/>
    <tableColumn id="8208" xr3:uid="{00000000-0010-0000-4900-000010200000}" name="Column8204" dataDxfId="8563"/>
    <tableColumn id="8209" xr3:uid="{00000000-0010-0000-4900-000011200000}" name="Column8205" dataDxfId="8562"/>
    <tableColumn id="8210" xr3:uid="{00000000-0010-0000-4900-000012200000}" name="Column8206" dataDxfId="8561"/>
    <tableColumn id="8211" xr3:uid="{00000000-0010-0000-4900-000013200000}" name="Column8207" dataDxfId="8560"/>
    <tableColumn id="8212" xr3:uid="{00000000-0010-0000-4900-000014200000}" name="Column8208" dataDxfId="8559"/>
    <tableColumn id="8213" xr3:uid="{00000000-0010-0000-4900-000015200000}" name="Column8209" dataDxfId="8558"/>
    <tableColumn id="8214" xr3:uid="{00000000-0010-0000-4900-000016200000}" name="Column8210" dataDxfId="8557"/>
    <tableColumn id="8215" xr3:uid="{00000000-0010-0000-4900-000017200000}" name="Column8211" dataDxfId="8556"/>
    <tableColumn id="8216" xr3:uid="{00000000-0010-0000-4900-000018200000}" name="Column8212" dataDxfId="8555"/>
    <tableColumn id="8217" xr3:uid="{00000000-0010-0000-4900-000019200000}" name="Column8213" dataDxfId="8554"/>
    <tableColumn id="8218" xr3:uid="{00000000-0010-0000-4900-00001A200000}" name="Column8214" dataDxfId="8553"/>
    <tableColumn id="8219" xr3:uid="{00000000-0010-0000-4900-00001B200000}" name="Column8215" dataDxfId="8552"/>
    <tableColumn id="8220" xr3:uid="{00000000-0010-0000-4900-00001C200000}" name="Column8216" dataDxfId="8551"/>
    <tableColumn id="8221" xr3:uid="{00000000-0010-0000-4900-00001D200000}" name="Column8217" dataDxfId="8550"/>
    <tableColumn id="8222" xr3:uid="{00000000-0010-0000-4900-00001E200000}" name="Column8218" dataDxfId="8549"/>
    <tableColumn id="8223" xr3:uid="{00000000-0010-0000-4900-00001F200000}" name="Column8219" dataDxfId="8548"/>
    <tableColumn id="8224" xr3:uid="{00000000-0010-0000-4900-000020200000}" name="Column8220" dataDxfId="8547"/>
    <tableColumn id="8225" xr3:uid="{00000000-0010-0000-4900-000021200000}" name="Column8221" dataDxfId="8546"/>
    <tableColumn id="8226" xr3:uid="{00000000-0010-0000-4900-000022200000}" name="Column8222" dataDxfId="8545"/>
    <tableColumn id="8227" xr3:uid="{00000000-0010-0000-4900-000023200000}" name="Column8223" dataDxfId="8544"/>
    <tableColumn id="8228" xr3:uid="{00000000-0010-0000-4900-000024200000}" name="Column8224" dataDxfId="8543"/>
    <tableColumn id="8229" xr3:uid="{00000000-0010-0000-4900-000025200000}" name="Column8225" dataDxfId="8542"/>
    <tableColumn id="8230" xr3:uid="{00000000-0010-0000-4900-000026200000}" name="Column8226" dataDxfId="8541"/>
    <tableColumn id="8231" xr3:uid="{00000000-0010-0000-4900-000027200000}" name="Column8227" dataDxfId="8540"/>
    <tableColumn id="8232" xr3:uid="{00000000-0010-0000-4900-000028200000}" name="Column8228" dataDxfId="8539"/>
    <tableColumn id="8233" xr3:uid="{00000000-0010-0000-4900-000029200000}" name="Column8229" dataDxfId="8538"/>
    <tableColumn id="8234" xr3:uid="{00000000-0010-0000-4900-00002A200000}" name="Column8230" dataDxfId="8537"/>
    <tableColumn id="8235" xr3:uid="{00000000-0010-0000-4900-00002B200000}" name="Column8231" dataDxfId="8536"/>
    <tableColumn id="8236" xr3:uid="{00000000-0010-0000-4900-00002C200000}" name="Column8232" dataDxfId="8535"/>
    <tableColumn id="8237" xr3:uid="{00000000-0010-0000-4900-00002D200000}" name="Column8233" dataDxfId="8534"/>
    <tableColumn id="8238" xr3:uid="{00000000-0010-0000-4900-00002E200000}" name="Column8234" dataDxfId="8533"/>
    <tableColumn id="8239" xr3:uid="{00000000-0010-0000-4900-00002F200000}" name="Column8235" dataDxfId="8532"/>
    <tableColumn id="8240" xr3:uid="{00000000-0010-0000-4900-000030200000}" name="Column8236" dataDxfId="8531"/>
    <tableColumn id="8241" xr3:uid="{00000000-0010-0000-4900-000031200000}" name="Column8237" dataDxfId="8530"/>
    <tableColumn id="8242" xr3:uid="{00000000-0010-0000-4900-000032200000}" name="Column8238" dataDxfId="8529"/>
    <tableColumn id="8243" xr3:uid="{00000000-0010-0000-4900-000033200000}" name="Column8239" dataDxfId="8528"/>
    <tableColumn id="8244" xr3:uid="{00000000-0010-0000-4900-000034200000}" name="Column8240" dataDxfId="8527"/>
    <tableColumn id="8245" xr3:uid="{00000000-0010-0000-4900-000035200000}" name="Column8241" dataDxfId="8526"/>
    <tableColumn id="8246" xr3:uid="{00000000-0010-0000-4900-000036200000}" name="Column8242" dataDxfId="8525"/>
    <tableColumn id="8247" xr3:uid="{00000000-0010-0000-4900-000037200000}" name="Column8243" dataDxfId="8524"/>
    <tableColumn id="8248" xr3:uid="{00000000-0010-0000-4900-000038200000}" name="Column8244" dataDxfId="8523"/>
    <tableColumn id="8249" xr3:uid="{00000000-0010-0000-4900-000039200000}" name="Column8245" dataDxfId="8522"/>
    <tableColumn id="8250" xr3:uid="{00000000-0010-0000-4900-00003A200000}" name="Column8246" dataDxfId="8521"/>
    <tableColumn id="8251" xr3:uid="{00000000-0010-0000-4900-00003B200000}" name="Column8247" dataDxfId="8520"/>
    <tableColumn id="8252" xr3:uid="{00000000-0010-0000-4900-00003C200000}" name="Column8248" dataDxfId="8519"/>
    <tableColumn id="8253" xr3:uid="{00000000-0010-0000-4900-00003D200000}" name="Column8249" dataDxfId="8518"/>
    <tableColumn id="8254" xr3:uid="{00000000-0010-0000-4900-00003E200000}" name="Column8250" dataDxfId="8517"/>
    <tableColumn id="8255" xr3:uid="{00000000-0010-0000-4900-00003F200000}" name="Column8251" dataDxfId="8516"/>
    <tableColumn id="8256" xr3:uid="{00000000-0010-0000-4900-000040200000}" name="Column8252" dataDxfId="8515"/>
    <tableColumn id="8257" xr3:uid="{00000000-0010-0000-4900-000041200000}" name="Column8253" dataDxfId="8514"/>
    <tableColumn id="8258" xr3:uid="{00000000-0010-0000-4900-000042200000}" name="Column8254" dataDxfId="8513"/>
    <tableColumn id="8259" xr3:uid="{00000000-0010-0000-4900-000043200000}" name="Column8255" dataDxfId="8512"/>
    <tableColumn id="8260" xr3:uid="{00000000-0010-0000-4900-000044200000}" name="Column8256" dataDxfId="8511"/>
    <tableColumn id="8261" xr3:uid="{00000000-0010-0000-4900-000045200000}" name="Column8257" dataDxfId="8510"/>
    <tableColumn id="8262" xr3:uid="{00000000-0010-0000-4900-000046200000}" name="Column8258" dataDxfId="8509"/>
    <tableColumn id="8263" xr3:uid="{00000000-0010-0000-4900-000047200000}" name="Column8259" dataDxfId="8508"/>
    <tableColumn id="8264" xr3:uid="{00000000-0010-0000-4900-000048200000}" name="Column8260" dataDxfId="8507"/>
    <tableColumn id="8265" xr3:uid="{00000000-0010-0000-4900-000049200000}" name="Column8261" dataDxfId="8506"/>
    <tableColumn id="8266" xr3:uid="{00000000-0010-0000-4900-00004A200000}" name="Column8262" dataDxfId="8505"/>
    <tableColumn id="8267" xr3:uid="{00000000-0010-0000-4900-00004B200000}" name="Column8263" dataDxfId="8504"/>
    <tableColumn id="8268" xr3:uid="{00000000-0010-0000-4900-00004C200000}" name="Column8264" dataDxfId="8503"/>
    <tableColumn id="8269" xr3:uid="{00000000-0010-0000-4900-00004D200000}" name="Column8265" dataDxfId="8502"/>
    <tableColumn id="8270" xr3:uid="{00000000-0010-0000-4900-00004E200000}" name="Column8266" dataDxfId="8501"/>
    <tableColumn id="8271" xr3:uid="{00000000-0010-0000-4900-00004F200000}" name="Column8267" dataDxfId="8500"/>
    <tableColumn id="8272" xr3:uid="{00000000-0010-0000-4900-000050200000}" name="Column8268" dataDxfId="8499"/>
    <tableColumn id="8273" xr3:uid="{00000000-0010-0000-4900-000051200000}" name="Column8269" dataDxfId="8498"/>
    <tableColumn id="8274" xr3:uid="{00000000-0010-0000-4900-000052200000}" name="Column8270" dataDxfId="8497"/>
    <tableColumn id="8275" xr3:uid="{00000000-0010-0000-4900-000053200000}" name="Column8271" dataDxfId="8496"/>
    <tableColumn id="8276" xr3:uid="{00000000-0010-0000-4900-000054200000}" name="Column8272" dataDxfId="8495"/>
    <tableColumn id="8277" xr3:uid="{00000000-0010-0000-4900-000055200000}" name="Column8273" dataDxfId="8494"/>
    <tableColumn id="8278" xr3:uid="{00000000-0010-0000-4900-000056200000}" name="Column8274" dataDxfId="8493"/>
    <tableColumn id="8279" xr3:uid="{00000000-0010-0000-4900-000057200000}" name="Column8275" dataDxfId="8492"/>
    <tableColumn id="8280" xr3:uid="{00000000-0010-0000-4900-000058200000}" name="Column8276" dataDxfId="8491"/>
    <tableColumn id="8281" xr3:uid="{00000000-0010-0000-4900-000059200000}" name="Column8277" dataDxfId="8490"/>
    <tableColumn id="8282" xr3:uid="{00000000-0010-0000-4900-00005A200000}" name="Column8278" dataDxfId="8489"/>
    <tableColumn id="8283" xr3:uid="{00000000-0010-0000-4900-00005B200000}" name="Column8279" dataDxfId="8488"/>
    <tableColumn id="8284" xr3:uid="{00000000-0010-0000-4900-00005C200000}" name="Column8280" dataDxfId="8487"/>
    <tableColumn id="8285" xr3:uid="{00000000-0010-0000-4900-00005D200000}" name="Column8281" dataDxfId="8486"/>
    <tableColumn id="8286" xr3:uid="{00000000-0010-0000-4900-00005E200000}" name="Column8282" dataDxfId="8485"/>
    <tableColumn id="8287" xr3:uid="{00000000-0010-0000-4900-00005F200000}" name="Column8283" dataDxfId="8484"/>
    <tableColumn id="8288" xr3:uid="{00000000-0010-0000-4900-000060200000}" name="Column8284" dataDxfId="8483"/>
    <tableColumn id="8289" xr3:uid="{00000000-0010-0000-4900-000061200000}" name="Column8285" dataDxfId="8482"/>
    <tableColumn id="8290" xr3:uid="{00000000-0010-0000-4900-000062200000}" name="Column8286" dataDxfId="8481"/>
    <tableColumn id="8291" xr3:uid="{00000000-0010-0000-4900-000063200000}" name="Column8287" dataDxfId="8480"/>
    <tableColumn id="8292" xr3:uid="{00000000-0010-0000-4900-000064200000}" name="Column8288" dataDxfId="8479"/>
    <tableColumn id="8293" xr3:uid="{00000000-0010-0000-4900-000065200000}" name="Column8289" dataDxfId="8478"/>
    <tableColumn id="8294" xr3:uid="{00000000-0010-0000-4900-000066200000}" name="Column8290" dataDxfId="8477"/>
    <tableColumn id="8295" xr3:uid="{00000000-0010-0000-4900-000067200000}" name="Column8291" dataDxfId="8476"/>
    <tableColumn id="8296" xr3:uid="{00000000-0010-0000-4900-000068200000}" name="Column8292" dataDxfId="8475"/>
    <tableColumn id="8297" xr3:uid="{00000000-0010-0000-4900-000069200000}" name="Column8293" dataDxfId="8474"/>
    <tableColumn id="8298" xr3:uid="{00000000-0010-0000-4900-00006A200000}" name="Column8294" dataDxfId="8473"/>
    <tableColumn id="8299" xr3:uid="{00000000-0010-0000-4900-00006B200000}" name="Column8295" dataDxfId="8472"/>
    <tableColumn id="8300" xr3:uid="{00000000-0010-0000-4900-00006C200000}" name="Column8296" dataDxfId="8471"/>
    <tableColumn id="8301" xr3:uid="{00000000-0010-0000-4900-00006D200000}" name="Column8297" dataDxfId="8470"/>
    <tableColumn id="8302" xr3:uid="{00000000-0010-0000-4900-00006E200000}" name="Column8298" dataDxfId="8469"/>
    <tableColumn id="8303" xr3:uid="{00000000-0010-0000-4900-00006F200000}" name="Column8299" dataDxfId="8468"/>
    <tableColumn id="8304" xr3:uid="{00000000-0010-0000-4900-000070200000}" name="Column8300" dataDxfId="8467"/>
    <tableColumn id="8305" xr3:uid="{00000000-0010-0000-4900-000071200000}" name="Column8301" dataDxfId="8466"/>
    <tableColumn id="8306" xr3:uid="{00000000-0010-0000-4900-000072200000}" name="Column8302" dataDxfId="8465"/>
    <tableColumn id="8307" xr3:uid="{00000000-0010-0000-4900-000073200000}" name="Column8303" dataDxfId="8464"/>
    <tableColumn id="8308" xr3:uid="{00000000-0010-0000-4900-000074200000}" name="Column8304" dataDxfId="8463"/>
    <tableColumn id="8309" xr3:uid="{00000000-0010-0000-4900-000075200000}" name="Column8305" dataDxfId="8462"/>
    <tableColumn id="8310" xr3:uid="{00000000-0010-0000-4900-000076200000}" name="Column8306" dataDxfId="8461"/>
    <tableColumn id="8311" xr3:uid="{00000000-0010-0000-4900-000077200000}" name="Column8307" dataDxfId="8460"/>
    <tableColumn id="8312" xr3:uid="{00000000-0010-0000-4900-000078200000}" name="Column8308" dataDxfId="8459"/>
    <tableColumn id="8313" xr3:uid="{00000000-0010-0000-4900-000079200000}" name="Column8309" dataDxfId="8458"/>
    <tableColumn id="8314" xr3:uid="{00000000-0010-0000-4900-00007A200000}" name="Column8310" dataDxfId="8457"/>
    <tableColumn id="8315" xr3:uid="{00000000-0010-0000-4900-00007B200000}" name="Column8311" dataDxfId="8456"/>
    <tableColumn id="8316" xr3:uid="{00000000-0010-0000-4900-00007C200000}" name="Column8312" dataDxfId="8455"/>
    <tableColumn id="8317" xr3:uid="{00000000-0010-0000-4900-00007D200000}" name="Column8313" dataDxfId="8454"/>
    <tableColumn id="8318" xr3:uid="{00000000-0010-0000-4900-00007E200000}" name="Column8314" dataDxfId="8453"/>
    <tableColumn id="8319" xr3:uid="{00000000-0010-0000-4900-00007F200000}" name="Column8315" dataDxfId="8452"/>
    <tableColumn id="8320" xr3:uid="{00000000-0010-0000-4900-000080200000}" name="Column8316" dataDxfId="8451"/>
    <tableColumn id="8321" xr3:uid="{00000000-0010-0000-4900-000081200000}" name="Column8317" dataDxfId="8450"/>
    <tableColumn id="8322" xr3:uid="{00000000-0010-0000-4900-000082200000}" name="Column8318" dataDxfId="8449"/>
    <tableColumn id="8323" xr3:uid="{00000000-0010-0000-4900-000083200000}" name="Column8319" dataDxfId="8448"/>
    <tableColumn id="8324" xr3:uid="{00000000-0010-0000-4900-000084200000}" name="Column8320" dataDxfId="8447"/>
    <tableColumn id="8325" xr3:uid="{00000000-0010-0000-4900-000085200000}" name="Column8321" dataDxfId="8446"/>
    <tableColumn id="8326" xr3:uid="{00000000-0010-0000-4900-000086200000}" name="Column8322" dataDxfId="8445"/>
    <tableColumn id="8327" xr3:uid="{00000000-0010-0000-4900-000087200000}" name="Column8323" dataDxfId="8444"/>
    <tableColumn id="8328" xr3:uid="{00000000-0010-0000-4900-000088200000}" name="Column8324" dataDxfId="8443"/>
    <tableColumn id="8329" xr3:uid="{00000000-0010-0000-4900-000089200000}" name="Column8325" dataDxfId="8442"/>
    <tableColumn id="8330" xr3:uid="{00000000-0010-0000-4900-00008A200000}" name="Column8326" dataDxfId="8441"/>
    <tableColumn id="8331" xr3:uid="{00000000-0010-0000-4900-00008B200000}" name="Column8327" dataDxfId="8440"/>
    <tableColumn id="8332" xr3:uid="{00000000-0010-0000-4900-00008C200000}" name="Column8328" dataDxfId="8439"/>
    <tableColumn id="8333" xr3:uid="{00000000-0010-0000-4900-00008D200000}" name="Column8329" dataDxfId="8438"/>
    <tableColumn id="8334" xr3:uid="{00000000-0010-0000-4900-00008E200000}" name="Column8330" dataDxfId="8437"/>
    <tableColumn id="8335" xr3:uid="{00000000-0010-0000-4900-00008F200000}" name="Column8331" dataDxfId="8436"/>
    <tableColumn id="8336" xr3:uid="{00000000-0010-0000-4900-000090200000}" name="Column8332" dataDxfId="8435"/>
    <tableColumn id="8337" xr3:uid="{00000000-0010-0000-4900-000091200000}" name="Column8333" dataDxfId="8434"/>
    <tableColumn id="8338" xr3:uid="{00000000-0010-0000-4900-000092200000}" name="Column8334" dataDxfId="8433"/>
    <tableColumn id="8339" xr3:uid="{00000000-0010-0000-4900-000093200000}" name="Column8335" dataDxfId="8432"/>
    <tableColumn id="8340" xr3:uid="{00000000-0010-0000-4900-000094200000}" name="Column8336" dataDxfId="8431"/>
    <tableColumn id="8341" xr3:uid="{00000000-0010-0000-4900-000095200000}" name="Column8337" dataDxfId="8430"/>
    <tableColumn id="8342" xr3:uid="{00000000-0010-0000-4900-000096200000}" name="Column8338" dataDxfId="8429"/>
    <tableColumn id="8343" xr3:uid="{00000000-0010-0000-4900-000097200000}" name="Column8339" dataDxfId="8428"/>
    <tableColumn id="8344" xr3:uid="{00000000-0010-0000-4900-000098200000}" name="Column8340" dataDxfId="8427"/>
    <tableColumn id="8345" xr3:uid="{00000000-0010-0000-4900-000099200000}" name="Column8341" dataDxfId="8426"/>
    <tableColumn id="8346" xr3:uid="{00000000-0010-0000-4900-00009A200000}" name="Column8342" dataDxfId="8425"/>
    <tableColumn id="8347" xr3:uid="{00000000-0010-0000-4900-00009B200000}" name="Column8343" dataDxfId="8424"/>
    <tableColumn id="8348" xr3:uid="{00000000-0010-0000-4900-00009C200000}" name="Column8344" dataDxfId="8423"/>
    <tableColumn id="8349" xr3:uid="{00000000-0010-0000-4900-00009D200000}" name="Column8345" dataDxfId="8422"/>
    <tableColumn id="8350" xr3:uid="{00000000-0010-0000-4900-00009E200000}" name="Column8346" dataDxfId="8421"/>
    <tableColumn id="8351" xr3:uid="{00000000-0010-0000-4900-00009F200000}" name="Column8347" dataDxfId="8420"/>
    <tableColumn id="8352" xr3:uid="{00000000-0010-0000-4900-0000A0200000}" name="Column8348" dataDxfId="8419"/>
    <tableColumn id="8353" xr3:uid="{00000000-0010-0000-4900-0000A1200000}" name="Column8349" dataDxfId="8418"/>
    <tableColumn id="8354" xr3:uid="{00000000-0010-0000-4900-0000A2200000}" name="Column8350" dataDxfId="8417"/>
    <tableColumn id="8355" xr3:uid="{00000000-0010-0000-4900-0000A3200000}" name="Column8351" dataDxfId="8416"/>
    <tableColumn id="8356" xr3:uid="{00000000-0010-0000-4900-0000A4200000}" name="Column8352" dataDxfId="8415"/>
    <tableColumn id="8357" xr3:uid="{00000000-0010-0000-4900-0000A5200000}" name="Column8353" dataDxfId="8414"/>
    <tableColumn id="8358" xr3:uid="{00000000-0010-0000-4900-0000A6200000}" name="Column8354" dataDxfId="8413"/>
    <tableColumn id="8359" xr3:uid="{00000000-0010-0000-4900-0000A7200000}" name="Column8355" dataDxfId="8412"/>
    <tableColumn id="8360" xr3:uid="{00000000-0010-0000-4900-0000A8200000}" name="Column8356" dataDxfId="8411"/>
    <tableColumn id="8361" xr3:uid="{00000000-0010-0000-4900-0000A9200000}" name="Column8357" dataDxfId="8410"/>
    <tableColumn id="8362" xr3:uid="{00000000-0010-0000-4900-0000AA200000}" name="Column8358" dataDxfId="8409"/>
    <tableColumn id="8363" xr3:uid="{00000000-0010-0000-4900-0000AB200000}" name="Column8359" dataDxfId="8408"/>
    <tableColumn id="8364" xr3:uid="{00000000-0010-0000-4900-0000AC200000}" name="Column8360" dataDxfId="8407"/>
    <tableColumn id="8365" xr3:uid="{00000000-0010-0000-4900-0000AD200000}" name="Column8361" dataDxfId="8406"/>
    <tableColumn id="8366" xr3:uid="{00000000-0010-0000-4900-0000AE200000}" name="Column8362" dataDxfId="8405"/>
    <tableColumn id="8367" xr3:uid="{00000000-0010-0000-4900-0000AF200000}" name="Column8363" dataDxfId="8404"/>
    <tableColumn id="8368" xr3:uid="{00000000-0010-0000-4900-0000B0200000}" name="Column8364" dataDxfId="8403"/>
    <tableColumn id="8369" xr3:uid="{00000000-0010-0000-4900-0000B1200000}" name="Column8365" dataDxfId="8402"/>
    <tableColumn id="8370" xr3:uid="{00000000-0010-0000-4900-0000B2200000}" name="Column8366" dataDxfId="8401"/>
    <tableColumn id="8371" xr3:uid="{00000000-0010-0000-4900-0000B3200000}" name="Column8367" dataDxfId="8400"/>
    <tableColumn id="8372" xr3:uid="{00000000-0010-0000-4900-0000B4200000}" name="Column8368" dataDxfId="8399"/>
    <tableColumn id="8373" xr3:uid="{00000000-0010-0000-4900-0000B5200000}" name="Column8369" dataDxfId="8398"/>
    <tableColumn id="8374" xr3:uid="{00000000-0010-0000-4900-0000B6200000}" name="Column8370" dataDxfId="8397"/>
    <tableColumn id="8375" xr3:uid="{00000000-0010-0000-4900-0000B7200000}" name="Column8371" dataDxfId="8396"/>
    <tableColumn id="8376" xr3:uid="{00000000-0010-0000-4900-0000B8200000}" name="Column8372" dataDxfId="8395"/>
    <tableColumn id="8377" xr3:uid="{00000000-0010-0000-4900-0000B9200000}" name="Column8373" dataDxfId="8394"/>
    <tableColumn id="8378" xr3:uid="{00000000-0010-0000-4900-0000BA200000}" name="Column8374" dataDxfId="8393"/>
    <tableColumn id="8379" xr3:uid="{00000000-0010-0000-4900-0000BB200000}" name="Column8375" dataDxfId="8392"/>
    <tableColumn id="8380" xr3:uid="{00000000-0010-0000-4900-0000BC200000}" name="Column8376" dataDxfId="8391"/>
    <tableColumn id="8381" xr3:uid="{00000000-0010-0000-4900-0000BD200000}" name="Column8377" dataDxfId="8390"/>
    <tableColumn id="8382" xr3:uid="{00000000-0010-0000-4900-0000BE200000}" name="Column8378" dataDxfId="8389"/>
    <tableColumn id="8383" xr3:uid="{00000000-0010-0000-4900-0000BF200000}" name="Column8379" dataDxfId="8388"/>
    <tableColumn id="8384" xr3:uid="{00000000-0010-0000-4900-0000C0200000}" name="Column8380" dataDxfId="8387"/>
    <tableColumn id="8385" xr3:uid="{00000000-0010-0000-4900-0000C1200000}" name="Column8381" dataDxfId="8386"/>
    <tableColumn id="8386" xr3:uid="{00000000-0010-0000-4900-0000C2200000}" name="Column8382" dataDxfId="8385"/>
    <tableColumn id="8387" xr3:uid="{00000000-0010-0000-4900-0000C3200000}" name="Column8383" dataDxfId="8384"/>
    <tableColumn id="8388" xr3:uid="{00000000-0010-0000-4900-0000C4200000}" name="Column8384" dataDxfId="8383"/>
    <tableColumn id="8389" xr3:uid="{00000000-0010-0000-4900-0000C5200000}" name="Column8385" dataDxfId="8382"/>
    <tableColumn id="8390" xr3:uid="{00000000-0010-0000-4900-0000C6200000}" name="Column8386" dataDxfId="8381"/>
    <tableColumn id="8391" xr3:uid="{00000000-0010-0000-4900-0000C7200000}" name="Column8387" dataDxfId="8380"/>
    <tableColumn id="8392" xr3:uid="{00000000-0010-0000-4900-0000C8200000}" name="Column8388" dataDxfId="8379"/>
    <tableColumn id="8393" xr3:uid="{00000000-0010-0000-4900-0000C9200000}" name="Column8389" dataDxfId="8378"/>
    <tableColumn id="8394" xr3:uid="{00000000-0010-0000-4900-0000CA200000}" name="Column8390" dataDxfId="8377"/>
    <tableColumn id="8395" xr3:uid="{00000000-0010-0000-4900-0000CB200000}" name="Column8391" dataDxfId="8376"/>
    <tableColumn id="8396" xr3:uid="{00000000-0010-0000-4900-0000CC200000}" name="Column8392" dataDxfId="8375"/>
    <tableColumn id="8397" xr3:uid="{00000000-0010-0000-4900-0000CD200000}" name="Column8393" dataDxfId="8374"/>
    <tableColumn id="8398" xr3:uid="{00000000-0010-0000-4900-0000CE200000}" name="Column8394" dataDxfId="8373"/>
    <tableColumn id="8399" xr3:uid="{00000000-0010-0000-4900-0000CF200000}" name="Column8395" dataDxfId="8372"/>
    <tableColumn id="8400" xr3:uid="{00000000-0010-0000-4900-0000D0200000}" name="Column8396" dataDxfId="8371"/>
    <tableColumn id="8401" xr3:uid="{00000000-0010-0000-4900-0000D1200000}" name="Column8397" dataDxfId="8370"/>
    <tableColumn id="8402" xr3:uid="{00000000-0010-0000-4900-0000D2200000}" name="Column8398" dataDxfId="8369"/>
    <tableColumn id="8403" xr3:uid="{00000000-0010-0000-4900-0000D3200000}" name="Column8399" dataDxfId="8368"/>
    <tableColumn id="8404" xr3:uid="{00000000-0010-0000-4900-0000D4200000}" name="Column8400" dataDxfId="8367"/>
    <tableColumn id="8405" xr3:uid="{00000000-0010-0000-4900-0000D5200000}" name="Column8401" dataDxfId="8366"/>
    <tableColumn id="8406" xr3:uid="{00000000-0010-0000-4900-0000D6200000}" name="Column8402" dataDxfId="8365"/>
    <tableColumn id="8407" xr3:uid="{00000000-0010-0000-4900-0000D7200000}" name="Column8403" dataDxfId="8364"/>
    <tableColumn id="8408" xr3:uid="{00000000-0010-0000-4900-0000D8200000}" name="Column8404" dataDxfId="8363"/>
    <tableColumn id="8409" xr3:uid="{00000000-0010-0000-4900-0000D9200000}" name="Column8405" dataDxfId="8362"/>
    <tableColumn id="8410" xr3:uid="{00000000-0010-0000-4900-0000DA200000}" name="Column8406" dataDxfId="8361"/>
    <tableColumn id="8411" xr3:uid="{00000000-0010-0000-4900-0000DB200000}" name="Column8407" dataDxfId="8360"/>
    <tableColumn id="8412" xr3:uid="{00000000-0010-0000-4900-0000DC200000}" name="Column8408" dataDxfId="8359"/>
    <tableColumn id="8413" xr3:uid="{00000000-0010-0000-4900-0000DD200000}" name="Column8409" dataDxfId="8358"/>
    <tableColumn id="8414" xr3:uid="{00000000-0010-0000-4900-0000DE200000}" name="Column8410" dataDxfId="8357"/>
    <tableColumn id="8415" xr3:uid="{00000000-0010-0000-4900-0000DF200000}" name="Column8411" dataDxfId="8356"/>
    <tableColumn id="8416" xr3:uid="{00000000-0010-0000-4900-0000E0200000}" name="Column8412" dataDxfId="8355"/>
    <tableColumn id="8417" xr3:uid="{00000000-0010-0000-4900-0000E1200000}" name="Column8413" dataDxfId="8354"/>
    <tableColumn id="8418" xr3:uid="{00000000-0010-0000-4900-0000E2200000}" name="Column8414" dataDxfId="8353"/>
    <tableColumn id="8419" xr3:uid="{00000000-0010-0000-4900-0000E3200000}" name="Column8415" dataDxfId="8352"/>
    <tableColumn id="8420" xr3:uid="{00000000-0010-0000-4900-0000E4200000}" name="Column8416" dataDxfId="8351"/>
    <tableColumn id="8421" xr3:uid="{00000000-0010-0000-4900-0000E5200000}" name="Column8417" dataDxfId="8350"/>
    <tableColumn id="8422" xr3:uid="{00000000-0010-0000-4900-0000E6200000}" name="Column8418" dataDxfId="8349"/>
    <tableColumn id="8423" xr3:uid="{00000000-0010-0000-4900-0000E7200000}" name="Column8419" dataDxfId="8348"/>
    <tableColumn id="8424" xr3:uid="{00000000-0010-0000-4900-0000E8200000}" name="Column8420" dataDxfId="8347"/>
    <tableColumn id="8425" xr3:uid="{00000000-0010-0000-4900-0000E9200000}" name="Column8421" dataDxfId="8346"/>
    <tableColumn id="8426" xr3:uid="{00000000-0010-0000-4900-0000EA200000}" name="Column8422" dataDxfId="8345"/>
    <tableColumn id="8427" xr3:uid="{00000000-0010-0000-4900-0000EB200000}" name="Column8423" dataDxfId="8344"/>
    <tableColumn id="8428" xr3:uid="{00000000-0010-0000-4900-0000EC200000}" name="Column8424" dataDxfId="8343"/>
    <tableColumn id="8429" xr3:uid="{00000000-0010-0000-4900-0000ED200000}" name="Column8425" dataDxfId="8342"/>
    <tableColumn id="8430" xr3:uid="{00000000-0010-0000-4900-0000EE200000}" name="Column8426" dataDxfId="8341"/>
    <tableColumn id="8431" xr3:uid="{00000000-0010-0000-4900-0000EF200000}" name="Column8427" dataDxfId="8340"/>
    <tableColumn id="8432" xr3:uid="{00000000-0010-0000-4900-0000F0200000}" name="Column8428" dataDxfId="8339"/>
    <tableColumn id="8433" xr3:uid="{00000000-0010-0000-4900-0000F1200000}" name="Column8429" dataDxfId="8338"/>
    <tableColumn id="8434" xr3:uid="{00000000-0010-0000-4900-0000F2200000}" name="Column8430" dataDxfId="8337"/>
    <tableColumn id="8435" xr3:uid="{00000000-0010-0000-4900-0000F3200000}" name="Column8431" dataDxfId="8336"/>
    <tableColumn id="8436" xr3:uid="{00000000-0010-0000-4900-0000F4200000}" name="Column8432" dataDxfId="8335"/>
    <tableColumn id="8437" xr3:uid="{00000000-0010-0000-4900-0000F5200000}" name="Column8433" dataDxfId="8334"/>
    <tableColumn id="8438" xr3:uid="{00000000-0010-0000-4900-0000F6200000}" name="Column8434" dataDxfId="8333"/>
    <tableColumn id="8439" xr3:uid="{00000000-0010-0000-4900-0000F7200000}" name="Column8435" dataDxfId="8332"/>
    <tableColumn id="8440" xr3:uid="{00000000-0010-0000-4900-0000F8200000}" name="Column8436" dataDxfId="8331"/>
    <tableColumn id="8441" xr3:uid="{00000000-0010-0000-4900-0000F9200000}" name="Column8437" dataDxfId="8330"/>
    <tableColumn id="8442" xr3:uid="{00000000-0010-0000-4900-0000FA200000}" name="Column8438" dataDxfId="8329"/>
    <tableColumn id="8443" xr3:uid="{00000000-0010-0000-4900-0000FB200000}" name="Column8439" dataDxfId="8328"/>
    <tableColumn id="8444" xr3:uid="{00000000-0010-0000-4900-0000FC200000}" name="Column8440" dataDxfId="8327"/>
    <tableColumn id="8445" xr3:uid="{00000000-0010-0000-4900-0000FD200000}" name="Column8441" dataDxfId="8326"/>
    <tableColumn id="8446" xr3:uid="{00000000-0010-0000-4900-0000FE200000}" name="Column8442" dataDxfId="8325"/>
    <tableColumn id="8447" xr3:uid="{00000000-0010-0000-4900-0000FF200000}" name="Column8443" dataDxfId="8324"/>
    <tableColumn id="8448" xr3:uid="{00000000-0010-0000-4900-000000210000}" name="Column8444" dataDxfId="8323"/>
    <tableColumn id="8449" xr3:uid="{00000000-0010-0000-4900-000001210000}" name="Column8445" dataDxfId="8322"/>
    <tableColumn id="8450" xr3:uid="{00000000-0010-0000-4900-000002210000}" name="Column8446" dataDxfId="8321"/>
    <tableColumn id="8451" xr3:uid="{00000000-0010-0000-4900-000003210000}" name="Column8447" dataDxfId="8320"/>
    <tableColumn id="8452" xr3:uid="{00000000-0010-0000-4900-000004210000}" name="Column8448" dataDxfId="8319"/>
    <tableColumn id="8453" xr3:uid="{00000000-0010-0000-4900-000005210000}" name="Column8449" dataDxfId="8318"/>
    <tableColumn id="8454" xr3:uid="{00000000-0010-0000-4900-000006210000}" name="Column8450" dataDxfId="8317"/>
    <tableColumn id="8455" xr3:uid="{00000000-0010-0000-4900-000007210000}" name="Column8451" dataDxfId="8316"/>
    <tableColumn id="8456" xr3:uid="{00000000-0010-0000-4900-000008210000}" name="Column8452" dataDxfId="8315"/>
    <tableColumn id="8457" xr3:uid="{00000000-0010-0000-4900-000009210000}" name="Column8453" dataDxfId="8314"/>
    <tableColumn id="8458" xr3:uid="{00000000-0010-0000-4900-00000A210000}" name="Column8454" dataDxfId="8313"/>
    <tableColumn id="8459" xr3:uid="{00000000-0010-0000-4900-00000B210000}" name="Column8455" dataDxfId="8312"/>
    <tableColumn id="8460" xr3:uid="{00000000-0010-0000-4900-00000C210000}" name="Column8456" dataDxfId="8311"/>
    <tableColumn id="8461" xr3:uid="{00000000-0010-0000-4900-00000D210000}" name="Column8457" dataDxfId="8310"/>
    <tableColumn id="8462" xr3:uid="{00000000-0010-0000-4900-00000E210000}" name="Column8458" dataDxfId="8309"/>
    <tableColumn id="8463" xr3:uid="{00000000-0010-0000-4900-00000F210000}" name="Column8459" dataDxfId="8308"/>
    <tableColumn id="8464" xr3:uid="{00000000-0010-0000-4900-000010210000}" name="Column8460" dataDxfId="8307"/>
    <tableColumn id="8465" xr3:uid="{00000000-0010-0000-4900-000011210000}" name="Column8461" dataDxfId="8306"/>
    <tableColumn id="8466" xr3:uid="{00000000-0010-0000-4900-000012210000}" name="Column8462" dataDxfId="8305"/>
    <tableColumn id="8467" xr3:uid="{00000000-0010-0000-4900-000013210000}" name="Column8463" dataDxfId="8304"/>
    <tableColumn id="8468" xr3:uid="{00000000-0010-0000-4900-000014210000}" name="Column8464" dataDxfId="8303"/>
    <tableColumn id="8469" xr3:uid="{00000000-0010-0000-4900-000015210000}" name="Column8465" dataDxfId="8302"/>
    <tableColumn id="8470" xr3:uid="{00000000-0010-0000-4900-000016210000}" name="Column8466" dataDxfId="8301"/>
    <tableColumn id="8471" xr3:uid="{00000000-0010-0000-4900-000017210000}" name="Column8467" dataDxfId="8300"/>
    <tableColumn id="8472" xr3:uid="{00000000-0010-0000-4900-000018210000}" name="Column8468" dataDxfId="8299"/>
    <tableColumn id="8473" xr3:uid="{00000000-0010-0000-4900-000019210000}" name="Column8469" dataDxfId="8298"/>
    <tableColumn id="8474" xr3:uid="{00000000-0010-0000-4900-00001A210000}" name="Column8470" dataDxfId="8297"/>
    <tableColumn id="8475" xr3:uid="{00000000-0010-0000-4900-00001B210000}" name="Column8471" dataDxfId="8296"/>
    <tableColumn id="8476" xr3:uid="{00000000-0010-0000-4900-00001C210000}" name="Column8472" dataDxfId="8295"/>
    <tableColumn id="8477" xr3:uid="{00000000-0010-0000-4900-00001D210000}" name="Column8473" dataDxfId="8294"/>
    <tableColumn id="8478" xr3:uid="{00000000-0010-0000-4900-00001E210000}" name="Column8474" dataDxfId="8293"/>
    <tableColumn id="8479" xr3:uid="{00000000-0010-0000-4900-00001F210000}" name="Column8475" dataDxfId="8292"/>
    <tableColumn id="8480" xr3:uid="{00000000-0010-0000-4900-000020210000}" name="Column8476" dataDxfId="8291"/>
    <tableColumn id="8481" xr3:uid="{00000000-0010-0000-4900-000021210000}" name="Column8477" dataDxfId="8290"/>
    <tableColumn id="8482" xr3:uid="{00000000-0010-0000-4900-000022210000}" name="Column8478" dataDxfId="8289"/>
    <tableColumn id="8483" xr3:uid="{00000000-0010-0000-4900-000023210000}" name="Column8479" dataDxfId="8288"/>
    <tableColumn id="8484" xr3:uid="{00000000-0010-0000-4900-000024210000}" name="Column8480" dataDxfId="8287"/>
    <tableColumn id="8485" xr3:uid="{00000000-0010-0000-4900-000025210000}" name="Column8481" dataDxfId="8286"/>
    <tableColumn id="8486" xr3:uid="{00000000-0010-0000-4900-000026210000}" name="Column8482" dataDxfId="8285"/>
    <tableColumn id="8487" xr3:uid="{00000000-0010-0000-4900-000027210000}" name="Column8483" dataDxfId="8284"/>
    <tableColumn id="8488" xr3:uid="{00000000-0010-0000-4900-000028210000}" name="Column8484" dataDxfId="8283"/>
    <tableColumn id="8489" xr3:uid="{00000000-0010-0000-4900-000029210000}" name="Column8485" dataDxfId="8282"/>
    <tableColumn id="8490" xr3:uid="{00000000-0010-0000-4900-00002A210000}" name="Column8486" dataDxfId="8281"/>
    <tableColumn id="8491" xr3:uid="{00000000-0010-0000-4900-00002B210000}" name="Column8487" dataDxfId="8280"/>
    <tableColumn id="8492" xr3:uid="{00000000-0010-0000-4900-00002C210000}" name="Column8488" dataDxfId="8279"/>
    <tableColumn id="8493" xr3:uid="{00000000-0010-0000-4900-00002D210000}" name="Column8489" dataDxfId="8278"/>
    <tableColumn id="8494" xr3:uid="{00000000-0010-0000-4900-00002E210000}" name="Column8490" dataDxfId="8277"/>
    <tableColumn id="8495" xr3:uid="{00000000-0010-0000-4900-00002F210000}" name="Column8491" dataDxfId="8276"/>
    <tableColumn id="8496" xr3:uid="{00000000-0010-0000-4900-000030210000}" name="Column8492" dataDxfId="8275"/>
    <tableColumn id="8497" xr3:uid="{00000000-0010-0000-4900-000031210000}" name="Column8493" dataDxfId="8274"/>
    <tableColumn id="8498" xr3:uid="{00000000-0010-0000-4900-000032210000}" name="Column8494" dataDxfId="8273"/>
    <tableColumn id="8499" xr3:uid="{00000000-0010-0000-4900-000033210000}" name="Column8495" dataDxfId="8272"/>
    <tableColumn id="8500" xr3:uid="{00000000-0010-0000-4900-000034210000}" name="Column8496" dataDxfId="8271"/>
    <tableColumn id="8501" xr3:uid="{00000000-0010-0000-4900-000035210000}" name="Column8497" dataDxfId="8270"/>
    <tableColumn id="8502" xr3:uid="{00000000-0010-0000-4900-000036210000}" name="Column8498" dataDxfId="8269"/>
    <tableColumn id="8503" xr3:uid="{00000000-0010-0000-4900-000037210000}" name="Column8499" dataDxfId="8268"/>
    <tableColumn id="8504" xr3:uid="{00000000-0010-0000-4900-000038210000}" name="Column8500" dataDxfId="8267"/>
    <tableColumn id="8505" xr3:uid="{00000000-0010-0000-4900-000039210000}" name="Column8501" dataDxfId="8266"/>
    <tableColumn id="8506" xr3:uid="{00000000-0010-0000-4900-00003A210000}" name="Column8502" dataDxfId="8265"/>
    <tableColumn id="8507" xr3:uid="{00000000-0010-0000-4900-00003B210000}" name="Column8503" dataDxfId="8264"/>
    <tableColumn id="8508" xr3:uid="{00000000-0010-0000-4900-00003C210000}" name="Column8504" dataDxfId="8263"/>
    <tableColumn id="8509" xr3:uid="{00000000-0010-0000-4900-00003D210000}" name="Column8505" dataDxfId="8262"/>
    <tableColumn id="8510" xr3:uid="{00000000-0010-0000-4900-00003E210000}" name="Column8506" dataDxfId="8261"/>
    <tableColumn id="8511" xr3:uid="{00000000-0010-0000-4900-00003F210000}" name="Column8507" dataDxfId="8260"/>
    <tableColumn id="8512" xr3:uid="{00000000-0010-0000-4900-000040210000}" name="Column8508" dataDxfId="8259"/>
    <tableColumn id="8513" xr3:uid="{00000000-0010-0000-4900-000041210000}" name="Column8509" dataDxfId="8258"/>
    <tableColumn id="8514" xr3:uid="{00000000-0010-0000-4900-000042210000}" name="Column8510" dataDxfId="8257"/>
    <tableColumn id="8515" xr3:uid="{00000000-0010-0000-4900-000043210000}" name="Column8511" dataDxfId="8256"/>
    <tableColumn id="8516" xr3:uid="{00000000-0010-0000-4900-000044210000}" name="Column8512" dataDxfId="8255"/>
    <tableColumn id="8517" xr3:uid="{00000000-0010-0000-4900-000045210000}" name="Column8513" dataDxfId="8254"/>
    <tableColumn id="8518" xr3:uid="{00000000-0010-0000-4900-000046210000}" name="Column8514" dataDxfId="8253"/>
    <tableColumn id="8519" xr3:uid="{00000000-0010-0000-4900-000047210000}" name="Column8515" dataDxfId="8252"/>
    <tableColumn id="8520" xr3:uid="{00000000-0010-0000-4900-000048210000}" name="Column8516" dataDxfId="8251"/>
    <tableColumn id="8521" xr3:uid="{00000000-0010-0000-4900-000049210000}" name="Column8517" dataDxfId="8250"/>
    <tableColumn id="8522" xr3:uid="{00000000-0010-0000-4900-00004A210000}" name="Column8518" dataDxfId="8249"/>
    <tableColumn id="8523" xr3:uid="{00000000-0010-0000-4900-00004B210000}" name="Column8519" dataDxfId="8248"/>
    <tableColumn id="8524" xr3:uid="{00000000-0010-0000-4900-00004C210000}" name="Column8520" dataDxfId="8247"/>
    <tableColumn id="8525" xr3:uid="{00000000-0010-0000-4900-00004D210000}" name="Column8521" dataDxfId="8246"/>
    <tableColumn id="8526" xr3:uid="{00000000-0010-0000-4900-00004E210000}" name="Column8522" dataDxfId="8245"/>
    <tableColumn id="8527" xr3:uid="{00000000-0010-0000-4900-00004F210000}" name="Column8523" dataDxfId="8244"/>
    <tableColumn id="8528" xr3:uid="{00000000-0010-0000-4900-000050210000}" name="Column8524" dataDxfId="8243"/>
    <tableColumn id="8529" xr3:uid="{00000000-0010-0000-4900-000051210000}" name="Column8525" dataDxfId="8242"/>
    <tableColumn id="8530" xr3:uid="{00000000-0010-0000-4900-000052210000}" name="Column8526" dataDxfId="8241"/>
    <tableColumn id="8531" xr3:uid="{00000000-0010-0000-4900-000053210000}" name="Column8527" dataDxfId="8240"/>
    <tableColumn id="8532" xr3:uid="{00000000-0010-0000-4900-000054210000}" name="Column8528" dataDxfId="8239"/>
    <tableColumn id="8533" xr3:uid="{00000000-0010-0000-4900-000055210000}" name="Column8529" dataDxfId="8238"/>
    <tableColumn id="8534" xr3:uid="{00000000-0010-0000-4900-000056210000}" name="Column8530" dataDxfId="8237"/>
    <tableColumn id="8535" xr3:uid="{00000000-0010-0000-4900-000057210000}" name="Column8531" dataDxfId="8236"/>
    <tableColumn id="8536" xr3:uid="{00000000-0010-0000-4900-000058210000}" name="Column8532" dataDxfId="8235"/>
    <tableColumn id="8537" xr3:uid="{00000000-0010-0000-4900-000059210000}" name="Column8533" dataDxfId="8234"/>
    <tableColumn id="8538" xr3:uid="{00000000-0010-0000-4900-00005A210000}" name="Column8534" dataDxfId="8233"/>
    <tableColumn id="8539" xr3:uid="{00000000-0010-0000-4900-00005B210000}" name="Column8535" dataDxfId="8232"/>
    <tableColumn id="8540" xr3:uid="{00000000-0010-0000-4900-00005C210000}" name="Column8536" dataDxfId="8231"/>
    <tableColumn id="8541" xr3:uid="{00000000-0010-0000-4900-00005D210000}" name="Column8537" dataDxfId="8230"/>
    <tableColumn id="8542" xr3:uid="{00000000-0010-0000-4900-00005E210000}" name="Column8538" dataDxfId="8229"/>
    <tableColumn id="8543" xr3:uid="{00000000-0010-0000-4900-00005F210000}" name="Column8539" dataDxfId="8228"/>
    <tableColumn id="8544" xr3:uid="{00000000-0010-0000-4900-000060210000}" name="Column8540" dataDxfId="8227"/>
    <tableColumn id="8545" xr3:uid="{00000000-0010-0000-4900-000061210000}" name="Column8541" dataDxfId="8226"/>
    <tableColumn id="8546" xr3:uid="{00000000-0010-0000-4900-000062210000}" name="Column8542" dataDxfId="8225"/>
    <tableColumn id="8547" xr3:uid="{00000000-0010-0000-4900-000063210000}" name="Column8543" dataDxfId="8224"/>
    <tableColumn id="8548" xr3:uid="{00000000-0010-0000-4900-000064210000}" name="Column8544" dataDxfId="8223"/>
    <tableColumn id="8549" xr3:uid="{00000000-0010-0000-4900-000065210000}" name="Column8545" dataDxfId="8222"/>
    <tableColumn id="8550" xr3:uid="{00000000-0010-0000-4900-000066210000}" name="Column8546" dataDxfId="8221"/>
    <tableColumn id="8551" xr3:uid="{00000000-0010-0000-4900-000067210000}" name="Column8547" dataDxfId="8220"/>
    <tableColumn id="8552" xr3:uid="{00000000-0010-0000-4900-000068210000}" name="Column8548" dataDxfId="8219"/>
    <tableColumn id="8553" xr3:uid="{00000000-0010-0000-4900-000069210000}" name="Column8549" dataDxfId="8218"/>
    <tableColumn id="8554" xr3:uid="{00000000-0010-0000-4900-00006A210000}" name="Column8550" dataDxfId="8217"/>
    <tableColumn id="8555" xr3:uid="{00000000-0010-0000-4900-00006B210000}" name="Column8551" dataDxfId="8216"/>
    <tableColumn id="8556" xr3:uid="{00000000-0010-0000-4900-00006C210000}" name="Column8552" dataDxfId="8215"/>
    <tableColumn id="8557" xr3:uid="{00000000-0010-0000-4900-00006D210000}" name="Column8553" dataDxfId="8214"/>
    <tableColumn id="8558" xr3:uid="{00000000-0010-0000-4900-00006E210000}" name="Column8554" dataDxfId="8213"/>
    <tableColumn id="8559" xr3:uid="{00000000-0010-0000-4900-00006F210000}" name="Column8555" dataDxfId="8212"/>
    <tableColumn id="8560" xr3:uid="{00000000-0010-0000-4900-000070210000}" name="Column8556" dataDxfId="8211"/>
    <tableColumn id="8561" xr3:uid="{00000000-0010-0000-4900-000071210000}" name="Column8557" dataDxfId="8210"/>
    <tableColumn id="8562" xr3:uid="{00000000-0010-0000-4900-000072210000}" name="Column8558" dataDxfId="8209"/>
    <tableColumn id="8563" xr3:uid="{00000000-0010-0000-4900-000073210000}" name="Column8559" dataDxfId="8208"/>
    <tableColumn id="8564" xr3:uid="{00000000-0010-0000-4900-000074210000}" name="Column8560" dataDxfId="8207"/>
    <tableColumn id="8565" xr3:uid="{00000000-0010-0000-4900-000075210000}" name="Column8561" dataDxfId="8206"/>
    <tableColumn id="8566" xr3:uid="{00000000-0010-0000-4900-000076210000}" name="Column8562" dataDxfId="8205"/>
    <tableColumn id="8567" xr3:uid="{00000000-0010-0000-4900-000077210000}" name="Column8563" dataDxfId="8204"/>
    <tableColumn id="8568" xr3:uid="{00000000-0010-0000-4900-000078210000}" name="Column8564" dataDxfId="8203"/>
    <tableColumn id="8569" xr3:uid="{00000000-0010-0000-4900-000079210000}" name="Column8565" dataDxfId="8202"/>
    <tableColumn id="8570" xr3:uid="{00000000-0010-0000-4900-00007A210000}" name="Column8566" dataDxfId="8201"/>
    <tableColumn id="8571" xr3:uid="{00000000-0010-0000-4900-00007B210000}" name="Column8567" dataDxfId="8200"/>
    <tableColumn id="8572" xr3:uid="{00000000-0010-0000-4900-00007C210000}" name="Column8568" dataDxfId="8199"/>
    <tableColumn id="8573" xr3:uid="{00000000-0010-0000-4900-00007D210000}" name="Column8569" dataDxfId="8198"/>
    <tableColumn id="8574" xr3:uid="{00000000-0010-0000-4900-00007E210000}" name="Column8570" dataDxfId="8197"/>
    <tableColumn id="8575" xr3:uid="{00000000-0010-0000-4900-00007F210000}" name="Column8571" dataDxfId="8196"/>
    <tableColumn id="8576" xr3:uid="{00000000-0010-0000-4900-000080210000}" name="Column8572" dataDxfId="8195"/>
    <tableColumn id="8577" xr3:uid="{00000000-0010-0000-4900-000081210000}" name="Column8573" dataDxfId="8194"/>
    <tableColumn id="8578" xr3:uid="{00000000-0010-0000-4900-000082210000}" name="Column8574" dataDxfId="8193"/>
    <tableColumn id="8579" xr3:uid="{00000000-0010-0000-4900-000083210000}" name="Column8575" dataDxfId="8192"/>
    <tableColumn id="8580" xr3:uid="{00000000-0010-0000-4900-000084210000}" name="Column8576" dataDxfId="8191"/>
    <tableColumn id="8581" xr3:uid="{00000000-0010-0000-4900-000085210000}" name="Column8577" dataDxfId="8190"/>
    <tableColumn id="8582" xr3:uid="{00000000-0010-0000-4900-000086210000}" name="Column8578" dataDxfId="8189"/>
    <tableColumn id="8583" xr3:uid="{00000000-0010-0000-4900-000087210000}" name="Column8579" dataDxfId="8188"/>
    <tableColumn id="8584" xr3:uid="{00000000-0010-0000-4900-000088210000}" name="Column8580" dataDxfId="8187"/>
    <tableColumn id="8585" xr3:uid="{00000000-0010-0000-4900-000089210000}" name="Column8581" dataDxfId="8186"/>
    <tableColumn id="8586" xr3:uid="{00000000-0010-0000-4900-00008A210000}" name="Column8582" dataDxfId="8185"/>
    <tableColumn id="8587" xr3:uid="{00000000-0010-0000-4900-00008B210000}" name="Column8583" dataDxfId="8184"/>
    <tableColumn id="8588" xr3:uid="{00000000-0010-0000-4900-00008C210000}" name="Column8584" dataDxfId="8183"/>
    <tableColumn id="8589" xr3:uid="{00000000-0010-0000-4900-00008D210000}" name="Column8585" dataDxfId="8182"/>
    <tableColumn id="8590" xr3:uid="{00000000-0010-0000-4900-00008E210000}" name="Column8586" dataDxfId="8181"/>
    <tableColumn id="8591" xr3:uid="{00000000-0010-0000-4900-00008F210000}" name="Column8587" dataDxfId="8180"/>
    <tableColumn id="8592" xr3:uid="{00000000-0010-0000-4900-000090210000}" name="Column8588" dataDxfId="8179"/>
    <tableColumn id="8593" xr3:uid="{00000000-0010-0000-4900-000091210000}" name="Column8589" dataDxfId="8178"/>
    <tableColumn id="8594" xr3:uid="{00000000-0010-0000-4900-000092210000}" name="Column8590" dataDxfId="8177"/>
    <tableColumn id="8595" xr3:uid="{00000000-0010-0000-4900-000093210000}" name="Column8591" dataDxfId="8176"/>
    <tableColumn id="8596" xr3:uid="{00000000-0010-0000-4900-000094210000}" name="Column8592" dataDxfId="8175"/>
    <tableColumn id="8597" xr3:uid="{00000000-0010-0000-4900-000095210000}" name="Column8593" dataDxfId="8174"/>
    <tableColumn id="8598" xr3:uid="{00000000-0010-0000-4900-000096210000}" name="Column8594" dataDxfId="8173"/>
    <tableColumn id="8599" xr3:uid="{00000000-0010-0000-4900-000097210000}" name="Column8595" dataDxfId="8172"/>
    <tableColumn id="8600" xr3:uid="{00000000-0010-0000-4900-000098210000}" name="Column8596" dataDxfId="8171"/>
    <tableColumn id="8601" xr3:uid="{00000000-0010-0000-4900-000099210000}" name="Column8597" dataDxfId="8170"/>
    <tableColumn id="8602" xr3:uid="{00000000-0010-0000-4900-00009A210000}" name="Column8598" dataDxfId="8169"/>
    <tableColumn id="8603" xr3:uid="{00000000-0010-0000-4900-00009B210000}" name="Column8599" dataDxfId="8168"/>
    <tableColumn id="8604" xr3:uid="{00000000-0010-0000-4900-00009C210000}" name="Column8600" dataDxfId="8167"/>
    <tableColumn id="8605" xr3:uid="{00000000-0010-0000-4900-00009D210000}" name="Column8601" dataDxfId="8166"/>
    <tableColumn id="8606" xr3:uid="{00000000-0010-0000-4900-00009E210000}" name="Column8602" dataDxfId="8165"/>
    <tableColumn id="8607" xr3:uid="{00000000-0010-0000-4900-00009F210000}" name="Column8603" dataDxfId="8164"/>
    <tableColumn id="8608" xr3:uid="{00000000-0010-0000-4900-0000A0210000}" name="Column8604" dataDxfId="8163"/>
    <tableColumn id="8609" xr3:uid="{00000000-0010-0000-4900-0000A1210000}" name="Column8605" dataDxfId="8162"/>
    <tableColumn id="8610" xr3:uid="{00000000-0010-0000-4900-0000A2210000}" name="Column8606" dataDxfId="8161"/>
    <tableColumn id="8611" xr3:uid="{00000000-0010-0000-4900-0000A3210000}" name="Column8607" dataDxfId="8160"/>
    <tableColumn id="8612" xr3:uid="{00000000-0010-0000-4900-0000A4210000}" name="Column8608" dataDxfId="8159"/>
    <tableColumn id="8613" xr3:uid="{00000000-0010-0000-4900-0000A5210000}" name="Column8609" dataDxfId="8158"/>
    <tableColumn id="8614" xr3:uid="{00000000-0010-0000-4900-0000A6210000}" name="Column8610" dataDxfId="8157"/>
    <tableColumn id="8615" xr3:uid="{00000000-0010-0000-4900-0000A7210000}" name="Column8611" dataDxfId="8156"/>
    <tableColumn id="8616" xr3:uid="{00000000-0010-0000-4900-0000A8210000}" name="Column8612" dataDxfId="8155"/>
    <tableColumn id="8617" xr3:uid="{00000000-0010-0000-4900-0000A9210000}" name="Column8613" dataDxfId="8154"/>
    <tableColumn id="8618" xr3:uid="{00000000-0010-0000-4900-0000AA210000}" name="Column8614" dataDxfId="8153"/>
    <tableColumn id="8619" xr3:uid="{00000000-0010-0000-4900-0000AB210000}" name="Column8615" dataDxfId="8152"/>
    <tableColumn id="8620" xr3:uid="{00000000-0010-0000-4900-0000AC210000}" name="Column8616" dataDxfId="8151"/>
    <tableColumn id="8621" xr3:uid="{00000000-0010-0000-4900-0000AD210000}" name="Column8617" dataDxfId="8150"/>
    <tableColumn id="8622" xr3:uid="{00000000-0010-0000-4900-0000AE210000}" name="Column8618" dataDxfId="8149"/>
    <tableColumn id="8623" xr3:uid="{00000000-0010-0000-4900-0000AF210000}" name="Column8619" dataDxfId="8148"/>
    <tableColumn id="8624" xr3:uid="{00000000-0010-0000-4900-0000B0210000}" name="Column8620" dataDxfId="8147"/>
    <tableColumn id="8625" xr3:uid="{00000000-0010-0000-4900-0000B1210000}" name="Column8621" dataDxfId="8146"/>
    <tableColumn id="8626" xr3:uid="{00000000-0010-0000-4900-0000B2210000}" name="Column8622" dataDxfId="8145"/>
    <tableColumn id="8627" xr3:uid="{00000000-0010-0000-4900-0000B3210000}" name="Column8623" dataDxfId="8144"/>
    <tableColumn id="8628" xr3:uid="{00000000-0010-0000-4900-0000B4210000}" name="Column8624" dataDxfId="8143"/>
    <tableColumn id="8629" xr3:uid="{00000000-0010-0000-4900-0000B5210000}" name="Column8625" dataDxfId="8142"/>
    <tableColumn id="8630" xr3:uid="{00000000-0010-0000-4900-0000B6210000}" name="Column8626" dataDxfId="8141"/>
    <tableColumn id="8631" xr3:uid="{00000000-0010-0000-4900-0000B7210000}" name="Column8627" dataDxfId="8140"/>
    <tableColumn id="8632" xr3:uid="{00000000-0010-0000-4900-0000B8210000}" name="Column8628" dataDxfId="8139"/>
    <tableColumn id="8633" xr3:uid="{00000000-0010-0000-4900-0000B9210000}" name="Column8629" dataDxfId="8138"/>
    <tableColumn id="8634" xr3:uid="{00000000-0010-0000-4900-0000BA210000}" name="Column8630" dataDxfId="8137"/>
    <tableColumn id="8635" xr3:uid="{00000000-0010-0000-4900-0000BB210000}" name="Column8631" dataDxfId="8136"/>
    <tableColumn id="8636" xr3:uid="{00000000-0010-0000-4900-0000BC210000}" name="Column8632" dataDxfId="8135"/>
    <tableColumn id="8637" xr3:uid="{00000000-0010-0000-4900-0000BD210000}" name="Column8633" dataDxfId="8134"/>
    <tableColumn id="8638" xr3:uid="{00000000-0010-0000-4900-0000BE210000}" name="Column8634" dataDxfId="8133"/>
    <tableColumn id="8639" xr3:uid="{00000000-0010-0000-4900-0000BF210000}" name="Column8635" dataDxfId="8132"/>
    <tableColumn id="8640" xr3:uid="{00000000-0010-0000-4900-0000C0210000}" name="Column8636" dataDxfId="8131"/>
    <tableColumn id="8641" xr3:uid="{00000000-0010-0000-4900-0000C1210000}" name="Column8637" dataDxfId="8130"/>
    <tableColumn id="8642" xr3:uid="{00000000-0010-0000-4900-0000C2210000}" name="Column8638" dataDxfId="8129"/>
    <tableColumn id="8643" xr3:uid="{00000000-0010-0000-4900-0000C3210000}" name="Column8639" dataDxfId="8128"/>
    <tableColumn id="8644" xr3:uid="{00000000-0010-0000-4900-0000C4210000}" name="Column8640" dataDxfId="8127"/>
    <tableColumn id="8645" xr3:uid="{00000000-0010-0000-4900-0000C5210000}" name="Column8641" dataDxfId="8126"/>
    <tableColumn id="8646" xr3:uid="{00000000-0010-0000-4900-0000C6210000}" name="Column8642" dataDxfId="8125"/>
    <tableColumn id="8647" xr3:uid="{00000000-0010-0000-4900-0000C7210000}" name="Column8643" dataDxfId="8124"/>
    <tableColumn id="8648" xr3:uid="{00000000-0010-0000-4900-0000C8210000}" name="Column8644" dataDxfId="8123"/>
    <tableColumn id="8649" xr3:uid="{00000000-0010-0000-4900-0000C9210000}" name="Column8645" dataDxfId="8122"/>
    <tableColumn id="8650" xr3:uid="{00000000-0010-0000-4900-0000CA210000}" name="Column8646" dataDxfId="8121"/>
    <tableColumn id="8651" xr3:uid="{00000000-0010-0000-4900-0000CB210000}" name="Column8647" dataDxfId="8120"/>
    <tableColumn id="8652" xr3:uid="{00000000-0010-0000-4900-0000CC210000}" name="Column8648" dataDxfId="8119"/>
    <tableColumn id="8653" xr3:uid="{00000000-0010-0000-4900-0000CD210000}" name="Column8649" dataDxfId="8118"/>
    <tableColumn id="8654" xr3:uid="{00000000-0010-0000-4900-0000CE210000}" name="Column8650" dataDxfId="8117"/>
    <tableColumn id="8655" xr3:uid="{00000000-0010-0000-4900-0000CF210000}" name="Column8651" dataDxfId="8116"/>
    <tableColumn id="8656" xr3:uid="{00000000-0010-0000-4900-0000D0210000}" name="Column8652" dataDxfId="8115"/>
    <tableColumn id="8657" xr3:uid="{00000000-0010-0000-4900-0000D1210000}" name="Column8653" dataDxfId="8114"/>
    <tableColumn id="8658" xr3:uid="{00000000-0010-0000-4900-0000D2210000}" name="Column8654" dataDxfId="8113"/>
    <tableColumn id="8659" xr3:uid="{00000000-0010-0000-4900-0000D3210000}" name="Column8655" dataDxfId="8112"/>
    <tableColumn id="8660" xr3:uid="{00000000-0010-0000-4900-0000D4210000}" name="Column8656" dataDxfId="8111"/>
    <tableColumn id="8661" xr3:uid="{00000000-0010-0000-4900-0000D5210000}" name="Column8657" dataDxfId="8110"/>
    <tableColumn id="8662" xr3:uid="{00000000-0010-0000-4900-0000D6210000}" name="Column8658" dataDxfId="8109"/>
    <tableColumn id="8663" xr3:uid="{00000000-0010-0000-4900-0000D7210000}" name="Column8659" dataDxfId="8108"/>
    <tableColumn id="8664" xr3:uid="{00000000-0010-0000-4900-0000D8210000}" name="Column8660" dataDxfId="8107"/>
    <tableColumn id="8665" xr3:uid="{00000000-0010-0000-4900-0000D9210000}" name="Column8661" dataDxfId="8106"/>
    <tableColumn id="8666" xr3:uid="{00000000-0010-0000-4900-0000DA210000}" name="Column8662" dataDxfId="8105"/>
    <tableColumn id="8667" xr3:uid="{00000000-0010-0000-4900-0000DB210000}" name="Column8663" dataDxfId="8104"/>
    <tableColumn id="8668" xr3:uid="{00000000-0010-0000-4900-0000DC210000}" name="Column8664" dataDxfId="8103"/>
    <tableColumn id="8669" xr3:uid="{00000000-0010-0000-4900-0000DD210000}" name="Column8665" dataDxfId="8102"/>
    <tableColumn id="8670" xr3:uid="{00000000-0010-0000-4900-0000DE210000}" name="Column8666" dataDxfId="8101"/>
    <tableColumn id="8671" xr3:uid="{00000000-0010-0000-4900-0000DF210000}" name="Column8667" dataDxfId="8100"/>
    <tableColumn id="8672" xr3:uid="{00000000-0010-0000-4900-0000E0210000}" name="Column8668" dataDxfId="8099"/>
    <tableColumn id="8673" xr3:uid="{00000000-0010-0000-4900-0000E1210000}" name="Column8669" dataDxfId="8098"/>
    <tableColumn id="8674" xr3:uid="{00000000-0010-0000-4900-0000E2210000}" name="Column8670" dataDxfId="8097"/>
    <tableColumn id="8675" xr3:uid="{00000000-0010-0000-4900-0000E3210000}" name="Column8671" dataDxfId="8096"/>
    <tableColumn id="8676" xr3:uid="{00000000-0010-0000-4900-0000E4210000}" name="Column8672" dataDxfId="8095"/>
    <tableColumn id="8677" xr3:uid="{00000000-0010-0000-4900-0000E5210000}" name="Column8673" dataDxfId="8094"/>
    <tableColumn id="8678" xr3:uid="{00000000-0010-0000-4900-0000E6210000}" name="Column8674" dataDxfId="8093"/>
    <tableColumn id="8679" xr3:uid="{00000000-0010-0000-4900-0000E7210000}" name="Column8675" dataDxfId="8092"/>
    <tableColumn id="8680" xr3:uid="{00000000-0010-0000-4900-0000E8210000}" name="Column8676" dataDxfId="8091"/>
    <tableColumn id="8681" xr3:uid="{00000000-0010-0000-4900-0000E9210000}" name="Column8677" dataDxfId="8090"/>
    <tableColumn id="8682" xr3:uid="{00000000-0010-0000-4900-0000EA210000}" name="Column8678" dataDxfId="8089"/>
    <tableColumn id="8683" xr3:uid="{00000000-0010-0000-4900-0000EB210000}" name="Column8679" dataDxfId="8088"/>
    <tableColumn id="8684" xr3:uid="{00000000-0010-0000-4900-0000EC210000}" name="Column8680" dataDxfId="8087"/>
    <tableColumn id="8685" xr3:uid="{00000000-0010-0000-4900-0000ED210000}" name="Column8681" dataDxfId="8086"/>
    <tableColumn id="8686" xr3:uid="{00000000-0010-0000-4900-0000EE210000}" name="Column8682" dataDxfId="8085"/>
    <tableColumn id="8687" xr3:uid="{00000000-0010-0000-4900-0000EF210000}" name="Column8683" dataDxfId="8084"/>
    <tableColumn id="8688" xr3:uid="{00000000-0010-0000-4900-0000F0210000}" name="Column8684" dataDxfId="8083"/>
    <tableColumn id="8689" xr3:uid="{00000000-0010-0000-4900-0000F1210000}" name="Column8685" dataDxfId="8082"/>
    <tableColumn id="8690" xr3:uid="{00000000-0010-0000-4900-0000F2210000}" name="Column8686" dataDxfId="8081"/>
    <tableColumn id="8691" xr3:uid="{00000000-0010-0000-4900-0000F3210000}" name="Column8687" dataDxfId="8080"/>
    <tableColumn id="8692" xr3:uid="{00000000-0010-0000-4900-0000F4210000}" name="Column8688" dataDxfId="8079"/>
    <tableColumn id="8693" xr3:uid="{00000000-0010-0000-4900-0000F5210000}" name="Column8689" dataDxfId="8078"/>
    <tableColumn id="8694" xr3:uid="{00000000-0010-0000-4900-0000F6210000}" name="Column8690" dataDxfId="8077"/>
    <tableColumn id="8695" xr3:uid="{00000000-0010-0000-4900-0000F7210000}" name="Column8691" dataDxfId="8076"/>
    <tableColumn id="8696" xr3:uid="{00000000-0010-0000-4900-0000F8210000}" name="Column8692" dataDxfId="8075"/>
    <tableColumn id="8697" xr3:uid="{00000000-0010-0000-4900-0000F9210000}" name="Column8693" dataDxfId="8074"/>
    <tableColumn id="8698" xr3:uid="{00000000-0010-0000-4900-0000FA210000}" name="Column8694" dataDxfId="8073"/>
    <tableColumn id="8699" xr3:uid="{00000000-0010-0000-4900-0000FB210000}" name="Column8695" dataDxfId="8072"/>
    <tableColumn id="8700" xr3:uid="{00000000-0010-0000-4900-0000FC210000}" name="Column8696" dataDxfId="8071"/>
    <tableColumn id="8701" xr3:uid="{00000000-0010-0000-4900-0000FD210000}" name="Column8697" dataDxfId="8070"/>
    <tableColumn id="8702" xr3:uid="{00000000-0010-0000-4900-0000FE210000}" name="Column8698" dataDxfId="8069"/>
    <tableColumn id="8703" xr3:uid="{00000000-0010-0000-4900-0000FF210000}" name="Column8699" dataDxfId="8068"/>
    <tableColumn id="8704" xr3:uid="{00000000-0010-0000-4900-000000220000}" name="Column8700" dataDxfId="8067"/>
    <tableColumn id="8705" xr3:uid="{00000000-0010-0000-4900-000001220000}" name="Column8701" dataDxfId="8066"/>
    <tableColumn id="8706" xr3:uid="{00000000-0010-0000-4900-000002220000}" name="Column8702" dataDxfId="8065"/>
    <tableColumn id="8707" xr3:uid="{00000000-0010-0000-4900-000003220000}" name="Column8703" dataDxfId="8064"/>
    <tableColumn id="8708" xr3:uid="{00000000-0010-0000-4900-000004220000}" name="Column8704" dataDxfId="8063"/>
    <tableColumn id="8709" xr3:uid="{00000000-0010-0000-4900-000005220000}" name="Column8705" dataDxfId="8062"/>
    <tableColumn id="8710" xr3:uid="{00000000-0010-0000-4900-000006220000}" name="Column8706" dataDxfId="8061"/>
    <tableColumn id="8711" xr3:uid="{00000000-0010-0000-4900-000007220000}" name="Column8707" dataDxfId="8060"/>
    <tableColumn id="8712" xr3:uid="{00000000-0010-0000-4900-000008220000}" name="Column8708" dataDxfId="8059"/>
    <tableColumn id="8713" xr3:uid="{00000000-0010-0000-4900-000009220000}" name="Column8709" dataDxfId="8058"/>
    <tableColumn id="8714" xr3:uid="{00000000-0010-0000-4900-00000A220000}" name="Column8710" dataDxfId="8057"/>
    <tableColumn id="8715" xr3:uid="{00000000-0010-0000-4900-00000B220000}" name="Column8711" dataDxfId="8056"/>
    <tableColumn id="8716" xr3:uid="{00000000-0010-0000-4900-00000C220000}" name="Column8712" dataDxfId="8055"/>
    <tableColumn id="8717" xr3:uid="{00000000-0010-0000-4900-00000D220000}" name="Column8713" dataDxfId="8054"/>
    <tableColumn id="8718" xr3:uid="{00000000-0010-0000-4900-00000E220000}" name="Column8714" dataDxfId="8053"/>
    <tableColumn id="8719" xr3:uid="{00000000-0010-0000-4900-00000F220000}" name="Column8715" dataDxfId="8052"/>
    <tableColumn id="8720" xr3:uid="{00000000-0010-0000-4900-000010220000}" name="Column8716" dataDxfId="8051"/>
    <tableColumn id="8721" xr3:uid="{00000000-0010-0000-4900-000011220000}" name="Column8717" dataDxfId="8050"/>
    <tableColumn id="8722" xr3:uid="{00000000-0010-0000-4900-000012220000}" name="Column8718" dataDxfId="8049"/>
    <tableColumn id="8723" xr3:uid="{00000000-0010-0000-4900-000013220000}" name="Column8719" dataDxfId="8048"/>
    <tableColumn id="8724" xr3:uid="{00000000-0010-0000-4900-000014220000}" name="Column8720" dataDxfId="8047"/>
    <tableColumn id="8725" xr3:uid="{00000000-0010-0000-4900-000015220000}" name="Column8721" dataDxfId="8046"/>
    <tableColumn id="8726" xr3:uid="{00000000-0010-0000-4900-000016220000}" name="Column8722" dataDxfId="8045"/>
    <tableColumn id="8727" xr3:uid="{00000000-0010-0000-4900-000017220000}" name="Column8723" dataDxfId="8044"/>
    <tableColumn id="8728" xr3:uid="{00000000-0010-0000-4900-000018220000}" name="Column8724" dataDxfId="8043"/>
    <tableColumn id="8729" xr3:uid="{00000000-0010-0000-4900-000019220000}" name="Column8725" dataDxfId="8042"/>
    <tableColumn id="8730" xr3:uid="{00000000-0010-0000-4900-00001A220000}" name="Column8726" dataDxfId="8041"/>
    <tableColumn id="8731" xr3:uid="{00000000-0010-0000-4900-00001B220000}" name="Column8727" dataDxfId="8040"/>
    <tableColumn id="8732" xr3:uid="{00000000-0010-0000-4900-00001C220000}" name="Column8728" dataDxfId="8039"/>
    <tableColumn id="8733" xr3:uid="{00000000-0010-0000-4900-00001D220000}" name="Column8729" dataDxfId="8038"/>
    <tableColumn id="8734" xr3:uid="{00000000-0010-0000-4900-00001E220000}" name="Column8730" dataDxfId="8037"/>
    <tableColumn id="8735" xr3:uid="{00000000-0010-0000-4900-00001F220000}" name="Column8731" dataDxfId="8036"/>
    <tableColumn id="8736" xr3:uid="{00000000-0010-0000-4900-000020220000}" name="Column8732" dataDxfId="8035"/>
    <tableColumn id="8737" xr3:uid="{00000000-0010-0000-4900-000021220000}" name="Column8733" dataDxfId="8034"/>
    <tableColumn id="8738" xr3:uid="{00000000-0010-0000-4900-000022220000}" name="Column8734" dataDxfId="8033"/>
    <tableColumn id="8739" xr3:uid="{00000000-0010-0000-4900-000023220000}" name="Column8735" dataDxfId="8032"/>
    <tableColumn id="8740" xr3:uid="{00000000-0010-0000-4900-000024220000}" name="Column8736" dataDxfId="8031"/>
    <tableColumn id="8741" xr3:uid="{00000000-0010-0000-4900-000025220000}" name="Column8737" dataDxfId="8030"/>
    <tableColumn id="8742" xr3:uid="{00000000-0010-0000-4900-000026220000}" name="Column8738" dataDxfId="8029"/>
    <tableColumn id="8743" xr3:uid="{00000000-0010-0000-4900-000027220000}" name="Column8739" dataDxfId="8028"/>
    <tableColumn id="8744" xr3:uid="{00000000-0010-0000-4900-000028220000}" name="Column8740" dataDxfId="8027"/>
    <tableColumn id="8745" xr3:uid="{00000000-0010-0000-4900-000029220000}" name="Column8741" dataDxfId="8026"/>
    <tableColumn id="8746" xr3:uid="{00000000-0010-0000-4900-00002A220000}" name="Column8742" dataDxfId="8025"/>
    <tableColumn id="8747" xr3:uid="{00000000-0010-0000-4900-00002B220000}" name="Column8743" dataDxfId="8024"/>
    <tableColumn id="8748" xr3:uid="{00000000-0010-0000-4900-00002C220000}" name="Column8744" dataDxfId="8023"/>
    <tableColumn id="8749" xr3:uid="{00000000-0010-0000-4900-00002D220000}" name="Column8745" dataDxfId="8022"/>
    <tableColumn id="8750" xr3:uid="{00000000-0010-0000-4900-00002E220000}" name="Column8746" dataDxfId="8021"/>
    <tableColumn id="8751" xr3:uid="{00000000-0010-0000-4900-00002F220000}" name="Column8747" dataDxfId="8020"/>
    <tableColumn id="8752" xr3:uid="{00000000-0010-0000-4900-000030220000}" name="Column8748" dataDxfId="8019"/>
    <tableColumn id="8753" xr3:uid="{00000000-0010-0000-4900-000031220000}" name="Column8749" dataDxfId="8018"/>
    <tableColumn id="8754" xr3:uid="{00000000-0010-0000-4900-000032220000}" name="Column8750" dataDxfId="8017"/>
    <tableColumn id="8755" xr3:uid="{00000000-0010-0000-4900-000033220000}" name="Column8751" dataDxfId="8016"/>
    <tableColumn id="8756" xr3:uid="{00000000-0010-0000-4900-000034220000}" name="Column8752" dataDxfId="8015"/>
    <tableColumn id="8757" xr3:uid="{00000000-0010-0000-4900-000035220000}" name="Column8753" dataDxfId="8014"/>
    <tableColumn id="8758" xr3:uid="{00000000-0010-0000-4900-000036220000}" name="Column8754" dataDxfId="8013"/>
    <tableColumn id="8759" xr3:uid="{00000000-0010-0000-4900-000037220000}" name="Column8755" dataDxfId="8012"/>
    <tableColumn id="8760" xr3:uid="{00000000-0010-0000-4900-000038220000}" name="Column8756" dataDxfId="8011"/>
    <tableColumn id="8761" xr3:uid="{00000000-0010-0000-4900-000039220000}" name="Column8757" dataDxfId="8010"/>
    <tableColumn id="8762" xr3:uid="{00000000-0010-0000-4900-00003A220000}" name="Column8758" dataDxfId="8009"/>
    <tableColumn id="8763" xr3:uid="{00000000-0010-0000-4900-00003B220000}" name="Column8759" dataDxfId="8008"/>
    <tableColumn id="8764" xr3:uid="{00000000-0010-0000-4900-00003C220000}" name="Column8760" dataDxfId="8007"/>
    <tableColumn id="8765" xr3:uid="{00000000-0010-0000-4900-00003D220000}" name="Column8761" dataDxfId="8006"/>
    <tableColumn id="8766" xr3:uid="{00000000-0010-0000-4900-00003E220000}" name="Column8762" dataDxfId="8005"/>
    <tableColumn id="8767" xr3:uid="{00000000-0010-0000-4900-00003F220000}" name="Column8763" dataDxfId="8004"/>
    <tableColumn id="8768" xr3:uid="{00000000-0010-0000-4900-000040220000}" name="Column8764" dataDxfId="8003"/>
    <tableColumn id="8769" xr3:uid="{00000000-0010-0000-4900-000041220000}" name="Column8765" dataDxfId="8002"/>
    <tableColumn id="8770" xr3:uid="{00000000-0010-0000-4900-000042220000}" name="Column8766" dataDxfId="8001"/>
    <tableColumn id="8771" xr3:uid="{00000000-0010-0000-4900-000043220000}" name="Column8767" dataDxfId="8000"/>
    <tableColumn id="8772" xr3:uid="{00000000-0010-0000-4900-000044220000}" name="Column8768" dataDxfId="7999"/>
    <tableColumn id="8773" xr3:uid="{00000000-0010-0000-4900-000045220000}" name="Column8769" dataDxfId="7998"/>
    <tableColumn id="8774" xr3:uid="{00000000-0010-0000-4900-000046220000}" name="Column8770" dataDxfId="7997"/>
    <tableColumn id="8775" xr3:uid="{00000000-0010-0000-4900-000047220000}" name="Column8771" dataDxfId="7996"/>
    <tableColumn id="8776" xr3:uid="{00000000-0010-0000-4900-000048220000}" name="Column8772" dataDxfId="7995"/>
    <tableColumn id="8777" xr3:uid="{00000000-0010-0000-4900-000049220000}" name="Column8773" dataDxfId="7994"/>
    <tableColumn id="8778" xr3:uid="{00000000-0010-0000-4900-00004A220000}" name="Column8774" dataDxfId="7993"/>
    <tableColumn id="8779" xr3:uid="{00000000-0010-0000-4900-00004B220000}" name="Column8775" dataDxfId="7992"/>
    <tableColumn id="8780" xr3:uid="{00000000-0010-0000-4900-00004C220000}" name="Column8776" dataDxfId="7991"/>
    <tableColumn id="8781" xr3:uid="{00000000-0010-0000-4900-00004D220000}" name="Column8777" dataDxfId="7990"/>
    <tableColumn id="8782" xr3:uid="{00000000-0010-0000-4900-00004E220000}" name="Column8778" dataDxfId="7989"/>
    <tableColumn id="8783" xr3:uid="{00000000-0010-0000-4900-00004F220000}" name="Column8779" dataDxfId="7988"/>
    <tableColumn id="8784" xr3:uid="{00000000-0010-0000-4900-000050220000}" name="Column8780" dataDxfId="7987"/>
    <tableColumn id="8785" xr3:uid="{00000000-0010-0000-4900-000051220000}" name="Column8781" dataDxfId="7986"/>
    <tableColumn id="8786" xr3:uid="{00000000-0010-0000-4900-000052220000}" name="Column8782" dataDxfId="7985"/>
    <tableColumn id="8787" xr3:uid="{00000000-0010-0000-4900-000053220000}" name="Column8783" dataDxfId="7984"/>
    <tableColumn id="8788" xr3:uid="{00000000-0010-0000-4900-000054220000}" name="Column8784" dataDxfId="7983"/>
    <tableColumn id="8789" xr3:uid="{00000000-0010-0000-4900-000055220000}" name="Column8785" dataDxfId="7982"/>
    <tableColumn id="8790" xr3:uid="{00000000-0010-0000-4900-000056220000}" name="Column8786" dataDxfId="7981"/>
    <tableColumn id="8791" xr3:uid="{00000000-0010-0000-4900-000057220000}" name="Column8787" dataDxfId="7980"/>
    <tableColumn id="8792" xr3:uid="{00000000-0010-0000-4900-000058220000}" name="Column8788" dataDxfId="7979"/>
    <tableColumn id="8793" xr3:uid="{00000000-0010-0000-4900-000059220000}" name="Column8789" dataDxfId="7978"/>
    <tableColumn id="8794" xr3:uid="{00000000-0010-0000-4900-00005A220000}" name="Column8790" dataDxfId="7977"/>
    <tableColumn id="8795" xr3:uid="{00000000-0010-0000-4900-00005B220000}" name="Column8791" dataDxfId="7976"/>
    <tableColumn id="8796" xr3:uid="{00000000-0010-0000-4900-00005C220000}" name="Column8792" dataDxfId="7975"/>
    <tableColumn id="8797" xr3:uid="{00000000-0010-0000-4900-00005D220000}" name="Column8793" dataDxfId="7974"/>
    <tableColumn id="8798" xr3:uid="{00000000-0010-0000-4900-00005E220000}" name="Column8794" dataDxfId="7973"/>
    <tableColumn id="8799" xr3:uid="{00000000-0010-0000-4900-00005F220000}" name="Column8795" dataDxfId="7972"/>
    <tableColumn id="8800" xr3:uid="{00000000-0010-0000-4900-000060220000}" name="Column8796" dataDxfId="7971"/>
    <tableColumn id="8801" xr3:uid="{00000000-0010-0000-4900-000061220000}" name="Column8797" dataDxfId="7970"/>
    <tableColumn id="8802" xr3:uid="{00000000-0010-0000-4900-000062220000}" name="Column8798" dataDxfId="7969"/>
    <tableColumn id="8803" xr3:uid="{00000000-0010-0000-4900-000063220000}" name="Column8799" dataDxfId="7968"/>
    <tableColumn id="8804" xr3:uid="{00000000-0010-0000-4900-000064220000}" name="Column8800" dataDxfId="7967"/>
    <tableColumn id="8805" xr3:uid="{00000000-0010-0000-4900-000065220000}" name="Column8801" dataDxfId="7966"/>
    <tableColumn id="8806" xr3:uid="{00000000-0010-0000-4900-000066220000}" name="Column8802" dataDxfId="7965"/>
    <tableColumn id="8807" xr3:uid="{00000000-0010-0000-4900-000067220000}" name="Column8803" dataDxfId="7964"/>
    <tableColumn id="8808" xr3:uid="{00000000-0010-0000-4900-000068220000}" name="Column8804" dataDxfId="7963"/>
    <tableColumn id="8809" xr3:uid="{00000000-0010-0000-4900-000069220000}" name="Column8805" dataDxfId="7962"/>
    <tableColumn id="8810" xr3:uid="{00000000-0010-0000-4900-00006A220000}" name="Column8806" dataDxfId="7961"/>
    <tableColumn id="8811" xr3:uid="{00000000-0010-0000-4900-00006B220000}" name="Column8807" dataDxfId="7960"/>
    <tableColumn id="8812" xr3:uid="{00000000-0010-0000-4900-00006C220000}" name="Column8808" dataDxfId="7959"/>
    <tableColumn id="8813" xr3:uid="{00000000-0010-0000-4900-00006D220000}" name="Column8809" dataDxfId="7958"/>
    <tableColumn id="8814" xr3:uid="{00000000-0010-0000-4900-00006E220000}" name="Column8810" dataDxfId="7957"/>
    <tableColumn id="8815" xr3:uid="{00000000-0010-0000-4900-00006F220000}" name="Column8811" dataDxfId="7956"/>
    <tableColumn id="8816" xr3:uid="{00000000-0010-0000-4900-000070220000}" name="Column8812" dataDxfId="7955"/>
    <tableColumn id="8817" xr3:uid="{00000000-0010-0000-4900-000071220000}" name="Column8813" dataDxfId="7954"/>
    <tableColumn id="8818" xr3:uid="{00000000-0010-0000-4900-000072220000}" name="Column8814" dataDxfId="7953"/>
    <tableColumn id="8819" xr3:uid="{00000000-0010-0000-4900-000073220000}" name="Column8815" dataDxfId="7952"/>
    <tableColumn id="8820" xr3:uid="{00000000-0010-0000-4900-000074220000}" name="Column8816" dataDxfId="7951"/>
    <tableColumn id="8821" xr3:uid="{00000000-0010-0000-4900-000075220000}" name="Column8817" dataDxfId="7950"/>
    <tableColumn id="8822" xr3:uid="{00000000-0010-0000-4900-000076220000}" name="Column8818" dataDxfId="7949"/>
    <tableColumn id="8823" xr3:uid="{00000000-0010-0000-4900-000077220000}" name="Column8819" dataDxfId="7948"/>
    <tableColumn id="8824" xr3:uid="{00000000-0010-0000-4900-000078220000}" name="Column8820" dataDxfId="7947"/>
    <tableColumn id="8825" xr3:uid="{00000000-0010-0000-4900-000079220000}" name="Column8821" dataDxfId="7946"/>
    <tableColumn id="8826" xr3:uid="{00000000-0010-0000-4900-00007A220000}" name="Column8822" dataDxfId="7945"/>
    <tableColumn id="8827" xr3:uid="{00000000-0010-0000-4900-00007B220000}" name="Column8823" dataDxfId="7944"/>
    <tableColumn id="8828" xr3:uid="{00000000-0010-0000-4900-00007C220000}" name="Column8824" dataDxfId="7943"/>
    <tableColumn id="8829" xr3:uid="{00000000-0010-0000-4900-00007D220000}" name="Column8825" dataDxfId="7942"/>
    <tableColumn id="8830" xr3:uid="{00000000-0010-0000-4900-00007E220000}" name="Column8826" dataDxfId="7941"/>
    <tableColumn id="8831" xr3:uid="{00000000-0010-0000-4900-00007F220000}" name="Column8827" dataDxfId="7940"/>
    <tableColumn id="8832" xr3:uid="{00000000-0010-0000-4900-000080220000}" name="Column8828" dataDxfId="7939"/>
    <tableColumn id="8833" xr3:uid="{00000000-0010-0000-4900-000081220000}" name="Column8829" dataDxfId="7938"/>
    <tableColumn id="8834" xr3:uid="{00000000-0010-0000-4900-000082220000}" name="Column8830" dataDxfId="7937"/>
    <tableColumn id="8835" xr3:uid="{00000000-0010-0000-4900-000083220000}" name="Column8831" dataDxfId="7936"/>
    <tableColumn id="8836" xr3:uid="{00000000-0010-0000-4900-000084220000}" name="Column8832" dataDxfId="7935"/>
    <tableColumn id="8837" xr3:uid="{00000000-0010-0000-4900-000085220000}" name="Column8833" dataDxfId="7934"/>
    <tableColumn id="8838" xr3:uid="{00000000-0010-0000-4900-000086220000}" name="Column8834" dataDxfId="7933"/>
    <tableColumn id="8839" xr3:uid="{00000000-0010-0000-4900-000087220000}" name="Column8835" dataDxfId="7932"/>
    <tableColumn id="8840" xr3:uid="{00000000-0010-0000-4900-000088220000}" name="Column8836" dataDxfId="7931"/>
    <tableColumn id="8841" xr3:uid="{00000000-0010-0000-4900-000089220000}" name="Column8837" dataDxfId="7930"/>
    <tableColumn id="8842" xr3:uid="{00000000-0010-0000-4900-00008A220000}" name="Column8838" dataDxfId="7929"/>
    <tableColumn id="8843" xr3:uid="{00000000-0010-0000-4900-00008B220000}" name="Column8839" dataDxfId="7928"/>
    <tableColumn id="8844" xr3:uid="{00000000-0010-0000-4900-00008C220000}" name="Column8840" dataDxfId="7927"/>
    <tableColumn id="8845" xr3:uid="{00000000-0010-0000-4900-00008D220000}" name="Column8841" dataDxfId="7926"/>
    <tableColumn id="8846" xr3:uid="{00000000-0010-0000-4900-00008E220000}" name="Column8842" dataDxfId="7925"/>
    <tableColumn id="8847" xr3:uid="{00000000-0010-0000-4900-00008F220000}" name="Column8843" dataDxfId="7924"/>
    <tableColumn id="8848" xr3:uid="{00000000-0010-0000-4900-000090220000}" name="Column8844" dataDxfId="7923"/>
    <tableColumn id="8849" xr3:uid="{00000000-0010-0000-4900-000091220000}" name="Column8845" dataDxfId="7922"/>
    <tableColumn id="8850" xr3:uid="{00000000-0010-0000-4900-000092220000}" name="Column8846" dataDxfId="7921"/>
    <tableColumn id="8851" xr3:uid="{00000000-0010-0000-4900-000093220000}" name="Column8847" dataDxfId="7920"/>
    <tableColumn id="8852" xr3:uid="{00000000-0010-0000-4900-000094220000}" name="Column8848" dataDxfId="7919"/>
    <tableColumn id="8853" xr3:uid="{00000000-0010-0000-4900-000095220000}" name="Column8849" dataDxfId="7918"/>
    <tableColumn id="8854" xr3:uid="{00000000-0010-0000-4900-000096220000}" name="Column8850" dataDxfId="7917"/>
    <tableColumn id="8855" xr3:uid="{00000000-0010-0000-4900-000097220000}" name="Column8851" dataDxfId="7916"/>
    <tableColumn id="8856" xr3:uid="{00000000-0010-0000-4900-000098220000}" name="Column8852" dataDxfId="7915"/>
    <tableColumn id="8857" xr3:uid="{00000000-0010-0000-4900-000099220000}" name="Column8853" dataDxfId="7914"/>
    <tableColumn id="8858" xr3:uid="{00000000-0010-0000-4900-00009A220000}" name="Column8854" dataDxfId="7913"/>
    <tableColumn id="8859" xr3:uid="{00000000-0010-0000-4900-00009B220000}" name="Column8855" dataDxfId="7912"/>
    <tableColumn id="8860" xr3:uid="{00000000-0010-0000-4900-00009C220000}" name="Column8856" dataDxfId="7911"/>
    <tableColumn id="8861" xr3:uid="{00000000-0010-0000-4900-00009D220000}" name="Column8857" dataDxfId="7910"/>
    <tableColumn id="8862" xr3:uid="{00000000-0010-0000-4900-00009E220000}" name="Column8858" dataDxfId="7909"/>
    <tableColumn id="8863" xr3:uid="{00000000-0010-0000-4900-00009F220000}" name="Column8859" dataDxfId="7908"/>
    <tableColumn id="8864" xr3:uid="{00000000-0010-0000-4900-0000A0220000}" name="Column8860" dataDxfId="7907"/>
    <tableColumn id="8865" xr3:uid="{00000000-0010-0000-4900-0000A1220000}" name="Column8861" dataDxfId="7906"/>
    <tableColumn id="8866" xr3:uid="{00000000-0010-0000-4900-0000A2220000}" name="Column8862" dataDxfId="7905"/>
    <tableColumn id="8867" xr3:uid="{00000000-0010-0000-4900-0000A3220000}" name="Column8863" dataDxfId="7904"/>
    <tableColumn id="8868" xr3:uid="{00000000-0010-0000-4900-0000A4220000}" name="Column8864" dataDxfId="7903"/>
    <tableColumn id="8869" xr3:uid="{00000000-0010-0000-4900-0000A5220000}" name="Column8865" dataDxfId="7902"/>
    <tableColumn id="8870" xr3:uid="{00000000-0010-0000-4900-0000A6220000}" name="Column8866" dataDxfId="7901"/>
    <tableColumn id="8871" xr3:uid="{00000000-0010-0000-4900-0000A7220000}" name="Column8867" dataDxfId="7900"/>
    <tableColumn id="8872" xr3:uid="{00000000-0010-0000-4900-0000A8220000}" name="Column8868" dataDxfId="7899"/>
    <tableColumn id="8873" xr3:uid="{00000000-0010-0000-4900-0000A9220000}" name="Column8869" dataDxfId="7898"/>
    <tableColumn id="8874" xr3:uid="{00000000-0010-0000-4900-0000AA220000}" name="Column8870" dataDxfId="7897"/>
    <tableColumn id="8875" xr3:uid="{00000000-0010-0000-4900-0000AB220000}" name="Column8871" dataDxfId="7896"/>
    <tableColumn id="8876" xr3:uid="{00000000-0010-0000-4900-0000AC220000}" name="Column8872" dataDxfId="7895"/>
    <tableColumn id="8877" xr3:uid="{00000000-0010-0000-4900-0000AD220000}" name="Column8873" dataDxfId="7894"/>
    <tableColumn id="8878" xr3:uid="{00000000-0010-0000-4900-0000AE220000}" name="Column8874" dataDxfId="7893"/>
    <tableColumn id="8879" xr3:uid="{00000000-0010-0000-4900-0000AF220000}" name="Column8875" dataDxfId="7892"/>
    <tableColumn id="8880" xr3:uid="{00000000-0010-0000-4900-0000B0220000}" name="Column8876" dataDxfId="7891"/>
    <tableColumn id="8881" xr3:uid="{00000000-0010-0000-4900-0000B1220000}" name="Column8877" dataDxfId="7890"/>
    <tableColumn id="8882" xr3:uid="{00000000-0010-0000-4900-0000B2220000}" name="Column8878" dataDxfId="7889"/>
    <tableColumn id="8883" xr3:uid="{00000000-0010-0000-4900-0000B3220000}" name="Column8879" dataDxfId="7888"/>
    <tableColumn id="8884" xr3:uid="{00000000-0010-0000-4900-0000B4220000}" name="Column8880" dataDxfId="7887"/>
    <tableColumn id="8885" xr3:uid="{00000000-0010-0000-4900-0000B5220000}" name="Column8881" dataDxfId="7886"/>
    <tableColumn id="8886" xr3:uid="{00000000-0010-0000-4900-0000B6220000}" name="Column8882" dataDxfId="7885"/>
    <tableColumn id="8887" xr3:uid="{00000000-0010-0000-4900-0000B7220000}" name="Column8883" dataDxfId="7884"/>
    <tableColumn id="8888" xr3:uid="{00000000-0010-0000-4900-0000B8220000}" name="Column8884" dataDxfId="7883"/>
    <tableColumn id="8889" xr3:uid="{00000000-0010-0000-4900-0000B9220000}" name="Column8885" dataDxfId="7882"/>
    <tableColumn id="8890" xr3:uid="{00000000-0010-0000-4900-0000BA220000}" name="Column8886" dataDxfId="7881"/>
    <tableColumn id="8891" xr3:uid="{00000000-0010-0000-4900-0000BB220000}" name="Column8887" dataDxfId="7880"/>
    <tableColumn id="8892" xr3:uid="{00000000-0010-0000-4900-0000BC220000}" name="Column8888" dataDxfId="7879"/>
    <tableColumn id="8893" xr3:uid="{00000000-0010-0000-4900-0000BD220000}" name="Column8889" dataDxfId="7878"/>
    <tableColumn id="8894" xr3:uid="{00000000-0010-0000-4900-0000BE220000}" name="Column8890" dataDxfId="7877"/>
    <tableColumn id="8895" xr3:uid="{00000000-0010-0000-4900-0000BF220000}" name="Column8891" dataDxfId="7876"/>
    <tableColumn id="8896" xr3:uid="{00000000-0010-0000-4900-0000C0220000}" name="Column8892" dataDxfId="7875"/>
    <tableColumn id="8897" xr3:uid="{00000000-0010-0000-4900-0000C1220000}" name="Column8893" dataDxfId="7874"/>
    <tableColumn id="8898" xr3:uid="{00000000-0010-0000-4900-0000C2220000}" name="Column8894" dataDxfId="7873"/>
    <tableColumn id="8899" xr3:uid="{00000000-0010-0000-4900-0000C3220000}" name="Column8895" dataDxfId="7872"/>
    <tableColumn id="8900" xr3:uid="{00000000-0010-0000-4900-0000C4220000}" name="Column8896" dataDxfId="7871"/>
    <tableColumn id="8901" xr3:uid="{00000000-0010-0000-4900-0000C5220000}" name="Column8897" dataDxfId="7870"/>
    <tableColumn id="8902" xr3:uid="{00000000-0010-0000-4900-0000C6220000}" name="Column8898" dataDxfId="7869"/>
    <tableColumn id="8903" xr3:uid="{00000000-0010-0000-4900-0000C7220000}" name="Column8899" dataDxfId="7868"/>
    <tableColumn id="8904" xr3:uid="{00000000-0010-0000-4900-0000C8220000}" name="Column8900" dataDxfId="7867"/>
    <tableColumn id="8905" xr3:uid="{00000000-0010-0000-4900-0000C9220000}" name="Column8901" dataDxfId="7866"/>
    <tableColumn id="8906" xr3:uid="{00000000-0010-0000-4900-0000CA220000}" name="Column8902" dataDxfId="7865"/>
    <tableColumn id="8907" xr3:uid="{00000000-0010-0000-4900-0000CB220000}" name="Column8903" dataDxfId="7864"/>
    <tableColumn id="8908" xr3:uid="{00000000-0010-0000-4900-0000CC220000}" name="Column8904" dataDxfId="7863"/>
    <tableColumn id="8909" xr3:uid="{00000000-0010-0000-4900-0000CD220000}" name="Column8905" dataDxfId="7862"/>
    <tableColumn id="8910" xr3:uid="{00000000-0010-0000-4900-0000CE220000}" name="Column8906" dataDxfId="7861"/>
    <tableColumn id="8911" xr3:uid="{00000000-0010-0000-4900-0000CF220000}" name="Column8907" dataDxfId="7860"/>
    <tableColumn id="8912" xr3:uid="{00000000-0010-0000-4900-0000D0220000}" name="Column8908" dataDxfId="7859"/>
    <tableColumn id="8913" xr3:uid="{00000000-0010-0000-4900-0000D1220000}" name="Column8909" dataDxfId="7858"/>
    <tableColumn id="8914" xr3:uid="{00000000-0010-0000-4900-0000D2220000}" name="Column8910" dataDxfId="7857"/>
    <tableColumn id="8915" xr3:uid="{00000000-0010-0000-4900-0000D3220000}" name="Column8911" dataDxfId="7856"/>
    <tableColumn id="8916" xr3:uid="{00000000-0010-0000-4900-0000D4220000}" name="Column8912" dataDxfId="7855"/>
    <tableColumn id="8917" xr3:uid="{00000000-0010-0000-4900-0000D5220000}" name="Column8913" dataDxfId="7854"/>
    <tableColumn id="8918" xr3:uid="{00000000-0010-0000-4900-0000D6220000}" name="Column8914" dataDxfId="7853"/>
    <tableColumn id="8919" xr3:uid="{00000000-0010-0000-4900-0000D7220000}" name="Column8915" dataDxfId="7852"/>
    <tableColumn id="8920" xr3:uid="{00000000-0010-0000-4900-0000D8220000}" name="Column8916" dataDxfId="7851"/>
    <tableColumn id="8921" xr3:uid="{00000000-0010-0000-4900-0000D9220000}" name="Column8917" dataDxfId="7850"/>
    <tableColumn id="8922" xr3:uid="{00000000-0010-0000-4900-0000DA220000}" name="Column8918" dataDxfId="7849"/>
    <tableColumn id="8923" xr3:uid="{00000000-0010-0000-4900-0000DB220000}" name="Column8919" dataDxfId="7848"/>
    <tableColumn id="8924" xr3:uid="{00000000-0010-0000-4900-0000DC220000}" name="Column8920" dataDxfId="7847"/>
    <tableColumn id="8925" xr3:uid="{00000000-0010-0000-4900-0000DD220000}" name="Column8921" dataDxfId="7846"/>
    <tableColumn id="8926" xr3:uid="{00000000-0010-0000-4900-0000DE220000}" name="Column8922" dataDxfId="7845"/>
    <tableColumn id="8927" xr3:uid="{00000000-0010-0000-4900-0000DF220000}" name="Column8923" dataDxfId="7844"/>
    <tableColumn id="8928" xr3:uid="{00000000-0010-0000-4900-0000E0220000}" name="Column8924" dataDxfId="7843"/>
    <tableColumn id="8929" xr3:uid="{00000000-0010-0000-4900-0000E1220000}" name="Column8925" dataDxfId="7842"/>
    <tableColumn id="8930" xr3:uid="{00000000-0010-0000-4900-0000E2220000}" name="Column8926" dataDxfId="7841"/>
    <tableColumn id="8931" xr3:uid="{00000000-0010-0000-4900-0000E3220000}" name="Column8927" dataDxfId="7840"/>
    <tableColumn id="8932" xr3:uid="{00000000-0010-0000-4900-0000E4220000}" name="Column8928" dataDxfId="7839"/>
    <tableColumn id="8933" xr3:uid="{00000000-0010-0000-4900-0000E5220000}" name="Column8929" dataDxfId="7838"/>
    <tableColumn id="8934" xr3:uid="{00000000-0010-0000-4900-0000E6220000}" name="Column8930" dataDxfId="7837"/>
    <tableColumn id="8935" xr3:uid="{00000000-0010-0000-4900-0000E7220000}" name="Column8931" dataDxfId="7836"/>
    <tableColumn id="8936" xr3:uid="{00000000-0010-0000-4900-0000E8220000}" name="Column8932" dataDxfId="7835"/>
    <tableColumn id="8937" xr3:uid="{00000000-0010-0000-4900-0000E9220000}" name="Column8933" dataDxfId="7834"/>
    <tableColumn id="8938" xr3:uid="{00000000-0010-0000-4900-0000EA220000}" name="Column8934" dataDxfId="7833"/>
    <tableColumn id="8939" xr3:uid="{00000000-0010-0000-4900-0000EB220000}" name="Column8935" dataDxfId="7832"/>
    <tableColumn id="8940" xr3:uid="{00000000-0010-0000-4900-0000EC220000}" name="Column8936" dataDxfId="7831"/>
    <tableColumn id="8941" xr3:uid="{00000000-0010-0000-4900-0000ED220000}" name="Column8937" dataDxfId="7830"/>
    <tableColumn id="8942" xr3:uid="{00000000-0010-0000-4900-0000EE220000}" name="Column8938" dataDxfId="7829"/>
    <tableColumn id="8943" xr3:uid="{00000000-0010-0000-4900-0000EF220000}" name="Column8939" dataDxfId="7828"/>
    <tableColumn id="8944" xr3:uid="{00000000-0010-0000-4900-0000F0220000}" name="Column8940" dataDxfId="7827"/>
    <tableColumn id="8945" xr3:uid="{00000000-0010-0000-4900-0000F1220000}" name="Column8941" dataDxfId="7826"/>
    <tableColumn id="8946" xr3:uid="{00000000-0010-0000-4900-0000F2220000}" name="Column8942" dataDxfId="7825"/>
    <tableColumn id="8947" xr3:uid="{00000000-0010-0000-4900-0000F3220000}" name="Column8943" dataDxfId="7824"/>
    <tableColumn id="8948" xr3:uid="{00000000-0010-0000-4900-0000F4220000}" name="Column8944" dataDxfId="7823"/>
    <tableColumn id="8949" xr3:uid="{00000000-0010-0000-4900-0000F5220000}" name="Column8945" dataDxfId="7822"/>
    <tableColumn id="8950" xr3:uid="{00000000-0010-0000-4900-0000F6220000}" name="Column8946" dataDxfId="7821"/>
    <tableColumn id="8951" xr3:uid="{00000000-0010-0000-4900-0000F7220000}" name="Column8947" dataDxfId="7820"/>
    <tableColumn id="8952" xr3:uid="{00000000-0010-0000-4900-0000F8220000}" name="Column8948" dataDxfId="7819"/>
    <tableColumn id="8953" xr3:uid="{00000000-0010-0000-4900-0000F9220000}" name="Column8949" dataDxfId="7818"/>
    <tableColumn id="8954" xr3:uid="{00000000-0010-0000-4900-0000FA220000}" name="Column8950" dataDxfId="7817"/>
    <tableColumn id="8955" xr3:uid="{00000000-0010-0000-4900-0000FB220000}" name="Column8951" dataDxfId="7816"/>
    <tableColumn id="8956" xr3:uid="{00000000-0010-0000-4900-0000FC220000}" name="Column8952" dataDxfId="7815"/>
    <tableColumn id="8957" xr3:uid="{00000000-0010-0000-4900-0000FD220000}" name="Column8953" dataDxfId="7814"/>
    <tableColumn id="8958" xr3:uid="{00000000-0010-0000-4900-0000FE220000}" name="Column8954" dataDxfId="7813"/>
    <tableColumn id="8959" xr3:uid="{00000000-0010-0000-4900-0000FF220000}" name="Column8955" dataDxfId="7812"/>
    <tableColumn id="8960" xr3:uid="{00000000-0010-0000-4900-000000230000}" name="Column8956" dataDxfId="7811"/>
    <tableColumn id="8961" xr3:uid="{00000000-0010-0000-4900-000001230000}" name="Column8957" dataDxfId="7810"/>
    <tableColumn id="8962" xr3:uid="{00000000-0010-0000-4900-000002230000}" name="Column8958" dataDxfId="7809"/>
    <tableColumn id="8963" xr3:uid="{00000000-0010-0000-4900-000003230000}" name="Column8959" dataDxfId="7808"/>
    <tableColumn id="8964" xr3:uid="{00000000-0010-0000-4900-000004230000}" name="Column8960" dataDxfId="7807"/>
    <tableColumn id="8965" xr3:uid="{00000000-0010-0000-4900-000005230000}" name="Column8961" dataDxfId="7806"/>
    <tableColumn id="8966" xr3:uid="{00000000-0010-0000-4900-000006230000}" name="Column8962" dataDxfId="7805"/>
    <tableColumn id="8967" xr3:uid="{00000000-0010-0000-4900-000007230000}" name="Column8963" dataDxfId="7804"/>
    <tableColumn id="8968" xr3:uid="{00000000-0010-0000-4900-000008230000}" name="Column8964" dataDxfId="7803"/>
    <tableColumn id="8969" xr3:uid="{00000000-0010-0000-4900-000009230000}" name="Column8965" dataDxfId="7802"/>
    <tableColumn id="8970" xr3:uid="{00000000-0010-0000-4900-00000A230000}" name="Column8966" dataDxfId="7801"/>
    <tableColumn id="8971" xr3:uid="{00000000-0010-0000-4900-00000B230000}" name="Column8967" dataDxfId="7800"/>
    <tableColumn id="8972" xr3:uid="{00000000-0010-0000-4900-00000C230000}" name="Column8968" dataDxfId="7799"/>
    <tableColumn id="8973" xr3:uid="{00000000-0010-0000-4900-00000D230000}" name="Column8969" dataDxfId="7798"/>
    <tableColumn id="8974" xr3:uid="{00000000-0010-0000-4900-00000E230000}" name="Column8970" dataDxfId="7797"/>
    <tableColumn id="8975" xr3:uid="{00000000-0010-0000-4900-00000F230000}" name="Column8971" dataDxfId="7796"/>
    <tableColumn id="8976" xr3:uid="{00000000-0010-0000-4900-000010230000}" name="Column8972" dataDxfId="7795"/>
    <tableColumn id="8977" xr3:uid="{00000000-0010-0000-4900-000011230000}" name="Column8973" dataDxfId="7794"/>
    <tableColumn id="8978" xr3:uid="{00000000-0010-0000-4900-000012230000}" name="Column8974" dataDxfId="7793"/>
    <tableColumn id="8979" xr3:uid="{00000000-0010-0000-4900-000013230000}" name="Column8975" dataDxfId="7792"/>
    <tableColumn id="8980" xr3:uid="{00000000-0010-0000-4900-000014230000}" name="Column8976" dataDxfId="7791"/>
    <tableColumn id="8981" xr3:uid="{00000000-0010-0000-4900-000015230000}" name="Column8977" dataDxfId="7790"/>
    <tableColumn id="8982" xr3:uid="{00000000-0010-0000-4900-000016230000}" name="Column8978" dataDxfId="7789"/>
    <tableColumn id="8983" xr3:uid="{00000000-0010-0000-4900-000017230000}" name="Column8979" dataDxfId="7788"/>
    <tableColumn id="8984" xr3:uid="{00000000-0010-0000-4900-000018230000}" name="Column8980" dataDxfId="7787"/>
    <tableColumn id="8985" xr3:uid="{00000000-0010-0000-4900-000019230000}" name="Column8981" dataDxfId="7786"/>
    <tableColumn id="8986" xr3:uid="{00000000-0010-0000-4900-00001A230000}" name="Column8982" dataDxfId="7785"/>
    <tableColumn id="8987" xr3:uid="{00000000-0010-0000-4900-00001B230000}" name="Column8983" dataDxfId="7784"/>
    <tableColumn id="8988" xr3:uid="{00000000-0010-0000-4900-00001C230000}" name="Column8984" dataDxfId="7783"/>
    <tableColumn id="8989" xr3:uid="{00000000-0010-0000-4900-00001D230000}" name="Column8985" dataDxfId="7782"/>
    <tableColumn id="8990" xr3:uid="{00000000-0010-0000-4900-00001E230000}" name="Column8986" dataDxfId="7781"/>
    <tableColumn id="8991" xr3:uid="{00000000-0010-0000-4900-00001F230000}" name="Column8987" dataDxfId="7780"/>
    <tableColumn id="8992" xr3:uid="{00000000-0010-0000-4900-000020230000}" name="Column8988" dataDxfId="7779"/>
    <tableColumn id="8993" xr3:uid="{00000000-0010-0000-4900-000021230000}" name="Column8989" dataDxfId="7778"/>
    <tableColumn id="8994" xr3:uid="{00000000-0010-0000-4900-000022230000}" name="Column8990" dataDxfId="7777"/>
    <tableColumn id="8995" xr3:uid="{00000000-0010-0000-4900-000023230000}" name="Column8991" dataDxfId="7776"/>
    <tableColumn id="8996" xr3:uid="{00000000-0010-0000-4900-000024230000}" name="Column8992" dataDxfId="7775"/>
    <tableColumn id="8997" xr3:uid="{00000000-0010-0000-4900-000025230000}" name="Column8993" dataDxfId="7774"/>
    <tableColumn id="8998" xr3:uid="{00000000-0010-0000-4900-000026230000}" name="Column8994" dataDxfId="7773"/>
    <tableColumn id="8999" xr3:uid="{00000000-0010-0000-4900-000027230000}" name="Column8995" dataDxfId="7772"/>
    <tableColumn id="9000" xr3:uid="{00000000-0010-0000-4900-000028230000}" name="Column8996" dataDxfId="7771"/>
    <tableColumn id="9001" xr3:uid="{00000000-0010-0000-4900-000029230000}" name="Column8997" dataDxfId="7770"/>
    <tableColumn id="9002" xr3:uid="{00000000-0010-0000-4900-00002A230000}" name="Column8998" dataDxfId="7769"/>
    <tableColumn id="9003" xr3:uid="{00000000-0010-0000-4900-00002B230000}" name="Column8999" dataDxfId="7768"/>
    <tableColumn id="9004" xr3:uid="{00000000-0010-0000-4900-00002C230000}" name="Column9000" dataDxfId="7767"/>
    <tableColumn id="9005" xr3:uid="{00000000-0010-0000-4900-00002D230000}" name="Column9001" dataDxfId="7766"/>
    <tableColumn id="9006" xr3:uid="{00000000-0010-0000-4900-00002E230000}" name="Column9002" dataDxfId="7765"/>
    <tableColumn id="9007" xr3:uid="{00000000-0010-0000-4900-00002F230000}" name="Column9003" dataDxfId="7764"/>
    <tableColumn id="9008" xr3:uid="{00000000-0010-0000-4900-000030230000}" name="Column9004" dataDxfId="7763"/>
    <tableColumn id="9009" xr3:uid="{00000000-0010-0000-4900-000031230000}" name="Column9005" dataDxfId="7762"/>
    <tableColumn id="9010" xr3:uid="{00000000-0010-0000-4900-000032230000}" name="Column9006" dataDxfId="7761"/>
    <tableColumn id="9011" xr3:uid="{00000000-0010-0000-4900-000033230000}" name="Column9007" dataDxfId="7760"/>
    <tableColumn id="9012" xr3:uid="{00000000-0010-0000-4900-000034230000}" name="Column9008" dataDxfId="7759"/>
    <tableColumn id="9013" xr3:uid="{00000000-0010-0000-4900-000035230000}" name="Column9009" dataDxfId="7758"/>
    <tableColumn id="9014" xr3:uid="{00000000-0010-0000-4900-000036230000}" name="Column9010" dataDxfId="7757"/>
    <tableColumn id="9015" xr3:uid="{00000000-0010-0000-4900-000037230000}" name="Column9011" dataDxfId="7756"/>
    <tableColumn id="9016" xr3:uid="{00000000-0010-0000-4900-000038230000}" name="Column9012" dataDxfId="7755"/>
    <tableColumn id="9017" xr3:uid="{00000000-0010-0000-4900-000039230000}" name="Column9013" dataDxfId="7754"/>
    <tableColumn id="9018" xr3:uid="{00000000-0010-0000-4900-00003A230000}" name="Column9014" dataDxfId="7753"/>
    <tableColumn id="9019" xr3:uid="{00000000-0010-0000-4900-00003B230000}" name="Column9015" dataDxfId="7752"/>
    <tableColumn id="9020" xr3:uid="{00000000-0010-0000-4900-00003C230000}" name="Column9016" dataDxfId="7751"/>
    <tableColumn id="9021" xr3:uid="{00000000-0010-0000-4900-00003D230000}" name="Column9017" dataDxfId="7750"/>
    <tableColumn id="9022" xr3:uid="{00000000-0010-0000-4900-00003E230000}" name="Column9018" dataDxfId="7749"/>
    <tableColumn id="9023" xr3:uid="{00000000-0010-0000-4900-00003F230000}" name="Column9019" dataDxfId="7748"/>
    <tableColumn id="9024" xr3:uid="{00000000-0010-0000-4900-000040230000}" name="Column9020" dataDxfId="7747"/>
    <tableColumn id="9025" xr3:uid="{00000000-0010-0000-4900-000041230000}" name="Column9021" dataDxfId="7746"/>
    <tableColumn id="9026" xr3:uid="{00000000-0010-0000-4900-000042230000}" name="Column9022" dataDxfId="7745"/>
    <tableColumn id="9027" xr3:uid="{00000000-0010-0000-4900-000043230000}" name="Column9023" dataDxfId="7744"/>
    <tableColumn id="9028" xr3:uid="{00000000-0010-0000-4900-000044230000}" name="Column9024" dataDxfId="7743"/>
    <tableColumn id="9029" xr3:uid="{00000000-0010-0000-4900-000045230000}" name="Column9025" dataDxfId="7742"/>
    <tableColumn id="9030" xr3:uid="{00000000-0010-0000-4900-000046230000}" name="Column9026" dataDxfId="7741"/>
    <tableColumn id="9031" xr3:uid="{00000000-0010-0000-4900-000047230000}" name="Column9027" dataDxfId="7740"/>
    <tableColumn id="9032" xr3:uid="{00000000-0010-0000-4900-000048230000}" name="Column9028" dataDxfId="7739"/>
    <tableColumn id="9033" xr3:uid="{00000000-0010-0000-4900-000049230000}" name="Column9029" dataDxfId="7738"/>
    <tableColumn id="9034" xr3:uid="{00000000-0010-0000-4900-00004A230000}" name="Column9030" dataDxfId="7737"/>
    <tableColumn id="9035" xr3:uid="{00000000-0010-0000-4900-00004B230000}" name="Column9031" dataDxfId="7736"/>
    <tableColumn id="9036" xr3:uid="{00000000-0010-0000-4900-00004C230000}" name="Column9032" dataDxfId="7735"/>
    <tableColumn id="9037" xr3:uid="{00000000-0010-0000-4900-00004D230000}" name="Column9033" dataDxfId="7734"/>
    <tableColumn id="9038" xr3:uid="{00000000-0010-0000-4900-00004E230000}" name="Column9034" dataDxfId="7733"/>
    <tableColumn id="9039" xr3:uid="{00000000-0010-0000-4900-00004F230000}" name="Column9035" dataDxfId="7732"/>
    <tableColumn id="9040" xr3:uid="{00000000-0010-0000-4900-000050230000}" name="Column9036" dataDxfId="7731"/>
    <tableColumn id="9041" xr3:uid="{00000000-0010-0000-4900-000051230000}" name="Column9037" dataDxfId="7730"/>
    <tableColumn id="9042" xr3:uid="{00000000-0010-0000-4900-000052230000}" name="Column9038" dataDxfId="7729"/>
    <tableColumn id="9043" xr3:uid="{00000000-0010-0000-4900-000053230000}" name="Column9039" dataDxfId="7728"/>
    <tableColumn id="9044" xr3:uid="{00000000-0010-0000-4900-000054230000}" name="Column9040" dataDxfId="7727"/>
    <tableColumn id="9045" xr3:uid="{00000000-0010-0000-4900-000055230000}" name="Column9041" dataDxfId="7726"/>
    <tableColumn id="9046" xr3:uid="{00000000-0010-0000-4900-000056230000}" name="Column9042" dataDxfId="7725"/>
    <tableColumn id="9047" xr3:uid="{00000000-0010-0000-4900-000057230000}" name="Column9043" dataDxfId="7724"/>
    <tableColumn id="9048" xr3:uid="{00000000-0010-0000-4900-000058230000}" name="Column9044" dataDxfId="7723"/>
    <tableColumn id="9049" xr3:uid="{00000000-0010-0000-4900-000059230000}" name="Column9045" dataDxfId="7722"/>
    <tableColumn id="9050" xr3:uid="{00000000-0010-0000-4900-00005A230000}" name="Column9046" dataDxfId="7721"/>
    <tableColumn id="9051" xr3:uid="{00000000-0010-0000-4900-00005B230000}" name="Column9047" dataDxfId="7720"/>
    <tableColumn id="9052" xr3:uid="{00000000-0010-0000-4900-00005C230000}" name="Column9048" dataDxfId="7719"/>
    <tableColumn id="9053" xr3:uid="{00000000-0010-0000-4900-00005D230000}" name="Column9049" dataDxfId="7718"/>
    <tableColumn id="9054" xr3:uid="{00000000-0010-0000-4900-00005E230000}" name="Column9050" dataDxfId="7717"/>
    <tableColumn id="9055" xr3:uid="{00000000-0010-0000-4900-00005F230000}" name="Column9051" dataDxfId="7716"/>
    <tableColumn id="9056" xr3:uid="{00000000-0010-0000-4900-000060230000}" name="Column9052" dataDxfId="7715"/>
    <tableColumn id="9057" xr3:uid="{00000000-0010-0000-4900-000061230000}" name="Column9053" dataDxfId="7714"/>
    <tableColumn id="9058" xr3:uid="{00000000-0010-0000-4900-000062230000}" name="Column9054" dataDxfId="7713"/>
    <tableColumn id="9059" xr3:uid="{00000000-0010-0000-4900-000063230000}" name="Column9055" dataDxfId="7712"/>
    <tableColumn id="9060" xr3:uid="{00000000-0010-0000-4900-000064230000}" name="Column9056" dataDxfId="7711"/>
    <tableColumn id="9061" xr3:uid="{00000000-0010-0000-4900-000065230000}" name="Column9057" dataDxfId="7710"/>
    <tableColumn id="9062" xr3:uid="{00000000-0010-0000-4900-000066230000}" name="Column9058" dataDxfId="7709"/>
    <tableColumn id="9063" xr3:uid="{00000000-0010-0000-4900-000067230000}" name="Column9059" dataDxfId="7708"/>
    <tableColumn id="9064" xr3:uid="{00000000-0010-0000-4900-000068230000}" name="Column9060" dataDxfId="7707"/>
    <tableColumn id="9065" xr3:uid="{00000000-0010-0000-4900-000069230000}" name="Column9061" dataDxfId="7706"/>
    <tableColumn id="9066" xr3:uid="{00000000-0010-0000-4900-00006A230000}" name="Column9062" dataDxfId="7705"/>
    <tableColumn id="9067" xr3:uid="{00000000-0010-0000-4900-00006B230000}" name="Column9063" dataDxfId="7704"/>
    <tableColumn id="9068" xr3:uid="{00000000-0010-0000-4900-00006C230000}" name="Column9064" dataDxfId="7703"/>
    <tableColumn id="9069" xr3:uid="{00000000-0010-0000-4900-00006D230000}" name="Column9065" dataDxfId="7702"/>
    <tableColumn id="9070" xr3:uid="{00000000-0010-0000-4900-00006E230000}" name="Column9066" dataDxfId="7701"/>
    <tableColumn id="9071" xr3:uid="{00000000-0010-0000-4900-00006F230000}" name="Column9067" dataDxfId="7700"/>
    <tableColumn id="9072" xr3:uid="{00000000-0010-0000-4900-000070230000}" name="Column9068" dataDxfId="7699"/>
    <tableColumn id="9073" xr3:uid="{00000000-0010-0000-4900-000071230000}" name="Column9069" dataDxfId="7698"/>
    <tableColumn id="9074" xr3:uid="{00000000-0010-0000-4900-000072230000}" name="Column9070" dataDxfId="7697"/>
    <tableColumn id="9075" xr3:uid="{00000000-0010-0000-4900-000073230000}" name="Column9071" dataDxfId="7696"/>
    <tableColumn id="9076" xr3:uid="{00000000-0010-0000-4900-000074230000}" name="Column9072" dataDxfId="7695"/>
    <tableColumn id="9077" xr3:uid="{00000000-0010-0000-4900-000075230000}" name="Column9073" dataDxfId="7694"/>
    <tableColumn id="9078" xr3:uid="{00000000-0010-0000-4900-000076230000}" name="Column9074" dataDxfId="7693"/>
    <tableColumn id="9079" xr3:uid="{00000000-0010-0000-4900-000077230000}" name="Column9075" dataDxfId="7692"/>
    <tableColumn id="9080" xr3:uid="{00000000-0010-0000-4900-000078230000}" name="Column9076" dataDxfId="7691"/>
    <tableColumn id="9081" xr3:uid="{00000000-0010-0000-4900-000079230000}" name="Column9077" dataDxfId="7690"/>
    <tableColumn id="9082" xr3:uid="{00000000-0010-0000-4900-00007A230000}" name="Column9078" dataDxfId="7689"/>
    <tableColumn id="9083" xr3:uid="{00000000-0010-0000-4900-00007B230000}" name="Column9079" dataDxfId="7688"/>
    <tableColumn id="9084" xr3:uid="{00000000-0010-0000-4900-00007C230000}" name="Column9080" dataDxfId="7687"/>
    <tableColumn id="9085" xr3:uid="{00000000-0010-0000-4900-00007D230000}" name="Column9081" dataDxfId="7686"/>
    <tableColumn id="9086" xr3:uid="{00000000-0010-0000-4900-00007E230000}" name="Column9082" dataDxfId="7685"/>
    <tableColumn id="9087" xr3:uid="{00000000-0010-0000-4900-00007F230000}" name="Column9083" dataDxfId="7684"/>
    <tableColumn id="9088" xr3:uid="{00000000-0010-0000-4900-000080230000}" name="Column9084" dataDxfId="7683"/>
    <tableColumn id="9089" xr3:uid="{00000000-0010-0000-4900-000081230000}" name="Column9085" dataDxfId="7682"/>
    <tableColumn id="9090" xr3:uid="{00000000-0010-0000-4900-000082230000}" name="Column9086" dataDxfId="7681"/>
    <tableColumn id="9091" xr3:uid="{00000000-0010-0000-4900-000083230000}" name="Column9087" dataDxfId="7680"/>
    <tableColumn id="9092" xr3:uid="{00000000-0010-0000-4900-000084230000}" name="Column9088" dataDxfId="7679"/>
    <tableColumn id="9093" xr3:uid="{00000000-0010-0000-4900-000085230000}" name="Column9089" dataDxfId="7678"/>
    <tableColumn id="9094" xr3:uid="{00000000-0010-0000-4900-000086230000}" name="Column9090" dataDxfId="7677"/>
    <tableColumn id="9095" xr3:uid="{00000000-0010-0000-4900-000087230000}" name="Column9091" dataDxfId="7676"/>
    <tableColumn id="9096" xr3:uid="{00000000-0010-0000-4900-000088230000}" name="Column9092" dataDxfId="7675"/>
    <tableColumn id="9097" xr3:uid="{00000000-0010-0000-4900-000089230000}" name="Column9093" dataDxfId="7674"/>
    <tableColumn id="9098" xr3:uid="{00000000-0010-0000-4900-00008A230000}" name="Column9094" dataDxfId="7673"/>
    <tableColumn id="9099" xr3:uid="{00000000-0010-0000-4900-00008B230000}" name="Column9095" dataDxfId="7672"/>
    <tableColumn id="9100" xr3:uid="{00000000-0010-0000-4900-00008C230000}" name="Column9096" dataDxfId="7671"/>
    <tableColumn id="9101" xr3:uid="{00000000-0010-0000-4900-00008D230000}" name="Column9097" dataDxfId="7670"/>
    <tableColumn id="9102" xr3:uid="{00000000-0010-0000-4900-00008E230000}" name="Column9098" dataDxfId="7669"/>
    <tableColumn id="9103" xr3:uid="{00000000-0010-0000-4900-00008F230000}" name="Column9099" dataDxfId="7668"/>
    <tableColumn id="9104" xr3:uid="{00000000-0010-0000-4900-000090230000}" name="Column9100" dataDxfId="7667"/>
    <tableColumn id="9105" xr3:uid="{00000000-0010-0000-4900-000091230000}" name="Column9101" dataDxfId="7666"/>
    <tableColumn id="9106" xr3:uid="{00000000-0010-0000-4900-000092230000}" name="Column9102" dataDxfId="7665"/>
    <tableColumn id="9107" xr3:uid="{00000000-0010-0000-4900-000093230000}" name="Column9103" dataDxfId="7664"/>
    <tableColumn id="9108" xr3:uid="{00000000-0010-0000-4900-000094230000}" name="Column9104" dataDxfId="7663"/>
    <tableColumn id="9109" xr3:uid="{00000000-0010-0000-4900-000095230000}" name="Column9105" dataDxfId="7662"/>
    <tableColumn id="9110" xr3:uid="{00000000-0010-0000-4900-000096230000}" name="Column9106" dataDxfId="7661"/>
    <tableColumn id="9111" xr3:uid="{00000000-0010-0000-4900-000097230000}" name="Column9107" dataDxfId="7660"/>
    <tableColumn id="9112" xr3:uid="{00000000-0010-0000-4900-000098230000}" name="Column9108" dataDxfId="7659"/>
    <tableColumn id="9113" xr3:uid="{00000000-0010-0000-4900-000099230000}" name="Column9109" dataDxfId="7658"/>
    <tableColumn id="9114" xr3:uid="{00000000-0010-0000-4900-00009A230000}" name="Column9110" dataDxfId="7657"/>
    <tableColumn id="9115" xr3:uid="{00000000-0010-0000-4900-00009B230000}" name="Column9111" dataDxfId="7656"/>
    <tableColumn id="9116" xr3:uid="{00000000-0010-0000-4900-00009C230000}" name="Column9112" dataDxfId="7655"/>
    <tableColumn id="9117" xr3:uid="{00000000-0010-0000-4900-00009D230000}" name="Column9113" dataDxfId="7654"/>
    <tableColumn id="9118" xr3:uid="{00000000-0010-0000-4900-00009E230000}" name="Column9114" dataDxfId="7653"/>
    <tableColumn id="9119" xr3:uid="{00000000-0010-0000-4900-00009F230000}" name="Column9115" dataDxfId="7652"/>
    <tableColumn id="9120" xr3:uid="{00000000-0010-0000-4900-0000A0230000}" name="Column9116" dataDxfId="7651"/>
    <tableColumn id="9121" xr3:uid="{00000000-0010-0000-4900-0000A1230000}" name="Column9117" dataDxfId="7650"/>
    <tableColumn id="9122" xr3:uid="{00000000-0010-0000-4900-0000A2230000}" name="Column9118" dataDxfId="7649"/>
    <tableColumn id="9123" xr3:uid="{00000000-0010-0000-4900-0000A3230000}" name="Column9119" dataDxfId="7648"/>
    <tableColumn id="9124" xr3:uid="{00000000-0010-0000-4900-0000A4230000}" name="Column9120" dataDxfId="7647"/>
    <tableColumn id="9125" xr3:uid="{00000000-0010-0000-4900-0000A5230000}" name="Column9121" dataDxfId="7646"/>
    <tableColumn id="9126" xr3:uid="{00000000-0010-0000-4900-0000A6230000}" name="Column9122" dataDxfId="7645"/>
    <tableColumn id="9127" xr3:uid="{00000000-0010-0000-4900-0000A7230000}" name="Column9123" dataDxfId="7644"/>
    <tableColumn id="9128" xr3:uid="{00000000-0010-0000-4900-0000A8230000}" name="Column9124" dataDxfId="7643"/>
    <tableColumn id="9129" xr3:uid="{00000000-0010-0000-4900-0000A9230000}" name="Column9125" dataDxfId="7642"/>
    <tableColumn id="9130" xr3:uid="{00000000-0010-0000-4900-0000AA230000}" name="Column9126" dataDxfId="7641"/>
    <tableColumn id="9131" xr3:uid="{00000000-0010-0000-4900-0000AB230000}" name="Column9127" dataDxfId="7640"/>
    <tableColumn id="9132" xr3:uid="{00000000-0010-0000-4900-0000AC230000}" name="Column9128" dataDxfId="7639"/>
    <tableColumn id="9133" xr3:uid="{00000000-0010-0000-4900-0000AD230000}" name="Column9129" dataDxfId="7638"/>
    <tableColumn id="9134" xr3:uid="{00000000-0010-0000-4900-0000AE230000}" name="Column9130" dataDxfId="7637"/>
    <tableColumn id="9135" xr3:uid="{00000000-0010-0000-4900-0000AF230000}" name="Column9131" dataDxfId="7636"/>
    <tableColumn id="9136" xr3:uid="{00000000-0010-0000-4900-0000B0230000}" name="Column9132" dataDxfId="7635"/>
    <tableColumn id="9137" xr3:uid="{00000000-0010-0000-4900-0000B1230000}" name="Column9133" dataDxfId="7634"/>
    <tableColumn id="9138" xr3:uid="{00000000-0010-0000-4900-0000B2230000}" name="Column9134" dataDxfId="7633"/>
    <tableColumn id="9139" xr3:uid="{00000000-0010-0000-4900-0000B3230000}" name="Column9135" dataDxfId="7632"/>
    <tableColumn id="9140" xr3:uid="{00000000-0010-0000-4900-0000B4230000}" name="Column9136" dataDxfId="7631"/>
    <tableColumn id="9141" xr3:uid="{00000000-0010-0000-4900-0000B5230000}" name="Column9137" dataDxfId="7630"/>
    <tableColumn id="9142" xr3:uid="{00000000-0010-0000-4900-0000B6230000}" name="Column9138" dataDxfId="7629"/>
    <tableColumn id="9143" xr3:uid="{00000000-0010-0000-4900-0000B7230000}" name="Column9139" dataDxfId="7628"/>
    <tableColumn id="9144" xr3:uid="{00000000-0010-0000-4900-0000B8230000}" name="Column9140" dataDxfId="7627"/>
    <tableColumn id="9145" xr3:uid="{00000000-0010-0000-4900-0000B9230000}" name="Column9141" dataDxfId="7626"/>
    <tableColumn id="9146" xr3:uid="{00000000-0010-0000-4900-0000BA230000}" name="Column9142" dataDxfId="7625"/>
    <tableColumn id="9147" xr3:uid="{00000000-0010-0000-4900-0000BB230000}" name="Column9143" dataDxfId="7624"/>
    <tableColumn id="9148" xr3:uid="{00000000-0010-0000-4900-0000BC230000}" name="Column9144" dataDxfId="7623"/>
    <tableColumn id="9149" xr3:uid="{00000000-0010-0000-4900-0000BD230000}" name="Column9145" dataDxfId="7622"/>
    <tableColumn id="9150" xr3:uid="{00000000-0010-0000-4900-0000BE230000}" name="Column9146" dataDxfId="7621"/>
    <tableColumn id="9151" xr3:uid="{00000000-0010-0000-4900-0000BF230000}" name="Column9147" dataDxfId="7620"/>
    <tableColumn id="9152" xr3:uid="{00000000-0010-0000-4900-0000C0230000}" name="Column9148" dataDxfId="7619"/>
    <tableColumn id="9153" xr3:uid="{00000000-0010-0000-4900-0000C1230000}" name="Column9149" dataDxfId="7618"/>
    <tableColumn id="9154" xr3:uid="{00000000-0010-0000-4900-0000C2230000}" name="Column9150" dataDxfId="7617"/>
    <tableColumn id="9155" xr3:uid="{00000000-0010-0000-4900-0000C3230000}" name="Column9151" dataDxfId="7616"/>
    <tableColumn id="9156" xr3:uid="{00000000-0010-0000-4900-0000C4230000}" name="Column9152" dataDxfId="7615"/>
    <tableColumn id="9157" xr3:uid="{00000000-0010-0000-4900-0000C5230000}" name="Column9153" dataDxfId="7614"/>
    <tableColumn id="9158" xr3:uid="{00000000-0010-0000-4900-0000C6230000}" name="Column9154" dataDxfId="7613"/>
    <tableColumn id="9159" xr3:uid="{00000000-0010-0000-4900-0000C7230000}" name="Column9155" dataDxfId="7612"/>
    <tableColumn id="9160" xr3:uid="{00000000-0010-0000-4900-0000C8230000}" name="Column9156" dataDxfId="7611"/>
    <tableColumn id="9161" xr3:uid="{00000000-0010-0000-4900-0000C9230000}" name="Column9157" dataDxfId="7610"/>
    <tableColumn id="9162" xr3:uid="{00000000-0010-0000-4900-0000CA230000}" name="Column9158" dataDxfId="7609"/>
    <tableColumn id="9163" xr3:uid="{00000000-0010-0000-4900-0000CB230000}" name="Column9159" dataDxfId="7608"/>
    <tableColumn id="9164" xr3:uid="{00000000-0010-0000-4900-0000CC230000}" name="Column9160" dataDxfId="7607"/>
    <tableColumn id="9165" xr3:uid="{00000000-0010-0000-4900-0000CD230000}" name="Column9161" dataDxfId="7606"/>
    <tableColumn id="9166" xr3:uid="{00000000-0010-0000-4900-0000CE230000}" name="Column9162" dataDxfId="7605"/>
    <tableColumn id="9167" xr3:uid="{00000000-0010-0000-4900-0000CF230000}" name="Column9163" dataDxfId="7604"/>
    <tableColumn id="9168" xr3:uid="{00000000-0010-0000-4900-0000D0230000}" name="Column9164" dataDxfId="7603"/>
    <tableColumn id="9169" xr3:uid="{00000000-0010-0000-4900-0000D1230000}" name="Column9165" dataDxfId="7602"/>
    <tableColumn id="9170" xr3:uid="{00000000-0010-0000-4900-0000D2230000}" name="Column9166" dataDxfId="7601"/>
    <tableColumn id="9171" xr3:uid="{00000000-0010-0000-4900-0000D3230000}" name="Column9167" dataDxfId="7600"/>
    <tableColumn id="9172" xr3:uid="{00000000-0010-0000-4900-0000D4230000}" name="Column9168" dataDxfId="7599"/>
    <tableColumn id="9173" xr3:uid="{00000000-0010-0000-4900-0000D5230000}" name="Column9169" dataDxfId="7598"/>
    <tableColumn id="9174" xr3:uid="{00000000-0010-0000-4900-0000D6230000}" name="Column9170" dataDxfId="7597"/>
    <tableColumn id="9175" xr3:uid="{00000000-0010-0000-4900-0000D7230000}" name="Column9171" dataDxfId="7596"/>
    <tableColumn id="9176" xr3:uid="{00000000-0010-0000-4900-0000D8230000}" name="Column9172" dataDxfId="7595"/>
    <tableColumn id="9177" xr3:uid="{00000000-0010-0000-4900-0000D9230000}" name="Column9173" dataDxfId="7594"/>
    <tableColumn id="9178" xr3:uid="{00000000-0010-0000-4900-0000DA230000}" name="Column9174" dataDxfId="7593"/>
    <tableColumn id="9179" xr3:uid="{00000000-0010-0000-4900-0000DB230000}" name="Column9175" dataDxfId="7592"/>
    <tableColumn id="9180" xr3:uid="{00000000-0010-0000-4900-0000DC230000}" name="Column9176" dataDxfId="7591"/>
    <tableColumn id="9181" xr3:uid="{00000000-0010-0000-4900-0000DD230000}" name="Column9177" dataDxfId="7590"/>
    <tableColumn id="9182" xr3:uid="{00000000-0010-0000-4900-0000DE230000}" name="Column9178" dataDxfId="7589"/>
    <tableColumn id="9183" xr3:uid="{00000000-0010-0000-4900-0000DF230000}" name="Column9179" dataDxfId="7588"/>
    <tableColumn id="9184" xr3:uid="{00000000-0010-0000-4900-0000E0230000}" name="Column9180" dataDxfId="7587"/>
    <tableColumn id="9185" xr3:uid="{00000000-0010-0000-4900-0000E1230000}" name="Column9181" dataDxfId="7586"/>
    <tableColumn id="9186" xr3:uid="{00000000-0010-0000-4900-0000E2230000}" name="Column9182" dataDxfId="7585"/>
    <tableColumn id="9187" xr3:uid="{00000000-0010-0000-4900-0000E3230000}" name="Column9183" dataDxfId="7584"/>
    <tableColumn id="9188" xr3:uid="{00000000-0010-0000-4900-0000E4230000}" name="Column9184" dataDxfId="7583"/>
    <tableColumn id="9189" xr3:uid="{00000000-0010-0000-4900-0000E5230000}" name="Column9185" dataDxfId="7582"/>
    <tableColumn id="9190" xr3:uid="{00000000-0010-0000-4900-0000E6230000}" name="Column9186" dataDxfId="7581"/>
    <tableColumn id="9191" xr3:uid="{00000000-0010-0000-4900-0000E7230000}" name="Column9187" dataDxfId="7580"/>
    <tableColumn id="9192" xr3:uid="{00000000-0010-0000-4900-0000E8230000}" name="Column9188" dataDxfId="7579"/>
    <tableColumn id="9193" xr3:uid="{00000000-0010-0000-4900-0000E9230000}" name="Column9189" dataDxfId="7578"/>
    <tableColumn id="9194" xr3:uid="{00000000-0010-0000-4900-0000EA230000}" name="Column9190" dataDxfId="7577"/>
    <tableColumn id="9195" xr3:uid="{00000000-0010-0000-4900-0000EB230000}" name="Column9191" dataDxfId="7576"/>
    <tableColumn id="9196" xr3:uid="{00000000-0010-0000-4900-0000EC230000}" name="Column9192" dataDxfId="7575"/>
    <tableColumn id="9197" xr3:uid="{00000000-0010-0000-4900-0000ED230000}" name="Column9193" dataDxfId="7574"/>
    <tableColumn id="9198" xr3:uid="{00000000-0010-0000-4900-0000EE230000}" name="Column9194" dataDxfId="7573"/>
    <tableColumn id="9199" xr3:uid="{00000000-0010-0000-4900-0000EF230000}" name="Column9195" dataDxfId="7572"/>
    <tableColumn id="9200" xr3:uid="{00000000-0010-0000-4900-0000F0230000}" name="Column9196" dataDxfId="7571"/>
    <tableColumn id="9201" xr3:uid="{00000000-0010-0000-4900-0000F1230000}" name="Column9197" dataDxfId="7570"/>
    <tableColumn id="9202" xr3:uid="{00000000-0010-0000-4900-0000F2230000}" name="Column9198" dataDxfId="7569"/>
    <tableColumn id="9203" xr3:uid="{00000000-0010-0000-4900-0000F3230000}" name="Column9199" dataDxfId="7568"/>
    <tableColumn id="9204" xr3:uid="{00000000-0010-0000-4900-0000F4230000}" name="Column9200" dataDxfId="7567"/>
    <tableColumn id="9205" xr3:uid="{00000000-0010-0000-4900-0000F5230000}" name="Column9201" dataDxfId="7566"/>
    <tableColumn id="9206" xr3:uid="{00000000-0010-0000-4900-0000F6230000}" name="Column9202" dataDxfId="7565"/>
    <tableColumn id="9207" xr3:uid="{00000000-0010-0000-4900-0000F7230000}" name="Column9203" dataDxfId="7564"/>
    <tableColumn id="9208" xr3:uid="{00000000-0010-0000-4900-0000F8230000}" name="Column9204" dataDxfId="7563"/>
    <tableColumn id="9209" xr3:uid="{00000000-0010-0000-4900-0000F9230000}" name="Column9205" dataDxfId="7562"/>
    <tableColumn id="9210" xr3:uid="{00000000-0010-0000-4900-0000FA230000}" name="Column9206" dataDxfId="7561"/>
    <tableColumn id="9211" xr3:uid="{00000000-0010-0000-4900-0000FB230000}" name="Column9207" dataDxfId="7560"/>
    <tableColumn id="9212" xr3:uid="{00000000-0010-0000-4900-0000FC230000}" name="Column9208" dataDxfId="7559"/>
    <tableColumn id="9213" xr3:uid="{00000000-0010-0000-4900-0000FD230000}" name="Column9209" dataDxfId="7558"/>
    <tableColumn id="9214" xr3:uid="{00000000-0010-0000-4900-0000FE230000}" name="Column9210" dataDxfId="7557"/>
    <tableColumn id="9215" xr3:uid="{00000000-0010-0000-4900-0000FF230000}" name="Column9211" dataDxfId="7556"/>
    <tableColumn id="9216" xr3:uid="{00000000-0010-0000-4900-000000240000}" name="Column9212" dataDxfId="7555"/>
    <tableColumn id="9217" xr3:uid="{00000000-0010-0000-4900-000001240000}" name="Column9213" dataDxfId="7554"/>
    <tableColumn id="9218" xr3:uid="{00000000-0010-0000-4900-000002240000}" name="Column9214" dataDxfId="7553"/>
    <tableColumn id="9219" xr3:uid="{00000000-0010-0000-4900-000003240000}" name="Column9215" dataDxfId="7552"/>
    <tableColumn id="9220" xr3:uid="{00000000-0010-0000-4900-000004240000}" name="Column9216" dataDxfId="7551"/>
    <tableColumn id="9221" xr3:uid="{00000000-0010-0000-4900-000005240000}" name="Column9217" dataDxfId="7550"/>
    <tableColumn id="9222" xr3:uid="{00000000-0010-0000-4900-000006240000}" name="Column9218" dataDxfId="7549"/>
    <tableColumn id="9223" xr3:uid="{00000000-0010-0000-4900-000007240000}" name="Column9219" dataDxfId="7548"/>
    <tableColumn id="9224" xr3:uid="{00000000-0010-0000-4900-000008240000}" name="Column9220" dataDxfId="7547"/>
    <tableColumn id="9225" xr3:uid="{00000000-0010-0000-4900-000009240000}" name="Column9221" dataDxfId="7546"/>
    <tableColumn id="9226" xr3:uid="{00000000-0010-0000-4900-00000A240000}" name="Column9222" dataDxfId="7545"/>
    <tableColumn id="9227" xr3:uid="{00000000-0010-0000-4900-00000B240000}" name="Column9223" dataDxfId="7544"/>
    <tableColumn id="9228" xr3:uid="{00000000-0010-0000-4900-00000C240000}" name="Column9224" dataDxfId="7543"/>
    <tableColumn id="9229" xr3:uid="{00000000-0010-0000-4900-00000D240000}" name="Column9225" dataDxfId="7542"/>
    <tableColumn id="9230" xr3:uid="{00000000-0010-0000-4900-00000E240000}" name="Column9226" dataDxfId="7541"/>
    <tableColumn id="9231" xr3:uid="{00000000-0010-0000-4900-00000F240000}" name="Column9227" dataDxfId="7540"/>
    <tableColumn id="9232" xr3:uid="{00000000-0010-0000-4900-000010240000}" name="Column9228" dataDxfId="7539"/>
    <tableColumn id="9233" xr3:uid="{00000000-0010-0000-4900-000011240000}" name="Column9229" dataDxfId="7538"/>
    <tableColumn id="9234" xr3:uid="{00000000-0010-0000-4900-000012240000}" name="Column9230" dataDxfId="7537"/>
    <tableColumn id="9235" xr3:uid="{00000000-0010-0000-4900-000013240000}" name="Column9231" dataDxfId="7536"/>
    <tableColumn id="9236" xr3:uid="{00000000-0010-0000-4900-000014240000}" name="Column9232" dataDxfId="7535"/>
    <tableColumn id="9237" xr3:uid="{00000000-0010-0000-4900-000015240000}" name="Column9233" dataDxfId="7534"/>
    <tableColumn id="9238" xr3:uid="{00000000-0010-0000-4900-000016240000}" name="Column9234" dataDxfId="7533"/>
    <tableColumn id="9239" xr3:uid="{00000000-0010-0000-4900-000017240000}" name="Column9235" dataDxfId="7532"/>
    <tableColumn id="9240" xr3:uid="{00000000-0010-0000-4900-000018240000}" name="Column9236" dataDxfId="7531"/>
    <tableColumn id="9241" xr3:uid="{00000000-0010-0000-4900-000019240000}" name="Column9237" dataDxfId="7530"/>
    <tableColumn id="9242" xr3:uid="{00000000-0010-0000-4900-00001A240000}" name="Column9238" dataDxfId="7529"/>
    <tableColumn id="9243" xr3:uid="{00000000-0010-0000-4900-00001B240000}" name="Column9239" dataDxfId="7528"/>
    <tableColumn id="9244" xr3:uid="{00000000-0010-0000-4900-00001C240000}" name="Column9240" dataDxfId="7527"/>
    <tableColumn id="9245" xr3:uid="{00000000-0010-0000-4900-00001D240000}" name="Column9241" dataDxfId="7526"/>
    <tableColumn id="9246" xr3:uid="{00000000-0010-0000-4900-00001E240000}" name="Column9242" dataDxfId="7525"/>
    <tableColumn id="9247" xr3:uid="{00000000-0010-0000-4900-00001F240000}" name="Column9243" dataDxfId="7524"/>
    <tableColumn id="9248" xr3:uid="{00000000-0010-0000-4900-000020240000}" name="Column9244" dataDxfId="7523"/>
    <tableColumn id="9249" xr3:uid="{00000000-0010-0000-4900-000021240000}" name="Column9245" dataDxfId="7522"/>
    <tableColumn id="9250" xr3:uid="{00000000-0010-0000-4900-000022240000}" name="Column9246" dataDxfId="7521"/>
    <tableColumn id="9251" xr3:uid="{00000000-0010-0000-4900-000023240000}" name="Column9247" dataDxfId="7520"/>
    <tableColumn id="9252" xr3:uid="{00000000-0010-0000-4900-000024240000}" name="Column9248" dataDxfId="7519"/>
    <tableColumn id="9253" xr3:uid="{00000000-0010-0000-4900-000025240000}" name="Column9249" dataDxfId="7518"/>
    <tableColumn id="9254" xr3:uid="{00000000-0010-0000-4900-000026240000}" name="Column9250" dataDxfId="7517"/>
    <tableColumn id="9255" xr3:uid="{00000000-0010-0000-4900-000027240000}" name="Column9251" dataDxfId="7516"/>
    <tableColumn id="9256" xr3:uid="{00000000-0010-0000-4900-000028240000}" name="Column9252" dataDxfId="7515"/>
    <tableColumn id="9257" xr3:uid="{00000000-0010-0000-4900-000029240000}" name="Column9253" dataDxfId="7514"/>
    <tableColumn id="9258" xr3:uid="{00000000-0010-0000-4900-00002A240000}" name="Column9254" dataDxfId="7513"/>
    <tableColumn id="9259" xr3:uid="{00000000-0010-0000-4900-00002B240000}" name="Column9255" dataDxfId="7512"/>
    <tableColumn id="9260" xr3:uid="{00000000-0010-0000-4900-00002C240000}" name="Column9256" dataDxfId="7511"/>
    <tableColumn id="9261" xr3:uid="{00000000-0010-0000-4900-00002D240000}" name="Column9257" dataDxfId="7510"/>
    <tableColumn id="9262" xr3:uid="{00000000-0010-0000-4900-00002E240000}" name="Column9258" dataDxfId="7509"/>
    <tableColumn id="9263" xr3:uid="{00000000-0010-0000-4900-00002F240000}" name="Column9259" dataDxfId="7508"/>
    <tableColumn id="9264" xr3:uid="{00000000-0010-0000-4900-000030240000}" name="Column9260" dataDxfId="7507"/>
    <tableColumn id="9265" xr3:uid="{00000000-0010-0000-4900-000031240000}" name="Column9261" dataDxfId="7506"/>
    <tableColumn id="9266" xr3:uid="{00000000-0010-0000-4900-000032240000}" name="Column9262" dataDxfId="7505"/>
    <tableColumn id="9267" xr3:uid="{00000000-0010-0000-4900-000033240000}" name="Column9263" dataDxfId="7504"/>
    <tableColumn id="9268" xr3:uid="{00000000-0010-0000-4900-000034240000}" name="Column9264" dataDxfId="7503"/>
    <tableColumn id="9269" xr3:uid="{00000000-0010-0000-4900-000035240000}" name="Column9265" dataDxfId="7502"/>
    <tableColumn id="9270" xr3:uid="{00000000-0010-0000-4900-000036240000}" name="Column9266" dataDxfId="7501"/>
    <tableColumn id="9271" xr3:uid="{00000000-0010-0000-4900-000037240000}" name="Column9267" dataDxfId="7500"/>
    <tableColumn id="9272" xr3:uid="{00000000-0010-0000-4900-000038240000}" name="Column9268" dataDxfId="7499"/>
    <tableColumn id="9273" xr3:uid="{00000000-0010-0000-4900-000039240000}" name="Column9269" dataDxfId="7498"/>
    <tableColumn id="9274" xr3:uid="{00000000-0010-0000-4900-00003A240000}" name="Column9270" dataDxfId="7497"/>
    <tableColumn id="9275" xr3:uid="{00000000-0010-0000-4900-00003B240000}" name="Column9271" dataDxfId="7496"/>
    <tableColumn id="9276" xr3:uid="{00000000-0010-0000-4900-00003C240000}" name="Column9272" dataDxfId="7495"/>
    <tableColumn id="9277" xr3:uid="{00000000-0010-0000-4900-00003D240000}" name="Column9273" dataDxfId="7494"/>
    <tableColumn id="9278" xr3:uid="{00000000-0010-0000-4900-00003E240000}" name="Column9274" dataDxfId="7493"/>
    <tableColumn id="9279" xr3:uid="{00000000-0010-0000-4900-00003F240000}" name="Column9275" dataDxfId="7492"/>
    <tableColumn id="9280" xr3:uid="{00000000-0010-0000-4900-000040240000}" name="Column9276" dataDxfId="7491"/>
    <tableColumn id="9281" xr3:uid="{00000000-0010-0000-4900-000041240000}" name="Column9277" dataDxfId="7490"/>
    <tableColumn id="9282" xr3:uid="{00000000-0010-0000-4900-000042240000}" name="Column9278" dataDxfId="7489"/>
    <tableColumn id="9283" xr3:uid="{00000000-0010-0000-4900-000043240000}" name="Column9279" dataDxfId="7488"/>
    <tableColumn id="9284" xr3:uid="{00000000-0010-0000-4900-000044240000}" name="Column9280" dataDxfId="7487"/>
    <tableColumn id="9285" xr3:uid="{00000000-0010-0000-4900-000045240000}" name="Column9281" dataDxfId="7486"/>
    <tableColumn id="9286" xr3:uid="{00000000-0010-0000-4900-000046240000}" name="Column9282" dataDxfId="7485"/>
    <tableColumn id="9287" xr3:uid="{00000000-0010-0000-4900-000047240000}" name="Column9283" dataDxfId="7484"/>
    <tableColumn id="9288" xr3:uid="{00000000-0010-0000-4900-000048240000}" name="Column9284" dataDxfId="7483"/>
    <tableColumn id="9289" xr3:uid="{00000000-0010-0000-4900-000049240000}" name="Column9285" dataDxfId="7482"/>
    <tableColumn id="9290" xr3:uid="{00000000-0010-0000-4900-00004A240000}" name="Column9286" dataDxfId="7481"/>
    <tableColumn id="9291" xr3:uid="{00000000-0010-0000-4900-00004B240000}" name="Column9287" dataDxfId="7480"/>
    <tableColumn id="9292" xr3:uid="{00000000-0010-0000-4900-00004C240000}" name="Column9288" dataDxfId="7479"/>
    <tableColumn id="9293" xr3:uid="{00000000-0010-0000-4900-00004D240000}" name="Column9289" dataDxfId="7478"/>
    <tableColumn id="9294" xr3:uid="{00000000-0010-0000-4900-00004E240000}" name="Column9290" dataDxfId="7477"/>
    <tableColumn id="9295" xr3:uid="{00000000-0010-0000-4900-00004F240000}" name="Column9291" dataDxfId="7476"/>
    <tableColumn id="9296" xr3:uid="{00000000-0010-0000-4900-000050240000}" name="Column9292" dataDxfId="7475"/>
    <tableColumn id="9297" xr3:uid="{00000000-0010-0000-4900-000051240000}" name="Column9293" dataDxfId="7474"/>
    <tableColumn id="9298" xr3:uid="{00000000-0010-0000-4900-000052240000}" name="Column9294" dataDxfId="7473"/>
    <tableColumn id="9299" xr3:uid="{00000000-0010-0000-4900-000053240000}" name="Column9295" dataDxfId="7472"/>
    <tableColumn id="9300" xr3:uid="{00000000-0010-0000-4900-000054240000}" name="Column9296" dataDxfId="7471"/>
    <tableColumn id="9301" xr3:uid="{00000000-0010-0000-4900-000055240000}" name="Column9297" dataDxfId="7470"/>
    <tableColumn id="9302" xr3:uid="{00000000-0010-0000-4900-000056240000}" name="Column9298" dataDxfId="7469"/>
    <tableColumn id="9303" xr3:uid="{00000000-0010-0000-4900-000057240000}" name="Column9299" dataDxfId="7468"/>
    <tableColumn id="9304" xr3:uid="{00000000-0010-0000-4900-000058240000}" name="Column9300" dataDxfId="7467"/>
    <tableColumn id="9305" xr3:uid="{00000000-0010-0000-4900-000059240000}" name="Column9301" dataDxfId="7466"/>
    <tableColumn id="9306" xr3:uid="{00000000-0010-0000-4900-00005A240000}" name="Column9302" dataDxfId="7465"/>
    <tableColumn id="9307" xr3:uid="{00000000-0010-0000-4900-00005B240000}" name="Column9303" dataDxfId="7464"/>
    <tableColumn id="9308" xr3:uid="{00000000-0010-0000-4900-00005C240000}" name="Column9304" dataDxfId="7463"/>
    <tableColumn id="9309" xr3:uid="{00000000-0010-0000-4900-00005D240000}" name="Column9305" dataDxfId="7462"/>
    <tableColumn id="9310" xr3:uid="{00000000-0010-0000-4900-00005E240000}" name="Column9306" dataDxfId="7461"/>
    <tableColumn id="9311" xr3:uid="{00000000-0010-0000-4900-00005F240000}" name="Column9307" dataDxfId="7460"/>
    <tableColumn id="9312" xr3:uid="{00000000-0010-0000-4900-000060240000}" name="Column9308" dataDxfId="7459"/>
    <tableColumn id="9313" xr3:uid="{00000000-0010-0000-4900-000061240000}" name="Column9309" dataDxfId="7458"/>
    <tableColumn id="9314" xr3:uid="{00000000-0010-0000-4900-000062240000}" name="Column9310" dataDxfId="7457"/>
    <tableColumn id="9315" xr3:uid="{00000000-0010-0000-4900-000063240000}" name="Column9311" dataDxfId="7456"/>
    <tableColumn id="9316" xr3:uid="{00000000-0010-0000-4900-000064240000}" name="Column9312" dataDxfId="7455"/>
    <tableColumn id="9317" xr3:uid="{00000000-0010-0000-4900-000065240000}" name="Column9313" dataDxfId="7454"/>
    <tableColumn id="9318" xr3:uid="{00000000-0010-0000-4900-000066240000}" name="Column9314" dataDxfId="7453"/>
    <tableColumn id="9319" xr3:uid="{00000000-0010-0000-4900-000067240000}" name="Column9315" dataDxfId="7452"/>
    <tableColumn id="9320" xr3:uid="{00000000-0010-0000-4900-000068240000}" name="Column9316" dataDxfId="7451"/>
    <tableColumn id="9321" xr3:uid="{00000000-0010-0000-4900-000069240000}" name="Column9317" dataDxfId="7450"/>
    <tableColumn id="9322" xr3:uid="{00000000-0010-0000-4900-00006A240000}" name="Column9318" dataDxfId="7449"/>
    <tableColumn id="9323" xr3:uid="{00000000-0010-0000-4900-00006B240000}" name="Column9319" dataDxfId="7448"/>
    <tableColumn id="9324" xr3:uid="{00000000-0010-0000-4900-00006C240000}" name="Column9320" dataDxfId="7447"/>
    <tableColumn id="9325" xr3:uid="{00000000-0010-0000-4900-00006D240000}" name="Column9321" dataDxfId="7446"/>
    <tableColumn id="9326" xr3:uid="{00000000-0010-0000-4900-00006E240000}" name="Column9322" dataDxfId="7445"/>
    <tableColumn id="9327" xr3:uid="{00000000-0010-0000-4900-00006F240000}" name="Column9323" dataDxfId="7444"/>
    <tableColumn id="9328" xr3:uid="{00000000-0010-0000-4900-000070240000}" name="Column9324" dataDxfId="7443"/>
    <tableColumn id="9329" xr3:uid="{00000000-0010-0000-4900-000071240000}" name="Column9325" dataDxfId="7442"/>
    <tableColumn id="9330" xr3:uid="{00000000-0010-0000-4900-000072240000}" name="Column9326" dataDxfId="7441"/>
    <tableColumn id="9331" xr3:uid="{00000000-0010-0000-4900-000073240000}" name="Column9327" dataDxfId="7440"/>
    <tableColumn id="9332" xr3:uid="{00000000-0010-0000-4900-000074240000}" name="Column9328" dataDxfId="7439"/>
    <tableColumn id="9333" xr3:uid="{00000000-0010-0000-4900-000075240000}" name="Column9329" dataDxfId="7438"/>
    <tableColumn id="9334" xr3:uid="{00000000-0010-0000-4900-000076240000}" name="Column9330" dataDxfId="7437"/>
    <tableColumn id="9335" xr3:uid="{00000000-0010-0000-4900-000077240000}" name="Column9331" dataDxfId="7436"/>
    <tableColumn id="9336" xr3:uid="{00000000-0010-0000-4900-000078240000}" name="Column9332" dataDxfId="7435"/>
    <tableColumn id="9337" xr3:uid="{00000000-0010-0000-4900-000079240000}" name="Column9333" dataDxfId="7434"/>
    <tableColumn id="9338" xr3:uid="{00000000-0010-0000-4900-00007A240000}" name="Column9334" dataDxfId="7433"/>
    <tableColumn id="9339" xr3:uid="{00000000-0010-0000-4900-00007B240000}" name="Column9335" dataDxfId="7432"/>
    <tableColumn id="9340" xr3:uid="{00000000-0010-0000-4900-00007C240000}" name="Column9336" dataDxfId="7431"/>
    <tableColumn id="9341" xr3:uid="{00000000-0010-0000-4900-00007D240000}" name="Column9337" dataDxfId="7430"/>
    <tableColumn id="9342" xr3:uid="{00000000-0010-0000-4900-00007E240000}" name="Column9338" dataDxfId="7429"/>
    <tableColumn id="9343" xr3:uid="{00000000-0010-0000-4900-00007F240000}" name="Column9339" dataDxfId="7428"/>
    <tableColumn id="9344" xr3:uid="{00000000-0010-0000-4900-000080240000}" name="Column9340" dataDxfId="7427"/>
    <tableColumn id="9345" xr3:uid="{00000000-0010-0000-4900-000081240000}" name="Column9341" dataDxfId="7426"/>
    <tableColumn id="9346" xr3:uid="{00000000-0010-0000-4900-000082240000}" name="Column9342" dataDxfId="7425"/>
    <tableColumn id="9347" xr3:uid="{00000000-0010-0000-4900-000083240000}" name="Column9343" dataDxfId="7424"/>
    <tableColumn id="9348" xr3:uid="{00000000-0010-0000-4900-000084240000}" name="Column9344" dataDxfId="7423"/>
    <tableColumn id="9349" xr3:uid="{00000000-0010-0000-4900-000085240000}" name="Column9345" dataDxfId="7422"/>
    <tableColumn id="9350" xr3:uid="{00000000-0010-0000-4900-000086240000}" name="Column9346" dataDxfId="7421"/>
    <tableColumn id="9351" xr3:uid="{00000000-0010-0000-4900-000087240000}" name="Column9347" dataDxfId="7420"/>
    <tableColumn id="9352" xr3:uid="{00000000-0010-0000-4900-000088240000}" name="Column9348" dataDxfId="7419"/>
    <tableColumn id="9353" xr3:uid="{00000000-0010-0000-4900-000089240000}" name="Column9349" dataDxfId="7418"/>
    <tableColumn id="9354" xr3:uid="{00000000-0010-0000-4900-00008A240000}" name="Column9350" dataDxfId="7417"/>
    <tableColumn id="9355" xr3:uid="{00000000-0010-0000-4900-00008B240000}" name="Column9351" dataDxfId="7416"/>
    <tableColumn id="9356" xr3:uid="{00000000-0010-0000-4900-00008C240000}" name="Column9352" dataDxfId="7415"/>
    <tableColumn id="9357" xr3:uid="{00000000-0010-0000-4900-00008D240000}" name="Column9353" dataDxfId="7414"/>
    <tableColumn id="9358" xr3:uid="{00000000-0010-0000-4900-00008E240000}" name="Column9354" dataDxfId="7413"/>
    <tableColumn id="9359" xr3:uid="{00000000-0010-0000-4900-00008F240000}" name="Column9355" dataDxfId="7412"/>
    <tableColumn id="9360" xr3:uid="{00000000-0010-0000-4900-000090240000}" name="Column9356" dataDxfId="7411"/>
    <tableColumn id="9361" xr3:uid="{00000000-0010-0000-4900-000091240000}" name="Column9357" dataDxfId="7410"/>
    <tableColumn id="9362" xr3:uid="{00000000-0010-0000-4900-000092240000}" name="Column9358" dataDxfId="7409"/>
    <tableColumn id="9363" xr3:uid="{00000000-0010-0000-4900-000093240000}" name="Column9359" dataDxfId="7408"/>
    <tableColumn id="9364" xr3:uid="{00000000-0010-0000-4900-000094240000}" name="Column9360" dataDxfId="7407"/>
    <tableColumn id="9365" xr3:uid="{00000000-0010-0000-4900-000095240000}" name="Column9361" dataDxfId="7406"/>
    <tableColumn id="9366" xr3:uid="{00000000-0010-0000-4900-000096240000}" name="Column9362" dataDxfId="7405"/>
    <tableColumn id="9367" xr3:uid="{00000000-0010-0000-4900-000097240000}" name="Column9363" dataDxfId="7404"/>
    <tableColumn id="9368" xr3:uid="{00000000-0010-0000-4900-000098240000}" name="Column9364" dataDxfId="7403"/>
    <tableColumn id="9369" xr3:uid="{00000000-0010-0000-4900-000099240000}" name="Column9365" dataDxfId="7402"/>
    <tableColumn id="9370" xr3:uid="{00000000-0010-0000-4900-00009A240000}" name="Column9366" dataDxfId="7401"/>
    <tableColumn id="9371" xr3:uid="{00000000-0010-0000-4900-00009B240000}" name="Column9367" dataDxfId="7400"/>
    <tableColumn id="9372" xr3:uid="{00000000-0010-0000-4900-00009C240000}" name="Column9368" dataDxfId="7399"/>
    <tableColumn id="9373" xr3:uid="{00000000-0010-0000-4900-00009D240000}" name="Column9369" dataDxfId="7398"/>
    <tableColumn id="9374" xr3:uid="{00000000-0010-0000-4900-00009E240000}" name="Column9370" dataDxfId="7397"/>
    <tableColumn id="9375" xr3:uid="{00000000-0010-0000-4900-00009F240000}" name="Column9371" dataDxfId="7396"/>
    <tableColumn id="9376" xr3:uid="{00000000-0010-0000-4900-0000A0240000}" name="Column9372" dataDxfId="7395"/>
    <tableColumn id="9377" xr3:uid="{00000000-0010-0000-4900-0000A1240000}" name="Column9373" dataDxfId="7394"/>
    <tableColumn id="9378" xr3:uid="{00000000-0010-0000-4900-0000A2240000}" name="Column9374" dataDxfId="7393"/>
    <tableColumn id="9379" xr3:uid="{00000000-0010-0000-4900-0000A3240000}" name="Column9375" dataDxfId="7392"/>
    <tableColumn id="9380" xr3:uid="{00000000-0010-0000-4900-0000A4240000}" name="Column9376" dataDxfId="7391"/>
    <tableColumn id="9381" xr3:uid="{00000000-0010-0000-4900-0000A5240000}" name="Column9377" dataDxfId="7390"/>
    <tableColumn id="9382" xr3:uid="{00000000-0010-0000-4900-0000A6240000}" name="Column9378" dataDxfId="7389"/>
    <tableColumn id="9383" xr3:uid="{00000000-0010-0000-4900-0000A7240000}" name="Column9379" dataDxfId="7388"/>
    <tableColumn id="9384" xr3:uid="{00000000-0010-0000-4900-0000A8240000}" name="Column9380" dataDxfId="7387"/>
    <tableColumn id="9385" xr3:uid="{00000000-0010-0000-4900-0000A9240000}" name="Column9381" dataDxfId="7386"/>
    <tableColumn id="9386" xr3:uid="{00000000-0010-0000-4900-0000AA240000}" name="Column9382" dataDxfId="7385"/>
    <tableColumn id="9387" xr3:uid="{00000000-0010-0000-4900-0000AB240000}" name="Column9383" dataDxfId="7384"/>
    <tableColumn id="9388" xr3:uid="{00000000-0010-0000-4900-0000AC240000}" name="Column9384" dataDxfId="7383"/>
    <tableColumn id="9389" xr3:uid="{00000000-0010-0000-4900-0000AD240000}" name="Column9385" dataDxfId="7382"/>
    <tableColumn id="9390" xr3:uid="{00000000-0010-0000-4900-0000AE240000}" name="Column9386" dataDxfId="7381"/>
    <tableColumn id="9391" xr3:uid="{00000000-0010-0000-4900-0000AF240000}" name="Column9387" dataDxfId="7380"/>
    <tableColumn id="9392" xr3:uid="{00000000-0010-0000-4900-0000B0240000}" name="Column9388" dataDxfId="7379"/>
    <tableColumn id="9393" xr3:uid="{00000000-0010-0000-4900-0000B1240000}" name="Column9389" dataDxfId="7378"/>
    <tableColumn id="9394" xr3:uid="{00000000-0010-0000-4900-0000B2240000}" name="Column9390" dataDxfId="7377"/>
    <tableColumn id="9395" xr3:uid="{00000000-0010-0000-4900-0000B3240000}" name="Column9391" dataDxfId="7376"/>
    <tableColumn id="9396" xr3:uid="{00000000-0010-0000-4900-0000B4240000}" name="Column9392" dataDxfId="7375"/>
    <tableColumn id="9397" xr3:uid="{00000000-0010-0000-4900-0000B5240000}" name="Column9393" dataDxfId="7374"/>
    <tableColumn id="9398" xr3:uid="{00000000-0010-0000-4900-0000B6240000}" name="Column9394" dataDxfId="7373"/>
    <tableColumn id="9399" xr3:uid="{00000000-0010-0000-4900-0000B7240000}" name="Column9395" dataDxfId="7372"/>
    <tableColumn id="9400" xr3:uid="{00000000-0010-0000-4900-0000B8240000}" name="Column9396" dataDxfId="7371"/>
    <tableColumn id="9401" xr3:uid="{00000000-0010-0000-4900-0000B9240000}" name="Column9397" dataDxfId="7370"/>
    <tableColumn id="9402" xr3:uid="{00000000-0010-0000-4900-0000BA240000}" name="Column9398" dataDxfId="7369"/>
    <tableColumn id="9403" xr3:uid="{00000000-0010-0000-4900-0000BB240000}" name="Column9399" dataDxfId="7368"/>
    <tableColumn id="9404" xr3:uid="{00000000-0010-0000-4900-0000BC240000}" name="Column9400" dataDxfId="7367"/>
    <tableColumn id="9405" xr3:uid="{00000000-0010-0000-4900-0000BD240000}" name="Column9401" dataDxfId="7366"/>
    <tableColumn id="9406" xr3:uid="{00000000-0010-0000-4900-0000BE240000}" name="Column9402" dataDxfId="7365"/>
    <tableColumn id="9407" xr3:uid="{00000000-0010-0000-4900-0000BF240000}" name="Column9403" dataDxfId="7364"/>
    <tableColumn id="9408" xr3:uid="{00000000-0010-0000-4900-0000C0240000}" name="Column9404" dataDxfId="7363"/>
    <tableColumn id="9409" xr3:uid="{00000000-0010-0000-4900-0000C1240000}" name="Column9405" dataDxfId="7362"/>
    <tableColumn id="9410" xr3:uid="{00000000-0010-0000-4900-0000C2240000}" name="Column9406" dataDxfId="7361"/>
    <tableColumn id="9411" xr3:uid="{00000000-0010-0000-4900-0000C3240000}" name="Column9407" dataDxfId="7360"/>
    <tableColumn id="9412" xr3:uid="{00000000-0010-0000-4900-0000C4240000}" name="Column9408" dataDxfId="7359"/>
    <tableColumn id="9413" xr3:uid="{00000000-0010-0000-4900-0000C5240000}" name="Column9409" dataDxfId="7358"/>
    <tableColumn id="9414" xr3:uid="{00000000-0010-0000-4900-0000C6240000}" name="Column9410" dataDxfId="7357"/>
    <tableColumn id="9415" xr3:uid="{00000000-0010-0000-4900-0000C7240000}" name="Column9411" dataDxfId="7356"/>
    <tableColumn id="9416" xr3:uid="{00000000-0010-0000-4900-0000C8240000}" name="Column9412" dataDxfId="7355"/>
    <tableColumn id="9417" xr3:uid="{00000000-0010-0000-4900-0000C9240000}" name="Column9413" dataDxfId="7354"/>
    <tableColumn id="9418" xr3:uid="{00000000-0010-0000-4900-0000CA240000}" name="Column9414" dataDxfId="7353"/>
    <tableColumn id="9419" xr3:uid="{00000000-0010-0000-4900-0000CB240000}" name="Column9415" dataDxfId="7352"/>
    <tableColumn id="9420" xr3:uid="{00000000-0010-0000-4900-0000CC240000}" name="Column9416" dataDxfId="7351"/>
    <tableColumn id="9421" xr3:uid="{00000000-0010-0000-4900-0000CD240000}" name="Column9417" dataDxfId="7350"/>
    <tableColumn id="9422" xr3:uid="{00000000-0010-0000-4900-0000CE240000}" name="Column9418" dataDxfId="7349"/>
    <tableColumn id="9423" xr3:uid="{00000000-0010-0000-4900-0000CF240000}" name="Column9419" dataDxfId="7348"/>
    <tableColumn id="9424" xr3:uid="{00000000-0010-0000-4900-0000D0240000}" name="Column9420" dataDxfId="7347"/>
    <tableColumn id="9425" xr3:uid="{00000000-0010-0000-4900-0000D1240000}" name="Column9421" dataDxfId="7346"/>
    <tableColumn id="9426" xr3:uid="{00000000-0010-0000-4900-0000D2240000}" name="Column9422" dataDxfId="7345"/>
    <tableColumn id="9427" xr3:uid="{00000000-0010-0000-4900-0000D3240000}" name="Column9423" dataDxfId="7344"/>
    <tableColumn id="9428" xr3:uid="{00000000-0010-0000-4900-0000D4240000}" name="Column9424" dataDxfId="7343"/>
    <tableColumn id="9429" xr3:uid="{00000000-0010-0000-4900-0000D5240000}" name="Column9425" dataDxfId="7342"/>
    <tableColumn id="9430" xr3:uid="{00000000-0010-0000-4900-0000D6240000}" name="Column9426" dataDxfId="7341"/>
    <tableColumn id="9431" xr3:uid="{00000000-0010-0000-4900-0000D7240000}" name="Column9427" dataDxfId="7340"/>
    <tableColumn id="9432" xr3:uid="{00000000-0010-0000-4900-0000D8240000}" name="Column9428" dataDxfId="7339"/>
    <tableColumn id="9433" xr3:uid="{00000000-0010-0000-4900-0000D9240000}" name="Column9429" dataDxfId="7338"/>
    <tableColumn id="9434" xr3:uid="{00000000-0010-0000-4900-0000DA240000}" name="Column9430" dataDxfId="7337"/>
    <tableColumn id="9435" xr3:uid="{00000000-0010-0000-4900-0000DB240000}" name="Column9431" dataDxfId="7336"/>
    <tableColumn id="9436" xr3:uid="{00000000-0010-0000-4900-0000DC240000}" name="Column9432" dataDxfId="7335"/>
    <tableColumn id="9437" xr3:uid="{00000000-0010-0000-4900-0000DD240000}" name="Column9433" dataDxfId="7334"/>
    <tableColumn id="9438" xr3:uid="{00000000-0010-0000-4900-0000DE240000}" name="Column9434" dataDxfId="7333"/>
    <tableColumn id="9439" xr3:uid="{00000000-0010-0000-4900-0000DF240000}" name="Column9435" dataDxfId="7332"/>
    <tableColumn id="9440" xr3:uid="{00000000-0010-0000-4900-0000E0240000}" name="Column9436" dataDxfId="7331"/>
    <tableColumn id="9441" xr3:uid="{00000000-0010-0000-4900-0000E1240000}" name="Column9437" dataDxfId="7330"/>
    <tableColumn id="9442" xr3:uid="{00000000-0010-0000-4900-0000E2240000}" name="Column9438" dataDxfId="7329"/>
    <tableColumn id="9443" xr3:uid="{00000000-0010-0000-4900-0000E3240000}" name="Column9439" dataDxfId="7328"/>
    <tableColumn id="9444" xr3:uid="{00000000-0010-0000-4900-0000E4240000}" name="Column9440" dataDxfId="7327"/>
    <tableColumn id="9445" xr3:uid="{00000000-0010-0000-4900-0000E5240000}" name="Column9441" dataDxfId="7326"/>
    <tableColumn id="9446" xr3:uid="{00000000-0010-0000-4900-0000E6240000}" name="Column9442" dataDxfId="7325"/>
    <tableColumn id="9447" xr3:uid="{00000000-0010-0000-4900-0000E7240000}" name="Column9443" dataDxfId="7324"/>
    <tableColumn id="9448" xr3:uid="{00000000-0010-0000-4900-0000E8240000}" name="Column9444" dataDxfId="7323"/>
    <tableColumn id="9449" xr3:uid="{00000000-0010-0000-4900-0000E9240000}" name="Column9445" dataDxfId="7322"/>
    <tableColumn id="9450" xr3:uid="{00000000-0010-0000-4900-0000EA240000}" name="Column9446" dataDxfId="7321"/>
    <tableColumn id="9451" xr3:uid="{00000000-0010-0000-4900-0000EB240000}" name="Column9447" dataDxfId="7320"/>
    <tableColumn id="9452" xr3:uid="{00000000-0010-0000-4900-0000EC240000}" name="Column9448" dataDxfId="7319"/>
    <tableColumn id="9453" xr3:uid="{00000000-0010-0000-4900-0000ED240000}" name="Column9449" dataDxfId="7318"/>
    <tableColumn id="9454" xr3:uid="{00000000-0010-0000-4900-0000EE240000}" name="Column9450" dataDxfId="7317"/>
    <tableColumn id="9455" xr3:uid="{00000000-0010-0000-4900-0000EF240000}" name="Column9451" dataDxfId="7316"/>
    <tableColumn id="9456" xr3:uid="{00000000-0010-0000-4900-0000F0240000}" name="Column9452" dataDxfId="7315"/>
    <tableColumn id="9457" xr3:uid="{00000000-0010-0000-4900-0000F1240000}" name="Column9453" dataDxfId="7314"/>
    <tableColumn id="9458" xr3:uid="{00000000-0010-0000-4900-0000F2240000}" name="Column9454" dataDxfId="7313"/>
    <tableColumn id="9459" xr3:uid="{00000000-0010-0000-4900-0000F3240000}" name="Column9455" dataDxfId="7312"/>
    <tableColumn id="9460" xr3:uid="{00000000-0010-0000-4900-0000F4240000}" name="Column9456" dataDxfId="7311"/>
    <tableColumn id="9461" xr3:uid="{00000000-0010-0000-4900-0000F5240000}" name="Column9457" dataDxfId="7310"/>
    <tableColumn id="9462" xr3:uid="{00000000-0010-0000-4900-0000F6240000}" name="Column9458" dataDxfId="7309"/>
    <tableColumn id="9463" xr3:uid="{00000000-0010-0000-4900-0000F7240000}" name="Column9459" dataDxfId="7308"/>
    <tableColumn id="9464" xr3:uid="{00000000-0010-0000-4900-0000F8240000}" name="Column9460" dataDxfId="7307"/>
    <tableColumn id="9465" xr3:uid="{00000000-0010-0000-4900-0000F9240000}" name="Column9461" dataDxfId="7306"/>
    <tableColumn id="9466" xr3:uid="{00000000-0010-0000-4900-0000FA240000}" name="Column9462" dataDxfId="7305"/>
    <tableColumn id="9467" xr3:uid="{00000000-0010-0000-4900-0000FB240000}" name="Column9463" dataDxfId="7304"/>
    <tableColumn id="9468" xr3:uid="{00000000-0010-0000-4900-0000FC240000}" name="Column9464" dataDxfId="7303"/>
    <tableColumn id="9469" xr3:uid="{00000000-0010-0000-4900-0000FD240000}" name="Column9465" dataDxfId="7302"/>
    <tableColumn id="9470" xr3:uid="{00000000-0010-0000-4900-0000FE240000}" name="Column9466" dataDxfId="7301"/>
    <tableColumn id="9471" xr3:uid="{00000000-0010-0000-4900-0000FF240000}" name="Column9467" dataDxfId="7300"/>
    <tableColumn id="9472" xr3:uid="{00000000-0010-0000-4900-000000250000}" name="Column9468" dataDxfId="7299"/>
    <tableColumn id="9473" xr3:uid="{00000000-0010-0000-4900-000001250000}" name="Column9469" dataDxfId="7298"/>
    <tableColumn id="9474" xr3:uid="{00000000-0010-0000-4900-000002250000}" name="Column9470" dataDxfId="7297"/>
    <tableColumn id="9475" xr3:uid="{00000000-0010-0000-4900-000003250000}" name="Column9471" dataDxfId="7296"/>
    <tableColumn id="9476" xr3:uid="{00000000-0010-0000-4900-000004250000}" name="Column9472" dataDxfId="7295"/>
    <tableColumn id="9477" xr3:uid="{00000000-0010-0000-4900-000005250000}" name="Column9473" dataDxfId="7294"/>
    <tableColumn id="9478" xr3:uid="{00000000-0010-0000-4900-000006250000}" name="Column9474" dataDxfId="7293"/>
    <tableColumn id="9479" xr3:uid="{00000000-0010-0000-4900-000007250000}" name="Column9475" dataDxfId="7292"/>
    <tableColumn id="9480" xr3:uid="{00000000-0010-0000-4900-000008250000}" name="Column9476" dataDxfId="7291"/>
    <tableColumn id="9481" xr3:uid="{00000000-0010-0000-4900-000009250000}" name="Column9477" dataDxfId="7290"/>
    <tableColumn id="9482" xr3:uid="{00000000-0010-0000-4900-00000A250000}" name="Column9478" dataDxfId="7289"/>
    <tableColumn id="9483" xr3:uid="{00000000-0010-0000-4900-00000B250000}" name="Column9479" dataDxfId="7288"/>
    <tableColumn id="9484" xr3:uid="{00000000-0010-0000-4900-00000C250000}" name="Column9480" dataDxfId="7287"/>
    <tableColumn id="9485" xr3:uid="{00000000-0010-0000-4900-00000D250000}" name="Column9481" dataDxfId="7286"/>
    <tableColumn id="9486" xr3:uid="{00000000-0010-0000-4900-00000E250000}" name="Column9482" dataDxfId="7285"/>
    <tableColumn id="9487" xr3:uid="{00000000-0010-0000-4900-00000F250000}" name="Column9483" dataDxfId="7284"/>
    <tableColumn id="9488" xr3:uid="{00000000-0010-0000-4900-000010250000}" name="Column9484" dataDxfId="7283"/>
    <tableColumn id="9489" xr3:uid="{00000000-0010-0000-4900-000011250000}" name="Column9485" dataDxfId="7282"/>
    <tableColumn id="9490" xr3:uid="{00000000-0010-0000-4900-000012250000}" name="Column9486" dataDxfId="7281"/>
    <tableColumn id="9491" xr3:uid="{00000000-0010-0000-4900-000013250000}" name="Column9487" dataDxfId="7280"/>
    <tableColumn id="9492" xr3:uid="{00000000-0010-0000-4900-000014250000}" name="Column9488" dataDxfId="7279"/>
    <tableColumn id="9493" xr3:uid="{00000000-0010-0000-4900-000015250000}" name="Column9489" dataDxfId="7278"/>
    <tableColumn id="9494" xr3:uid="{00000000-0010-0000-4900-000016250000}" name="Column9490" dataDxfId="7277"/>
    <tableColumn id="9495" xr3:uid="{00000000-0010-0000-4900-000017250000}" name="Column9491" dataDxfId="7276"/>
    <tableColumn id="9496" xr3:uid="{00000000-0010-0000-4900-000018250000}" name="Column9492" dataDxfId="7275"/>
    <tableColumn id="9497" xr3:uid="{00000000-0010-0000-4900-000019250000}" name="Column9493" dataDxfId="7274"/>
    <tableColumn id="9498" xr3:uid="{00000000-0010-0000-4900-00001A250000}" name="Column9494" dataDxfId="7273"/>
    <tableColumn id="9499" xr3:uid="{00000000-0010-0000-4900-00001B250000}" name="Column9495" dataDxfId="7272"/>
    <tableColumn id="9500" xr3:uid="{00000000-0010-0000-4900-00001C250000}" name="Column9496" dataDxfId="7271"/>
    <tableColumn id="9501" xr3:uid="{00000000-0010-0000-4900-00001D250000}" name="Column9497" dataDxfId="7270"/>
    <tableColumn id="9502" xr3:uid="{00000000-0010-0000-4900-00001E250000}" name="Column9498" dataDxfId="7269"/>
    <tableColumn id="9503" xr3:uid="{00000000-0010-0000-4900-00001F250000}" name="Column9499" dataDxfId="7268"/>
    <tableColumn id="9504" xr3:uid="{00000000-0010-0000-4900-000020250000}" name="Column9500" dataDxfId="7267"/>
    <tableColumn id="9505" xr3:uid="{00000000-0010-0000-4900-000021250000}" name="Column9501" dataDxfId="7266"/>
    <tableColumn id="9506" xr3:uid="{00000000-0010-0000-4900-000022250000}" name="Column9502" dataDxfId="7265"/>
    <tableColumn id="9507" xr3:uid="{00000000-0010-0000-4900-000023250000}" name="Column9503" dataDxfId="7264"/>
    <tableColumn id="9508" xr3:uid="{00000000-0010-0000-4900-000024250000}" name="Column9504" dataDxfId="7263"/>
    <tableColumn id="9509" xr3:uid="{00000000-0010-0000-4900-000025250000}" name="Column9505" dataDxfId="7262"/>
    <tableColumn id="9510" xr3:uid="{00000000-0010-0000-4900-000026250000}" name="Column9506" dataDxfId="7261"/>
    <tableColumn id="9511" xr3:uid="{00000000-0010-0000-4900-000027250000}" name="Column9507" dataDxfId="7260"/>
    <tableColumn id="9512" xr3:uid="{00000000-0010-0000-4900-000028250000}" name="Column9508" dataDxfId="7259"/>
    <tableColumn id="9513" xr3:uid="{00000000-0010-0000-4900-000029250000}" name="Column9509" dataDxfId="7258"/>
    <tableColumn id="9514" xr3:uid="{00000000-0010-0000-4900-00002A250000}" name="Column9510" dataDxfId="7257"/>
    <tableColumn id="9515" xr3:uid="{00000000-0010-0000-4900-00002B250000}" name="Column9511" dataDxfId="7256"/>
    <tableColumn id="9516" xr3:uid="{00000000-0010-0000-4900-00002C250000}" name="Column9512" dataDxfId="7255"/>
    <tableColumn id="9517" xr3:uid="{00000000-0010-0000-4900-00002D250000}" name="Column9513" dataDxfId="7254"/>
    <tableColumn id="9518" xr3:uid="{00000000-0010-0000-4900-00002E250000}" name="Column9514" dataDxfId="7253"/>
    <tableColumn id="9519" xr3:uid="{00000000-0010-0000-4900-00002F250000}" name="Column9515" dataDxfId="7252"/>
    <tableColumn id="9520" xr3:uid="{00000000-0010-0000-4900-000030250000}" name="Column9516" dataDxfId="7251"/>
    <tableColumn id="9521" xr3:uid="{00000000-0010-0000-4900-000031250000}" name="Column9517" dataDxfId="7250"/>
    <tableColumn id="9522" xr3:uid="{00000000-0010-0000-4900-000032250000}" name="Column9518" dataDxfId="7249"/>
    <tableColumn id="9523" xr3:uid="{00000000-0010-0000-4900-000033250000}" name="Column9519" dataDxfId="7248"/>
    <tableColumn id="9524" xr3:uid="{00000000-0010-0000-4900-000034250000}" name="Column9520" dataDxfId="7247"/>
    <tableColumn id="9525" xr3:uid="{00000000-0010-0000-4900-000035250000}" name="Column9521" dataDxfId="7246"/>
    <tableColumn id="9526" xr3:uid="{00000000-0010-0000-4900-000036250000}" name="Column9522" dataDxfId="7245"/>
    <tableColumn id="9527" xr3:uid="{00000000-0010-0000-4900-000037250000}" name="Column9523" dataDxfId="7244"/>
    <tableColumn id="9528" xr3:uid="{00000000-0010-0000-4900-000038250000}" name="Column9524" dataDxfId="7243"/>
    <tableColumn id="9529" xr3:uid="{00000000-0010-0000-4900-000039250000}" name="Column9525" dataDxfId="7242"/>
    <tableColumn id="9530" xr3:uid="{00000000-0010-0000-4900-00003A250000}" name="Column9526" dataDxfId="7241"/>
    <tableColumn id="9531" xr3:uid="{00000000-0010-0000-4900-00003B250000}" name="Column9527" dataDxfId="7240"/>
    <tableColumn id="9532" xr3:uid="{00000000-0010-0000-4900-00003C250000}" name="Column9528" dataDxfId="7239"/>
    <tableColumn id="9533" xr3:uid="{00000000-0010-0000-4900-00003D250000}" name="Column9529" dataDxfId="7238"/>
    <tableColumn id="9534" xr3:uid="{00000000-0010-0000-4900-00003E250000}" name="Column9530" dataDxfId="7237"/>
    <tableColumn id="9535" xr3:uid="{00000000-0010-0000-4900-00003F250000}" name="Column9531" dataDxfId="7236"/>
    <tableColumn id="9536" xr3:uid="{00000000-0010-0000-4900-000040250000}" name="Column9532" dataDxfId="7235"/>
    <tableColumn id="9537" xr3:uid="{00000000-0010-0000-4900-000041250000}" name="Column9533" dataDxfId="7234"/>
    <tableColumn id="9538" xr3:uid="{00000000-0010-0000-4900-000042250000}" name="Column9534" dataDxfId="7233"/>
    <tableColumn id="9539" xr3:uid="{00000000-0010-0000-4900-000043250000}" name="Column9535" dataDxfId="7232"/>
    <tableColumn id="9540" xr3:uid="{00000000-0010-0000-4900-000044250000}" name="Column9536" dataDxfId="7231"/>
    <tableColumn id="9541" xr3:uid="{00000000-0010-0000-4900-000045250000}" name="Column9537" dataDxfId="7230"/>
    <tableColumn id="9542" xr3:uid="{00000000-0010-0000-4900-000046250000}" name="Column9538" dataDxfId="7229"/>
    <tableColumn id="9543" xr3:uid="{00000000-0010-0000-4900-000047250000}" name="Column9539" dataDxfId="7228"/>
    <tableColumn id="9544" xr3:uid="{00000000-0010-0000-4900-000048250000}" name="Column9540" dataDxfId="7227"/>
    <tableColumn id="9545" xr3:uid="{00000000-0010-0000-4900-000049250000}" name="Column9541" dataDxfId="7226"/>
    <tableColumn id="9546" xr3:uid="{00000000-0010-0000-4900-00004A250000}" name="Column9542" dataDxfId="7225"/>
    <tableColumn id="9547" xr3:uid="{00000000-0010-0000-4900-00004B250000}" name="Column9543" dataDxfId="7224"/>
    <tableColumn id="9548" xr3:uid="{00000000-0010-0000-4900-00004C250000}" name="Column9544" dataDxfId="7223"/>
    <tableColumn id="9549" xr3:uid="{00000000-0010-0000-4900-00004D250000}" name="Column9545" dataDxfId="7222"/>
    <tableColumn id="9550" xr3:uid="{00000000-0010-0000-4900-00004E250000}" name="Column9546" dataDxfId="7221"/>
    <tableColumn id="9551" xr3:uid="{00000000-0010-0000-4900-00004F250000}" name="Column9547" dataDxfId="7220"/>
    <tableColumn id="9552" xr3:uid="{00000000-0010-0000-4900-000050250000}" name="Column9548" dataDxfId="7219"/>
    <tableColumn id="9553" xr3:uid="{00000000-0010-0000-4900-000051250000}" name="Column9549" dataDxfId="7218"/>
    <tableColumn id="9554" xr3:uid="{00000000-0010-0000-4900-000052250000}" name="Column9550" dataDxfId="7217"/>
    <tableColumn id="9555" xr3:uid="{00000000-0010-0000-4900-000053250000}" name="Column9551" dataDxfId="7216"/>
    <tableColumn id="9556" xr3:uid="{00000000-0010-0000-4900-000054250000}" name="Column9552" dataDxfId="7215"/>
    <tableColumn id="9557" xr3:uid="{00000000-0010-0000-4900-000055250000}" name="Column9553" dataDxfId="7214"/>
    <tableColumn id="9558" xr3:uid="{00000000-0010-0000-4900-000056250000}" name="Column9554" dataDxfId="7213"/>
    <tableColumn id="9559" xr3:uid="{00000000-0010-0000-4900-000057250000}" name="Column9555" dataDxfId="7212"/>
    <tableColumn id="9560" xr3:uid="{00000000-0010-0000-4900-000058250000}" name="Column9556" dataDxfId="7211"/>
    <tableColumn id="9561" xr3:uid="{00000000-0010-0000-4900-000059250000}" name="Column9557" dataDxfId="7210"/>
    <tableColumn id="9562" xr3:uid="{00000000-0010-0000-4900-00005A250000}" name="Column9558" dataDxfId="7209"/>
    <tableColumn id="9563" xr3:uid="{00000000-0010-0000-4900-00005B250000}" name="Column9559" dataDxfId="7208"/>
    <tableColumn id="9564" xr3:uid="{00000000-0010-0000-4900-00005C250000}" name="Column9560" dataDxfId="7207"/>
    <tableColumn id="9565" xr3:uid="{00000000-0010-0000-4900-00005D250000}" name="Column9561" dataDxfId="7206"/>
    <tableColumn id="9566" xr3:uid="{00000000-0010-0000-4900-00005E250000}" name="Column9562" dataDxfId="7205"/>
    <tableColumn id="9567" xr3:uid="{00000000-0010-0000-4900-00005F250000}" name="Column9563" dataDxfId="7204"/>
    <tableColumn id="9568" xr3:uid="{00000000-0010-0000-4900-000060250000}" name="Column9564" dataDxfId="7203"/>
    <tableColumn id="9569" xr3:uid="{00000000-0010-0000-4900-000061250000}" name="Column9565" dataDxfId="7202"/>
    <tableColumn id="9570" xr3:uid="{00000000-0010-0000-4900-000062250000}" name="Column9566" dataDxfId="7201"/>
    <tableColumn id="9571" xr3:uid="{00000000-0010-0000-4900-000063250000}" name="Column9567" dataDxfId="7200"/>
    <tableColumn id="9572" xr3:uid="{00000000-0010-0000-4900-000064250000}" name="Column9568" dataDxfId="7199"/>
    <tableColumn id="9573" xr3:uid="{00000000-0010-0000-4900-000065250000}" name="Column9569" dataDxfId="7198"/>
    <tableColumn id="9574" xr3:uid="{00000000-0010-0000-4900-000066250000}" name="Column9570" dataDxfId="7197"/>
    <tableColumn id="9575" xr3:uid="{00000000-0010-0000-4900-000067250000}" name="Column9571" dataDxfId="7196"/>
    <tableColumn id="9576" xr3:uid="{00000000-0010-0000-4900-000068250000}" name="Column9572" dataDxfId="7195"/>
    <tableColumn id="9577" xr3:uid="{00000000-0010-0000-4900-000069250000}" name="Column9573" dataDxfId="7194"/>
    <tableColumn id="9578" xr3:uid="{00000000-0010-0000-4900-00006A250000}" name="Column9574" dataDxfId="7193"/>
    <tableColumn id="9579" xr3:uid="{00000000-0010-0000-4900-00006B250000}" name="Column9575" dataDxfId="7192"/>
    <tableColumn id="9580" xr3:uid="{00000000-0010-0000-4900-00006C250000}" name="Column9576" dataDxfId="7191"/>
    <tableColumn id="9581" xr3:uid="{00000000-0010-0000-4900-00006D250000}" name="Column9577" dataDxfId="7190"/>
    <tableColumn id="9582" xr3:uid="{00000000-0010-0000-4900-00006E250000}" name="Column9578" dataDxfId="7189"/>
    <tableColumn id="9583" xr3:uid="{00000000-0010-0000-4900-00006F250000}" name="Column9579" dataDxfId="7188"/>
    <tableColumn id="9584" xr3:uid="{00000000-0010-0000-4900-000070250000}" name="Column9580" dataDxfId="7187"/>
    <tableColumn id="9585" xr3:uid="{00000000-0010-0000-4900-000071250000}" name="Column9581" dataDxfId="7186"/>
    <tableColumn id="9586" xr3:uid="{00000000-0010-0000-4900-000072250000}" name="Column9582" dataDxfId="7185"/>
    <tableColumn id="9587" xr3:uid="{00000000-0010-0000-4900-000073250000}" name="Column9583" dataDxfId="7184"/>
    <tableColumn id="9588" xr3:uid="{00000000-0010-0000-4900-000074250000}" name="Column9584" dataDxfId="7183"/>
    <tableColumn id="9589" xr3:uid="{00000000-0010-0000-4900-000075250000}" name="Column9585" dataDxfId="7182"/>
    <tableColumn id="9590" xr3:uid="{00000000-0010-0000-4900-000076250000}" name="Column9586" dataDxfId="7181"/>
    <tableColumn id="9591" xr3:uid="{00000000-0010-0000-4900-000077250000}" name="Column9587" dataDxfId="7180"/>
    <tableColumn id="9592" xr3:uid="{00000000-0010-0000-4900-000078250000}" name="Column9588" dataDxfId="7179"/>
    <tableColumn id="9593" xr3:uid="{00000000-0010-0000-4900-000079250000}" name="Column9589" dataDxfId="7178"/>
    <tableColumn id="9594" xr3:uid="{00000000-0010-0000-4900-00007A250000}" name="Column9590" dataDxfId="7177"/>
    <tableColumn id="9595" xr3:uid="{00000000-0010-0000-4900-00007B250000}" name="Column9591" dataDxfId="7176"/>
    <tableColumn id="9596" xr3:uid="{00000000-0010-0000-4900-00007C250000}" name="Column9592" dataDxfId="7175"/>
    <tableColumn id="9597" xr3:uid="{00000000-0010-0000-4900-00007D250000}" name="Column9593" dataDxfId="7174"/>
    <tableColumn id="9598" xr3:uid="{00000000-0010-0000-4900-00007E250000}" name="Column9594" dataDxfId="7173"/>
    <tableColumn id="9599" xr3:uid="{00000000-0010-0000-4900-00007F250000}" name="Column9595" dataDxfId="7172"/>
    <tableColumn id="9600" xr3:uid="{00000000-0010-0000-4900-000080250000}" name="Column9596" dataDxfId="7171"/>
    <tableColumn id="9601" xr3:uid="{00000000-0010-0000-4900-000081250000}" name="Column9597" dataDxfId="7170"/>
    <tableColumn id="9602" xr3:uid="{00000000-0010-0000-4900-000082250000}" name="Column9598" dataDxfId="7169"/>
    <tableColumn id="9603" xr3:uid="{00000000-0010-0000-4900-000083250000}" name="Column9599" dataDxfId="7168"/>
    <tableColumn id="9604" xr3:uid="{00000000-0010-0000-4900-000084250000}" name="Column9600" dataDxfId="7167"/>
    <tableColumn id="9605" xr3:uid="{00000000-0010-0000-4900-000085250000}" name="Column9601" dataDxfId="7166"/>
    <tableColumn id="9606" xr3:uid="{00000000-0010-0000-4900-000086250000}" name="Column9602" dataDxfId="7165"/>
    <tableColumn id="9607" xr3:uid="{00000000-0010-0000-4900-000087250000}" name="Column9603" dataDxfId="7164"/>
    <tableColumn id="9608" xr3:uid="{00000000-0010-0000-4900-000088250000}" name="Column9604" dataDxfId="7163"/>
    <tableColumn id="9609" xr3:uid="{00000000-0010-0000-4900-000089250000}" name="Column9605" dataDxfId="7162"/>
    <tableColumn id="9610" xr3:uid="{00000000-0010-0000-4900-00008A250000}" name="Column9606" dataDxfId="7161"/>
    <tableColumn id="9611" xr3:uid="{00000000-0010-0000-4900-00008B250000}" name="Column9607" dataDxfId="7160"/>
    <tableColumn id="9612" xr3:uid="{00000000-0010-0000-4900-00008C250000}" name="Column9608" dataDxfId="7159"/>
    <tableColumn id="9613" xr3:uid="{00000000-0010-0000-4900-00008D250000}" name="Column9609" dataDxfId="7158"/>
    <tableColumn id="9614" xr3:uid="{00000000-0010-0000-4900-00008E250000}" name="Column9610" dataDxfId="7157"/>
    <tableColumn id="9615" xr3:uid="{00000000-0010-0000-4900-00008F250000}" name="Column9611" dataDxfId="7156"/>
    <tableColumn id="9616" xr3:uid="{00000000-0010-0000-4900-000090250000}" name="Column9612" dataDxfId="7155"/>
    <tableColumn id="9617" xr3:uid="{00000000-0010-0000-4900-000091250000}" name="Column9613" dataDxfId="7154"/>
    <tableColumn id="9618" xr3:uid="{00000000-0010-0000-4900-000092250000}" name="Column9614" dataDxfId="7153"/>
    <tableColumn id="9619" xr3:uid="{00000000-0010-0000-4900-000093250000}" name="Column9615" dataDxfId="7152"/>
    <tableColumn id="9620" xr3:uid="{00000000-0010-0000-4900-000094250000}" name="Column9616" dataDxfId="7151"/>
    <tableColumn id="9621" xr3:uid="{00000000-0010-0000-4900-000095250000}" name="Column9617" dataDxfId="7150"/>
    <tableColumn id="9622" xr3:uid="{00000000-0010-0000-4900-000096250000}" name="Column9618" dataDxfId="7149"/>
    <tableColumn id="9623" xr3:uid="{00000000-0010-0000-4900-000097250000}" name="Column9619" dataDxfId="7148"/>
    <tableColumn id="9624" xr3:uid="{00000000-0010-0000-4900-000098250000}" name="Column9620" dataDxfId="7147"/>
    <tableColumn id="9625" xr3:uid="{00000000-0010-0000-4900-000099250000}" name="Column9621" dataDxfId="7146"/>
    <tableColumn id="9626" xr3:uid="{00000000-0010-0000-4900-00009A250000}" name="Column9622" dataDxfId="7145"/>
    <tableColumn id="9627" xr3:uid="{00000000-0010-0000-4900-00009B250000}" name="Column9623" dataDxfId="7144"/>
    <tableColumn id="9628" xr3:uid="{00000000-0010-0000-4900-00009C250000}" name="Column9624" dataDxfId="7143"/>
    <tableColumn id="9629" xr3:uid="{00000000-0010-0000-4900-00009D250000}" name="Column9625" dataDxfId="7142"/>
    <tableColumn id="9630" xr3:uid="{00000000-0010-0000-4900-00009E250000}" name="Column9626" dataDxfId="7141"/>
    <tableColumn id="9631" xr3:uid="{00000000-0010-0000-4900-00009F250000}" name="Column9627" dataDxfId="7140"/>
    <tableColumn id="9632" xr3:uid="{00000000-0010-0000-4900-0000A0250000}" name="Column9628" dataDxfId="7139"/>
    <tableColumn id="9633" xr3:uid="{00000000-0010-0000-4900-0000A1250000}" name="Column9629" dataDxfId="7138"/>
    <tableColumn id="9634" xr3:uid="{00000000-0010-0000-4900-0000A2250000}" name="Column9630" dataDxfId="7137"/>
    <tableColumn id="9635" xr3:uid="{00000000-0010-0000-4900-0000A3250000}" name="Column9631" dataDxfId="7136"/>
    <tableColumn id="9636" xr3:uid="{00000000-0010-0000-4900-0000A4250000}" name="Column9632" dataDxfId="7135"/>
    <tableColumn id="9637" xr3:uid="{00000000-0010-0000-4900-0000A5250000}" name="Column9633" dataDxfId="7134"/>
    <tableColumn id="9638" xr3:uid="{00000000-0010-0000-4900-0000A6250000}" name="Column9634" dataDxfId="7133"/>
    <tableColumn id="9639" xr3:uid="{00000000-0010-0000-4900-0000A7250000}" name="Column9635" dataDxfId="7132"/>
    <tableColumn id="9640" xr3:uid="{00000000-0010-0000-4900-0000A8250000}" name="Column9636" dataDxfId="7131"/>
    <tableColumn id="9641" xr3:uid="{00000000-0010-0000-4900-0000A9250000}" name="Column9637" dataDxfId="7130"/>
    <tableColumn id="9642" xr3:uid="{00000000-0010-0000-4900-0000AA250000}" name="Column9638" dataDxfId="7129"/>
    <tableColumn id="9643" xr3:uid="{00000000-0010-0000-4900-0000AB250000}" name="Column9639" dataDxfId="7128"/>
    <tableColumn id="9644" xr3:uid="{00000000-0010-0000-4900-0000AC250000}" name="Column9640" dataDxfId="7127"/>
    <tableColumn id="9645" xr3:uid="{00000000-0010-0000-4900-0000AD250000}" name="Column9641" dataDxfId="7126"/>
    <tableColumn id="9646" xr3:uid="{00000000-0010-0000-4900-0000AE250000}" name="Column9642" dataDxfId="7125"/>
    <tableColumn id="9647" xr3:uid="{00000000-0010-0000-4900-0000AF250000}" name="Column9643" dataDxfId="7124"/>
    <tableColumn id="9648" xr3:uid="{00000000-0010-0000-4900-0000B0250000}" name="Column9644" dataDxfId="7123"/>
    <tableColumn id="9649" xr3:uid="{00000000-0010-0000-4900-0000B1250000}" name="Column9645" dataDxfId="7122"/>
    <tableColumn id="9650" xr3:uid="{00000000-0010-0000-4900-0000B2250000}" name="Column9646" dataDxfId="7121"/>
    <tableColumn id="9651" xr3:uid="{00000000-0010-0000-4900-0000B3250000}" name="Column9647" dataDxfId="7120"/>
    <tableColumn id="9652" xr3:uid="{00000000-0010-0000-4900-0000B4250000}" name="Column9648" dataDxfId="7119"/>
    <tableColumn id="9653" xr3:uid="{00000000-0010-0000-4900-0000B5250000}" name="Column9649" dataDxfId="7118"/>
    <tableColumn id="9654" xr3:uid="{00000000-0010-0000-4900-0000B6250000}" name="Column9650" dataDxfId="7117"/>
    <tableColumn id="9655" xr3:uid="{00000000-0010-0000-4900-0000B7250000}" name="Column9651" dataDxfId="7116"/>
    <tableColumn id="9656" xr3:uid="{00000000-0010-0000-4900-0000B8250000}" name="Column9652" dataDxfId="7115"/>
    <tableColumn id="9657" xr3:uid="{00000000-0010-0000-4900-0000B9250000}" name="Column9653" dataDxfId="7114"/>
    <tableColumn id="9658" xr3:uid="{00000000-0010-0000-4900-0000BA250000}" name="Column9654" dataDxfId="7113"/>
    <tableColumn id="9659" xr3:uid="{00000000-0010-0000-4900-0000BB250000}" name="Column9655" dataDxfId="7112"/>
    <tableColumn id="9660" xr3:uid="{00000000-0010-0000-4900-0000BC250000}" name="Column9656" dataDxfId="7111"/>
    <tableColumn id="9661" xr3:uid="{00000000-0010-0000-4900-0000BD250000}" name="Column9657" dataDxfId="7110"/>
    <tableColumn id="9662" xr3:uid="{00000000-0010-0000-4900-0000BE250000}" name="Column9658" dataDxfId="7109"/>
    <tableColumn id="9663" xr3:uid="{00000000-0010-0000-4900-0000BF250000}" name="Column9659" dataDxfId="7108"/>
    <tableColumn id="9664" xr3:uid="{00000000-0010-0000-4900-0000C0250000}" name="Column9660" dataDxfId="7107"/>
    <tableColumn id="9665" xr3:uid="{00000000-0010-0000-4900-0000C1250000}" name="Column9661" dataDxfId="7106"/>
    <tableColumn id="9666" xr3:uid="{00000000-0010-0000-4900-0000C2250000}" name="Column9662" dataDxfId="7105"/>
    <tableColumn id="9667" xr3:uid="{00000000-0010-0000-4900-0000C3250000}" name="Column9663" dataDxfId="7104"/>
    <tableColumn id="9668" xr3:uid="{00000000-0010-0000-4900-0000C4250000}" name="Column9664" dataDxfId="7103"/>
    <tableColumn id="9669" xr3:uid="{00000000-0010-0000-4900-0000C5250000}" name="Column9665" dataDxfId="7102"/>
    <tableColumn id="9670" xr3:uid="{00000000-0010-0000-4900-0000C6250000}" name="Column9666" dataDxfId="7101"/>
    <tableColumn id="9671" xr3:uid="{00000000-0010-0000-4900-0000C7250000}" name="Column9667" dataDxfId="7100"/>
    <tableColumn id="9672" xr3:uid="{00000000-0010-0000-4900-0000C8250000}" name="Column9668" dataDxfId="7099"/>
    <tableColumn id="9673" xr3:uid="{00000000-0010-0000-4900-0000C9250000}" name="Column9669" dataDxfId="7098"/>
    <tableColumn id="9674" xr3:uid="{00000000-0010-0000-4900-0000CA250000}" name="Column9670" dataDxfId="7097"/>
    <tableColumn id="9675" xr3:uid="{00000000-0010-0000-4900-0000CB250000}" name="Column9671" dataDxfId="7096"/>
    <tableColumn id="9676" xr3:uid="{00000000-0010-0000-4900-0000CC250000}" name="Column9672" dataDxfId="7095"/>
    <tableColumn id="9677" xr3:uid="{00000000-0010-0000-4900-0000CD250000}" name="Column9673" dataDxfId="7094"/>
    <tableColumn id="9678" xr3:uid="{00000000-0010-0000-4900-0000CE250000}" name="Column9674" dataDxfId="7093"/>
    <tableColumn id="9679" xr3:uid="{00000000-0010-0000-4900-0000CF250000}" name="Column9675" dataDxfId="7092"/>
    <tableColumn id="9680" xr3:uid="{00000000-0010-0000-4900-0000D0250000}" name="Column9676" dataDxfId="7091"/>
    <tableColumn id="9681" xr3:uid="{00000000-0010-0000-4900-0000D1250000}" name="Column9677" dataDxfId="7090"/>
    <tableColumn id="9682" xr3:uid="{00000000-0010-0000-4900-0000D2250000}" name="Column9678" dataDxfId="7089"/>
    <tableColumn id="9683" xr3:uid="{00000000-0010-0000-4900-0000D3250000}" name="Column9679" dataDxfId="7088"/>
    <tableColumn id="9684" xr3:uid="{00000000-0010-0000-4900-0000D4250000}" name="Column9680" dataDxfId="7087"/>
    <tableColumn id="9685" xr3:uid="{00000000-0010-0000-4900-0000D5250000}" name="Column9681" dataDxfId="7086"/>
    <tableColumn id="9686" xr3:uid="{00000000-0010-0000-4900-0000D6250000}" name="Column9682" dataDxfId="7085"/>
    <tableColumn id="9687" xr3:uid="{00000000-0010-0000-4900-0000D7250000}" name="Column9683" dataDxfId="7084"/>
    <tableColumn id="9688" xr3:uid="{00000000-0010-0000-4900-0000D8250000}" name="Column9684" dataDxfId="7083"/>
    <tableColumn id="9689" xr3:uid="{00000000-0010-0000-4900-0000D9250000}" name="Column9685" dataDxfId="7082"/>
    <tableColumn id="9690" xr3:uid="{00000000-0010-0000-4900-0000DA250000}" name="Column9686" dataDxfId="7081"/>
    <tableColumn id="9691" xr3:uid="{00000000-0010-0000-4900-0000DB250000}" name="Column9687" dataDxfId="7080"/>
    <tableColumn id="9692" xr3:uid="{00000000-0010-0000-4900-0000DC250000}" name="Column9688" dataDxfId="7079"/>
    <tableColumn id="9693" xr3:uid="{00000000-0010-0000-4900-0000DD250000}" name="Column9689" dataDxfId="7078"/>
    <tableColumn id="9694" xr3:uid="{00000000-0010-0000-4900-0000DE250000}" name="Column9690" dataDxfId="7077"/>
    <tableColumn id="9695" xr3:uid="{00000000-0010-0000-4900-0000DF250000}" name="Column9691" dataDxfId="7076"/>
    <tableColumn id="9696" xr3:uid="{00000000-0010-0000-4900-0000E0250000}" name="Column9692" dataDxfId="7075"/>
    <tableColumn id="9697" xr3:uid="{00000000-0010-0000-4900-0000E1250000}" name="Column9693" dataDxfId="7074"/>
    <tableColumn id="9698" xr3:uid="{00000000-0010-0000-4900-0000E2250000}" name="Column9694" dataDxfId="7073"/>
    <tableColumn id="9699" xr3:uid="{00000000-0010-0000-4900-0000E3250000}" name="Column9695" dataDxfId="7072"/>
    <tableColumn id="9700" xr3:uid="{00000000-0010-0000-4900-0000E4250000}" name="Column9696" dataDxfId="7071"/>
    <tableColumn id="9701" xr3:uid="{00000000-0010-0000-4900-0000E5250000}" name="Column9697" dataDxfId="7070"/>
    <tableColumn id="9702" xr3:uid="{00000000-0010-0000-4900-0000E6250000}" name="Column9698" dataDxfId="7069"/>
    <tableColumn id="9703" xr3:uid="{00000000-0010-0000-4900-0000E7250000}" name="Column9699" dataDxfId="7068"/>
    <tableColumn id="9704" xr3:uid="{00000000-0010-0000-4900-0000E8250000}" name="Column9700" dataDxfId="7067"/>
    <tableColumn id="9705" xr3:uid="{00000000-0010-0000-4900-0000E9250000}" name="Column9701" dataDxfId="7066"/>
    <tableColumn id="9706" xr3:uid="{00000000-0010-0000-4900-0000EA250000}" name="Column9702" dataDxfId="7065"/>
    <tableColumn id="9707" xr3:uid="{00000000-0010-0000-4900-0000EB250000}" name="Column9703" dataDxfId="7064"/>
    <tableColumn id="9708" xr3:uid="{00000000-0010-0000-4900-0000EC250000}" name="Column9704" dataDxfId="7063"/>
    <tableColumn id="9709" xr3:uid="{00000000-0010-0000-4900-0000ED250000}" name="Column9705" dataDxfId="7062"/>
    <tableColumn id="9710" xr3:uid="{00000000-0010-0000-4900-0000EE250000}" name="Column9706" dataDxfId="7061"/>
    <tableColumn id="9711" xr3:uid="{00000000-0010-0000-4900-0000EF250000}" name="Column9707" dataDxfId="7060"/>
    <tableColumn id="9712" xr3:uid="{00000000-0010-0000-4900-0000F0250000}" name="Column9708" dataDxfId="7059"/>
    <tableColumn id="9713" xr3:uid="{00000000-0010-0000-4900-0000F1250000}" name="Column9709" dataDxfId="7058"/>
    <tableColumn id="9714" xr3:uid="{00000000-0010-0000-4900-0000F2250000}" name="Column9710" dataDxfId="7057"/>
    <tableColumn id="9715" xr3:uid="{00000000-0010-0000-4900-0000F3250000}" name="Column9711" dataDxfId="7056"/>
    <tableColumn id="9716" xr3:uid="{00000000-0010-0000-4900-0000F4250000}" name="Column9712" dataDxfId="7055"/>
    <tableColumn id="9717" xr3:uid="{00000000-0010-0000-4900-0000F5250000}" name="Column9713" dataDxfId="7054"/>
    <tableColumn id="9718" xr3:uid="{00000000-0010-0000-4900-0000F6250000}" name="Column9714" dataDxfId="7053"/>
    <tableColumn id="9719" xr3:uid="{00000000-0010-0000-4900-0000F7250000}" name="Column9715" dataDxfId="7052"/>
    <tableColumn id="9720" xr3:uid="{00000000-0010-0000-4900-0000F8250000}" name="Column9716" dataDxfId="7051"/>
    <tableColumn id="9721" xr3:uid="{00000000-0010-0000-4900-0000F9250000}" name="Column9717" dataDxfId="7050"/>
    <tableColumn id="9722" xr3:uid="{00000000-0010-0000-4900-0000FA250000}" name="Column9718" dataDxfId="7049"/>
    <tableColumn id="9723" xr3:uid="{00000000-0010-0000-4900-0000FB250000}" name="Column9719" dataDxfId="7048"/>
    <tableColumn id="9724" xr3:uid="{00000000-0010-0000-4900-0000FC250000}" name="Column9720" dataDxfId="7047"/>
    <tableColumn id="9725" xr3:uid="{00000000-0010-0000-4900-0000FD250000}" name="Column9721" dataDxfId="7046"/>
    <tableColumn id="9726" xr3:uid="{00000000-0010-0000-4900-0000FE250000}" name="Column9722" dataDxfId="7045"/>
    <tableColumn id="9727" xr3:uid="{00000000-0010-0000-4900-0000FF250000}" name="Column9723" dataDxfId="7044"/>
    <tableColumn id="9728" xr3:uid="{00000000-0010-0000-4900-000000260000}" name="Column9724" dataDxfId="7043"/>
    <tableColumn id="9729" xr3:uid="{00000000-0010-0000-4900-000001260000}" name="Column9725" dataDxfId="7042"/>
    <tableColumn id="9730" xr3:uid="{00000000-0010-0000-4900-000002260000}" name="Column9726" dataDxfId="7041"/>
    <tableColumn id="9731" xr3:uid="{00000000-0010-0000-4900-000003260000}" name="Column9727" dataDxfId="7040"/>
    <tableColumn id="9732" xr3:uid="{00000000-0010-0000-4900-000004260000}" name="Column9728" dataDxfId="7039"/>
    <tableColumn id="9733" xr3:uid="{00000000-0010-0000-4900-000005260000}" name="Column9729" dataDxfId="7038"/>
    <tableColumn id="9734" xr3:uid="{00000000-0010-0000-4900-000006260000}" name="Column9730" dataDxfId="7037"/>
    <tableColumn id="9735" xr3:uid="{00000000-0010-0000-4900-000007260000}" name="Column9731" dataDxfId="7036"/>
    <tableColumn id="9736" xr3:uid="{00000000-0010-0000-4900-000008260000}" name="Column9732" dataDxfId="7035"/>
    <tableColumn id="9737" xr3:uid="{00000000-0010-0000-4900-000009260000}" name="Column9733" dataDxfId="7034"/>
    <tableColumn id="9738" xr3:uid="{00000000-0010-0000-4900-00000A260000}" name="Column9734" dataDxfId="7033"/>
    <tableColumn id="9739" xr3:uid="{00000000-0010-0000-4900-00000B260000}" name="Column9735" dataDxfId="7032"/>
    <tableColumn id="9740" xr3:uid="{00000000-0010-0000-4900-00000C260000}" name="Column9736" dataDxfId="7031"/>
    <tableColumn id="9741" xr3:uid="{00000000-0010-0000-4900-00000D260000}" name="Column9737" dataDxfId="7030"/>
    <tableColumn id="9742" xr3:uid="{00000000-0010-0000-4900-00000E260000}" name="Column9738" dataDxfId="7029"/>
    <tableColumn id="9743" xr3:uid="{00000000-0010-0000-4900-00000F260000}" name="Column9739" dataDxfId="7028"/>
    <tableColumn id="9744" xr3:uid="{00000000-0010-0000-4900-000010260000}" name="Column9740" dataDxfId="7027"/>
    <tableColumn id="9745" xr3:uid="{00000000-0010-0000-4900-000011260000}" name="Column9741" dataDxfId="7026"/>
    <tableColumn id="9746" xr3:uid="{00000000-0010-0000-4900-000012260000}" name="Column9742" dataDxfId="7025"/>
    <tableColumn id="9747" xr3:uid="{00000000-0010-0000-4900-000013260000}" name="Column9743" dataDxfId="7024"/>
    <tableColumn id="9748" xr3:uid="{00000000-0010-0000-4900-000014260000}" name="Column9744" dataDxfId="7023"/>
    <tableColumn id="9749" xr3:uid="{00000000-0010-0000-4900-000015260000}" name="Column9745" dataDxfId="7022"/>
    <tableColumn id="9750" xr3:uid="{00000000-0010-0000-4900-000016260000}" name="Column9746" dataDxfId="7021"/>
    <tableColumn id="9751" xr3:uid="{00000000-0010-0000-4900-000017260000}" name="Column9747" dataDxfId="7020"/>
    <tableColumn id="9752" xr3:uid="{00000000-0010-0000-4900-000018260000}" name="Column9748" dataDxfId="7019"/>
    <tableColumn id="9753" xr3:uid="{00000000-0010-0000-4900-000019260000}" name="Column9749" dataDxfId="7018"/>
    <tableColumn id="9754" xr3:uid="{00000000-0010-0000-4900-00001A260000}" name="Column9750" dataDxfId="7017"/>
    <tableColumn id="9755" xr3:uid="{00000000-0010-0000-4900-00001B260000}" name="Column9751" dataDxfId="7016"/>
    <tableColumn id="9756" xr3:uid="{00000000-0010-0000-4900-00001C260000}" name="Column9752" dataDxfId="7015"/>
    <tableColumn id="9757" xr3:uid="{00000000-0010-0000-4900-00001D260000}" name="Column9753" dataDxfId="7014"/>
    <tableColumn id="9758" xr3:uid="{00000000-0010-0000-4900-00001E260000}" name="Column9754" dataDxfId="7013"/>
    <tableColumn id="9759" xr3:uid="{00000000-0010-0000-4900-00001F260000}" name="Column9755" dataDxfId="7012"/>
    <tableColumn id="9760" xr3:uid="{00000000-0010-0000-4900-000020260000}" name="Column9756" dataDxfId="7011"/>
    <tableColumn id="9761" xr3:uid="{00000000-0010-0000-4900-000021260000}" name="Column9757" dataDxfId="7010"/>
    <tableColumn id="9762" xr3:uid="{00000000-0010-0000-4900-000022260000}" name="Column9758" dataDxfId="7009"/>
    <tableColumn id="9763" xr3:uid="{00000000-0010-0000-4900-000023260000}" name="Column9759" dataDxfId="7008"/>
    <tableColumn id="9764" xr3:uid="{00000000-0010-0000-4900-000024260000}" name="Column9760" dataDxfId="7007"/>
    <tableColumn id="9765" xr3:uid="{00000000-0010-0000-4900-000025260000}" name="Column9761" dataDxfId="7006"/>
    <tableColumn id="9766" xr3:uid="{00000000-0010-0000-4900-000026260000}" name="Column9762" dataDxfId="7005"/>
    <tableColumn id="9767" xr3:uid="{00000000-0010-0000-4900-000027260000}" name="Column9763" dataDxfId="7004"/>
    <tableColumn id="9768" xr3:uid="{00000000-0010-0000-4900-000028260000}" name="Column9764" dataDxfId="7003"/>
    <tableColumn id="9769" xr3:uid="{00000000-0010-0000-4900-000029260000}" name="Column9765" dataDxfId="7002"/>
    <tableColumn id="9770" xr3:uid="{00000000-0010-0000-4900-00002A260000}" name="Column9766" dataDxfId="7001"/>
    <tableColumn id="9771" xr3:uid="{00000000-0010-0000-4900-00002B260000}" name="Column9767" dataDxfId="7000"/>
    <tableColumn id="9772" xr3:uid="{00000000-0010-0000-4900-00002C260000}" name="Column9768" dataDxfId="6999"/>
    <tableColumn id="9773" xr3:uid="{00000000-0010-0000-4900-00002D260000}" name="Column9769" dataDxfId="6998"/>
    <tableColumn id="9774" xr3:uid="{00000000-0010-0000-4900-00002E260000}" name="Column9770" dataDxfId="6997"/>
    <tableColumn id="9775" xr3:uid="{00000000-0010-0000-4900-00002F260000}" name="Column9771" dataDxfId="6996"/>
    <tableColumn id="9776" xr3:uid="{00000000-0010-0000-4900-000030260000}" name="Column9772" dataDxfId="6995"/>
    <tableColumn id="9777" xr3:uid="{00000000-0010-0000-4900-000031260000}" name="Column9773" dataDxfId="6994"/>
    <tableColumn id="9778" xr3:uid="{00000000-0010-0000-4900-000032260000}" name="Column9774" dataDxfId="6993"/>
    <tableColumn id="9779" xr3:uid="{00000000-0010-0000-4900-000033260000}" name="Column9775" dataDxfId="6992"/>
    <tableColumn id="9780" xr3:uid="{00000000-0010-0000-4900-000034260000}" name="Column9776" dataDxfId="6991"/>
    <tableColumn id="9781" xr3:uid="{00000000-0010-0000-4900-000035260000}" name="Column9777" dataDxfId="6990"/>
    <tableColumn id="9782" xr3:uid="{00000000-0010-0000-4900-000036260000}" name="Column9778" dataDxfId="6989"/>
    <tableColumn id="9783" xr3:uid="{00000000-0010-0000-4900-000037260000}" name="Column9779" dataDxfId="6988"/>
    <tableColumn id="9784" xr3:uid="{00000000-0010-0000-4900-000038260000}" name="Column9780" dataDxfId="6987"/>
    <tableColumn id="9785" xr3:uid="{00000000-0010-0000-4900-000039260000}" name="Column9781" dataDxfId="6986"/>
    <tableColumn id="9786" xr3:uid="{00000000-0010-0000-4900-00003A260000}" name="Column9782" dataDxfId="6985"/>
    <tableColumn id="9787" xr3:uid="{00000000-0010-0000-4900-00003B260000}" name="Column9783" dataDxfId="6984"/>
    <tableColumn id="9788" xr3:uid="{00000000-0010-0000-4900-00003C260000}" name="Column9784" dataDxfId="6983"/>
    <tableColumn id="9789" xr3:uid="{00000000-0010-0000-4900-00003D260000}" name="Column9785" dataDxfId="6982"/>
    <tableColumn id="9790" xr3:uid="{00000000-0010-0000-4900-00003E260000}" name="Column9786" dataDxfId="6981"/>
    <tableColumn id="9791" xr3:uid="{00000000-0010-0000-4900-00003F260000}" name="Column9787" dataDxfId="6980"/>
    <tableColumn id="9792" xr3:uid="{00000000-0010-0000-4900-000040260000}" name="Column9788" dataDxfId="6979"/>
    <tableColumn id="9793" xr3:uid="{00000000-0010-0000-4900-000041260000}" name="Column9789" dataDxfId="6978"/>
    <tableColumn id="9794" xr3:uid="{00000000-0010-0000-4900-000042260000}" name="Column9790" dataDxfId="6977"/>
    <tableColumn id="9795" xr3:uid="{00000000-0010-0000-4900-000043260000}" name="Column9791" dataDxfId="6976"/>
    <tableColumn id="9796" xr3:uid="{00000000-0010-0000-4900-000044260000}" name="Column9792" dataDxfId="6975"/>
    <tableColumn id="9797" xr3:uid="{00000000-0010-0000-4900-000045260000}" name="Column9793" dataDxfId="6974"/>
    <tableColumn id="9798" xr3:uid="{00000000-0010-0000-4900-000046260000}" name="Column9794" dataDxfId="6973"/>
    <tableColumn id="9799" xr3:uid="{00000000-0010-0000-4900-000047260000}" name="Column9795" dataDxfId="6972"/>
    <tableColumn id="9800" xr3:uid="{00000000-0010-0000-4900-000048260000}" name="Column9796" dataDxfId="6971"/>
    <tableColumn id="9801" xr3:uid="{00000000-0010-0000-4900-000049260000}" name="Column9797" dataDxfId="6970"/>
    <tableColumn id="9802" xr3:uid="{00000000-0010-0000-4900-00004A260000}" name="Column9798" dataDxfId="6969"/>
    <tableColumn id="9803" xr3:uid="{00000000-0010-0000-4900-00004B260000}" name="Column9799" dataDxfId="6968"/>
    <tableColumn id="9804" xr3:uid="{00000000-0010-0000-4900-00004C260000}" name="Column9800" dataDxfId="6967"/>
    <tableColumn id="9805" xr3:uid="{00000000-0010-0000-4900-00004D260000}" name="Column9801" dataDxfId="6966"/>
    <tableColumn id="9806" xr3:uid="{00000000-0010-0000-4900-00004E260000}" name="Column9802" dataDxfId="6965"/>
    <tableColumn id="9807" xr3:uid="{00000000-0010-0000-4900-00004F260000}" name="Column9803" dataDxfId="6964"/>
    <tableColumn id="9808" xr3:uid="{00000000-0010-0000-4900-000050260000}" name="Column9804" dataDxfId="6963"/>
    <tableColumn id="9809" xr3:uid="{00000000-0010-0000-4900-000051260000}" name="Column9805" dataDxfId="6962"/>
    <tableColumn id="9810" xr3:uid="{00000000-0010-0000-4900-000052260000}" name="Column9806" dataDxfId="6961"/>
    <tableColumn id="9811" xr3:uid="{00000000-0010-0000-4900-000053260000}" name="Column9807" dataDxfId="6960"/>
    <tableColumn id="9812" xr3:uid="{00000000-0010-0000-4900-000054260000}" name="Column9808" dataDxfId="6959"/>
    <tableColumn id="9813" xr3:uid="{00000000-0010-0000-4900-000055260000}" name="Column9809" dataDxfId="6958"/>
    <tableColumn id="9814" xr3:uid="{00000000-0010-0000-4900-000056260000}" name="Column9810" dataDxfId="6957"/>
    <tableColumn id="9815" xr3:uid="{00000000-0010-0000-4900-000057260000}" name="Column9811" dataDxfId="6956"/>
    <tableColumn id="9816" xr3:uid="{00000000-0010-0000-4900-000058260000}" name="Column9812" dataDxfId="6955"/>
    <tableColumn id="9817" xr3:uid="{00000000-0010-0000-4900-000059260000}" name="Column9813" dataDxfId="6954"/>
    <tableColumn id="9818" xr3:uid="{00000000-0010-0000-4900-00005A260000}" name="Column9814" dataDxfId="6953"/>
    <tableColumn id="9819" xr3:uid="{00000000-0010-0000-4900-00005B260000}" name="Column9815" dataDxfId="6952"/>
    <tableColumn id="9820" xr3:uid="{00000000-0010-0000-4900-00005C260000}" name="Column9816" dataDxfId="6951"/>
    <tableColumn id="9821" xr3:uid="{00000000-0010-0000-4900-00005D260000}" name="Column9817" dataDxfId="6950"/>
    <tableColumn id="9822" xr3:uid="{00000000-0010-0000-4900-00005E260000}" name="Column9818" dataDxfId="6949"/>
    <tableColumn id="9823" xr3:uid="{00000000-0010-0000-4900-00005F260000}" name="Column9819" dataDxfId="6948"/>
    <tableColumn id="9824" xr3:uid="{00000000-0010-0000-4900-000060260000}" name="Column9820" dataDxfId="6947"/>
    <tableColumn id="9825" xr3:uid="{00000000-0010-0000-4900-000061260000}" name="Column9821" dataDxfId="6946"/>
    <tableColumn id="9826" xr3:uid="{00000000-0010-0000-4900-000062260000}" name="Column9822" dataDxfId="6945"/>
    <tableColumn id="9827" xr3:uid="{00000000-0010-0000-4900-000063260000}" name="Column9823" dataDxfId="6944"/>
    <tableColumn id="9828" xr3:uid="{00000000-0010-0000-4900-000064260000}" name="Column9824" dataDxfId="6943"/>
    <tableColumn id="9829" xr3:uid="{00000000-0010-0000-4900-000065260000}" name="Column9825" dataDxfId="6942"/>
    <tableColumn id="9830" xr3:uid="{00000000-0010-0000-4900-000066260000}" name="Column9826" dataDxfId="6941"/>
    <tableColumn id="9831" xr3:uid="{00000000-0010-0000-4900-000067260000}" name="Column9827" dataDxfId="6940"/>
    <tableColumn id="9832" xr3:uid="{00000000-0010-0000-4900-000068260000}" name="Column9828" dataDxfId="6939"/>
    <tableColumn id="9833" xr3:uid="{00000000-0010-0000-4900-000069260000}" name="Column9829" dataDxfId="6938"/>
    <tableColumn id="9834" xr3:uid="{00000000-0010-0000-4900-00006A260000}" name="Column9830" dataDxfId="6937"/>
    <tableColumn id="9835" xr3:uid="{00000000-0010-0000-4900-00006B260000}" name="Column9831" dataDxfId="6936"/>
    <tableColumn id="9836" xr3:uid="{00000000-0010-0000-4900-00006C260000}" name="Column9832" dataDxfId="6935"/>
    <tableColumn id="9837" xr3:uid="{00000000-0010-0000-4900-00006D260000}" name="Column9833" dataDxfId="6934"/>
    <tableColumn id="9838" xr3:uid="{00000000-0010-0000-4900-00006E260000}" name="Column9834" dataDxfId="6933"/>
    <tableColumn id="9839" xr3:uid="{00000000-0010-0000-4900-00006F260000}" name="Column9835" dataDxfId="6932"/>
    <tableColumn id="9840" xr3:uid="{00000000-0010-0000-4900-000070260000}" name="Column9836" dataDxfId="6931"/>
    <tableColumn id="9841" xr3:uid="{00000000-0010-0000-4900-000071260000}" name="Column9837" dataDxfId="6930"/>
    <tableColumn id="9842" xr3:uid="{00000000-0010-0000-4900-000072260000}" name="Column9838" dataDxfId="6929"/>
    <tableColumn id="9843" xr3:uid="{00000000-0010-0000-4900-000073260000}" name="Column9839" dataDxfId="6928"/>
    <tableColumn id="9844" xr3:uid="{00000000-0010-0000-4900-000074260000}" name="Column9840" dataDxfId="6927"/>
    <tableColumn id="9845" xr3:uid="{00000000-0010-0000-4900-000075260000}" name="Column9841" dataDxfId="6926"/>
    <tableColumn id="9846" xr3:uid="{00000000-0010-0000-4900-000076260000}" name="Column9842" dataDxfId="6925"/>
    <tableColumn id="9847" xr3:uid="{00000000-0010-0000-4900-000077260000}" name="Column9843" dataDxfId="6924"/>
    <tableColumn id="9848" xr3:uid="{00000000-0010-0000-4900-000078260000}" name="Column9844" dataDxfId="6923"/>
    <tableColumn id="9849" xr3:uid="{00000000-0010-0000-4900-000079260000}" name="Column9845" dataDxfId="6922"/>
    <tableColumn id="9850" xr3:uid="{00000000-0010-0000-4900-00007A260000}" name="Column9846" dataDxfId="6921"/>
    <tableColumn id="9851" xr3:uid="{00000000-0010-0000-4900-00007B260000}" name="Column9847" dataDxfId="6920"/>
    <tableColumn id="9852" xr3:uid="{00000000-0010-0000-4900-00007C260000}" name="Column9848" dataDxfId="6919"/>
    <tableColumn id="9853" xr3:uid="{00000000-0010-0000-4900-00007D260000}" name="Column9849" dataDxfId="6918"/>
    <tableColumn id="9854" xr3:uid="{00000000-0010-0000-4900-00007E260000}" name="Column9850" dataDxfId="6917"/>
    <tableColumn id="9855" xr3:uid="{00000000-0010-0000-4900-00007F260000}" name="Column9851" dataDxfId="6916"/>
    <tableColumn id="9856" xr3:uid="{00000000-0010-0000-4900-000080260000}" name="Column9852" dataDxfId="6915"/>
    <tableColumn id="9857" xr3:uid="{00000000-0010-0000-4900-000081260000}" name="Column9853" dataDxfId="6914"/>
    <tableColumn id="9858" xr3:uid="{00000000-0010-0000-4900-000082260000}" name="Column9854" dataDxfId="6913"/>
    <tableColumn id="9859" xr3:uid="{00000000-0010-0000-4900-000083260000}" name="Column9855" dataDxfId="6912"/>
    <tableColumn id="9860" xr3:uid="{00000000-0010-0000-4900-000084260000}" name="Column9856" dataDxfId="6911"/>
    <tableColumn id="9861" xr3:uid="{00000000-0010-0000-4900-000085260000}" name="Column9857" dataDxfId="6910"/>
    <tableColumn id="9862" xr3:uid="{00000000-0010-0000-4900-000086260000}" name="Column9858" dataDxfId="6909"/>
    <tableColumn id="9863" xr3:uid="{00000000-0010-0000-4900-000087260000}" name="Column9859" dataDxfId="6908"/>
    <tableColumn id="9864" xr3:uid="{00000000-0010-0000-4900-000088260000}" name="Column9860" dataDxfId="6907"/>
    <tableColumn id="9865" xr3:uid="{00000000-0010-0000-4900-000089260000}" name="Column9861" dataDxfId="6906"/>
    <tableColumn id="9866" xr3:uid="{00000000-0010-0000-4900-00008A260000}" name="Column9862" dataDxfId="6905"/>
    <tableColumn id="9867" xr3:uid="{00000000-0010-0000-4900-00008B260000}" name="Column9863" dataDxfId="6904"/>
    <tableColumn id="9868" xr3:uid="{00000000-0010-0000-4900-00008C260000}" name="Column9864" dataDxfId="6903"/>
    <tableColumn id="9869" xr3:uid="{00000000-0010-0000-4900-00008D260000}" name="Column9865" dataDxfId="6902"/>
    <tableColumn id="9870" xr3:uid="{00000000-0010-0000-4900-00008E260000}" name="Column9866" dataDxfId="6901"/>
    <tableColumn id="9871" xr3:uid="{00000000-0010-0000-4900-00008F260000}" name="Column9867" dataDxfId="6900"/>
    <tableColumn id="9872" xr3:uid="{00000000-0010-0000-4900-000090260000}" name="Column9868" dataDxfId="6899"/>
    <tableColumn id="9873" xr3:uid="{00000000-0010-0000-4900-000091260000}" name="Column9869" dataDxfId="6898"/>
    <tableColumn id="9874" xr3:uid="{00000000-0010-0000-4900-000092260000}" name="Column9870" dataDxfId="6897"/>
    <tableColumn id="9875" xr3:uid="{00000000-0010-0000-4900-000093260000}" name="Column9871" dataDxfId="6896"/>
    <tableColumn id="9876" xr3:uid="{00000000-0010-0000-4900-000094260000}" name="Column9872" dataDxfId="6895"/>
    <tableColumn id="9877" xr3:uid="{00000000-0010-0000-4900-000095260000}" name="Column9873" dataDxfId="6894"/>
    <tableColumn id="9878" xr3:uid="{00000000-0010-0000-4900-000096260000}" name="Column9874" dataDxfId="6893"/>
    <tableColumn id="9879" xr3:uid="{00000000-0010-0000-4900-000097260000}" name="Column9875" dataDxfId="6892"/>
    <tableColumn id="9880" xr3:uid="{00000000-0010-0000-4900-000098260000}" name="Column9876" dataDxfId="6891"/>
    <tableColumn id="9881" xr3:uid="{00000000-0010-0000-4900-000099260000}" name="Column9877" dataDxfId="6890"/>
    <tableColumn id="9882" xr3:uid="{00000000-0010-0000-4900-00009A260000}" name="Column9878" dataDxfId="6889"/>
    <tableColumn id="9883" xr3:uid="{00000000-0010-0000-4900-00009B260000}" name="Column9879" dataDxfId="6888"/>
    <tableColumn id="9884" xr3:uid="{00000000-0010-0000-4900-00009C260000}" name="Column9880" dataDxfId="6887"/>
    <tableColumn id="9885" xr3:uid="{00000000-0010-0000-4900-00009D260000}" name="Column9881" dataDxfId="6886"/>
    <tableColumn id="9886" xr3:uid="{00000000-0010-0000-4900-00009E260000}" name="Column9882" dataDxfId="6885"/>
    <tableColumn id="9887" xr3:uid="{00000000-0010-0000-4900-00009F260000}" name="Column9883" dataDxfId="6884"/>
    <tableColumn id="9888" xr3:uid="{00000000-0010-0000-4900-0000A0260000}" name="Column9884" dataDxfId="6883"/>
    <tableColumn id="9889" xr3:uid="{00000000-0010-0000-4900-0000A1260000}" name="Column9885" dataDxfId="6882"/>
    <tableColumn id="9890" xr3:uid="{00000000-0010-0000-4900-0000A2260000}" name="Column9886" dataDxfId="6881"/>
    <tableColumn id="9891" xr3:uid="{00000000-0010-0000-4900-0000A3260000}" name="Column9887" dataDxfId="6880"/>
    <tableColumn id="9892" xr3:uid="{00000000-0010-0000-4900-0000A4260000}" name="Column9888" dataDxfId="6879"/>
    <tableColumn id="9893" xr3:uid="{00000000-0010-0000-4900-0000A5260000}" name="Column9889" dataDxfId="6878"/>
    <tableColumn id="9894" xr3:uid="{00000000-0010-0000-4900-0000A6260000}" name="Column9890" dataDxfId="6877"/>
    <tableColumn id="9895" xr3:uid="{00000000-0010-0000-4900-0000A7260000}" name="Column9891" dataDxfId="6876"/>
    <tableColumn id="9896" xr3:uid="{00000000-0010-0000-4900-0000A8260000}" name="Column9892" dataDxfId="6875"/>
    <tableColumn id="9897" xr3:uid="{00000000-0010-0000-4900-0000A9260000}" name="Column9893" dataDxfId="6874"/>
    <tableColumn id="9898" xr3:uid="{00000000-0010-0000-4900-0000AA260000}" name="Column9894" dataDxfId="6873"/>
    <tableColumn id="9899" xr3:uid="{00000000-0010-0000-4900-0000AB260000}" name="Column9895" dataDxfId="6872"/>
    <tableColumn id="9900" xr3:uid="{00000000-0010-0000-4900-0000AC260000}" name="Column9896" dataDxfId="6871"/>
    <tableColumn id="9901" xr3:uid="{00000000-0010-0000-4900-0000AD260000}" name="Column9897" dataDxfId="6870"/>
    <tableColumn id="9902" xr3:uid="{00000000-0010-0000-4900-0000AE260000}" name="Column9898" dataDxfId="6869"/>
    <tableColumn id="9903" xr3:uid="{00000000-0010-0000-4900-0000AF260000}" name="Column9899" dataDxfId="6868"/>
    <tableColumn id="9904" xr3:uid="{00000000-0010-0000-4900-0000B0260000}" name="Column9900" dataDxfId="6867"/>
    <tableColumn id="9905" xr3:uid="{00000000-0010-0000-4900-0000B1260000}" name="Column9901" dataDxfId="6866"/>
    <tableColumn id="9906" xr3:uid="{00000000-0010-0000-4900-0000B2260000}" name="Column9902" dataDxfId="6865"/>
    <tableColumn id="9907" xr3:uid="{00000000-0010-0000-4900-0000B3260000}" name="Column9903" dataDxfId="6864"/>
    <tableColumn id="9908" xr3:uid="{00000000-0010-0000-4900-0000B4260000}" name="Column9904" dataDxfId="6863"/>
    <tableColumn id="9909" xr3:uid="{00000000-0010-0000-4900-0000B5260000}" name="Column9905" dataDxfId="6862"/>
    <tableColumn id="9910" xr3:uid="{00000000-0010-0000-4900-0000B6260000}" name="Column9906" dataDxfId="6861"/>
    <tableColumn id="9911" xr3:uid="{00000000-0010-0000-4900-0000B7260000}" name="Column9907" dataDxfId="6860"/>
    <tableColumn id="9912" xr3:uid="{00000000-0010-0000-4900-0000B8260000}" name="Column9908" dataDxfId="6859"/>
    <tableColumn id="9913" xr3:uid="{00000000-0010-0000-4900-0000B9260000}" name="Column9909" dataDxfId="6858"/>
    <tableColumn id="9914" xr3:uid="{00000000-0010-0000-4900-0000BA260000}" name="Column9910" dataDxfId="6857"/>
    <tableColumn id="9915" xr3:uid="{00000000-0010-0000-4900-0000BB260000}" name="Column9911" dataDxfId="6856"/>
    <tableColumn id="9916" xr3:uid="{00000000-0010-0000-4900-0000BC260000}" name="Column9912" dataDxfId="6855"/>
    <tableColumn id="9917" xr3:uid="{00000000-0010-0000-4900-0000BD260000}" name="Column9913" dataDxfId="6854"/>
    <tableColumn id="9918" xr3:uid="{00000000-0010-0000-4900-0000BE260000}" name="Column9914" dataDxfId="6853"/>
    <tableColumn id="9919" xr3:uid="{00000000-0010-0000-4900-0000BF260000}" name="Column9915" dataDxfId="6852"/>
    <tableColumn id="9920" xr3:uid="{00000000-0010-0000-4900-0000C0260000}" name="Column9916" dataDxfId="6851"/>
    <tableColumn id="9921" xr3:uid="{00000000-0010-0000-4900-0000C1260000}" name="Column9917" dataDxfId="6850"/>
    <tableColumn id="9922" xr3:uid="{00000000-0010-0000-4900-0000C2260000}" name="Column9918" dataDxfId="6849"/>
    <tableColumn id="9923" xr3:uid="{00000000-0010-0000-4900-0000C3260000}" name="Column9919" dataDxfId="6848"/>
    <tableColumn id="9924" xr3:uid="{00000000-0010-0000-4900-0000C4260000}" name="Column9920" dataDxfId="6847"/>
    <tableColumn id="9925" xr3:uid="{00000000-0010-0000-4900-0000C5260000}" name="Column9921" dataDxfId="6846"/>
    <tableColumn id="9926" xr3:uid="{00000000-0010-0000-4900-0000C6260000}" name="Column9922" dataDxfId="6845"/>
    <tableColumn id="9927" xr3:uid="{00000000-0010-0000-4900-0000C7260000}" name="Column9923" dataDxfId="6844"/>
    <tableColumn id="9928" xr3:uid="{00000000-0010-0000-4900-0000C8260000}" name="Column9924" dataDxfId="6843"/>
    <tableColumn id="9929" xr3:uid="{00000000-0010-0000-4900-0000C9260000}" name="Column9925" dataDxfId="6842"/>
    <tableColumn id="9930" xr3:uid="{00000000-0010-0000-4900-0000CA260000}" name="Column9926" dataDxfId="6841"/>
    <tableColumn id="9931" xr3:uid="{00000000-0010-0000-4900-0000CB260000}" name="Column9927" dataDxfId="6840"/>
    <tableColumn id="9932" xr3:uid="{00000000-0010-0000-4900-0000CC260000}" name="Column9928" dataDxfId="6839"/>
    <tableColumn id="9933" xr3:uid="{00000000-0010-0000-4900-0000CD260000}" name="Column9929" dataDxfId="6838"/>
    <tableColumn id="9934" xr3:uid="{00000000-0010-0000-4900-0000CE260000}" name="Column9930" dataDxfId="6837"/>
    <tableColumn id="9935" xr3:uid="{00000000-0010-0000-4900-0000CF260000}" name="Column9931" dataDxfId="6836"/>
    <tableColumn id="9936" xr3:uid="{00000000-0010-0000-4900-0000D0260000}" name="Column9932" dataDxfId="6835"/>
    <tableColumn id="9937" xr3:uid="{00000000-0010-0000-4900-0000D1260000}" name="Column9933" dataDxfId="6834"/>
    <tableColumn id="9938" xr3:uid="{00000000-0010-0000-4900-0000D2260000}" name="Column9934" dataDxfId="6833"/>
    <tableColumn id="9939" xr3:uid="{00000000-0010-0000-4900-0000D3260000}" name="Column9935" dataDxfId="6832"/>
    <tableColumn id="9940" xr3:uid="{00000000-0010-0000-4900-0000D4260000}" name="Column9936" dataDxfId="6831"/>
    <tableColumn id="9941" xr3:uid="{00000000-0010-0000-4900-0000D5260000}" name="Column9937" dataDxfId="6830"/>
    <tableColumn id="9942" xr3:uid="{00000000-0010-0000-4900-0000D6260000}" name="Column9938" dataDxfId="6829"/>
    <tableColumn id="9943" xr3:uid="{00000000-0010-0000-4900-0000D7260000}" name="Column9939" dataDxfId="6828"/>
    <tableColumn id="9944" xr3:uid="{00000000-0010-0000-4900-0000D8260000}" name="Column9940" dataDxfId="6827"/>
    <tableColumn id="9945" xr3:uid="{00000000-0010-0000-4900-0000D9260000}" name="Column9941" dataDxfId="6826"/>
    <tableColumn id="9946" xr3:uid="{00000000-0010-0000-4900-0000DA260000}" name="Column9942" dataDxfId="6825"/>
    <tableColumn id="9947" xr3:uid="{00000000-0010-0000-4900-0000DB260000}" name="Column9943" dataDxfId="6824"/>
    <tableColumn id="9948" xr3:uid="{00000000-0010-0000-4900-0000DC260000}" name="Column9944" dataDxfId="6823"/>
    <tableColumn id="9949" xr3:uid="{00000000-0010-0000-4900-0000DD260000}" name="Column9945" dataDxfId="6822"/>
    <tableColumn id="9950" xr3:uid="{00000000-0010-0000-4900-0000DE260000}" name="Column9946" dataDxfId="6821"/>
    <tableColumn id="9951" xr3:uid="{00000000-0010-0000-4900-0000DF260000}" name="Column9947" dataDxfId="6820"/>
    <tableColumn id="9952" xr3:uid="{00000000-0010-0000-4900-0000E0260000}" name="Column9948" dataDxfId="6819"/>
    <tableColumn id="9953" xr3:uid="{00000000-0010-0000-4900-0000E1260000}" name="Column9949" dataDxfId="6818"/>
    <tableColumn id="9954" xr3:uid="{00000000-0010-0000-4900-0000E2260000}" name="Column9950" dataDxfId="6817"/>
    <tableColumn id="9955" xr3:uid="{00000000-0010-0000-4900-0000E3260000}" name="Column9951" dataDxfId="6816"/>
    <tableColumn id="9956" xr3:uid="{00000000-0010-0000-4900-0000E4260000}" name="Column9952" dataDxfId="6815"/>
    <tableColumn id="9957" xr3:uid="{00000000-0010-0000-4900-0000E5260000}" name="Column9953" dataDxfId="6814"/>
    <tableColumn id="9958" xr3:uid="{00000000-0010-0000-4900-0000E6260000}" name="Column9954" dataDxfId="6813"/>
    <tableColumn id="9959" xr3:uid="{00000000-0010-0000-4900-0000E7260000}" name="Column9955" dataDxfId="6812"/>
    <tableColumn id="9960" xr3:uid="{00000000-0010-0000-4900-0000E8260000}" name="Column9956" dataDxfId="6811"/>
    <tableColumn id="9961" xr3:uid="{00000000-0010-0000-4900-0000E9260000}" name="Column9957" dataDxfId="6810"/>
    <tableColumn id="9962" xr3:uid="{00000000-0010-0000-4900-0000EA260000}" name="Column9958" dataDxfId="6809"/>
    <tableColumn id="9963" xr3:uid="{00000000-0010-0000-4900-0000EB260000}" name="Column9959" dataDxfId="6808"/>
    <tableColumn id="9964" xr3:uid="{00000000-0010-0000-4900-0000EC260000}" name="Column9960" dataDxfId="6807"/>
    <tableColumn id="9965" xr3:uid="{00000000-0010-0000-4900-0000ED260000}" name="Column9961" dataDxfId="6806"/>
    <tableColumn id="9966" xr3:uid="{00000000-0010-0000-4900-0000EE260000}" name="Column9962" dataDxfId="6805"/>
    <tableColumn id="9967" xr3:uid="{00000000-0010-0000-4900-0000EF260000}" name="Column9963" dataDxfId="6804"/>
    <tableColumn id="9968" xr3:uid="{00000000-0010-0000-4900-0000F0260000}" name="Column9964" dataDxfId="6803"/>
    <tableColumn id="9969" xr3:uid="{00000000-0010-0000-4900-0000F1260000}" name="Column9965" dataDxfId="6802"/>
    <tableColumn id="9970" xr3:uid="{00000000-0010-0000-4900-0000F2260000}" name="Column9966" dataDxfId="6801"/>
    <tableColumn id="9971" xr3:uid="{00000000-0010-0000-4900-0000F3260000}" name="Column9967" dataDxfId="6800"/>
    <tableColumn id="9972" xr3:uid="{00000000-0010-0000-4900-0000F4260000}" name="Column9968" dataDxfId="6799"/>
    <tableColumn id="9973" xr3:uid="{00000000-0010-0000-4900-0000F5260000}" name="Column9969" dataDxfId="6798"/>
    <tableColumn id="9974" xr3:uid="{00000000-0010-0000-4900-0000F6260000}" name="Column9970" dataDxfId="6797"/>
    <tableColumn id="9975" xr3:uid="{00000000-0010-0000-4900-0000F7260000}" name="Column9971" dataDxfId="6796"/>
    <tableColumn id="9976" xr3:uid="{00000000-0010-0000-4900-0000F8260000}" name="Column9972" dataDxfId="6795"/>
    <tableColumn id="9977" xr3:uid="{00000000-0010-0000-4900-0000F9260000}" name="Column9973" dataDxfId="6794"/>
    <tableColumn id="9978" xr3:uid="{00000000-0010-0000-4900-0000FA260000}" name="Column9974" dataDxfId="6793"/>
    <tableColumn id="9979" xr3:uid="{00000000-0010-0000-4900-0000FB260000}" name="Column9975" dataDxfId="6792"/>
    <tableColumn id="9980" xr3:uid="{00000000-0010-0000-4900-0000FC260000}" name="Column9976" dataDxfId="6791"/>
    <tableColumn id="9981" xr3:uid="{00000000-0010-0000-4900-0000FD260000}" name="Column9977" dataDxfId="6790"/>
    <tableColumn id="9982" xr3:uid="{00000000-0010-0000-4900-0000FE260000}" name="Column9978" dataDxfId="6789"/>
    <tableColumn id="9983" xr3:uid="{00000000-0010-0000-4900-0000FF260000}" name="Column9979" dataDxfId="6788"/>
    <tableColumn id="9984" xr3:uid="{00000000-0010-0000-4900-000000270000}" name="Column9980" dataDxfId="6787"/>
    <tableColumn id="9985" xr3:uid="{00000000-0010-0000-4900-000001270000}" name="Column9981" dataDxfId="6786"/>
    <tableColumn id="9986" xr3:uid="{00000000-0010-0000-4900-000002270000}" name="Column9982" dataDxfId="6785"/>
    <tableColumn id="9987" xr3:uid="{00000000-0010-0000-4900-000003270000}" name="Column9983" dataDxfId="6784"/>
    <tableColumn id="9988" xr3:uid="{00000000-0010-0000-4900-000004270000}" name="Column9984" dataDxfId="6783"/>
    <tableColumn id="9989" xr3:uid="{00000000-0010-0000-4900-000005270000}" name="Column9985" dataDxfId="6782"/>
    <tableColumn id="9990" xr3:uid="{00000000-0010-0000-4900-000006270000}" name="Column9986" dataDxfId="6781"/>
    <tableColumn id="9991" xr3:uid="{00000000-0010-0000-4900-000007270000}" name="Column9987" dataDxfId="6780"/>
    <tableColumn id="9992" xr3:uid="{00000000-0010-0000-4900-000008270000}" name="Column9988" dataDxfId="6779"/>
    <tableColumn id="9993" xr3:uid="{00000000-0010-0000-4900-000009270000}" name="Column9989" dataDxfId="6778"/>
    <tableColumn id="9994" xr3:uid="{00000000-0010-0000-4900-00000A270000}" name="Column9990" dataDxfId="6777"/>
    <tableColumn id="9995" xr3:uid="{00000000-0010-0000-4900-00000B270000}" name="Column9991" dataDxfId="6776"/>
    <tableColumn id="9996" xr3:uid="{00000000-0010-0000-4900-00000C270000}" name="Column9992" dataDxfId="6775"/>
    <tableColumn id="9997" xr3:uid="{00000000-0010-0000-4900-00000D270000}" name="Column9993" dataDxfId="6774"/>
    <tableColumn id="9998" xr3:uid="{00000000-0010-0000-4900-00000E270000}" name="Column9994" dataDxfId="6773"/>
    <tableColumn id="9999" xr3:uid="{00000000-0010-0000-4900-00000F270000}" name="Column9995" dataDxfId="6772"/>
    <tableColumn id="10000" xr3:uid="{00000000-0010-0000-4900-000010270000}" name="Column9996" dataDxfId="6771"/>
    <tableColumn id="10001" xr3:uid="{00000000-0010-0000-4900-000011270000}" name="Column9997" dataDxfId="6770"/>
    <tableColumn id="10002" xr3:uid="{00000000-0010-0000-4900-000012270000}" name="Column9998" dataDxfId="6769"/>
    <tableColumn id="10003" xr3:uid="{00000000-0010-0000-4900-000013270000}" name="Column9999" dataDxfId="6768"/>
    <tableColumn id="10004" xr3:uid="{00000000-0010-0000-4900-000014270000}" name="Column10000" dataDxfId="6767"/>
    <tableColumn id="10005" xr3:uid="{00000000-0010-0000-4900-000015270000}" name="Column10001" dataDxfId="6766"/>
    <tableColumn id="10006" xr3:uid="{00000000-0010-0000-4900-000016270000}" name="Column10002" dataDxfId="6765"/>
    <tableColumn id="10007" xr3:uid="{00000000-0010-0000-4900-000017270000}" name="Column10003" dataDxfId="6764"/>
    <tableColumn id="10008" xr3:uid="{00000000-0010-0000-4900-000018270000}" name="Column10004" dataDxfId="6763"/>
    <tableColumn id="10009" xr3:uid="{00000000-0010-0000-4900-000019270000}" name="Column10005" dataDxfId="6762"/>
    <tableColumn id="10010" xr3:uid="{00000000-0010-0000-4900-00001A270000}" name="Column10006" dataDxfId="6761"/>
    <tableColumn id="10011" xr3:uid="{00000000-0010-0000-4900-00001B270000}" name="Column10007" dataDxfId="6760"/>
    <tableColumn id="10012" xr3:uid="{00000000-0010-0000-4900-00001C270000}" name="Column10008" dataDxfId="6759"/>
    <tableColumn id="10013" xr3:uid="{00000000-0010-0000-4900-00001D270000}" name="Column10009" dataDxfId="6758"/>
    <tableColumn id="10014" xr3:uid="{00000000-0010-0000-4900-00001E270000}" name="Column10010" dataDxfId="6757"/>
    <tableColumn id="10015" xr3:uid="{00000000-0010-0000-4900-00001F270000}" name="Column10011" dataDxfId="6756"/>
    <tableColumn id="10016" xr3:uid="{00000000-0010-0000-4900-000020270000}" name="Column10012" dataDxfId="6755"/>
    <tableColumn id="10017" xr3:uid="{00000000-0010-0000-4900-000021270000}" name="Column10013" dataDxfId="6754"/>
    <tableColumn id="10018" xr3:uid="{00000000-0010-0000-4900-000022270000}" name="Column10014" dataDxfId="6753"/>
    <tableColumn id="10019" xr3:uid="{00000000-0010-0000-4900-000023270000}" name="Column10015" dataDxfId="6752"/>
    <tableColumn id="10020" xr3:uid="{00000000-0010-0000-4900-000024270000}" name="Column10016" dataDxfId="6751"/>
    <tableColumn id="10021" xr3:uid="{00000000-0010-0000-4900-000025270000}" name="Column10017" dataDxfId="6750"/>
    <tableColumn id="10022" xr3:uid="{00000000-0010-0000-4900-000026270000}" name="Column10018" dataDxfId="6749"/>
    <tableColumn id="10023" xr3:uid="{00000000-0010-0000-4900-000027270000}" name="Column10019" dataDxfId="6748"/>
    <tableColumn id="10024" xr3:uid="{00000000-0010-0000-4900-000028270000}" name="Column10020" dataDxfId="6747"/>
    <tableColumn id="10025" xr3:uid="{00000000-0010-0000-4900-000029270000}" name="Column10021" dataDxfId="6746"/>
    <tableColumn id="10026" xr3:uid="{00000000-0010-0000-4900-00002A270000}" name="Column10022" dataDxfId="6745"/>
    <tableColumn id="10027" xr3:uid="{00000000-0010-0000-4900-00002B270000}" name="Column10023" dataDxfId="6744"/>
    <tableColumn id="10028" xr3:uid="{00000000-0010-0000-4900-00002C270000}" name="Column10024" dataDxfId="6743"/>
    <tableColumn id="10029" xr3:uid="{00000000-0010-0000-4900-00002D270000}" name="Column10025" dataDxfId="6742"/>
    <tableColumn id="10030" xr3:uid="{00000000-0010-0000-4900-00002E270000}" name="Column10026" dataDxfId="6741"/>
    <tableColumn id="10031" xr3:uid="{00000000-0010-0000-4900-00002F270000}" name="Column10027" dataDxfId="6740"/>
    <tableColumn id="10032" xr3:uid="{00000000-0010-0000-4900-000030270000}" name="Column10028" dataDxfId="6739"/>
    <tableColumn id="10033" xr3:uid="{00000000-0010-0000-4900-000031270000}" name="Column10029" dataDxfId="6738"/>
    <tableColumn id="10034" xr3:uid="{00000000-0010-0000-4900-000032270000}" name="Column10030" dataDxfId="6737"/>
    <tableColumn id="10035" xr3:uid="{00000000-0010-0000-4900-000033270000}" name="Column10031" dataDxfId="6736"/>
    <tableColumn id="10036" xr3:uid="{00000000-0010-0000-4900-000034270000}" name="Column10032" dataDxfId="6735"/>
    <tableColumn id="10037" xr3:uid="{00000000-0010-0000-4900-000035270000}" name="Column10033" dataDxfId="6734"/>
    <tableColumn id="10038" xr3:uid="{00000000-0010-0000-4900-000036270000}" name="Column10034" dataDxfId="6733"/>
    <tableColumn id="10039" xr3:uid="{00000000-0010-0000-4900-000037270000}" name="Column10035" dataDxfId="6732"/>
    <tableColumn id="10040" xr3:uid="{00000000-0010-0000-4900-000038270000}" name="Column10036" dataDxfId="6731"/>
    <tableColumn id="10041" xr3:uid="{00000000-0010-0000-4900-000039270000}" name="Column10037" dataDxfId="6730"/>
    <tableColumn id="10042" xr3:uid="{00000000-0010-0000-4900-00003A270000}" name="Column10038" dataDxfId="6729"/>
    <tableColumn id="10043" xr3:uid="{00000000-0010-0000-4900-00003B270000}" name="Column10039" dataDxfId="6728"/>
    <tableColumn id="10044" xr3:uid="{00000000-0010-0000-4900-00003C270000}" name="Column10040" dataDxfId="6727"/>
    <tableColumn id="10045" xr3:uid="{00000000-0010-0000-4900-00003D270000}" name="Column10041" dataDxfId="6726"/>
    <tableColumn id="10046" xr3:uid="{00000000-0010-0000-4900-00003E270000}" name="Column10042" dataDxfId="6725"/>
    <tableColumn id="10047" xr3:uid="{00000000-0010-0000-4900-00003F270000}" name="Column10043" dataDxfId="6724"/>
    <tableColumn id="10048" xr3:uid="{00000000-0010-0000-4900-000040270000}" name="Column10044" dataDxfId="6723"/>
    <tableColumn id="10049" xr3:uid="{00000000-0010-0000-4900-000041270000}" name="Column10045" dataDxfId="6722"/>
    <tableColumn id="10050" xr3:uid="{00000000-0010-0000-4900-000042270000}" name="Column10046" dataDxfId="6721"/>
    <tableColumn id="10051" xr3:uid="{00000000-0010-0000-4900-000043270000}" name="Column10047" dataDxfId="6720"/>
    <tableColumn id="10052" xr3:uid="{00000000-0010-0000-4900-000044270000}" name="Column10048" dataDxfId="6719"/>
    <tableColumn id="10053" xr3:uid="{00000000-0010-0000-4900-000045270000}" name="Column10049" dataDxfId="6718"/>
    <tableColumn id="10054" xr3:uid="{00000000-0010-0000-4900-000046270000}" name="Column10050" dataDxfId="6717"/>
    <tableColumn id="10055" xr3:uid="{00000000-0010-0000-4900-000047270000}" name="Column10051" dataDxfId="6716"/>
    <tableColumn id="10056" xr3:uid="{00000000-0010-0000-4900-000048270000}" name="Column10052" dataDxfId="6715"/>
    <tableColumn id="10057" xr3:uid="{00000000-0010-0000-4900-000049270000}" name="Column10053" dataDxfId="6714"/>
    <tableColumn id="10058" xr3:uid="{00000000-0010-0000-4900-00004A270000}" name="Column10054" dataDxfId="6713"/>
    <tableColumn id="10059" xr3:uid="{00000000-0010-0000-4900-00004B270000}" name="Column10055" dataDxfId="6712"/>
    <tableColumn id="10060" xr3:uid="{00000000-0010-0000-4900-00004C270000}" name="Column10056" dataDxfId="6711"/>
    <tableColumn id="10061" xr3:uid="{00000000-0010-0000-4900-00004D270000}" name="Column10057" dataDxfId="6710"/>
    <tableColumn id="10062" xr3:uid="{00000000-0010-0000-4900-00004E270000}" name="Column10058" dataDxfId="6709"/>
    <tableColumn id="10063" xr3:uid="{00000000-0010-0000-4900-00004F270000}" name="Column10059" dataDxfId="6708"/>
    <tableColumn id="10064" xr3:uid="{00000000-0010-0000-4900-000050270000}" name="Column10060" dataDxfId="6707"/>
    <tableColumn id="10065" xr3:uid="{00000000-0010-0000-4900-000051270000}" name="Column10061" dataDxfId="6706"/>
    <tableColumn id="10066" xr3:uid="{00000000-0010-0000-4900-000052270000}" name="Column10062" dataDxfId="6705"/>
    <tableColumn id="10067" xr3:uid="{00000000-0010-0000-4900-000053270000}" name="Column10063" dataDxfId="6704"/>
    <tableColumn id="10068" xr3:uid="{00000000-0010-0000-4900-000054270000}" name="Column10064" dataDxfId="6703"/>
    <tableColumn id="10069" xr3:uid="{00000000-0010-0000-4900-000055270000}" name="Column10065" dataDxfId="6702"/>
    <tableColumn id="10070" xr3:uid="{00000000-0010-0000-4900-000056270000}" name="Column10066" dataDxfId="6701"/>
    <tableColumn id="10071" xr3:uid="{00000000-0010-0000-4900-000057270000}" name="Column10067" dataDxfId="6700"/>
    <tableColumn id="10072" xr3:uid="{00000000-0010-0000-4900-000058270000}" name="Column10068" dataDxfId="6699"/>
    <tableColumn id="10073" xr3:uid="{00000000-0010-0000-4900-000059270000}" name="Column10069" dataDxfId="6698"/>
    <tableColumn id="10074" xr3:uid="{00000000-0010-0000-4900-00005A270000}" name="Column10070" dataDxfId="6697"/>
    <tableColumn id="10075" xr3:uid="{00000000-0010-0000-4900-00005B270000}" name="Column10071" dataDxfId="6696"/>
    <tableColumn id="10076" xr3:uid="{00000000-0010-0000-4900-00005C270000}" name="Column10072" dataDxfId="6695"/>
    <tableColumn id="10077" xr3:uid="{00000000-0010-0000-4900-00005D270000}" name="Column10073" dataDxfId="6694"/>
    <tableColumn id="10078" xr3:uid="{00000000-0010-0000-4900-00005E270000}" name="Column10074" dataDxfId="6693"/>
    <tableColumn id="10079" xr3:uid="{00000000-0010-0000-4900-00005F270000}" name="Column10075" dataDxfId="6692"/>
    <tableColumn id="10080" xr3:uid="{00000000-0010-0000-4900-000060270000}" name="Column10076" dataDxfId="6691"/>
    <tableColumn id="10081" xr3:uid="{00000000-0010-0000-4900-000061270000}" name="Column10077" dataDxfId="6690"/>
    <tableColumn id="10082" xr3:uid="{00000000-0010-0000-4900-000062270000}" name="Column10078" dataDxfId="6689"/>
    <tableColumn id="10083" xr3:uid="{00000000-0010-0000-4900-000063270000}" name="Column10079" dataDxfId="6688"/>
    <tableColumn id="10084" xr3:uid="{00000000-0010-0000-4900-000064270000}" name="Column10080" dataDxfId="6687"/>
    <tableColumn id="10085" xr3:uid="{00000000-0010-0000-4900-000065270000}" name="Column10081" dataDxfId="6686"/>
    <tableColumn id="10086" xr3:uid="{00000000-0010-0000-4900-000066270000}" name="Column10082" dataDxfId="6685"/>
    <tableColumn id="10087" xr3:uid="{00000000-0010-0000-4900-000067270000}" name="Column10083" dataDxfId="6684"/>
    <tableColumn id="10088" xr3:uid="{00000000-0010-0000-4900-000068270000}" name="Column10084" dataDxfId="6683"/>
    <tableColumn id="10089" xr3:uid="{00000000-0010-0000-4900-000069270000}" name="Column10085" dataDxfId="6682"/>
    <tableColumn id="10090" xr3:uid="{00000000-0010-0000-4900-00006A270000}" name="Column10086" dataDxfId="6681"/>
    <tableColumn id="10091" xr3:uid="{00000000-0010-0000-4900-00006B270000}" name="Column10087" dataDxfId="6680"/>
    <tableColumn id="10092" xr3:uid="{00000000-0010-0000-4900-00006C270000}" name="Column10088" dataDxfId="6679"/>
    <tableColumn id="10093" xr3:uid="{00000000-0010-0000-4900-00006D270000}" name="Column10089" dataDxfId="6678"/>
    <tableColumn id="10094" xr3:uid="{00000000-0010-0000-4900-00006E270000}" name="Column10090" dataDxfId="6677"/>
    <tableColumn id="10095" xr3:uid="{00000000-0010-0000-4900-00006F270000}" name="Column10091" dataDxfId="6676"/>
    <tableColumn id="10096" xr3:uid="{00000000-0010-0000-4900-000070270000}" name="Column10092" dataDxfId="6675"/>
    <tableColumn id="10097" xr3:uid="{00000000-0010-0000-4900-000071270000}" name="Column10093" dataDxfId="6674"/>
    <tableColumn id="10098" xr3:uid="{00000000-0010-0000-4900-000072270000}" name="Column10094" dataDxfId="6673"/>
    <tableColumn id="10099" xr3:uid="{00000000-0010-0000-4900-000073270000}" name="Column10095" dataDxfId="6672"/>
    <tableColumn id="10100" xr3:uid="{00000000-0010-0000-4900-000074270000}" name="Column10096" dataDxfId="6671"/>
    <tableColumn id="10101" xr3:uid="{00000000-0010-0000-4900-000075270000}" name="Column10097" dataDxfId="6670"/>
    <tableColumn id="10102" xr3:uid="{00000000-0010-0000-4900-000076270000}" name="Column10098" dataDxfId="6669"/>
    <tableColumn id="10103" xr3:uid="{00000000-0010-0000-4900-000077270000}" name="Column10099" dataDxfId="6668"/>
    <tableColumn id="10104" xr3:uid="{00000000-0010-0000-4900-000078270000}" name="Column10100" dataDxfId="6667"/>
    <tableColumn id="10105" xr3:uid="{00000000-0010-0000-4900-000079270000}" name="Column10101" dataDxfId="6666"/>
    <tableColumn id="10106" xr3:uid="{00000000-0010-0000-4900-00007A270000}" name="Column10102" dataDxfId="6665"/>
    <tableColumn id="10107" xr3:uid="{00000000-0010-0000-4900-00007B270000}" name="Column10103" dataDxfId="6664"/>
    <tableColumn id="10108" xr3:uid="{00000000-0010-0000-4900-00007C270000}" name="Column10104" dataDxfId="6663"/>
    <tableColumn id="10109" xr3:uid="{00000000-0010-0000-4900-00007D270000}" name="Column10105" dataDxfId="6662"/>
    <tableColumn id="10110" xr3:uid="{00000000-0010-0000-4900-00007E270000}" name="Column10106" dataDxfId="6661"/>
    <tableColumn id="10111" xr3:uid="{00000000-0010-0000-4900-00007F270000}" name="Column10107" dataDxfId="6660"/>
    <tableColumn id="10112" xr3:uid="{00000000-0010-0000-4900-000080270000}" name="Column10108" dataDxfId="6659"/>
    <tableColumn id="10113" xr3:uid="{00000000-0010-0000-4900-000081270000}" name="Column10109" dataDxfId="6658"/>
    <tableColumn id="10114" xr3:uid="{00000000-0010-0000-4900-000082270000}" name="Column10110" dataDxfId="6657"/>
    <tableColumn id="10115" xr3:uid="{00000000-0010-0000-4900-000083270000}" name="Column10111" dataDxfId="6656"/>
    <tableColumn id="10116" xr3:uid="{00000000-0010-0000-4900-000084270000}" name="Column10112" dataDxfId="6655"/>
    <tableColumn id="10117" xr3:uid="{00000000-0010-0000-4900-000085270000}" name="Column10113" dataDxfId="6654"/>
    <tableColumn id="10118" xr3:uid="{00000000-0010-0000-4900-000086270000}" name="Column10114" dataDxfId="6653"/>
    <tableColumn id="10119" xr3:uid="{00000000-0010-0000-4900-000087270000}" name="Column10115" dataDxfId="6652"/>
    <tableColumn id="10120" xr3:uid="{00000000-0010-0000-4900-000088270000}" name="Column10116" dataDxfId="6651"/>
    <tableColumn id="10121" xr3:uid="{00000000-0010-0000-4900-000089270000}" name="Column10117" dataDxfId="6650"/>
    <tableColumn id="10122" xr3:uid="{00000000-0010-0000-4900-00008A270000}" name="Column10118" dataDxfId="6649"/>
    <tableColumn id="10123" xr3:uid="{00000000-0010-0000-4900-00008B270000}" name="Column10119" dataDxfId="6648"/>
    <tableColumn id="10124" xr3:uid="{00000000-0010-0000-4900-00008C270000}" name="Column10120" dataDxfId="6647"/>
    <tableColumn id="10125" xr3:uid="{00000000-0010-0000-4900-00008D270000}" name="Column10121" dataDxfId="6646"/>
    <tableColumn id="10126" xr3:uid="{00000000-0010-0000-4900-00008E270000}" name="Column10122" dataDxfId="6645"/>
    <tableColumn id="10127" xr3:uid="{00000000-0010-0000-4900-00008F270000}" name="Column10123" dataDxfId="6644"/>
    <tableColumn id="10128" xr3:uid="{00000000-0010-0000-4900-000090270000}" name="Column10124" dataDxfId="6643"/>
    <tableColumn id="10129" xr3:uid="{00000000-0010-0000-4900-000091270000}" name="Column10125" dataDxfId="6642"/>
    <tableColumn id="10130" xr3:uid="{00000000-0010-0000-4900-000092270000}" name="Column10126" dataDxfId="6641"/>
    <tableColumn id="10131" xr3:uid="{00000000-0010-0000-4900-000093270000}" name="Column10127" dataDxfId="6640"/>
    <tableColumn id="10132" xr3:uid="{00000000-0010-0000-4900-000094270000}" name="Column10128" dataDxfId="6639"/>
    <tableColumn id="10133" xr3:uid="{00000000-0010-0000-4900-000095270000}" name="Column10129" dataDxfId="6638"/>
    <tableColumn id="10134" xr3:uid="{00000000-0010-0000-4900-000096270000}" name="Column10130" dataDxfId="6637"/>
    <tableColumn id="10135" xr3:uid="{00000000-0010-0000-4900-000097270000}" name="Column10131" dataDxfId="6636"/>
    <tableColumn id="10136" xr3:uid="{00000000-0010-0000-4900-000098270000}" name="Column10132" dataDxfId="6635"/>
    <tableColumn id="10137" xr3:uid="{00000000-0010-0000-4900-000099270000}" name="Column10133" dataDxfId="6634"/>
    <tableColumn id="10138" xr3:uid="{00000000-0010-0000-4900-00009A270000}" name="Column10134" dataDxfId="6633"/>
    <tableColumn id="10139" xr3:uid="{00000000-0010-0000-4900-00009B270000}" name="Column10135" dataDxfId="6632"/>
    <tableColumn id="10140" xr3:uid="{00000000-0010-0000-4900-00009C270000}" name="Column10136" dataDxfId="6631"/>
    <tableColumn id="10141" xr3:uid="{00000000-0010-0000-4900-00009D270000}" name="Column10137" dataDxfId="6630"/>
    <tableColumn id="10142" xr3:uid="{00000000-0010-0000-4900-00009E270000}" name="Column10138" dataDxfId="6629"/>
    <tableColumn id="10143" xr3:uid="{00000000-0010-0000-4900-00009F270000}" name="Column10139" dataDxfId="6628"/>
    <tableColumn id="10144" xr3:uid="{00000000-0010-0000-4900-0000A0270000}" name="Column10140" dataDxfId="6627"/>
    <tableColumn id="10145" xr3:uid="{00000000-0010-0000-4900-0000A1270000}" name="Column10141" dataDxfId="6626"/>
    <tableColumn id="10146" xr3:uid="{00000000-0010-0000-4900-0000A2270000}" name="Column10142" dataDxfId="6625"/>
    <tableColumn id="10147" xr3:uid="{00000000-0010-0000-4900-0000A3270000}" name="Column10143" dataDxfId="6624"/>
    <tableColumn id="10148" xr3:uid="{00000000-0010-0000-4900-0000A4270000}" name="Column10144" dataDxfId="6623"/>
    <tableColumn id="10149" xr3:uid="{00000000-0010-0000-4900-0000A5270000}" name="Column10145" dataDxfId="6622"/>
    <tableColumn id="10150" xr3:uid="{00000000-0010-0000-4900-0000A6270000}" name="Column10146" dataDxfId="6621"/>
    <tableColumn id="10151" xr3:uid="{00000000-0010-0000-4900-0000A7270000}" name="Column10147" dataDxfId="6620"/>
    <tableColumn id="10152" xr3:uid="{00000000-0010-0000-4900-0000A8270000}" name="Column10148" dataDxfId="6619"/>
    <tableColumn id="10153" xr3:uid="{00000000-0010-0000-4900-0000A9270000}" name="Column10149" dataDxfId="6618"/>
    <tableColumn id="10154" xr3:uid="{00000000-0010-0000-4900-0000AA270000}" name="Column10150" dataDxfId="6617"/>
    <tableColumn id="10155" xr3:uid="{00000000-0010-0000-4900-0000AB270000}" name="Column10151" dataDxfId="6616"/>
    <tableColumn id="10156" xr3:uid="{00000000-0010-0000-4900-0000AC270000}" name="Column10152" dataDxfId="6615"/>
    <tableColumn id="10157" xr3:uid="{00000000-0010-0000-4900-0000AD270000}" name="Column10153" dataDxfId="6614"/>
    <tableColumn id="10158" xr3:uid="{00000000-0010-0000-4900-0000AE270000}" name="Column10154" dataDxfId="6613"/>
    <tableColumn id="10159" xr3:uid="{00000000-0010-0000-4900-0000AF270000}" name="Column10155" dataDxfId="6612"/>
    <tableColumn id="10160" xr3:uid="{00000000-0010-0000-4900-0000B0270000}" name="Column10156" dataDxfId="6611"/>
    <tableColumn id="10161" xr3:uid="{00000000-0010-0000-4900-0000B1270000}" name="Column10157" dataDxfId="6610"/>
    <tableColumn id="10162" xr3:uid="{00000000-0010-0000-4900-0000B2270000}" name="Column10158" dataDxfId="6609"/>
    <tableColumn id="10163" xr3:uid="{00000000-0010-0000-4900-0000B3270000}" name="Column10159" dataDxfId="6608"/>
    <tableColumn id="10164" xr3:uid="{00000000-0010-0000-4900-0000B4270000}" name="Column10160" dataDxfId="6607"/>
    <tableColumn id="10165" xr3:uid="{00000000-0010-0000-4900-0000B5270000}" name="Column10161" dataDxfId="6606"/>
    <tableColumn id="10166" xr3:uid="{00000000-0010-0000-4900-0000B6270000}" name="Column10162" dataDxfId="6605"/>
    <tableColumn id="10167" xr3:uid="{00000000-0010-0000-4900-0000B7270000}" name="Column10163" dataDxfId="6604"/>
    <tableColumn id="10168" xr3:uid="{00000000-0010-0000-4900-0000B8270000}" name="Column10164" dataDxfId="6603"/>
    <tableColumn id="10169" xr3:uid="{00000000-0010-0000-4900-0000B9270000}" name="Column10165" dataDxfId="6602"/>
    <tableColumn id="10170" xr3:uid="{00000000-0010-0000-4900-0000BA270000}" name="Column10166" dataDxfId="6601"/>
    <tableColumn id="10171" xr3:uid="{00000000-0010-0000-4900-0000BB270000}" name="Column10167" dataDxfId="6600"/>
    <tableColumn id="10172" xr3:uid="{00000000-0010-0000-4900-0000BC270000}" name="Column10168" dataDxfId="6599"/>
    <tableColumn id="10173" xr3:uid="{00000000-0010-0000-4900-0000BD270000}" name="Column10169" dataDxfId="6598"/>
    <tableColumn id="10174" xr3:uid="{00000000-0010-0000-4900-0000BE270000}" name="Column10170" dataDxfId="6597"/>
    <tableColumn id="10175" xr3:uid="{00000000-0010-0000-4900-0000BF270000}" name="Column10171" dataDxfId="6596"/>
    <tableColumn id="10176" xr3:uid="{00000000-0010-0000-4900-0000C0270000}" name="Column10172" dataDxfId="6595"/>
    <tableColumn id="10177" xr3:uid="{00000000-0010-0000-4900-0000C1270000}" name="Column10173" dataDxfId="6594"/>
    <tableColumn id="10178" xr3:uid="{00000000-0010-0000-4900-0000C2270000}" name="Column10174" dataDxfId="6593"/>
    <tableColumn id="10179" xr3:uid="{00000000-0010-0000-4900-0000C3270000}" name="Column10175" dataDxfId="6592"/>
    <tableColumn id="10180" xr3:uid="{00000000-0010-0000-4900-0000C4270000}" name="Column10176" dataDxfId="6591"/>
    <tableColumn id="10181" xr3:uid="{00000000-0010-0000-4900-0000C5270000}" name="Column10177" dataDxfId="6590"/>
    <tableColumn id="10182" xr3:uid="{00000000-0010-0000-4900-0000C6270000}" name="Column10178" dataDxfId="6589"/>
    <tableColumn id="10183" xr3:uid="{00000000-0010-0000-4900-0000C7270000}" name="Column10179" dataDxfId="6588"/>
    <tableColumn id="10184" xr3:uid="{00000000-0010-0000-4900-0000C8270000}" name="Column10180" dataDxfId="6587"/>
    <tableColumn id="10185" xr3:uid="{00000000-0010-0000-4900-0000C9270000}" name="Column10181" dataDxfId="6586"/>
    <tableColumn id="10186" xr3:uid="{00000000-0010-0000-4900-0000CA270000}" name="Column10182" dataDxfId="6585"/>
    <tableColumn id="10187" xr3:uid="{00000000-0010-0000-4900-0000CB270000}" name="Column10183" dataDxfId="6584"/>
    <tableColumn id="10188" xr3:uid="{00000000-0010-0000-4900-0000CC270000}" name="Column10184" dataDxfId="6583"/>
    <tableColumn id="10189" xr3:uid="{00000000-0010-0000-4900-0000CD270000}" name="Column10185" dataDxfId="6582"/>
    <tableColumn id="10190" xr3:uid="{00000000-0010-0000-4900-0000CE270000}" name="Column10186" dataDxfId="6581"/>
    <tableColumn id="10191" xr3:uid="{00000000-0010-0000-4900-0000CF270000}" name="Column10187" dataDxfId="6580"/>
    <tableColumn id="10192" xr3:uid="{00000000-0010-0000-4900-0000D0270000}" name="Column10188" dataDxfId="6579"/>
    <tableColumn id="10193" xr3:uid="{00000000-0010-0000-4900-0000D1270000}" name="Column10189" dataDxfId="6578"/>
    <tableColumn id="10194" xr3:uid="{00000000-0010-0000-4900-0000D2270000}" name="Column10190" dataDxfId="6577"/>
    <tableColumn id="10195" xr3:uid="{00000000-0010-0000-4900-0000D3270000}" name="Column10191" dataDxfId="6576"/>
    <tableColumn id="10196" xr3:uid="{00000000-0010-0000-4900-0000D4270000}" name="Column10192" dataDxfId="6575"/>
    <tableColumn id="10197" xr3:uid="{00000000-0010-0000-4900-0000D5270000}" name="Column10193" dataDxfId="6574"/>
    <tableColumn id="10198" xr3:uid="{00000000-0010-0000-4900-0000D6270000}" name="Column10194" dataDxfId="6573"/>
    <tableColumn id="10199" xr3:uid="{00000000-0010-0000-4900-0000D7270000}" name="Column10195" dataDxfId="6572"/>
    <tableColumn id="10200" xr3:uid="{00000000-0010-0000-4900-0000D8270000}" name="Column10196" dataDxfId="6571"/>
    <tableColumn id="10201" xr3:uid="{00000000-0010-0000-4900-0000D9270000}" name="Column10197" dataDxfId="6570"/>
    <tableColumn id="10202" xr3:uid="{00000000-0010-0000-4900-0000DA270000}" name="Column10198" dataDxfId="6569"/>
    <tableColumn id="10203" xr3:uid="{00000000-0010-0000-4900-0000DB270000}" name="Column10199" dataDxfId="6568"/>
    <tableColumn id="10204" xr3:uid="{00000000-0010-0000-4900-0000DC270000}" name="Column10200" dataDxfId="6567"/>
    <tableColumn id="10205" xr3:uid="{00000000-0010-0000-4900-0000DD270000}" name="Column10201" dataDxfId="6566"/>
    <tableColumn id="10206" xr3:uid="{00000000-0010-0000-4900-0000DE270000}" name="Column10202" dataDxfId="6565"/>
    <tableColumn id="10207" xr3:uid="{00000000-0010-0000-4900-0000DF270000}" name="Column10203" dataDxfId="6564"/>
    <tableColumn id="10208" xr3:uid="{00000000-0010-0000-4900-0000E0270000}" name="Column10204" dataDxfId="6563"/>
    <tableColumn id="10209" xr3:uid="{00000000-0010-0000-4900-0000E1270000}" name="Column10205" dataDxfId="6562"/>
    <tableColumn id="10210" xr3:uid="{00000000-0010-0000-4900-0000E2270000}" name="Column10206" dataDxfId="6561"/>
    <tableColumn id="10211" xr3:uid="{00000000-0010-0000-4900-0000E3270000}" name="Column10207" dataDxfId="6560"/>
    <tableColumn id="10212" xr3:uid="{00000000-0010-0000-4900-0000E4270000}" name="Column10208" dataDxfId="6559"/>
    <tableColumn id="10213" xr3:uid="{00000000-0010-0000-4900-0000E5270000}" name="Column10209" dataDxfId="6558"/>
    <tableColumn id="10214" xr3:uid="{00000000-0010-0000-4900-0000E6270000}" name="Column10210" dataDxfId="6557"/>
    <tableColumn id="10215" xr3:uid="{00000000-0010-0000-4900-0000E7270000}" name="Column10211" dataDxfId="6556"/>
    <tableColumn id="10216" xr3:uid="{00000000-0010-0000-4900-0000E8270000}" name="Column10212" dataDxfId="6555"/>
    <tableColumn id="10217" xr3:uid="{00000000-0010-0000-4900-0000E9270000}" name="Column10213" dataDxfId="6554"/>
    <tableColumn id="10218" xr3:uid="{00000000-0010-0000-4900-0000EA270000}" name="Column10214" dataDxfId="6553"/>
    <tableColumn id="10219" xr3:uid="{00000000-0010-0000-4900-0000EB270000}" name="Column10215" dataDxfId="6552"/>
    <tableColumn id="10220" xr3:uid="{00000000-0010-0000-4900-0000EC270000}" name="Column10216" dataDxfId="6551"/>
    <tableColumn id="10221" xr3:uid="{00000000-0010-0000-4900-0000ED270000}" name="Column10217" dataDxfId="6550"/>
    <tableColumn id="10222" xr3:uid="{00000000-0010-0000-4900-0000EE270000}" name="Column10218" dataDxfId="6549"/>
    <tableColumn id="10223" xr3:uid="{00000000-0010-0000-4900-0000EF270000}" name="Column10219" dataDxfId="6548"/>
    <tableColumn id="10224" xr3:uid="{00000000-0010-0000-4900-0000F0270000}" name="Column10220" dataDxfId="6547"/>
    <tableColumn id="10225" xr3:uid="{00000000-0010-0000-4900-0000F1270000}" name="Column10221" dataDxfId="6546"/>
    <tableColumn id="10226" xr3:uid="{00000000-0010-0000-4900-0000F2270000}" name="Column10222" dataDxfId="6545"/>
    <tableColumn id="10227" xr3:uid="{00000000-0010-0000-4900-0000F3270000}" name="Column10223" dataDxfId="6544"/>
    <tableColumn id="10228" xr3:uid="{00000000-0010-0000-4900-0000F4270000}" name="Column10224" dataDxfId="6543"/>
    <tableColumn id="10229" xr3:uid="{00000000-0010-0000-4900-0000F5270000}" name="Column10225" dataDxfId="6542"/>
    <tableColumn id="10230" xr3:uid="{00000000-0010-0000-4900-0000F6270000}" name="Column10226" dataDxfId="6541"/>
    <tableColumn id="10231" xr3:uid="{00000000-0010-0000-4900-0000F7270000}" name="Column10227" dataDxfId="6540"/>
    <tableColumn id="10232" xr3:uid="{00000000-0010-0000-4900-0000F8270000}" name="Column10228" dataDxfId="6539"/>
    <tableColumn id="10233" xr3:uid="{00000000-0010-0000-4900-0000F9270000}" name="Column10229" dataDxfId="6538"/>
    <tableColumn id="10234" xr3:uid="{00000000-0010-0000-4900-0000FA270000}" name="Column10230" dataDxfId="6537"/>
    <tableColumn id="10235" xr3:uid="{00000000-0010-0000-4900-0000FB270000}" name="Column10231" dataDxfId="6536"/>
    <tableColumn id="10236" xr3:uid="{00000000-0010-0000-4900-0000FC270000}" name="Column10232" dataDxfId="6535"/>
    <tableColumn id="10237" xr3:uid="{00000000-0010-0000-4900-0000FD270000}" name="Column10233" dataDxfId="6534"/>
    <tableColumn id="10238" xr3:uid="{00000000-0010-0000-4900-0000FE270000}" name="Column10234" dataDxfId="6533"/>
    <tableColumn id="10239" xr3:uid="{00000000-0010-0000-4900-0000FF270000}" name="Column10235" dataDxfId="6532"/>
    <tableColumn id="10240" xr3:uid="{00000000-0010-0000-4900-000000280000}" name="Column10236" dataDxfId="6531"/>
    <tableColumn id="10241" xr3:uid="{00000000-0010-0000-4900-000001280000}" name="Column10237" dataDxfId="6530"/>
    <tableColumn id="10242" xr3:uid="{00000000-0010-0000-4900-000002280000}" name="Column10238" dataDxfId="6529"/>
    <tableColumn id="10243" xr3:uid="{00000000-0010-0000-4900-000003280000}" name="Column10239" dataDxfId="6528"/>
    <tableColumn id="10244" xr3:uid="{00000000-0010-0000-4900-000004280000}" name="Column10240" dataDxfId="6527"/>
    <tableColumn id="10245" xr3:uid="{00000000-0010-0000-4900-000005280000}" name="Column10241" dataDxfId="6526"/>
    <tableColumn id="10246" xr3:uid="{00000000-0010-0000-4900-000006280000}" name="Column10242" dataDxfId="6525"/>
    <tableColumn id="10247" xr3:uid="{00000000-0010-0000-4900-000007280000}" name="Column10243" dataDxfId="6524"/>
    <tableColumn id="10248" xr3:uid="{00000000-0010-0000-4900-000008280000}" name="Column10244" dataDxfId="6523"/>
    <tableColumn id="10249" xr3:uid="{00000000-0010-0000-4900-000009280000}" name="Column10245" dataDxfId="6522"/>
    <tableColumn id="10250" xr3:uid="{00000000-0010-0000-4900-00000A280000}" name="Column10246" dataDxfId="6521"/>
    <tableColumn id="10251" xr3:uid="{00000000-0010-0000-4900-00000B280000}" name="Column10247" dataDxfId="6520"/>
    <tableColumn id="10252" xr3:uid="{00000000-0010-0000-4900-00000C280000}" name="Column10248" dataDxfId="6519"/>
    <tableColumn id="10253" xr3:uid="{00000000-0010-0000-4900-00000D280000}" name="Column10249" dataDxfId="6518"/>
    <tableColumn id="10254" xr3:uid="{00000000-0010-0000-4900-00000E280000}" name="Column10250" dataDxfId="6517"/>
    <tableColumn id="10255" xr3:uid="{00000000-0010-0000-4900-00000F280000}" name="Column10251" dataDxfId="6516"/>
    <tableColumn id="10256" xr3:uid="{00000000-0010-0000-4900-000010280000}" name="Column10252" dataDxfId="6515"/>
    <tableColumn id="10257" xr3:uid="{00000000-0010-0000-4900-000011280000}" name="Column10253" dataDxfId="6514"/>
    <tableColumn id="10258" xr3:uid="{00000000-0010-0000-4900-000012280000}" name="Column10254" dataDxfId="6513"/>
    <tableColumn id="10259" xr3:uid="{00000000-0010-0000-4900-000013280000}" name="Column10255" dataDxfId="6512"/>
    <tableColumn id="10260" xr3:uid="{00000000-0010-0000-4900-000014280000}" name="Column10256" dataDxfId="6511"/>
    <tableColumn id="10261" xr3:uid="{00000000-0010-0000-4900-000015280000}" name="Column10257" dataDxfId="6510"/>
    <tableColumn id="10262" xr3:uid="{00000000-0010-0000-4900-000016280000}" name="Column10258" dataDxfId="6509"/>
    <tableColumn id="10263" xr3:uid="{00000000-0010-0000-4900-000017280000}" name="Column10259" dataDxfId="6508"/>
    <tableColumn id="10264" xr3:uid="{00000000-0010-0000-4900-000018280000}" name="Column10260" dataDxfId="6507"/>
    <tableColumn id="10265" xr3:uid="{00000000-0010-0000-4900-000019280000}" name="Column10261" dataDxfId="6506"/>
    <tableColumn id="10266" xr3:uid="{00000000-0010-0000-4900-00001A280000}" name="Column10262" dataDxfId="6505"/>
    <tableColumn id="10267" xr3:uid="{00000000-0010-0000-4900-00001B280000}" name="Column10263" dataDxfId="6504"/>
    <tableColumn id="10268" xr3:uid="{00000000-0010-0000-4900-00001C280000}" name="Column10264" dataDxfId="6503"/>
    <tableColumn id="10269" xr3:uid="{00000000-0010-0000-4900-00001D280000}" name="Column10265" dataDxfId="6502"/>
    <tableColumn id="10270" xr3:uid="{00000000-0010-0000-4900-00001E280000}" name="Column10266" dataDxfId="6501"/>
    <tableColumn id="10271" xr3:uid="{00000000-0010-0000-4900-00001F280000}" name="Column10267" dataDxfId="6500"/>
    <tableColumn id="10272" xr3:uid="{00000000-0010-0000-4900-000020280000}" name="Column10268" dataDxfId="6499"/>
    <tableColumn id="10273" xr3:uid="{00000000-0010-0000-4900-000021280000}" name="Column10269" dataDxfId="6498"/>
    <tableColumn id="10274" xr3:uid="{00000000-0010-0000-4900-000022280000}" name="Column10270" dataDxfId="6497"/>
    <tableColumn id="10275" xr3:uid="{00000000-0010-0000-4900-000023280000}" name="Column10271" dataDxfId="6496"/>
    <tableColumn id="10276" xr3:uid="{00000000-0010-0000-4900-000024280000}" name="Column10272" dataDxfId="6495"/>
    <tableColumn id="10277" xr3:uid="{00000000-0010-0000-4900-000025280000}" name="Column10273" dataDxfId="6494"/>
    <tableColumn id="10278" xr3:uid="{00000000-0010-0000-4900-000026280000}" name="Column10274" dataDxfId="6493"/>
    <tableColumn id="10279" xr3:uid="{00000000-0010-0000-4900-000027280000}" name="Column10275" dataDxfId="6492"/>
    <tableColumn id="10280" xr3:uid="{00000000-0010-0000-4900-000028280000}" name="Column10276" dataDxfId="6491"/>
    <tableColumn id="10281" xr3:uid="{00000000-0010-0000-4900-000029280000}" name="Column10277" dataDxfId="6490"/>
    <tableColumn id="10282" xr3:uid="{00000000-0010-0000-4900-00002A280000}" name="Column10278" dataDxfId="6489"/>
    <tableColumn id="10283" xr3:uid="{00000000-0010-0000-4900-00002B280000}" name="Column10279" dataDxfId="6488"/>
    <tableColumn id="10284" xr3:uid="{00000000-0010-0000-4900-00002C280000}" name="Column10280" dataDxfId="6487"/>
    <tableColumn id="10285" xr3:uid="{00000000-0010-0000-4900-00002D280000}" name="Column10281" dataDxfId="6486"/>
    <tableColumn id="10286" xr3:uid="{00000000-0010-0000-4900-00002E280000}" name="Column10282" dataDxfId="6485"/>
    <tableColumn id="10287" xr3:uid="{00000000-0010-0000-4900-00002F280000}" name="Column10283" dataDxfId="6484"/>
    <tableColumn id="10288" xr3:uid="{00000000-0010-0000-4900-000030280000}" name="Column10284" dataDxfId="6483"/>
    <tableColumn id="10289" xr3:uid="{00000000-0010-0000-4900-000031280000}" name="Column10285" dataDxfId="6482"/>
    <tableColumn id="10290" xr3:uid="{00000000-0010-0000-4900-000032280000}" name="Column10286" dataDxfId="6481"/>
    <tableColumn id="10291" xr3:uid="{00000000-0010-0000-4900-000033280000}" name="Column10287" dataDxfId="6480"/>
    <tableColumn id="10292" xr3:uid="{00000000-0010-0000-4900-000034280000}" name="Column10288" dataDxfId="6479"/>
    <tableColumn id="10293" xr3:uid="{00000000-0010-0000-4900-000035280000}" name="Column10289" dataDxfId="6478"/>
    <tableColumn id="10294" xr3:uid="{00000000-0010-0000-4900-000036280000}" name="Column10290" dataDxfId="6477"/>
    <tableColumn id="10295" xr3:uid="{00000000-0010-0000-4900-000037280000}" name="Column10291" dataDxfId="6476"/>
    <tableColumn id="10296" xr3:uid="{00000000-0010-0000-4900-000038280000}" name="Column10292" dataDxfId="6475"/>
    <tableColumn id="10297" xr3:uid="{00000000-0010-0000-4900-000039280000}" name="Column10293" dataDxfId="6474"/>
    <tableColumn id="10298" xr3:uid="{00000000-0010-0000-4900-00003A280000}" name="Column10294" dataDxfId="6473"/>
    <tableColumn id="10299" xr3:uid="{00000000-0010-0000-4900-00003B280000}" name="Column10295" dataDxfId="6472"/>
    <tableColumn id="10300" xr3:uid="{00000000-0010-0000-4900-00003C280000}" name="Column10296" dataDxfId="6471"/>
    <tableColumn id="10301" xr3:uid="{00000000-0010-0000-4900-00003D280000}" name="Column10297" dataDxfId="6470"/>
    <tableColumn id="10302" xr3:uid="{00000000-0010-0000-4900-00003E280000}" name="Column10298" dataDxfId="6469"/>
    <tableColumn id="10303" xr3:uid="{00000000-0010-0000-4900-00003F280000}" name="Column10299" dataDxfId="6468"/>
    <tableColumn id="10304" xr3:uid="{00000000-0010-0000-4900-000040280000}" name="Column10300" dataDxfId="6467"/>
    <tableColumn id="10305" xr3:uid="{00000000-0010-0000-4900-000041280000}" name="Column10301" dataDxfId="6466"/>
    <tableColumn id="10306" xr3:uid="{00000000-0010-0000-4900-000042280000}" name="Column10302" dataDxfId="6465"/>
    <tableColumn id="10307" xr3:uid="{00000000-0010-0000-4900-000043280000}" name="Column10303" dataDxfId="6464"/>
    <tableColumn id="10308" xr3:uid="{00000000-0010-0000-4900-000044280000}" name="Column10304" dataDxfId="6463"/>
    <tableColumn id="10309" xr3:uid="{00000000-0010-0000-4900-000045280000}" name="Column10305" dataDxfId="6462"/>
    <tableColumn id="10310" xr3:uid="{00000000-0010-0000-4900-000046280000}" name="Column10306" dataDxfId="6461"/>
    <tableColumn id="10311" xr3:uid="{00000000-0010-0000-4900-000047280000}" name="Column10307" dataDxfId="6460"/>
    <tableColumn id="10312" xr3:uid="{00000000-0010-0000-4900-000048280000}" name="Column10308" dataDxfId="6459"/>
    <tableColumn id="10313" xr3:uid="{00000000-0010-0000-4900-000049280000}" name="Column10309" dataDxfId="6458"/>
    <tableColumn id="10314" xr3:uid="{00000000-0010-0000-4900-00004A280000}" name="Column10310" dataDxfId="6457"/>
    <tableColumn id="10315" xr3:uid="{00000000-0010-0000-4900-00004B280000}" name="Column10311" dataDxfId="6456"/>
    <tableColumn id="10316" xr3:uid="{00000000-0010-0000-4900-00004C280000}" name="Column10312" dataDxfId="6455"/>
    <tableColumn id="10317" xr3:uid="{00000000-0010-0000-4900-00004D280000}" name="Column10313" dataDxfId="6454"/>
    <tableColumn id="10318" xr3:uid="{00000000-0010-0000-4900-00004E280000}" name="Column10314" dataDxfId="6453"/>
    <tableColumn id="10319" xr3:uid="{00000000-0010-0000-4900-00004F280000}" name="Column10315" dataDxfId="6452"/>
    <tableColumn id="10320" xr3:uid="{00000000-0010-0000-4900-000050280000}" name="Column10316" dataDxfId="6451"/>
    <tableColumn id="10321" xr3:uid="{00000000-0010-0000-4900-000051280000}" name="Column10317" dataDxfId="6450"/>
    <tableColumn id="10322" xr3:uid="{00000000-0010-0000-4900-000052280000}" name="Column10318" dataDxfId="6449"/>
    <tableColumn id="10323" xr3:uid="{00000000-0010-0000-4900-000053280000}" name="Column10319" dataDxfId="6448"/>
    <tableColumn id="10324" xr3:uid="{00000000-0010-0000-4900-000054280000}" name="Column10320" dataDxfId="6447"/>
    <tableColumn id="10325" xr3:uid="{00000000-0010-0000-4900-000055280000}" name="Column10321" dataDxfId="6446"/>
    <tableColumn id="10326" xr3:uid="{00000000-0010-0000-4900-000056280000}" name="Column10322" dataDxfId="6445"/>
    <tableColumn id="10327" xr3:uid="{00000000-0010-0000-4900-000057280000}" name="Column10323" dataDxfId="6444"/>
    <tableColumn id="10328" xr3:uid="{00000000-0010-0000-4900-000058280000}" name="Column10324" dataDxfId="6443"/>
    <tableColumn id="10329" xr3:uid="{00000000-0010-0000-4900-000059280000}" name="Column10325" dataDxfId="6442"/>
    <tableColumn id="10330" xr3:uid="{00000000-0010-0000-4900-00005A280000}" name="Column10326" dataDxfId="6441"/>
    <tableColumn id="10331" xr3:uid="{00000000-0010-0000-4900-00005B280000}" name="Column10327" dataDxfId="6440"/>
    <tableColumn id="10332" xr3:uid="{00000000-0010-0000-4900-00005C280000}" name="Column10328" dataDxfId="6439"/>
    <tableColumn id="10333" xr3:uid="{00000000-0010-0000-4900-00005D280000}" name="Column10329" dataDxfId="6438"/>
    <tableColumn id="10334" xr3:uid="{00000000-0010-0000-4900-00005E280000}" name="Column10330" dataDxfId="6437"/>
    <tableColumn id="10335" xr3:uid="{00000000-0010-0000-4900-00005F280000}" name="Column10331" dataDxfId="6436"/>
    <tableColumn id="10336" xr3:uid="{00000000-0010-0000-4900-000060280000}" name="Column10332" dataDxfId="6435"/>
    <tableColumn id="10337" xr3:uid="{00000000-0010-0000-4900-000061280000}" name="Column10333" dataDxfId="6434"/>
    <tableColumn id="10338" xr3:uid="{00000000-0010-0000-4900-000062280000}" name="Column10334" dataDxfId="6433"/>
    <tableColumn id="10339" xr3:uid="{00000000-0010-0000-4900-000063280000}" name="Column10335" dataDxfId="6432"/>
    <tableColumn id="10340" xr3:uid="{00000000-0010-0000-4900-000064280000}" name="Column10336" dataDxfId="6431"/>
    <tableColumn id="10341" xr3:uid="{00000000-0010-0000-4900-000065280000}" name="Column10337" dataDxfId="6430"/>
    <tableColumn id="10342" xr3:uid="{00000000-0010-0000-4900-000066280000}" name="Column10338" dataDxfId="6429"/>
    <tableColumn id="10343" xr3:uid="{00000000-0010-0000-4900-000067280000}" name="Column10339" dataDxfId="6428"/>
    <tableColumn id="10344" xr3:uid="{00000000-0010-0000-4900-000068280000}" name="Column10340" dataDxfId="6427"/>
    <tableColumn id="10345" xr3:uid="{00000000-0010-0000-4900-000069280000}" name="Column10341" dataDxfId="6426"/>
    <tableColumn id="10346" xr3:uid="{00000000-0010-0000-4900-00006A280000}" name="Column10342" dataDxfId="6425"/>
    <tableColumn id="10347" xr3:uid="{00000000-0010-0000-4900-00006B280000}" name="Column10343" dataDxfId="6424"/>
    <tableColumn id="10348" xr3:uid="{00000000-0010-0000-4900-00006C280000}" name="Column10344" dataDxfId="6423"/>
    <tableColumn id="10349" xr3:uid="{00000000-0010-0000-4900-00006D280000}" name="Column10345" dataDxfId="6422"/>
    <tableColumn id="10350" xr3:uid="{00000000-0010-0000-4900-00006E280000}" name="Column10346" dataDxfId="6421"/>
    <tableColumn id="10351" xr3:uid="{00000000-0010-0000-4900-00006F280000}" name="Column10347" dataDxfId="6420"/>
    <tableColumn id="10352" xr3:uid="{00000000-0010-0000-4900-000070280000}" name="Column10348" dataDxfId="6419"/>
    <tableColumn id="10353" xr3:uid="{00000000-0010-0000-4900-000071280000}" name="Column10349" dataDxfId="6418"/>
    <tableColumn id="10354" xr3:uid="{00000000-0010-0000-4900-000072280000}" name="Column10350" dataDxfId="6417"/>
    <tableColumn id="10355" xr3:uid="{00000000-0010-0000-4900-000073280000}" name="Column10351" dataDxfId="6416"/>
    <tableColumn id="10356" xr3:uid="{00000000-0010-0000-4900-000074280000}" name="Column10352" dataDxfId="6415"/>
    <tableColumn id="10357" xr3:uid="{00000000-0010-0000-4900-000075280000}" name="Column10353" dataDxfId="6414"/>
    <tableColumn id="10358" xr3:uid="{00000000-0010-0000-4900-000076280000}" name="Column10354" dataDxfId="6413"/>
    <tableColumn id="10359" xr3:uid="{00000000-0010-0000-4900-000077280000}" name="Column10355" dataDxfId="6412"/>
    <tableColumn id="10360" xr3:uid="{00000000-0010-0000-4900-000078280000}" name="Column10356" dataDxfId="6411"/>
    <tableColumn id="10361" xr3:uid="{00000000-0010-0000-4900-000079280000}" name="Column10357" dataDxfId="6410"/>
    <tableColumn id="10362" xr3:uid="{00000000-0010-0000-4900-00007A280000}" name="Column10358" dataDxfId="6409"/>
    <tableColumn id="10363" xr3:uid="{00000000-0010-0000-4900-00007B280000}" name="Column10359" dataDxfId="6408"/>
    <tableColumn id="10364" xr3:uid="{00000000-0010-0000-4900-00007C280000}" name="Column10360" dataDxfId="6407"/>
    <tableColumn id="10365" xr3:uid="{00000000-0010-0000-4900-00007D280000}" name="Column10361" dataDxfId="6406"/>
    <tableColumn id="10366" xr3:uid="{00000000-0010-0000-4900-00007E280000}" name="Column10362" dataDxfId="6405"/>
    <tableColumn id="10367" xr3:uid="{00000000-0010-0000-4900-00007F280000}" name="Column10363" dataDxfId="6404"/>
    <tableColumn id="10368" xr3:uid="{00000000-0010-0000-4900-000080280000}" name="Column10364" dataDxfId="6403"/>
    <tableColumn id="10369" xr3:uid="{00000000-0010-0000-4900-000081280000}" name="Column10365" dataDxfId="6402"/>
    <tableColumn id="10370" xr3:uid="{00000000-0010-0000-4900-000082280000}" name="Column10366" dataDxfId="6401"/>
    <tableColumn id="10371" xr3:uid="{00000000-0010-0000-4900-000083280000}" name="Column10367" dataDxfId="6400"/>
    <tableColumn id="10372" xr3:uid="{00000000-0010-0000-4900-000084280000}" name="Column10368" dataDxfId="6399"/>
    <tableColumn id="10373" xr3:uid="{00000000-0010-0000-4900-000085280000}" name="Column10369" dataDxfId="6398"/>
    <tableColumn id="10374" xr3:uid="{00000000-0010-0000-4900-000086280000}" name="Column10370" dataDxfId="6397"/>
    <tableColumn id="10375" xr3:uid="{00000000-0010-0000-4900-000087280000}" name="Column10371" dataDxfId="6396"/>
    <tableColumn id="10376" xr3:uid="{00000000-0010-0000-4900-000088280000}" name="Column10372" dataDxfId="6395"/>
    <tableColumn id="10377" xr3:uid="{00000000-0010-0000-4900-000089280000}" name="Column10373" dataDxfId="6394"/>
    <tableColumn id="10378" xr3:uid="{00000000-0010-0000-4900-00008A280000}" name="Column10374" dataDxfId="6393"/>
    <tableColumn id="10379" xr3:uid="{00000000-0010-0000-4900-00008B280000}" name="Column10375" dataDxfId="6392"/>
    <tableColumn id="10380" xr3:uid="{00000000-0010-0000-4900-00008C280000}" name="Column10376" dataDxfId="6391"/>
    <tableColumn id="10381" xr3:uid="{00000000-0010-0000-4900-00008D280000}" name="Column10377" dataDxfId="6390"/>
    <tableColumn id="10382" xr3:uid="{00000000-0010-0000-4900-00008E280000}" name="Column10378" dataDxfId="6389"/>
    <tableColumn id="10383" xr3:uid="{00000000-0010-0000-4900-00008F280000}" name="Column10379" dataDxfId="6388"/>
    <tableColumn id="10384" xr3:uid="{00000000-0010-0000-4900-000090280000}" name="Column10380" dataDxfId="6387"/>
    <tableColumn id="10385" xr3:uid="{00000000-0010-0000-4900-000091280000}" name="Column10381" dataDxfId="6386"/>
    <tableColumn id="10386" xr3:uid="{00000000-0010-0000-4900-000092280000}" name="Column10382" dataDxfId="6385"/>
    <tableColumn id="10387" xr3:uid="{00000000-0010-0000-4900-000093280000}" name="Column10383" dataDxfId="6384"/>
    <tableColumn id="10388" xr3:uid="{00000000-0010-0000-4900-000094280000}" name="Column10384" dataDxfId="6383"/>
    <tableColumn id="10389" xr3:uid="{00000000-0010-0000-4900-000095280000}" name="Column10385" dataDxfId="6382"/>
    <tableColumn id="10390" xr3:uid="{00000000-0010-0000-4900-000096280000}" name="Column10386" dataDxfId="6381"/>
    <tableColumn id="10391" xr3:uid="{00000000-0010-0000-4900-000097280000}" name="Column10387" dataDxfId="6380"/>
    <tableColumn id="10392" xr3:uid="{00000000-0010-0000-4900-000098280000}" name="Column10388" dataDxfId="6379"/>
    <tableColumn id="10393" xr3:uid="{00000000-0010-0000-4900-000099280000}" name="Column10389" dataDxfId="6378"/>
    <tableColumn id="10394" xr3:uid="{00000000-0010-0000-4900-00009A280000}" name="Column10390" dataDxfId="6377"/>
    <tableColumn id="10395" xr3:uid="{00000000-0010-0000-4900-00009B280000}" name="Column10391" dataDxfId="6376"/>
    <tableColumn id="10396" xr3:uid="{00000000-0010-0000-4900-00009C280000}" name="Column10392" dataDxfId="6375"/>
    <tableColumn id="10397" xr3:uid="{00000000-0010-0000-4900-00009D280000}" name="Column10393" dataDxfId="6374"/>
    <tableColumn id="10398" xr3:uid="{00000000-0010-0000-4900-00009E280000}" name="Column10394" dataDxfId="6373"/>
    <tableColumn id="10399" xr3:uid="{00000000-0010-0000-4900-00009F280000}" name="Column10395" dataDxfId="6372"/>
    <tableColumn id="10400" xr3:uid="{00000000-0010-0000-4900-0000A0280000}" name="Column10396" dataDxfId="6371"/>
    <tableColumn id="10401" xr3:uid="{00000000-0010-0000-4900-0000A1280000}" name="Column10397" dataDxfId="6370"/>
    <tableColumn id="10402" xr3:uid="{00000000-0010-0000-4900-0000A2280000}" name="Column10398" dataDxfId="6369"/>
    <tableColumn id="10403" xr3:uid="{00000000-0010-0000-4900-0000A3280000}" name="Column10399" dataDxfId="6368"/>
    <tableColumn id="10404" xr3:uid="{00000000-0010-0000-4900-0000A4280000}" name="Column10400" dataDxfId="6367"/>
    <tableColumn id="10405" xr3:uid="{00000000-0010-0000-4900-0000A5280000}" name="Column10401" dataDxfId="6366"/>
    <tableColumn id="10406" xr3:uid="{00000000-0010-0000-4900-0000A6280000}" name="Column10402" dataDxfId="6365"/>
    <tableColumn id="10407" xr3:uid="{00000000-0010-0000-4900-0000A7280000}" name="Column10403" dataDxfId="6364"/>
    <tableColumn id="10408" xr3:uid="{00000000-0010-0000-4900-0000A8280000}" name="Column10404" dataDxfId="6363"/>
    <tableColumn id="10409" xr3:uid="{00000000-0010-0000-4900-0000A9280000}" name="Column10405" dataDxfId="6362"/>
    <tableColumn id="10410" xr3:uid="{00000000-0010-0000-4900-0000AA280000}" name="Column10406" dataDxfId="6361"/>
    <tableColumn id="10411" xr3:uid="{00000000-0010-0000-4900-0000AB280000}" name="Column10407" dataDxfId="6360"/>
    <tableColumn id="10412" xr3:uid="{00000000-0010-0000-4900-0000AC280000}" name="Column10408" dataDxfId="6359"/>
    <tableColumn id="10413" xr3:uid="{00000000-0010-0000-4900-0000AD280000}" name="Column10409" dataDxfId="6358"/>
    <tableColumn id="10414" xr3:uid="{00000000-0010-0000-4900-0000AE280000}" name="Column10410" dataDxfId="6357"/>
    <tableColumn id="10415" xr3:uid="{00000000-0010-0000-4900-0000AF280000}" name="Column10411" dataDxfId="6356"/>
    <tableColumn id="10416" xr3:uid="{00000000-0010-0000-4900-0000B0280000}" name="Column10412" dataDxfId="6355"/>
    <tableColumn id="10417" xr3:uid="{00000000-0010-0000-4900-0000B1280000}" name="Column10413" dataDxfId="6354"/>
    <tableColumn id="10418" xr3:uid="{00000000-0010-0000-4900-0000B2280000}" name="Column10414" dataDxfId="6353"/>
    <tableColumn id="10419" xr3:uid="{00000000-0010-0000-4900-0000B3280000}" name="Column10415" dataDxfId="6352"/>
    <tableColumn id="10420" xr3:uid="{00000000-0010-0000-4900-0000B4280000}" name="Column10416" dataDxfId="6351"/>
    <tableColumn id="10421" xr3:uid="{00000000-0010-0000-4900-0000B5280000}" name="Column10417" dataDxfId="6350"/>
    <tableColumn id="10422" xr3:uid="{00000000-0010-0000-4900-0000B6280000}" name="Column10418" dataDxfId="6349"/>
    <tableColumn id="10423" xr3:uid="{00000000-0010-0000-4900-0000B7280000}" name="Column10419" dataDxfId="6348"/>
    <tableColumn id="10424" xr3:uid="{00000000-0010-0000-4900-0000B8280000}" name="Column10420" dataDxfId="6347"/>
    <tableColumn id="10425" xr3:uid="{00000000-0010-0000-4900-0000B9280000}" name="Column10421" dataDxfId="6346"/>
    <tableColumn id="10426" xr3:uid="{00000000-0010-0000-4900-0000BA280000}" name="Column10422" dataDxfId="6345"/>
    <tableColumn id="10427" xr3:uid="{00000000-0010-0000-4900-0000BB280000}" name="Column10423" dataDxfId="6344"/>
    <tableColumn id="10428" xr3:uid="{00000000-0010-0000-4900-0000BC280000}" name="Column10424" dataDxfId="6343"/>
    <tableColumn id="10429" xr3:uid="{00000000-0010-0000-4900-0000BD280000}" name="Column10425" dataDxfId="6342"/>
    <tableColumn id="10430" xr3:uid="{00000000-0010-0000-4900-0000BE280000}" name="Column10426" dataDxfId="6341"/>
    <tableColumn id="10431" xr3:uid="{00000000-0010-0000-4900-0000BF280000}" name="Column10427" dataDxfId="6340"/>
    <tableColumn id="10432" xr3:uid="{00000000-0010-0000-4900-0000C0280000}" name="Column10428" dataDxfId="6339"/>
    <tableColumn id="10433" xr3:uid="{00000000-0010-0000-4900-0000C1280000}" name="Column10429" dataDxfId="6338"/>
    <tableColumn id="10434" xr3:uid="{00000000-0010-0000-4900-0000C2280000}" name="Column10430" dataDxfId="6337"/>
    <tableColumn id="10435" xr3:uid="{00000000-0010-0000-4900-0000C3280000}" name="Column10431" dataDxfId="6336"/>
    <tableColumn id="10436" xr3:uid="{00000000-0010-0000-4900-0000C4280000}" name="Column10432" dataDxfId="6335"/>
    <tableColumn id="10437" xr3:uid="{00000000-0010-0000-4900-0000C5280000}" name="Column10433" dataDxfId="6334"/>
    <tableColumn id="10438" xr3:uid="{00000000-0010-0000-4900-0000C6280000}" name="Column10434" dataDxfId="6333"/>
    <tableColumn id="10439" xr3:uid="{00000000-0010-0000-4900-0000C7280000}" name="Column10435" dataDxfId="6332"/>
    <tableColumn id="10440" xr3:uid="{00000000-0010-0000-4900-0000C8280000}" name="Column10436" dataDxfId="6331"/>
    <tableColumn id="10441" xr3:uid="{00000000-0010-0000-4900-0000C9280000}" name="Column10437" dataDxfId="6330"/>
    <tableColumn id="10442" xr3:uid="{00000000-0010-0000-4900-0000CA280000}" name="Column10438" dataDxfId="6329"/>
    <tableColumn id="10443" xr3:uid="{00000000-0010-0000-4900-0000CB280000}" name="Column10439" dataDxfId="6328"/>
    <tableColumn id="10444" xr3:uid="{00000000-0010-0000-4900-0000CC280000}" name="Column10440" dataDxfId="6327"/>
    <tableColumn id="10445" xr3:uid="{00000000-0010-0000-4900-0000CD280000}" name="Column10441" dataDxfId="6326"/>
    <tableColumn id="10446" xr3:uid="{00000000-0010-0000-4900-0000CE280000}" name="Column10442" dataDxfId="6325"/>
    <tableColumn id="10447" xr3:uid="{00000000-0010-0000-4900-0000CF280000}" name="Column10443" dataDxfId="6324"/>
    <tableColumn id="10448" xr3:uid="{00000000-0010-0000-4900-0000D0280000}" name="Column10444" dataDxfId="6323"/>
    <tableColumn id="10449" xr3:uid="{00000000-0010-0000-4900-0000D1280000}" name="Column10445" dataDxfId="6322"/>
    <tableColumn id="10450" xr3:uid="{00000000-0010-0000-4900-0000D2280000}" name="Column10446" dataDxfId="6321"/>
    <tableColumn id="10451" xr3:uid="{00000000-0010-0000-4900-0000D3280000}" name="Column10447" dataDxfId="6320"/>
    <tableColumn id="10452" xr3:uid="{00000000-0010-0000-4900-0000D4280000}" name="Column10448" dataDxfId="6319"/>
    <tableColumn id="10453" xr3:uid="{00000000-0010-0000-4900-0000D5280000}" name="Column10449" dataDxfId="6318"/>
    <tableColumn id="10454" xr3:uid="{00000000-0010-0000-4900-0000D6280000}" name="Column10450" dataDxfId="6317"/>
    <tableColumn id="10455" xr3:uid="{00000000-0010-0000-4900-0000D7280000}" name="Column10451" dataDxfId="6316"/>
    <tableColumn id="10456" xr3:uid="{00000000-0010-0000-4900-0000D8280000}" name="Column10452" dataDxfId="6315"/>
    <tableColumn id="10457" xr3:uid="{00000000-0010-0000-4900-0000D9280000}" name="Column10453" dataDxfId="6314"/>
    <tableColumn id="10458" xr3:uid="{00000000-0010-0000-4900-0000DA280000}" name="Column10454" dataDxfId="6313"/>
    <tableColumn id="10459" xr3:uid="{00000000-0010-0000-4900-0000DB280000}" name="Column10455" dataDxfId="6312"/>
    <tableColumn id="10460" xr3:uid="{00000000-0010-0000-4900-0000DC280000}" name="Column10456" dataDxfId="6311"/>
    <tableColumn id="10461" xr3:uid="{00000000-0010-0000-4900-0000DD280000}" name="Column10457" dataDxfId="6310"/>
    <tableColumn id="10462" xr3:uid="{00000000-0010-0000-4900-0000DE280000}" name="Column10458" dataDxfId="6309"/>
    <tableColumn id="10463" xr3:uid="{00000000-0010-0000-4900-0000DF280000}" name="Column10459" dataDxfId="6308"/>
    <tableColumn id="10464" xr3:uid="{00000000-0010-0000-4900-0000E0280000}" name="Column10460" dataDxfId="6307"/>
    <tableColumn id="10465" xr3:uid="{00000000-0010-0000-4900-0000E1280000}" name="Column10461" dataDxfId="6306"/>
    <tableColumn id="10466" xr3:uid="{00000000-0010-0000-4900-0000E2280000}" name="Column10462" dataDxfId="6305"/>
    <tableColumn id="10467" xr3:uid="{00000000-0010-0000-4900-0000E3280000}" name="Column10463" dataDxfId="6304"/>
    <tableColumn id="10468" xr3:uid="{00000000-0010-0000-4900-0000E4280000}" name="Column10464" dataDxfId="6303"/>
    <tableColumn id="10469" xr3:uid="{00000000-0010-0000-4900-0000E5280000}" name="Column10465" dataDxfId="6302"/>
    <tableColumn id="10470" xr3:uid="{00000000-0010-0000-4900-0000E6280000}" name="Column10466" dataDxfId="6301"/>
    <tableColumn id="10471" xr3:uid="{00000000-0010-0000-4900-0000E7280000}" name="Column10467" dataDxfId="6300"/>
    <tableColumn id="10472" xr3:uid="{00000000-0010-0000-4900-0000E8280000}" name="Column10468" dataDxfId="6299"/>
    <tableColumn id="10473" xr3:uid="{00000000-0010-0000-4900-0000E9280000}" name="Column10469" dataDxfId="6298"/>
    <tableColumn id="10474" xr3:uid="{00000000-0010-0000-4900-0000EA280000}" name="Column10470" dataDxfId="6297"/>
    <tableColumn id="10475" xr3:uid="{00000000-0010-0000-4900-0000EB280000}" name="Column10471" dataDxfId="6296"/>
    <tableColumn id="10476" xr3:uid="{00000000-0010-0000-4900-0000EC280000}" name="Column10472" dataDxfId="6295"/>
    <tableColumn id="10477" xr3:uid="{00000000-0010-0000-4900-0000ED280000}" name="Column10473" dataDxfId="6294"/>
    <tableColumn id="10478" xr3:uid="{00000000-0010-0000-4900-0000EE280000}" name="Column10474" dataDxfId="6293"/>
    <tableColumn id="10479" xr3:uid="{00000000-0010-0000-4900-0000EF280000}" name="Column10475" dataDxfId="6292"/>
    <tableColumn id="10480" xr3:uid="{00000000-0010-0000-4900-0000F0280000}" name="Column10476" dataDxfId="6291"/>
    <tableColumn id="10481" xr3:uid="{00000000-0010-0000-4900-0000F1280000}" name="Column10477" dataDxfId="6290"/>
    <tableColumn id="10482" xr3:uid="{00000000-0010-0000-4900-0000F2280000}" name="Column10478" dataDxfId="6289"/>
    <tableColumn id="10483" xr3:uid="{00000000-0010-0000-4900-0000F3280000}" name="Column10479" dataDxfId="6288"/>
    <tableColumn id="10484" xr3:uid="{00000000-0010-0000-4900-0000F4280000}" name="Column10480" dataDxfId="6287"/>
    <tableColumn id="10485" xr3:uid="{00000000-0010-0000-4900-0000F5280000}" name="Column10481" dataDxfId="6286"/>
    <tableColumn id="10486" xr3:uid="{00000000-0010-0000-4900-0000F6280000}" name="Column10482" dataDxfId="6285"/>
    <tableColumn id="10487" xr3:uid="{00000000-0010-0000-4900-0000F7280000}" name="Column10483" dataDxfId="6284"/>
    <tableColumn id="10488" xr3:uid="{00000000-0010-0000-4900-0000F8280000}" name="Column10484" dataDxfId="6283"/>
    <tableColumn id="10489" xr3:uid="{00000000-0010-0000-4900-0000F9280000}" name="Column10485" dataDxfId="6282"/>
    <tableColumn id="10490" xr3:uid="{00000000-0010-0000-4900-0000FA280000}" name="Column10486" dataDxfId="6281"/>
    <tableColumn id="10491" xr3:uid="{00000000-0010-0000-4900-0000FB280000}" name="Column10487" dataDxfId="6280"/>
    <tableColumn id="10492" xr3:uid="{00000000-0010-0000-4900-0000FC280000}" name="Column10488" dataDxfId="6279"/>
    <tableColumn id="10493" xr3:uid="{00000000-0010-0000-4900-0000FD280000}" name="Column10489" dataDxfId="6278"/>
    <tableColumn id="10494" xr3:uid="{00000000-0010-0000-4900-0000FE280000}" name="Column10490" dataDxfId="6277"/>
    <tableColumn id="10495" xr3:uid="{00000000-0010-0000-4900-0000FF280000}" name="Column10491" dataDxfId="6276"/>
    <tableColumn id="10496" xr3:uid="{00000000-0010-0000-4900-000000290000}" name="Column10492" dataDxfId="6275"/>
    <tableColumn id="10497" xr3:uid="{00000000-0010-0000-4900-000001290000}" name="Column10493" dataDxfId="6274"/>
    <tableColumn id="10498" xr3:uid="{00000000-0010-0000-4900-000002290000}" name="Column10494" dataDxfId="6273"/>
    <tableColumn id="10499" xr3:uid="{00000000-0010-0000-4900-000003290000}" name="Column10495" dataDxfId="6272"/>
    <tableColumn id="10500" xr3:uid="{00000000-0010-0000-4900-000004290000}" name="Column10496" dataDxfId="6271"/>
    <tableColumn id="10501" xr3:uid="{00000000-0010-0000-4900-000005290000}" name="Column10497" dataDxfId="6270"/>
    <tableColumn id="10502" xr3:uid="{00000000-0010-0000-4900-000006290000}" name="Column10498" dataDxfId="6269"/>
    <tableColumn id="10503" xr3:uid="{00000000-0010-0000-4900-000007290000}" name="Column10499" dataDxfId="6268"/>
    <tableColumn id="10504" xr3:uid="{00000000-0010-0000-4900-000008290000}" name="Column10500" dataDxfId="6267"/>
    <tableColumn id="10505" xr3:uid="{00000000-0010-0000-4900-000009290000}" name="Column10501" dataDxfId="6266"/>
    <tableColumn id="10506" xr3:uid="{00000000-0010-0000-4900-00000A290000}" name="Column10502" dataDxfId="6265"/>
    <tableColumn id="10507" xr3:uid="{00000000-0010-0000-4900-00000B290000}" name="Column10503" dataDxfId="6264"/>
    <tableColumn id="10508" xr3:uid="{00000000-0010-0000-4900-00000C290000}" name="Column10504" dataDxfId="6263"/>
    <tableColumn id="10509" xr3:uid="{00000000-0010-0000-4900-00000D290000}" name="Column10505" dataDxfId="6262"/>
    <tableColumn id="10510" xr3:uid="{00000000-0010-0000-4900-00000E290000}" name="Column10506" dataDxfId="6261"/>
    <tableColumn id="10511" xr3:uid="{00000000-0010-0000-4900-00000F290000}" name="Column10507" dataDxfId="6260"/>
    <tableColumn id="10512" xr3:uid="{00000000-0010-0000-4900-000010290000}" name="Column10508" dataDxfId="6259"/>
    <tableColumn id="10513" xr3:uid="{00000000-0010-0000-4900-000011290000}" name="Column10509" dataDxfId="6258"/>
    <tableColumn id="10514" xr3:uid="{00000000-0010-0000-4900-000012290000}" name="Column10510" dataDxfId="6257"/>
    <tableColumn id="10515" xr3:uid="{00000000-0010-0000-4900-000013290000}" name="Column10511" dataDxfId="6256"/>
    <tableColumn id="10516" xr3:uid="{00000000-0010-0000-4900-000014290000}" name="Column10512" dataDxfId="6255"/>
    <tableColumn id="10517" xr3:uid="{00000000-0010-0000-4900-000015290000}" name="Column10513" dataDxfId="6254"/>
    <tableColumn id="10518" xr3:uid="{00000000-0010-0000-4900-000016290000}" name="Column10514" dataDxfId="6253"/>
    <tableColumn id="10519" xr3:uid="{00000000-0010-0000-4900-000017290000}" name="Column10515" dataDxfId="6252"/>
    <tableColumn id="10520" xr3:uid="{00000000-0010-0000-4900-000018290000}" name="Column10516" dataDxfId="6251"/>
    <tableColumn id="10521" xr3:uid="{00000000-0010-0000-4900-000019290000}" name="Column10517" dataDxfId="6250"/>
    <tableColumn id="10522" xr3:uid="{00000000-0010-0000-4900-00001A290000}" name="Column10518" dataDxfId="6249"/>
    <tableColumn id="10523" xr3:uid="{00000000-0010-0000-4900-00001B290000}" name="Column10519" dataDxfId="6248"/>
    <tableColumn id="10524" xr3:uid="{00000000-0010-0000-4900-00001C290000}" name="Column10520" dataDxfId="6247"/>
    <tableColumn id="10525" xr3:uid="{00000000-0010-0000-4900-00001D290000}" name="Column10521" dataDxfId="6246"/>
    <tableColumn id="10526" xr3:uid="{00000000-0010-0000-4900-00001E290000}" name="Column10522" dataDxfId="6245"/>
    <tableColumn id="10527" xr3:uid="{00000000-0010-0000-4900-00001F290000}" name="Column10523" dataDxfId="6244"/>
    <tableColumn id="10528" xr3:uid="{00000000-0010-0000-4900-000020290000}" name="Column10524" dataDxfId="6243"/>
    <tableColumn id="10529" xr3:uid="{00000000-0010-0000-4900-000021290000}" name="Column10525" dataDxfId="6242"/>
    <tableColumn id="10530" xr3:uid="{00000000-0010-0000-4900-000022290000}" name="Column10526" dataDxfId="6241"/>
    <tableColumn id="10531" xr3:uid="{00000000-0010-0000-4900-000023290000}" name="Column10527" dataDxfId="6240"/>
    <tableColumn id="10532" xr3:uid="{00000000-0010-0000-4900-000024290000}" name="Column10528" dataDxfId="6239"/>
    <tableColumn id="10533" xr3:uid="{00000000-0010-0000-4900-000025290000}" name="Column10529" dataDxfId="6238"/>
    <tableColumn id="10534" xr3:uid="{00000000-0010-0000-4900-000026290000}" name="Column10530" dataDxfId="6237"/>
    <tableColumn id="10535" xr3:uid="{00000000-0010-0000-4900-000027290000}" name="Column10531" dataDxfId="6236"/>
    <tableColumn id="10536" xr3:uid="{00000000-0010-0000-4900-000028290000}" name="Column10532" dataDxfId="6235"/>
    <tableColumn id="10537" xr3:uid="{00000000-0010-0000-4900-000029290000}" name="Column10533" dataDxfId="6234"/>
    <tableColumn id="10538" xr3:uid="{00000000-0010-0000-4900-00002A290000}" name="Column10534" dataDxfId="6233"/>
    <tableColumn id="10539" xr3:uid="{00000000-0010-0000-4900-00002B290000}" name="Column10535" dataDxfId="6232"/>
    <tableColumn id="10540" xr3:uid="{00000000-0010-0000-4900-00002C290000}" name="Column10536" dataDxfId="6231"/>
    <tableColumn id="10541" xr3:uid="{00000000-0010-0000-4900-00002D290000}" name="Column10537" dataDxfId="6230"/>
    <tableColumn id="10542" xr3:uid="{00000000-0010-0000-4900-00002E290000}" name="Column10538" dataDxfId="6229"/>
    <tableColumn id="10543" xr3:uid="{00000000-0010-0000-4900-00002F290000}" name="Column10539" dataDxfId="6228"/>
    <tableColumn id="10544" xr3:uid="{00000000-0010-0000-4900-000030290000}" name="Column10540" dataDxfId="6227"/>
    <tableColumn id="10545" xr3:uid="{00000000-0010-0000-4900-000031290000}" name="Column10541" dataDxfId="6226"/>
    <tableColumn id="10546" xr3:uid="{00000000-0010-0000-4900-000032290000}" name="Column10542" dataDxfId="6225"/>
    <tableColumn id="10547" xr3:uid="{00000000-0010-0000-4900-000033290000}" name="Column10543" dataDxfId="6224"/>
    <tableColumn id="10548" xr3:uid="{00000000-0010-0000-4900-000034290000}" name="Column10544" dataDxfId="6223"/>
    <tableColumn id="10549" xr3:uid="{00000000-0010-0000-4900-000035290000}" name="Column10545" dataDxfId="6222"/>
    <tableColumn id="10550" xr3:uid="{00000000-0010-0000-4900-000036290000}" name="Column10546" dataDxfId="6221"/>
    <tableColumn id="10551" xr3:uid="{00000000-0010-0000-4900-000037290000}" name="Column10547" dataDxfId="6220"/>
    <tableColumn id="10552" xr3:uid="{00000000-0010-0000-4900-000038290000}" name="Column10548" dataDxfId="6219"/>
    <tableColumn id="10553" xr3:uid="{00000000-0010-0000-4900-000039290000}" name="Column10549" dataDxfId="6218"/>
    <tableColumn id="10554" xr3:uid="{00000000-0010-0000-4900-00003A290000}" name="Column10550" dataDxfId="6217"/>
    <tableColumn id="10555" xr3:uid="{00000000-0010-0000-4900-00003B290000}" name="Column10551" dataDxfId="6216"/>
    <tableColumn id="10556" xr3:uid="{00000000-0010-0000-4900-00003C290000}" name="Column10552" dataDxfId="6215"/>
    <tableColumn id="10557" xr3:uid="{00000000-0010-0000-4900-00003D290000}" name="Column10553" dataDxfId="6214"/>
    <tableColumn id="10558" xr3:uid="{00000000-0010-0000-4900-00003E290000}" name="Column10554" dataDxfId="6213"/>
    <tableColumn id="10559" xr3:uid="{00000000-0010-0000-4900-00003F290000}" name="Column10555" dataDxfId="6212"/>
    <tableColumn id="10560" xr3:uid="{00000000-0010-0000-4900-000040290000}" name="Column10556" dataDxfId="6211"/>
    <tableColumn id="10561" xr3:uid="{00000000-0010-0000-4900-000041290000}" name="Column10557" dataDxfId="6210"/>
    <tableColumn id="10562" xr3:uid="{00000000-0010-0000-4900-000042290000}" name="Column10558" dataDxfId="6209"/>
    <tableColumn id="10563" xr3:uid="{00000000-0010-0000-4900-000043290000}" name="Column10559" dataDxfId="6208"/>
    <tableColumn id="10564" xr3:uid="{00000000-0010-0000-4900-000044290000}" name="Column10560" dataDxfId="6207"/>
    <tableColumn id="10565" xr3:uid="{00000000-0010-0000-4900-000045290000}" name="Column10561" dataDxfId="6206"/>
    <tableColumn id="10566" xr3:uid="{00000000-0010-0000-4900-000046290000}" name="Column10562" dataDxfId="6205"/>
    <tableColumn id="10567" xr3:uid="{00000000-0010-0000-4900-000047290000}" name="Column10563" dataDxfId="6204"/>
    <tableColumn id="10568" xr3:uid="{00000000-0010-0000-4900-000048290000}" name="Column10564" dataDxfId="6203"/>
    <tableColumn id="10569" xr3:uid="{00000000-0010-0000-4900-000049290000}" name="Column10565" dataDxfId="6202"/>
    <tableColumn id="10570" xr3:uid="{00000000-0010-0000-4900-00004A290000}" name="Column10566" dataDxfId="6201"/>
    <tableColumn id="10571" xr3:uid="{00000000-0010-0000-4900-00004B290000}" name="Column10567" dataDxfId="6200"/>
    <tableColumn id="10572" xr3:uid="{00000000-0010-0000-4900-00004C290000}" name="Column10568" dataDxfId="6199"/>
    <tableColumn id="10573" xr3:uid="{00000000-0010-0000-4900-00004D290000}" name="Column10569" dataDxfId="6198"/>
    <tableColumn id="10574" xr3:uid="{00000000-0010-0000-4900-00004E290000}" name="Column10570" dataDxfId="6197"/>
    <tableColumn id="10575" xr3:uid="{00000000-0010-0000-4900-00004F290000}" name="Column10571" dataDxfId="6196"/>
    <tableColumn id="10576" xr3:uid="{00000000-0010-0000-4900-000050290000}" name="Column10572" dataDxfId="6195"/>
    <tableColumn id="10577" xr3:uid="{00000000-0010-0000-4900-000051290000}" name="Column10573" dataDxfId="6194"/>
    <tableColumn id="10578" xr3:uid="{00000000-0010-0000-4900-000052290000}" name="Column10574" dataDxfId="6193"/>
    <tableColumn id="10579" xr3:uid="{00000000-0010-0000-4900-000053290000}" name="Column10575" dataDxfId="6192"/>
    <tableColumn id="10580" xr3:uid="{00000000-0010-0000-4900-000054290000}" name="Column10576" dataDxfId="6191"/>
    <tableColumn id="10581" xr3:uid="{00000000-0010-0000-4900-000055290000}" name="Column10577" dataDxfId="6190"/>
    <tableColumn id="10582" xr3:uid="{00000000-0010-0000-4900-000056290000}" name="Column10578" dataDxfId="6189"/>
    <tableColumn id="10583" xr3:uid="{00000000-0010-0000-4900-000057290000}" name="Column10579" dataDxfId="6188"/>
    <tableColumn id="10584" xr3:uid="{00000000-0010-0000-4900-000058290000}" name="Column10580" dataDxfId="6187"/>
    <tableColumn id="10585" xr3:uid="{00000000-0010-0000-4900-000059290000}" name="Column10581" dataDxfId="6186"/>
    <tableColumn id="10586" xr3:uid="{00000000-0010-0000-4900-00005A290000}" name="Column10582" dataDxfId="6185"/>
    <tableColumn id="10587" xr3:uid="{00000000-0010-0000-4900-00005B290000}" name="Column10583" dataDxfId="6184"/>
    <tableColumn id="10588" xr3:uid="{00000000-0010-0000-4900-00005C290000}" name="Column10584" dataDxfId="6183"/>
    <tableColumn id="10589" xr3:uid="{00000000-0010-0000-4900-00005D290000}" name="Column10585" dataDxfId="6182"/>
    <tableColumn id="10590" xr3:uid="{00000000-0010-0000-4900-00005E290000}" name="Column10586" dataDxfId="6181"/>
    <tableColumn id="10591" xr3:uid="{00000000-0010-0000-4900-00005F290000}" name="Column10587" dataDxfId="6180"/>
    <tableColumn id="10592" xr3:uid="{00000000-0010-0000-4900-000060290000}" name="Column10588" dataDxfId="6179"/>
    <tableColumn id="10593" xr3:uid="{00000000-0010-0000-4900-000061290000}" name="Column10589" dataDxfId="6178"/>
    <tableColumn id="10594" xr3:uid="{00000000-0010-0000-4900-000062290000}" name="Column10590" dataDxfId="6177"/>
    <tableColumn id="10595" xr3:uid="{00000000-0010-0000-4900-000063290000}" name="Column10591" dataDxfId="6176"/>
    <tableColumn id="10596" xr3:uid="{00000000-0010-0000-4900-000064290000}" name="Column10592" dataDxfId="6175"/>
    <tableColumn id="10597" xr3:uid="{00000000-0010-0000-4900-000065290000}" name="Column10593" dataDxfId="6174"/>
    <tableColumn id="10598" xr3:uid="{00000000-0010-0000-4900-000066290000}" name="Column10594" dataDxfId="6173"/>
    <tableColumn id="10599" xr3:uid="{00000000-0010-0000-4900-000067290000}" name="Column10595" dataDxfId="6172"/>
    <tableColumn id="10600" xr3:uid="{00000000-0010-0000-4900-000068290000}" name="Column10596" dataDxfId="6171"/>
    <tableColumn id="10601" xr3:uid="{00000000-0010-0000-4900-000069290000}" name="Column10597" dataDxfId="6170"/>
    <tableColumn id="10602" xr3:uid="{00000000-0010-0000-4900-00006A290000}" name="Column10598" dataDxfId="6169"/>
    <tableColumn id="10603" xr3:uid="{00000000-0010-0000-4900-00006B290000}" name="Column10599" dataDxfId="6168"/>
    <tableColumn id="10604" xr3:uid="{00000000-0010-0000-4900-00006C290000}" name="Column10600" dataDxfId="6167"/>
    <tableColumn id="10605" xr3:uid="{00000000-0010-0000-4900-00006D290000}" name="Column10601" dataDxfId="6166"/>
    <tableColumn id="10606" xr3:uid="{00000000-0010-0000-4900-00006E290000}" name="Column10602" dataDxfId="6165"/>
    <tableColumn id="10607" xr3:uid="{00000000-0010-0000-4900-00006F290000}" name="Column10603" dataDxfId="6164"/>
    <tableColumn id="10608" xr3:uid="{00000000-0010-0000-4900-000070290000}" name="Column10604" dataDxfId="6163"/>
    <tableColumn id="10609" xr3:uid="{00000000-0010-0000-4900-000071290000}" name="Column10605" dataDxfId="6162"/>
    <tableColumn id="10610" xr3:uid="{00000000-0010-0000-4900-000072290000}" name="Column10606" dataDxfId="6161"/>
    <tableColumn id="10611" xr3:uid="{00000000-0010-0000-4900-000073290000}" name="Column10607" dataDxfId="6160"/>
    <tableColumn id="10612" xr3:uid="{00000000-0010-0000-4900-000074290000}" name="Column10608" dataDxfId="6159"/>
    <tableColumn id="10613" xr3:uid="{00000000-0010-0000-4900-000075290000}" name="Column10609" dataDxfId="6158"/>
    <tableColumn id="10614" xr3:uid="{00000000-0010-0000-4900-000076290000}" name="Column10610" dataDxfId="6157"/>
    <tableColumn id="10615" xr3:uid="{00000000-0010-0000-4900-000077290000}" name="Column10611" dataDxfId="6156"/>
    <tableColumn id="10616" xr3:uid="{00000000-0010-0000-4900-000078290000}" name="Column10612" dataDxfId="6155"/>
    <tableColumn id="10617" xr3:uid="{00000000-0010-0000-4900-000079290000}" name="Column10613" dataDxfId="6154"/>
    <tableColumn id="10618" xr3:uid="{00000000-0010-0000-4900-00007A290000}" name="Column10614" dataDxfId="6153"/>
    <tableColumn id="10619" xr3:uid="{00000000-0010-0000-4900-00007B290000}" name="Column10615" dataDxfId="6152"/>
    <tableColumn id="10620" xr3:uid="{00000000-0010-0000-4900-00007C290000}" name="Column10616" dataDxfId="6151"/>
    <tableColumn id="10621" xr3:uid="{00000000-0010-0000-4900-00007D290000}" name="Column10617" dataDxfId="6150"/>
    <tableColumn id="10622" xr3:uid="{00000000-0010-0000-4900-00007E290000}" name="Column10618" dataDxfId="6149"/>
    <tableColumn id="10623" xr3:uid="{00000000-0010-0000-4900-00007F290000}" name="Column10619" dataDxfId="6148"/>
    <tableColumn id="10624" xr3:uid="{00000000-0010-0000-4900-000080290000}" name="Column10620" dataDxfId="6147"/>
    <tableColumn id="10625" xr3:uid="{00000000-0010-0000-4900-000081290000}" name="Column10621" dataDxfId="6146"/>
    <tableColumn id="10626" xr3:uid="{00000000-0010-0000-4900-000082290000}" name="Column10622" dataDxfId="6145"/>
    <tableColumn id="10627" xr3:uid="{00000000-0010-0000-4900-000083290000}" name="Column10623" dataDxfId="6144"/>
    <tableColumn id="10628" xr3:uid="{00000000-0010-0000-4900-000084290000}" name="Column10624" dataDxfId="6143"/>
    <tableColumn id="10629" xr3:uid="{00000000-0010-0000-4900-000085290000}" name="Column10625" dataDxfId="6142"/>
    <tableColumn id="10630" xr3:uid="{00000000-0010-0000-4900-000086290000}" name="Column10626" dataDxfId="6141"/>
    <tableColumn id="10631" xr3:uid="{00000000-0010-0000-4900-000087290000}" name="Column10627" dataDxfId="6140"/>
    <tableColumn id="10632" xr3:uid="{00000000-0010-0000-4900-000088290000}" name="Column10628" dataDxfId="6139"/>
    <tableColumn id="10633" xr3:uid="{00000000-0010-0000-4900-000089290000}" name="Column10629" dataDxfId="6138"/>
    <tableColumn id="10634" xr3:uid="{00000000-0010-0000-4900-00008A290000}" name="Column10630" dataDxfId="6137"/>
    <tableColumn id="10635" xr3:uid="{00000000-0010-0000-4900-00008B290000}" name="Column10631" dataDxfId="6136"/>
    <tableColumn id="10636" xr3:uid="{00000000-0010-0000-4900-00008C290000}" name="Column10632" dataDxfId="6135"/>
    <tableColumn id="10637" xr3:uid="{00000000-0010-0000-4900-00008D290000}" name="Column10633" dataDxfId="6134"/>
    <tableColumn id="10638" xr3:uid="{00000000-0010-0000-4900-00008E290000}" name="Column10634" dataDxfId="6133"/>
    <tableColumn id="10639" xr3:uid="{00000000-0010-0000-4900-00008F290000}" name="Column10635" dataDxfId="6132"/>
    <tableColumn id="10640" xr3:uid="{00000000-0010-0000-4900-000090290000}" name="Column10636" dataDxfId="6131"/>
    <tableColumn id="10641" xr3:uid="{00000000-0010-0000-4900-000091290000}" name="Column10637" dataDxfId="6130"/>
    <tableColumn id="10642" xr3:uid="{00000000-0010-0000-4900-000092290000}" name="Column10638" dataDxfId="6129"/>
    <tableColumn id="10643" xr3:uid="{00000000-0010-0000-4900-000093290000}" name="Column10639" dataDxfId="6128"/>
    <tableColumn id="10644" xr3:uid="{00000000-0010-0000-4900-000094290000}" name="Column10640" dataDxfId="6127"/>
    <tableColumn id="10645" xr3:uid="{00000000-0010-0000-4900-000095290000}" name="Column10641" dataDxfId="6126"/>
    <tableColumn id="10646" xr3:uid="{00000000-0010-0000-4900-000096290000}" name="Column10642" dataDxfId="6125"/>
    <tableColumn id="10647" xr3:uid="{00000000-0010-0000-4900-000097290000}" name="Column10643" dataDxfId="6124"/>
    <tableColumn id="10648" xr3:uid="{00000000-0010-0000-4900-000098290000}" name="Column10644" dataDxfId="6123"/>
    <tableColumn id="10649" xr3:uid="{00000000-0010-0000-4900-000099290000}" name="Column10645" dataDxfId="6122"/>
    <tableColumn id="10650" xr3:uid="{00000000-0010-0000-4900-00009A290000}" name="Column10646" dataDxfId="6121"/>
    <tableColumn id="10651" xr3:uid="{00000000-0010-0000-4900-00009B290000}" name="Column10647" dataDxfId="6120"/>
    <tableColumn id="10652" xr3:uid="{00000000-0010-0000-4900-00009C290000}" name="Column10648" dataDxfId="6119"/>
    <tableColumn id="10653" xr3:uid="{00000000-0010-0000-4900-00009D290000}" name="Column10649" dataDxfId="6118"/>
    <tableColumn id="10654" xr3:uid="{00000000-0010-0000-4900-00009E290000}" name="Column10650" dataDxfId="6117"/>
    <tableColumn id="10655" xr3:uid="{00000000-0010-0000-4900-00009F290000}" name="Column10651" dataDxfId="6116"/>
    <tableColumn id="10656" xr3:uid="{00000000-0010-0000-4900-0000A0290000}" name="Column10652" dataDxfId="6115"/>
    <tableColumn id="10657" xr3:uid="{00000000-0010-0000-4900-0000A1290000}" name="Column10653" dataDxfId="6114"/>
    <tableColumn id="10658" xr3:uid="{00000000-0010-0000-4900-0000A2290000}" name="Column10654" dataDxfId="6113"/>
    <tableColumn id="10659" xr3:uid="{00000000-0010-0000-4900-0000A3290000}" name="Column10655" dataDxfId="6112"/>
    <tableColumn id="10660" xr3:uid="{00000000-0010-0000-4900-0000A4290000}" name="Column10656" dataDxfId="6111"/>
    <tableColumn id="10661" xr3:uid="{00000000-0010-0000-4900-0000A5290000}" name="Column10657" dataDxfId="6110"/>
    <tableColumn id="10662" xr3:uid="{00000000-0010-0000-4900-0000A6290000}" name="Column10658" dataDxfId="6109"/>
    <tableColumn id="10663" xr3:uid="{00000000-0010-0000-4900-0000A7290000}" name="Column10659" dataDxfId="6108"/>
    <tableColumn id="10664" xr3:uid="{00000000-0010-0000-4900-0000A8290000}" name="Column10660" dataDxfId="6107"/>
    <tableColumn id="10665" xr3:uid="{00000000-0010-0000-4900-0000A9290000}" name="Column10661" dataDxfId="6106"/>
    <tableColumn id="10666" xr3:uid="{00000000-0010-0000-4900-0000AA290000}" name="Column10662" dataDxfId="6105"/>
    <tableColumn id="10667" xr3:uid="{00000000-0010-0000-4900-0000AB290000}" name="Column10663" dataDxfId="6104"/>
    <tableColumn id="10668" xr3:uid="{00000000-0010-0000-4900-0000AC290000}" name="Column10664" dataDxfId="6103"/>
    <tableColumn id="10669" xr3:uid="{00000000-0010-0000-4900-0000AD290000}" name="Column10665" dataDxfId="6102"/>
    <tableColumn id="10670" xr3:uid="{00000000-0010-0000-4900-0000AE290000}" name="Column10666" dataDxfId="6101"/>
    <tableColumn id="10671" xr3:uid="{00000000-0010-0000-4900-0000AF290000}" name="Column10667" dataDxfId="6100"/>
    <tableColumn id="10672" xr3:uid="{00000000-0010-0000-4900-0000B0290000}" name="Column10668" dataDxfId="6099"/>
    <tableColumn id="10673" xr3:uid="{00000000-0010-0000-4900-0000B1290000}" name="Column10669" dataDxfId="6098"/>
    <tableColumn id="10674" xr3:uid="{00000000-0010-0000-4900-0000B2290000}" name="Column10670" dataDxfId="6097"/>
    <tableColumn id="10675" xr3:uid="{00000000-0010-0000-4900-0000B3290000}" name="Column10671" dataDxfId="6096"/>
    <tableColumn id="10676" xr3:uid="{00000000-0010-0000-4900-0000B4290000}" name="Column10672" dataDxfId="6095"/>
    <tableColumn id="10677" xr3:uid="{00000000-0010-0000-4900-0000B5290000}" name="Column10673" dataDxfId="6094"/>
    <tableColumn id="10678" xr3:uid="{00000000-0010-0000-4900-0000B6290000}" name="Column10674" dataDxfId="6093"/>
    <tableColumn id="10679" xr3:uid="{00000000-0010-0000-4900-0000B7290000}" name="Column10675" dataDxfId="6092"/>
    <tableColumn id="10680" xr3:uid="{00000000-0010-0000-4900-0000B8290000}" name="Column10676" dataDxfId="6091"/>
    <tableColumn id="10681" xr3:uid="{00000000-0010-0000-4900-0000B9290000}" name="Column10677" dataDxfId="6090"/>
    <tableColumn id="10682" xr3:uid="{00000000-0010-0000-4900-0000BA290000}" name="Column10678" dataDxfId="6089"/>
    <tableColumn id="10683" xr3:uid="{00000000-0010-0000-4900-0000BB290000}" name="Column10679" dataDxfId="6088"/>
    <tableColumn id="10684" xr3:uid="{00000000-0010-0000-4900-0000BC290000}" name="Column10680" dataDxfId="6087"/>
    <tableColumn id="10685" xr3:uid="{00000000-0010-0000-4900-0000BD290000}" name="Column10681" dataDxfId="6086"/>
    <tableColumn id="10686" xr3:uid="{00000000-0010-0000-4900-0000BE290000}" name="Column10682" dataDxfId="6085"/>
    <tableColumn id="10687" xr3:uid="{00000000-0010-0000-4900-0000BF290000}" name="Column10683" dataDxfId="6084"/>
    <tableColumn id="10688" xr3:uid="{00000000-0010-0000-4900-0000C0290000}" name="Column10684" dataDxfId="6083"/>
    <tableColumn id="10689" xr3:uid="{00000000-0010-0000-4900-0000C1290000}" name="Column10685" dataDxfId="6082"/>
    <tableColumn id="10690" xr3:uid="{00000000-0010-0000-4900-0000C2290000}" name="Column10686" dataDxfId="6081"/>
    <tableColumn id="10691" xr3:uid="{00000000-0010-0000-4900-0000C3290000}" name="Column10687" dataDxfId="6080"/>
    <tableColumn id="10692" xr3:uid="{00000000-0010-0000-4900-0000C4290000}" name="Column10688" dataDxfId="6079"/>
    <tableColumn id="10693" xr3:uid="{00000000-0010-0000-4900-0000C5290000}" name="Column10689" dataDxfId="6078"/>
    <tableColumn id="10694" xr3:uid="{00000000-0010-0000-4900-0000C6290000}" name="Column10690" dataDxfId="6077"/>
    <tableColumn id="10695" xr3:uid="{00000000-0010-0000-4900-0000C7290000}" name="Column10691" dataDxfId="6076"/>
    <tableColumn id="10696" xr3:uid="{00000000-0010-0000-4900-0000C8290000}" name="Column10692" dataDxfId="6075"/>
    <tableColumn id="10697" xr3:uid="{00000000-0010-0000-4900-0000C9290000}" name="Column10693" dataDxfId="6074"/>
    <tableColumn id="10698" xr3:uid="{00000000-0010-0000-4900-0000CA290000}" name="Column10694" dataDxfId="6073"/>
    <tableColumn id="10699" xr3:uid="{00000000-0010-0000-4900-0000CB290000}" name="Column10695" dataDxfId="6072"/>
    <tableColumn id="10700" xr3:uid="{00000000-0010-0000-4900-0000CC290000}" name="Column10696" dataDxfId="6071"/>
    <tableColumn id="10701" xr3:uid="{00000000-0010-0000-4900-0000CD290000}" name="Column10697" dataDxfId="6070"/>
    <tableColumn id="10702" xr3:uid="{00000000-0010-0000-4900-0000CE290000}" name="Column10698" dataDxfId="6069"/>
    <tableColumn id="10703" xr3:uid="{00000000-0010-0000-4900-0000CF290000}" name="Column10699" dataDxfId="6068"/>
    <tableColumn id="10704" xr3:uid="{00000000-0010-0000-4900-0000D0290000}" name="Column10700" dataDxfId="6067"/>
    <tableColumn id="10705" xr3:uid="{00000000-0010-0000-4900-0000D1290000}" name="Column10701" dataDxfId="6066"/>
    <tableColumn id="10706" xr3:uid="{00000000-0010-0000-4900-0000D2290000}" name="Column10702" dataDxfId="6065"/>
    <tableColumn id="10707" xr3:uid="{00000000-0010-0000-4900-0000D3290000}" name="Column10703" dataDxfId="6064"/>
    <tableColumn id="10708" xr3:uid="{00000000-0010-0000-4900-0000D4290000}" name="Column10704" dataDxfId="6063"/>
    <tableColumn id="10709" xr3:uid="{00000000-0010-0000-4900-0000D5290000}" name="Column10705" dataDxfId="6062"/>
    <tableColumn id="10710" xr3:uid="{00000000-0010-0000-4900-0000D6290000}" name="Column10706" dataDxfId="6061"/>
    <tableColumn id="10711" xr3:uid="{00000000-0010-0000-4900-0000D7290000}" name="Column10707" dataDxfId="6060"/>
    <tableColumn id="10712" xr3:uid="{00000000-0010-0000-4900-0000D8290000}" name="Column10708" dataDxfId="6059"/>
    <tableColumn id="10713" xr3:uid="{00000000-0010-0000-4900-0000D9290000}" name="Column10709" dataDxfId="6058"/>
    <tableColumn id="10714" xr3:uid="{00000000-0010-0000-4900-0000DA290000}" name="Column10710" dataDxfId="6057"/>
    <tableColumn id="10715" xr3:uid="{00000000-0010-0000-4900-0000DB290000}" name="Column10711" dataDxfId="6056"/>
    <tableColumn id="10716" xr3:uid="{00000000-0010-0000-4900-0000DC290000}" name="Column10712" dataDxfId="6055"/>
    <tableColumn id="10717" xr3:uid="{00000000-0010-0000-4900-0000DD290000}" name="Column10713" dataDxfId="6054"/>
    <tableColumn id="10718" xr3:uid="{00000000-0010-0000-4900-0000DE290000}" name="Column10714" dataDxfId="6053"/>
    <tableColumn id="10719" xr3:uid="{00000000-0010-0000-4900-0000DF290000}" name="Column10715" dataDxfId="6052"/>
    <tableColumn id="10720" xr3:uid="{00000000-0010-0000-4900-0000E0290000}" name="Column10716" dataDxfId="6051"/>
    <tableColumn id="10721" xr3:uid="{00000000-0010-0000-4900-0000E1290000}" name="Column10717" dataDxfId="6050"/>
    <tableColumn id="10722" xr3:uid="{00000000-0010-0000-4900-0000E2290000}" name="Column10718" dataDxfId="6049"/>
    <tableColumn id="10723" xr3:uid="{00000000-0010-0000-4900-0000E3290000}" name="Column10719" dataDxfId="6048"/>
    <tableColumn id="10724" xr3:uid="{00000000-0010-0000-4900-0000E4290000}" name="Column10720" dataDxfId="6047"/>
    <tableColumn id="10725" xr3:uid="{00000000-0010-0000-4900-0000E5290000}" name="Column10721" dataDxfId="6046"/>
    <tableColumn id="10726" xr3:uid="{00000000-0010-0000-4900-0000E6290000}" name="Column10722" dataDxfId="6045"/>
    <tableColumn id="10727" xr3:uid="{00000000-0010-0000-4900-0000E7290000}" name="Column10723" dataDxfId="6044"/>
    <tableColumn id="10728" xr3:uid="{00000000-0010-0000-4900-0000E8290000}" name="Column10724" dataDxfId="6043"/>
    <tableColumn id="10729" xr3:uid="{00000000-0010-0000-4900-0000E9290000}" name="Column10725" dataDxfId="6042"/>
    <tableColumn id="10730" xr3:uid="{00000000-0010-0000-4900-0000EA290000}" name="Column10726" dataDxfId="6041"/>
    <tableColumn id="10731" xr3:uid="{00000000-0010-0000-4900-0000EB290000}" name="Column10727" dataDxfId="6040"/>
    <tableColumn id="10732" xr3:uid="{00000000-0010-0000-4900-0000EC290000}" name="Column10728" dataDxfId="6039"/>
    <tableColumn id="10733" xr3:uid="{00000000-0010-0000-4900-0000ED290000}" name="Column10729" dataDxfId="6038"/>
    <tableColumn id="10734" xr3:uid="{00000000-0010-0000-4900-0000EE290000}" name="Column10730" dataDxfId="6037"/>
    <tableColumn id="10735" xr3:uid="{00000000-0010-0000-4900-0000EF290000}" name="Column10731" dataDxfId="6036"/>
    <tableColumn id="10736" xr3:uid="{00000000-0010-0000-4900-0000F0290000}" name="Column10732" dataDxfId="6035"/>
    <tableColumn id="10737" xr3:uid="{00000000-0010-0000-4900-0000F1290000}" name="Column10733" dataDxfId="6034"/>
    <tableColumn id="10738" xr3:uid="{00000000-0010-0000-4900-0000F2290000}" name="Column10734" dataDxfId="6033"/>
    <tableColumn id="10739" xr3:uid="{00000000-0010-0000-4900-0000F3290000}" name="Column10735" dataDxfId="6032"/>
    <tableColumn id="10740" xr3:uid="{00000000-0010-0000-4900-0000F4290000}" name="Column10736" dataDxfId="6031"/>
    <tableColumn id="10741" xr3:uid="{00000000-0010-0000-4900-0000F5290000}" name="Column10737" dataDxfId="6030"/>
    <tableColumn id="10742" xr3:uid="{00000000-0010-0000-4900-0000F6290000}" name="Column10738" dataDxfId="6029"/>
    <tableColumn id="10743" xr3:uid="{00000000-0010-0000-4900-0000F7290000}" name="Column10739" dataDxfId="6028"/>
    <tableColumn id="10744" xr3:uid="{00000000-0010-0000-4900-0000F8290000}" name="Column10740" dataDxfId="6027"/>
    <tableColumn id="10745" xr3:uid="{00000000-0010-0000-4900-0000F9290000}" name="Column10741" dataDxfId="6026"/>
    <tableColumn id="10746" xr3:uid="{00000000-0010-0000-4900-0000FA290000}" name="Column10742" dataDxfId="6025"/>
    <tableColumn id="10747" xr3:uid="{00000000-0010-0000-4900-0000FB290000}" name="Column10743" dataDxfId="6024"/>
    <tableColumn id="10748" xr3:uid="{00000000-0010-0000-4900-0000FC290000}" name="Column10744" dataDxfId="6023"/>
    <tableColumn id="10749" xr3:uid="{00000000-0010-0000-4900-0000FD290000}" name="Column10745" dataDxfId="6022"/>
    <tableColumn id="10750" xr3:uid="{00000000-0010-0000-4900-0000FE290000}" name="Column10746" dataDxfId="6021"/>
    <tableColumn id="10751" xr3:uid="{00000000-0010-0000-4900-0000FF290000}" name="Column10747" dataDxfId="6020"/>
    <tableColumn id="10752" xr3:uid="{00000000-0010-0000-4900-0000002A0000}" name="Column10748" dataDxfId="6019"/>
    <tableColumn id="10753" xr3:uid="{00000000-0010-0000-4900-0000012A0000}" name="Column10749" dataDxfId="6018"/>
    <tableColumn id="10754" xr3:uid="{00000000-0010-0000-4900-0000022A0000}" name="Column10750" dataDxfId="6017"/>
    <tableColumn id="10755" xr3:uid="{00000000-0010-0000-4900-0000032A0000}" name="Column10751" dataDxfId="6016"/>
    <tableColumn id="10756" xr3:uid="{00000000-0010-0000-4900-0000042A0000}" name="Column10752" dataDxfId="6015"/>
    <tableColumn id="10757" xr3:uid="{00000000-0010-0000-4900-0000052A0000}" name="Column10753" dataDxfId="6014"/>
    <tableColumn id="10758" xr3:uid="{00000000-0010-0000-4900-0000062A0000}" name="Column10754" dataDxfId="6013"/>
    <tableColumn id="10759" xr3:uid="{00000000-0010-0000-4900-0000072A0000}" name="Column10755" dataDxfId="6012"/>
    <tableColumn id="10760" xr3:uid="{00000000-0010-0000-4900-0000082A0000}" name="Column10756" dataDxfId="6011"/>
    <tableColumn id="10761" xr3:uid="{00000000-0010-0000-4900-0000092A0000}" name="Column10757" dataDxfId="6010"/>
    <tableColumn id="10762" xr3:uid="{00000000-0010-0000-4900-00000A2A0000}" name="Column10758" dataDxfId="6009"/>
    <tableColumn id="10763" xr3:uid="{00000000-0010-0000-4900-00000B2A0000}" name="Column10759" dataDxfId="6008"/>
    <tableColumn id="10764" xr3:uid="{00000000-0010-0000-4900-00000C2A0000}" name="Column10760" dataDxfId="6007"/>
    <tableColumn id="10765" xr3:uid="{00000000-0010-0000-4900-00000D2A0000}" name="Column10761" dataDxfId="6006"/>
    <tableColumn id="10766" xr3:uid="{00000000-0010-0000-4900-00000E2A0000}" name="Column10762" dataDxfId="6005"/>
    <tableColumn id="10767" xr3:uid="{00000000-0010-0000-4900-00000F2A0000}" name="Column10763" dataDxfId="6004"/>
    <tableColumn id="10768" xr3:uid="{00000000-0010-0000-4900-0000102A0000}" name="Column10764" dataDxfId="6003"/>
    <tableColumn id="10769" xr3:uid="{00000000-0010-0000-4900-0000112A0000}" name="Column10765" dataDxfId="6002"/>
    <tableColumn id="10770" xr3:uid="{00000000-0010-0000-4900-0000122A0000}" name="Column10766" dataDxfId="6001"/>
    <tableColumn id="10771" xr3:uid="{00000000-0010-0000-4900-0000132A0000}" name="Column10767" dataDxfId="6000"/>
    <tableColumn id="10772" xr3:uid="{00000000-0010-0000-4900-0000142A0000}" name="Column10768" dataDxfId="5999"/>
    <tableColumn id="10773" xr3:uid="{00000000-0010-0000-4900-0000152A0000}" name="Column10769" dataDxfId="5998"/>
    <tableColumn id="10774" xr3:uid="{00000000-0010-0000-4900-0000162A0000}" name="Column10770" dataDxfId="5997"/>
    <tableColumn id="10775" xr3:uid="{00000000-0010-0000-4900-0000172A0000}" name="Column10771" dataDxfId="5996"/>
    <tableColumn id="10776" xr3:uid="{00000000-0010-0000-4900-0000182A0000}" name="Column10772" dataDxfId="5995"/>
    <tableColumn id="10777" xr3:uid="{00000000-0010-0000-4900-0000192A0000}" name="Column10773" dataDxfId="5994"/>
    <tableColumn id="10778" xr3:uid="{00000000-0010-0000-4900-00001A2A0000}" name="Column10774" dataDxfId="5993"/>
    <tableColumn id="10779" xr3:uid="{00000000-0010-0000-4900-00001B2A0000}" name="Column10775" dataDxfId="5992"/>
    <tableColumn id="10780" xr3:uid="{00000000-0010-0000-4900-00001C2A0000}" name="Column10776" dataDxfId="5991"/>
    <tableColumn id="10781" xr3:uid="{00000000-0010-0000-4900-00001D2A0000}" name="Column10777" dataDxfId="5990"/>
    <tableColumn id="10782" xr3:uid="{00000000-0010-0000-4900-00001E2A0000}" name="Column10778" dataDxfId="5989"/>
    <tableColumn id="10783" xr3:uid="{00000000-0010-0000-4900-00001F2A0000}" name="Column10779" dataDxfId="5988"/>
    <tableColumn id="10784" xr3:uid="{00000000-0010-0000-4900-0000202A0000}" name="Column10780" dataDxfId="5987"/>
    <tableColumn id="10785" xr3:uid="{00000000-0010-0000-4900-0000212A0000}" name="Column10781" dataDxfId="5986"/>
    <tableColumn id="10786" xr3:uid="{00000000-0010-0000-4900-0000222A0000}" name="Column10782" dataDxfId="5985"/>
    <tableColumn id="10787" xr3:uid="{00000000-0010-0000-4900-0000232A0000}" name="Column10783" dataDxfId="5984"/>
    <tableColumn id="10788" xr3:uid="{00000000-0010-0000-4900-0000242A0000}" name="Column10784" dataDxfId="5983"/>
    <tableColumn id="10789" xr3:uid="{00000000-0010-0000-4900-0000252A0000}" name="Column10785" dataDxfId="5982"/>
    <tableColumn id="10790" xr3:uid="{00000000-0010-0000-4900-0000262A0000}" name="Column10786" dataDxfId="5981"/>
    <tableColumn id="10791" xr3:uid="{00000000-0010-0000-4900-0000272A0000}" name="Column10787" dataDxfId="5980"/>
    <tableColumn id="10792" xr3:uid="{00000000-0010-0000-4900-0000282A0000}" name="Column10788" dataDxfId="5979"/>
    <tableColumn id="10793" xr3:uid="{00000000-0010-0000-4900-0000292A0000}" name="Column10789" dataDxfId="5978"/>
    <tableColumn id="10794" xr3:uid="{00000000-0010-0000-4900-00002A2A0000}" name="Column10790" dataDxfId="5977"/>
    <tableColumn id="10795" xr3:uid="{00000000-0010-0000-4900-00002B2A0000}" name="Column10791" dataDxfId="5976"/>
    <tableColumn id="10796" xr3:uid="{00000000-0010-0000-4900-00002C2A0000}" name="Column10792" dataDxfId="5975"/>
    <tableColumn id="10797" xr3:uid="{00000000-0010-0000-4900-00002D2A0000}" name="Column10793" dataDxfId="5974"/>
    <tableColumn id="10798" xr3:uid="{00000000-0010-0000-4900-00002E2A0000}" name="Column10794" dataDxfId="5973"/>
    <tableColumn id="10799" xr3:uid="{00000000-0010-0000-4900-00002F2A0000}" name="Column10795" dataDxfId="5972"/>
    <tableColumn id="10800" xr3:uid="{00000000-0010-0000-4900-0000302A0000}" name="Column10796" dataDxfId="5971"/>
    <tableColumn id="10801" xr3:uid="{00000000-0010-0000-4900-0000312A0000}" name="Column10797" dataDxfId="5970"/>
    <tableColumn id="10802" xr3:uid="{00000000-0010-0000-4900-0000322A0000}" name="Column10798" dataDxfId="5969"/>
    <tableColumn id="10803" xr3:uid="{00000000-0010-0000-4900-0000332A0000}" name="Column10799" dataDxfId="5968"/>
    <tableColumn id="10804" xr3:uid="{00000000-0010-0000-4900-0000342A0000}" name="Column10800" dataDxfId="5967"/>
    <tableColumn id="10805" xr3:uid="{00000000-0010-0000-4900-0000352A0000}" name="Column10801" dataDxfId="5966"/>
    <tableColumn id="10806" xr3:uid="{00000000-0010-0000-4900-0000362A0000}" name="Column10802" dataDxfId="5965"/>
    <tableColumn id="10807" xr3:uid="{00000000-0010-0000-4900-0000372A0000}" name="Column10803" dataDxfId="5964"/>
    <tableColumn id="10808" xr3:uid="{00000000-0010-0000-4900-0000382A0000}" name="Column10804" dataDxfId="5963"/>
    <tableColumn id="10809" xr3:uid="{00000000-0010-0000-4900-0000392A0000}" name="Column10805" dataDxfId="5962"/>
    <tableColumn id="10810" xr3:uid="{00000000-0010-0000-4900-00003A2A0000}" name="Column10806" dataDxfId="5961"/>
    <tableColumn id="10811" xr3:uid="{00000000-0010-0000-4900-00003B2A0000}" name="Column10807" dataDxfId="5960"/>
    <tableColumn id="10812" xr3:uid="{00000000-0010-0000-4900-00003C2A0000}" name="Column10808" dataDxfId="5959"/>
    <tableColumn id="10813" xr3:uid="{00000000-0010-0000-4900-00003D2A0000}" name="Column10809" dataDxfId="5958"/>
    <tableColumn id="10814" xr3:uid="{00000000-0010-0000-4900-00003E2A0000}" name="Column10810" dataDxfId="5957"/>
    <tableColumn id="10815" xr3:uid="{00000000-0010-0000-4900-00003F2A0000}" name="Column10811" dataDxfId="5956"/>
    <tableColumn id="10816" xr3:uid="{00000000-0010-0000-4900-0000402A0000}" name="Column10812" dataDxfId="5955"/>
    <tableColumn id="10817" xr3:uid="{00000000-0010-0000-4900-0000412A0000}" name="Column10813" dataDxfId="5954"/>
    <tableColumn id="10818" xr3:uid="{00000000-0010-0000-4900-0000422A0000}" name="Column10814" dataDxfId="5953"/>
    <tableColumn id="10819" xr3:uid="{00000000-0010-0000-4900-0000432A0000}" name="Column10815" dataDxfId="5952"/>
    <tableColumn id="10820" xr3:uid="{00000000-0010-0000-4900-0000442A0000}" name="Column10816" dataDxfId="5951"/>
    <tableColumn id="10821" xr3:uid="{00000000-0010-0000-4900-0000452A0000}" name="Column10817" dataDxfId="5950"/>
    <tableColumn id="10822" xr3:uid="{00000000-0010-0000-4900-0000462A0000}" name="Column10818" dataDxfId="5949"/>
    <tableColumn id="10823" xr3:uid="{00000000-0010-0000-4900-0000472A0000}" name="Column10819" dataDxfId="5948"/>
    <tableColumn id="10824" xr3:uid="{00000000-0010-0000-4900-0000482A0000}" name="Column10820" dataDxfId="5947"/>
    <tableColumn id="10825" xr3:uid="{00000000-0010-0000-4900-0000492A0000}" name="Column10821" dataDxfId="5946"/>
    <tableColumn id="10826" xr3:uid="{00000000-0010-0000-4900-00004A2A0000}" name="Column10822" dataDxfId="5945"/>
    <tableColumn id="10827" xr3:uid="{00000000-0010-0000-4900-00004B2A0000}" name="Column10823" dataDxfId="5944"/>
    <tableColumn id="10828" xr3:uid="{00000000-0010-0000-4900-00004C2A0000}" name="Column10824" dataDxfId="5943"/>
    <tableColumn id="10829" xr3:uid="{00000000-0010-0000-4900-00004D2A0000}" name="Column10825" dataDxfId="5942"/>
    <tableColumn id="10830" xr3:uid="{00000000-0010-0000-4900-00004E2A0000}" name="Column10826" dataDxfId="5941"/>
    <tableColumn id="10831" xr3:uid="{00000000-0010-0000-4900-00004F2A0000}" name="Column10827" dataDxfId="5940"/>
    <tableColumn id="10832" xr3:uid="{00000000-0010-0000-4900-0000502A0000}" name="Column10828" dataDxfId="5939"/>
    <tableColumn id="10833" xr3:uid="{00000000-0010-0000-4900-0000512A0000}" name="Column10829" dataDxfId="5938"/>
    <tableColumn id="10834" xr3:uid="{00000000-0010-0000-4900-0000522A0000}" name="Column10830" dataDxfId="5937"/>
    <tableColumn id="10835" xr3:uid="{00000000-0010-0000-4900-0000532A0000}" name="Column10831" dataDxfId="5936"/>
    <tableColumn id="10836" xr3:uid="{00000000-0010-0000-4900-0000542A0000}" name="Column10832" dataDxfId="5935"/>
    <tableColumn id="10837" xr3:uid="{00000000-0010-0000-4900-0000552A0000}" name="Column10833" dataDxfId="5934"/>
    <tableColumn id="10838" xr3:uid="{00000000-0010-0000-4900-0000562A0000}" name="Column10834" dataDxfId="5933"/>
    <tableColumn id="10839" xr3:uid="{00000000-0010-0000-4900-0000572A0000}" name="Column10835" dataDxfId="5932"/>
    <tableColumn id="10840" xr3:uid="{00000000-0010-0000-4900-0000582A0000}" name="Column10836" dataDxfId="5931"/>
    <tableColumn id="10841" xr3:uid="{00000000-0010-0000-4900-0000592A0000}" name="Column10837" dataDxfId="5930"/>
    <tableColumn id="10842" xr3:uid="{00000000-0010-0000-4900-00005A2A0000}" name="Column10838" dataDxfId="5929"/>
    <tableColumn id="10843" xr3:uid="{00000000-0010-0000-4900-00005B2A0000}" name="Column10839" dataDxfId="5928"/>
    <tableColumn id="10844" xr3:uid="{00000000-0010-0000-4900-00005C2A0000}" name="Column10840" dataDxfId="5927"/>
    <tableColumn id="10845" xr3:uid="{00000000-0010-0000-4900-00005D2A0000}" name="Column10841" dataDxfId="5926"/>
    <tableColumn id="10846" xr3:uid="{00000000-0010-0000-4900-00005E2A0000}" name="Column10842" dataDxfId="5925"/>
    <tableColumn id="10847" xr3:uid="{00000000-0010-0000-4900-00005F2A0000}" name="Column10843" dataDxfId="5924"/>
    <tableColumn id="10848" xr3:uid="{00000000-0010-0000-4900-0000602A0000}" name="Column10844" dataDxfId="5923"/>
    <tableColumn id="10849" xr3:uid="{00000000-0010-0000-4900-0000612A0000}" name="Column10845" dataDxfId="5922"/>
    <tableColumn id="10850" xr3:uid="{00000000-0010-0000-4900-0000622A0000}" name="Column10846" dataDxfId="5921"/>
    <tableColumn id="10851" xr3:uid="{00000000-0010-0000-4900-0000632A0000}" name="Column10847" dataDxfId="5920"/>
    <tableColumn id="10852" xr3:uid="{00000000-0010-0000-4900-0000642A0000}" name="Column10848" dataDxfId="5919"/>
    <tableColumn id="10853" xr3:uid="{00000000-0010-0000-4900-0000652A0000}" name="Column10849" dataDxfId="5918"/>
    <tableColumn id="10854" xr3:uid="{00000000-0010-0000-4900-0000662A0000}" name="Column10850" dataDxfId="5917"/>
    <tableColumn id="10855" xr3:uid="{00000000-0010-0000-4900-0000672A0000}" name="Column10851" dataDxfId="5916"/>
    <tableColumn id="10856" xr3:uid="{00000000-0010-0000-4900-0000682A0000}" name="Column10852" dataDxfId="5915"/>
    <tableColumn id="10857" xr3:uid="{00000000-0010-0000-4900-0000692A0000}" name="Column10853" dataDxfId="5914"/>
    <tableColumn id="10858" xr3:uid="{00000000-0010-0000-4900-00006A2A0000}" name="Column10854" dataDxfId="5913"/>
    <tableColumn id="10859" xr3:uid="{00000000-0010-0000-4900-00006B2A0000}" name="Column10855" dataDxfId="5912"/>
    <tableColumn id="10860" xr3:uid="{00000000-0010-0000-4900-00006C2A0000}" name="Column10856" dataDxfId="5911"/>
    <tableColumn id="10861" xr3:uid="{00000000-0010-0000-4900-00006D2A0000}" name="Column10857" dataDxfId="5910"/>
    <tableColumn id="10862" xr3:uid="{00000000-0010-0000-4900-00006E2A0000}" name="Column10858" dataDxfId="5909"/>
    <tableColumn id="10863" xr3:uid="{00000000-0010-0000-4900-00006F2A0000}" name="Column10859" dataDxfId="5908"/>
    <tableColumn id="10864" xr3:uid="{00000000-0010-0000-4900-0000702A0000}" name="Column10860" dataDxfId="5907"/>
    <tableColumn id="10865" xr3:uid="{00000000-0010-0000-4900-0000712A0000}" name="Column10861" dataDxfId="5906"/>
    <tableColumn id="10866" xr3:uid="{00000000-0010-0000-4900-0000722A0000}" name="Column10862" dataDxfId="5905"/>
    <tableColumn id="10867" xr3:uid="{00000000-0010-0000-4900-0000732A0000}" name="Column10863" dataDxfId="5904"/>
    <tableColumn id="10868" xr3:uid="{00000000-0010-0000-4900-0000742A0000}" name="Column10864" dataDxfId="5903"/>
    <tableColumn id="10869" xr3:uid="{00000000-0010-0000-4900-0000752A0000}" name="Column10865" dataDxfId="5902"/>
    <tableColumn id="10870" xr3:uid="{00000000-0010-0000-4900-0000762A0000}" name="Column10866" dataDxfId="5901"/>
    <tableColumn id="10871" xr3:uid="{00000000-0010-0000-4900-0000772A0000}" name="Column10867" dataDxfId="5900"/>
    <tableColumn id="10872" xr3:uid="{00000000-0010-0000-4900-0000782A0000}" name="Column10868" dataDxfId="5899"/>
    <tableColumn id="10873" xr3:uid="{00000000-0010-0000-4900-0000792A0000}" name="Column10869" dataDxfId="5898"/>
    <tableColumn id="10874" xr3:uid="{00000000-0010-0000-4900-00007A2A0000}" name="Column10870" dataDxfId="5897"/>
    <tableColumn id="10875" xr3:uid="{00000000-0010-0000-4900-00007B2A0000}" name="Column10871" dataDxfId="5896"/>
    <tableColumn id="10876" xr3:uid="{00000000-0010-0000-4900-00007C2A0000}" name="Column10872" dataDxfId="5895"/>
    <tableColumn id="10877" xr3:uid="{00000000-0010-0000-4900-00007D2A0000}" name="Column10873" dataDxfId="5894"/>
    <tableColumn id="10878" xr3:uid="{00000000-0010-0000-4900-00007E2A0000}" name="Column10874" dataDxfId="5893"/>
    <tableColumn id="10879" xr3:uid="{00000000-0010-0000-4900-00007F2A0000}" name="Column10875" dataDxfId="5892"/>
    <tableColumn id="10880" xr3:uid="{00000000-0010-0000-4900-0000802A0000}" name="Column10876" dataDxfId="5891"/>
    <tableColumn id="10881" xr3:uid="{00000000-0010-0000-4900-0000812A0000}" name="Column10877" dataDxfId="5890"/>
    <tableColumn id="10882" xr3:uid="{00000000-0010-0000-4900-0000822A0000}" name="Column10878" dataDxfId="5889"/>
    <tableColumn id="10883" xr3:uid="{00000000-0010-0000-4900-0000832A0000}" name="Column10879" dataDxfId="5888"/>
    <tableColumn id="10884" xr3:uid="{00000000-0010-0000-4900-0000842A0000}" name="Column10880" dataDxfId="5887"/>
    <tableColumn id="10885" xr3:uid="{00000000-0010-0000-4900-0000852A0000}" name="Column10881" dataDxfId="5886"/>
    <tableColumn id="10886" xr3:uid="{00000000-0010-0000-4900-0000862A0000}" name="Column10882" dataDxfId="5885"/>
    <tableColumn id="10887" xr3:uid="{00000000-0010-0000-4900-0000872A0000}" name="Column10883" dataDxfId="5884"/>
    <tableColumn id="10888" xr3:uid="{00000000-0010-0000-4900-0000882A0000}" name="Column10884" dataDxfId="5883"/>
    <tableColumn id="10889" xr3:uid="{00000000-0010-0000-4900-0000892A0000}" name="Column10885" dataDxfId="5882"/>
    <tableColumn id="10890" xr3:uid="{00000000-0010-0000-4900-00008A2A0000}" name="Column10886" dataDxfId="5881"/>
    <tableColumn id="10891" xr3:uid="{00000000-0010-0000-4900-00008B2A0000}" name="Column10887" dataDxfId="5880"/>
    <tableColumn id="10892" xr3:uid="{00000000-0010-0000-4900-00008C2A0000}" name="Column10888" dataDxfId="5879"/>
    <tableColumn id="10893" xr3:uid="{00000000-0010-0000-4900-00008D2A0000}" name="Column10889" dataDxfId="5878"/>
    <tableColumn id="10894" xr3:uid="{00000000-0010-0000-4900-00008E2A0000}" name="Column10890" dataDxfId="5877"/>
    <tableColumn id="10895" xr3:uid="{00000000-0010-0000-4900-00008F2A0000}" name="Column10891" dataDxfId="5876"/>
    <tableColumn id="10896" xr3:uid="{00000000-0010-0000-4900-0000902A0000}" name="Column10892" dataDxfId="5875"/>
    <tableColumn id="10897" xr3:uid="{00000000-0010-0000-4900-0000912A0000}" name="Column10893" dataDxfId="5874"/>
    <tableColumn id="10898" xr3:uid="{00000000-0010-0000-4900-0000922A0000}" name="Column10894" dataDxfId="5873"/>
    <tableColumn id="10899" xr3:uid="{00000000-0010-0000-4900-0000932A0000}" name="Column10895" dataDxfId="5872"/>
    <tableColumn id="10900" xr3:uid="{00000000-0010-0000-4900-0000942A0000}" name="Column10896" dataDxfId="5871"/>
    <tableColumn id="10901" xr3:uid="{00000000-0010-0000-4900-0000952A0000}" name="Column10897" dataDxfId="5870"/>
    <tableColumn id="10902" xr3:uid="{00000000-0010-0000-4900-0000962A0000}" name="Column10898" dataDxfId="5869"/>
    <tableColumn id="10903" xr3:uid="{00000000-0010-0000-4900-0000972A0000}" name="Column10899" dataDxfId="5868"/>
    <tableColumn id="10904" xr3:uid="{00000000-0010-0000-4900-0000982A0000}" name="Column10900" dataDxfId="5867"/>
    <tableColumn id="10905" xr3:uid="{00000000-0010-0000-4900-0000992A0000}" name="Column10901" dataDxfId="5866"/>
    <tableColumn id="10906" xr3:uid="{00000000-0010-0000-4900-00009A2A0000}" name="Column10902" dataDxfId="5865"/>
    <tableColumn id="10907" xr3:uid="{00000000-0010-0000-4900-00009B2A0000}" name="Column10903" dataDxfId="5864"/>
    <tableColumn id="10908" xr3:uid="{00000000-0010-0000-4900-00009C2A0000}" name="Column10904" dataDxfId="5863"/>
    <tableColumn id="10909" xr3:uid="{00000000-0010-0000-4900-00009D2A0000}" name="Column10905" dataDxfId="5862"/>
    <tableColumn id="10910" xr3:uid="{00000000-0010-0000-4900-00009E2A0000}" name="Column10906" dataDxfId="5861"/>
    <tableColumn id="10911" xr3:uid="{00000000-0010-0000-4900-00009F2A0000}" name="Column10907" dataDxfId="5860"/>
    <tableColumn id="10912" xr3:uid="{00000000-0010-0000-4900-0000A02A0000}" name="Column10908" dataDxfId="5859"/>
    <tableColumn id="10913" xr3:uid="{00000000-0010-0000-4900-0000A12A0000}" name="Column10909" dataDxfId="5858"/>
    <tableColumn id="10914" xr3:uid="{00000000-0010-0000-4900-0000A22A0000}" name="Column10910" dataDxfId="5857"/>
    <tableColumn id="10915" xr3:uid="{00000000-0010-0000-4900-0000A32A0000}" name="Column10911" dataDxfId="5856"/>
    <tableColumn id="10916" xr3:uid="{00000000-0010-0000-4900-0000A42A0000}" name="Column10912" dataDxfId="5855"/>
    <tableColumn id="10917" xr3:uid="{00000000-0010-0000-4900-0000A52A0000}" name="Column10913" dataDxfId="5854"/>
    <tableColumn id="10918" xr3:uid="{00000000-0010-0000-4900-0000A62A0000}" name="Column10914" dataDxfId="5853"/>
    <tableColumn id="10919" xr3:uid="{00000000-0010-0000-4900-0000A72A0000}" name="Column10915" dataDxfId="5852"/>
    <tableColumn id="10920" xr3:uid="{00000000-0010-0000-4900-0000A82A0000}" name="Column10916" dataDxfId="5851"/>
    <tableColumn id="10921" xr3:uid="{00000000-0010-0000-4900-0000A92A0000}" name="Column10917" dataDxfId="5850"/>
    <tableColumn id="10922" xr3:uid="{00000000-0010-0000-4900-0000AA2A0000}" name="Column10918" dataDxfId="5849"/>
    <tableColumn id="10923" xr3:uid="{00000000-0010-0000-4900-0000AB2A0000}" name="Column10919" dataDxfId="5848"/>
    <tableColumn id="10924" xr3:uid="{00000000-0010-0000-4900-0000AC2A0000}" name="Column10920" dataDxfId="5847"/>
    <tableColumn id="10925" xr3:uid="{00000000-0010-0000-4900-0000AD2A0000}" name="Column10921" dataDxfId="5846"/>
    <tableColumn id="10926" xr3:uid="{00000000-0010-0000-4900-0000AE2A0000}" name="Column10922" dataDxfId="5845"/>
    <tableColumn id="10927" xr3:uid="{00000000-0010-0000-4900-0000AF2A0000}" name="Column10923" dataDxfId="5844"/>
    <tableColumn id="10928" xr3:uid="{00000000-0010-0000-4900-0000B02A0000}" name="Column10924" dataDxfId="5843"/>
    <tableColumn id="10929" xr3:uid="{00000000-0010-0000-4900-0000B12A0000}" name="Column10925" dataDxfId="5842"/>
    <tableColumn id="10930" xr3:uid="{00000000-0010-0000-4900-0000B22A0000}" name="Column10926" dataDxfId="5841"/>
    <tableColumn id="10931" xr3:uid="{00000000-0010-0000-4900-0000B32A0000}" name="Column10927" dataDxfId="5840"/>
    <tableColumn id="10932" xr3:uid="{00000000-0010-0000-4900-0000B42A0000}" name="Column10928" dataDxfId="5839"/>
    <tableColumn id="10933" xr3:uid="{00000000-0010-0000-4900-0000B52A0000}" name="Column10929" dataDxfId="5838"/>
    <tableColumn id="10934" xr3:uid="{00000000-0010-0000-4900-0000B62A0000}" name="Column10930" dataDxfId="5837"/>
    <tableColumn id="10935" xr3:uid="{00000000-0010-0000-4900-0000B72A0000}" name="Column10931" dataDxfId="5836"/>
    <tableColumn id="10936" xr3:uid="{00000000-0010-0000-4900-0000B82A0000}" name="Column10932" dataDxfId="5835"/>
    <tableColumn id="10937" xr3:uid="{00000000-0010-0000-4900-0000B92A0000}" name="Column10933" dataDxfId="5834"/>
    <tableColumn id="10938" xr3:uid="{00000000-0010-0000-4900-0000BA2A0000}" name="Column10934" dataDxfId="5833"/>
    <tableColumn id="10939" xr3:uid="{00000000-0010-0000-4900-0000BB2A0000}" name="Column10935" dataDxfId="5832"/>
    <tableColumn id="10940" xr3:uid="{00000000-0010-0000-4900-0000BC2A0000}" name="Column10936" dataDxfId="5831"/>
    <tableColumn id="10941" xr3:uid="{00000000-0010-0000-4900-0000BD2A0000}" name="Column10937" dataDxfId="5830"/>
    <tableColumn id="10942" xr3:uid="{00000000-0010-0000-4900-0000BE2A0000}" name="Column10938" dataDxfId="5829"/>
    <tableColumn id="10943" xr3:uid="{00000000-0010-0000-4900-0000BF2A0000}" name="Column10939" dataDxfId="5828"/>
    <tableColumn id="10944" xr3:uid="{00000000-0010-0000-4900-0000C02A0000}" name="Column10940" dataDxfId="5827"/>
    <tableColumn id="10945" xr3:uid="{00000000-0010-0000-4900-0000C12A0000}" name="Column10941" dataDxfId="5826"/>
    <tableColumn id="10946" xr3:uid="{00000000-0010-0000-4900-0000C22A0000}" name="Column10942" dataDxfId="5825"/>
    <tableColumn id="10947" xr3:uid="{00000000-0010-0000-4900-0000C32A0000}" name="Column10943" dataDxfId="5824"/>
    <tableColumn id="10948" xr3:uid="{00000000-0010-0000-4900-0000C42A0000}" name="Column10944" dataDxfId="5823"/>
    <tableColumn id="10949" xr3:uid="{00000000-0010-0000-4900-0000C52A0000}" name="Column10945" dataDxfId="5822"/>
    <tableColumn id="10950" xr3:uid="{00000000-0010-0000-4900-0000C62A0000}" name="Column10946" dataDxfId="5821"/>
    <tableColumn id="10951" xr3:uid="{00000000-0010-0000-4900-0000C72A0000}" name="Column10947" dataDxfId="5820"/>
    <tableColumn id="10952" xr3:uid="{00000000-0010-0000-4900-0000C82A0000}" name="Column10948" dataDxfId="5819"/>
    <tableColumn id="10953" xr3:uid="{00000000-0010-0000-4900-0000C92A0000}" name="Column10949" dataDxfId="5818"/>
    <tableColumn id="10954" xr3:uid="{00000000-0010-0000-4900-0000CA2A0000}" name="Column10950" dataDxfId="5817"/>
    <tableColumn id="10955" xr3:uid="{00000000-0010-0000-4900-0000CB2A0000}" name="Column10951" dataDxfId="5816"/>
    <tableColumn id="10956" xr3:uid="{00000000-0010-0000-4900-0000CC2A0000}" name="Column10952" dataDxfId="5815"/>
    <tableColumn id="10957" xr3:uid="{00000000-0010-0000-4900-0000CD2A0000}" name="Column10953" dataDxfId="5814"/>
    <tableColumn id="10958" xr3:uid="{00000000-0010-0000-4900-0000CE2A0000}" name="Column10954" dataDxfId="5813"/>
    <tableColumn id="10959" xr3:uid="{00000000-0010-0000-4900-0000CF2A0000}" name="Column10955" dataDxfId="5812"/>
    <tableColumn id="10960" xr3:uid="{00000000-0010-0000-4900-0000D02A0000}" name="Column10956" dataDxfId="5811"/>
    <tableColumn id="10961" xr3:uid="{00000000-0010-0000-4900-0000D12A0000}" name="Column10957" dataDxfId="5810"/>
    <tableColumn id="10962" xr3:uid="{00000000-0010-0000-4900-0000D22A0000}" name="Column10958" dataDxfId="5809"/>
    <tableColumn id="10963" xr3:uid="{00000000-0010-0000-4900-0000D32A0000}" name="Column10959" dataDxfId="5808"/>
    <tableColumn id="10964" xr3:uid="{00000000-0010-0000-4900-0000D42A0000}" name="Column10960" dataDxfId="5807"/>
    <tableColumn id="10965" xr3:uid="{00000000-0010-0000-4900-0000D52A0000}" name="Column10961" dataDxfId="5806"/>
    <tableColumn id="10966" xr3:uid="{00000000-0010-0000-4900-0000D62A0000}" name="Column10962" dataDxfId="5805"/>
    <tableColumn id="10967" xr3:uid="{00000000-0010-0000-4900-0000D72A0000}" name="Column10963" dataDxfId="5804"/>
    <tableColumn id="10968" xr3:uid="{00000000-0010-0000-4900-0000D82A0000}" name="Column10964" dataDxfId="5803"/>
    <tableColumn id="10969" xr3:uid="{00000000-0010-0000-4900-0000D92A0000}" name="Column10965" dataDxfId="5802"/>
    <tableColumn id="10970" xr3:uid="{00000000-0010-0000-4900-0000DA2A0000}" name="Column10966" dataDxfId="5801"/>
    <tableColumn id="10971" xr3:uid="{00000000-0010-0000-4900-0000DB2A0000}" name="Column10967" dataDxfId="5800"/>
    <tableColumn id="10972" xr3:uid="{00000000-0010-0000-4900-0000DC2A0000}" name="Column10968" dataDxfId="5799"/>
    <tableColumn id="10973" xr3:uid="{00000000-0010-0000-4900-0000DD2A0000}" name="Column10969" dataDxfId="5798"/>
    <tableColumn id="10974" xr3:uid="{00000000-0010-0000-4900-0000DE2A0000}" name="Column10970" dataDxfId="5797"/>
    <tableColumn id="10975" xr3:uid="{00000000-0010-0000-4900-0000DF2A0000}" name="Column10971" dataDxfId="5796"/>
    <tableColumn id="10976" xr3:uid="{00000000-0010-0000-4900-0000E02A0000}" name="Column10972" dataDxfId="5795"/>
    <tableColumn id="10977" xr3:uid="{00000000-0010-0000-4900-0000E12A0000}" name="Column10973" dataDxfId="5794"/>
    <tableColumn id="10978" xr3:uid="{00000000-0010-0000-4900-0000E22A0000}" name="Column10974" dataDxfId="5793"/>
    <tableColumn id="10979" xr3:uid="{00000000-0010-0000-4900-0000E32A0000}" name="Column10975" dataDxfId="5792"/>
    <tableColumn id="10980" xr3:uid="{00000000-0010-0000-4900-0000E42A0000}" name="Column10976" dataDxfId="5791"/>
    <tableColumn id="10981" xr3:uid="{00000000-0010-0000-4900-0000E52A0000}" name="Column10977" dataDxfId="5790"/>
    <tableColumn id="10982" xr3:uid="{00000000-0010-0000-4900-0000E62A0000}" name="Column10978" dataDxfId="5789"/>
    <tableColumn id="10983" xr3:uid="{00000000-0010-0000-4900-0000E72A0000}" name="Column10979" dataDxfId="5788"/>
    <tableColumn id="10984" xr3:uid="{00000000-0010-0000-4900-0000E82A0000}" name="Column10980" dataDxfId="5787"/>
    <tableColumn id="10985" xr3:uid="{00000000-0010-0000-4900-0000E92A0000}" name="Column10981" dataDxfId="5786"/>
    <tableColumn id="10986" xr3:uid="{00000000-0010-0000-4900-0000EA2A0000}" name="Column10982" dataDxfId="5785"/>
    <tableColumn id="10987" xr3:uid="{00000000-0010-0000-4900-0000EB2A0000}" name="Column10983" dataDxfId="5784"/>
    <tableColumn id="10988" xr3:uid="{00000000-0010-0000-4900-0000EC2A0000}" name="Column10984" dataDxfId="5783"/>
    <tableColumn id="10989" xr3:uid="{00000000-0010-0000-4900-0000ED2A0000}" name="Column10985" dataDxfId="5782"/>
    <tableColumn id="10990" xr3:uid="{00000000-0010-0000-4900-0000EE2A0000}" name="Column10986" dataDxfId="5781"/>
    <tableColumn id="10991" xr3:uid="{00000000-0010-0000-4900-0000EF2A0000}" name="Column10987" dataDxfId="5780"/>
    <tableColumn id="10992" xr3:uid="{00000000-0010-0000-4900-0000F02A0000}" name="Column10988" dataDxfId="5779"/>
    <tableColumn id="10993" xr3:uid="{00000000-0010-0000-4900-0000F12A0000}" name="Column10989" dataDxfId="5778"/>
    <tableColumn id="10994" xr3:uid="{00000000-0010-0000-4900-0000F22A0000}" name="Column10990" dataDxfId="5777"/>
    <tableColumn id="10995" xr3:uid="{00000000-0010-0000-4900-0000F32A0000}" name="Column10991" dataDxfId="5776"/>
    <tableColumn id="10996" xr3:uid="{00000000-0010-0000-4900-0000F42A0000}" name="Column10992" dataDxfId="5775"/>
    <tableColumn id="10997" xr3:uid="{00000000-0010-0000-4900-0000F52A0000}" name="Column10993" dataDxfId="5774"/>
    <tableColumn id="10998" xr3:uid="{00000000-0010-0000-4900-0000F62A0000}" name="Column10994" dataDxfId="5773"/>
    <tableColumn id="10999" xr3:uid="{00000000-0010-0000-4900-0000F72A0000}" name="Column10995" dataDxfId="5772"/>
    <tableColumn id="11000" xr3:uid="{00000000-0010-0000-4900-0000F82A0000}" name="Column10996" dataDxfId="5771"/>
    <tableColumn id="11001" xr3:uid="{00000000-0010-0000-4900-0000F92A0000}" name="Column10997" dataDxfId="5770"/>
    <tableColumn id="11002" xr3:uid="{00000000-0010-0000-4900-0000FA2A0000}" name="Column10998" dataDxfId="5769"/>
    <tableColumn id="11003" xr3:uid="{00000000-0010-0000-4900-0000FB2A0000}" name="Column10999" dataDxfId="5768"/>
    <tableColumn id="11004" xr3:uid="{00000000-0010-0000-4900-0000FC2A0000}" name="Column11000" dataDxfId="5767"/>
    <tableColumn id="11005" xr3:uid="{00000000-0010-0000-4900-0000FD2A0000}" name="Column11001" dataDxfId="5766"/>
    <tableColumn id="11006" xr3:uid="{00000000-0010-0000-4900-0000FE2A0000}" name="Column11002" dataDxfId="5765"/>
    <tableColumn id="11007" xr3:uid="{00000000-0010-0000-4900-0000FF2A0000}" name="Column11003" dataDxfId="5764"/>
    <tableColumn id="11008" xr3:uid="{00000000-0010-0000-4900-0000002B0000}" name="Column11004" dataDxfId="5763"/>
    <tableColumn id="11009" xr3:uid="{00000000-0010-0000-4900-0000012B0000}" name="Column11005" dataDxfId="5762"/>
    <tableColumn id="11010" xr3:uid="{00000000-0010-0000-4900-0000022B0000}" name="Column11006" dataDxfId="5761"/>
    <tableColumn id="11011" xr3:uid="{00000000-0010-0000-4900-0000032B0000}" name="Column11007" dataDxfId="5760"/>
    <tableColumn id="11012" xr3:uid="{00000000-0010-0000-4900-0000042B0000}" name="Column11008" dataDxfId="5759"/>
    <tableColumn id="11013" xr3:uid="{00000000-0010-0000-4900-0000052B0000}" name="Column11009" dataDxfId="5758"/>
    <tableColumn id="11014" xr3:uid="{00000000-0010-0000-4900-0000062B0000}" name="Column11010" dataDxfId="5757"/>
    <tableColumn id="11015" xr3:uid="{00000000-0010-0000-4900-0000072B0000}" name="Column11011" dataDxfId="5756"/>
    <tableColumn id="11016" xr3:uid="{00000000-0010-0000-4900-0000082B0000}" name="Column11012" dataDxfId="5755"/>
    <tableColumn id="11017" xr3:uid="{00000000-0010-0000-4900-0000092B0000}" name="Column11013" dataDxfId="5754"/>
    <tableColumn id="11018" xr3:uid="{00000000-0010-0000-4900-00000A2B0000}" name="Column11014" dataDxfId="5753"/>
    <tableColumn id="11019" xr3:uid="{00000000-0010-0000-4900-00000B2B0000}" name="Column11015" dataDxfId="5752"/>
    <tableColumn id="11020" xr3:uid="{00000000-0010-0000-4900-00000C2B0000}" name="Column11016" dataDxfId="5751"/>
    <tableColumn id="11021" xr3:uid="{00000000-0010-0000-4900-00000D2B0000}" name="Column11017" dataDxfId="5750"/>
    <tableColumn id="11022" xr3:uid="{00000000-0010-0000-4900-00000E2B0000}" name="Column11018" dataDxfId="5749"/>
    <tableColumn id="11023" xr3:uid="{00000000-0010-0000-4900-00000F2B0000}" name="Column11019" dataDxfId="5748"/>
    <tableColumn id="11024" xr3:uid="{00000000-0010-0000-4900-0000102B0000}" name="Column11020" dataDxfId="5747"/>
    <tableColumn id="11025" xr3:uid="{00000000-0010-0000-4900-0000112B0000}" name="Column11021" dataDxfId="5746"/>
    <tableColumn id="11026" xr3:uid="{00000000-0010-0000-4900-0000122B0000}" name="Column11022" dataDxfId="5745"/>
    <tableColumn id="11027" xr3:uid="{00000000-0010-0000-4900-0000132B0000}" name="Column11023" dataDxfId="5744"/>
    <tableColumn id="11028" xr3:uid="{00000000-0010-0000-4900-0000142B0000}" name="Column11024" dataDxfId="5743"/>
    <tableColumn id="11029" xr3:uid="{00000000-0010-0000-4900-0000152B0000}" name="Column11025" dataDxfId="5742"/>
    <tableColumn id="11030" xr3:uid="{00000000-0010-0000-4900-0000162B0000}" name="Column11026" dataDxfId="5741"/>
    <tableColumn id="11031" xr3:uid="{00000000-0010-0000-4900-0000172B0000}" name="Column11027" dataDxfId="5740"/>
    <tableColumn id="11032" xr3:uid="{00000000-0010-0000-4900-0000182B0000}" name="Column11028" dataDxfId="5739"/>
    <tableColumn id="11033" xr3:uid="{00000000-0010-0000-4900-0000192B0000}" name="Column11029" dataDxfId="5738"/>
    <tableColumn id="11034" xr3:uid="{00000000-0010-0000-4900-00001A2B0000}" name="Column11030" dataDxfId="5737"/>
    <tableColumn id="11035" xr3:uid="{00000000-0010-0000-4900-00001B2B0000}" name="Column11031" dataDxfId="5736"/>
    <tableColumn id="11036" xr3:uid="{00000000-0010-0000-4900-00001C2B0000}" name="Column11032" dataDxfId="5735"/>
    <tableColumn id="11037" xr3:uid="{00000000-0010-0000-4900-00001D2B0000}" name="Column11033" dataDxfId="5734"/>
    <tableColumn id="11038" xr3:uid="{00000000-0010-0000-4900-00001E2B0000}" name="Column11034" dataDxfId="5733"/>
    <tableColumn id="11039" xr3:uid="{00000000-0010-0000-4900-00001F2B0000}" name="Column11035" dataDxfId="5732"/>
    <tableColumn id="11040" xr3:uid="{00000000-0010-0000-4900-0000202B0000}" name="Column11036" dataDxfId="5731"/>
    <tableColumn id="11041" xr3:uid="{00000000-0010-0000-4900-0000212B0000}" name="Column11037" dataDxfId="5730"/>
    <tableColumn id="11042" xr3:uid="{00000000-0010-0000-4900-0000222B0000}" name="Column11038" dataDxfId="5729"/>
    <tableColumn id="11043" xr3:uid="{00000000-0010-0000-4900-0000232B0000}" name="Column11039" dataDxfId="5728"/>
    <tableColumn id="11044" xr3:uid="{00000000-0010-0000-4900-0000242B0000}" name="Column11040" dataDxfId="5727"/>
    <tableColumn id="11045" xr3:uid="{00000000-0010-0000-4900-0000252B0000}" name="Column11041" dataDxfId="5726"/>
    <tableColumn id="11046" xr3:uid="{00000000-0010-0000-4900-0000262B0000}" name="Column11042" dataDxfId="5725"/>
    <tableColumn id="11047" xr3:uid="{00000000-0010-0000-4900-0000272B0000}" name="Column11043" dataDxfId="5724"/>
    <tableColumn id="11048" xr3:uid="{00000000-0010-0000-4900-0000282B0000}" name="Column11044" dataDxfId="5723"/>
    <tableColumn id="11049" xr3:uid="{00000000-0010-0000-4900-0000292B0000}" name="Column11045" dataDxfId="5722"/>
    <tableColumn id="11050" xr3:uid="{00000000-0010-0000-4900-00002A2B0000}" name="Column11046" dataDxfId="5721"/>
    <tableColumn id="11051" xr3:uid="{00000000-0010-0000-4900-00002B2B0000}" name="Column11047" dataDxfId="5720"/>
    <tableColumn id="11052" xr3:uid="{00000000-0010-0000-4900-00002C2B0000}" name="Column11048" dataDxfId="5719"/>
    <tableColumn id="11053" xr3:uid="{00000000-0010-0000-4900-00002D2B0000}" name="Column11049" dataDxfId="5718"/>
    <tableColumn id="11054" xr3:uid="{00000000-0010-0000-4900-00002E2B0000}" name="Column11050" dataDxfId="5717"/>
    <tableColumn id="11055" xr3:uid="{00000000-0010-0000-4900-00002F2B0000}" name="Column11051" dataDxfId="5716"/>
    <tableColumn id="11056" xr3:uid="{00000000-0010-0000-4900-0000302B0000}" name="Column11052" dataDxfId="5715"/>
    <tableColumn id="11057" xr3:uid="{00000000-0010-0000-4900-0000312B0000}" name="Column11053" dataDxfId="5714"/>
    <tableColumn id="11058" xr3:uid="{00000000-0010-0000-4900-0000322B0000}" name="Column11054" dataDxfId="5713"/>
    <tableColumn id="11059" xr3:uid="{00000000-0010-0000-4900-0000332B0000}" name="Column11055" dataDxfId="5712"/>
    <tableColumn id="11060" xr3:uid="{00000000-0010-0000-4900-0000342B0000}" name="Column11056" dataDxfId="5711"/>
    <tableColumn id="11061" xr3:uid="{00000000-0010-0000-4900-0000352B0000}" name="Column11057" dataDxfId="5710"/>
    <tableColumn id="11062" xr3:uid="{00000000-0010-0000-4900-0000362B0000}" name="Column11058" dataDxfId="5709"/>
    <tableColumn id="11063" xr3:uid="{00000000-0010-0000-4900-0000372B0000}" name="Column11059" dataDxfId="5708"/>
    <tableColumn id="11064" xr3:uid="{00000000-0010-0000-4900-0000382B0000}" name="Column11060" dataDxfId="5707"/>
    <tableColumn id="11065" xr3:uid="{00000000-0010-0000-4900-0000392B0000}" name="Column11061" dataDxfId="5706"/>
    <tableColumn id="11066" xr3:uid="{00000000-0010-0000-4900-00003A2B0000}" name="Column11062" dataDxfId="5705"/>
    <tableColumn id="11067" xr3:uid="{00000000-0010-0000-4900-00003B2B0000}" name="Column11063" dataDxfId="5704"/>
    <tableColumn id="11068" xr3:uid="{00000000-0010-0000-4900-00003C2B0000}" name="Column11064" dataDxfId="5703"/>
    <tableColumn id="11069" xr3:uid="{00000000-0010-0000-4900-00003D2B0000}" name="Column11065" dataDxfId="5702"/>
    <tableColumn id="11070" xr3:uid="{00000000-0010-0000-4900-00003E2B0000}" name="Column11066" dataDxfId="5701"/>
    <tableColumn id="11071" xr3:uid="{00000000-0010-0000-4900-00003F2B0000}" name="Column11067" dataDxfId="5700"/>
    <tableColumn id="11072" xr3:uid="{00000000-0010-0000-4900-0000402B0000}" name="Column11068" dataDxfId="5699"/>
    <tableColumn id="11073" xr3:uid="{00000000-0010-0000-4900-0000412B0000}" name="Column11069" dataDxfId="5698"/>
    <tableColumn id="11074" xr3:uid="{00000000-0010-0000-4900-0000422B0000}" name="Column11070" dataDxfId="5697"/>
    <tableColumn id="11075" xr3:uid="{00000000-0010-0000-4900-0000432B0000}" name="Column11071" dataDxfId="5696"/>
    <tableColumn id="11076" xr3:uid="{00000000-0010-0000-4900-0000442B0000}" name="Column11072" dataDxfId="5695"/>
    <tableColumn id="11077" xr3:uid="{00000000-0010-0000-4900-0000452B0000}" name="Column11073" dataDxfId="5694"/>
    <tableColumn id="11078" xr3:uid="{00000000-0010-0000-4900-0000462B0000}" name="Column11074" dataDxfId="5693"/>
    <tableColumn id="11079" xr3:uid="{00000000-0010-0000-4900-0000472B0000}" name="Column11075" dataDxfId="5692"/>
    <tableColumn id="11080" xr3:uid="{00000000-0010-0000-4900-0000482B0000}" name="Column11076" dataDxfId="5691"/>
    <tableColumn id="11081" xr3:uid="{00000000-0010-0000-4900-0000492B0000}" name="Column11077" dataDxfId="5690"/>
    <tableColumn id="11082" xr3:uid="{00000000-0010-0000-4900-00004A2B0000}" name="Column11078" dataDxfId="5689"/>
    <tableColumn id="11083" xr3:uid="{00000000-0010-0000-4900-00004B2B0000}" name="Column11079" dataDxfId="5688"/>
    <tableColumn id="11084" xr3:uid="{00000000-0010-0000-4900-00004C2B0000}" name="Column11080" dataDxfId="5687"/>
    <tableColumn id="11085" xr3:uid="{00000000-0010-0000-4900-00004D2B0000}" name="Column11081" dataDxfId="5686"/>
    <tableColumn id="11086" xr3:uid="{00000000-0010-0000-4900-00004E2B0000}" name="Column11082" dataDxfId="5685"/>
    <tableColumn id="11087" xr3:uid="{00000000-0010-0000-4900-00004F2B0000}" name="Column11083" dataDxfId="5684"/>
    <tableColumn id="11088" xr3:uid="{00000000-0010-0000-4900-0000502B0000}" name="Column11084" dataDxfId="5683"/>
    <tableColumn id="11089" xr3:uid="{00000000-0010-0000-4900-0000512B0000}" name="Column11085" dataDxfId="5682"/>
    <tableColumn id="11090" xr3:uid="{00000000-0010-0000-4900-0000522B0000}" name="Column11086" dataDxfId="5681"/>
    <tableColumn id="11091" xr3:uid="{00000000-0010-0000-4900-0000532B0000}" name="Column11087" dataDxfId="5680"/>
    <tableColumn id="11092" xr3:uid="{00000000-0010-0000-4900-0000542B0000}" name="Column11088" dataDxfId="5679"/>
    <tableColumn id="11093" xr3:uid="{00000000-0010-0000-4900-0000552B0000}" name="Column11089" dataDxfId="5678"/>
    <tableColumn id="11094" xr3:uid="{00000000-0010-0000-4900-0000562B0000}" name="Column11090" dataDxfId="5677"/>
    <tableColumn id="11095" xr3:uid="{00000000-0010-0000-4900-0000572B0000}" name="Column11091" dataDxfId="5676"/>
    <tableColumn id="11096" xr3:uid="{00000000-0010-0000-4900-0000582B0000}" name="Column11092" dataDxfId="5675"/>
    <tableColumn id="11097" xr3:uid="{00000000-0010-0000-4900-0000592B0000}" name="Column11093" dataDxfId="5674"/>
    <tableColumn id="11098" xr3:uid="{00000000-0010-0000-4900-00005A2B0000}" name="Column11094" dataDxfId="5673"/>
    <tableColumn id="11099" xr3:uid="{00000000-0010-0000-4900-00005B2B0000}" name="Column11095" dataDxfId="5672"/>
    <tableColumn id="11100" xr3:uid="{00000000-0010-0000-4900-00005C2B0000}" name="Column11096" dataDxfId="5671"/>
    <tableColumn id="11101" xr3:uid="{00000000-0010-0000-4900-00005D2B0000}" name="Column11097" dataDxfId="5670"/>
    <tableColumn id="11102" xr3:uid="{00000000-0010-0000-4900-00005E2B0000}" name="Column11098" dataDxfId="5669"/>
    <tableColumn id="11103" xr3:uid="{00000000-0010-0000-4900-00005F2B0000}" name="Column11099" dataDxfId="5668"/>
    <tableColumn id="11104" xr3:uid="{00000000-0010-0000-4900-0000602B0000}" name="Column11100" dataDxfId="5667"/>
    <tableColumn id="11105" xr3:uid="{00000000-0010-0000-4900-0000612B0000}" name="Column11101" dataDxfId="5666"/>
    <tableColumn id="11106" xr3:uid="{00000000-0010-0000-4900-0000622B0000}" name="Column11102" dataDxfId="5665"/>
    <tableColumn id="11107" xr3:uid="{00000000-0010-0000-4900-0000632B0000}" name="Column11103" dataDxfId="5664"/>
    <tableColumn id="11108" xr3:uid="{00000000-0010-0000-4900-0000642B0000}" name="Column11104" dataDxfId="5663"/>
    <tableColumn id="11109" xr3:uid="{00000000-0010-0000-4900-0000652B0000}" name="Column11105" dataDxfId="5662"/>
    <tableColumn id="11110" xr3:uid="{00000000-0010-0000-4900-0000662B0000}" name="Column11106" dataDxfId="5661"/>
    <tableColumn id="11111" xr3:uid="{00000000-0010-0000-4900-0000672B0000}" name="Column11107" dataDxfId="5660"/>
    <tableColumn id="11112" xr3:uid="{00000000-0010-0000-4900-0000682B0000}" name="Column11108" dataDxfId="5659"/>
    <tableColumn id="11113" xr3:uid="{00000000-0010-0000-4900-0000692B0000}" name="Column11109" dataDxfId="5658"/>
    <tableColumn id="11114" xr3:uid="{00000000-0010-0000-4900-00006A2B0000}" name="Column11110" dataDxfId="5657"/>
    <tableColumn id="11115" xr3:uid="{00000000-0010-0000-4900-00006B2B0000}" name="Column11111" dataDxfId="5656"/>
    <tableColumn id="11116" xr3:uid="{00000000-0010-0000-4900-00006C2B0000}" name="Column11112" dataDxfId="5655"/>
    <tableColumn id="11117" xr3:uid="{00000000-0010-0000-4900-00006D2B0000}" name="Column11113" dataDxfId="5654"/>
    <tableColumn id="11118" xr3:uid="{00000000-0010-0000-4900-00006E2B0000}" name="Column11114" dataDxfId="5653"/>
    <tableColumn id="11119" xr3:uid="{00000000-0010-0000-4900-00006F2B0000}" name="Column11115" dataDxfId="5652"/>
    <tableColumn id="11120" xr3:uid="{00000000-0010-0000-4900-0000702B0000}" name="Column11116" dataDxfId="5651"/>
    <tableColumn id="11121" xr3:uid="{00000000-0010-0000-4900-0000712B0000}" name="Column11117" dataDxfId="5650"/>
    <tableColumn id="11122" xr3:uid="{00000000-0010-0000-4900-0000722B0000}" name="Column11118" dataDxfId="5649"/>
    <tableColumn id="11123" xr3:uid="{00000000-0010-0000-4900-0000732B0000}" name="Column11119" dataDxfId="5648"/>
    <tableColumn id="11124" xr3:uid="{00000000-0010-0000-4900-0000742B0000}" name="Column11120" dataDxfId="5647"/>
    <tableColumn id="11125" xr3:uid="{00000000-0010-0000-4900-0000752B0000}" name="Column11121" dataDxfId="5646"/>
    <tableColumn id="11126" xr3:uid="{00000000-0010-0000-4900-0000762B0000}" name="Column11122" dataDxfId="5645"/>
    <tableColumn id="11127" xr3:uid="{00000000-0010-0000-4900-0000772B0000}" name="Column11123" dataDxfId="5644"/>
    <tableColumn id="11128" xr3:uid="{00000000-0010-0000-4900-0000782B0000}" name="Column11124" dataDxfId="5643"/>
    <tableColumn id="11129" xr3:uid="{00000000-0010-0000-4900-0000792B0000}" name="Column11125" dataDxfId="5642"/>
    <tableColumn id="11130" xr3:uid="{00000000-0010-0000-4900-00007A2B0000}" name="Column11126" dataDxfId="5641"/>
    <tableColumn id="11131" xr3:uid="{00000000-0010-0000-4900-00007B2B0000}" name="Column11127" dataDxfId="5640"/>
    <tableColumn id="11132" xr3:uid="{00000000-0010-0000-4900-00007C2B0000}" name="Column11128" dataDxfId="5639"/>
    <tableColumn id="11133" xr3:uid="{00000000-0010-0000-4900-00007D2B0000}" name="Column11129" dataDxfId="5638"/>
    <tableColumn id="11134" xr3:uid="{00000000-0010-0000-4900-00007E2B0000}" name="Column11130" dataDxfId="5637"/>
    <tableColumn id="11135" xr3:uid="{00000000-0010-0000-4900-00007F2B0000}" name="Column11131" dataDxfId="5636"/>
    <tableColumn id="11136" xr3:uid="{00000000-0010-0000-4900-0000802B0000}" name="Column11132" dataDxfId="5635"/>
    <tableColumn id="11137" xr3:uid="{00000000-0010-0000-4900-0000812B0000}" name="Column11133" dataDxfId="5634"/>
    <tableColumn id="11138" xr3:uid="{00000000-0010-0000-4900-0000822B0000}" name="Column11134" dataDxfId="5633"/>
    <tableColumn id="11139" xr3:uid="{00000000-0010-0000-4900-0000832B0000}" name="Column11135" dataDxfId="5632"/>
    <tableColumn id="11140" xr3:uid="{00000000-0010-0000-4900-0000842B0000}" name="Column11136" dataDxfId="5631"/>
    <tableColumn id="11141" xr3:uid="{00000000-0010-0000-4900-0000852B0000}" name="Column11137" dataDxfId="5630"/>
    <tableColumn id="11142" xr3:uid="{00000000-0010-0000-4900-0000862B0000}" name="Column11138" dataDxfId="5629"/>
    <tableColumn id="11143" xr3:uid="{00000000-0010-0000-4900-0000872B0000}" name="Column11139" dataDxfId="5628"/>
    <tableColumn id="11144" xr3:uid="{00000000-0010-0000-4900-0000882B0000}" name="Column11140" dataDxfId="5627"/>
    <tableColumn id="11145" xr3:uid="{00000000-0010-0000-4900-0000892B0000}" name="Column11141" dataDxfId="5626"/>
    <tableColumn id="11146" xr3:uid="{00000000-0010-0000-4900-00008A2B0000}" name="Column11142" dataDxfId="5625"/>
    <tableColumn id="11147" xr3:uid="{00000000-0010-0000-4900-00008B2B0000}" name="Column11143" dataDxfId="5624"/>
    <tableColumn id="11148" xr3:uid="{00000000-0010-0000-4900-00008C2B0000}" name="Column11144" dataDxfId="5623"/>
    <tableColumn id="11149" xr3:uid="{00000000-0010-0000-4900-00008D2B0000}" name="Column11145" dataDxfId="5622"/>
    <tableColumn id="11150" xr3:uid="{00000000-0010-0000-4900-00008E2B0000}" name="Column11146" dataDxfId="5621"/>
    <tableColumn id="11151" xr3:uid="{00000000-0010-0000-4900-00008F2B0000}" name="Column11147" dataDxfId="5620"/>
    <tableColumn id="11152" xr3:uid="{00000000-0010-0000-4900-0000902B0000}" name="Column11148" dataDxfId="5619"/>
    <tableColumn id="11153" xr3:uid="{00000000-0010-0000-4900-0000912B0000}" name="Column11149" dataDxfId="5618"/>
    <tableColumn id="11154" xr3:uid="{00000000-0010-0000-4900-0000922B0000}" name="Column11150" dataDxfId="5617"/>
    <tableColumn id="11155" xr3:uid="{00000000-0010-0000-4900-0000932B0000}" name="Column11151" dataDxfId="5616"/>
    <tableColumn id="11156" xr3:uid="{00000000-0010-0000-4900-0000942B0000}" name="Column11152" dataDxfId="5615"/>
    <tableColumn id="11157" xr3:uid="{00000000-0010-0000-4900-0000952B0000}" name="Column11153" dataDxfId="5614"/>
    <tableColumn id="11158" xr3:uid="{00000000-0010-0000-4900-0000962B0000}" name="Column11154" dataDxfId="5613"/>
    <tableColumn id="11159" xr3:uid="{00000000-0010-0000-4900-0000972B0000}" name="Column11155" dataDxfId="5612"/>
    <tableColumn id="11160" xr3:uid="{00000000-0010-0000-4900-0000982B0000}" name="Column11156" dataDxfId="5611"/>
    <tableColumn id="11161" xr3:uid="{00000000-0010-0000-4900-0000992B0000}" name="Column11157" dataDxfId="5610"/>
    <tableColumn id="11162" xr3:uid="{00000000-0010-0000-4900-00009A2B0000}" name="Column11158" dataDxfId="5609"/>
    <tableColumn id="11163" xr3:uid="{00000000-0010-0000-4900-00009B2B0000}" name="Column11159" dataDxfId="5608"/>
    <tableColumn id="11164" xr3:uid="{00000000-0010-0000-4900-00009C2B0000}" name="Column11160" dataDxfId="5607"/>
    <tableColumn id="11165" xr3:uid="{00000000-0010-0000-4900-00009D2B0000}" name="Column11161" dataDxfId="5606"/>
    <tableColumn id="11166" xr3:uid="{00000000-0010-0000-4900-00009E2B0000}" name="Column11162" dataDxfId="5605"/>
    <tableColumn id="11167" xr3:uid="{00000000-0010-0000-4900-00009F2B0000}" name="Column11163" dataDxfId="5604"/>
    <tableColumn id="11168" xr3:uid="{00000000-0010-0000-4900-0000A02B0000}" name="Column11164" dataDxfId="5603"/>
    <tableColumn id="11169" xr3:uid="{00000000-0010-0000-4900-0000A12B0000}" name="Column11165" dataDxfId="5602"/>
    <tableColumn id="11170" xr3:uid="{00000000-0010-0000-4900-0000A22B0000}" name="Column11166" dataDxfId="5601"/>
    <tableColumn id="11171" xr3:uid="{00000000-0010-0000-4900-0000A32B0000}" name="Column11167" dataDxfId="5600"/>
    <tableColumn id="11172" xr3:uid="{00000000-0010-0000-4900-0000A42B0000}" name="Column11168" dataDxfId="5599"/>
    <tableColumn id="11173" xr3:uid="{00000000-0010-0000-4900-0000A52B0000}" name="Column11169" dataDxfId="5598"/>
    <tableColumn id="11174" xr3:uid="{00000000-0010-0000-4900-0000A62B0000}" name="Column11170" dataDxfId="5597"/>
    <tableColumn id="11175" xr3:uid="{00000000-0010-0000-4900-0000A72B0000}" name="Column11171" dataDxfId="5596"/>
    <tableColumn id="11176" xr3:uid="{00000000-0010-0000-4900-0000A82B0000}" name="Column11172" dataDxfId="5595"/>
    <tableColumn id="11177" xr3:uid="{00000000-0010-0000-4900-0000A92B0000}" name="Column11173" dataDxfId="5594"/>
    <tableColumn id="11178" xr3:uid="{00000000-0010-0000-4900-0000AA2B0000}" name="Column11174" dataDxfId="5593"/>
    <tableColumn id="11179" xr3:uid="{00000000-0010-0000-4900-0000AB2B0000}" name="Column11175" dataDxfId="5592"/>
    <tableColumn id="11180" xr3:uid="{00000000-0010-0000-4900-0000AC2B0000}" name="Column11176" dataDxfId="5591"/>
    <tableColumn id="11181" xr3:uid="{00000000-0010-0000-4900-0000AD2B0000}" name="Column11177" dataDxfId="5590"/>
    <tableColumn id="11182" xr3:uid="{00000000-0010-0000-4900-0000AE2B0000}" name="Column11178" dataDxfId="5589"/>
    <tableColumn id="11183" xr3:uid="{00000000-0010-0000-4900-0000AF2B0000}" name="Column11179" dataDxfId="5588"/>
    <tableColumn id="11184" xr3:uid="{00000000-0010-0000-4900-0000B02B0000}" name="Column11180" dataDxfId="5587"/>
    <tableColumn id="11185" xr3:uid="{00000000-0010-0000-4900-0000B12B0000}" name="Column11181" dataDxfId="5586"/>
    <tableColumn id="11186" xr3:uid="{00000000-0010-0000-4900-0000B22B0000}" name="Column11182" dataDxfId="5585"/>
    <tableColumn id="11187" xr3:uid="{00000000-0010-0000-4900-0000B32B0000}" name="Column11183" dataDxfId="5584"/>
    <tableColumn id="11188" xr3:uid="{00000000-0010-0000-4900-0000B42B0000}" name="Column11184" dataDxfId="5583"/>
    <tableColumn id="11189" xr3:uid="{00000000-0010-0000-4900-0000B52B0000}" name="Column11185" dataDxfId="5582"/>
    <tableColumn id="11190" xr3:uid="{00000000-0010-0000-4900-0000B62B0000}" name="Column11186" dataDxfId="5581"/>
    <tableColumn id="11191" xr3:uid="{00000000-0010-0000-4900-0000B72B0000}" name="Column11187" dataDxfId="5580"/>
    <tableColumn id="11192" xr3:uid="{00000000-0010-0000-4900-0000B82B0000}" name="Column11188" dataDxfId="5579"/>
    <tableColumn id="11193" xr3:uid="{00000000-0010-0000-4900-0000B92B0000}" name="Column11189" dataDxfId="5578"/>
    <tableColumn id="11194" xr3:uid="{00000000-0010-0000-4900-0000BA2B0000}" name="Column11190" dataDxfId="5577"/>
    <tableColumn id="11195" xr3:uid="{00000000-0010-0000-4900-0000BB2B0000}" name="Column11191" dataDxfId="5576"/>
    <tableColumn id="11196" xr3:uid="{00000000-0010-0000-4900-0000BC2B0000}" name="Column11192" dataDxfId="5575"/>
    <tableColumn id="11197" xr3:uid="{00000000-0010-0000-4900-0000BD2B0000}" name="Column11193" dataDxfId="5574"/>
    <tableColumn id="11198" xr3:uid="{00000000-0010-0000-4900-0000BE2B0000}" name="Column11194" dataDxfId="5573"/>
    <tableColumn id="11199" xr3:uid="{00000000-0010-0000-4900-0000BF2B0000}" name="Column11195" dataDxfId="5572"/>
    <tableColumn id="11200" xr3:uid="{00000000-0010-0000-4900-0000C02B0000}" name="Column11196" dataDxfId="5571"/>
    <tableColumn id="11201" xr3:uid="{00000000-0010-0000-4900-0000C12B0000}" name="Column11197" dataDxfId="5570"/>
    <tableColumn id="11202" xr3:uid="{00000000-0010-0000-4900-0000C22B0000}" name="Column11198" dataDxfId="5569"/>
    <tableColumn id="11203" xr3:uid="{00000000-0010-0000-4900-0000C32B0000}" name="Column11199" dataDxfId="5568"/>
    <tableColumn id="11204" xr3:uid="{00000000-0010-0000-4900-0000C42B0000}" name="Column11200" dataDxfId="5567"/>
    <tableColumn id="11205" xr3:uid="{00000000-0010-0000-4900-0000C52B0000}" name="Column11201" dataDxfId="5566"/>
    <tableColumn id="11206" xr3:uid="{00000000-0010-0000-4900-0000C62B0000}" name="Column11202" dataDxfId="5565"/>
    <tableColumn id="11207" xr3:uid="{00000000-0010-0000-4900-0000C72B0000}" name="Column11203" dataDxfId="5564"/>
    <tableColumn id="11208" xr3:uid="{00000000-0010-0000-4900-0000C82B0000}" name="Column11204" dataDxfId="5563"/>
    <tableColumn id="11209" xr3:uid="{00000000-0010-0000-4900-0000C92B0000}" name="Column11205" dataDxfId="5562"/>
    <tableColumn id="11210" xr3:uid="{00000000-0010-0000-4900-0000CA2B0000}" name="Column11206" dataDxfId="5561"/>
    <tableColumn id="11211" xr3:uid="{00000000-0010-0000-4900-0000CB2B0000}" name="Column11207" dataDxfId="5560"/>
    <tableColumn id="11212" xr3:uid="{00000000-0010-0000-4900-0000CC2B0000}" name="Column11208" dataDxfId="5559"/>
    <tableColumn id="11213" xr3:uid="{00000000-0010-0000-4900-0000CD2B0000}" name="Column11209" dataDxfId="5558"/>
    <tableColumn id="11214" xr3:uid="{00000000-0010-0000-4900-0000CE2B0000}" name="Column11210" dataDxfId="5557"/>
    <tableColumn id="11215" xr3:uid="{00000000-0010-0000-4900-0000CF2B0000}" name="Column11211" dataDxfId="5556"/>
    <tableColumn id="11216" xr3:uid="{00000000-0010-0000-4900-0000D02B0000}" name="Column11212" dataDxfId="5555"/>
    <tableColumn id="11217" xr3:uid="{00000000-0010-0000-4900-0000D12B0000}" name="Column11213" dataDxfId="5554"/>
    <tableColumn id="11218" xr3:uid="{00000000-0010-0000-4900-0000D22B0000}" name="Column11214" dataDxfId="5553"/>
    <tableColumn id="11219" xr3:uid="{00000000-0010-0000-4900-0000D32B0000}" name="Column11215" dataDxfId="5552"/>
    <tableColumn id="11220" xr3:uid="{00000000-0010-0000-4900-0000D42B0000}" name="Column11216" dataDxfId="5551"/>
    <tableColumn id="11221" xr3:uid="{00000000-0010-0000-4900-0000D52B0000}" name="Column11217" dataDxfId="5550"/>
    <tableColumn id="11222" xr3:uid="{00000000-0010-0000-4900-0000D62B0000}" name="Column11218" dataDxfId="5549"/>
    <tableColumn id="11223" xr3:uid="{00000000-0010-0000-4900-0000D72B0000}" name="Column11219" dataDxfId="5548"/>
    <tableColumn id="11224" xr3:uid="{00000000-0010-0000-4900-0000D82B0000}" name="Column11220" dataDxfId="5547"/>
    <tableColumn id="11225" xr3:uid="{00000000-0010-0000-4900-0000D92B0000}" name="Column11221" dataDxfId="5546"/>
    <tableColumn id="11226" xr3:uid="{00000000-0010-0000-4900-0000DA2B0000}" name="Column11222" dataDxfId="5545"/>
    <tableColumn id="11227" xr3:uid="{00000000-0010-0000-4900-0000DB2B0000}" name="Column11223" dataDxfId="5544"/>
    <tableColumn id="11228" xr3:uid="{00000000-0010-0000-4900-0000DC2B0000}" name="Column11224" dataDxfId="5543"/>
    <tableColumn id="11229" xr3:uid="{00000000-0010-0000-4900-0000DD2B0000}" name="Column11225" dataDxfId="5542"/>
    <tableColumn id="11230" xr3:uid="{00000000-0010-0000-4900-0000DE2B0000}" name="Column11226" dataDxfId="5541"/>
    <tableColumn id="11231" xr3:uid="{00000000-0010-0000-4900-0000DF2B0000}" name="Column11227" dataDxfId="5540"/>
    <tableColumn id="11232" xr3:uid="{00000000-0010-0000-4900-0000E02B0000}" name="Column11228" dataDxfId="5539"/>
    <tableColumn id="11233" xr3:uid="{00000000-0010-0000-4900-0000E12B0000}" name="Column11229" dataDxfId="5538"/>
    <tableColumn id="11234" xr3:uid="{00000000-0010-0000-4900-0000E22B0000}" name="Column11230" dataDxfId="5537"/>
    <tableColumn id="11235" xr3:uid="{00000000-0010-0000-4900-0000E32B0000}" name="Column11231" dataDxfId="5536"/>
    <tableColumn id="11236" xr3:uid="{00000000-0010-0000-4900-0000E42B0000}" name="Column11232" dataDxfId="5535"/>
    <tableColumn id="11237" xr3:uid="{00000000-0010-0000-4900-0000E52B0000}" name="Column11233" dataDxfId="5534"/>
    <tableColumn id="11238" xr3:uid="{00000000-0010-0000-4900-0000E62B0000}" name="Column11234" dataDxfId="5533"/>
    <tableColumn id="11239" xr3:uid="{00000000-0010-0000-4900-0000E72B0000}" name="Column11235" dataDxfId="5532"/>
    <tableColumn id="11240" xr3:uid="{00000000-0010-0000-4900-0000E82B0000}" name="Column11236" dataDxfId="5531"/>
    <tableColumn id="11241" xr3:uid="{00000000-0010-0000-4900-0000E92B0000}" name="Column11237" dataDxfId="5530"/>
    <tableColumn id="11242" xr3:uid="{00000000-0010-0000-4900-0000EA2B0000}" name="Column11238" dataDxfId="5529"/>
    <tableColumn id="11243" xr3:uid="{00000000-0010-0000-4900-0000EB2B0000}" name="Column11239" dataDxfId="5528"/>
    <tableColumn id="11244" xr3:uid="{00000000-0010-0000-4900-0000EC2B0000}" name="Column11240" dataDxfId="5527"/>
    <tableColumn id="11245" xr3:uid="{00000000-0010-0000-4900-0000ED2B0000}" name="Column11241" dataDxfId="5526"/>
    <tableColumn id="11246" xr3:uid="{00000000-0010-0000-4900-0000EE2B0000}" name="Column11242" dataDxfId="5525"/>
    <tableColumn id="11247" xr3:uid="{00000000-0010-0000-4900-0000EF2B0000}" name="Column11243" dataDxfId="5524"/>
    <tableColumn id="11248" xr3:uid="{00000000-0010-0000-4900-0000F02B0000}" name="Column11244" dataDxfId="5523"/>
    <tableColumn id="11249" xr3:uid="{00000000-0010-0000-4900-0000F12B0000}" name="Column11245" dataDxfId="5522"/>
    <tableColumn id="11250" xr3:uid="{00000000-0010-0000-4900-0000F22B0000}" name="Column11246" dataDxfId="5521"/>
    <tableColumn id="11251" xr3:uid="{00000000-0010-0000-4900-0000F32B0000}" name="Column11247" dataDxfId="5520"/>
    <tableColumn id="11252" xr3:uid="{00000000-0010-0000-4900-0000F42B0000}" name="Column11248" dataDxfId="5519"/>
    <tableColumn id="11253" xr3:uid="{00000000-0010-0000-4900-0000F52B0000}" name="Column11249" dataDxfId="5518"/>
    <tableColumn id="11254" xr3:uid="{00000000-0010-0000-4900-0000F62B0000}" name="Column11250" dataDxfId="5517"/>
    <tableColumn id="11255" xr3:uid="{00000000-0010-0000-4900-0000F72B0000}" name="Column11251" dataDxfId="5516"/>
    <tableColumn id="11256" xr3:uid="{00000000-0010-0000-4900-0000F82B0000}" name="Column11252" dataDxfId="5515"/>
    <tableColumn id="11257" xr3:uid="{00000000-0010-0000-4900-0000F92B0000}" name="Column11253" dataDxfId="5514"/>
    <tableColumn id="11258" xr3:uid="{00000000-0010-0000-4900-0000FA2B0000}" name="Column11254" dataDxfId="5513"/>
    <tableColumn id="11259" xr3:uid="{00000000-0010-0000-4900-0000FB2B0000}" name="Column11255" dataDxfId="5512"/>
    <tableColumn id="11260" xr3:uid="{00000000-0010-0000-4900-0000FC2B0000}" name="Column11256" dataDxfId="5511"/>
    <tableColumn id="11261" xr3:uid="{00000000-0010-0000-4900-0000FD2B0000}" name="Column11257" dataDxfId="5510"/>
    <tableColumn id="11262" xr3:uid="{00000000-0010-0000-4900-0000FE2B0000}" name="Column11258" dataDxfId="5509"/>
    <tableColumn id="11263" xr3:uid="{00000000-0010-0000-4900-0000FF2B0000}" name="Column11259" dataDxfId="5508"/>
    <tableColumn id="11264" xr3:uid="{00000000-0010-0000-4900-0000002C0000}" name="Column11260" dataDxfId="5507"/>
    <tableColumn id="11265" xr3:uid="{00000000-0010-0000-4900-0000012C0000}" name="Column11261" dataDxfId="5506"/>
    <tableColumn id="11266" xr3:uid="{00000000-0010-0000-4900-0000022C0000}" name="Column11262" dataDxfId="5505"/>
    <tableColumn id="11267" xr3:uid="{00000000-0010-0000-4900-0000032C0000}" name="Column11263" dataDxfId="5504"/>
    <tableColumn id="11268" xr3:uid="{00000000-0010-0000-4900-0000042C0000}" name="Column11264" dataDxfId="5503"/>
    <tableColumn id="11269" xr3:uid="{00000000-0010-0000-4900-0000052C0000}" name="Column11265" dataDxfId="5502"/>
    <tableColumn id="11270" xr3:uid="{00000000-0010-0000-4900-0000062C0000}" name="Column11266" dataDxfId="5501"/>
    <tableColumn id="11271" xr3:uid="{00000000-0010-0000-4900-0000072C0000}" name="Column11267" dataDxfId="5500"/>
    <tableColumn id="11272" xr3:uid="{00000000-0010-0000-4900-0000082C0000}" name="Column11268" dataDxfId="5499"/>
    <tableColumn id="11273" xr3:uid="{00000000-0010-0000-4900-0000092C0000}" name="Column11269" dataDxfId="5498"/>
    <tableColumn id="11274" xr3:uid="{00000000-0010-0000-4900-00000A2C0000}" name="Column11270" dataDxfId="5497"/>
    <tableColumn id="11275" xr3:uid="{00000000-0010-0000-4900-00000B2C0000}" name="Column11271" dataDxfId="5496"/>
    <tableColumn id="11276" xr3:uid="{00000000-0010-0000-4900-00000C2C0000}" name="Column11272" dataDxfId="5495"/>
    <tableColumn id="11277" xr3:uid="{00000000-0010-0000-4900-00000D2C0000}" name="Column11273" dataDxfId="5494"/>
    <tableColumn id="11278" xr3:uid="{00000000-0010-0000-4900-00000E2C0000}" name="Column11274" dataDxfId="5493"/>
    <tableColumn id="11279" xr3:uid="{00000000-0010-0000-4900-00000F2C0000}" name="Column11275" dataDxfId="5492"/>
    <tableColumn id="11280" xr3:uid="{00000000-0010-0000-4900-0000102C0000}" name="Column11276" dataDxfId="5491"/>
    <tableColumn id="11281" xr3:uid="{00000000-0010-0000-4900-0000112C0000}" name="Column11277" dataDxfId="5490"/>
    <tableColumn id="11282" xr3:uid="{00000000-0010-0000-4900-0000122C0000}" name="Column11278" dataDxfId="5489"/>
    <tableColumn id="11283" xr3:uid="{00000000-0010-0000-4900-0000132C0000}" name="Column11279" dataDxfId="5488"/>
    <tableColumn id="11284" xr3:uid="{00000000-0010-0000-4900-0000142C0000}" name="Column11280" dataDxfId="5487"/>
    <tableColumn id="11285" xr3:uid="{00000000-0010-0000-4900-0000152C0000}" name="Column11281" dataDxfId="5486"/>
    <tableColumn id="11286" xr3:uid="{00000000-0010-0000-4900-0000162C0000}" name="Column11282" dataDxfId="5485"/>
    <tableColumn id="11287" xr3:uid="{00000000-0010-0000-4900-0000172C0000}" name="Column11283" dataDxfId="5484"/>
    <tableColumn id="11288" xr3:uid="{00000000-0010-0000-4900-0000182C0000}" name="Column11284" dataDxfId="5483"/>
    <tableColumn id="11289" xr3:uid="{00000000-0010-0000-4900-0000192C0000}" name="Column11285" dataDxfId="5482"/>
    <tableColumn id="11290" xr3:uid="{00000000-0010-0000-4900-00001A2C0000}" name="Column11286" dataDxfId="5481"/>
    <tableColumn id="11291" xr3:uid="{00000000-0010-0000-4900-00001B2C0000}" name="Column11287" dataDxfId="5480"/>
    <tableColumn id="11292" xr3:uid="{00000000-0010-0000-4900-00001C2C0000}" name="Column11288" dataDxfId="5479"/>
    <tableColumn id="11293" xr3:uid="{00000000-0010-0000-4900-00001D2C0000}" name="Column11289" dataDxfId="5478"/>
    <tableColumn id="11294" xr3:uid="{00000000-0010-0000-4900-00001E2C0000}" name="Column11290" dataDxfId="5477"/>
    <tableColumn id="11295" xr3:uid="{00000000-0010-0000-4900-00001F2C0000}" name="Column11291" dataDxfId="5476"/>
    <tableColumn id="11296" xr3:uid="{00000000-0010-0000-4900-0000202C0000}" name="Column11292" dataDxfId="5475"/>
    <tableColumn id="11297" xr3:uid="{00000000-0010-0000-4900-0000212C0000}" name="Column11293" dataDxfId="5474"/>
    <tableColumn id="11298" xr3:uid="{00000000-0010-0000-4900-0000222C0000}" name="Column11294" dataDxfId="5473"/>
    <tableColumn id="11299" xr3:uid="{00000000-0010-0000-4900-0000232C0000}" name="Column11295" dataDxfId="5472"/>
    <tableColumn id="11300" xr3:uid="{00000000-0010-0000-4900-0000242C0000}" name="Column11296" dataDxfId="5471"/>
    <tableColumn id="11301" xr3:uid="{00000000-0010-0000-4900-0000252C0000}" name="Column11297" dataDxfId="5470"/>
    <tableColumn id="11302" xr3:uid="{00000000-0010-0000-4900-0000262C0000}" name="Column11298" dataDxfId="5469"/>
    <tableColumn id="11303" xr3:uid="{00000000-0010-0000-4900-0000272C0000}" name="Column11299" dataDxfId="5468"/>
    <tableColumn id="11304" xr3:uid="{00000000-0010-0000-4900-0000282C0000}" name="Column11300" dataDxfId="5467"/>
    <tableColumn id="11305" xr3:uid="{00000000-0010-0000-4900-0000292C0000}" name="Column11301" dataDxfId="5466"/>
    <tableColumn id="11306" xr3:uid="{00000000-0010-0000-4900-00002A2C0000}" name="Column11302" dataDxfId="5465"/>
    <tableColumn id="11307" xr3:uid="{00000000-0010-0000-4900-00002B2C0000}" name="Column11303" dataDxfId="5464"/>
    <tableColumn id="11308" xr3:uid="{00000000-0010-0000-4900-00002C2C0000}" name="Column11304" dataDxfId="5463"/>
    <tableColumn id="11309" xr3:uid="{00000000-0010-0000-4900-00002D2C0000}" name="Column11305" dataDxfId="5462"/>
    <tableColumn id="11310" xr3:uid="{00000000-0010-0000-4900-00002E2C0000}" name="Column11306" dataDxfId="5461"/>
    <tableColumn id="11311" xr3:uid="{00000000-0010-0000-4900-00002F2C0000}" name="Column11307" dataDxfId="5460"/>
    <tableColumn id="11312" xr3:uid="{00000000-0010-0000-4900-0000302C0000}" name="Column11308" dataDxfId="5459"/>
    <tableColumn id="11313" xr3:uid="{00000000-0010-0000-4900-0000312C0000}" name="Column11309" dataDxfId="5458"/>
    <tableColumn id="11314" xr3:uid="{00000000-0010-0000-4900-0000322C0000}" name="Column11310" dataDxfId="5457"/>
    <tableColumn id="11315" xr3:uid="{00000000-0010-0000-4900-0000332C0000}" name="Column11311" dataDxfId="5456"/>
    <tableColumn id="11316" xr3:uid="{00000000-0010-0000-4900-0000342C0000}" name="Column11312" dataDxfId="5455"/>
    <tableColumn id="11317" xr3:uid="{00000000-0010-0000-4900-0000352C0000}" name="Column11313" dataDxfId="5454"/>
    <tableColumn id="11318" xr3:uid="{00000000-0010-0000-4900-0000362C0000}" name="Column11314" dataDxfId="5453"/>
    <tableColumn id="11319" xr3:uid="{00000000-0010-0000-4900-0000372C0000}" name="Column11315" dataDxfId="5452"/>
    <tableColumn id="11320" xr3:uid="{00000000-0010-0000-4900-0000382C0000}" name="Column11316" dataDxfId="5451"/>
    <tableColumn id="11321" xr3:uid="{00000000-0010-0000-4900-0000392C0000}" name="Column11317" dataDxfId="5450"/>
    <tableColumn id="11322" xr3:uid="{00000000-0010-0000-4900-00003A2C0000}" name="Column11318" dataDxfId="5449"/>
    <tableColumn id="11323" xr3:uid="{00000000-0010-0000-4900-00003B2C0000}" name="Column11319" dataDxfId="5448"/>
    <tableColumn id="11324" xr3:uid="{00000000-0010-0000-4900-00003C2C0000}" name="Column11320" dataDxfId="5447"/>
    <tableColumn id="11325" xr3:uid="{00000000-0010-0000-4900-00003D2C0000}" name="Column11321" dataDxfId="5446"/>
    <tableColumn id="11326" xr3:uid="{00000000-0010-0000-4900-00003E2C0000}" name="Column11322" dataDxfId="5445"/>
    <tableColumn id="11327" xr3:uid="{00000000-0010-0000-4900-00003F2C0000}" name="Column11323" dataDxfId="5444"/>
    <tableColumn id="11328" xr3:uid="{00000000-0010-0000-4900-0000402C0000}" name="Column11324" dataDxfId="5443"/>
    <tableColumn id="11329" xr3:uid="{00000000-0010-0000-4900-0000412C0000}" name="Column11325" dataDxfId="5442"/>
    <tableColumn id="11330" xr3:uid="{00000000-0010-0000-4900-0000422C0000}" name="Column11326" dataDxfId="5441"/>
    <tableColumn id="11331" xr3:uid="{00000000-0010-0000-4900-0000432C0000}" name="Column11327" dataDxfId="5440"/>
    <tableColumn id="11332" xr3:uid="{00000000-0010-0000-4900-0000442C0000}" name="Column11328" dataDxfId="5439"/>
    <tableColumn id="11333" xr3:uid="{00000000-0010-0000-4900-0000452C0000}" name="Column11329" dataDxfId="5438"/>
    <tableColumn id="11334" xr3:uid="{00000000-0010-0000-4900-0000462C0000}" name="Column11330" dataDxfId="5437"/>
    <tableColumn id="11335" xr3:uid="{00000000-0010-0000-4900-0000472C0000}" name="Column11331" dataDxfId="5436"/>
    <tableColumn id="11336" xr3:uid="{00000000-0010-0000-4900-0000482C0000}" name="Column11332" dataDxfId="5435"/>
    <tableColumn id="11337" xr3:uid="{00000000-0010-0000-4900-0000492C0000}" name="Column11333" dataDxfId="5434"/>
    <tableColumn id="11338" xr3:uid="{00000000-0010-0000-4900-00004A2C0000}" name="Column11334" dataDxfId="5433"/>
    <tableColumn id="11339" xr3:uid="{00000000-0010-0000-4900-00004B2C0000}" name="Column11335" dataDxfId="5432"/>
    <tableColumn id="11340" xr3:uid="{00000000-0010-0000-4900-00004C2C0000}" name="Column11336" dataDxfId="5431"/>
    <tableColumn id="11341" xr3:uid="{00000000-0010-0000-4900-00004D2C0000}" name="Column11337" dataDxfId="5430"/>
    <tableColumn id="11342" xr3:uid="{00000000-0010-0000-4900-00004E2C0000}" name="Column11338" dataDxfId="5429"/>
    <tableColumn id="11343" xr3:uid="{00000000-0010-0000-4900-00004F2C0000}" name="Column11339" dataDxfId="5428"/>
    <tableColumn id="11344" xr3:uid="{00000000-0010-0000-4900-0000502C0000}" name="Column11340" dataDxfId="5427"/>
    <tableColumn id="11345" xr3:uid="{00000000-0010-0000-4900-0000512C0000}" name="Column11341" dataDxfId="5426"/>
    <tableColumn id="11346" xr3:uid="{00000000-0010-0000-4900-0000522C0000}" name="Column11342" dataDxfId="5425"/>
    <tableColumn id="11347" xr3:uid="{00000000-0010-0000-4900-0000532C0000}" name="Column11343" dataDxfId="5424"/>
    <tableColumn id="11348" xr3:uid="{00000000-0010-0000-4900-0000542C0000}" name="Column11344" dataDxfId="5423"/>
    <tableColumn id="11349" xr3:uid="{00000000-0010-0000-4900-0000552C0000}" name="Column11345" dataDxfId="5422"/>
    <tableColumn id="11350" xr3:uid="{00000000-0010-0000-4900-0000562C0000}" name="Column11346" dataDxfId="5421"/>
    <tableColumn id="11351" xr3:uid="{00000000-0010-0000-4900-0000572C0000}" name="Column11347" dataDxfId="5420"/>
    <tableColumn id="11352" xr3:uid="{00000000-0010-0000-4900-0000582C0000}" name="Column11348" dataDxfId="5419"/>
    <tableColumn id="11353" xr3:uid="{00000000-0010-0000-4900-0000592C0000}" name="Column11349" dataDxfId="5418"/>
    <tableColumn id="11354" xr3:uid="{00000000-0010-0000-4900-00005A2C0000}" name="Column11350" dataDxfId="5417"/>
    <tableColumn id="11355" xr3:uid="{00000000-0010-0000-4900-00005B2C0000}" name="Column11351" dataDxfId="5416"/>
    <tableColumn id="11356" xr3:uid="{00000000-0010-0000-4900-00005C2C0000}" name="Column11352" dataDxfId="5415"/>
    <tableColumn id="11357" xr3:uid="{00000000-0010-0000-4900-00005D2C0000}" name="Column11353" dataDxfId="5414"/>
    <tableColumn id="11358" xr3:uid="{00000000-0010-0000-4900-00005E2C0000}" name="Column11354" dataDxfId="5413"/>
    <tableColumn id="11359" xr3:uid="{00000000-0010-0000-4900-00005F2C0000}" name="Column11355" dataDxfId="5412"/>
    <tableColumn id="11360" xr3:uid="{00000000-0010-0000-4900-0000602C0000}" name="Column11356" dataDxfId="5411"/>
    <tableColumn id="11361" xr3:uid="{00000000-0010-0000-4900-0000612C0000}" name="Column11357" dataDxfId="5410"/>
    <tableColumn id="11362" xr3:uid="{00000000-0010-0000-4900-0000622C0000}" name="Column11358" dataDxfId="5409"/>
    <tableColumn id="11363" xr3:uid="{00000000-0010-0000-4900-0000632C0000}" name="Column11359" dataDxfId="5408"/>
    <tableColumn id="11364" xr3:uid="{00000000-0010-0000-4900-0000642C0000}" name="Column11360" dataDxfId="5407"/>
    <tableColumn id="11365" xr3:uid="{00000000-0010-0000-4900-0000652C0000}" name="Column11361" dataDxfId="5406"/>
    <tableColumn id="11366" xr3:uid="{00000000-0010-0000-4900-0000662C0000}" name="Column11362" dataDxfId="5405"/>
    <tableColumn id="11367" xr3:uid="{00000000-0010-0000-4900-0000672C0000}" name="Column11363" dataDxfId="5404"/>
    <tableColumn id="11368" xr3:uid="{00000000-0010-0000-4900-0000682C0000}" name="Column11364" dataDxfId="5403"/>
    <tableColumn id="11369" xr3:uid="{00000000-0010-0000-4900-0000692C0000}" name="Column11365" dataDxfId="5402"/>
    <tableColumn id="11370" xr3:uid="{00000000-0010-0000-4900-00006A2C0000}" name="Column11366" dataDxfId="5401"/>
    <tableColumn id="11371" xr3:uid="{00000000-0010-0000-4900-00006B2C0000}" name="Column11367" dataDxfId="5400"/>
    <tableColumn id="11372" xr3:uid="{00000000-0010-0000-4900-00006C2C0000}" name="Column11368" dataDxfId="5399"/>
    <tableColumn id="11373" xr3:uid="{00000000-0010-0000-4900-00006D2C0000}" name="Column11369" dataDxfId="5398"/>
    <tableColumn id="11374" xr3:uid="{00000000-0010-0000-4900-00006E2C0000}" name="Column11370" dataDxfId="5397"/>
    <tableColumn id="11375" xr3:uid="{00000000-0010-0000-4900-00006F2C0000}" name="Column11371" dataDxfId="5396"/>
    <tableColumn id="11376" xr3:uid="{00000000-0010-0000-4900-0000702C0000}" name="Column11372" dataDxfId="5395"/>
    <tableColumn id="11377" xr3:uid="{00000000-0010-0000-4900-0000712C0000}" name="Column11373" dataDxfId="5394"/>
    <tableColumn id="11378" xr3:uid="{00000000-0010-0000-4900-0000722C0000}" name="Column11374" dataDxfId="5393"/>
    <tableColumn id="11379" xr3:uid="{00000000-0010-0000-4900-0000732C0000}" name="Column11375" dataDxfId="5392"/>
    <tableColumn id="11380" xr3:uid="{00000000-0010-0000-4900-0000742C0000}" name="Column11376" dataDxfId="5391"/>
    <tableColumn id="11381" xr3:uid="{00000000-0010-0000-4900-0000752C0000}" name="Column11377" dataDxfId="5390"/>
    <tableColumn id="11382" xr3:uid="{00000000-0010-0000-4900-0000762C0000}" name="Column11378" dataDxfId="5389"/>
    <tableColumn id="11383" xr3:uid="{00000000-0010-0000-4900-0000772C0000}" name="Column11379" dataDxfId="5388"/>
    <tableColumn id="11384" xr3:uid="{00000000-0010-0000-4900-0000782C0000}" name="Column11380" dataDxfId="5387"/>
    <tableColumn id="11385" xr3:uid="{00000000-0010-0000-4900-0000792C0000}" name="Column11381" dataDxfId="5386"/>
    <tableColumn id="11386" xr3:uid="{00000000-0010-0000-4900-00007A2C0000}" name="Column11382" dataDxfId="5385"/>
    <tableColumn id="11387" xr3:uid="{00000000-0010-0000-4900-00007B2C0000}" name="Column11383" dataDxfId="5384"/>
    <tableColumn id="11388" xr3:uid="{00000000-0010-0000-4900-00007C2C0000}" name="Column11384" dataDxfId="5383"/>
    <tableColumn id="11389" xr3:uid="{00000000-0010-0000-4900-00007D2C0000}" name="Column11385" dataDxfId="5382"/>
    <tableColumn id="11390" xr3:uid="{00000000-0010-0000-4900-00007E2C0000}" name="Column11386" dataDxfId="5381"/>
    <tableColumn id="11391" xr3:uid="{00000000-0010-0000-4900-00007F2C0000}" name="Column11387" dataDxfId="5380"/>
    <tableColumn id="11392" xr3:uid="{00000000-0010-0000-4900-0000802C0000}" name="Column11388" dataDxfId="5379"/>
    <tableColumn id="11393" xr3:uid="{00000000-0010-0000-4900-0000812C0000}" name="Column11389" dataDxfId="5378"/>
    <tableColumn id="11394" xr3:uid="{00000000-0010-0000-4900-0000822C0000}" name="Column11390" dataDxfId="5377"/>
    <tableColumn id="11395" xr3:uid="{00000000-0010-0000-4900-0000832C0000}" name="Column11391" dataDxfId="5376"/>
    <tableColumn id="11396" xr3:uid="{00000000-0010-0000-4900-0000842C0000}" name="Column11392" dataDxfId="5375"/>
    <tableColumn id="11397" xr3:uid="{00000000-0010-0000-4900-0000852C0000}" name="Column11393" dataDxfId="5374"/>
    <tableColumn id="11398" xr3:uid="{00000000-0010-0000-4900-0000862C0000}" name="Column11394" dataDxfId="5373"/>
    <tableColumn id="11399" xr3:uid="{00000000-0010-0000-4900-0000872C0000}" name="Column11395" dataDxfId="5372"/>
    <tableColumn id="11400" xr3:uid="{00000000-0010-0000-4900-0000882C0000}" name="Column11396" dataDxfId="5371"/>
    <tableColumn id="11401" xr3:uid="{00000000-0010-0000-4900-0000892C0000}" name="Column11397" dataDxfId="5370"/>
    <tableColumn id="11402" xr3:uid="{00000000-0010-0000-4900-00008A2C0000}" name="Column11398" dataDxfId="5369"/>
    <tableColumn id="11403" xr3:uid="{00000000-0010-0000-4900-00008B2C0000}" name="Column11399" dataDxfId="5368"/>
    <tableColumn id="11404" xr3:uid="{00000000-0010-0000-4900-00008C2C0000}" name="Column11400" dataDxfId="5367"/>
    <tableColumn id="11405" xr3:uid="{00000000-0010-0000-4900-00008D2C0000}" name="Column11401" dataDxfId="5366"/>
    <tableColumn id="11406" xr3:uid="{00000000-0010-0000-4900-00008E2C0000}" name="Column11402" dataDxfId="5365"/>
    <tableColumn id="11407" xr3:uid="{00000000-0010-0000-4900-00008F2C0000}" name="Column11403" dataDxfId="5364"/>
    <tableColumn id="11408" xr3:uid="{00000000-0010-0000-4900-0000902C0000}" name="Column11404" dataDxfId="5363"/>
    <tableColumn id="11409" xr3:uid="{00000000-0010-0000-4900-0000912C0000}" name="Column11405" dataDxfId="5362"/>
    <tableColumn id="11410" xr3:uid="{00000000-0010-0000-4900-0000922C0000}" name="Column11406" dataDxfId="5361"/>
    <tableColumn id="11411" xr3:uid="{00000000-0010-0000-4900-0000932C0000}" name="Column11407" dataDxfId="5360"/>
    <tableColumn id="11412" xr3:uid="{00000000-0010-0000-4900-0000942C0000}" name="Column11408" dataDxfId="5359"/>
    <tableColumn id="11413" xr3:uid="{00000000-0010-0000-4900-0000952C0000}" name="Column11409" dataDxfId="5358"/>
    <tableColumn id="11414" xr3:uid="{00000000-0010-0000-4900-0000962C0000}" name="Column11410" dataDxfId="5357"/>
    <tableColumn id="11415" xr3:uid="{00000000-0010-0000-4900-0000972C0000}" name="Column11411" dataDxfId="5356"/>
    <tableColumn id="11416" xr3:uid="{00000000-0010-0000-4900-0000982C0000}" name="Column11412" dataDxfId="5355"/>
    <tableColumn id="11417" xr3:uid="{00000000-0010-0000-4900-0000992C0000}" name="Column11413" dataDxfId="5354"/>
    <tableColumn id="11418" xr3:uid="{00000000-0010-0000-4900-00009A2C0000}" name="Column11414" dataDxfId="5353"/>
    <tableColumn id="11419" xr3:uid="{00000000-0010-0000-4900-00009B2C0000}" name="Column11415" dataDxfId="5352"/>
    <tableColumn id="11420" xr3:uid="{00000000-0010-0000-4900-00009C2C0000}" name="Column11416" dataDxfId="5351"/>
    <tableColumn id="11421" xr3:uid="{00000000-0010-0000-4900-00009D2C0000}" name="Column11417" dataDxfId="5350"/>
    <tableColumn id="11422" xr3:uid="{00000000-0010-0000-4900-00009E2C0000}" name="Column11418" dataDxfId="5349"/>
    <tableColumn id="11423" xr3:uid="{00000000-0010-0000-4900-00009F2C0000}" name="Column11419" dataDxfId="5348"/>
    <tableColumn id="11424" xr3:uid="{00000000-0010-0000-4900-0000A02C0000}" name="Column11420" dataDxfId="5347"/>
    <tableColumn id="11425" xr3:uid="{00000000-0010-0000-4900-0000A12C0000}" name="Column11421" dataDxfId="5346"/>
    <tableColumn id="11426" xr3:uid="{00000000-0010-0000-4900-0000A22C0000}" name="Column11422" dataDxfId="5345"/>
    <tableColumn id="11427" xr3:uid="{00000000-0010-0000-4900-0000A32C0000}" name="Column11423" dataDxfId="5344"/>
    <tableColumn id="11428" xr3:uid="{00000000-0010-0000-4900-0000A42C0000}" name="Column11424" dataDxfId="5343"/>
    <tableColumn id="11429" xr3:uid="{00000000-0010-0000-4900-0000A52C0000}" name="Column11425" dataDxfId="5342"/>
    <tableColumn id="11430" xr3:uid="{00000000-0010-0000-4900-0000A62C0000}" name="Column11426" dataDxfId="5341"/>
    <tableColumn id="11431" xr3:uid="{00000000-0010-0000-4900-0000A72C0000}" name="Column11427" dataDxfId="5340"/>
    <tableColumn id="11432" xr3:uid="{00000000-0010-0000-4900-0000A82C0000}" name="Column11428" dataDxfId="5339"/>
    <tableColumn id="11433" xr3:uid="{00000000-0010-0000-4900-0000A92C0000}" name="Column11429" dataDxfId="5338"/>
    <tableColumn id="11434" xr3:uid="{00000000-0010-0000-4900-0000AA2C0000}" name="Column11430" dataDxfId="5337"/>
    <tableColumn id="11435" xr3:uid="{00000000-0010-0000-4900-0000AB2C0000}" name="Column11431" dataDxfId="5336"/>
    <tableColumn id="11436" xr3:uid="{00000000-0010-0000-4900-0000AC2C0000}" name="Column11432" dataDxfId="5335"/>
    <tableColumn id="11437" xr3:uid="{00000000-0010-0000-4900-0000AD2C0000}" name="Column11433" dataDxfId="5334"/>
    <tableColumn id="11438" xr3:uid="{00000000-0010-0000-4900-0000AE2C0000}" name="Column11434" dataDxfId="5333"/>
    <tableColumn id="11439" xr3:uid="{00000000-0010-0000-4900-0000AF2C0000}" name="Column11435" dataDxfId="5332"/>
    <tableColumn id="11440" xr3:uid="{00000000-0010-0000-4900-0000B02C0000}" name="Column11436" dataDxfId="5331"/>
    <tableColumn id="11441" xr3:uid="{00000000-0010-0000-4900-0000B12C0000}" name="Column11437" dataDxfId="5330"/>
    <tableColumn id="11442" xr3:uid="{00000000-0010-0000-4900-0000B22C0000}" name="Column11438" dataDxfId="5329"/>
    <tableColumn id="11443" xr3:uid="{00000000-0010-0000-4900-0000B32C0000}" name="Column11439" dataDxfId="5328"/>
    <tableColumn id="11444" xr3:uid="{00000000-0010-0000-4900-0000B42C0000}" name="Column11440" dataDxfId="5327"/>
    <tableColumn id="11445" xr3:uid="{00000000-0010-0000-4900-0000B52C0000}" name="Column11441" dataDxfId="5326"/>
    <tableColumn id="11446" xr3:uid="{00000000-0010-0000-4900-0000B62C0000}" name="Column11442" dataDxfId="5325"/>
    <tableColumn id="11447" xr3:uid="{00000000-0010-0000-4900-0000B72C0000}" name="Column11443" dataDxfId="5324"/>
    <tableColumn id="11448" xr3:uid="{00000000-0010-0000-4900-0000B82C0000}" name="Column11444" dataDxfId="5323"/>
    <tableColumn id="11449" xr3:uid="{00000000-0010-0000-4900-0000B92C0000}" name="Column11445" dataDxfId="5322"/>
    <tableColumn id="11450" xr3:uid="{00000000-0010-0000-4900-0000BA2C0000}" name="Column11446" dataDxfId="5321"/>
    <tableColumn id="11451" xr3:uid="{00000000-0010-0000-4900-0000BB2C0000}" name="Column11447" dataDxfId="5320"/>
    <tableColumn id="11452" xr3:uid="{00000000-0010-0000-4900-0000BC2C0000}" name="Column11448" dataDxfId="5319"/>
    <tableColumn id="11453" xr3:uid="{00000000-0010-0000-4900-0000BD2C0000}" name="Column11449" dataDxfId="5318"/>
    <tableColumn id="11454" xr3:uid="{00000000-0010-0000-4900-0000BE2C0000}" name="Column11450" dataDxfId="5317"/>
    <tableColumn id="11455" xr3:uid="{00000000-0010-0000-4900-0000BF2C0000}" name="Column11451" dataDxfId="5316"/>
    <tableColumn id="11456" xr3:uid="{00000000-0010-0000-4900-0000C02C0000}" name="Column11452" dataDxfId="5315"/>
    <tableColumn id="11457" xr3:uid="{00000000-0010-0000-4900-0000C12C0000}" name="Column11453" dataDxfId="5314"/>
    <tableColumn id="11458" xr3:uid="{00000000-0010-0000-4900-0000C22C0000}" name="Column11454" dataDxfId="5313"/>
    <tableColumn id="11459" xr3:uid="{00000000-0010-0000-4900-0000C32C0000}" name="Column11455" dataDxfId="5312"/>
    <tableColumn id="11460" xr3:uid="{00000000-0010-0000-4900-0000C42C0000}" name="Column11456" dataDxfId="5311"/>
    <tableColumn id="11461" xr3:uid="{00000000-0010-0000-4900-0000C52C0000}" name="Column11457" dataDxfId="5310"/>
    <tableColumn id="11462" xr3:uid="{00000000-0010-0000-4900-0000C62C0000}" name="Column11458" dataDxfId="5309"/>
    <tableColumn id="11463" xr3:uid="{00000000-0010-0000-4900-0000C72C0000}" name="Column11459" dataDxfId="5308"/>
    <tableColumn id="11464" xr3:uid="{00000000-0010-0000-4900-0000C82C0000}" name="Column11460" dataDxfId="5307"/>
    <tableColumn id="11465" xr3:uid="{00000000-0010-0000-4900-0000C92C0000}" name="Column11461" dataDxfId="5306"/>
    <tableColumn id="11466" xr3:uid="{00000000-0010-0000-4900-0000CA2C0000}" name="Column11462" dataDxfId="5305"/>
    <tableColumn id="11467" xr3:uid="{00000000-0010-0000-4900-0000CB2C0000}" name="Column11463" dataDxfId="5304"/>
    <tableColumn id="11468" xr3:uid="{00000000-0010-0000-4900-0000CC2C0000}" name="Column11464" dataDxfId="5303"/>
    <tableColumn id="11469" xr3:uid="{00000000-0010-0000-4900-0000CD2C0000}" name="Column11465" dataDxfId="5302"/>
    <tableColumn id="11470" xr3:uid="{00000000-0010-0000-4900-0000CE2C0000}" name="Column11466" dataDxfId="5301"/>
    <tableColumn id="11471" xr3:uid="{00000000-0010-0000-4900-0000CF2C0000}" name="Column11467" dataDxfId="5300"/>
    <tableColumn id="11472" xr3:uid="{00000000-0010-0000-4900-0000D02C0000}" name="Column11468" dataDxfId="5299"/>
    <tableColumn id="11473" xr3:uid="{00000000-0010-0000-4900-0000D12C0000}" name="Column11469" dataDxfId="5298"/>
    <tableColumn id="11474" xr3:uid="{00000000-0010-0000-4900-0000D22C0000}" name="Column11470" dataDxfId="5297"/>
    <tableColumn id="11475" xr3:uid="{00000000-0010-0000-4900-0000D32C0000}" name="Column11471" dataDxfId="5296"/>
    <tableColumn id="11476" xr3:uid="{00000000-0010-0000-4900-0000D42C0000}" name="Column11472" dataDxfId="5295"/>
    <tableColumn id="11477" xr3:uid="{00000000-0010-0000-4900-0000D52C0000}" name="Column11473" dataDxfId="5294"/>
    <tableColumn id="11478" xr3:uid="{00000000-0010-0000-4900-0000D62C0000}" name="Column11474" dataDxfId="5293"/>
    <tableColumn id="11479" xr3:uid="{00000000-0010-0000-4900-0000D72C0000}" name="Column11475" dataDxfId="5292"/>
    <tableColumn id="11480" xr3:uid="{00000000-0010-0000-4900-0000D82C0000}" name="Column11476" dataDxfId="5291"/>
    <tableColumn id="11481" xr3:uid="{00000000-0010-0000-4900-0000D92C0000}" name="Column11477" dataDxfId="5290"/>
    <tableColumn id="11482" xr3:uid="{00000000-0010-0000-4900-0000DA2C0000}" name="Column11478" dataDxfId="5289"/>
    <tableColumn id="11483" xr3:uid="{00000000-0010-0000-4900-0000DB2C0000}" name="Column11479" dataDxfId="5288"/>
    <tableColumn id="11484" xr3:uid="{00000000-0010-0000-4900-0000DC2C0000}" name="Column11480" dataDxfId="5287"/>
    <tableColumn id="11485" xr3:uid="{00000000-0010-0000-4900-0000DD2C0000}" name="Column11481" dataDxfId="5286"/>
    <tableColumn id="11486" xr3:uid="{00000000-0010-0000-4900-0000DE2C0000}" name="Column11482" dataDxfId="5285"/>
    <tableColumn id="11487" xr3:uid="{00000000-0010-0000-4900-0000DF2C0000}" name="Column11483" dataDxfId="5284"/>
    <tableColumn id="11488" xr3:uid="{00000000-0010-0000-4900-0000E02C0000}" name="Column11484" dataDxfId="5283"/>
    <tableColumn id="11489" xr3:uid="{00000000-0010-0000-4900-0000E12C0000}" name="Column11485" dataDxfId="5282"/>
    <tableColumn id="11490" xr3:uid="{00000000-0010-0000-4900-0000E22C0000}" name="Column11486" dataDxfId="5281"/>
    <tableColumn id="11491" xr3:uid="{00000000-0010-0000-4900-0000E32C0000}" name="Column11487" dataDxfId="5280"/>
    <tableColumn id="11492" xr3:uid="{00000000-0010-0000-4900-0000E42C0000}" name="Column11488" dataDxfId="5279"/>
    <tableColumn id="11493" xr3:uid="{00000000-0010-0000-4900-0000E52C0000}" name="Column11489" dataDxfId="5278"/>
    <tableColumn id="11494" xr3:uid="{00000000-0010-0000-4900-0000E62C0000}" name="Column11490" dataDxfId="5277"/>
    <tableColumn id="11495" xr3:uid="{00000000-0010-0000-4900-0000E72C0000}" name="Column11491" dataDxfId="5276"/>
    <tableColumn id="11496" xr3:uid="{00000000-0010-0000-4900-0000E82C0000}" name="Column11492" dataDxfId="5275"/>
    <tableColumn id="11497" xr3:uid="{00000000-0010-0000-4900-0000E92C0000}" name="Column11493" dataDxfId="5274"/>
    <tableColumn id="11498" xr3:uid="{00000000-0010-0000-4900-0000EA2C0000}" name="Column11494" dataDxfId="5273"/>
    <tableColumn id="11499" xr3:uid="{00000000-0010-0000-4900-0000EB2C0000}" name="Column11495" dataDxfId="5272"/>
    <tableColumn id="11500" xr3:uid="{00000000-0010-0000-4900-0000EC2C0000}" name="Column11496" dataDxfId="5271"/>
    <tableColumn id="11501" xr3:uid="{00000000-0010-0000-4900-0000ED2C0000}" name="Column11497" dataDxfId="5270"/>
    <tableColumn id="11502" xr3:uid="{00000000-0010-0000-4900-0000EE2C0000}" name="Column11498" dataDxfId="5269"/>
    <tableColumn id="11503" xr3:uid="{00000000-0010-0000-4900-0000EF2C0000}" name="Column11499" dataDxfId="5268"/>
    <tableColumn id="11504" xr3:uid="{00000000-0010-0000-4900-0000F02C0000}" name="Column11500" dataDxfId="5267"/>
    <tableColumn id="11505" xr3:uid="{00000000-0010-0000-4900-0000F12C0000}" name="Column11501" dataDxfId="5266"/>
    <tableColumn id="11506" xr3:uid="{00000000-0010-0000-4900-0000F22C0000}" name="Column11502" dataDxfId="5265"/>
    <tableColumn id="11507" xr3:uid="{00000000-0010-0000-4900-0000F32C0000}" name="Column11503" dataDxfId="5264"/>
    <tableColumn id="11508" xr3:uid="{00000000-0010-0000-4900-0000F42C0000}" name="Column11504" dataDxfId="5263"/>
    <tableColumn id="11509" xr3:uid="{00000000-0010-0000-4900-0000F52C0000}" name="Column11505" dataDxfId="5262"/>
    <tableColumn id="11510" xr3:uid="{00000000-0010-0000-4900-0000F62C0000}" name="Column11506" dataDxfId="5261"/>
    <tableColumn id="11511" xr3:uid="{00000000-0010-0000-4900-0000F72C0000}" name="Column11507" dataDxfId="5260"/>
    <tableColumn id="11512" xr3:uid="{00000000-0010-0000-4900-0000F82C0000}" name="Column11508" dataDxfId="5259"/>
    <tableColumn id="11513" xr3:uid="{00000000-0010-0000-4900-0000F92C0000}" name="Column11509" dataDxfId="5258"/>
    <tableColumn id="11514" xr3:uid="{00000000-0010-0000-4900-0000FA2C0000}" name="Column11510" dataDxfId="5257"/>
    <tableColumn id="11515" xr3:uid="{00000000-0010-0000-4900-0000FB2C0000}" name="Column11511" dataDxfId="5256"/>
    <tableColumn id="11516" xr3:uid="{00000000-0010-0000-4900-0000FC2C0000}" name="Column11512" dataDxfId="5255"/>
    <tableColumn id="11517" xr3:uid="{00000000-0010-0000-4900-0000FD2C0000}" name="Column11513" dataDxfId="5254"/>
    <tableColumn id="11518" xr3:uid="{00000000-0010-0000-4900-0000FE2C0000}" name="Column11514" dataDxfId="5253"/>
    <tableColumn id="11519" xr3:uid="{00000000-0010-0000-4900-0000FF2C0000}" name="Column11515" dataDxfId="5252"/>
    <tableColumn id="11520" xr3:uid="{00000000-0010-0000-4900-0000002D0000}" name="Column11516" dataDxfId="5251"/>
    <tableColumn id="11521" xr3:uid="{00000000-0010-0000-4900-0000012D0000}" name="Column11517" dataDxfId="5250"/>
    <tableColumn id="11522" xr3:uid="{00000000-0010-0000-4900-0000022D0000}" name="Column11518" dataDxfId="5249"/>
    <tableColumn id="11523" xr3:uid="{00000000-0010-0000-4900-0000032D0000}" name="Column11519" dataDxfId="5248"/>
    <tableColumn id="11524" xr3:uid="{00000000-0010-0000-4900-0000042D0000}" name="Column11520" dataDxfId="5247"/>
    <tableColumn id="11525" xr3:uid="{00000000-0010-0000-4900-0000052D0000}" name="Column11521" dataDxfId="5246"/>
    <tableColumn id="11526" xr3:uid="{00000000-0010-0000-4900-0000062D0000}" name="Column11522" dataDxfId="5245"/>
    <tableColumn id="11527" xr3:uid="{00000000-0010-0000-4900-0000072D0000}" name="Column11523" dataDxfId="5244"/>
    <tableColumn id="11528" xr3:uid="{00000000-0010-0000-4900-0000082D0000}" name="Column11524" dataDxfId="5243"/>
    <tableColumn id="11529" xr3:uid="{00000000-0010-0000-4900-0000092D0000}" name="Column11525" dataDxfId="5242"/>
    <tableColumn id="11530" xr3:uid="{00000000-0010-0000-4900-00000A2D0000}" name="Column11526" dataDxfId="5241"/>
    <tableColumn id="11531" xr3:uid="{00000000-0010-0000-4900-00000B2D0000}" name="Column11527" dataDxfId="5240"/>
    <tableColumn id="11532" xr3:uid="{00000000-0010-0000-4900-00000C2D0000}" name="Column11528" dataDxfId="5239"/>
    <tableColumn id="11533" xr3:uid="{00000000-0010-0000-4900-00000D2D0000}" name="Column11529" dataDxfId="5238"/>
    <tableColumn id="11534" xr3:uid="{00000000-0010-0000-4900-00000E2D0000}" name="Column11530" dataDxfId="5237"/>
    <tableColumn id="11535" xr3:uid="{00000000-0010-0000-4900-00000F2D0000}" name="Column11531" dataDxfId="5236"/>
    <tableColumn id="11536" xr3:uid="{00000000-0010-0000-4900-0000102D0000}" name="Column11532" dataDxfId="5235"/>
    <tableColumn id="11537" xr3:uid="{00000000-0010-0000-4900-0000112D0000}" name="Column11533" dataDxfId="5234"/>
    <tableColumn id="11538" xr3:uid="{00000000-0010-0000-4900-0000122D0000}" name="Column11534" dataDxfId="5233"/>
    <tableColumn id="11539" xr3:uid="{00000000-0010-0000-4900-0000132D0000}" name="Column11535" dataDxfId="5232"/>
    <tableColumn id="11540" xr3:uid="{00000000-0010-0000-4900-0000142D0000}" name="Column11536" dataDxfId="5231"/>
    <tableColumn id="11541" xr3:uid="{00000000-0010-0000-4900-0000152D0000}" name="Column11537" dataDxfId="5230"/>
    <tableColumn id="11542" xr3:uid="{00000000-0010-0000-4900-0000162D0000}" name="Column11538" dataDxfId="5229"/>
    <tableColumn id="11543" xr3:uid="{00000000-0010-0000-4900-0000172D0000}" name="Column11539" dataDxfId="5228"/>
    <tableColumn id="11544" xr3:uid="{00000000-0010-0000-4900-0000182D0000}" name="Column11540" dataDxfId="5227"/>
    <tableColumn id="11545" xr3:uid="{00000000-0010-0000-4900-0000192D0000}" name="Column11541" dataDxfId="5226"/>
    <tableColumn id="11546" xr3:uid="{00000000-0010-0000-4900-00001A2D0000}" name="Column11542" dataDxfId="5225"/>
    <tableColumn id="11547" xr3:uid="{00000000-0010-0000-4900-00001B2D0000}" name="Column11543" dataDxfId="5224"/>
    <tableColumn id="11548" xr3:uid="{00000000-0010-0000-4900-00001C2D0000}" name="Column11544" dataDxfId="5223"/>
    <tableColumn id="11549" xr3:uid="{00000000-0010-0000-4900-00001D2D0000}" name="Column11545" dataDxfId="5222"/>
    <tableColumn id="11550" xr3:uid="{00000000-0010-0000-4900-00001E2D0000}" name="Column11546" dataDxfId="5221"/>
    <tableColumn id="11551" xr3:uid="{00000000-0010-0000-4900-00001F2D0000}" name="Column11547" dataDxfId="5220"/>
    <tableColumn id="11552" xr3:uid="{00000000-0010-0000-4900-0000202D0000}" name="Column11548" dataDxfId="5219"/>
    <tableColumn id="11553" xr3:uid="{00000000-0010-0000-4900-0000212D0000}" name="Column11549" dataDxfId="5218"/>
    <tableColumn id="11554" xr3:uid="{00000000-0010-0000-4900-0000222D0000}" name="Column11550" dataDxfId="5217"/>
    <tableColumn id="11555" xr3:uid="{00000000-0010-0000-4900-0000232D0000}" name="Column11551" dataDxfId="5216"/>
    <tableColumn id="11556" xr3:uid="{00000000-0010-0000-4900-0000242D0000}" name="Column11552" dataDxfId="5215"/>
    <tableColumn id="11557" xr3:uid="{00000000-0010-0000-4900-0000252D0000}" name="Column11553" dataDxfId="5214"/>
    <tableColumn id="11558" xr3:uid="{00000000-0010-0000-4900-0000262D0000}" name="Column11554" dataDxfId="5213"/>
    <tableColumn id="11559" xr3:uid="{00000000-0010-0000-4900-0000272D0000}" name="Column11555" dataDxfId="5212"/>
    <tableColumn id="11560" xr3:uid="{00000000-0010-0000-4900-0000282D0000}" name="Column11556" dataDxfId="5211"/>
    <tableColumn id="11561" xr3:uid="{00000000-0010-0000-4900-0000292D0000}" name="Column11557" dataDxfId="5210"/>
    <tableColumn id="11562" xr3:uid="{00000000-0010-0000-4900-00002A2D0000}" name="Column11558" dataDxfId="5209"/>
    <tableColumn id="11563" xr3:uid="{00000000-0010-0000-4900-00002B2D0000}" name="Column11559" dataDxfId="5208"/>
    <tableColumn id="11564" xr3:uid="{00000000-0010-0000-4900-00002C2D0000}" name="Column11560" dataDxfId="5207"/>
    <tableColumn id="11565" xr3:uid="{00000000-0010-0000-4900-00002D2D0000}" name="Column11561" dataDxfId="5206"/>
    <tableColumn id="11566" xr3:uid="{00000000-0010-0000-4900-00002E2D0000}" name="Column11562" dataDxfId="5205"/>
    <tableColumn id="11567" xr3:uid="{00000000-0010-0000-4900-00002F2D0000}" name="Column11563" dataDxfId="5204"/>
    <tableColumn id="11568" xr3:uid="{00000000-0010-0000-4900-0000302D0000}" name="Column11564" dataDxfId="5203"/>
    <tableColumn id="11569" xr3:uid="{00000000-0010-0000-4900-0000312D0000}" name="Column11565" dataDxfId="5202"/>
    <tableColumn id="11570" xr3:uid="{00000000-0010-0000-4900-0000322D0000}" name="Column11566" dataDxfId="5201"/>
    <tableColumn id="11571" xr3:uid="{00000000-0010-0000-4900-0000332D0000}" name="Column11567" dataDxfId="5200"/>
    <tableColumn id="11572" xr3:uid="{00000000-0010-0000-4900-0000342D0000}" name="Column11568" dataDxfId="5199"/>
    <tableColumn id="11573" xr3:uid="{00000000-0010-0000-4900-0000352D0000}" name="Column11569" dataDxfId="5198"/>
    <tableColumn id="11574" xr3:uid="{00000000-0010-0000-4900-0000362D0000}" name="Column11570" dataDxfId="5197"/>
    <tableColumn id="11575" xr3:uid="{00000000-0010-0000-4900-0000372D0000}" name="Column11571" dataDxfId="5196"/>
    <tableColumn id="11576" xr3:uid="{00000000-0010-0000-4900-0000382D0000}" name="Column11572" dataDxfId="5195"/>
    <tableColumn id="11577" xr3:uid="{00000000-0010-0000-4900-0000392D0000}" name="Column11573" dataDxfId="5194"/>
    <tableColumn id="11578" xr3:uid="{00000000-0010-0000-4900-00003A2D0000}" name="Column11574" dataDxfId="5193"/>
    <tableColumn id="11579" xr3:uid="{00000000-0010-0000-4900-00003B2D0000}" name="Column11575" dataDxfId="5192"/>
    <tableColumn id="11580" xr3:uid="{00000000-0010-0000-4900-00003C2D0000}" name="Column11576" dataDxfId="5191"/>
    <tableColumn id="11581" xr3:uid="{00000000-0010-0000-4900-00003D2D0000}" name="Column11577" dataDxfId="5190"/>
    <tableColumn id="11582" xr3:uid="{00000000-0010-0000-4900-00003E2D0000}" name="Column11578" dataDxfId="5189"/>
    <tableColumn id="11583" xr3:uid="{00000000-0010-0000-4900-00003F2D0000}" name="Column11579" dataDxfId="5188"/>
    <tableColumn id="11584" xr3:uid="{00000000-0010-0000-4900-0000402D0000}" name="Column11580" dataDxfId="5187"/>
    <tableColumn id="11585" xr3:uid="{00000000-0010-0000-4900-0000412D0000}" name="Column11581" dataDxfId="5186"/>
    <tableColumn id="11586" xr3:uid="{00000000-0010-0000-4900-0000422D0000}" name="Column11582" dataDxfId="5185"/>
    <tableColumn id="11587" xr3:uid="{00000000-0010-0000-4900-0000432D0000}" name="Column11583" dataDxfId="5184"/>
    <tableColumn id="11588" xr3:uid="{00000000-0010-0000-4900-0000442D0000}" name="Column11584" dataDxfId="5183"/>
    <tableColumn id="11589" xr3:uid="{00000000-0010-0000-4900-0000452D0000}" name="Column11585" dataDxfId="5182"/>
    <tableColumn id="11590" xr3:uid="{00000000-0010-0000-4900-0000462D0000}" name="Column11586" dataDxfId="5181"/>
    <tableColumn id="11591" xr3:uid="{00000000-0010-0000-4900-0000472D0000}" name="Column11587" dataDxfId="5180"/>
    <tableColumn id="11592" xr3:uid="{00000000-0010-0000-4900-0000482D0000}" name="Column11588" dataDxfId="5179"/>
    <tableColumn id="11593" xr3:uid="{00000000-0010-0000-4900-0000492D0000}" name="Column11589" dataDxfId="5178"/>
    <tableColumn id="11594" xr3:uid="{00000000-0010-0000-4900-00004A2D0000}" name="Column11590" dataDxfId="5177"/>
    <tableColumn id="11595" xr3:uid="{00000000-0010-0000-4900-00004B2D0000}" name="Column11591" dataDxfId="5176"/>
    <tableColumn id="11596" xr3:uid="{00000000-0010-0000-4900-00004C2D0000}" name="Column11592" dataDxfId="5175"/>
    <tableColumn id="11597" xr3:uid="{00000000-0010-0000-4900-00004D2D0000}" name="Column11593" dataDxfId="5174"/>
    <tableColumn id="11598" xr3:uid="{00000000-0010-0000-4900-00004E2D0000}" name="Column11594" dataDxfId="5173"/>
    <tableColumn id="11599" xr3:uid="{00000000-0010-0000-4900-00004F2D0000}" name="Column11595" dataDxfId="5172"/>
    <tableColumn id="11600" xr3:uid="{00000000-0010-0000-4900-0000502D0000}" name="Column11596" dataDxfId="5171"/>
    <tableColumn id="11601" xr3:uid="{00000000-0010-0000-4900-0000512D0000}" name="Column11597" dataDxfId="5170"/>
    <tableColumn id="11602" xr3:uid="{00000000-0010-0000-4900-0000522D0000}" name="Column11598" dataDxfId="5169"/>
    <tableColumn id="11603" xr3:uid="{00000000-0010-0000-4900-0000532D0000}" name="Column11599" dataDxfId="5168"/>
    <tableColumn id="11604" xr3:uid="{00000000-0010-0000-4900-0000542D0000}" name="Column11600" dataDxfId="5167"/>
    <tableColumn id="11605" xr3:uid="{00000000-0010-0000-4900-0000552D0000}" name="Column11601" dataDxfId="5166"/>
    <tableColumn id="11606" xr3:uid="{00000000-0010-0000-4900-0000562D0000}" name="Column11602" dataDxfId="5165"/>
    <tableColumn id="11607" xr3:uid="{00000000-0010-0000-4900-0000572D0000}" name="Column11603" dataDxfId="5164"/>
    <tableColumn id="11608" xr3:uid="{00000000-0010-0000-4900-0000582D0000}" name="Column11604" dataDxfId="5163"/>
    <tableColumn id="11609" xr3:uid="{00000000-0010-0000-4900-0000592D0000}" name="Column11605" dataDxfId="5162"/>
    <tableColumn id="11610" xr3:uid="{00000000-0010-0000-4900-00005A2D0000}" name="Column11606" dataDxfId="5161"/>
    <tableColumn id="11611" xr3:uid="{00000000-0010-0000-4900-00005B2D0000}" name="Column11607" dataDxfId="5160"/>
    <tableColumn id="11612" xr3:uid="{00000000-0010-0000-4900-00005C2D0000}" name="Column11608" dataDxfId="5159"/>
    <tableColumn id="11613" xr3:uid="{00000000-0010-0000-4900-00005D2D0000}" name="Column11609" dataDxfId="5158"/>
    <tableColumn id="11614" xr3:uid="{00000000-0010-0000-4900-00005E2D0000}" name="Column11610" dataDxfId="5157"/>
    <tableColumn id="11615" xr3:uid="{00000000-0010-0000-4900-00005F2D0000}" name="Column11611" dataDxfId="5156"/>
    <tableColumn id="11616" xr3:uid="{00000000-0010-0000-4900-0000602D0000}" name="Column11612" dataDxfId="5155"/>
    <tableColumn id="11617" xr3:uid="{00000000-0010-0000-4900-0000612D0000}" name="Column11613" dataDxfId="5154"/>
    <tableColumn id="11618" xr3:uid="{00000000-0010-0000-4900-0000622D0000}" name="Column11614" dataDxfId="5153"/>
    <tableColumn id="11619" xr3:uid="{00000000-0010-0000-4900-0000632D0000}" name="Column11615" dataDxfId="5152"/>
    <tableColumn id="11620" xr3:uid="{00000000-0010-0000-4900-0000642D0000}" name="Column11616" dataDxfId="5151"/>
    <tableColumn id="11621" xr3:uid="{00000000-0010-0000-4900-0000652D0000}" name="Column11617" dataDxfId="5150"/>
    <tableColumn id="11622" xr3:uid="{00000000-0010-0000-4900-0000662D0000}" name="Column11618" dataDxfId="5149"/>
    <tableColumn id="11623" xr3:uid="{00000000-0010-0000-4900-0000672D0000}" name="Column11619" dataDxfId="5148"/>
    <tableColumn id="11624" xr3:uid="{00000000-0010-0000-4900-0000682D0000}" name="Column11620" dataDxfId="5147"/>
    <tableColumn id="11625" xr3:uid="{00000000-0010-0000-4900-0000692D0000}" name="Column11621" dataDxfId="5146"/>
    <tableColumn id="11626" xr3:uid="{00000000-0010-0000-4900-00006A2D0000}" name="Column11622" dataDxfId="5145"/>
    <tableColumn id="11627" xr3:uid="{00000000-0010-0000-4900-00006B2D0000}" name="Column11623" dataDxfId="5144"/>
    <tableColumn id="11628" xr3:uid="{00000000-0010-0000-4900-00006C2D0000}" name="Column11624" dataDxfId="5143"/>
    <tableColumn id="11629" xr3:uid="{00000000-0010-0000-4900-00006D2D0000}" name="Column11625" dataDxfId="5142"/>
    <tableColumn id="11630" xr3:uid="{00000000-0010-0000-4900-00006E2D0000}" name="Column11626" dataDxfId="5141"/>
    <tableColumn id="11631" xr3:uid="{00000000-0010-0000-4900-00006F2D0000}" name="Column11627" dataDxfId="5140"/>
    <tableColumn id="11632" xr3:uid="{00000000-0010-0000-4900-0000702D0000}" name="Column11628" dataDxfId="5139"/>
    <tableColumn id="11633" xr3:uid="{00000000-0010-0000-4900-0000712D0000}" name="Column11629" dataDxfId="5138"/>
    <tableColumn id="11634" xr3:uid="{00000000-0010-0000-4900-0000722D0000}" name="Column11630" dataDxfId="5137"/>
    <tableColumn id="11635" xr3:uid="{00000000-0010-0000-4900-0000732D0000}" name="Column11631" dataDxfId="5136"/>
    <tableColumn id="11636" xr3:uid="{00000000-0010-0000-4900-0000742D0000}" name="Column11632" dataDxfId="5135"/>
    <tableColumn id="11637" xr3:uid="{00000000-0010-0000-4900-0000752D0000}" name="Column11633" dataDxfId="5134"/>
    <tableColumn id="11638" xr3:uid="{00000000-0010-0000-4900-0000762D0000}" name="Column11634" dataDxfId="5133"/>
    <tableColumn id="11639" xr3:uid="{00000000-0010-0000-4900-0000772D0000}" name="Column11635" dataDxfId="5132"/>
    <tableColumn id="11640" xr3:uid="{00000000-0010-0000-4900-0000782D0000}" name="Column11636" dataDxfId="5131"/>
    <tableColumn id="11641" xr3:uid="{00000000-0010-0000-4900-0000792D0000}" name="Column11637" dataDxfId="5130"/>
    <tableColumn id="11642" xr3:uid="{00000000-0010-0000-4900-00007A2D0000}" name="Column11638" dataDxfId="5129"/>
    <tableColumn id="11643" xr3:uid="{00000000-0010-0000-4900-00007B2D0000}" name="Column11639" dataDxfId="5128"/>
    <tableColumn id="11644" xr3:uid="{00000000-0010-0000-4900-00007C2D0000}" name="Column11640" dataDxfId="5127"/>
    <tableColumn id="11645" xr3:uid="{00000000-0010-0000-4900-00007D2D0000}" name="Column11641" dataDxfId="5126"/>
    <tableColumn id="11646" xr3:uid="{00000000-0010-0000-4900-00007E2D0000}" name="Column11642" dataDxfId="5125"/>
    <tableColumn id="11647" xr3:uid="{00000000-0010-0000-4900-00007F2D0000}" name="Column11643" dataDxfId="5124"/>
    <tableColumn id="11648" xr3:uid="{00000000-0010-0000-4900-0000802D0000}" name="Column11644" dataDxfId="5123"/>
    <tableColumn id="11649" xr3:uid="{00000000-0010-0000-4900-0000812D0000}" name="Column11645" dataDxfId="5122"/>
    <tableColumn id="11650" xr3:uid="{00000000-0010-0000-4900-0000822D0000}" name="Column11646" dataDxfId="5121"/>
    <tableColumn id="11651" xr3:uid="{00000000-0010-0000-4900-0000832D0000}" name="Column11647" dataDxfId="5120"/>
    <tableColumn id="11652" xr3:uid="{00000000-0010-0000-4900-0000842D0000}" name="Column11648" dataDxfId="5119"/>
    <tableColumn id="11653" xr3:uid="{00000000-0010-0000-4900-0000852D0000}" name="Column11649" dataDxfId="5118"/>
    <tableColumn id="11654" xr3:uid="{00000000-0010-0000-4900-0000862D0000}" name="Column11650" dataDxfId="5117"/>
    <tableColumn id="11655" xr3:uid="{00000000-0010-0000-4900-0000872D0000}" name="Column11651" dataDxfId="5116"/>
    <tableColumn id="11656" xr3:uid="{00000000-0010-0000-4900-0000882D0000}" name="Column11652" dataDxfId="5115"/>
    <tableColumn id="11657" xr3:uid="{00000000-0010-0000-4900-0000892D0000}" name="Column11653" dataDxfId="5114"/>
    <tableColumn id="11658" xr3:uid="{00000000-0010-0000-4900-00008A2D0000}" name="Column11654" dataDxfId="5113"/>
    <tableColumn id="11659" xr3:uid="{00000000-0010-0000-4900-00008B2D0000}" name="Column11655" dataDxfId="5112"/>
    <tableColumn id="11660" xr3:uid="{00000000-0010-0000-4900-00008C2D0000}" name="Column11656" dataDxfId="5111"/>
    <tableColumn id="11661" xr3:uid="{00000000-0010-0000-4900-00008D2D0000}" name="Column11657" dataDxfId="5110"/>
    <tableColumn id="11662" xr3:uid="{00000000-0010-0000-4900-00008E2D0000}" name="Column11658" dataDxfId="5109"/>
    <tableColumn id="11663" xr3:uid="{00000000-0010-0000-4900-00008F2D0000}" name="Column11659" dataDxfId="5108"/>
    <tableColumn id="11664" xr3:uid="{00000000-0010-0000-4900-0000902D0000}" name="Column11660" dataDxfId="5107"/>
    <tableColumn id="11665" xr3:uid="{00000000-0010-0000-4900-0000912D0000}" name="Column11661" dataDxfId="5106"/>
    <tableColumn id="11666" xr3:uid="{00000000-0010-0000-4900-0000922D0000}" name="Column11662" dataDxfId="5105"/>
    <tableColumn id="11667" xr3:uid="{00000000-0010-0000-4900-0000932D0000}" name="Column11663" dataDxfId="5104"/>
    <tableColumn id="11668" xr3:uid="{00000000-0010-0000-4900-0000942D0000}" name="Column11664" dataDxfId="5103"/>
    <tableColumn id="11669" xr3:uid="{00000000-0010-0000-4900-0000952D0000}" name="Column11665" dataDxfId="5102"/>
    <tableColumn id="11670" xr3:uid="{00000000-0010-0000-4900-0000962D0000}" name="Column11666" dataDxfId="5101"/>
    <tableColumn id="11671" xr3:uid="{00000000-0010-0000-4900-0000972D0000}" name="Column11667" dataDxfId="5100"/>
    <tableColumn id="11672" xr3:uid="{00000000-0010-0000-4900-0000982D0000}" name="Column11668" dataDxfId="5099"/>
    <tableColumn id="11673" xr3:uid="{00000000-0010-0000-4900-0000992D0000}" name="Column11669" dataDxfId="5098"/>
    <tableColumn id="11674" xr3:uid="{00000000-0010-0000-4900-00009A2D0000}" name="Column11670" dataDxfId="5097"/>
    <tableColumn id="11675" xr3:uid="{00000000-0010-0000-4900-00009B2D0000}" name="Column11671" dataDxfId="5096"/>
    <tableColumn id="11676" xr3:uid="{00000000-0010-0000-4900-00009C2D0000}" name="Column11672" dataDxfId="5095"/>
    <tableColumn id="11677" xr3:uid="{00000000-0010-0000-4900-00009D2D0000}" name="Column11673" dataDxfId="5094"/>
    <tableColumn id="11678" xr3:uid="{00000000-0010-0000-4900-00009E2D0000}" name="Column11674" dataDxfId="5093"/>
    <tableColumn id="11679" xr3:uid="{00000000-0010-0000-4900-00009F2D0000}" name="Column11675" dataDxfId="5092"/>
    <tableColumn id="11680" xr3:uid="{00000000-0010-0000-4900-0000A02D0000}" name="Column11676" dataDxfId="5091"/>
    <tableColumn id="11681" xr3:uid="{00000000-0010-0000-4900-0000A12D0000}" name="Column11677" dataDxfId="5090"/>
    <tableColumn id="11682" xr3:uid="{00000000-0010-0000-4900-0000A22D0000}" name="Column11678" dataDxfId="5089"/>
    <tableColumn id="11683" xr3:uid="{00000000-0010-0000-4900-0000A32D0000}" name="Column11679" dataDxfId="5088"/>
    <tableColumn id="11684" xr3:uid="{00000000-0010-0000-4900-0000A42D0000}" name="Column11680" dataDxfId="5087"/>
    <tableColumn id="11685" xr3:uid="{00000000-0010-0000-4900-0000A52D0000}" name="Column11681" dataDxfId="5086"/>
    <tableColumn id="11686" xr3:uid="{00000000-0010-0000-4900-0000A62D0000}" name="Column11682" dataDxfId="5085"/>
    <tableColumn id="11687" xr3:uid="{00000000-0010-0000-4900-0000A72D0000}" name="Column11683" dataDxfId="5084"/>
    <tableColumn id="11688" xr3:uid="{00000000-0010-0000-4900-0000A82D0000}" name="Column11684" dataDxfId="5083"/>
    <tableColumn id="11689" xr3:uid="{00000000-0010-0000-4900-0000A92D0000}" name="Column11685" dataDxfId="5082"/>
    <tableColumn id="11690" xr3:uid="{00000000-0010-0000-4900-0000AA2D0000}" name="Column11686" dataDxfId="5081"/>
    <tableColumn id="11691" xr3:uid="{00000000-0010-0000-4900-0000AB2D0000}" name="Column11687" dataDxfId="5080"/>
    <tableColumn id="11692" xr3:uid="{00000000-0010-0000-4900-0000AC2D0000}" name="Column11688" dataDxfId="5079"/>
    <tableColumn id="11693" xr3:uid="{00000000-0010-0000-4900-0000AD2D0000}" name="Column11689" dataDxfId="5078"/>
    <tableColumn id="11694" xr3:uid="{00000000-0010-0000-4900-0000AE2D0000}" name="Column11690" dataDxfId="5077"/>
    <tableColumn id="11695" xr3:uid="{00000000-0010-0000-4900-0000AF2D0000}" name="Column11691" dataDxfId="5076"/>
    <tableColumn id="11696" xr3:uid="{00000000-0010-0000-4900-0000B02D0000}" name="Column11692" dataDxfId="5075"/>
    <tableColumn id="11697" xr3:uid="{00000000-0010-0000-4900-0000B12D0000}" name="Column11693" dataDxfId="5074"/>
    <tableColumn id="11698" xr3:uid="{00000000-0010-0000-4900-0000B22D0000}" name="Column11694" dataDxfId="5073"/>
    <tableColumn id="11699" xr3:uid="{00000000-0010-0000-4900-0000B32D0000}" name="Column11695" dataDxfId="5072"/>
    <tableColumn id="11700" xr3:uid="{00000000-0010-0000-4900-0000B42D0000}" name="Column11696" dataDxfId="5071"/>
    <tableColumn id="11701" xr3:uid="{00000000-0010-0000-4900-0000B52D0000}" name="Column11697" dataDxfId="5070"/>
    <tableColumn id="11702" xr3:uid="{00000000-0010-0000-4900-0000B62D0000}" name="Column11698" dataDxfId="5069"/>
    <tableColumn id="11703" xr3:uid="{00000000-0010-0000-4900-0000B72D0000}" name="Column11699" dataDxfId="5068"/>
    <tableColumn id="11704" xr3:uid="{00000000-0010-0000-4900-0000B82D0000}" name="Column11700" dataDxfId="5067"/>
    <tableColumn id="11705" xr3:uid="{00000000-0010-0000-4900-0000B92D0000}" name="Column11701" dataDxfId="5066"/>
    <tableColumn id="11706" xr3:uid="{00000000-0010-0000-4900-0000BA2D0000}" name="Column11702" dataDxfId="5065"/>
    <tableColumn id="11707" xr3:uid="{00000000-0010-0000-4900-0000BB2D0000}" name="Column11703" dataDxfId="5064"/>
    <tableColumn id="11708" xr3:uid="{00000000-0010-0000-4900-0000BC2D0000}" name="Column11704" dataDxfId="5063"/>
    <tableColumn id="11709" xr3:uid="{00000000-0010-0000-4900-0000BD2D0000}" name="Column11705" dataDxfId="5062"/>
    <tableColumn id="11710" xr3:uid="{00000000-0010-0000-4900-0000BE2D0000}" name="Column11706" dataDxfId="5061"/>
    <tableColumn id="11711" xr3:uid="{00000000-0010-0000-4900-0000BF2D0000}" name="Column11707" dataDxfId="5060"/>
    <tableColumn id="11712" xr3:uid="{00000000-0010-0000-4900-0000C02D0000}" name="Column11708" dataDxfId="5059"/>
    <tableColumn id="11713" xr3:uid="{00000000-0010-0000-4900-0000C12D0000}" name="Column11709" dataDxfId="5058"/>
    <tableColumn id="11714" xr3:uid="{00000000-0010-0000-4900-0000C22D0000}" name="Column11710" dataDxfId="5057"/>
    <tableColumn id="11715" xr3:uid="{00000000-0010-0000-4900-0000C32D0000}" name="Column11711" dataDxfId="5056"/>
    <tableColumn id="11716" xr3:uid="{00000000-0010-0000-4900-0000C42D0000}" name="Column11712" dataDxfId="5055"/>
    <tableColumn id="11717" xr3:uid="{00000000-0010-0000-4900-0000C52D0000}" name="Column11713" dataDxfId="5054"/>
    <tableColumn id="11718" xr3:uid="{00000000-0010-0000-4900-0000C62D0000}" name="Column11714" dataDxfId="5053"/>
    <tableColumn id="11719" xr3:uid="{00000000-0010-0000-4900-0000C72D0000}" name="Column11715" dataDxfId="5052"/>
    <tableColumn id="11720" xr3:uid="{00000000-0010-0000-4900-0000C82D0000}" name="Column11716" dataDxfId="5051"/>
    <tableColumn id="11721" xr3:uid="{00000000-0010-0000-4900-0000C92D0000}" name="Column11717" dataDxfId="5050"/>
    <tableColumn id="11722" xr3:uid="{00000000-0010-0000-4900-0000CA2D0000}" name="Column11718" dataDxfId="5049"/>
    <tableColumn id="11723" xr3:uid="{00000000-0010-0000-4900-0000CB2D0000}" name="Column11719" dataDxfId="5048"/>
    <tableColumn id="11724" xr3:uid="{00000000-0010-0000-4900-0000CC2D0000}" name="Column11720" dataDxfId="5047"/>
    <tableColumn id="11725" xr3:uid="{00000000-0010-0000-4900-0000CD2D0000}" name="Column11721" dataDxfId="5046"/>
    <tableColumn id="11726" xr3:uid="{00000000-0010-0000-4900-0000CE2D0000}" name="Column11722" dataDxfId="5045"/>
    <tableColumn id="11727" xr3:uid="{00000000-0010-0000-4900-0000CF2D0000}" name="Column11723" dataDxfId="5044"/>
    <tableColumn id="11728" xr3:uid="{00000000-0010-0000-4900-0000D02D0000}" name="Column11724" dataDxfId="5043"/>
    <tableColumn id="11729" xr3:uid="{00000000-0010-0000-4900-0000D12D0000}" name="Column11725" dataDxfId="5042"/>
    <tableColumn id="11730" xr3:uid="{00000000-0010-0000-4900-0000D22D0000}" name="Column11726" dataDxfId="5041"/>
    <tableColumn id="11731" xr3:uid="{00000000-0010-0000-4900-0000D32D0000}" name="Column11727" dataDxfId="5040"/>
    <tableColumn id="11732" xr3:uid="{00000000-0010-0000-4900-0000D42D0000}" name="Column11728" dataDxfId="5039"/>
    <tableColumn id="11733" xr3:uid="{00000000-0010-0000-4900-0000D52D0000}" name="Column11729" dataDxfId="5038"/>
    <tableColumn id="11734" xr3:uid="{00000000-0010-0000-4900-0000D62D0000}" name="Column11730" dataDxfId="5037"/>
    <tableColumn id="11735" xr3:uid="{00000000-0010-0000-4900-0000D72D0000}" name="Column11731" dataDxfId="5036"/>
    <tableColumn id="11736" xr3:uid="{00000000-0010-0000-4900-0000D82D0000}" name="Column11732" dataDxfId="5035"/>
    <tableColumn id="11737" xr3:uid="{00000000-0010-0000-4900-0000D92D0000}" name="Column11733" dataDxfId="5034"/>
    <tableColumn id="11738" xr3:uid="{00000000-0010-0000-4900-0000DA2D0000}" name="Column11734" dataDxfId="5033"/>
    <tableColumn id="11739" xr3:uid="{00000000-0010-0000-4900-0000DB2D0000}" name="Column11735" dataDxfId="5032"/>
    <tableColumn id="11740" xr3:uid="{00000000-0010-0000-4900-0000DC2D0000}" name="Column11736" dataDxfId="5031"/>
    <tableColumn id="11741" xr3:uid="{00000000-0010-0000-4900-0000DD2D0000}" name="Column11737" dataDxfId="5030"/>
    <tableColumn id="11742" xr3:uid="{00000000-0010-0000-4900-0000DE2D0000}" name="Column11738" dataDxfId="5029"/>
    <tableColumn id="11743" xr3:uid="{00000000-0010-0000-4900-0000DF2D0000}" name="Column11739" dataDxfId="5028"/>
    <tableColumn id="11744" xr3:uid="{00000000-0010-0000-4900-0000E02D0000}" name="Column11740" dataDxfId="5027"/>
    <tableColumn id="11745" xr3:uid="{00000000-0010-0000-4900-0000E12D0000}" name="Column11741" dataDxfId="5026"/>
    <tableColumn id="11746" xr3:uid="{00000000-0010-0000-4900-0000E22D0000}" name="Column11742" dataDxfId="5025"/>
    <tableColumn id="11747" xr3:uid="{00000000-0010-0000-4900-0000E32D0000}" name="Column11743" dataDxfId="5024"/>
    <tableColumn id="11748" xr3:uid="{00000000-0010-0000-4900-0000E42D0000}" name="Column11744" dataDxfId="5023"/>
    <tableColumn id="11749" xr3:uid="{00000000-0010-0000-4900-0000E52D0000}" name="Column11745" dataDxfId="5022"/>
    <tableColumn id="11750" xr3:uid="{00000000-0010-0000-4900-0000E62D0000}" name="Column11746" dataDxfId="5021"/>
    <tableColumn id="11751" xr3:uid="{00000000-0010-0000-4900-0000E72D0000}" name="Column11747" dataDxfId="5020"/>
    <tableColumn id="11752" xr3:uid="{00000000-0010-0000-4900-0000E82D0000}" name="Column11748" dataDxfId="5019"/>
    <tableColumn id="11753" xr3:uid="{00000000-0010-0000-4900-0000E92D0000}" name="Column11749" dataDxfId="5018"/>
    <tableColumn id="11754" xr3:uid="{00000000-0010-0000-4900-0000EA2D0000}" name="Column11750" dataDxfId="5017"/>
    <tableColumn id="11755" xr3:uid="{00000000-0010-0000-4900-0000EB2D0000}" name="Column11751" dataDxfId="5016"/>
    <tableColumn id="11756" xr3:uid="{00000000-0010-0000-4900-0000EC2D0000}" name="Column11752" dataDxfId="5015"/>
    <tableColumn id="11757" xr3:uid="{00000000-0010-0000-4900-0000ED2D0000}" name="Column11753" dataDxfId="5014"/>
    <tableColumn id="11758" xr3:uid="{00000000-0010-0000-4900-0000EE2D0000}" name="Column11754" dataDxfId="5013"/>
    <tableColumn id="11759" xr3:uid="{00000000-0010-0000-4900-0000EF2D0000}" name="Column11755" dataDxfId="5012"/>
    <tableColumn id="11760" xr3:uid="{00000000-0010-0000-4900-0000F02D0000}" name="Column11756" dataDxfId="5011"/>
    <tableColumn id="11761" xr3:uid="{00000000-0010-0000-4900-0000F12D0000}" name="Column11757" dataDxfId="5010"/>
    <tableColumn id="11762" xr3:uid="{00000000-0010-0000-4900-0000F22D0000}" name="Column11758" dataDxfId="5009"/>
    <tableColumn id="11763" xr3:uid="{00000000-0010-0000-4900-0000F32D0000}" name="Column11759" dataDxfId="5008"/>
    <tableColumn id="11764" xr3:uid="{00000000-0010-0000-4900-0000F42D0000}" name="Column11760" dataDxfId="5007"/>
    <tableColumn id="11765" xr3:uid="{00000000-0010-0000-4900-0000F52D0000}" name="Column11761" dataDxfId="5006"/>
    <tableColumn id="11766" xr3:uid="{00000000-0010-0000-4900-0000F62D0000}" name="Column11762" dataDxfId="5005"/>
    <tableColumn id="11767" xr3:uid="{00000000-0010-0000-4900-0000F72D0000}" name="Column11763" dataDxfId="5004"/>
    <tableColumn id="11768" xr3:uid="{00000000-0010-0000-4900-0000F82D0000}" name="Column11764" dataDxfId="5003"/>
    <tableColumn id="11769" xr3:uid="{00000000-0010-0000-4900-0000F92D0000}" name="Column11765" dataDxfId="5002"/>
    <tableColumn id="11770" xr3:uid="{00000000-0010-0000-4900-0000FA2D0000}" name="Column11766" dataDxfId="5001"/>
    <tableColumn id="11771" xr3:uid="{00000000-0010-0000-4900-0000FB2D0000}" name="Column11767" dataDxfId="5000"/>
    <tableColumn id="11772" xr3:uid="{00000000-0010-0000-4900-0000FC2D0000}" name="Column11768" dataDxfId="4999"/>
    <tableColumn id="11773" xr3:uid="{00000000-0010-0000-4900-0000FD2D0000}" name="Column11769" dataDxfId="4998"/>
    <tableColumn id="11774" xr3:uid="{00000000-0010-0000-4900-0000FE2D0000}" name="Column11770" dataDxfId="4997"/>
    <tableColumn id="11775" xr3:uid="{00000000-0010-0000-4900-0000FF2D0000}" name="Column11771" dataDxfId="4996"/>
    <tableColumn id="11776" xr3:uid="{00000000-0010-0000-4900-0000002E0000}" name="Column11772" dataDxfId="4995"/>
    <tableColumn id="11777" xr3:uid="{00000000-0010-0000-4900-0000012E0000}" name="Column11773" dataDxfId="4994"/>
    <tableColumn id="11778" xr3:uid="{00000000-0010-0000-4900-0000022E0000}" name="Column11774" dataDxfId="4993"/>
    <tableColumn id="11779" xr3:uid="{00000000-0010-0000-4900-0000032E0000}" name="Column11775" dataDxfId="4992"/>
    <tableColumn id="11780" xr3:uid="{00000000-0010-0000-4900-0000042E0000}" name="Column11776" dataDxfId="4991"/>
    <tableColumn id="11781" xr3:uid="{00000000-0010-0000-4900-0000052E0000}" name="Column11777" dataDxfId="4990"/>
    <tableColumn id="11782" xr3:uid="{00000000-0010-0000-4900-0000062E0000}" name="Column11778" dataDxfId="4989"/>
    <tableColumn id="11783" xr3:uid="{00000000-0010-0000-4900-0000072E0000}" name="Column11779" dataDxfId="4988"/>
    <tableColumn id="11784" xr3:uid="{00000000-0010-0000-4900-0000082E0000}" name="Column11780" dataDxfId="4987"/>
    <tableColumn id="11785" xr3:uid="{00000000-0010-0000-4900-0000092E0000}" name="Column11781" dataDxfId="4986"/>
    <tableColumn id="11786" xr3:uid="{00000000-0010-0000-4900-00000A2E0000}" name="Column11782" dataDxfId="4985"/>
    <tableColumn id="11787" xr3:uid="{00000000-0010-0000-4900-00000B2E0000}" name="Column11783" dataDxfId="4984"/>
    <tableColumn id="11788" xr3:uid="{00000000-0010-0000-4900-00000C2E0000}" name="Column11784" dataDxfId="4983"/>
    <tableColumn id="11789" xr3:uid="{00000000-0010-0000-4900-00000D2E0000}" name="Column11785" dataDxfId="4982"/>
    <tableColumn id="11790" xr3:uid="{00000000-0010-0000-4900-00000E2E0000}" name="Column11786" dataDxfId="4981"/>
    <tableColumn id="11791" xr3:uid="{00000000-0010-0000-4900-00000F2E0000}" name="Column11787" dataDxfId="4980"/>
    <tableColumn id="11792" xr3:uid="{00000000-0010-0000-4900-0000102E0000}" name="Column11788" dataDxfId="4979"/>
    <tableColumn id="11793" xr3:uid="{00000000-0010-0000-4900-0000112E0000}" name="Column11789" dataDxfId="4978"/>
    <tableColumn id="11794" xr3:uid="{00000000-0010-0000-4900-0000122E0000}" name="Column11790" dataDxfId="4977"/>
    <tableColumn id="11795" xr3:uid="{00000000-0010-0000-4900-0000132E0000}" name="Column11791" dataDxfId="4976"/>
    <tableColumn id="11796" xr3:uid="{00000000-0010-0000-4900-0000142E0000}" name="Column11792" dataDxfId="4975"/>
    <tableColumn id="11797" xr3:uid="{00000000-0010-0000-4900-0000152E0000}" name="Column11793" dataDxfId="4974"/>
    <tableColumn id="11798" xr3:uid="{00000000-0010-0000-4900-0000162E0000}" name="Column11794" dataDxfId="4973"/>
    <tableColumn id="11799" xr3:uid="{00000000-0010-0000-4900-0000172E0000}" name="Column11795" dataDxfId="4972"/>
    <tableColumn id="11800" xr3:uid="{00000000-0010-0000-4900-0000182E0000}" name="Column11796" dataDxfId="4971"/>
    <tableColumn id="11801" xr3:uid="{00000000-0010-0000-4900-0000192E0000}" name="Column11797" dataDxfId="4970"/>
    <tableColumn id="11802" xr3:uid="{00000000-0010-0000-4900-00001A2E0000}" name="Column11798" dataDxfId="4969"/>
    <tableColumn id="11803" xr3:uid="{00000000-0010-0000-4900-00001B2E0000}" name="Column11799" dataDxfId="4968"/>
    <tableColumn id="11804" xr3:uid="{00000000-0010-0000-4900-00001C2E0000}" name="Column11800" dataDxfId="4967"/>
    <tableColumn id="11805" xr3:uid="{00000000-0010-0000-4900-00001D2E0000}" name="Column11801" dataDxfId="4966"/>
    <tableColumn id="11806" xr3:uid="{00000000-0010-0000-4900-00001E2E0000}" name="Column11802" dataDxfId="4965"/>
    <tableColumn id="11807" xr3:uid="{00000000-0010-0000-4900-00001F2E0000}" name="Column11803" dataDxfId="4964"/>
    <tableColumn id="11808" xr3:uid="{00000000-0010-0000-4900-0000202E0000}" name="Column11804" dataDxfId="4963"/>
    <tableColumn id="11809" xr3:uid="{00000000-0010-0000-4900-0000212E0000}" name="Column11805" dataDxfId="4962"/>
    <tableColumn id="11810" xr3:uid="{00000000-0010-0000-4900-0000222E0000}" name="Column11806" dataDxfId="4961"/>
    <tableColumn id="11811" xr3:uid="{00000000-0010-0000-4900-0000232E0000}" name="Column11807" dataDxfId="4960"/>
    <tableColumn id="11812" xr3:uid="{00000000-0010-0000-4900-0000242E0000}" name="Column11808" dataDxfId="4959"/>
    <tableColumn id="11813" xr3:uid="{00000000-0010-0000-4900-0000252E0000}" name="Column11809" dataDxfId="4958"/>
    <tableColumn id="11814" xr3:uid="{00000000-0010-0000-4900-0000262E0000}" name="Column11810" dataDxfId="4957"/>
    <tableColumn id="11815" xr3:uid="{00000000-0010-0000-4900-0000272E0000}" name="Column11811" dataDxfId="4956"/>
    <tableColumn id="11816" xr3:uid="{00000000-0010-0000-4900-0000282E0000}" name="Column11812" dataDxfId="4955"/>
    <tableColumn id="11817" xr3:uid="{00000000-0010-0000-4900-0000292E0000}" name="Column11813" dataDxfId="4954"/>
    <tableColumn id="11818" xr3:uid="{00000000-0010-0000-4900-00002A2E0000}" name="Column11814" dataDxfId="4953"/>
    <tableColumn id="11819" xr3:uid="{00000000-0010-0000-4900-00002B2E0000}" name="Column11815" dataDxfId="4952"/>
    <tableColumn id="11820" xr3:uid="{00000000-0010-0000-4900-00002C2E0000}" name="Column11816" dataDxfId="4951"/>
    <tableColumn id="11821" xr3:uid="{00000000-0010-0000-4900-00002D2E0000}" name="Column11817" dataDxfId="4950"/>
    <tableColumn id="11822" xr3:uid="{00000000-0010-0000-4900-00002E2E0000}" name="Column11818" dataDxfId="4949"/>
    <tableColumn id="11823" xr3:uid="{00000000-0010-0000-4900-00002F2E0000}" name="Column11819" dataDxfId="4948"/>
    <tableColumn id="11824" xr3:uid="{00000000-0010-0000-4900-0000302E0000}" name="Column11820" dataDxfId="4947"/>
    <tableColumn id="11825" xr3:uid="{00000000-0010-0000-4900-0000312E0000}" name="Column11821" dataDxfId="4946"/>
    <tableColumn id="11826" xr3:uid="{00000000-0010-0000-4900-0000322E0000}" name="Column11822" dataDxfId="4945"/>
    <tableColumn id="11827" xr3:uid="{00000000-0010-0000-4900-0000332E0000}" name="Column11823" dataDxfId="4944"/>
    <tableColumn id="11828" xr3:uid="{00000000-0010-0000-4900-0000342E0000}" name="Column11824" dataDxfId="4943"/>
    <tableColumn id="11829" xr3:uid="{00000000-0010-0000-4900-0000352E0000}" name="Column11825" dataDxfId="4942"/>
    <tableColumn id="11830" xr3:uid="{00000000-0010-0000-4900-0000362E0000}" name="Column11826" dataDxfId="4941"/>
    <tableColumn id="11831" xr3:uid="{00000000-0010-0000-4900-0000372E0000}" name="Column11827" dataDxfId="4940"/>
    <tableColumn id="11832" xr3:uid="{00000000-0010-0000-4900-0000382E0000}" name="Column11828" dataDxfId="4939"/>
    <tableColumn id="11833" xr3:uid="{00000000-0010-0000-4900-0000392E0000}" name="Column11829" dataDxfId="4938"/>
    <tableColumn id="11834" xr3:uid="{00000000-0010-0000-4900-00003A2E0000}" name="Column11830" dataDxfId="4937"/>
    <tableColumn id="11835" xr3:uid="{00000000-0010-0000-4900-00003B2E0000}" name="Column11831" dataDxfId="4936"/>
    <tableColumn id="11836" xr3:uid="{00000000-0010-0000-4900-00003C2E0000}" name="Column11832" dataDxfId="4935"/>
    <tableColumn id="11837" xr3:uid="{00000000-0010-0000-4900-00003D2E0000}" name="Column11833" dataDxfId="4934"/>
    <tableColumn id="11838" xr3:uid="{00000000-0010-0000-4900-00003E2E0000}" name="Column11834" dataDxfId="4933"/>
    <tableColumn id="11839" xr3:uid="{00000000-0010-0000-4900-00003F2E0000}" name="Column11835" dataDxfId="4932"/>
    <tableColumn id="11840" xr3:uid="{00000000-0010-0000-4900-0000402E0000}" name="Column11836" dataDxfId="4931"/>
    <tableColumn id="11841" xr3:uid="{00000000-0010-0000-4900-0000412E0000}" name="Column11837" dataDxfId="4930"/>
    <tableColumn id="11842" xr3:uid="{00000000-0010-0000-4900-0000422E0000}" name="Column11838" dataDxfId="4929"/>
    <tableColumn id="11843" xr3:uid="{00000000-0010-0000-4900-0000432E0000}" name="Column11839" dataDxfId="4928"/>
    <tableColumn id="11844" xr3:uid="{00000000-0010-0000-4900-0000442E0000}" name="Column11840" dataDxfId="4927"/>
    <tableColumn id="11845" xr3:uid="{00000000-0010-0000-4900-0000452E0000}" name="Column11841" dataDxfId="4926"/>
    <tableColumn id="11846" xr3:uid="{00000000-0010-0000-4900-0000462E0000}" name="Column11842" dataDxfId="4925"/>
    <tableColumn id="11847" xr3:uid="{00000000-0010-0000-4900-0000472E0000}" name="Column11843" dataDxfId="4924"/>
    <tableColumn id="11848" xr3:uid="{00000000-0010-0000-4900-0000482E0000}" name="Column11844" dataDxfId="4923"/>
    <tableColumn id="11849" xr3:uid="{00000000-0010-0000-4900-0000492E0000}" name="Column11845" dataDxfId="4922"/>
    <tableColumn id="11850" xr3:uid="{00000000-0010-0000-4900-00004A2E0000}" name="Column11846" dataDxfId="4921"/>
    <tableColumn id="11851" xr3:uid="{00000000-0010-0000-4900-00004B2E0000}" name="Column11847" dataDxfId="4920"/>
    <tableColumn id="11852" xr3:uid="{00000000-0010-0000-4900-00004C2E0000}" name="Column11848" dataDxfId="4919"/>
    <tableColumn id="11853" xr3:uid="{00000000-0010-0000-4900-00004D2E0000}" name="Column11849" dataDxfId="4918"/>
    <tableColumn id="11854" xr3:uid="{00000000-0010-0000-4900-00004E2E0000}" name="Column11850" dataDxfId="4917"/>
    <tableColumn id="11855" xr3:uid="{00000000-0010-0000-4900-00004F2E0000}" name="Column11851" dataDxfId="4916"/>
    <tableColumn id="11856" xr3:uid="{00000000-0010-0000-4900-0000502E0000}" name="Column11852" dataDxfId="4915"/>
    <tableColumn id="11857" xr3:uid="{00000000-0010-0000-4900-0000512E0000}" name="Column11853" dataDxfId="4914"/>
    <tableColumn id="11858" xr3:uid="{00000000-0010-0000-4900-0000522E0000}" name="Column11854" dataDxfId="4913"/>
    <tableColumn id="11859" xr3:uid="{00000000-0010-0000-4900-0000532E0000}" name="Column11855" dataDxfId="4912"/>
    <tableColumn id="11860" xr3:uid="{00000000-0010-0000-4900-0000542E0000}" name="Column11856" dataDxfId="4911"/>
    <tableColumn id="11861" xr3:uid="{00000000-0010-0000-4900-0000552E0000}" name="Column11857" dataDxfId="4910"/>
    <tableColumn id="11862" xr3:uid="{00000000-0010-0000-4900-0000562E0000}" name="Column11858" dataDxfId="4909"/>
    <tableColumn id="11863" xr3:uid="{00000000-0010-0000-4900-0000572E0000}" name="Column11859" dataDxfId="4908"/>
    <tableColumn id="11864" xr3:uid="{00000000-0010-0000-4900-0000582E0000}" name="Column11860" dataDxfId="4907"/>
    <tableColumn id="11865" xr3:uid="{00000000-0010-0000-4900-0000592E0000}" name="Column11861" dataDxfId="4906"/>
    <tableColumn id="11866" xr3:uid="{00000000-0010-0000-4900-00005A2E0000}" name="Column11862" dataDxfId="4905"/>
    <tableColumn id="11867" xr3:uid="{00000000-0010-0000-4900-00005B2E0000}" name="Column11863" dataDxfId="4904"/>
    <tableColumn id="11868" xr3:uid="{00000000-0010-0000-4900-00005C2E0000}" name="Column11864" dataDxfId="4903"/>
    <tableColumn id="11869" xr3:uid="{00000000-0010-0000-4900-00005D2E0000}" name="Column11865" dataDxfId="4902"/>
    <tableColumn id="11870" xr3:uid="{00000000-0010-0000-4900-00005E2E0000}" name="Column11866" dataDxfId="4901"/>
    <tableColumn id="11871" xr3:uid="{00000000-0010-0000-4900-00005F2E0000}" name="Column11867" dataDxfId="4900"/>
    <tableColumn id="11872" xr3:uid="{00000000-0010-0000-4900-0000602E0000}" name="Column11868" dataDxfId="4899"/>
    <tableColumn id="11873" xr3:uid="{00000000-0010-0000-4900-0000612E0000}" name="Column11869" dataDxfId="4898"/>
    <tableColumn id="11874" xr3:uid="{00000000-0010-0000-4900-0000622E0000}" name="Column11870" dataDxfId="4897"/>
    <tableColumn id="11875" xr3:uid="{00000000-0010-0000-4900-0000632E0000}" name="Column11871" dataDxfId="4896"/>
    <tableColumn id="11876" xr3:uid="{00000000-0010-0000-4900-0000642E0000}" name="Column11872" dataDxfId="4895"/>
    <tableColumn id="11877" xr3:uid="{00000000-0010-0000-4900-0000652E0000}" name="Column11873" dataDxfId="4894"/>
    <tableColumn id="11878" xr3:uid="{00000000-0010-0000-4900-0000662E0000}" name="Column11874" dataDxfId="4893"/>
    <tableColumn id="11879" xr3:uid="{00000000-0010-0000-4900-0000672E0000}" name="Column11875" dataDxfId="4892"/>
    <tableColumn id="11880" xr3:uid="{00000000-0010-0000-4900-0000682E0000}" name="Column11876" dataDxfId="4891"/>
    <tableColumn id="11881" xr3:uid="{00000000-0010-0000-4900-0000692E0000}" name="Column11877" dataDxfId="4890"/>
    <tableColumn id="11882" xr3:uid="{00000000-0010-0000-4900-00006A2E0000}" name="Column11878" dataDxfId="4889"/>
    <tableColumn id="11883" xr3:uid="{00000000-0010-0000-4900-00006B2E0000}" name="Column11879" dataDxfId="4888"/>
    <tableColumn id="11884" xr3:uid="{00000000-0010-0000-4900-00006C2E0000}" name="Column11880" dataDxfId="4887"/>
    <tableColumn id="11885" xr3:uid="{00000000-0010-0000-4900-00006D2E0000}" name="Column11881" dataDxfId="4886"/>
    <tableColumn id="11886" xr3:uid="{00000000-0010-0000-4900-00006E2E0000}" name="Column11882" dataDxfId="4885"/>
    <tableColumn id="11887" xr3:uid="{00000000-0010-0000-4900-00006F2E0000}" name="Column11883" dataDxfId="4884"/>
    <tableColumn id="11888" xr3:uid="{00000000-0010-0000-4900-0000702E0000}" name="Column11884" dataDxfId="4883"/>
    <tableColumn id="11889" xr3:uid="{00000000-0010-0000-4900-0000712E0000}" name="Column11885" dataDxfId="4882"/>
    <tableColumn id="11890" xr3:uid="{00000000-0010-0000-4900-0000722E0000}" name="Column11886" dataDxfId="4881"/>
    <tableColumn id="11891" xr3:uid="{00000000-0010-0000-4900-0000732E0000}" name="Column11887" dataDxfId="4880"/>
    <tableColumn id="11892" xr3:uid="{00000000-0010-0000-4900-0000742E0000}" name="Column11888" dataDxfId="4879"/>
    <tableColumn id="11893" xr3:uid="{00000000-0010-0000-4900-0000752E0000}" name="Column11889" dataDxfId="4878"/>
    <tableColumn id="11894" xr3:uid="{00000000-0010-0000-4900-0000762E0000}" name="Column11890" dataDxfId="4877"/>
    <tableColumn id="11895" xr3:uid="{00000000-0010-0000-4900-0000772E0000}" name="Column11891" dataDxfId="4876"/>
    <tableColumn id="11896" xr3:uid="{00000000-0010-0000-4900-0000782E0000}" name="Column11892" dataDxfId="4875"/>
    <tableColumn id="11897" xr3:uid="{00000000-0010-0000-4900-0000792E0000}" name="Column11893" dataDxfId="4874"/>
    <tableColumn id="11898" xr3:uid="{00000000-0010-0000-4900-00007A2E0000}" name="Column11894" dataDxfId="4873"/>
    <tableColumn id="11899" xr3:uid="{00000000-0010-0000-4900-00007B2E0000}" name="Column11895" dataDxfId="4872"/>
    <tableColumn id="11900" xr3:uid="{00000000-0010-0000-4900-00007C2E0000}" name="Column11896" dataDxfId="4871"/>
    <tableColumn id="11901" xr3:uid="{00000000-0010-0000-4900-00007D2E0000}" name="Column11897" dataDxfId="4870"/>
    <tableColumn id="11902" xr3:uid="{00000000-0010-0000-4900-00007E2E0000}" name="Column11898" dataDxfId="4869"/>
    <tableColumn id="11903" xr3:uid="{00000000-0010-0000-4900-00007F2E0000}" name="Column11899" dataDxfId="4868"/>
    <tableColumn id="11904" xr3:uid="{00000000-0010-0000-4900-0000802E0000}" name="Column11900" dataDxfId="4867"/>
    <tableColumn id="11905" xr3:uid="{00000000-0010-0000-4900-0000812E0000}" name="Column11901" dataDxfId="4866"/>
    <tableColumn id="11906" xr3:uid="{00000000-0010-0000-4900-0000822E0000}" name="Column11902" dataDxfId="4865"/>
    <tableColumn id="11907" xr3:uid="{00000000-0010-0000-4900-0000832E0000}" name="Column11903" dataDxfId="4864"/>
    <tableColumn id="11908" xr3:uid="{00000000-0010-0000-4900-0000842E0000}" name="Column11904" dataDxfId="4863"/>
    <tableColumn id="11909" xr3:uid="{00000000-0010-0000-4900-0000852E0000}" name="Column11905" dataDxfId="4862"/>
    <tableColumn id="11910" xr3:uid="{00000000-0010-0000-4900-0000862E0000}" name="Column11906" dataDxfId="4861"/>
    <tableColumn id="11911" xr3:uid="{00000000-0010-0000-4900-0000872E0000}" name="Column11907" dataDxfId="4860"/>
    <tableColumn id="11912" xr3:uid="{00000000-0010-0000-4900-0000882E0000}" name="Column11908" dataDxfId="4859"/>
    <tableColumn id="11913" xr3:uid="{00000000-0010-0000-4900-0000892E0000}" name="Column11909" dataDxfId="4858"/>
    <tableColumn id="11914" xr3:uid="{00000000-0010-0000-4900-00008A2E0000}" name="Column11910" dataDxfId="4857"/>
    <tableColumn id="11915" xr3:uid="{00000000-0010-0000-4900-00008B2E0000}" name="Column11911" dataDxfId="4856"/>
    <tableColumn id="11916" xr3:uid="{00000000-0010-0000-4900-00008C2E0000}" name="Column11912" dataDxfId="4855"/>
    <tableColumn id="11917" xr3:uid="{00000000-0010-0000-4900-00008D2E0000}" name="Column11913" dataDxfId="4854"/>
    <tableColumn id="11918" xr3:uid="{00000000-0010-0000-4900-00008E2E0000}" name="Column11914" dataDxfId="4853"/>
    <tableColumn id="11919" xr3:uid="{00000000-0010-0000-4900-00008F2E0000}" name="Column11915" dataDxfId="4852"/>
    <tableColumn id="11920" xr3:uid="{00000000-0010-0000-4900-0000902E0000}" name="Column11916" dataDxfId="4851"/>
    <tableColumn id="11921" xr3:uid="{00000000-0010-0000-4900-0000912E0000}" name="Column11917" dataDxfId="4850"/>
    <tableColumn id="11922" xr3:uid="{00000000-0010-0000-4900-0000922E0000}" name="Column11918" dataDxfId="4849"/>
    <tableColumn id="11923" xr3:uid="{00000000-0010-0000-4900-0000932E0000}" name="Column11919" dataDxfId="4848"/>
    <tableColumn id="11924" xr3:uid="{00000000-0010-0000-4900-0000942E0000}" name="Column11920" dataDxfId="4847"/>
    <tableColumn id="11925" xr3:uid="{00000000-0010-0000-4900-0000952E0000}" name="Column11921" dataDxfId="4846"/>
    <tableColumn id="11926" xr3:uid="{00000000-0010-0000-4900-0000962E0000}" name="Column11922" dataDxfId="4845"/>
    <tableColumn id="11927" xr3:uid="{00000000-0010-0000-4900-0000972E0000}" name="Column11923" dataDxfId="4844"/>
    <tableColumn id="11928" xr3:uid="{00000000-0010-0000-4900-0000982E0000}" name="Column11924" dataDxfId="4843"/>
    <tableColumn id="11929" xr3:uid="{00000000-0010-0000-4900-0000992E0000}" name="Column11925" dataDxfId="4842"/>
    <tableColumn id="11930" xr3:uid="{00000000-0010-0000-4900-00009A2E0000}" name="Column11926" dataDxfId="4841"/>
    <tableColumn id="11931" xr3:uid="{00000000-0010-0000-4900-00009B2E0000}" name="Column11927" dataDxfId="4840"/>
    <tableColumn id="11932" xr3:uid="{00000000-0010-0000-4900-00009C2E0000}" name="Column11928" dataDxfId="4839"/>
    <tableColumn id="11933" xr3:uid="{00000000-0010-0000-4900-00009D2E0000}" name="Column11929" dataDxfId="4838"/>
    <tableColumn id="11934" xr3:uid="{00000000-0010-0000-4900-00009E2E0000}" name="Column11930" dataDxfId="4837"/>
    <tableColumn id="11935" xr3:uid="{00000000-0010-0000-4900-00009F2E0000}" name="Column11931" dataDxfId="4836"/>
    <tableColumn id="11936" xr3:uid="{00000000-0010-0000-4900-0000A02E0000}" name="Column11932" dataDxfId="4835"/>
    <tableColumn id="11937" xr3:uid="{00000000-0010-0000-4900-0000A12E0000}" name="Column11933" dataDxfId="4834"/>
    <tableColumn id="11938" xr3:uid="{00000000-0010-0000-4900-0000A22E0000}" name="Column11934" dataDxfId="4833"/>
    <tableColumn id="11939" xr3:uid="{00000000-0010-0000-4900-0000A32E0000}" name="Column11935" dataDxfId="4832"/>
    <tableColumn id="11940" xr3:uid="{00000000-0010-0000-4900-0000A42E0000}" name="Column11936" dataDxfId="4831"/>
    <tableColumn id="11941" xr3:uid="{00000000-0010-0000-4900-0000A52E0000}" name="Column11937" dataDxfId="4830"/>
    <tableColumn id="11942" xr3:uid="{00000000-0010-0000-4900-0000A62E0000}" name="Column11938" dataDxfId="4829"/>
    <tableColumn id="11943" xr3:uid="{00000000-0010-0000-4900-0000A72E0000}" name="Column11939" dataDxfId="4828"/>
    <tableColumn id="11944" xr3:uid="{00000000-0010-0000-4900-0000A82E0000}" name="Column11940" dataDxfId="4827"/>
    <tableColumn id="11945" xr3:uid="{00000000-0010-0000-4900-0000A92E0000}" name="Column11941" dataDxfId="4826"/>
    <tableColumn id="11946" xr3:uid="{00000000-0010-0000-4900-0000AA2E0000}" name="Column11942" dataDxfId="4825"/>
    <tableColumn id="11947" xr3:uid="{00000000-0010-0000-4900-0000AB2E0000}" name="Column11943" dataDxfId="4824"/>
    <tableColumn id="11948" xr3:uid="{00000000-0010-0000-4900-0000AC2E0000}" name="Column11944" dataDxfId="4823"/>
    <tableColumn id="11949" xr3:uid="{00000000-0010-0000-4900-0000AD2E0000}" name="Column11945" dataDxfId="4822"/>
    <tableColumn id="11950" xr3:uid="{00000000-0010-0000-4900-0000AE2E0000}" name="Column11946" dataDxfId="4821"/>
    <tableColumn id="11951" xr3:uid="{00000000-0010-0000-4900-0000AF2E0000}" name="Column11947" dataDxfId="4820"/>
    <tableColumn id="11952" xr3:uid="{00000000-0010-0000-4900-0000B02E0000}" name="Column11948" dataDxfId="4819"/>
    <tableColumn id="11953" xr3:uid="{00000000-0010-0000-4900-0000B12E0000}" name="Column11949" dataDxfId="4818"/>
    <tableColumn id="11954" xr3:uid="{00000000-0010-0000-4900-0000B22E0000}" name="Column11950" dataDxfId="4817"/>
    <tableColumn id="11955" xr3:uid="{00000000-0010-0000-4900-0000B32E0000}" name="Column11951" dataDxfId="4816"/>
    <tableColumn id="11956" xr3:uid="{00000000-0010-0000-4900-0000B42E0000}" name="Column11952" dataDxfId="4815"/>
    <tableColumn id="11957" xr3:uid="{00000000-0010-0000-4900-0000B52E0000}" name="Column11953" dataDxfId="4814"/>
    <tableColumn id="11958" xr3:uid="{00000000-0010-0000-4900-0000B62E0000}" name="Column11954" dataDxfId="4813"/>
    <tableColumn id="11959" xr3:uid="{00000000-0010-0000-4900-0000B72E0000}" name="Column11955" dataDxfId="4812"/>
    <tableColumn id="11960" xr3:uid="{00000000-0010-0000-4900-0000B82E0000}" name="Column11956" dataDxfId="4811"/>
    <tableColumn id="11961" xr3:uid="{00000000-0010-0000-4900-0000B92E0000}" name="Column11957" dataDxfId="4810"/>
    <tableColumn id="11962" xr3:uid="{00000000-0010-0000-4900-0000BA2E0000}" name="Column11958" dataDxfId="4809"/>
    <tableColumn id="11963" xr3:uid="{00000000-0010-0000-4900-0000BB2E0000}" name="Column11959" dataDxfId="4808"/>
    <tableColumn id="11964" xr3:uid="{00000000-0010-0000-4900-0000BC2E0000}" name="Column11960" dataDxfId="4807"/>
    <tableColumn id="11965" xr3:uid="{00000000-0010-0000-4900-0000BD2E0000}" name="Column11961" dataDxfId="4806"/>
    <tableColumn id="11966" xr3:uid="{00000000-0010-0000-4900-0000BE2E0000}" name="Column11962" dataDxfId="4805"/>
    <tableColumn id="11967" xr3:uid="{00000000-0010-0000-4900-0000BF2E0000}" name="Column11963" dataDxfId="4804"/>
    <tableColumn id="11968" xr3:uid="{00000000-0010-0000-4900-0000C02E0000}" name="Column11964" dataDxfId="4803"/>
    <tableColumn id="11969" xr3:uid="{00000000-0010-0000-4900-0000C12E0000}" name="Column11965" dataDxfId="4802"/>
    <tableColumn id="11970" xr3:uid="{00000000-0010-0000-4900-0000C22E0000}" name="Column11966" dataDxfId="4801"/>
    <tableColumn id="11971" xr3:uid="{00000000-0010-0000-4900-0000C32E0000}" name="Column11967" dataDxfId="4800"/>
    <tableColumn id="11972" xr3:uid="{00000000-0010-0000-4900-0000C42E0000}" name="Column11968" dataDxfId="4799"/>
    <tableColumn id="11973" xr3:uid="{00000000-0010-0000-4900-0000C52E0000}" name="Column11969" dataDxfId="4798"/>
    <tableColumn id="11974" xr3:uid="{00000000-0010-0000-4900-0000C62E0000}" name="Column11970" dataDxfId="4797"/>
    <tableColumn id="11975" xr3:uid="{00000000-0010-0000-4900-0000C72E0000}" name="Column11971" dataDxfId="4796"/>
    <tableColumn id="11976" xr3:uid="{00000000-0010-0000-4900-0000C82E0000}" name="Column11972" dataDxfId="4795"/>
    <tableColumn id="11977" xr3:uid="{00000000-0010-0000-4900-0000C92E0000}" name="Column11973" dataDxfId="4794"/>
    <tableColumn id="11978" xr3:uid="{00000000-0010-0000-4900-0000CA2E0000}" name="Column11974" dataDxfId="4793"/>
    <tableColumn id="11979" xr3:uid="{00000000-0010-0000-4900-0000CB2E0000}" name="Column11975" dataDxfId="4792"/>
    <tableColumn id="11980" xr3:uid="{00000000-0010-0000-4900-0000CC2E0000}" name="Column11976" dataDxfId="4791"/>
    <tableColumn id="11981" xr3:uid="{00000000-0010-0000-4900-0000CD2E0000}" name="Column11977" dataDxfId="4790"/>
    <tableColumn id="11982" xr3:uid="{00000000-0010-0000-4900-0000CE2E0000}" name="Column11978" dataDxfId="4789"/>
    <tableColumn id="11983" xr3:uid="{00000000-0010-0000-4900-0000CF2E0000}" name="Column11979" dataDxfId="4788"/>
    <tableColumn id="11984" xr3:uid="{00000000-0010-0000-4900-0000D02E0000}" name="Column11980" dataDxfId="4787"/>
    <tableColumn id="11985" xr3:uid="{00000000-0010-0000-4900-0000D12E0000}" name="Column11981" dataDxfId="4786"/>
    <tableColumn id="11986" xr3:uid="{00000000-0010-0000-4900-0000D22E0000}" name="Column11982" dataDxfId="4785"/>
    <tableColumn id="11987" xr3:uid="{00000000-0010-0000-4900-0000D32E0000}" name="Column11983" dataDxfId="4784"/>
    <tableColumn id="11988" xr3:uid="{00000000-0010-0000-4900-0000D42E0000}" name="Column11984" dataDxfId="4783"/>
    <tableColumn id="11989" xr3:uid="{00000000-0010-0000-4900-0000D52E0000}" name="Column11985" dataDxfId="4782"/>
    <tableColumn id="11990" xr3:uid="{00000000-0010-0000-4900-0000D62E0000}" name="Column11986" dataDxfId="4781"/>
    <tableColumn id="11991" xr3:uid="{00000000-0010-0000-4900-0000D72E0000}" name="Column11987" dataDxfId="4780"/>
    <tableColumn id="11992" xr3:uid="{00000000-0010-0000-4900-0000D82E0000}" name="Column11988" dataDxfId="4779"/>
    <tableColumn id="11993" xr3:uid="{00000000-0010-0000-4900-0000D92E0000}" name="Column11989" dataDxfId="4778"/>
    <tableColumn id="11994" xr3:uid="{00000000-0010-0000-4900-0000DA2E0000}" name="Column11990" dataDxfId="4777"/>
    <tableColumn id="11995" xr3:uid="{00000000-0010-0000-4900-0000DB2E0000}" name="Column11991" dataDxfId="4776"/>
    <tableColumn id="11996" xr3:uid="{00000000-0010-0000-4900-0000DC2E0000}" name="Column11992" dataDxfId="4775"/>
    <tableColumn id="11997" xr3:uid="{00000000-0010-0000-4900-0000DD2E0000}" name="Column11993" dataDxfId="4774"/>
    <tableColumn id="11998" xr3:uid="{00000000-0010-0000-4900-0000DE2E0000}" name="Column11994" dataDxfId="4773"/>
    <tableColumn id="11999" xr3:uid="{00000000-0010-0000-4900-0000DF2E0000}" name="Column11995" dataDxfId="4772"/>
    <tableColumn id="12000" xr3:uid="{00000000-0010-0000-4900-0000E02E0000}" name="Column11996" dataDxfId="4771"/>
    <tableColumn id="12001" xr3:uid="{00000000-0010-0000-4900-0000E12E0000}" name="Column11997" dataDxfId="4770"/>
    <tableColumn id="12002" xr3:uid="{00000000-0010-0000-4900-0000E22E0000}" name="Column11998" dataDxfId="4769"/>
    <tableColumn id="12003" xr3:uid="{00000000-0010-0000-4900-0000E32E0000}" name="Column11999" dataDxfId="4768"/>
    <tableColumn id="12004" xr3:uid="{00000000-0010-0000-4900-0000E42E0000}" name="Column12000" dataDxfId="4767"/>
    <tableColumn id="12005" xr3:uid="{00000000-0010-0000-4900-0000E52E0000}" name="Column12001" dataDxfId="4766"/>
    <tableColumn id="12006" xr3:uid="{00000000-0010-0000-4900-0000E62E0000}" name="Column12002" dataDxfId="4765"/>
    <tableColumn id="12007" xr3:uid="{00000000-0010-0000-4900-0000E72E0000}" name="Column12003" dataDxfId="4764"/>
    <tableColumn id="12008" xr3:uid="{00000000-0010-0000-4900-0000E82E0000}" name="Column12004" dataDxfId="4763"/>
    <tableColumn id="12009" xr3:uid="{00000000-0010-0000-4900-0000E92E0000}" name="Column12005" dataDxfId="4762"/>
    <tableColumn id="12010" xr3:uid="{00000000-0010-0000-4900-0000EA2E0000}" name="Column12006" dataDxfId="4761"/>
    <tableColumn id="12011" xr3:uid="{00000000-0010-0000-4900-0000EB2E0000}" name="Column12007" dataDxfId="4760"/>
    <tableColumn id="12012" xr3:uid="{00000000-0010-0000-4900-0000EC2E0000}" name="Column12008" dataDxfId="4759"/>
    <tableColumn id="12013" xr3:uid="{00000000-0010-0000-4900-0000ED2E0000}" name="Column12009" dataDxfId="4758"/>
    <tableColumn id="12014" xr3:uid="{00000000-0010-0000-4900-0000EE2E0000}" name="Column12010" dataDxfId="4757"/>
    <tableColumn id="12015" xr3:uid="{00000000-0010-0000-4900-0000EF2E0000}" name="Column12011" dataDxfId="4756"/>
    <tableColumn id="12016" xr3:uid="{00000000-0010-0000-4900-0000F02E0000}" name="Column12012" dataDxfId="4755"/>
    <tableColumn id="12017" xr3:uid="{00000000-0010-0000-4900-0000F12E0000}" name="Column12013" dataDxfId="4754"/>
    <tableColumn id="12018" xr3:uid="{00000000-0010-0000-4900-0000F22E0000}" name="Column12014" dataDxfId="4753"/>
    <tableColumn id="12019" xr3:uid="{00000000-0010-0000-4900-0000F32E0000}" name="Column12015" dataDxfId="4752"/>
    <tableColumn id="12020" xr3:uid="{00000000-0010-0000-4900-0000F42E0000}" name="Column12016" dataDxfId="4751"/>
    <tableColumn id="12021" xr3:uid="{00000000-0010-0000-4900-0000F52E0000}" name="Column12017" dataDxfId="4750"/>
    <tableColumn id="12022" xr3:uid="{00000000-0010-0000-4900-0000F62E0000}" name="Column12018" dataDxfId="4749"/>
    <tableColumn id="12023" xr3:uid="{00000000-0010-0000-4900-0000F72E0000}" name="Column12019" dataDxfId="4748"/>
    <tableColumn id="12024" xr3:uid="{00000000-0010-0000-4900-0000F82E0000}" name="Column12020" dataDxfId="4747"/>
    <tableColumn id="12025" xr3:uid="{00000000-0010-0000-4900-0000F92E0000}" name="Column12021" dataDxfId="4746"/>
    <tableColumn id="12026" xr3:uid="{00000000-0010-0000-4900-0000FA2E0000}" name="Column12022" dataDxfId="4745"/>
    <tableColumn id="12027" xr3:uid="{00000000-0010-0000-4900-0000FB2E0000}" name="Column12023" dataDxfId="4744"/>
    <tableColumn id="12028" xr3:uid="{00000000-0010-0000-4900-0000FC2E0000}" name="Column12024" dataDxfId="4743"/>
    <tableColumn id="12029" xr3:uid="{00000000-0010-0000-4900-0000FD2E0000}" name="Column12025" dataDxfId="4742"/>
    <tableColumn id="12030" xr3:uid="{00000000-0010-0000-4900-0000FE2E0000}" name="Column12026" dataDxfId="4741"/>
    <tableColumn id="12031" xr3:uid="{00000000-0010-0000-4900-0000FF2E0000}" name="Column12027" dataDxfId="4740"/>
    <tableColumn id="12032" xr3:uid="{00000000-0010-0000-4900-0000002F0000}" name="Column12028" dataDxfId="4739"/>
    <tableColumn id="12033" xr3:uid="{00000000-0010-0000-4900-0000012F0000}" name="Column12029" dataDxfId="4738"/>
    <tableColumn id="12034" xr3:uid="{00000000-0010-0000-4900-0000022F0000}" name="Column12030" dataDxfId="4737"/>
    <tableColumn id="12035" xr3:uid="{00000000-0010-0000-4900-0000032F0000}" name="Column12031" dataDxfId="4736"/>
    <tableColumn id="12036" xr3:uid="{00000000-0010-0000-4900-0000042F0000}" name="Column12032" dataDxfId="4735"/>
    <tableColumn id="12037" xr3:uid="{00000000-0010-0000-4900-0000052F0000}" name="Column12033" dataDxfId="4734"/>
    <tableColumn id="12038" xr3:uid="{00000000-0010-0000-4900-0000062F0000}" name="Column12034" dataDxfId="4733"/>
    <tableColumn id="12039" xr3:uid="{00000000-0010-0000-4900-0000072F0000}" name="Column12035" dataDxfId="4732"/>
    <tableColumn id="12040" xr3:uid="{00000000-0010-0000-4900-0000082F0000}" name="Column12036" dataDxfId="4731"/>
    <tableColumn id="12041" xr3:uid="{00000000-0010-0000-4900-0000092F0000}" name="Column12037" dataDxfId="4730"/>
    <tableColumn id="12042" xr3:uid="{00000000-0010-0000-4900-00000A2F0000}" name="Column12038" dataDxfId="4729"/>
    <tableColumn id="12043" xr3:uid="{00000000-0010-0000-4900-00000B2F0000}" name="Column12039" dataDxfId="4728"/>
    <tableColumn id="12044" xr3:uid="{00000000-0010-0000-4900-00000C2F0000}" name="Column12040" dataDxfId="4727"/>
    <tableColumn id="12045" xr3:uid="{00000000-0010-0000-4900-00000D2F0000}" name="Column12041" dataDxfId="4726"/>
    <tableColumn id="12046" xr3:uid="{00000000-0010-0000-4900-00000E2F0000}" name="Column12042" dataDxfId="4725"/>
    <tableColumn id="12047" xr3:uid="{00000000-0010-0000-4900-00000F2F0000}" name="Column12043" dataDxfId="4724"/>
    <tableColumn id="12048" xr3:uid="{00000000-0010-0000-4900-0000102F0000}" name="Column12044" dataDxfId="4723"/>
    <tableColumn id="12049" xr3:uid="{00000000-0010-0000-4900-0000112F0000}" name="Column12045" dataDxfId="4722"/>
    <tableColumn id="12050" xr3:uid="{00000000-0010-0000-4900-0000122F0000}" name="Column12046" dataDxfId="4721"/>
    <tableColumn id="12051" xr3:uid="{00000000-0010-0000-4900-0000132F0000}" name="Column12047" dataDxfId="4720"/>
    <tableColumn id="12052" xr3:uid="{00000000-0010-0000-4900-0000142F0000}" name="Column12048" dataDxfId="4719"/>
    <tableColumn id="12053" xr3:uid="{00000000-0010-0000-4900-0000152F0000}" name="Column12049" dataDxfId="4718"/>
    <tableColumn id="12054" xr3:uid="{00000000-0010-0000-4900-0000162F0000}" name="Column12050" dataDxfId="4717"/>
    <tableColumn id="12055" xr3:uid="{00000000-0010-0000-4900-0000172F0000}" name="Column12051" dataDxfId="4716"/>
    <tableColumn id="12056" xr3:uid="{00000000-0010-0000-4900-0000182F0000}" name="Column12052" dataDxfId="4715"/>
    <tableColumn id="12057" xr3:uid="{00000000-0010-0000-4900-0000192F0000}" name="Column12053" dataDxfId="4714"/>
    <tableColumn id="12058" xr3:uid="{00000000-0010-0000-4900-00001A2F0000}" name="Column12054" dataDxfId="4713"/>
    <tableColumn id="12059" xr3:uid="{00000000-0010-0000-4900-00001B2F0000}" name="Column12055" dataDxfId="4712"/>
    <tableColumn id="12060" xr3:uid="{00000000-0010-0000-4900-00001C2F0000}" name="Column12056" dataDxfId="4711"/>
    <tableColumn id="12061" xr3:uid="{00000000-0010-0000-4900-00001D2F0000}" name="Column12057" dataDxfId="4710"/>
    <tableColumn id="12062" xr3:uid="{00000000-0010-0000-4900-00001E2F0000}" name="Column12058" dataDxfId="4709"/>
    <tableColumn id="12063" xr3:uid="{00000000-0010-0000-4900-00001F2F0000}" name="Column12059" dataDxfId="4708"/>
    <tableColumn id="12064" xr3:uid="{00000000-0010-0000-4900-0000202F0000}" name="Column12060" dataDxfId="4707"/>
    <tableColumn id="12065" xr3:uid="{00000000-0010-0000-4900-0000212F0000}" name="Column12061" dataDxfId="4706"/>
    <tableColumn id="12066" xr3:uid="{00000000-0010-0000-4900-0000222F0000}" name="Column12062" dataDxfId="4705"/>
    <tableColumn id="12067" xr3:uid="{00000000-0010-0000-4900-0000232F0000}" name="Column12063" dataDxfId="4704"/>
    <tableColumn id="12068" xr3:uid="{00000000-0010-0000-4900-0000242F0000}" name="Column12064" dataDxfId="4703"/>
    <tableColumn id="12069" xr3:uid="{00000000-0010-0000-4900-0000252F0000}" name="Column12065" dataDxfId="4702"/>
    <tableColumn id="12070" xr3:uid="{00000000-0010-0000-4900-0000262F0000}" name="Column12066" dataDxfId="4701"/>
    <tableColumn id="12071" xr3:uid="{00000000-0010-0000-4900-0000272F0000}" name="Column12067" dataDxfId="4700"/>
    <tableColumn id="12072" xr3:uid="{00000000-0010-0000-4900-0000282F0000}" name="Column12068" dataDxfId="4699"/>
    <tableColumn id="12073" xr3:uid="{00000000-0010-0000-4900-0000292F0000}" name="Column12069" dataDxfId="4698"/>
    <tableColumn id="12074" xr3:uid="{00000000-0010-0000-4900-00002A2F0000}" name="Column12070" dataDxfId="4697"/>
    <tableColumn id="12075" xr3:uid="{00000000-0010-0000-4900-00002B2F0000}" name="Column12071" dataDxfId="4696"/>
    <tableColumn id="12076" xr3:uid="{00000000-0010-0000-4900-00002C2F0000}" name="Column12072" dataDxfId="4695"/>
    <tableColumn id="12077" xr3:uid="{00000000-0010-0000-4900-00002D2F0000}" name="Column12073" dataDxfId="4694"/>
    <tableColumn id="12078" xr3:uid="{00000000-0010-0000-4900-00002E2F0000}" name="Column12074" dataDxfId="4693"/>
    <tableColumn id="12079" xr3:uid="{00000000-0010-0000-4900-00002F2F0000}" name="Column12075" dataDxfId="4692"/>
    <tableColumn id="12080" xr3:uid="{00000000-0010-0000-4900-0000302F0000}" name="Column12076" dataDxfId="4691"/>
    <tableColumn id="12081" xr3:uid="{00000000-0010-0000-4900-0000312F0000}" name="Column12077" dataDxfId="4690"/>
    <tableColumn id="12082" xr3:uid="{00000000-0010-0000-4900-0000322F0000}" name="Column12078" dataDxfId="4689"/>
    <tableColumn id="12083" xr3:uid="{00000000-0010-0000-4900-0000332F0000}" name="Column12079" dataDxfId="4688"/>
    <tableColumn id="12084" xr3:uid="{00000000-0010-0000-4900-0000342F0000}" name="Column12080" dataDxfId="4687"/>
    <tableColumn id="12085" xr3:uid="{00000000-0010-0000-4900-0000352F0000}" name="Column12081" dataDxfId="4686"/>
    <tableColumn id="12086" xr3:uid="{00000000-0010-0000-4900-0000362F0000}" name="Column12082" dataDxfId="4685"/>
    <tableColumn id="12087" xr3:uid="{00000000-0010-0000-4900-0000372F0000}" name="Column12083" dataDxfId="4684"/>
    <tableColumn id="12088" xr3:uid="{00000000-0010-0000-4900-0000382F0000}" name="Column12084" dataDxfId="4683"/>
    <tableColumn id="12089" xr3:uid="{00000000-0010-0000-4900-0000392F0000}" name="Column12085" dataDxfId="4682"/>
    <tableColumn id="12090" xr3:uid="{00000000-0010-0000-4900-00003A2F0000}" name="Column12086" dataDxfId="4681"/>
    <tableColumn id="12091" xr3:uid="{00000000-0010-0000-4900-00003B2F0000}" name="Column12087" dataDxfId="4680"/>
    <tableColumn id="12092" xr3:uid="{00000000-0010-0000-4900-00003C2F0000}" name="Column12088" dataDxfId="4679"/>
    <tableColumn id="12093" xr3:uid="{00000000-0010-0000-4900-00003D2F0000}" name="Column12089" dataDxfId="4678"/>
    <tableColumn id="12094" xr3:uid="{00000000-0010-0000-4900-00003E2F0000}" name="Column12090" dataDxfId="4677"/>
    <tableColumn id="12095" xr3:uid="{00000000-0010-0000-4900-00003F2F0000}" name="Column12091" dataDxfId="4676"/>
    <tableColumn id="12096" xr3:uid="{00000000-0010-0000-4900-0000402F0000}" name="Column12092" dataDxfId="4675"/>
    <tableColumn id="12097" xr3:uid="{00000000-0010-0000-4900-0000412F0000}" name="Column12093" dataDxfId="4674"/>
    <tableColumn id="12098" xr3:uid="{00000000-0010-0000-4900-0000422F0000}" name="Column12094" dataDxfId="4673"/>
    <tableColumn id="12099" xr3:uid="{00000000-0010-0000-4900-0000432F0000}" name="Column12095" dataDxfId="4672"/>
    <tableColumn id="12100" xr3:uid="{00000000-0010-0000-4900-0000442F0000}" name="Column12096" dataDxfId="4671"/>
    <tableColumn id="12101" xr3:uid="{00000000-0010-0000-4900-0000452F0000}" name="Column12097" dataDxfId="4670"/>
    <tableColumn id="12102" xr3:uid="{00000000-0010-0000-4900-0000462F0000}" name="Column12098" dataDxfId="4669"/>
    <tableColumn id="12103" xr3:uid="{00000000-0010-0000-4900-0000472F0000}" name="Column12099" dataDxfId="4668"/>
    <tableColumn id="12104" xr3:uid="{00000000-0010-0000-4900-0000482F0000}" name="Column12100" dataDxfId="4667"/>
    <tableColumn id="12105" xr3:uid="{00000000-0010-0000-4900-0000492F0000}" name="Column12101" dataDxfId="4666"/>
    <tableColumn id="12106" xr3:uid="{00000000-0010-0000-4900-00004A2F0000}" name="Column12102" dataDxfId="4665"/>
    <tableColumn id="12107" xr3:uid="{00000000-0010-0000-4900-00004B2F0000}" name="Column12103" dataDxfId="4664"/>
    <tableColumn id="12108" xr3:uid="{00000000-0010-0000-4900-00004C2F0000}" name="Column12104" dataDxfId="4663"/>
    <tableColumn id="12109" xr3:uid="{00000000-0010-0000-4900-00004D2F0000}" name="Column12105" dataDxfId="4662"/>
    <tableColumn id="12110" xr3:uid="{00000000-0010-0000-4900-00004E2F0000}" name="Column12106" dataDxfId="4661"/>
    <tableColumn id="12111" xr3:uid="{00000000-0010-0000-4900-00004F2F0000}" name="Column12107" dataDxfId="4660"/>
    <tableColumn id="12112" xr3:uid="{00000000-0010-0000-4900-0000502F0000}" name="Column12108" dataDxfId="4659"/>
    <tableColumn id="12113" xr3:uid="{00000000-0010-0000-4900-0000512F0000}" name="Column12109" dataDxfId="4658"/>
    <tableColumn id="12114" xr3:uid="{00000000-0010-0000-4900-0000522F0000}" name="Column12110" dataDxfId="4657"/>
    <tableColumn id="12115" xr3:uid="{00000000-0010-0000-4900-0000532F0000}" name="Column12111" dataDxfId="4656"/>
    <tableColumn id="12116" xr3:uid="{00000000-0010-0000-4900-0000542F0000}" name="Column12112" dataDxfId="4655"/>
    <tableColumn id="12117" xr3:uid="{00000000-0010-0000-4900-0000552F0000}" name="Column12113" dataDxfId="4654"/>
    <tableColumn id="12118" xr3:uid="{00000000-0010-0000-4900-0000562F0000}" name="Column12114" dataDxfId="4653"/>
    <tableColumn id="12119" xr3:uid="{00000000-0010-0000-4900-0000572F0000}" name="Column12115" dataDxfId="4652"/>
    <tableColumn id="12120" xr3:uid="{00000000-0010-0000-4900-0000582F0000}" name="Column12116" dataDxfId="4651"/>
    <tableColumn id="12121" xr3:uid="{00000000-0010-0000-4900-0000592F0000}" name="Column12117" dataDxfId="4650"/>
    <tableColumn id="12122" xr3:uid="{00000000-0010-0000-4900-00005A2F0000}" name="Column12118" dataDxfId="4649"/>
    <tableColumn id="12123" xr3:uid="{00000000-0010-0000-4900-00005B2F0000}" name="Column12119" dataDxfId="4648"/>
    <tableColumn id="12124" xr3:uid="{00000000-0010-0000-4900-00005C2F0000}" name="Column12120" dataDxfId="4647"/>
    <tableColumn id="12125" xr3:uid="{00000000-0010-0000-4900-00005D2F0000}" name="Column12121" dataDxfId="4646"/>
    <tableColumn id="12126" xr3:uid="{00000000-0010-0000-4900-00005E2F0000}" name="Column12122" dataDxfId="4645"/>
    <tableColumn id="12127" xr3:uid="{00000000-0010-0000-4900-00005F2F0000}" name="Column12123" dataDxfId="4644"/>
    <tableColumn id="12128" xr3:uid="{00000000-0010-0000-4900-0000602F0000}" name="Column12124" dataDxfId="4643"/>
    <tableColumn id="12129" xr3:uid="{00000000-0010-0000-4900-0000612F0000}" name="Column12125" dataDxfId="4642"/>
    <tableColumn id="12130" xr3:uid="{00000000-0010-0000-4900-0000622F0000}" name="Column12126" dataDxfId="4641"/>
    <tableColumn id="12131" xr3:uid="{00000000-0010-0000-4900-0000632F0000}" name="Column12127" dataDxfId="4640"/>
    <tableColumn id="12132" xr3:uid="{00000000-0010-0000-4900-0000642F0000}" name="Column12128" dataDxfId="4639"/>
    <tableColumn id="12133" xr3:uid="{00000000-0010-0000-4900-0000652F0000}" name="Column12129" dataDxfId="4638"/>
    <tableColumn id="12134" xr3:uid="{00000000-0010-0000-4900-0000662F0000}" name="Column12130" dataDxfId="4637"/>
    <tableColumn id="12135" xr3:uid="{00000000-0010-0000-4900-0000672F0000}" name="Column12131" dataDxfId="4636"/>
    <tableColumn id="12136" xr3:uid="{00000000-0010-0000-4900-0000682F0000}" name="Column12132" dataDxfId="4635"/>
    <tableColumn id="12137" xr3:uid="{00000000-0010-0000-4900-0000692F0000}" name="Column12133" dataDxfId="4634"/>
    <tableColumn id="12138" xr3:uid="{00000000-0010-0000-4900-00006A2F0000}" name="Column12134" dataDxfId="4633"/>
    <tableColumn id="12139" xr3:uid="{00000000-0010-0000-4900-00006B2F0000}" name="Column12135" dataDxfId="4632"/>
    <tableColumn id="12140" xr3:uid="{00000000-0010-0000-4900-00006C2F0000}" name="Column12136" dataDxfId="4631"/>
    <tableColumn id="12141" xr3:uid="{00000000-0010-0000-4900-00006D2F0000}" name="Column12137" dataDxfId="4630"/>
    <tableColumn id="12142" xr3:uid="{00000000-0010-0000-4900-00006E2F0000}" name="Column12138" dataDxfId="4629"/>
    <tableColumn id="12143" xr3:uid="{00000000-0010-0000-4900-00006F2F0000}" name="Column12139" dataDxfId="4628"/>
    <tableColumn id="12144" xr3:uid="{00000000-0010-0000-4900-0000702F0000}" name="Column12140" dataDxfId="4627"/>
    <tableColumn id="12145" xr3:uid="{00000000-0010-0000-4900-0000712F0000}" name="Column12141" dataDxfId="4626"/>
    <tableColumn id="12146" xr3:uid="{00000000-0010-0000-4900-0000722F0000}" name="Column12142" dataDxfId="4625"/>
    <tableColumn id="12147" xr3:uid="{00000000-0010-0000-4900-0000732F0000}" name="Column12143" dataDxfId="4624"/>
    <tableColumn id="12148" xr3:uid="{00000000-0010-0000-4900-0000742F0000}" name="Column12144" dataDxfId="4623"/>
    <tableColumn id="12149" xr3:uid="{00000000-0010-0000-4900-0000752F0000}" name="Column12145" dataDxfId="4622"/>
    <tableColumn id="12150" xr3:uid="{00000000-0010-0000-4900-0000762F0000}" name="Column12146" dataDxfId="4621"/>
    <tableColumn id="12151" xr3:uid="{00000000-0010-0000-4900-0000772F0000}" name="Column12147" dataDxfId="4620"/>
    <tableColumn id="12152" xr3:uid="{00000000-0010-0000-4900-0000782F0000}" name="Column12148" dataDxfId="4619"/>
    <tableColumn id="12153" xr3:uid="{00000000-0010-0000-4900-0000792F0000}" name="Column12149" dataDxfId="4618"/>
    <tableColumn id="12154" xr3:uid="{00000000-0010-0000-4900-00007A2F0000}" name="Column12150" dataDxfId="4617"/>
    <tableColumn id="12155" xr3:uid="{00000000-0010-0000-4900-00007B2F0000}" name="Column12151" dataDxfId="4616"/>
    <tableColumn id="12156" xr3:uid="{00000000-0010-0000-4900-00007C2F0000}" name="Column12152" dataDxfId="4615"/>
    <tableColumn id="12157" xr3:uid="{00000000-0010-0000-4900-00007D2F0000}" name="Column12153" dataDxfId="4614"/>
    <tableColumn id="12158" xr3:uid="{00000000-0010-0000-4900-00007E2F0000}" name="Column12154" dataDxfId="4613"/>
    <tableColumn id="12159" xr3:uid="{00000000-0010-0000-4900-00007F2F0000}" name="Column12155" dataDxfId="4612"/>
    <tableColumn id="12160" xr3:uid="{00000000-0010-0000-4900-0000802F0000}" name="Column12156" dataDxfId="4611"/>
    <tableColumn id="12161" xr3:uid="{00000000-0010-0000-4900-0000812F0000}" name="Column12157" dataDxfId="4610"/>
    <tableColumn id="12162" xr3:uid="{00000000-0010-0000-4900-0000822F0000}" name="Column12158" dataDxfId="4609"/>
    <tableColumn id="12163" xr3:uid="{00000000-0010-0000-4900-0000832F0000}" name="Column12159" dataDxfId="4608"/>
    <tableColumn id="12164" xr3:uid="{00000000-0010-0000-4900-0000842F0000}" name="Column12160" dataDxfId="4607"/>
    <tableColumn id="12165" xr3:uid="{00000000-0010-0000-4900-0000852F0000}" name="Column12161" dataDxfId="4606"/>
    <tableColumn id="12166" xr3:uid="{00000000-0010-0000-4900-0000862F0000}" name="Column12162" dataDxfId="4605"/>
    <tableColumn id="12167" xr3:uid="{00000000-0010-0000-4900-0000872F0000}" name="Column12163" dataDxfId="4604"/>
    <tableColumn id="12168" xr3:uid="{00000000-0010-0000-4900-0000882F0000}" name="Column12164" dataDxfId="4603"/>
    <tableColumn id="12169" xr3:uid="{00000000-0010-0000-4900-0000892F0000}" name="Column12165" dataDxfId="4602"/>
    <tableColumn id="12170" xr3:uid="{00000000-0010-0000-4900-00008A2F0000}" name="Column12166" dataDxfId="4601"/>
    <tableColumn id="12171" xr3:uid="{00000000-0010-0000-4900-00008B2F0000}" name="Column12167" dataDxfId="4600"/>
    <tableColumn id="12172" xr3:uid="{00000000-0010-0000-4900-00008C2F0000}" name="Column12168" dataDxfId="4599"/>
    <tableColumn id="12173" xr3:uid="{00000000-0010-0000-4900-00008D2F0000}" name="Column12169" dataDxfId="4598"/>
    <tableColumn id="12174" xr3:uid="{00000000-0010-0000-4900-00008E2F0000}" name="Column12170" dataDxfId="4597"/>
    <tableColumn id="12175" xr3:uid="{00000000-0010-0000-4900-00008F2F0000}" name="Column12171" dataDxfId="4596"/>
    <tableColumn id="12176" xr3:uid="{00000000-0010-0000-4900-0000902F0000}" name="Column12172" dataDxfId="4595"/>
    <tableColumn id="12177" xr3:uid="{00000000-0010-0000-4900-0000912F0000}" name="Column12173" dataDxfId="4594"/>
    <tableColumn id="12178" xr3:uid="{00000000-0010-0000-4900-0000922F0000}" name="Column12174" dataDxfId="4593"/>
    <tableColumn id="12179" xr3:uid="{00000000-0010-0000-4900-0000932F0000}" name="Column12175" dataDxfId="4592"/>
    <tableColumn id="12180" xr3:uid="{00000000-0010-0000-4900-0000942F0000}" name="Column12176" dataDxfId="4591"/>
    <tableColumn id="12181" xr3:uid="{00000000-0010-0000-4900-0000952F0000}" name="Column12177" dataDxfId="4590"/>
    <tableColumn id="12182" xr3:uid="{00000000-0010-0000-4900-0000962F0000}" name="Column12178" dataDxfId="4589"/>
    <tableColumn id="12183" xr3:uid="{00000000-0010-0000-4900-0000972F0000}" name="Column12179" dataDxfId="4588"/>
    <tableColumn id="12184" xr3:uid="{00000000-0010-0000-4900-0000982F0000}" name="Column12180" dataDxfId="4587"/>
    <tableColumn id="12185" xr3:uid="{00000000-0010-0000-4900-0000992F0000}" name="Column12181" dataDxfId="4586"/>
    <tableColumn id="12186" xr3:uid="{00000000-0010-0000-4900-00009A2F0000}" name="Column12182" dataDxfId="4585"/>
    <tableColumn id="12187" xr3:uid="{00000000-0010-0000-4900-00009B2F0000}" name="Column12183" dataDxfId="4584"/>
    <tableColumn id="12188" xr3:uid="{00000000-0010-0000-4900-00009C2F0000}" name="Column12184" dataDxfId="4583"/>
    <tableColumn id="12189" xr3:uid="{00000000-0010-0000-4900-00009D2F0000}" name="Column12185" dataDxfId="4582"/>
    <tableColumn id="12190" xr3:uid="{00000000-0010-0000-4900-00009E2F0000}" name="Column12186" dataDxfId="4581"/>
    <tableColumn id="12191" xr3:uid="{00000000-0010-0000-4900-00009F2F0000}" name="Column12187" dataDxfId="4580"/>
    <tableColumn id="12192" xr3:uid="{00000000-0010-0000-4900-0000A02F0000}" name="Column12188" dataDxfId="4579"/>
    <tableColumn id="12193" xr3:uid="{00000000-0010-0000-4900-0000A12F0000}" name="Column12189" dataDxfId="4578"/>
    <tableColumn id="12194" xr3:uid="{00000000-0010-0000-4900-0000A22F0000}" name="Column12190" dataDxfId="4577"/>
    <tableColumn id="12195" xr3:uid="{00000000-0010-0000-4900-0000A32F0000}" name="Column12191" dataDxfId="4576"/>
    <tableColumn id="12196" xr3:uid="{00000000-0010-0000-4900-0000A42F0000}" name="Column12192" dataDxfId="4575"/>
    <tableColumn id="12197" xr3:uid="{00000000-0010-0000-4900-0000A52F0000}" name="Column12193" dataDxfId="4574"/>
    <tableColumn id="12198" xr3:uid="{00000000-0010-0000-4900-0000A62F0000}" name="Column12194" dataDxfId="4573"/>
    <tableColumn id="12199" xr3:uid="{00000000-0010-0000-4900-0000A72F0000}" name="Column12195" dataDxfId="4572"/>
    <tableColumn id="12200" xr3:uid="{00000000-0010-0000-4900-0000A82F0000}" name="Column12196" dataDxfId="4571"/>
    <tableColumn id="12201" xr3:uid="{00000000-0010-0000-4900-0000A92F0000}" name="Column12197" dataDxfId="4570"/>
    <tableColumn id="12202" xr3:uid="{00000000-0010-0000-4900-0000AA2F0000}" name="Column12198" dataDxfId="4569"/>
    <tableColumn id="12203" xr3:uid="{00000000-0010-0000-4900-0000AB2F0000}" name="Column12199" dataDxfId="4568"/>
    <tableColumn id="12204" xr3:uid="{00000000-0010-0000-4900-0000AC2F0000}" name="Column12200" dataDxfId="4567"/>
    <tableColumn id="12205" xr3:uid="{00000000-0010-0000-4900-0000AD2F0000}" name="Column12201" dataDxfId="4566"/>
    <tableColumn id="12206" xr3:uid="{00000000-0010-0000-4900-0000AE2F0000}" name="Column12202" dataDxfId="4565"/>
    <tableColumn id="12207" xr3:uid="{00000000-0010-0000-4900-0000AF2F0000}" name="Column12203" dataDxfId="4564"/>
    <tableColumn id="12208" xr3:uid="{00000000-0010-0000-4900-0000B02F0000}" name="Column12204" dataDxfId="4563"/>
    <tableColumn id="12209" xr3:uid="{00000000-0010-0000-4900-0000B12F0000}" name="Column12205" dataDxfId="4562"/>
    <tableColumn id="12210" xr3:uid="{00000000-0010-0000-4900-0000B22F0000}" name="Column12206" dataDxfId="4561"/>
    <tableColumn id="12211" xr3:uid="{00000000-0010-0000-4900-0000B32F0000}" name="Column12207" dataDxfId="4560"/>
    <tableColumn id="12212" xr3:uid="{00000000-0010-0000-4900-0000B42F0000}" name="Column12208" dataDxfId="4559"/>
    <tableColumn id="12213" xr3:uid="{00000000-0010-0000-4900-0000B52F0000}" name="Column12209" dataDxfId="4558"/>
    <tableColumn id="12214" xr3:uid="{00000000-0010-0000-4900-0000B62F0000}" name="Column12210" dataDxfId="4557"/>
    <tableColumn id="12215" xr3:uid="{00000000-0010-0000-4900-0000B72F0000}" name="Column12211" dataDxfId="4556"/>
    <tableColumn id="12216" xr3:uid="{00000000-0010-0000-4900-0000B82F0000}" name="Column12212" dataDxfId="4555"/>
    <tableColumn id="12217" xr3:uid="{00000000-0010-0000-4900-0000B92F0000}" name="Column12213" dataDxfId="4554"/>
    <tableColumn id="12218" xr3:uid="{00000000-0010-0000-4900-0000BA2F0000}" name="Column12214" dataDxfId="4553"/>
    <tableColumn id="12219" xr3:uid="{00000000-0010-0000-4900-0000BB2F0000}" name="Column12215" dataDxfId="4552"/>
    <tableColumn id="12220" xr3:uid="{00000000-0010-0000-4900-0000BC2F0000}" name="Column12216" dataDxfId="4551"/>
    <tableColumn id="12221" xr3:uid="{00000000-0010-0000-4900-0000BD2F0000}" name="Column12217" dataDxfId="4550"/>
    <tableColumn id="12222" xr3:uid="{00000000-0010-0000-4900-0000BE2F0000}" name="Column12218" dataDxfId="4549"/>
    <tableColumn id="12223" xr3:uid="{00000000-0010-0000-4900-0000BF2F0000}" name="Column12219" dataDxfId="4548"/>
    <tableColumn id="12224" xr3:uid="{00000000-0010-0000-4900-0000C02F0000}" name="Column12220" dataDxfId="4547"/>
    <tableColumn id="12225" xr3:uid="{00000000-0010-0000-4900-0000C12F0000}" name="Column12221" dataDxfId="4546"/>
    <tableColumn id="12226" xr3:uid="{00000000-0010-0000-4900-0000C22F0000}" name="Column12222" dataDxfId="4545"/>
    <tableColumn id="12227" xr3:uid="{00000000-0010-0000-4900-0000C32F0000}" name="Column12223" dataDxfId="4544"/>
    <tableColumn id="12228" xr3:uid="{00000000-0010-0000-4900-0000C42F0000}" name="Column12224" dataDxfId="4543"/>
    <tableColumn id="12229" xr3:uid="{00000000-0010-0000-4900-0000C52F0000}" name="Column12225" dataDxfId="4542"/>
    <tableColumn id="12230" xr3:uid="{00000000-0010-0000-4900-0000C62F0000}" name="Column12226" dataDxfId="4541"/>
    <tableColumn id="12231" xr3:uid="{00000000-0010-0000-4900-0000C72F0000}" name="Column12227" dataDxfId="4540"/>
    <tableColumn id="12232" xr3:uid="{00000000-0010-0000-4900-0000C82F0000}" name="Column12228" dataDxfId="4539"/>
    <tableColumn id="12233" xr3:uid="{00000000-0010-0000-4900-0000C92F0000}" name="Column12229" dataDxfId="4538"/>
    <tableColumn id="12234" xr3:uid="{00000000-0010-0000-4900-0000CA2F0000}" name="Column12230" dataDxfId="4537"/>
    <tableColumn id="12235" xr3:uid="{00000000-0010-0000-4900-0000CB2F0000}" name="Column12231" dataDxfId="4536"/>
    <tableColumn id="12236" xr3:uid="{00000000-0010-0000-4900-0000CC2F0000}" name="Column12232" dataDxfId="4535"/>
    <tableColumn id="12237" xr3:uid="{00000000-0010-0000-4900-0000CD2F0000}" name="Column12233" dataDxfId="4534"/>
    <tableColumn id="12238" xr3:uid="{00000000-0010-0000-4900-0000CE2F0000}" name="Column12234" dataDxfId="4533"/>
    <tableColumn id="12239" xr3:uid="{00000000-0010-0000-4900-0000CF2F0000}" name="Column12235" dataDxfId="4532"/>
    <tableColumn id="12240" xr3:uid="{00000000-0010-0000-4900-0000D02F0000}" name="Column12236" dataDxfId="4531"/>
    <tableColumn id="12241" xr3:uid="{00000000-0010-0000-4900-0000D12F0000}" name="Column12237" dataDxfId="4530"/>
    <tableColumn id="12242" xr3:uid="{00000000-0010-0000-4900-0000D22F0000}" name="Column12238" dataDxfId="4529"/>
    <tableColumn id="12243" xr3:uid="{00000000-0010-0000-4900-0000D32F0000}" name="Column12239" dataDxfId="4528"/>
    <tableColumn id="12244" xr3:uid="{00000000-0010-0000-4900-0000D42F0000}" name="Column12240" dataDxfId="4527"/>
    <tableColumn id="12245" xr3:uid="{00000000-0010-0000-4900-0000D52F0000}" name="Column12241" dataDxfId="4526"/>
    <tableColumn id="12246" xr3:uid="{00000000-0010-0000-4900-0000D62F0000}" name="Column12242" dataDxfId="4525"/>
    <tableColumn id="12247" xr3:uid="{00000000-0010-0000-4900-0000D72F0000}" name="Column12243" dataDxfId="4524"/>
    <tableColumn id="12248" xr3:uid="{00000000-0010-0000-4900-0000D82F0000}" name="Column12244" dataDxfId="4523"/>
    <tableColumn id="12249" xr3:uid="{00000000-0010-0000-4900-0000D92F0000}" name="Column12245" dataDxfId="4522"/>
    <tableColumn id="12250" xr3:uid="{00000000-0010-0000-4900-0000DA2F0000}" name="Column12246" dataDxfId="4521"/>
    <tableColumn id="12251" xr3:uid="{00000000-0010-0000-4900-0000DB2F0000}" name="Column12247" dataDxfId="4520"/>
    <tableColumn id="12252" xr3:uid="{00000000-0010-0000-4900-0000DC2F0000}" name="Column12248" dataDxfId="4519"/>
    <tableColumn id="12253" xr3:uid="{00000000-0010-0000-4900-0000DD2F0000}" name="Column12249" dataDxfId="4518"/>
    <tableColumn id="12254" xr3:uid="{00000000-0010-0000-4900-0000DE2F0000}" name="Column12250" dataDxfId="4517"/>
    <tableColumn id="12255" xr3:uid="{00000000-0010-0000-4900-0000DF2F0000}" name="Column12251" dataDxfId="4516"/>
    <tableColumn id="12256" xr3:uid="{00000000-0010-0000-4900-0000E02F0000}" name="Column12252" dataDxfId="4515"/>
    <tableColumn id="12257" xr3:uid="{00000000-0010-0000-4900-0000E12F0000}" name="Column12253" dataDxfId="4514"/>
    <tableColumn id="12258" xr3:uid="{00000000-0010-0000-4900-0000E22F0000}" name="Column12254" dataDxfId="4513"/>
    <tableColumn id="12259" xr3:uid="{00000000-0010-0000-4900-0000E32F0000}" name="Column12255" dataDxfId="4512"/>
    <tableColumn id="12260" xr3:uid="{00000000-0010-0000-4900-0000E42F0000}" name="Column12256" dataDxfId="4511"/>
    <tableColumn id="12261" xr3:uid="{00000000-0010-0000-4900-0000E52F0000}" name="Column12257" dataDxfId="4510"/>
    <tableColumn id="12262" xr3:uid="{00000000-0010-0000-4900-0000E62F0000}" name="Column12258" dataDxfId="4509"/>
    <tableColumn id="12263" xr3:uid="{00000000-0010-0000-4900-0000E72F0000}" name="Column12259" dataDxfId="4508"/>
    <tableColumn id="12264" xr3:uid="{00000000-0010-0000-4900-0000E82F0000}" name="Column12260" dataDxfId="4507"/>
    <tableColumn id="12265" xr3:uid="{00000000-0010-0000-4900-0000E92F0000}" name="Column12261" dataDxfId="4506"/>
    <tableColumn id="12266" xr3:uid="{00000000-0010-0000-4900-0000EA2F0000}" name="Column12262" dataDxfId="4505"/>
    <tableColumn id="12267" xr3:uid="{00000000-0010-0000-4900-0000EB2F0000}" name="Column12263" dataDxfId="4504"/>
    <tableColumn id="12268" xr3:uid="{00000000-0010-0000-4900-0000EC2F0000}" name="Column12264" dataDxfId="4503"/>
    <tableColumn id="12269" xr3:uid="{00000000-0010-0000-4900-0000ED2F0000}" name="Column12265" dataDxfId="4502"/>
    <tableColumn id="12270" xr3:uid="{00000000-0010-0000-4900-0000EE2F0000}" name="Column12266" dataDxfId="4501"/>
    <tableColumn id="12271" xr3:uid="{00000000-0010-0000-4900-0000EF2F0000}" name="Column12267" dataDxfId="4500"/>
    <tableColumn id="12272" xr3:uid="{00000000-0010-0000-4900-0000F02F0000}" name="Column12268" dataDxfId="4499"/>
    <tableColumn id="12273" xr3:uid="{00000000-0010-0000-4900-0000F12F0000}" name="Column12269" dataDxfId="4498"/>
    <tableColumn id="12274" xr3:uid="{00000000-0010-0000-4900-0000F22F0000}" name="Column12270" dataDxfId="4497"/>
    <tableColumn id="12275" xr3:uid="{00000000-0010-0000-4900-0000F32F0000}" name="Column12271" dataDxfId="4496"/>
    <tableColumn id="12276" xr3:uid="{00000000-0010-0000-4900-0000F42F0000}" name="Column12272" dataDxfId="4495"/>
    <tableColumn id="12277" xr3:uid="{00000000-0010-0000-4900-0000F52F0000}" name="Column12273" dataDxfId="4494"/>
    <tableColumn id="12278" xr3:uid="{00000000-0010-0000-4900-0000F62F0000}" name="Column12274" dataDxfId="4493"/>
    <tableColumn id="12279" xr3:uid="{00000000-0010-0000-4900-0000F72F0000}" name="Column12275" dataDxfId="4492"/>
    <tableColumn id="12280" xr3:uid="{00000000-0010-0000-4900-0000F82F0000}" name="Column12276" dataDxfId="4491"/>
    <tableColumn id="12281" xr3:uid="{00000000-0010-0000-4900-0000F92F0000}" name="Column12277" dataDxfId="4490"/>
    <tableColumn id="12282" xr3:uid="{00000000-0010-0000-4900-0000FA2F0000}" name="Column12278" dataDxfId="4489"/>
    <tableColumn id="12283" xr3:uid="{00000000-0010-0000-4900-0000FB2F0000}" name="Column12279" dataDxfId="4488"/>
    <tableColumn id="12284" xr3:uid="{00000000-0010-0000-4900-0000FC2F0000}" name="Column12280" dataDxfId="4487"/>
    <tableColumn id="12285" xr3:uid="{00000000-0010-0000-4900-0000FD2F0000}" name="Column12281" dataDxfId="4486"/>
    <tableColumn id="12286" xr3:uid="{00000000-0010-0000-4900-0000FE2F0000}" name="Column12282" dataDxfId="4485"/>
    <tableColumn id="12287" xr3:uid="{00000000-0010-0000-4900-0000FF2F0000}" name="Column12283" dataDxfId="4484"/>
    <tableColumn id="12288" xr3:uid="{00000000-0010-0000-4900-000000300000}" name="Column12284" dataDxfId="4483"/>
    <tableColumn id="12289" xr3:uid="{00000000-0010-0000-4900-000001300000}" name="Column12285" dataDxfId="4482"/>
    <tableColumn id="12290" xr3:uid="{00000000-0010-0000-4900-000002300000}" name="Column12286" dataDxfId="4481"/>
    <tableColumn id="12291" xr3:uid="{00000000-0010-0000-4900-000003300000}" name="Column12287" dataDxfId="4480"/>
    <tableColumn id="12292" xr3:uid="{00000000-0010-0000-4900-000004300000}" name="Column12288" dataDxfId="4479"/>
    <tableColumn id="12293" xr3:uid="{00000000-0010-0000-4900-000005300000}" name="Column12289" dataDxfId="4478"/>
    <tableColumn id="12294" xr3:uid="{00000000-0010-0000-4900-000006300000}" name="Column12290" dataDxfId="4477"/>
    <tableColumn id="12295" xr3:uid="{00000000-0010-0000-4900-000007300000}" name="Column12291" dataDxfId="4476"/>
    <tableColumn id="12296" xr3:uid="{00000000-0010-0000-4900-000008300000}" name="Column12292" dataDxfId="4475"/>
    <tableColumn id="12297" xr3:uid="{00000000-0010-0000-4900-000009300000}" name="Column12293" dataDxfId="4474"/>
    <tableColumn id="12298" xr3:uid="{00000000-0010-0000-4900-00000A300000}" name="Column12294" dataDxfId="4473"/>
    <tableColumn id="12299" xr3:uid="{00000000-0010-0000-4900-00000B300000}" name="Column12295" dataDxfId="4472"/>
    <tableColumn id="12300" xr3:uid="{00000000-0010-0000-4900-00000C300000}" name="Column12296" dataDxfId="4471"/>
    <tableColumn id="12301" xr3:uid="{00000000-0010-0000-4900-00000D300000}" name="Column12297" dataDxfId="4470"/>
    <tableColumn id="12302" xr3:uid="{00000000-0010-0000-4900-00000E300000}" name="Column12298" dataDxfId="4469"/>
    <tableColumn id="12303" xr3:uid="{00000000-0010-0000-4900-00000F300000}" name="Column12299" dataDxfId="4468"/>
    <tableColumn id="12304" xr3:uid="{00000000-0010-0000-4900-000010300000}" name="Column12300" dataDxfId="4467"/>
    <tableColumn id="12305" xr3:uid="{00000000-0010-0000-4900-000011300000}" name="Column12301" dataDxfId="4466"/>
    <tableColumn id="12306" xr3:uid="{00000000-0010-0000-4900-000012300000}" name="Column12302" dataDxfId="4465"/>
    <tableColumn id="12307" xr3:uid="{00000000-0010-0000-4900-000013300000}" name="Column12303" dataDxfId="4464"/>
    <tableColumn id="12308" xr3:uid="{00000000-0010-0000-4900-000014300000}" name="Column12304" dataDxfId="4463"/>
    <tableColumn id="12309" xr3:uid="{00000000-0010-0000-4900-000015300000}" name="Column12305" dataDxfId="4462"/>
    <tableColumn id="12310" xr3:uid="{00000000-0010-0000-4900-000016300000}" name="Column12306" dataDxfId="4461"/>
    <tableColumn id="12311" xr3:uid="{00000000-0010-0000-4900-000017300000}" name="Column12307" dataDxfId="4460"/>
    <tableColumn id="12312" xr3:uid="{00000000-0010-0000-4900-000018300000}" name="Column12308" dataDxfId="4459"/>
    <tableColumn id="12313" xr3:uid="{00000000-0010-0000-4900-000019300000}" name="Column12309" dataDxfId="4458"/>
    <tableColumn id="12314" xr3:uid="{00000000-0010-0000-4900-00001A300000}" name="Column12310" dataDxfId="4457"/>
    <tableColumn id="12315" xr3:uid="{00000000-0010-0000-4900-00001B300000}" name="Column12311" dataDxfId="4456"/>
    <tableColumn id="12316" xr3:uid="{00000000-0010-0000-4900-00001C300000}" name="Column12312" dataDxfId="4455"/>
    <tableColumn id="12317" xr3:uid="{00000000-0010-0000-4900-00001D300000}" name="Column12313" dataDxfId="4454"/>
    <tableColumn id="12318" xr3:uid="{00000000-0010-0000-4900-00001E300000}" name="Column12314" dataDxfId="4453"/>
    <tableColumn id="12319" xr3:uid="{00000000-0010-0000-4900-00001F300000}" name="Column12315" dataDxfId="4452"/>
    <tableColumn id="12320" xr3:uid="{00000000-0010-0000-4900-000020300000}" name="Column12316" dataDxfId="4451"/>
    <tableColumn id="12321" xr3:uid="{00000000-0010-0000-4900-000021300000}" name="Column12317" dataDxfId="4450"/>
    <tableColumn id="12322" xr3:uid="{00000000-0010-0000-4900-000022300000}" name="Column12318" dataDxfId="4449"/>
    <tableColumn id="12323" xr3:uid="{00000000-0010-0000-4900-000023300000}" name="Column12319" dataDxfId="4448"/>
    <tableColumn id="12324" xr3:uid="{00000000-0010-0000-4900-000024300000}" name="Column12320" dataDxfId="4447"/>
    <tableColumn id="12325" xr3:uid="{00000000-0010-0000-4900-000025300000}" name="Column12321" dataDxfId="4446"/>
    <tableColumn id="12326" xr3:uid="{00000000-0010-0000-4900-000026300000}" name="Column12322" dataDxfId="4445"/>
    <tableColumn id="12327" xr3:uid="{00000000-0010-0000-4900-000027300000}" name="Column12323" dataDxfId="4444"/>
    <tableColumn id="12328" xr3:uid="{00000000-0010-0000-4900-000028300000}" name="Column12324" dataDxfId="4443"/>
    <tableColumn id="12329" xr3:uid="{00000000-0010-0000-4900-000029300000}" name="Column12325" dataDxfId="4442"/>
    <tableColumn id="12330" xr3:uid="{00000000-0010-0000-4900-00002A300000}" name="Column12326" dataDxfId="4441"/>
    <tableColumn id="12331" xr3:uid="{00000000-0010-0000-4900-00002B300000}" name="Column12327" dataDxfId="4440"/>
    <tableColumn id="12332" xr3:uid="{00000000-0010-0000-4900-00002C300000}" name="Column12328" dataDxfId="4439"/>
    <tableColumn id="12333" xr3:uid="{00000000-0010-0000-4900-00002D300000}" name="Column12329" dataDxfId="4438"/>
    <tableColumn id="12334" xr3:uid="{00000000-0010-0000-4900-00002E300000}" name="Column12330" dataDxfId="4437"/>
    <tableColumn id="12335" xr3:uid="{00000000-0010-0000-4900-00002F300000}" name="Column12331" dataDxfId="4436"/>
    <tableColumn id="12336" xr3:uid="{00000000-0010-0000-4900-000030300000}" name="Column12332" dataDxfId="4435"/>
    <tableColumn id="12337" xr3:uid="{00000000-0010-0000-4900-000031300000}" name="Column12333" dataDxfId="4434"/>
    <tableColumn id="12338" xr3:uid="{00000000-0010-0000-4900-000032300000}" name="Column12334" dataDxfId="4433"/>
    <tableColumn id="12339" xr3:uid="{00000000-0010-0000-4900-000033300000}" name="Column12335" dataDxfId="4432"/>
    <tableColumn id="12340" xr3:uid="{00000000-0010-0000-4900-000034300000}" name="Column12336" dataDxfId="4431"/>
    <tableColumn id="12341" xr3:uid="{00000000-0010-0000-4900-000035300000}" name="Column12337" dataDxfId="4430"/>
    <tableColumn id="12342" xr3:uid="{00000000-0010-0000-4900-000036300000}" name="Column12338" dataDxfId="4429"/>
    <tableColumn id="12343" xr3:uid="{00000000-0010-0000-4900-000037300000}" name="Column12339" dataDxfId="4428"/>
    <tableColumn id="12344" xr3:uid="{00000000-0010-0000-4900-000038300000}" name="Column12340" dataDxfId="4427"/>
    <tableColumn id="12345" xr3:uid="{00000000-0010-0000-4900-000039300000}" name="Column12341" dataDxfId="4426"/>
    <tableColumn id="12346" xr3:uid="{00000000-0010-0000-4900-00003A300000}" name="Column12342" dataDxfId="4425"/>
    <tableColumn id="12347" xr3:uid="{00000000-0010-0000-4900-00003B300000}" name="Column12343" dataDxfId="4424"/>
    <tableColumn id="12348" xr3:uid="{00000000-0010-0000-4900-00003C300000}" name="Column12344" dataDxfId="4423"/>
    <tableColumn id="12349" xr3:uid="{00000000-0010-0000-4900-00003D300000}" name="Column12345" dataDxfId="4422"/>
    <tableColumn id="12350" xr3:uid="{00000000-0010-0000-4900-00003E300000}" name="Column12346" dataDxfId="4421"/>
    <tableColumn id="12351" xr3:uid="{00000000-0010-0000-4900-00003F300000}" name="Column12347" dataDxfId="4420"/>
    <tableColumn id="12352" xr3:uid="{00000000-0010-0000-4900-000040300000}" name="Column12348" dataDxfId="4419"/>
    <tableColumn id="12353" xr3:uid="{00000000-0010-0000-4900-000041300000}" name="Column12349" dataDxfId="4418"/>
    <tableColumn id="12354" xr3:uid="{00000000-0010-0000-4900-000042300000}" name="Column12350" dataDxfId="4417"/>
    <tableColumn id="12355" xr3:uid="{00000000-0010-0000-4900-000043300000}" name="Column12351" dataDxfId="4416"/>
    <tableColumn id="12356" xr3:uid="{00000000-0010-0000-4900-000044300000}" name="Column12352" dataDxfId="4415"/>
    <tableColumn id="12357" xr3:uid="{00000000-0010-0000-4900-000045300000}" name="Column12353" dataDxfId="4414"/>
    <tableColumn id="12358" xr3:uid="{00000000-0010-0000-4900-000046300000}" name="Column12354" dataDxfId="4413"/>
    <tableColumn id="12359" xr3:uid="{00000000-0010-0000-4900-000047300000}" name="Column12355" dataDxfId="4412"/>
    <tableColumn id="12360" xr3:uid="{00000000-0010-0000-4900-000048300000}" name="Column12356" dataDxfId="4411"/>
    <tableColumn id="12361" xr3:uid="{00000000-0010-0000-4900-000049300000}" name="Column12357" dataDxfId="4410"/>
    <tableColumn id="12362" xr3:uid="{00000000-0010-0000-4900-00004A300000}" name="Column12358" dataDxfId="4409"/>
    <tableColumn id="12363" xr3:uid="{00000000-0010-0000-4900-00004B300000}" name="Column12359" dataDxfId="4408"/>
    <tableColumn id="12364" xr3:uid="{00000000-0010-0000-4900-00004C300000}" name="Column12360" dataDxfId="4407"/>
    <tableColumn id="12365" xr3:uid="{00000000-0010-0000-4900-00004D300000}" name="Column12361" dataDxfId="4406"/>
    <tableColumn id="12366" xr3:uid="{00000000-0010-0000-4900-00004E300000}" name="Column12362" dataDxfId="4405"/>
    <tableColumn id="12367" xr3:uid="{00000000-0010-0000-4900-00004F300000}" name="Column12363" dataDxfId="4404"/>
    <tableColumn id="12368" xr3:uid="{00000000-0010-0000-4900-000050300000}" name="Column12364" dataDxfId="4403"/>
    <tableColumn id="12369" xr3:uid="{00000000-0010-0000-4900-000051300000}" name="Column12365" dataDxfId="4402"/>
    <tableColumn id="12370" xr3:uid="{00000000-0010-0000-4900-000052300000}" name="Column12366" dataDxfId="4401"/>
    <tableColumn id="12371" xr3:uid="{00000000-0010-0000-4900-000053300000}" name="Column12367" dataDxfId="4400"/>
    <tableColumn id="12372" xr3:uid="{00000000-0010-0000-4900-000054300000}" name="Column12368" dataDxfId="4399"/>
    <tableColumn id="12373" xr3:uid="{00000000-0010-0000-4900-000055300000}" name="Column12369" dataDxfId="4398"/>
    <tableColumn id="12374" xr3:uid="{00000000-0010-0000-4900-000056300000}" name="Column12370" dataDxfId="4397"/>
    <tableColumn id="12375" xr3:uid="{00000000-0010-0000-4900-000057300000}" name="Column12371" dataDxfId="4396"/>
    <tableColumn id="12376" xr3:uid="{00000000-0010-0000-4900-000058300000}" name="Column12372" dataDxfId="4395"/>
    <tableColumn id="12377" xr3:uid="{00000000-0010-0000-4900-000059300000}" name="Column12373" dataDxfId="4394"/>
    <tableColumn id="12378" xr3:uid="{00000000-0010-0000-4900-00005A300000}" name="Column12374" dataDxfId="4393"/>
    <tableColumn id="12379" xr3:uid="{00000000-0010-0000-4900-00005B300000}" name="Column12375" dataDxfId="4392"/>
    <tableColumn id="12380" xr3:uid="{00000000-0010-0000-4900-00005C300000}" name="Column12376" dataDxfId="4391"/>
    <tableColumn id="12381" xr3:uid="{00000000-0010-0000-4900-00005D300000}" name="Column12377" dataDxfId="4390"/>
    <tableColumn id="12382" xr3:uid="{00000000-0010-0000-4900-00005E300000}" name="Column12378" dataDxfId="4389"/>
    <tableColumn id="12383" xr3:uid="{00000000-0010-0000-4900-00005F300000}" name="Column12379" dataDxfId="4388"/>
    <tableColumn id="12384" xr3:uid="{00000000-0010-0000-4900-000060300000}" name="Column12380" dataDxfId="4387"/>
    <tableColumn id="12385" xr3:uid="{00000000-0010-0000-4900-000061300000}" name="Column12381" dataDxfId="4386"/>
    <tableColumn id="12386" xr3:uid="{00000000-0010-0000-4900-000062300000}" name="Column12382" dataDxfId="4385"/>
    <tableColumn id="12387" xr3:uid="{00000000-0010-0000-4900-000063300000}" name="Column12383" dataDxfId="4384"/>
    <tableColumn id="12388" xr3:uid="{00000000-0010-0000-4900-000064300000}" name="Column12384" dataDxfId="4383"/>
    <tableColumn id="12389" xr3:uid="{00000000-0010-0000-4900-000065300000}" name="Column12385" dataDxfId="4382"/>
    <tableColumn id="12390" xr3:uid="{00000000-0010-0000-4900-000066300000}" name="Column12386" dataDxfId="4381"/>
    <tableColumn id="12391" xr3:uid="{00000000-0010-0000-4900-000067300000}" name="Column12387" dataDxfId="4380"/>
    <tableColumn id="12392" xr3:uid="{00000000-0010-0000-4900-000068300000}" name="Column12388" dataDxfId="4379"/>
    <tableColumn id="12393" xr3:uid="{00000000-0010-0000-4900-000069300000}" name="Column12389" dataDxfId="4378"/>
    <tableColumn id="12394" xr3:uid="{00000000-0010-0000-4900-00006A300000}" name="Column12390" dataDxfId="4377"/>
    <tableColumn id="12395" xr3:uid="{00000000-0010-0000-4900-00006B300000}" name="Column12391" dataDxfId="4376"/>
    <tableColumn id="12396" xr3:uid="{00000000-0010-0000-4900-00006C300000}" name="Column12392" dataDxfId="4375"/>
    <tableColumn id="12397" xr3:uid="{00000000-0010-0000-4900-00006D300000}" name="Column12393" dataDxfId="4374"/>
    <tableColumn id="12398" xr3:uid="{00000000-0010-0000-4900-00006E300000}" name="Column12394" dataDxfId="4373"/>
    <tableColumn id="12399" xr3:uid="{00000000-0010-0000-4900-00006F300000}" name="Column12395" dataDxfId="4372"/>
    <tableColumn id="12400" xr3:uid="{00000000-0010-0000-4900-000070300000}" name="Column12396" dataDxfId="4371"/>
    <tableColumn id="12401" xr3:uid="{00000000-0010-0000-4900-000071300000}" name="Column12397" dataDxfId="4370"/>
    <tableColumn id="12402" xr3:uid="{00000000-0010-0000-4900-000072300000}" name="Column12398" dataDxfId="4369"/>
    <tableColumn id="12403" xr3:uid="{00000000-0010-0000-4900-000073300000}" name="Column12399" dataDxfId="4368"/>
    <tableColumn id="12404" xr3:uid="{00000000-0010-0000-4900-000074300000}" name="Column12400" dataDxfId="4367"/>
    <tableColumn id="12405" xr3:uid="{00000000-0010-0000-4900-000075300000}" name="Column12401" dataDxfId="4366"/>
    <tableColumn id="12406" xr3:uid="{00000000-0010-0000-4900-000076300000}" name="Column12402" dataDxfId="4365"/>
    <tableColumn id="12407" xr3:uid="{00000000-0010-0000-4900-000077300000}" name="Column12403" dataDxfId="4364"/>
    <tableColumn id="12408" xr3:uid="{00000000-0010-0000-4900-000078300000}" name="Column12404" dataDxfId="4363"/>
    <tableColumn id="12409" xr3:uid="{00000000-0010-0000-4900-000079300000}" name="Column12405" dataDxfId="4362"/>
    <tableColumn id="12410" xr3:uid="{00000000-0010-0000-4900-00007A300000}" name="Column12406" dataDxfId="4361"/>
    <tableColumn id="12411" xr3:uid="{00000000-0010-0000-4900-00007B300000}" name="Column12407" dataDxfId="4360"/>
    <tableColumn id="12412" xr3:uid="{00000000-0010-0000-4900-00007C300000}" name="Column12408" dataDxfId="4359"/>
    <tableColumn id="12413" xr3:uid="{00000000-0010-0000-4900-00007D300000}" name="Column12409" dataDxfId="4358"/>
    <tableColumn id="12414" xr3:uid="{00000000-0010-0000-4900-00007E300000}" name="Column12410" dataDxfId="4357"/>
    <tableColumn id="12415" xr3:uid="{00000000-0010-0000-4900-00007F300000}" name="Column12411" dataDxfId="4356"/>
    <tableColumn id="12416" xr3:uid="{00000000-0010-0000-4900-000080300000}" name="Column12412" dataDxfId="4355"/>
    <tableColumn id="12417" xr3:uid="{00000000-0010-0000-4900-000081300000}" name="Column12413" dataDxfId="4354"/>
    <tableColumn id="12418" xr3:uid="{00000000-0010-0000-4900-000082300000}" name="Column12414" dataDxfId="4353"/>
    <tableColumn id="12419" xr3:uid="{00000000-0010-0000-4900-000083300000}" name="Column12415" dataDxfId="4352"/>
    <tableColumn id="12420" xr3:uid="{00000000-0010-0000-4900-000084300000}" name="Column12416" dataDxfId="4351"/>
    <tableColumn id="12421" xr3:uid="{00000000-0010-0000-4900-000085300000}" name="Column12417" dataDxfId="4350"/>
    <tableColumn id="12422" xr3:uid="{00000000-0010-0000-4900-000086300000}" name="Column12418" dataDxfId="4349"/>
    <tableColumn id="12423" xr3:uid="{00000000-0010-0000-4900-000087300000}" name="Column12419" dataDxfId="4348"/>
    <tableColumn id="12424" xr3:uid="{00000000-0010-0000-4900-000088300000}" name="Column12420" dataDxfId="4347"/>
    <tableColumn id="12425" xr3:uid="{00000000-0010-0000-4900-000089300000}" name="Column12421" dataDxfId="4346"/>
    <tableColumn id="12426" xr3:uid="{00000000-0010-0000-4900-00008A300000}" name="Column12422" dataDxfId="4345"/>
    <tableColumn id="12427" xr3:uid="{00000000-0010-0000-4900-00008B300000}" name="Column12423" dataDxfId="4344"/>
    <tableColumn id="12428" xr3:uid="{00000000-0010-0000-4900-00008C300000}" name="Column12424" dataDxfId="4343"/>
    <tableColumn id="12429" xr3:uid="{00000000-0010-0000-4900-00008D300000}" name="Column12425" dataDxfId="4342"/>
    <tableColumn id="12430" xr3:uid="{00000000-0010-0000-4900-00008E300000}" name="Column12426" dataDxfId="4341"/>
    <tableColumn id="12431" xr3:uid="{00000000-0010-0000-4900-00008F300000}" name="Column12427" dataDxfId="4340"/>
    <tableColumn id="12432" xr3:uid="{00000000-0010-0000-4900-000090300000}" name="Column12428" dataDxfId="4339"/>
    <tableColumn id="12433" xr3:uid="{00000000-0010-0000-4900-000091300000}" name="Column12429" dataDxfId="4338"/>
    <tableColumn id="12434" xr3:uid="{00000000-0010-0000-4900-000092300000}" name="Column12430" dataDxfId="4337"/>
    <tableColumn id="12435" xr3:uid="{00000000-0010-0000-4900-000093300000}" name="Column12431" dataDxfId="4336"/>
    <tableColumn id="12436" xr3:uid="{00000000-0010-0000-4900-000094300000}" name="Column12432" dataDxfId="4335"/>
    <tableColumn id="12437" xr3:uid="{00000000-0010-0000-4900-000095300000}" name="Column12433" dataDxfId="4334"/>
    <tableColumn id="12438" xr3:uid="{00000000-0010-0000-4900-000096300000}" name="Column12434" dataDxfId="4333"/>
    <tableColumn id="12439" xr3:uid="{00000000-0010-0000-4900-000097300000}" name="Column12435" dataDxfId="4332"/>
    <tableColumn id="12440" xr3:uid="{00000000-0010-0000-4900-000098300000}" name="Column12436" dataDxfId="4331"/>
    <tableColumn id="12441" xr3:uid="{00000000-0010-0000-4900-000099300000}" name="Column12437" dataDxfId="4330"/>
    <tableColumn id="12442" xr3:uid="{00000000-0010-0000-4900-00009A300000}" name="Column12438" dataDxfId="4329"/>
    <tableColumn id="12443" xr3:uid="{00000000-0010-0000-4900-00009B300000}" name="Column12439" dataDxfId="4328"/>
    <tableColumn id="12444" xr3:uid="{00000000-0010-0000-4900-00009C300000}" name="Column12440" dataDxfId="4327"/>
    <tableColumn id="12445" xr3:uid="{00000000-0010-0000-4900-00009D300000}" name="Column12441" dataDxfId="4326"/>
    <tableColumn id="12446" xr3:uid="{00000000-0010-0000-4900-00009E300000}" name="Column12442" dataDxfId="4325"/>
    <tableColumn id="12447" xr3:uid="{00000000-0010-0000-4900-00009F300000}" name="Column12443" dataDxfId="4324"/>
    <tableColumn id="12448" xr3:uid="{00000000-0010-0000-4900-0000A0300000}" name="Column12444" dataDxfId="4323"/>
    <tableColumn id="12449" xr3:uid="{00000000-0010-0000-4900-0000A1300000}" name="Column12445" dataDxfId="4322"/>
    <tableColumn id="12450" xr3:uid="{00000000-0010-0000-4900-0000A2300000}" name="Column12446" dataDxfId="4321"/>
    <tableColumn id="12451" xr3:uid="{00000000-0010-0000-4900-0000A3300000}" name="Column12447" dataDxfId="4320"/>
    <tableColumn id="12452" xr3:uid="{00000000-0010-0000-4900-0000A4300000}" name="Column12448" dataDxfId="4319"/>
    <tableColumn id="12453" xr3:uid="{00000000-0010-0000-4900-0000A5300000}" name="Column12449" dataDxfId="4318"/>
    <tableColumn id="12454" xr3:uid="{00000000-0010-0000-4900-0000A6300000}" name="Column12450" dataDxfId="4317"/>
    <tableColumn id="12455" xr3:uid="{00000000-0010-0000-4900-0000A7300000}" name="Column12451" dataDxfId="4316"/>
    <tableColumn id="12456" xr3:uid="{00000000-0010-0000-4900-0000A8300000}" name="Column12452" dataDxfId="4315"/>
    <tableColumn id="12457" xr3:uid="{00000000-0010-0000-4900-0000A9300000}" name="Column12453" dataDxfId="4314"/>
    <tableColumn id="12458" xr3:uid="{00000000-0010-0000-4900-0000AA300000}" name="Column12454" dataDxfId="4313"/>
    <tableColumn id="12459" xr3:uid="{00000000-0010-0000-4900-0000AB300000}" name="Column12455" dataDxfId="4312"/>
    <tableColumn id="12460" xr3:uid="{00000000-0010-0000-4900-0000AC300000}" name="Column12456" dataDxfId="4311"/>
    <tableColumn id="12461" xr3:uid="{00000000-0010-0000-4900-0000AD300000}" name="Column12457" dataDxfId="4310"/>
    <tableColumn id="12462" xr3:uid="{00000000-0010-0000-4900-0000AE300000}" name="Column12458" dataDxfId="4309"/>
    <tableColumn id="12463" xr3:uid="{00000000-0010-0000-4900-0000AF300000}" name="Column12459" dataDxfId="4308"/>
    <tableColumn id="12464" xr3:uid="{00000000-0010-0000-4900-0000B0300000}" name="Column12460" dataDxfId="4307"/>
    <tableColumn id="12465" xr3:uid="{00000000-0010-0000-4900-0000B1300000}" name="Column12461" dataDxfId="4306"/>
    <tableColumn id="12466" xr3:uid="{00000000-0010-0000-4900-0000B2300000}" name="Column12462" dataDxfId="4305"/>
    <tableColumn id="12467" xr3:uid="{00000000-0010-0000-4900-0000B3300000}" name="Column12463" dataDxfId="4304"/>
    <tableColumn id="12468" xr3:uid="{00000000-0010-0000-4900-0000B4300000}" name="Column12464" dataDxfId="4303"/>
    <tableColumn id="12469" xr3:uid="{00000000-0010-0000-4900-0000B5300000}" name="Column12465" dataDxfId="4302"/>
    <tableColumn id="12470" xr3:uid="{00000000-0010-0000-4900-0000B6300000}" name="Column12466" dataDxfId="4301"/>
    <tableColumn id="12471" xr3:uid="{00000000-0010-0000-4900-0000B7300000}" name="Column12467" dataDxfId="4300"/>
    <tableColumn id="12472" xr3:uid="{00000000-0010-0000-4900-0000B8300000}" name="Column12468" dataDxfId="4299"/>
    <tableColumn id="12473" xr3:uid="{00000000-0010-0000-4900-0000B9300000}" name="Column12469" dataDxfId="4298"/>
    <tableColumn id="12474" xr3:uid="{00000000-0010-0000-4900-0000BA300000}" name="Column12470" dataDxfId="4297"/>
    <tableColumn id="12475" xr3:uid="{00000000-0010-0000-4900-0000BB300000}" name="Column12471" dataDxfId="4296"/>
    <tableColumn id="12476" xr3:uid="{00000000-0010-0000-4900-0000BC300000}" name="Column12472" dataDxfId="4295"/>
    <tableColumn id="12477" xr3:uid="{00000000-0010-0000-4900-0000BD300000}" name="Column12473" dataDxfId="4294"/>
    <tableColumn id="12478" xr3:uid="{00000000-0010-0000-4900-0000BE300000}" name="Column12474" dataDxfId="4293"/>
    <tableColumn id="12479" xr3:uid="{00000000-0010-0000-4900-0000BF300000}" name="Column12475" dataDxfId="4292"/>
    <tableColumn id="12480" xr3:uid="{00000000-0010-0000-4900-0000C0300000}" name="Column12476" dataDxfId="4291"/>
    <tableColumn id="12481" xr3:uid="{00000000-0010-0000-4900-0000C1300000}" name="Column12477" dataDxfId="4290"/>
    <tableColumn id="12482" xr3:uid="{00000000-0010-0000-4900-0000C2300000}" name="Column12478" dataDxfId="4289"/>
    <tableColumn id="12483" xr3:uid="{00000000-0010-0000-4900-0000C3300000}" name="Column12479" dataDxfId="4288"/>
    <tableColumn id="12484" xr3:uid="{00000000-0010-0000-4900-0000C4300000}" name="Column12480" dataDxfId="4287"/>
    <tableColumn id="12485" xr3:uid="{00000000-0010-0000-4900-0000C5300000}" name="Column12481" dataDxfId="4286"/>
    <tableColumn id="12486" xr3:uid="{00000000-0010-0000-4900-0000C6300000}" name="Column12482" dataDxfId="4285"/>
    <tableColumn id="12487" xr3:uid="{00000000-0010-0000-4900-0000C7300000}" name="Column12483" dataDxfId="4284"/>
    <tableColumn id="12488" xr3:uid="{00000000-0010-0000-4900-0000C8300000}" name="Column12484" dataDxfId="4283"/>
    <tableColumn id="12489" xr3:uid="{00000000-0010-0000-4900-0000C9300000}" name="Column12485" dataDxfId="4282"/>
    <tableColumn id="12490" xr3:uid="{00000000-0010-0000-4900-0000CA300000}" name="Column12486" dataDxfId="4281"/>
    <tableColumn id="12491" xr3:uid="{00000000-0010-0000-4900-0000CB300000}" name="Column12487" dataDxfId="4280"/>
    <tableColumn id="12492" xr3:uid="{00000000-0010-0000-4900-0000CC300000}" name="Column12488" dataDxfId="4279"/>
    <tableColumn id="12493" xr3:uid="{00000000-0010-0000-4900-0000CD300000}" name="Column12489" dataDxfId="4278"/>
    <tableColumn id="12494" xr3:uid="{00000000-0010-0000-4900-0000CE300000}" name="Column12490" dataDxfId="4277"/>
    <tableColumn id="12495" xr3:uid="{00000000-0010-0000-4900-0000CF300000}" name="Column12491" dataDxfId="4276"/>
    <tableColumn id="12496" xr3:uid="{00000000-0010-0000-4900-0000D0300000}" name="Column12492" dataDxfId="4275"/>
    <tableColumn id="12497" xr3:uid="{00000000-0010-0000-4900-0000D1300000}" name="Column12493" dataDxfId="4274"/>
    <tableColumn id="12498" xr3:uid="{00000000-0010-0000-4900-0000D2300000}" name="Column12494" dataDxfId="4273"/>
    <tableColumn id="12499" xr3:uid="{00000000-0010-0000-4900-0000D3300000}" name="Column12495" dataDxfId="4272"/>
    <tableColumn id="12500" xr3:uid="{00000000-0010-0000-4900-0000D4300000}" name="Column12496" dataDxfId="4271"/>
    <tableColumn id="12501" xr3:uid="{00000000-0010-0000-4900-0000D5300000}" name="Column12497" dataDxfId="4270"/>
    <tableColumn id="12502" xr3:uid="{00000000-0010-0000-4900-0000D6300000}" name="Column12498" dataDxfId="4269"/>
    <tableColumn id="12503" xr3:uid="{00000000-0010-0000-4900-0000D7300000}" name="Column12499" dataDxfId="4268"/>
    <tableColumn id="12504" xr3:uid="{00000000-0010-0000-4900-0000D8300000}" name="Column12500" dataDxfId="4267"/>
    <tableColumn id="12505" xr3:uid="{00000000-0010-0000-4900-0000D9300000}" name="Column12501" dataDxfId="4266"/>
    <tableColumn id="12506" xr3:uid="{00000000-0010-0000-4900-0000DA300000}" name="Column12502" dataDxfId="4265"/>
    <tableColumn id="12507" xr3:uid="{00000000-0010-0000-4900-0000DB300000}" name="Column12503" dataDxfId="4264"/>
    <tableColumn id="12508" xr3:uid="{00000000-0010-0000-4900-0000DC300000}" name="Column12504" dataDxfId="4263"/>
    <tableColumn id="12509" xr3:uid="{00000000-0010-0000-4900-0000DD300000}" name="Column12505" dataDxfId="4262"/>
    <tableColumn id="12510" xr3:uid="{00000000-0010-0000-4900-0000DE300000}" name="Column12506" dataDxfId="4261"/>
    <tableColumn id="12511" xr3:uid="{00000000-0010-0000-4900-0000DF300000}" name="Column12507" dataDxfId="4260"/>
    <tableColumn id="12512" xr3:uid="{00000000-0010-0000-4900-0000E0300000}" name="Column12508" dataDxfId="4259"/>
    <tableColumn id="12513" xr3:uid="{00000000-0010-0000-4900-0000E1300000}" name="Column12509" dataDxfId="4258"/>
    <tableColumn id="12514" xr3:uid="{00000000-0010-0000-4900-0000E2300000}" name="Column12510" dataDxfId="4257"/>
    <tableColumn id="12515" xr3:uid="{00000000-0010-0000-4900-0000E3300000}" name="Column12511" dataDxfId="4256"/>
    <tableColumn id="12516" xr3:uid="{00000000-0010-0000-4900-0000E4300000}" name="Column12512" dataDxfId="4255"/>
    <tableColumn id="12517" xr3:uid="{00000000-0010-0000-4900-0000E5300000}" name="Column12513" dataDxfId="4254"/>
    <tableColumn id="12518" xr3:uid="{00000000-0010-0000-4900-0000E6300000}" name="Column12514" dataDxfId="4253"/>
    <tableColumn id="12519" xr3:uid="{00000000-0010-0000-4900-0000E7300000}" name="Column12515" dataDxfId="4252"/>
    <tableColumn id="12520" xr3:uid="{00000000-0010-0000-4900-0000E8300000}" name="Column12516" dataDxfId="4251"/>
    <tableColumn id="12521" xr3:uid="{00000000-0010-0000-4900-0000E9300000}" name="Column12517" dataDxfId="4250"/>
    <tableColumn id="12522" xr3:uid="{00000000-0010-0000-4900-0000EA300000}" name="Column12518" dataDxfId="4249"/>
    <tableColumn id="12523" xr3:uid="{00000000-0010-0000-4900-0000EB300000}" name="Column12519" dataDxfId="4248"/>
    <tableColumn id="12524" xr3:uid="{00000000-0010-0000-4900-0000EC300000}" name="Column12520" dataDxfId="4247"/>
    <tableColumn id="12525" xr3:uid="{00000000-0010-0000-4900-0000ED300000}" name="Column12521" dataDxfId="4246"/>
    <tableColumn id="12526" xr3:uid="{00000000-0010-0000-4900-0000EE300000}" name="Column12522" dataDxfId="4245"/>
    <tableColumn id="12527" xr3:uid="{00000000-0010-0000-4900-0000EF300000}" name="Column12523" dataDxfId="4244"/>
    <tableColumn id="12528" xr3:uid="{00000000-0010-0000-4900-0000F0300000}" name="Column12524" dataDxfId="4243"/>
    <tableColumn id="12529" xr3:uid="{00000000-0010-0000-4900-0000F1300000}" name="Column12525" dataDxfId="4242"/>
    <tableColumn id="12530" xr3:uid="{00000000-0010-0000-4900-0000F2300000}" name="Column12526" dataDxfId="4241"/>
    <tableColumn id="12531" xr3:uid="{00000000-0010-0000-4900-0000F3300000}" name="Column12527" dataDxfId="4240"/>
    <tableColumn id="12532" xr3:uid="{00000000-0010-0000-4900-0000F4300000}" name="Column12528" dataDxfId="4239"/>
    <tableColumn id="12533" xr3:uid="{00000000-0010-0000-4900-0000F5300000}" name="Column12529" dataDxfId="4238"/>
    <tableColumn id="12534" xr3:uid="{00000000-0010-0000-4900-0000F6300000}" name="Column12530" dataDxfId="4237"/>
    <tableColumn id="12535" xr3:uid="{00000000-0010-0000-4900-0000F7300000}" name="Column12531" dataDxfId="4236"/>
    <tableColumn id="12536" xr3:uid="{00000000-0010-0000-4900-0000F8300000}" name="Column12532" dataDxfId="4235"/>
    <tableColumn id="12537" xr3:uid="{00000000-0010-0000-4900-0000F9300000}" name="Column12533" dataDxfId="4234"/>
    <tableColumn id="12538" xr3:uid="{00000000-0010-0000-4900-0000FA300000}" name="Column12534" dataDxfId="4233"/>
    <tableColumn id="12539" xr3:uid="{00000000-0010-0000-4900-0000FB300000}" name="Column12535" dataDxfId="4232"/>
    <tableColumn id="12540" xr3:uid="{00000000-0010-0000-4900-0000FC300000}" name="Column12536" dataDxfId="4231"/>
    <tableColumn id="12541" xr3:uid="{00000000-0010-0000-4900-0000FD300000}" name="Column12537" dataDxfId="4230"/>
    <tableColumn id="12542" xr3:uid="{00000000-0010-0000-4900-0000FE300000}" name="Column12538" dataDxfId="4229"/>
    <tableColumn id="12543" xr3:uid="{00000000-0010-0000-4900-0000FF300000}" name="Column12539" dataDxfId="4228"/>
    <tableColumn id="12544" xr3:uid="{00000000-0010-0000-4900-000000310000}" name="Column12540" dataDxfId="4227"/>
    <tableColumn id="12545" xr3:uid="{00000000-0010-0000-4900-000001310000}" name="Column12541" dataDxfId="4226"/>
    <tableColumn id="12546" xr3:uid="{00000000-0010-0000-4900-000002310000}" name="Column12542" dataDxfId="4225"/>
    <tableColumn id="12547" xr3:uid="{00000000-0010-0000-4900-000003310000}" name="Column12543" dataDxfId="4224"/>
    <tableColumn id="12548" xr3:uid="{00000000-0010-0000-4900-000004310000}" name="Column12544" dataDxfId="4223"/>
    <tableColumn id="12549" xr3:uid="{00000000-0010-0000-4900-000005310000}" name="Column12545" dataDxfId="4222"/>
    <tableColumn id="12550" xr3:uid="{00000000-0010-0000-4900-000006310000}" name="Column12546" dataDxfId="4221"/>
    <tableColumn id="12551" xr3:uid="{00000000-0010-0000-4900-000007310000}" name="Column12547" dataDxfId="4220"/>
    <tableColumn id="12552" xr3:uid="{00000000-0010-0000-4900-000008310000}" name="Column12548" dataDxfId="4219"/>
    <tableColumn id="12553" xr3:uid="{00000000-0010-0000-4900-000009310000}" name="Column12549" dataDxfId="4218"/>
    <tableColumn id="12554" xr3:uid="{00000000-0010-0000-4900-00000A310000}" name="Column12550" dataDxfId="4217"/>
    <tableColumn id="12555" xr3:uid="{00000000-0010-0000-4900-00000B310000}" name="Column12551" dataDxfId="4216"/>
    <tableColumn id="12556" xr3:uid="{00000000-0010-0000-4900-00000C310000}" name="Column12552" dataDxfId="4215"/>
    <tableColumn id="12557" xr3:uid="{00000000-0010-0000-4900-00000D310000}" name="Column12553" dataDxfId="4214"/>
    <tableColumn id="12558" xr3:uid="{00000000-0010-0000-4900-00000E310000}" name="Column12554" dataDxfId="4213"/>
    <tableColumn id="12559" xr3:uid="{00000000-0010-0000-4900-00000F310000}" name="Column12555" dataDxfId="4212"/>
    <tableColumn id="12560" xr3:uid="{00000000-0010-0000-4900-000010310000}" name="Column12556" dataDxfId="4211"/>
    <tableColumn id="12561" xr3:uid="{00000000-0010-0000-4900-000011310000}" name="Column12557" dataDxfId="4210"/>
    <tableColumn id="12562" xr3:uid="{00000000-0010-0000-4900-000012310000}" name="Column12558" dataDxfId="4209"/>
    <tableColumn id="12563" xr3:uid="{00000000-0010-0000-4900-000013310000}" name="Column12559" dataDxfId="4208"/>
    <tableColumn id="12564" xr3:uid="{00000000-0010-0000-4900-000014310000}" name="Column12560" dataDxfId="4207"/>
    <tableColumn id="12565" xr3:uid="{00000000-0010-0000-4900-000015310000}" name="Column12561" dataDxfId="4206"/>
    <tableColumn id="12566" xr3:uid="{00000000-0010-0000-4900-000016310000}" name="Column12562" dataDxfId="4205"/>
    <tableColumn id="12567" xr3:uid="{00000000-0010-0000-4900-000017310000}" name="Column12563" dataDxfId="4204"/>
    <tableColumn id="12568" xr3:uid="{00000000-0010-0000-4900-000018310000}" name="Column12564" dataDxfId="4203"/>
    <tableColumn id="12569" xr3:uid="{00000000-0010-0000-4900-000019310000}" name="Column12565" dataDxfId="4202"/>
    <tableColumn id="12570" xr3:uid="{00000000-0010-0000-4900-00001A310000}" name="Column12566" dataDxfId="4201"/>
    <tableColumn id="12571" xr3:uid="{00000000-0010-0000-4900-00001B310000}" name="Column12567" dataDxfId="4200"/>
    <tableColumn id="12572" xr3:uid="{00000000-0010-0000-4900-00001C310000}" name="Column12568" dataDxfId="4199"/>
    <tableColumn id="12573" xr3:uid="{00000000-0010-0000-4900-00001D310000}" name="Column12569" dataDxfId="4198"/>
    <tableColumn id="12574" xr3:uid="{00000000-0010-0000-4900-00001E310000}" name="Column12570" dataDxfId="4197"/>
    <tableColumn id="12575" xr3:uid="{00000000-0010-0000-4900-00001F310000}" name="Column12571" dataDxfId="4196"/>
    <tableColumn id="12576" xr3:uid="{00000000-0010-0000-4900-000020310000}" name="Column12572" dataDxfId="4195"/>
    <tableColumn id="12577" xr3:uid="{00000000-0010-0000-4900-000021310000}" name="Column12573" dataDxfId="4194"/>
    <tableColumn id="12578" xr3:uid="{00000000-0010-0000-4900-000022310000}" name="Column12574" dataDxfId="4193"/>
    <tableColumn id="12579" xr3:uid="{00000000-0010-0000-4900-000023310000}" name="Column12575" dataDxfId="4192"/>
    <tableColumn id="12580" xr3:uid="{00000000-0010-0000-4900-000024310000}" name="Column12576" dataDxfId="4191"/>
    <tableColumn id="12581" xr3:uid="{00000000-0010-0000-4900-000025310000}" name="Column12577" dataDxfId="4190"/>
    <tableColumn id="12582" xr3:uid="{00000000-0010-0000-4900-000026310000}" name="Column12578" dataDxfId="4189"/>
    <tableColumn id="12583" xr3:uid="{00000000-0010-0000-4900-000027310000}" name="Column12579" dataDxfId="4188"/>
    <tableColumn id="12584" xr3:uid="{00000000-0010-0000-4900-000028310000}" name="Column12580" dataDxfId="4187"/>
    <tableColumn id="12585" xr3:uid="{00000000-0010-0000-4900-000029310000}" name="Column12581" dataDxfId="4186"/>
    <tableColumn id="12586" xr3:uid="{00000000-0010-0000-4900-00002A310000}" name="Column12582" dataDxfId="4185"/>
    <tableColumn id="12587" xr3:uid="{00000000-0010-0000-4900-00002B310000}" name="Column12583" dataDxfId="4184"/>
    <tableColumn id="12588" xr3:uid="{00000000-0010-0000-4900-00002C310000}" name="Column12584" dataDxfId="4183"/>
    <tableColumn id="12589" xr3:uid="{00000000-0010-0000-4900-00002D310000}" name="Column12585" dataDxfId="4182"/>
    <tableColumn id="12590" xr3:uid="{00000000-0010-0000-4900-00002E310000}" name="Column12586" dataDxfId="4181"/>
    <tableColumn id="12591" xr3:uid="{00000000-0010-0000-4900-00002F310000}" name="Column12587" dataDxfId="4180"/>
    <tableColumn id="12592" xr3:uid="{00000000-0010-0000-4900-000030310000}" name="Column12588" dataDxfId="4179"/>
    <tableColumn id="12593" xr3:uid="{00000000-0010-0000-4900-000031310000}" name="Column12589" dataDxfId="4178"/>
    <tableColumn id="12594" xr3:uid="{00000000-0010-0000-4900-000032310000}" name="Column12590" dataDxfId="4177"/>
    <tableColumn id="12595" xr3:uid="{00000000-0010-0000-4900-000033310000}" name="Column12591" dataDxfId="4176"/>
    <tableColumn id="12596" xr3:uid="{00000000-0010-0000-4900-000034310000}" name="Column12592" dataDxfId="4175"/>
    <tableColumn id="12597" xr3:uid="{00000000-0010-0000-4900-000035310000}" name="Column12593" dataDxfId="4174"/>
    <tableColumn id="12598" xr3:uid="{00000000-0010-0000-4900-000036310000}" name="Column12594" dataDxfId="4173"/>
    <tableColumn id="12599" xr3:uid="{00000000-0010-0000-4900-000037310000}" name="Column12595" dataDxfId="4172"/>
    <tableColumn id="12600" xr3:uid="{00000000-0010-0000-4900-000038310000}" name="Column12596" dataDxfId="4171"/>
    <tableColumn id="12601" xr3:uid="{00000000-0010-0000-4900-000039310000}" name="Column12597" dataDxfId="4170"/>
    <tableColumn id="12602" xr3:uid="{00000000-0010-0000-4900-00003A310000}" name="Column12598" dataDxfId="4169"/>
    <tableColumn id="12603" xr3:uid="{00000000-0010-0000-4900-00003B310000}" name="Column12599" dataDxfId="4168"/>
    <tableColumn id="12604" xr3:uid="{00000000-0010-0000-4900-00003C310000}" name="Column12600" dataDxfId="4167"/>
    <tableColumn id="12605" xr3:uid="{00000000-0010-0000-4900-00003D310000}" name="Column12601" dataDxfId="4166"/>
    <tableColumn id="12606" xr3:uid="{00000000-0010-0000-4900-00003E310000}" name="Column12602" dataDxfId="4165"/>
    <tableColumn id="12607" xr3:uid="{00000000-0010-0000-4900-00003F310000}" name="Column12603" dataDxfId="4164"/>
    <tableColumn id="12608" xr3:uid="{00000000-0010-0000-4900-000040310000}" name="Column12604" dataDxfId="4163"/>
    <tableColumn id="12609" xr3:uid="{00000000-0010-0000-4900-000041310000}" name="Column12605" dataDxfId="4162"/>
    <tableColumn id="12610" xr3:uid="{00000000-0010-0000-4900-000042310000}" name="Column12606" dataDxfId="4161"/>
    <tableColumn id="12611" xr3:uid="{00000000-0010-0000-4900-000043310000}" name="Column12607" dataDxfId="4160"/>
    <tableColumn id="12612" xr3:uid="{00000000-0010-0000-4900-000044310000}" name="Column12608" dataDxfId="4159"/>
    <tableColumn id="12613" xr3:uid="{00000000-0010-0000-4900-000045310000}" name="Column12609" dataDxfId="4158"/>
    <tableColumn id="12614" xr3:uid="{00000000-0010-0000-4900-000046310000}" name="Column12610" dataDxfId="4157"/>
    <tableColumn id="12615" xr3:uid="{00000000-0010-0000-4900-000047310000}" name="Column12611" dataDxfId="4156"/>
    <tableColumn id="12616" xr3:uid="{00000000-0010-0000-4900-000048310000}" name="Column12612" dataDxfId="4155"/>
    <tableColumn id="12617" xr3:uid="{00000000-0010-0000-4900-000049310000}" name="Column12613" dataDxfId="4154"/>
    <tableColumn id="12618" xr3:uid="{00000000-0010-0000-4900-00004A310000}" name="Column12614" dataDxfId="4153"/>
    <tableColumn id="12619" xr3:uid="{00000000-0010-0000-4900-00004B310000}" name="Column12615" dataDxfId="4152"/>
    <tableColumn id="12620" xr3:uid="{00000000-0010-0000-4900-00004C310000}" name="Column12616" dataDxfId="4151"/>
    <tableColumn id="12621" xr3:uid="{00000000-0010-0000-4900-00004D310000}" name="Column12617" dataDxfId="4150"/>
    <tableColumn id="12622" xr3:uid="{00000000-0010-0000-4900-00004E310000}" name="Column12618" dataDxfId="4149"/>
    <tableColumn id="12623" xr3:uid="{00000000-0010-0000-4900-00004F310000}" name="Column12619" dataDxfId="4148"/>
    <tableColumn id="12624" xr3:uid="{00000000-0010-0000-4900-000050310000}" name="Column12620" dataDxfId="4147"/>
    <tableColumn id="12625" xr3:uid="{00000000-0010-0000-4900-000051310000}" name="Column12621" dataDxfId="4146"/>
    <tableColumn id="12626" xr3:uid="{00000000-0010-0000-4900-000052310000}" name="Column12622" dataDxfId="4145"/>
    <tableColumn id="12627" xr3:uid="{00000000-0010-0000-4900-000053310000}" name="Column12623" dataDxfId="4144"/>
    <tableColumn id="12628" xr3:uid="{00000000-0010-0000-4900-000054310000}" name="Column12624" dataDxfId="4143"/>
    <tableColumn id="12629" xr3:uid="{00000000-0010-0000-4900-000055310000}" name="Column12625" dataDxfId="4142"/>
    <tableColumn id="12630" xr3:uid="{00000000-0010-0000-4900-000056310000}" name="Column12626" dataDxfId="4141"/>
    <tableColumn id="12631" xr3:uid="{00000000-0010-0000-4900-000057310000}" name="Column12627" dataDxfId="4140"/>
    <tableColumn id="12632" xr3:uid="{00000000-0010-0000-4900-000058310000}" name="Column12628" dataDxfId="4139"/>
    <tableColumn id="12633" xr3:uid="{00000000-0010-0000-4900-000059310000}" name="Column12629" dataDxfId="4138"/>
    <tableColumn id="12634" xr3:uid="{00000000-0010-0000-4900-00005A310000}" name="Column12630" dataDxfId="4137"/>
    <tableColumn id="12635" xr3:uid="{00000000-0010-0000-4900-00005B310000}" name="Column12631" dataDxfId="4136"/>
    <tableColumn id="12636" xr3:uid="{00000000-0010-0000-4900-00005C310000}" name="Column12632" dataDxfId="4135"/>
    <tableColumn id="12637" xr3:uid="{00000000-0010-0000-4900-00005D310000}" name="Column12633" dataDxfId="4134"/>
    <tableColumn id="12638" xr3:uid="{00000000-0010-0000-4900-00005E310000}" name="Column12634" dataDxfId="4133"/>
    <tableColumn id="12639" xr3:uid="{00000000-0010-0000-4900-00005F310000}" name="Column12635" dataDxfId="4132"/>
    <tableColumn id="12640" xr3:uid="{00000000-0010-0000-4900-000060310000}" name="Column12636" dataDxfId="4131"/>
    <tableColumn id="12641" xr3:uid="{00000000-0010-0000-4900-000061310000}" name="Column12637" dataDxfId="4130"/>
    <tableColumn id="12642" xr3:uid="{00000000-0010-0000-4900-000062310000}" name="Column12638" dataDxfId="4129"/>
    <tableColumn id="12643" xr3:uid="{00000000-0010-0000-4900-000063310000}" name="Column12639" dataDxfId="4128"/>
    <tableColumn id="12644" xr3:uid="{00000000-0010-0000-4900-000064310000}" name="Column12640" dataDxfId="4127"/>
    <tableColumn id="12645" xr3:uid="{00000000-0010-0000-4900-000065310000}" name="Column12641" dataDxfId="4126"/>
    <tableColumn id="12646" xr3:uid="{00000000-0010-0000-4900-000066310000}" name="Column12642" dataDxfId="4125"/>
    <tableColumn id="12647" xr3:uid="{00000000-0010-0000-4900-000067310000}" name="Column12643" dataDxfId="4124"/>
    <tableColumn id="12648" xr3:uid="{00000000-0010-0000-4900-000068310000}" name="Column12644" dataDxfId="4123"/>
    <tableColumn id="12649" xr3:uid="{00000000-0010-0000-4900-000069310000}" name="Column12645" dataDxfId="4122"/>
    <tableColumn id="12650" xr3:uid="{00000000-0010-0000-4900-00006A310000}" name="Column12646" dataDxfId="4121"/>
    <tableColumn id="12651" xr3:uid="{00000000-0010-0000-4900-00006B310000}" name="Column12647" dataDxfId="4120"/>
    <tableColumn id="12652" xr3:uid="{00000000-0010-0000-4900-00006C310000}" name="Column12648" dataDxfId="4119"/>
    <tableColumn id="12653" xr3:uid="{00000000-0010-0000-4900-00006D310000}" name="Column12649" dataDxfId="4118"/>
    <tableColumn id="12654" xr3:uid="{00000000-0010-0000-4900-00006E310000}" name="Column12650" dataDxfId="4117"/>
    <tableColumn id="12655" xr3:uid="{00000000-0010-0000-4900-00006F310000}" name="Column12651" dataDxfId="4116"/>
    <tableColumn id="12656" xr3:uid="{00000000-0010-0000-4900-000070310000}" name="Column12652" dataDxfId="4115"/>
    <tableColumn id="12657" xr3:uid="{00000000-0010-0000-4900-000071310000}" name="Column12653" dataDxfId="4114"/>
    <tableColumn id="12658" xr3:uid="{00000000-0010-0000-4900-000072310000}" name="Column12654" dataDxfId="4113"/>
    <tableColumn id="12659" xr3:uid="{00000000-0010-0000-4900-000073310000}" name="Column12655" dataDxfId="4112"/>
    <tableColumn id="12660" xr3:uid="{00000000-0010-0000-4900-000074310000}" name="Column12656" dataDxfId="4111"/>
    <tableColumn id="12661" xr3:uid="{00000000-0010-0000-4900-000075310000}" name="Column12657" dataDxfId="4110"/>
    <tableColumn id="12662" xr3:uid="{00000000-0010-0000-4900-000076310000}" name="Column12658" dataDxfId="4109"/>
    <tableColumn id="12663" xr3:uid="{00000000-0010-0000-4900-000077310000}" name="Column12659" dataDxfId="4108"/>
    <tableColumn id="12664" xr3:uid="{00000000-0010-0000-4900-000078310000}" name="Column12660" dataDxfId="4107"/>
    <tableColumn id="12665" xr3:uid="{00000000-0010-0000-4900-000079310000}" name="Column12661" dataDxfId="4106"/>
    <tableColumn id="12666" xr3:uid="{00000000-0010-0000-4900-00007A310000}" name="Column12662" dataDxfId="4105"/>
    <tableColumn id="12667" xr3:uid="{00000000-0010-0000-4900-00007B310000}" name="Column12663" dataDxfId="4104"/>
    <tableColumn id="12668" xr3:uid="{00000000-0010-0000-4900-00007C310000}" name="Column12664" dataDxfId="4103"/>
    <tableColumn id="12669" xr3:uid="{00000000-0010-0000-4900-00007D310000}" name="Column12665" dataDxfId="4102"/>
    <tableColumn id="12670" xr3:uid="{00000000-0010-0000-4900-00007E310000}" name="Column12666" dataDxfId="4101"/>
    <tableColumn id="12671" xr3:uid="{00000000-0010-0000-4900-00007F310000}" name="Column12667" dataDxfId="4100"/>
    <tableColumn id="12672" xr3:uid="{00000000-0010-0000-4900-000080310000}" name="Column12668" dataDxfId="4099"/>
    <tableColumn id="12673" xr3:uid="{00000000-0010-0000-4900-000081310000}" name="Column12669" dataDxfId="4098"/>
    <tableColumn id="12674" xr3:uid="{00000000-0010-0000-4900-000082310000}" name="Column12670" dataDxfId="4097"/>
    <tableColumn id="12675" xr3:uid="{00000000-0010-0000-4900-000083310000}" name="Column12671" dataDxfId="4096"/>
    <tableColumn id="12676" xr3:uid="{00000000-0010-0000-4900-000084310000}" name="Column12672" dataDxfId="4095"/>
    <tableColumn id="12677" xr3:uid="{00000000-0010-0000-4900-000085310000}" name="Column12673" dataDxfId="4094"/>
    <tableColumn id="12678" xr3:uid="{00000000-0010-0000-4900-000086310000}" name="Column12674" dataDxfId="4093"/>
    <tableColumn id="12679" xr3:uid="{00000000-0010-0000-4900-000087310000}" name="Column12675" dataDxfId="4092"/>
    <tableColumn id="12680" xr3:uid="{00000000-0010-0000-4900-000088310000}" name="Column12676" dataDxfId="4091"/>
    <tableColumn id="12681" xr3:uid="{00000000-0010-0000-4900-000089310000}" name="Column12677" dataDxfId="4090"/>
    <tableColumn id="12682" xr3:uid="{00000000-0010-0000-4900-00008A310000}" name="Column12678" dataDxfId="4089"/>
    <tableColumn id="12683" xr3:uid="{00000000-0010-0000-4900-00008B310000}" name="Column12679" dataDxfId="4088"/>
    <tableColumn id="12684" xr3:uid="{00000000-0010-0000-4900-00008C310000}" name="Column12680" dataDxfId="4087"/>
    <tableColumn id="12685" xr3:uid="{00000000-0010-0000-4900-00008D310000}" name="Column12681" dataDxfId="4086"/>
    <tableColumn id="12686" xr3:uid="{00000000-0010-0000-4900-00008E310000}" name="Column12682" dataDxfId="4085"/>
    <tableColumn id="12687" xr3:uid="{00000000-0010-0000-4900-00008F310000}" name="Column12683" dataDxfId="4084"/>
    <tableColumn id="12688" xr3:uid="{00000000-0010-0000-4900-000090310000}" name="Column12684" dataDxfId="4083"/>
    <tableColumn id="12689" xr3:uid="{00000000-0010-0000-4900-000091310000}" name="Column12685" dataDxfId="4082"/>
    <tableColumn id="12690" xr3:uid="{00000000-0010-0000-4900-000092310000}" name="Column12686" dataDxfId="4081"/>
    <tableColumn id="12691" xr3:uid="{00000000-0010-0000-4900-000093310000}" name="Column12687" dataDxfId="4080"/>
    <tableColumn id="12692" xr3:uid="{00000000-0010-0000-4900-000094310000}" name="Column12688" dataDxfId="4079"/>
    <tableColumn id="12693" xr3:uid="{00000000-0010-0000-4900-000095310000}" name="Column12689" dataDxfId="4078"/>
    <tableColumn id="12694" xr3:uid="{00000000-0010-0000-4900-000096310000}" name="Column12690" dataDxfId="4077"/>
    <tableColumn id="12695" xr3:uid="{00000000-0010-0000-4900-000097310000}" name="Column12691" dataDxfId="4076"/>
    <tableColumn id="12696" xr3:uid="{00000000-0010-0000-4900-000098310000}" name="Column12692" dataDxfId="4075"/>
    <tableColumn id="12697" xr3:uid="{00000000-0010-0000-4900-000099310000}" name="Column12693" dataDxfId="4074"/>
    <tableColumn id="12698" xr3:uid="{00000000-0010-0000-4900-00009A310000}" name="Column12694" dataDxfId="4073"/>
    <tableColumn id="12699" xr3:uid="{00000000-0010-0000-4900-00009B310000}" name="Column12695" dataDxfId="4072"/>
    <tableColumn id="12700" xr3:uid="{00000000-0010-0000-4900-00009C310000}" name="Column12696" dataDxfId="4071"/>
    <tableColumn id="12701" xr3:uid="{00000000-0010-0000-4900-00009D310000}" name="Column12697" dataDxfId="4070"/>
    <tableColumn id="12702" xr3:uid="{00000000-0010-0000-4900-00009E310000}" name="Column12698" dataDxfId="4069"/>
    <tableColumn id="12703" xr3:uid="{00000000-0010-0000-4900-00009F310000}" name="Column12699" dataDxfId="4068"/>
    <tableColumn id="12704" xr3:uid="{00000000-0010-0000-4900-0000A0310000}" name="Column12700" dataDxfId="4067"/>
    <tableColumn id="12705" xr3:uid="{00000000-0010-0000-4900-0000A1310000}" name="Column12701" dataDxfId="4066"/>
    <tableColumn id="12706" xr3:uid="{00000000-0010-0000-4900-0000A2310000}" name="Column12702" dataDxfId="4065"/>
    <tableColumn id="12707" xr3:uid="{00000000-0010-0000-4900-0000A3310000}" name="Column12703" dataDxfId="4064"/>
    <tableColumn id="12708" xr3:uid="{00000000-0010-0000-4900-0000A4310000}" name="Column12704" dataDxfId="4063"/>
    <tableColumn id="12709" xr3:uid="{00000000-0010-0000-4900-0000A5310000}" name="Column12705" dataDxfId="4062"/>
    <tableColumn id="12710" xr3:uid="{00000000-0010-0000-4900-0000A6310000}" name="Column12706" dataDxfId="4061"/>
    <tableColumn id="12711" xr3:uid="{00000000-0010-0000-4900-0000A7310000}" name="Column12707" dataDxfId="4060"/>
    <tableColumn id="12712" xr3:uid="{00000000-0010-0000-4900-0000A8310000}" name="Column12708" dataDxfId="4059"/>
    <tableColumn id="12713" xr3:uid="{00000000-0010-0000-4900-0000A9310000}" name="Column12709" dataDxfId="4058"/>
    <tableColumn id="12714" xr3:uid="{00000000-0010-0000-4900-0000AA310000}" name="Column12710" dataDxfId="4057"/>
    <tableColumn id="12715" xr3:uid="{00000000-0010-0000-4900-0000AB310000}" name="Column12711" dataDxfId="4056"/>
    <tableColumn id="12716" xr3:uid="{00000000-0010-0000-4900-0000AC310000}" name="Column12712" dataDxfId="4055"/>
    <tableColumn id="12717" xr3:uid="{00000000-0010-0000-4900-0000AD310000}" name="Column12713" dataDxfId="4054"/>
    <tableColumn id="12718" xr3:uid="{00000000-0010-0000-4900-0000AE310000}" name="Column12714" dataDxfId="4053"/>
    <tableColumn id="12719" xr3:uid="{00000000-0010-0000-4900-0000AF310000}" name="Column12715" dataDxfId="4052"/>
    <tableColumn id="12720" xr3:uid="{00000000-0010-0000-4900-0000B0310000}" name="Column12716" dataDxfId="4051"/>
    <tableColumn id="12721" xr3:uid="{00000000-0010-0000-4900-0000B1310000}" name="Column12717" dataDxfId="4050"/>
    <tableColumn id="12722" xr3:uid="{00000000-0010-0000-4900-0000B2310000}" name="Column12718" dataDxfId="4049"/>
    <tableColumn id="12723" xr3:uid="{00000000-0010-0000-4900-0000B3310000}" name="Column12719" dataDxfId="4048"/>
    <tableColumn id="12724" xr3:uid="{00000000-0010-0000-4900-0000B4310000}" name="Column12720" dataDxfId="4047"/>
    <tableColumn id="12725" xr3:uid="{00000000-0010-0000-4900-0000B5310000}" name="Column12721" dataDxfId="4046"/>
    <tableColumn id="12726" xr3:uid="{00000000-0010-0000-4900-0000B6310000}" name="Column12722" dataDxfId="4045"/>
    <tableColumn id="12727" xr3:uid="{00000000-0010-0000-4900-0000B7310000}" name="Column12723" dataDxfId="4044"/>
    <tableColumn id="12728" xr3:uid="{00000000-0010-0000-4900-0000B8310000}" name="Column12724" dataDxfId="4043"/>
    <tableColumn id="12729" xr3:uid="{00000000-0010-0000-4900-0000B9310000}" name="Column12725" dataDxfId="4042"/>
    <tableColumn id="12730" xr3:uid="{00000000-0010-0000-4900-0000BA310000}" name="Column12726" dataDxfId="4041"/>
    <tableColumn id="12731" xr3:uid="{00000000-0010-0000-4900-0000BB310000}" name="Column12727" dataDxfId="4040"/>
    <tableColumn id="12732" xr3:uid="{00000000-0010-0000-4900-0000BC310000}" name="Column12728" dataDxfId="4039"/>
    <tableColumn id="12733" xr3:uid="{00000000-0010-0000-4900-0000BD310000}" name="Column12729" dataDxfId="4038"/>
    <tableColumn id="12734" xr3:uid="{00000000-0010-0000-4900-0000BE310000}" name="Column12730" dataDxfId="4037"/>
    <tableColumn id="12735" xr3:uid="{00000000-0010-0000-4900-0000BF310000}" name="Column12731" dataDxfId="4036"/>
    <tableColumn id="12736" xr3:uid="{00000000-0010-0000-4900-0000C0310000}" name="Column12732" dataDxfId="4035"/>
    <tableColumn id="12737" xr3:uid="{00000000-0010-0000-4900-0000C1310000}" name="Column12733" dataDxfId="4034"/>
    <tableColumn id="12738" xr3:uid="{00000000-0010-0000-4900-0000C2310000}" name="Column12734" dataDxfId="4033"/>
    <tableColumn id="12739" xr3:uid="{00000000-0010-0000-4900-0000C3310000}" name="Column12735" dataDxfId="4032"/>
    <tableColumn id="12740" xr3:uid="{00000000-0010-0000-4900-0000C4310000}" name="Column12736" dataDxfId="4031"/>
    <tableColumn id="12741" xr3:uid="{00000000-0010-0000-4900-0000C5310000}" name="Column12737" dataDxfId="4030"/>
    <tableColumn id="12742" xr3:uid="{00000000-0010-0000-4900-0000C6310000}" name="Column12738" dataDxfId="4029"/>
    <tableColumn id="12743" xr3:uid="{00000000-0010-0000-4900-0000C7310000}" name="Column12739" dataDxfId="4028"/>
    <tableColumn id="12744" xr3:uid="{00000000-0010-0000-4900-0000C8310000}" name="Column12740" dataDxfId="4027"/>
    <tableColumn id="12745" xr3:uid="{00000000-0010-0000-4900-0000C9310000}" name="Column12741" dataDxfId="4026"/>
    <tableColumn id="12746" xr3:uid="{00000000-0010-0000-4900-0000CA310000}" name="Column12742" dataDxfId="4025"/>
    <tableColumn id="12747" xr3:uid="{00000000-0010-0000-4900-0000CB310000}" name="Column12743" dataDxfId="4024"/>
    <tableColumn id="12748" xr3:uid="{00000000-0010-0000-4900-0000CC310000}" name="Column12744" dataDxfId="4023"/>
    <tableColumn id="12749" xr3:uid="{00000000-0010-0000-4900-0000CD310000}" name="Column12745" dataDxfId="4022"/>
    <tableColumn id="12750" xr3:uid="{00000000-0010-0000-4900-0000CE310000}" name="Column12746" dataDxfId="4021"/>
    <tableColumn id="12751" xr3:uid="{00000000-0010-0000-4900-0000CF310000}" name="Column12747" dataDxfId="4020"/>
    <tableColumn id="12752" xr3:uid="{00000000-0010-0000-4900-0000D0310000}" name="Column12748" dataDxfId="4019"/>
    <tableColumn id="12753" xr3:uid="{00000000-0010-0000-4900-0000D1310000}" name="Column12749" dataDxfId="4018"/>
    <tableColumn id="12754" xr3:uid="{00000000-0010-0000-4900-0000D2310000}" name="Column12750" dataDxfId="4017"/>
    <tableColumn id="12755" xr3:uid="{00000000-0010-0000-4900-0000D3310000}" name="Column12751" dataDxfId="4016"/>
    <tableColumn id="12756" xr3:uid="{00000000-0010-0000-4900-0000D4310000}" name="Column12752" dataDxfId="4015"/>
    <tableColumn id="12757" xr3:uid="{00000000-0010-0000-4900-0000D5310000}" name="Column12753" dataDxfId="4014"/>
    <tableColumn id="12758" xr3:uid="{00000000-0010-0000-4900-0000D6310000}" name="Column12754" dataDxfId="4013"/>
    <tableColumn id="12759" xr3:uid="{00000000-0010-0000-4900-0000D7310000}" name="Column12755" dataDxfId="4012"/>
    <tableColumn id="12760" xr3:uid="{00000000-0010-0000-4900-0000D8310000}" name="Column12756" dataDxfId="4011"/>
    <tableColumn id="12761" xr3:uid="{00000000-0010-0000-4900-0000D9310000}" name="Column12757" dataDxfId="4010"/>
    <tableColumn id="12762" xr3:uid="{00000000-0010-0000-4900-0000DA310000}" name="Column12758" dataDxfId="4009"/>
    <tableColumn id="12763" xr3:uid="{00000000-0010-0000-4900-0000DB310000}" name="Column12759" dataDxfId="4008"/>
    <tableColumn id="12764" xr3:uid="{00000000-0010-0000-4900-0000DC310000}" name="Column12760" dataDxfId="4007"/>
    <tableColumn id="12765" xr3:uid="{00000000-0010-0000-4900-0000DD310000}" name="Column12761" dataDxfId="4006"/>
    <tableColumn id="12766" xr3:uid="{00000000-0010-0000-4900-0000DE310000}" name="Column12762" dataDxfId="4005"/>
    <tableColumn id="12767" xr3:uid="{00000000-0010-0000-4900-0000DF310000}" name="Column12763" dataDxfId="4004"/>
    <tableColumn id="12768" xr3:uid="{00000000-0010-0000-4900-0000E0310000}" name="Column12764" dataDxfId="4003"/>
    <tableColumn id="12769" xr3:uid="{00000000-0010-0000-4900-0000E1310000}" name="Column12765" dataDxfId="4002"/>
    <tableColumn id="12770" xr3:uid="{00000000-0010-0000-4900-0000E2310000}" name="Column12766" dataDxfId="4001"/>
    <tableColumn id="12771" xr3:uid="{00000000-0010-0000-4900-0000E3310000}" name="Column12767" dataDxfId="4000"/>
    <tableColumn id="12772" xr3:uid="{00000000-0010-0000-4900-0000E4310000}" name="Column12768" dataDxfId="3999"/>
    <tableColumn id="12773" xr3:uid="{00000000-0010-0000-4900-0000E5310000}" name="Column12769" dataDxfId="3998"/>
    <tableColumn id="12774" xr3:uid="{00000000-0010-0000-4900-0000E6310000}" name="Column12770" dataDxfId="3997"/>
    <tableColumn id="12775" xr3:uid="{00000000-0010-0000-4900-0000E7310000}" name="Column12771" dataDxfId="3996"/>
    <tableColumn id="12776" xr3:uid="{00000000-0010-0000-4900-0000E8310000}" name="Column12772" dataDxfId="3995"/>
    <tableColumn id="12777" xr3:uid="{00000000-0010-0000-4900-0000E9310000}" name="Column12773" dataDxfId="3994"/>
    <tableColumn id="12778" xr3:uid="{00000000-0010-0000-4900-0000EA310000}" name="Column12774" dataDxfId="3993"/>
    <tableColumn id="12779" xr3:uid="{00000000-0010-0000-4900-0000EB310000}" name="Column12775" dataDxfId="3992"/>
    <tableColumn id="12780" xr3:uid="{00000000-0010-0000-4900-0000EC310000}" name="Column12776" dataDxfId="3991"/>
    <tableColumn id="12781" xr3:uid="{00000000-0010-0000-4900-0000ED310000}" name="Column12777" dataDxfId="3990"/>
    <tableColumn id="12782" xr3:uid="{00000000-0010-0000-4900-0000EE310000}" name="Column12778" dataDxfId="3989"/>
    <tableColumn id="12783" xr3:uid="{00000000-0010-0000-4900-0000EF310000}" name="Column12779" dataDxfId="3988"/>
    <tableColumn id="12784" xr3:uid="{00000000-0010-0000-4900-0000F0310000}" name="Column12780" dataDxfId="3987"/>
    <tableColumn id="12785" xr3:uid="{00000000-0010-0000-4900-0000F1310000}" name="Column12781" dataDxfId="3986"/>
    <tableColumn id="12786" xr3:uid="{00000000-0010-0000-4900-0000F2310000}" name="Column12782" dataDxfId="3985"/>
    <tableColumn id="12787" xr3:uid="{00000000-0010-0000-4900-0000F3310000}" name="Column12783" dataDxfId="3984"/>
    <tableColumn id="12788" xr3:uid="{00000000-0010-0000-4900-0000F4310000}" name="Column12784" dataDxfId="3983"/>
    <tableColumn id="12789" xr3:uid="{00000000-0010-0000-4900-0000F5310000}" name="Column12785" dataDxfId="3982"/>
    <tableColumn id="12790" xr3:uid="{00000000-0010-0000-4900-0000F6310000}" name="Column12786" dataDxfId="3981"/>
    <tableColumn id="12791" xr3:uid="{00000000-0010-0000-4900-0000F7310000}" name="Column12787" dataDxfId="3980"/>
    <tableColumn id="12792" xr3:uid="{00000000-0010-0000-4900-0000F8310000}" name="Column12788" dataDxfId="3979"/>
    <tableColumn id="12793" xr3:uid="{00000000-0010-0000-4900-0000F9310000}" name="Column12789" dataDxfId="3978"/>
    <tableColumn id="12794" xr3:uid="{00000000-0010-0000-4900-0000FA310000}" name="Column12790" dataDxfId="3977"/>
    <tableColumn id="12795" xr3:uid="{00000000-0010-0000-4900-0000FB310000}" name="Column12791" dataDxfId="3976"/>
    <tableColumn id="12796" xr3:uid="{00000000-0010-0000-4900-0000FC310000}" name="Column12792" dataDxfId="3975"/>
    <tableColumn id="12797" xr3:uid="{00000000-0010-0000-4900-0000FD310000}" name="Column12793" dataDxfId="3974"/>
    <tableColumn id="12798" xr3:uid="{00000000-0010-0000-4900-0000FE310000}" name="Column12794" dataDxfId="3973"/>
    <tableColumn id="12799" xr3:uid="{00000000-0010-0000-4900-0000FF310000}" name="Column12795" dataDxfId="3972"/>
    <tableColumn id="12800" xr3:uid="{00000000-0010-0000-4900-000000320000}" name="Column12796" dataDxfId="3971"/>
    <tableColumn id="12801" xr3:uid="{00000000-0010-0000-4900-000001320000}" name="Column12797" dataDxfId="3970"/>
    <tableColumn id="12802" xr3:uid="{00000000-0010-0000-4900-000002320000}" name="Column12798" dataDxfId="3969"/>
    <tableColumn id="12803" xr3:uid="{00000000-0010-0000-4900-000003320000}" name="Column12799" dataDxfId="3968"/>
    <tableColumn id="12804" xr3:uid="{00000000-0010-0000-4900-000004320000}" name="Column12800" dataDxfId="3967"/>
    <tableColumn id="12805" xr3:uid="{00000000-0010-0000-4900-000005320000}" name="Column12801" dataDxfId="3966"/>
    <tableColumn id="12806" xr3:uid="{00000000-0010-0000-4900-000006320000}" name="Column12802" dataDxfId="3965"/>
    <tableColumn id="12807" xr3:uid="{00000000-0010-0000-4900-000007320000}" name="Column12803" dataDxfId="3964"/>
    <tableColumn id="12808" xr3:uid="{00000000-0010-0000-4900-000008320000}" name="Column12804" dataDxfId="3963"/>
    <tableColumn id="12809" xr3:uid="{00000000-0010-0000-4900-000009320000}" name="Column12805" dataDxfId="3962"/>
    <tableColumn id="12810" xr3:uid="{00000000-0010-0000-4900-00000A320000}" name="Column12806" dataDxfId="3961"/>
    <tableColumn id="12811" xr3:uid="{00000000-0010-0000-4900-00000B320000}" name="Column12807" dataDxfId="3960"/>
    <tableColumn id="12812" xr3:uid="{00000000-0010-0000-4900-00000C320000}" name="Column12808" dataDxfId="3959"/>
    <tableColumn id="12813" xr3:uid="{00000000-0010-0000-4900-00000D320000}" name="Column12809" dataDxfId="3958"/>
    <tableColumn id="12814" xr3:uid="{00000000-0010-0000-4900-00000E320000}" name="Column12810" dataDxfId="3957"/>
    <tableColumn id="12815" xr3:uid="{00000000-0010-0000-4900-00000F320000}" name="Column12811" dataDxfId="3956"/>
    <tableColumn id="12816" xr3:uid="{00000000-0010-0000-4900-000010320000}" name="Column12812" dataDxfId="3955"/>
    <tableColumn id="12817" xr3:uid="{00000000-0010-0000-4900-000011320000}" name="Column12813" dataDxfId="3954"/>
    <tableColumn id="12818" xr3:uid="{00000000-0010-0000-4900-000012320000}" name="Column12814" dataDxfId="3953"/>
    <tableColumn id="12819" xr3:uid="{00000000-0010-0000-4900-000013320000}" name="Column12815" dataDxfId="3952"/>
    <tableColumn id="12820" xr3:uid="{00000000-0010-0000-4900-000014320000}" name="Column12816" dataDxfId="3951"/>
    <tableColumn id="12821" xr3:uid="{00000000-0010-0000-4900-000015320000}" name="Column12817" dataDxfId="3950"/>
    <tableColumn id="12822" xr3:uid="{00000000-0010-0000-4900-000016320000}" name="Column12818" dataDxfId="3949"/>
    <tableColumn id="12823" xr3:uid="{00000000-0010-0000-4900-000017320000}" name="Column12819" dataDxfId="3948"/>
    <tableColumn id="12824" xr3:uid="{00000000-0010-0000-4900-000018320000}" name="Column12820" dataDxfId="3947"/>
    <tableColumn id="12825" xr3:uid="{00000000-0010-0000-4900-000019320000}" name="Column12821" dataDxfId="3946"/>
    <tableColumn id="12826" xr3:uid="{00000000-0010-0000-4900-00001A320000}" name="Column12822" dataDxfId="3945"/>
    <tableColumn id="12827" xr3:uid="{00000000-0010-0000-4900-00001B320000}" name="Column12823" dataDxfId="3944"/>
    <tableColumn id="12828" xr3:uid="{00000000-0010-0000-4900-00001C320000}" name="Column12824" dataDxfId="3943"/>
    <tableColumn id="12829" xr3:uid="{00000000-0010-0000-4900-00001D320000}" name="Column12825" dataDxfId="3942"/>
    <tableColumn id="12830" xr3:uid="{00000000-0010-0000-4900-00001E320000}" name="Column12826" dataDxfId="3941"/>
    <tableColumn id="12831" xr3:uid="{00000000-0010-0000-4900-00001F320000}" name="Column12827" dataDxfId="3940"/>
    <tableColumn id="12832" xr3:uid="{00000000-0010-0000-4900-000020320000}" name="Column12828" dataDxfId="3939"/>
    <tableColumn id="12833" xr3:uid="{00000000-0010-0000-4900-000021320000}" name="Column12829" dataDxfId="3938"/>
    <tableColumn id="12834" xr3:uid="{00000000-0010-0000-4900-000022320000}" name="Column12830" dataDxfId="3937"/>
    <tableColumn id="12835" xr3:uid="{00000000-0010-0000-4900-000023320000}" name="Column12831" dataDxfId="3936"/>
    <tableColumn id="12836" xr3:uid="{00000000-0010-0000-4900-000024320000}" name="Column12832" dataDxfId="3935"/>
    <tableColumn id="12837" xr3:uid="{00000000-0010-0000-4900-000025320000}" name="Column12833" dataDxfId="3934"/>
    <tableColumn id="12838" xr3:uid="{00000000-0010-0000-4900-000026320000}" name="Column12834" dataDxfId="3933"/>
    <tableColumn id="12839" xr3:uid="{00000000-0010-0000-4900-000027320000}" name="Column12835" dataDxfId="3932"/>
    <tableColumn id="12840" xr3:uid="{00000000-0010-0000-4900-000028320000}" name="Column12836" dataDxfId="3931"/>
    <tableColumn id="12841" xr3:uid="{00000000-0010-0000-4900-000029320000}" name="Column12837" dataDxfId="3930"/>
    <tableColumn id="12842" xr3:uid="{00000000-0010-0000-4900-00002A320000}" name="Column12838" dataDxfId="3929"/>
    <tableColumn id="12843" xr3:uid="{00000000-0010-0000-4900-00002B320000}" name="Column12839" dataDxfId="3928"/>
    <tableColumn id="12844" xr3:uid="{00000000-0010-0000-4900-00002C320000}" name="Column12840" dataDxfId="3927"/>
    <tableColumn id="12845" xr3:uid="{00000000-0010-0000-4900-00002D320000}" name="Column12841" dataDxfId="3926"/>
    <tableColumn id="12846" xr3:uid="{00000000-0010-0000-4900-00002E320000}" name="Column12842" dataDxfId="3925"/>
    <tableColumn id="12847" xr3:uid="{00000000-0010-0000-4900-00002F320000}" name="Column12843" dataDxfId="3924"/>
    <tableColumn id="12848" xr3:uid="{00000000-0010-0000-4900-000030320000}" name="Column12844" dataDxfId="3923"/>
    <tableColumn id="12849" xr3:uid="{00000000-0010-0000-4900-000031320000}" name="Column12845" dataDxfId="3922"/>
    <tableColumn id="12850" xr3:uid="{00000000-0010-0000-4900-000032320000}" name="Column12846" dataDxfId="3921"/>
    <tableColumn id="12851" xr3:uid="{00000000-0010-0000-4900-000033320000}" name="Column12847" dataDxfId="3920"/>
    <tableColumn id="12852" xr3:uid="{00000000-0010-0000-4900-000034320000}" name="Column12848" dataDxfId="3919"/>
    <tableColumn id="12853" xr3:uid="{00000000-0010-0000-4900-000035320000}" name="Column12849" dataDxfId="3918"/>
    <tableColumn id="12854" xr3:uid="{00000000-0010-0000-4900-000036320000}" name="Column12850" dataDxfId="3917"/>
    <tableColumn id="12855" xr3:uid="{00000000-0010-0000-4900-000037320000}" name="Column12851" dataDxfId="3916"/>
    <tableColumn id="12856" xr3:uid="{00000000-0010-0000-4900-000038320000}" name="Column12852" dataDxfId="3915"/>
    <tableColumn id="12857" xr3:uid="{00000000-0010-0000-4900-000039320000}" name="Column12853" dataDxfId="3914"/>
    <tableColumn id="12858" xr3:uid="{00000000-0010-0000-4900-00003A320000}" name="Column12854" dataDxfId="3913"/>
    <tableColumn id="12859" xr3:uid="{00000000-0010-0000-4900-00003B320000}" name="Column12855" dataDxfId="3912"/>
    <tableColumn id="12860" xr3:uid="{00000000-0010-0000-4900-00003C320000}" name="Column12856" dataDxfId="3911"/>
    <tableColumn id="12861" xr3:uid="{00000000-0010-0000-4900-00003D320000}" name="Column12857" dataDxfId="3910"/>
    <tableColumn id="12862" xr3:uid="{00000000-0010-0000-4900-00003E320000}" name="Column12858" dataDxfId="3909"/>
    <tableColumn id="12863" xr3:uid="{00000000-0010-0000-4900-00003F320000}" name="Column12859" dataDxfId="3908"/>
    <tableColumn id="12864" xr3:uid="{00000000-0010-0000-4900-000040320000}" name="Column12860" dataDxfId="3907"/>
    <tableColumn id="12865" xr3:uid="{00000000-0010-0000-4900-000041320000}" name="Column12861" dataDxfId="3906"/>
    <tableColumn id="12866" xr3:uid="{00000000-0010-0000-4900-000042320000}" name="Column12862" dataDxfId="3905"/>
    <tableColumn id="12867" xr3:uid="{00000000-0010-0000-4900-000043320000}" name="Column12863" dataDxfId="3904"/>
    <tableColumn id="12868" xr3:uid="{00000000-0010-0000-4900-000044320000}" name="Column12864" dataDxfId="3903"/>
    <tableColumn id="12869" xr3:uid="{00000000-0010-0000-4900-000045320000}" name="Column12865" dataDxfId="3902"/>
    <tableColumn id="12870" xr3:uid="{00000000-0010-0000-4900-000046320000}" name="Column12866" dataDxfId="3901"/>
    <tableColumn id="12871" xr3:uid="{00000000-0010-0000-4900-000047320000}" name="Column12867" dataDxfId="3900"/>
    <tableColumn id="12872" xr3:uid="{00000000-0010-0000-4900-000048320000}" name="Column12868" dataDxfId="3899"/>
    <tableColumn id="12873" xr3:uid="{00000000-0010-0000-4900-000049320000}" name="Column12869" dataDxfId="3898"/>
    <tableColumn id="12874" xr3:uid="{00000000-0010-0000-4900-00004A320000}" name="Column12870" dataDxfId="3897"/>
    <tableColumn id="12875" xr3:uid="{00000000-0010-0000-4900-00004B320000}" name="Column12871" dataDxfId="3896"/>
    <tableColumn id="12876" xr3:uid="{00000000-0010-0000-4900-00004C320000}" name="Column12872" dataDxfId="3895"/>
    <tableColumn id="12877" xr3:uid="{00000000-0010-0000-4900-00004D320000}" name="Column12873" dataDxfId="3894"/>
    <tableColumn id="12878" xr3:uid="{00000000-0010-0000-4900-00004E320000}" name="Column12874" dataDxfId="3893"/>
    <tableColumn id="12879" xr3:uid="{00000000-0010-0000-4900-00004F320000}" name="Column12875" dataDxfId="3892"/>
    <tableColumn id="12880" xr3:uid="{00000000-0010-0000-4900-000050320000}" name="Column12876" dataDxfId="3891"/>
    <tableColumn id="12881" xr3:uid="{00000000-0010-0000-4900-000051320000}" name="Column12877" dataDxfId="3890"/>
    <tableColumn id="12882" xr3:uid="{00000000-0010-0000-4900-000052320000}" name="Column12878" dataDxfId="3889"/>
    <tableColumn id="12883" xr3:uid="{00000000-0010-0000-4900-000053320000}" name="Column12879" dataDxfId="3888"/>
    <tableColumn id="12884" xr3:uid="{00000000-0010-0000-4900-000054320000}" name="Column12880" dataDxfId="3887"/>
    <tableColumn id="12885" xr3:uid="{00000000-0010-0000-4900-000055320000}" name="Column12881" dataDxfId="3886"/>
    <tableColumn id="12886" xr3:uid="{00000000-0010-0000-4900-000056320000}" name="Column12882" dataDxfId="3885"/>
    <tableColumn id="12887" xr3:uid="{00000000-0010-0000-4900-000057320000}" name="Column12883" dataDxfId="3884"/>
    <tableColumn id="12888" xr3:uid="{00000000-0010-0000-4900-000058320000}" name="Column12884" dataDxfId="3883"/>
    <tableColumn id="12889" xr3:uid="{00000000-0010-0000-4900-000059320000}" name="Column12885" dataDxfId="3882"/>
    <tableColumn id="12890" xr3:uid="{00000000-0010-0000-4900-00005A320000}" name="Column12886" dataDxfId="3881"/>
    <tableColumn id="12891" xr3:uid="{00000000-0010-0000-4900-00005B320000}" name="Column12887" dataDxfId="3880"/>
    <tableColumn id="12892" xr3:uid="{00000000-0010-0000-4900-00005C320000}" name="Column12888" dataDxfId="3879"/>
    <tableColumn id="12893" xr3:uid="{00000000-0010-0000-4900-00005D320000}" name="Column12889" dataDxfId="3878"/>
    <tableColumn id="12894" xr3:uid="{00000000-0010-0000-4900-00005E320000}" name="Column12890" dataDxfId="3877"/>
    <tableColumn id="12895" xr3:uid="{00000000-0010-0000-4900-00005F320000}" name="Column12891" dataDxfId="3876"/>
    <tableColumn id="12896" xr3:uid="{00000000-0010-0000-4900-000060320000}" name="Column12892" dataDxfId="3875"/>
    <tableColumn id="12897" xr3:uid="{00000000-0010-0000-4900-000061320000}" name="Column12893" dataDxfId="3874"/>
    <tableColumn id="12898" xr3:uid="{00000000-0010-0000-4900-000062320000}" name="Column12894" dataDxfId="3873"/>
    <tableColumn id="12899" xr3:uid="{00000000-0010-0000-4900-000063320000}" name="Column12895" dataDxfId="3872"/>
    <tableColumn id="12900" xr3:uid="{00000000-0010-0000-4900-000064320000}" name="Column12896" dataDxfId="3871"/>
    <tableColumn id="12901" xr3:uid="{00000000-0010-0000-4900-000065320000}" name="Column12897" dataDxfId="3870"/>
    <tableColumn id="12902" xr3:uid="{00000000-0010-0000-4900-000066320000}" name="Column12898" dataDxfId="3869"/>
    <tableColumn id="12903" xr3:uid="{00000000-0010-0000-4900-000067320000}" name="Column12899" dataDxfId="3868"/>
    <tableColumn id="12904" xr3:uid="{00000000-0010-0000-4900-000068320000}" name="Column12900" dataDxfId="3867"/>
    <tableColumn id="12905" xr3:uid="{00000000-0010-0000-4900-000069320000}" name="Column12901" dataDxfId="3866"/>
    <tableColumn id="12906" xr3:uid="{00000000-0010-0000-4900-00006A320000}" name="Column12902" dataDxfId="3865"/>
    <tableColumn id="12907" xr3:uid="{00000000-0010-0000-4900-00006B320000}" name="Column12903" dataDxfId="3864"/>
    <tableColumn id="12908" xr3:uid="{00000000-0010-0000-4900-00006C320000}" name="Column12904" dataDxfId="3863"/>
    <tableColumn id="12909" xr3:uid="{00000000-0010-0000-4900-00006D320000}" name="Column12905" dataDxfId="3862"/>
    <tableColumn id="12910" xr3:uid="{00000000-0010-0000-4900-00006E320000}" name="Column12906" dataDxfId="3861"/>
    <tableColumn id="12911" xr3:uid="{00000000-0010-0000-4900-00006F320000}" name="Column12907" dataDxfId="3860"/>
    <tableColumn id="12912" xr3:uid="{00000000-0010-0000-4900-000070320000}" name="Column12908" dataDxfId="3859"/>
    <tableColumn id="12913" xr3:uid="{00000000-0010-0000-4900-000071320000}" name="Column12909" dataDxfId="3858"/>
    <tableColumn id="12914" xr3:uid="{00000000-0010-0000-4900-000072320000}" name="Column12910" dataDxfId="3857"/>
    <tableColumn id="12915" xr3:uid="{00000000-0010-0000-4900-000073320000}" name="Column12911" dataDxfId="3856"/>
    <tableColumn id="12916" xr3:uid="{00000000-0010-0000-4900-000074320000}" name="Column12912" dataDxfId="3855"/>
    <tableColumn id="12917" xr3:uid="{00000000-0010-0000-4900-000075320000}" name="Column12913" dataDxfId="3854"/>
    <tableColumn id="12918" xr3:uid="{00000000-0010-0000-4900-000076320000}" name="Column12914" dataDxfId="3853"/>
    <tableColumn id="12919" xr3:uid="{00000000-0010-0000-4900-000077320000}" name="Column12915" dataDxfId="3852"/>
    <tableColumn id="12920" xr3:uid="{00000000-0010-0000-4900-000078320000}" name="Column12916" dataDxfId="3851"/>
    <tableColumn id="12921" xr3:uid="{00000000-0010-0000-4900-000079320000}" name="Column12917" dataDxfId="3850"/>
    <tableColumn id="12922" xr3:uid="{00000000-0010-0000-4900-00007A320000}" name="Column12918" dataDxfId="3849"/>
    <tableColumn id="12923" xr3:uid="{00000000-0010-0000-4900-00007B320000}" name="Column12919" dataDxfId="3848"/>
    <tableColumn id="12924" xr3:uid="{00000000-0010-0000-4900-00007C320000}" name="Column12920" dataDxfId="3847"/>
    <tableColumn id="12925" xr3:uid="{00000000-0010-0000-4900-00007D320000}" name="Column12921" dataDxfId="3846"/>
    <tableColumn id="12926" xr3:uid="{00000000-0010-0000-4900-00007E320000}" name="Column12922" dataDxfId="3845"/>
    <tableColumn id="12927" xr3:uid="{00000000-0010-0000-4900-00007F320000}" name="Column12923" dataDxfId="3844"/>
    <tableColumn id="12928" xr3:uid="{00000000-0010-0000-4900-000080320000}" name="Column12924" dataDxfId="3843"/>
    <tableColumn id="12929" xr3:uid="{00000000-0010-0000-4900-000081320000}" name="Column12925" dataDxfId="3842"/>
    <tableColumn id="12930" xr3:uid="{00000000-0010-0000-4900-000082320000}" name="Column12926" dataDxfId="3841"/>
    <tableColumn id="12931" xr3:uid="{00000000-0010-0000-4900-000083320000}" name="Column12927" dataDxfId="3840"/>
    <tableColumn id="12932" xr3:uid="{00000000-0010-0000-4900-000084320000}" name="Column12928" dataDxfId="3839"/>
    <tableColumn id="12933" xr3:uid="{00000000-0010-0000-4900-000085320000}" name="Column12929" dataDxfId="3838"/>
    <tableColumn id="12934" xr3:uid="{00000000-0010-0000-4900-000086320000}" name="Column12930" dataDxfId="3837"/>
    <tableColumn id="12935" xr3:uid="{00000000-0010-0000-4900-000087320000}" name="Column12931" dataDxfId="3836"/>
    <tableColumn id="12936" xr3:uid="{00000000-0010-0000-4900-000088320000}" name="Column12932" dataDxfId="3835"/>
    <tableColumn id="12937" xr3:uid="{00000000-0010-0000-4900-000089320000}" name="Column12933" dataDxfId="3834"/>
    <tableColumn id="12938" xr3:uid="{00000000-0010-0000-4900-00008A320000}" name="Column12934" dataDxfId="3833"/>
    <tableColumn id="12939" xr3:uid="{00000000-0010-0000-4900-00008B320000}" name="Column12935" dataDxfId="3832"/>
    <tableColumn id="12940" xr3:uid="{00000000-0010-0000-4900-00008C320000}" name="Column12936" dataDxfId="3831"/>
    <tableColumn id="12941" xr3:uid="{00000000-0010-0000-4900-00008D320000}" name="Column12937" dataDxfId="3830"/>
    <tableColumn id="12942" xr3:uid="{00000000-0010-0000-4900-00008E320000}" name="Column12938" dataDxfId="3829"/>
    <tableColumn id="12943" xr3:uid="{00000000-0010-0000-4900-00008F320000}" name="Column12939" dataDxfId="3828"/>
    <tableColumn id="12944" xr3:uid="{00000000-0010-0000-4900-000090320000}" name="Column12940" dataDxfId="3827"/>
    <tableColumn id="12945" xr3:uid="{00000000-0010-0000-4900-000091320000}" name="Column12941" dataDxfId="3826"/>
    <tableColumn id="12946" xr3:uid="{00000000-0010-0000-4900-000092320000}" name="Column12942" dataDxfId="3825"/>
    <tableColumn id="12947" xr3:uid="{00000000-0010-0000-4900-000093320000}" name="Column12943" dataDxfId="3824"/>
    <tableColumn id="12948" xr3:uid="{00000000-0010-0000-4900-000094320000}" name="Column12944" dataDxfId="3823"/>
    <tableColumn id="12949" xr3:uid="{00000000-0010-0000-4900-000095320000}" name="Column12945" dataDxfId="3822"/>
    <tableColumn id="12950" xr3:uid="{00000000-0010-0000-4900-000096320000}" name="Column12946" dataDxfId="3821"/>
    <tableColumn id="12951" xr3:uid="{00000000-0010-0000-4900-000097320000}" name="Column12947" dataDxfId="3820"/>
    <tableColumn id="12952" xr3:uid="{00000000-0010-0000-4900-000098320000}" name="Column12948" dataDxfId="3819"/>
    <tableColumn id="12953" xr3:uid="{00000000-0010-0000-4900-000099320000}" name="Column12949" dataDxfId="3818"/>
    <tableColumn id="12954" xr3:uid="{00000000-0010-0000-4900-00009A320000}" name="Column12950" dataDxfId="3817"/>
    <tableColumn id="12955" xr3:uid="{00000000-0010-0000-4900-00009B320000}" name="Column12951" dataDxfId="3816"/>
    <tableColumn id="12956" xr3:uid="{00000000-0010-0000-4900-00009C320000}" name="Column12952" dataDxfId="3815"/>
    <tableColumn id="12957" xr3:uid="{00000000-0010-0000-4900-00009D320000}" name="Column12953" dataDxfId="3814"/>
    <tableColumn id="12958" xr3:uid="{00000000-0010-0000-4900-00009E320000}" name="Column12954" dataDxfId="3813"/>
    <tableColumn id="12959" xr3:uid="{00000000-0010-0000-4900-00009F320000}" name="Column12955" dataDxfId="3812"/>
    <tableColumn id="12960" xr3:uid="{00000000-0010-0000-4900-0000A0320000}" name="Column12956" dataDxfId="3811"/>
    <tableColumn id="12961" xr3:uid="{00000000-0010-0000-4900-0000A1320000}" name="Column12957" dataDxfId="3810"/>
    <tableColumn id="12962" xr3:uid="{00000000-0010-0000-4900-0000A2320000}" name="Column12958" dataDxfId="3809"/>
    <tableColumn id="12963" xr3:uid="{00000000-0010-0000-4900-0000A3320000}" name="Column12959" dataDxfId="3808"/>
    <tableColumn id="12964" xr3:uid="{00000000-0010-0000-4900-0000A4320000}" name="Column12960" dataDxfId="3807"/>
    <tableColumn id="12965" xr3:uid="{00000000-0010-0000-4900-0000A5320000}" name="Column12961" dataDxfId="3806"/>
    <tableColumn id="12966" xr3:uid="{00000000-0010-0000-4900-0000A6320000}" name="Column12962" dataDxfId="3805"/>
    <tableColumn id="12967" xr3:uid="{00000000-0010-0000-4900-0000A7320000}" name="Column12963" dataDxfId="3804"/>
    <tableColumn id="12968" xr3:uid="{00000000-0010-0000-4900-0000A8320000}" name="Column12964" dataDxfId="3803"/>
    <tableColumn id="12969" xr3:uid="{00000000-0010-0000-4900-0000A9320000}" name="Column12965" dataDxfId="3802"/>
    <tableColumn id="12970" xr3:uid="{00000000-0010-0000-4900-0000AA320000}" name="Column12966" dataDxfId="3801"/>
    <tableColumn id="12971" xr3:uid="{00000000-0010-0000-4900-0000AB320000}" name="Column12967" dataDxfId="3800"/>
    <tableColumn id="12972" xr3:uid="{00000000-0010-0000-4900-0000AC320000}" name="Column12968" dataDxfId="3799"/>
    <tableColumn id="12973" xr3:uid="{00000000-0010-0000-4900-0000AD320000}" name="Column12969" dataDxfId="3798"/>
    <tableColumn id="12974" xr3:uid="{00000000-0010-0000-4900-0000AE320000}" name="Column12970" dataDxfId="3797"/>
    <tableColumn id="12975" xr3:uid="{00000000-0010-0000-4900-0000AF320000}" name="Column12971" dataDxfId="3796"/>
    <tableColumn id="12976" xr3:uid="{00000000-0010-0000-4900-0000B0320000}" name="Column12972" dataDxfId="3795"/>
    <tableColumn id="12977" xr3:uid="{00000000-0010-0000-4900-0000B1320000}" name="Column12973" dataDxfId="3794"/>
    <tableColumn id="12978" xr3:uid="{00000000-0010-0000-4900-0000B2320000}" name="Column12974" dataDxfId="3793"/>
    <tableColumn id="12979" xr3:uid="{00000000-0010-0000-4900-0000B3320000}" name="Column12975" dataDxfId="3792"/>
    <tableColumn id="12980" xr3:uid="{00000000-0010-0000-4900-0000B4320000}" name="Column12976" dataDxfId="3791"/>
    <tableColumn id="12981" xr3:uid="{00000000-0010-0000-4900-0000B5320000}" name="Column12977" dataDxfId="3790"/>
    <tableColumn id="12982" xr3:uid="{00000000-0010-0000-4900-0000B6320000}" name="Column12978" dataDxfId="3789"/>
    <tableColumn id="12983" xr3:uid="{00000000-0010-0000-4900-0000B7320000}" name="Column12979" dataDxfId="3788"/>
    <tableColumn id="12984" xr3:uid="{00000000-0010-0000-4900-0000B8320000}" name="Column12980" dataDxfId="3787"/>
    <tableColumn id="12985" xr3:uid="{00000000-0010-0000-4900-0000B9320000}" name="Column12981" dataDxfId="3786"/>
    <tableColumn id="12986" xr3:uid="{00000000-0010-0000-4900-0000BA320000}" name="Column12982" dataDxfId="3785"/>
    <tableColumn id="12987" xr3:uid="{00000000-0010-0000-4900-0000BB320000}" name="Column12983" dataDxfId="3784"/>
    <tableColumn id="12988" xr3:uid="{00000000-0010-0000-4900-0000BC320000}" name="Column12984" dataDxfId="3783"/>
    <tableColumn id="12989" xr3:uid="{00000000-0010-0000-4900-0000BD320000}" name="Column12985" dataDxfId="3782"/>
    <tableColumn id="12990" xr3:uid="{00000000-0010-0000-4900-0000BE320000}" name="Column12986" dataDxfId="3781"/>
    <tableColumn id="12991" xr3:uid="{00000000-0010-0000-4900-0000BF320000}" name="Column12987" dataDxfId="3780"/>
    <tableColumn id="12992" xr3:uid="{00000000-0010-0000-4900-0000C0320000}" name="Column12988" dataDxfId="3779"/>
    <tableColumn id="12993" xr3:uid="{00000000-0010-0000-4900-0000C1320000}" name="Column12989" dataDxfId="3778"/>
    <tableColumn id="12994" xr3:uid="{00000000-0010-0000-4900-0000C2320000}" name="Column12990" dataDxfId="3777"/>
    <tableColumn id="12995" xr3:uid="{00000000-0010-0000-4900-0000C3320000}" name="Column12991" dataDxfId="3776"/>
    <tableColumn id="12996" xr3:uid="{00000000-0010-0000-4900-0000C4320000}" name="Column12992" dataDxfId="3775"/>
    <tableColumn id="12997" xr3:uid="{00000000-0010-0000-4900-0000C5320000}" name="Column12993" dataDxfId="3774"/>
    <tableColumn id="12998" xr3:uid="{00000000-0010-0000-4900-0000C6320000}" name="Column12994" dataDxfId="3773"/>
    <tableColumn id="12999" xr3:uid="{00000000-0010-0000-4900-0000C7320000}" name="Column12995" dataDxfId="3772"/>
    <tableColumn id="13000" xr3:uid="{00000000-0010-0000-4900-0000C8320000}" name="Column12996" dataDxfId="3771"/>
    <tableColumn id="13001" xr3:uid="{00000000-0010-0000-4900-0000C9320000}" name="Column12997" dataDxfId="3770"/>
    <tableColumn id="13002" xr3:uid="{00000000-0010-0000-4900-0000CA320000}" name="Column12998" dataDxfId="3769"/>
    <tableColumn id="13003" xr3:uid="{00000000-0010-0000-4900-0000CB320000}" name="Column12999" dataDxfId="3768"/>
    <tableColumn id="13004" xr3:uid="{00000000-0010-0000-4900-0000CC320000}" name="Column13000" dataDxfId="3767"/>
    <tableColumn id="13005" xr3:uid="{00000000-0010-0000-4900-0000CD320000}" name="Column13001" dataDxfId="3766"/>
    <tableColumn id="13006" xr3:uid="{00000000-0010-0000-4900-0000CE320000}" name="Column13002" dataDxfId="3765"/>
    <tableColumn id="13007" xr3:uid="{00000000-0010-0000-4900-0000CF320000}" name="Column13003" dataDxfId="3764"/>
    <tableColumn id="13008" xr3:uid="{00000000-0010-0000-4900-0000D0320000}" name="Column13004" dataDxfId="3763"/>
    <tableColumn id="13009" xr3:uid="{00000000-0010-0000-4900-0000D1320000}" name="Column13005" dataDxfId="3762"/>
    <tableColumn id="13010" xr3:uid="{00000000-0010-0000-4900-0000D2320000}" name="Column13006" dataDxfId="3761"/>
    <tableColumn id="13011" xr3:uid="{00000000-0010-0000-4900-0000D3320000}" name="Column13007" dataDxfId="3760"/>
    <tableColumn id="13012" xr3:uid="{00000000-0010-0000-4900-0000D4320000}" name="Column13008" dataDxfId="3759"/>
    <tableColumn id="13013" xr3:uid="{00000000-0010-0000-4900-0000D5320000}" name="Column13009" dataDxfId="3758"/>
    <tableColumn id="13014" xr3:uid="{00000000-0010-0000-4900-0000D6320000}" name="Column13010" dataDxfId="3757"/>
    <tableColumn id="13015" xr3:uid="{00000000-0010-0000-4900-0000D7320000}" name="Column13011" dataDxfId="3756"/>
    <tableColumn id="13016" xr3:uid="{00000000-0010-0000-4900-0000D8320000}" name="Column13012" dataDxfId="3755"/>
    <tableColumn id="13017" xr3:uid="{00000000-0010-0000-4900-0000D9320000}" name="Column13013" dataDxfId="3754"/>
    <tableColumn id="13018" xr3:uid="{00000000-0010-0000-4900-0000DA320000}" name="Column13014" dataDxfId="3753"/>
    <tableColumn id="13019" xr3:uid="{00000000-0010-0000-4900-0000DB320000}" name="Column13015" dataDxfId="3752"/>
    <tableColumn id="13020" xr3:uid="{00000000-0010-0000-4900-0000DC320000}" name="Column13016" dataDxfId="3751"/>
    <tableColumn id="13021" xr3:uid="{00000000-0010-0000-4900-0000DD320000}" name="Column13017" dataDxfId="3750"/>
    <tableColumn id="13022" xr3:uid="{00000000-0010-0000-4900-0000DE320000}" name="Column13018" dataDxfId="3749"/>
    <tableColumn id="13023" xr3:uid="{00000000-0010-0000-4900-0000DF320000}" name="Column13019" dataDxfId="3748"/>
    <tableColumn id="13024" xr3:uid="{00000000-0010-0000-4900-0000E0320000}" name="Column13020" dataDxfId="3747"/>
    <tableColumn id="13025" xr3:uid="{00000000-0010-0000-4900-0000E1320000}" name="Column13021" dataDxfId="3746"/>
    <tableColumn id="13026" xr3:uid="{00000000-0010-0000-4900-0000E2320000}" name="Column13022" dataDxfId="3745"/>
    <tableColumn id="13027" xr3:uid="{00000000-0010-0000-4900-0000E3320000}" name="Column13023" dataDxfId="3744"/>
    <tableColumn id="13028" xr3:uid="{00000000-0010-0000-4900-0000E4320000}" name="Column13024" dataDxfId="3743"/>
    <tableColumn id="13029" xr3:uid="{00000000-0010-0000-4900-0000E5320000}" name="Column13025" dataDxfId="3742"/>
    <tableColumn id="13030" xr3:uid="{00000000-0010-0000-4900-0000E6320000}" name="Column13026" dataDxfId="3741"/>
    <tableColumn id="13031" xr3:uid="{00000000-0010-0000-4900-0000E7320000}" name="Column13027" dataDxfId="3740"/>
    <tableColumn id="13032" xr3:uid="{00000000-0010-0000-4900-0000E8320000}" name="Column13028" dataDxfId="3739"/>
    <tableColumn id="13033" xr3:uid="{00000000-0010-0000-4900-0000E9320000}" name="Column13029" dataDxfId="3738"/>
    <tableColumn id="13034" xr3:uid="{00000000-0010-0000-4900-0000EA320000}" name="Column13030" dataDxfId="3737"/>
    <tableColumn id="13035" xr3:uid="{00000000-0010-0000-4900-0000EB320000}" name="Column13031" dataDxfId="3736"/>
    <tableColumn id="13036" xr3:uid="{00000000-0010-0000-4900-0000EC320000}" name="Column13032" dataDxfId="3735"/>
    <tableColumn id="13037" xr3:uid="{00000000-0010-0000-4900-0000ED320000}" name="Column13033" dataDxfId="3734"/>
    <tableColumn id="13038" xr3:uid="{00000000-0010-0000-4900-0000EE320000}" name="Column13034" dataDxfId="3733"/>
    <tableColumn id="13039" xr3:uid="{00000000-0010-0000-4900-0000EF320000}" name="Column13035" dataDxfId="3732"/>
    <tableColumn id="13040" xr3:uid="{00000000-0010-0000-4900-0000F0320000}" name="Column13036" dataDxfId="3731"/>
    <tableColumn id="13041" xr3:uid="{00000000-0010-0000-4900-0000F1320000}" name="Column13037" dataDxfId="3730"/>
    <tableColumn id="13042" xr3:uid="{00000000-0010-0000-4900-0000F2320000}" name="Column13038" dataDxfId="3729"/>
    <tableColumn id="13043" xr3:uid="{00000000-0010-0000-4900-0000F3320000}" name="Column13039" dataDxfId="3728"/>
    <tableColumn id="13044" xr3:uid="{00000000-0010-0000-4900-0000F4320000}" name="Column13040" dataDxfId="3727"/>
    <tableColumn id="13045" xr3:uid="{00000000-0010-0000-4900-0000F5320000}" name="Column13041" dataDxfId="3726"/>
    <tableColumn id="13046" xr3:uid="{00000000-0010-0000-4900-0000F6320000}" name="Column13042" dataDxfId="3725"/>
    <tableColumn id="13047" xr3:uid="{00000000-0010-0000-4900-0000F7320000}" name="Column13043" dataDxfId="3724"/>
    <tableColumn id="13048" xr3:uid="{00000000-0010-0000-4900-0000F8320000}" name="Column13044" dataDxfId="3723"/>
    <tableColumn id="13049" xr3:uid="{00000000-0010-0000-4900-0000F9320000}" name="Column13045" dataDxfId="3722"/>
    <tableColumn id="13050" xr3:uid="{00000000-0010-0000-4900-0000FA320000}" name="Column13046" dataDxfId="3721"/>
    <tableColumn id="13051" xr3:uid="{00000000-0010-0000-4900-0000FB320000}" name="Column13047" dataDxfId="3720"/>
    <tableColumn id="13052" xr3:uid="{00000000-0010-0000-4900-0000FC320000}" name="Column13048" dataDxfId="3719"/>
    <tableColumn id="13053" xr3:uid="{00000000-0010-0000-4900-0000FD320000}" name="Column13049" dataDxfId="3718"/>
    <tableColumn id="13054" xr3:uid="{00000000-0010-0000-4900-0000FE320000}" name="Column13050" dataDxfId="3717"/>
    <tableColumn id="13055" xr3:uid="{00000000-0010-0000-4900-0000FF320000}" name="Column13051" dataDxfId="3716"/>
    <tableColumn id="13056" xr3:uid="{00000000-0010-0000-4900-000000330000}" name="Column13052" dataDxfId="3715"/>
    <tableColumn id="13057" xr3:uid="{00000000-0010-0000-4900-000001330000}" name="Column13053" dataDxfId="3714"/>
    <tableColumn id="13058" xr3:uid="{00000000-0010-0000-4900-000002330000}" name="Column13054" dataDxfId="3713"/>
    <tableColumn id="13059" xr3:uid="{00000000-0010-0000-4900-000003330000}" name="Column13055" dataDxfId="3712"/>
    <tableColumn id="13060" xr3:uid="{00000000-0010-0000-4900-000004330000}" name="Column13056" dataDxfId="3711"/>
    <tableColumn id="13061" xr3:uid="{00000000-0010-0000-4900-000005330000}" name="Column13057" dataDxfId="3710"/>
    <tableColumn id="13062" xr3:uid="{00000000-0010-0000-4900-000006330000}" name="Column13058" dataDxfId="3709"/>
    <tableColumn id="13063" xr3:uid="{00000000-0010-0000-4900-000007330000}" name="Column13059" dataDxfId="3708"/>
    <tableColumn id="13064" xr3:uid="{00000000-0010-0000-4900-000008330000}" name="Column13060" dataDxfId="3707"/>
    <tableColumn id="13065" xr3:uid="{00000000-0010-0000-4900-000009330000}" name="Column13061" dataDxfId="3706"/>
    <tableColumn id="13066" xr3:uid="{00000000-0010-0000-4900-00000A330000}" name="Column13062" dataDxfId="3705"/>
    <tableColumn id="13067" xr3:uid="{00000000-0010-0000-4900-00000B330000}" name="Column13063" dataDxfId="3704"/>
    <tableColumn id="13068" xr3:uid="{00000000-0010-0000-4900-00000C330000}" name="Column13064" dataDxfId="3703"/>
    <tableColumn id="13069" xr3:uid="{00000000-0010-0000-4900-00000D330000}" name="Column13065" dataDxfId="3702"/>
    <tableColumn id="13070" xr3:uid="{00000000-0010-0000-4900-00000E330000}" name="Column13066" dataDxfId="3701"/>
    <tableColumn id="13071" xr3:uid="{00000000-0010-0000-4900-00000F330000}" name="Column13067" dataDxfId="3700"/>
    <tableColumn id="13072" xr3:uid="{00000000-0010-0000-4900-000010330000}" name="Column13068" dataDxfId="3699"/>
    <tableColumn id="13073" xr3:uid="{00000000-0010-0000-4900-000011330000}" name="Column13069" dataDxfId="3698"/>
    <tableColumn id="13074" xr3:uid="{00000000-0010-0000-4900-000012330000}" name="Column13070" dataDxfId="3697"/>
    <tableColumn id="13075" xr3:uid="{00000000-0010-0000-4900-000013330000}" name="Column13071" dataDxfId="3696"/>
    <tableColumn id="13076" xr3:uid="{00000000-0010-0000-4900-000014330000}" name="Column13072" dataDxfId="3695"/>
    <tableColumn id="13077" xr3:uid="{00000000-0010-0000-4900-000015330000}" name="Column13073" dataDxfId="3694"/>
    <tableColumn id="13078" xr3:uid="{00000000-0010-0000-4900-000016330000}" name="Column13074" dataDxfId="3693"/>
    <tableColumn id="13079" xr3:uid="{00000000-0010-0000-4900-000017330000}" name="Column13075" dataDxfId="3692"/>
    <tableColumn id="13080" xr3:uid="{00000000-0010-0000-4900-000018330000}" name="Column13076" dataDxfId="3691"/>
    <tableColumn id="13081" xr3:uid="{00000000-0010-0000-4900-000019330000}" name="Column13077" dataDxfId="3690"/>
    <tableColumn id="13082" xr3:uid="{00000000-0010-0000-4900-00001A330000}" name="Column13078" dataDxfId="3689"/>
    <tableColumn id="13083" xr3:uid="{00000000-0010-0000-4900-00001B330000}" name="Column13079" dataDxfId="3688"/>
    <tableColumn id="13084" xr3:uid="{00000000-0010-0000-4900-00001C330000}" name="Column13080" dataDxfId="3687"/>
    <tableColumn id="13085" xr3:uid="{00000000-0010-0000-4900-00001D330000}" name="Column13081" dataDxfId="3686"/>
    <tableColumn id="13086" xr3:uid="{00000000-0010-0000-4900-00001E330000}" name="Column13082" dataDxfId="3685"/>
    <tableColumn id="13087" xr3:uid="{00000000-0010-0000-4900-00001F330000}" name="Column13083" dataDxfId="3684"/>
    <tableColumn id="13088" xr3:uid="{00000000-0010-0000-4900-000020330000}" name="Column13084" dataDxfId="3683"/>
    <tableColumn id="13089" xr3:uid="{00000000-0010-0000-4900-000021330000}" name="Column13085" dataDxfId="3682"/>
    <tableColumn id="13090" xr3:uid="{00000000-0010-0000-4900-000022330000}" name="Column13086" dataDxfId="3681"/>
    <tableColumn id="13091" xr3:uid="{00000000-0010-0000-4900-000023330000}" name="Column13087" dataDxfId="3680"/>
    <tableColumn id="13092" xr3:uid="{00000000-0010-0000-4900-000024330000}" name="Column13088" dataDxfId="3679"/>
    <tableColumn id="13093" xr3:uid="{00000000-0010-0000-4900-000025330000}" name="Column13089" dataDxfId="3678"/>
    <tableColumn id="13094" xr3:uid="{00000000-0010-0000-4900-000026330000}" name="Column13090" dataDxfId="3677"/>
    <tableColumn id="13095" xr3:uid="{00000000-0010-0000-4900-000027330000}" name="Column13091" dataDxfId="3676"/>
    <tableColumn id="13096" xr3:uid="{00000000-0010-0000-4900-000028330000}" name="Column13092" dataDxfId="3675"/>
    <tableColumn id="13097" xr3:uid="{00000000-0010-0000-4900-000029330000}" name="Column13093" dataDxfId="3674"/>
    <tableColumn id="13098" xr3:uid="{00000000-0010-0000-4900-00002A330000}" name="Column13094" dataDxfId="3673"/>
    <tableColumn id="13099" xr3:uid="{00000000-0010-0000-4900-00002B330000}" name="Column13095" dataDxfId="3672"/>
    <tableColumn id="13100" xr3:uid="{00000000-0010-0000-4900-00002C330000}" name="Column13096" dataDxfId="3671"/>
    <tableColumn id="13101" xr3:uid="{00000000-0010-0000-4900-00002D330000}" name="Column13097" dataDxfId="3670"/>
    <tableColumn id="13102" xr3:uid="{00000000-0010-0000-4900-00002E330000}" name="Column13098" dataDxfId="3669"/>
    <tableColumn id="13103" xr3:uid="{00000000-0010-0000-4900-00002F330000}" name="Column13099" dataDxfId="3668"/>
    <tableColumn id="13104" xr3:uid="{00000000-0010-0000-4900-000030330000}" name="Column13100" dataDxfId="3667"/>
    <tableColumn id="13105" xr3:uid="{00000000-0010-0000-4900-000031330000}" name="Column13101" dataDxfId="3666"/>
    <tableColumn id="13106" xr3:uid="{00000000-0010-0000-4900-000032330000}" name="Column13102" dataDxfId="3665"/>
    <tableColumn id="13107" xr3:uid="{00000000-0010-0000-4900-000033330000}" name="Column13103" dataDxfId="3664"/>
    <tableColumn id="13108" xr3:uid="{00000000-0010-0000-4900-000034330000}" name="Column13104" dataDxfId="3663"/>
    <tableColumn id="13109" xr3:uid="{00000000-0010-0000-4900-000035330000}" name="Column13105" dataDxfId="3662"/>
    <tableColumn id="13110" xr3:uid="{00000000-0010-0000-4900-000036330000}" name="Column13106" dataDxfId="3661"/>
    <tableColumn id="13111" xr3:uid="{00000000-0010-0000-4900-000037330000}" name="Column13107" dataDxfId="3660"/>
    <tableColumn id="13112" xr3:uid="{00000000-0010-0000-4900-000038330000}" name="Column13108" dataDxfId="3659"/>
    <tableColumn id="13113" xr3:uid="{00000000-0010-0000-4900-000039330000}" name="Column13109" dataDxfId="3658"/>
    <tableColumn id="13114" xr3:uid="{00000000-0010-0000-4900-00003A330000}" name="Column13110" dataDxfId="3657"/>
    <tableColumn id="13115" xr3:uid="{00000000-0010-0000-4900-00003B330000}" name="Column13111" dataDxfId="3656"/>
    <tableColumn id="13116" xr3:uid="{00000000-0010-0000-4900-00003C330000}" name="Column13112" dataDxfId="3655"/>
    <tableColumn id="13117" xr3:uid="{00000000-0010-0000-4900-00003D330000}" name="Column13113" dataDxfId="3654"/>
    <tableColumn id="13118" xr3:uid="{00000000-0010-0000-4900-00003E330000}" name="Column13114" dataDxfId="3653"/>
    <tableColumn id="13119" xr3:uid="{00000000-0010-0000-4900-00003F330000}" name="Column13115" dataDxfId="3652"/>
    <tableColumn id="13120" xr3:uid="{00000000-0010-0000-4900-000040330000}" name="Column13116" dataDxfId="3651"/>
    <tableColumn id="13121" xr3:uid="{00000000-0010-0000-4900-000041330000}" name="Column13117" dataDxfId="3650"/>
    <tableColumn id="13122" xr3:uid="{00000000-0010-0000-4900-000042330000}" name="Column13118" dataDxfId="3649"/>
    <tableColumn id="13123" xr3:uid="{00000000-0010-0000-4900-000043330000}" name="Column13119" dataDxfId="3648"/>
    <tableColumn id="13124" xr3:uid="{00000000-0010-0000-4900-000044330000}" name="Column13120" dataDxfId="3647"/>
    <tableColumn id="13125" xr3:uid="{00000000-0010-0000-4900-000045330000}" name="Column13121" dataDxfId="3646"/>
    <tableColumn id="13126" xr3:uid="{00000000-0010-0000-4900-000046330000}" name="Column13122" dataDxfId="3645"/>
    <tableColumn id="13127" xr3:uid="{00000000-0010-0000-4900-000047330000}" name="Column13123" dataDxfId="3644"/>
    <tableColumn id="13128" xr3:uid="{00000000-0010-0000-4900-000048330000}" name="Column13124" dataDxfId="3643"/>
    <tableColumn id="13129" xr3:uid="{00000000-0010-0000-4900-000049330000}" name="Column13125" dataDxfId="3642"/>
    <tableColumn id="13130" xr3:uid="{00000000-0010-0000-4900-00004A330000}" name="Column13126" dataDxfId="3641"/>
    <tableColumn id="13131" xr3:uid="{00000000-0010-0000-4900-00004B330000}" name="Column13127" dataDxfId="3640"/>
    <tableColumn id="13132" xr3:uid="{00000000-0010-0000-4900-00004C330000}" name="Column13128" dataDxfId="3639"/>
    <tableColumn id="13133" xr3:uid="{00000000-0010-0000-4900-00004D330000}" name="Column13129" dataDxfId="3638"/>
    <tableColumn id="13134" xr3:uid="{00000000-0010-0000-4900-00004E330000}" name="Column13130" dataDxfId="3637"/>
    <tableColumn id="13135" xr3:uid="{00000000-0010-0000-4900-00004F330000}" name="Column13131" dataDxfId="3636"/>
    <tableColumn id="13136" xr3:uid="{00000000-0010-0000-4900-000050330000}" name="Column13132" dataDxfId="3635"/>
    <tableColumn id="13137" xr3:uid="{00000000-0010-0000-4900-000051330000}" name="Column13133" dataDxfId="3634"/>
    <tableColumn id="13138" xr3:uid="{00000000-0010-0000-4900-000052330000}" name="Column13134" dataDxfId="3633"/>
    <tableColumn id="13139" xr3:uid="{00000000-0010-0000-4900-000053330000}" name="Column13135" dataDxfId="3632"/>
    <tableColumn id="13140" xr3:uid="{00000000-0010-0000-4900-000054330000}" name="Column13136" dataDxfId="3631"/>
    <tableColumn id="13141" xr3:uid="{00000000-0010-0000-4900-000055330000}" name="Column13137" dataDxfId="3630"/>
    <tableColumn id="13142" xr3:uid="{00000000-0010-0000-4900-000056330000}" name="Column13138" dataDxfId="3629"/>
    <tableColumn id="13143" xr3:uid="{00000000-0010-0000-4900-000057330000}" name="Column13139" dataDxfId="3628"/>
    <tableColumn id="13144" xr3:uid="{00000000-0010-0000-4900-000058330000}" name="Column13140" dataDxfId="3627"/>
    <tableColumn id="13145" xr3:uid="{00000000-0010-0000-4900-000059330000}" name="Column13141" dataDxfId="3626"/>
    <tableColumn id="13146" xr3:uid="{00000000-0010-0000-4900-00005A330000}" name="Column13142" dataDxfId="3625"/>
    <tableColumn id="13147" xr3:uid="{00000000-0010-0000-4900-00005B330000}" name="Column13143" dataDxfId="3624"/>
    <tableColumn id="13148" xr3:uid="{00000000-0010-0000-4900-00005C330000}" name="Column13144" dataDxfId="3623"/>
    <tableColumn id="13149" xr3:uid="{00000000-0010-0000-4900-00005D330000}" name="Column13145" dataDxfId="3622"/>
    <tableColumn id="13150" xr3:uid="{00000000-0010-0000-4900-00005E330000}" name="Column13146" dataDxfId="3621"/>
    <tableColumn id="13151" xr3:uid="{00000000-0010-0000-4900-00005F330000}" name="Column13147" dataDxfId="3620"/>
    <tableColumn id="13152" xr3:uid="{00000000-0010-0000-4900-000060330000}" name="Column13148" dataDxfId="3619"/>
    <tableColumn id="13153" xr3:uid="{00000000-0010-0000-4900-000061330000}" name="Column13149" dataDxfId="3618"/>
    <tableColumn id="13154" xr3:uid="{00000000-0010-0000-4900-000062330000}" name="Column13150" dataDxfId="3617"/>
    <tableColumn id="13155" xr3:uid="{00000000-0010-0000-4900-000063330000}" name="Column13151" dataDxfId="3616"/>
    <tableColumn id="13156" xr3:uid="{00000000-0010-0000-4900-000064330000}" name="Column13152" dataDxfId="3615"/>
    <tableColumn id="13157" xr3:uid="{00000000-0010-0000-4900-000065330000}" name="Column13153" dataDxfId="3614"/>
    <tableColumn id="13158" xr3:uid="{00000000-0010-0000-4900-000066330000}" name="Column13154" dataDxfId="3613"/>
    <tableColumn id="13159" xr3:uid="{00000000-0010-0000-4900-000067330000}" name="Column13155" dataDxfId="3612"/>
    <tableColumn id="13160" xr3:uid="{00000000-0010-0000-4900-000068330000}" name="Column13156" dataDxfId="3611"/>
    <tableColumn id="13161" xr3:uid="{00000000-0010-0000-4900-000069330000}" name="Column13157" dataDxfId="3610"/>
    <tableColumn id="13162" xr3:uid="{00000000-0010-0000-4900-00006A330000}" name="Column13158" dataDxfId="3609"/>
    <tableColumn id="13163" xr3:uid="{00000000-0010-0000-4900-00006B330000}" name="Column13159" dataDxfId="3608"/>
    <tableColumn id="13164" xr3:uid="{00000000-0010-0000-4900-00006C330000}" name="Column13160" dataDxfId="3607"/>
    <tableColumn id="13165" xr3:uid="{00000000-0010-0000-4900-00006D330000}" name="Column13161" dataDxfId="3606"/>
    <tableColumn id="13166" xr3:uid="{00000000-0010-0000-4900-00006E330000}" name="Column13162" dataDxfId="3605"/>
    <tableColumn id="13167" xr3:uid="{00000000-0010-0000-4900-00006F330000}" name="Column13163" dataDxfId="3604"/>
    <tableColumn id="13168" xr3:uid="{00000000-0010-0000-4900-000070330000}" name="Column13164" dataDxfId="3603"/>
    <tableColumn id="13169" xr3:uid="{00000000-0010-0000-4900-000071330000}" name="Column13165" dataDxfId="3602"/>
    <tableColumn id="13170" xr3:uid="{00000000-0010-0000-4900-000072330000}" name="Column13166" dataDxfId="3601"/>
    <tableColumn id="13171" xr3:uid="{00000000-0010-0000-4900-000073330000}" name="Column13167" dataDxfId="3600"/>
    <tableColumn id="13172" xr3:uid="{00000000-0010-0000-4900-000074330000}" name="Column13168" dataDxfId="3599"/>
    <tableColumn id="13173" xr3:uid="{00000000-0010-0000-4900-000075330000}" name="Column13169" dataDxfId="3598"/>
    <tableColumn id="13174" xr3:uid="{00000000-0010-0000-4900-000076330000}" name="Column13170" dataDxfId="3597"/>
    <tableColumn id="13175" xr3:uid="{00000000-0010-0000-4900-000077330000}" name="Column13171" dataDxfId="3596"/>
    <tableColumn id="13176" xr3:uid="{00000000-0010-0000-4900-000078330000}" name="Column13172" dataDxfId="3595"/>
    <tableColumn id="13177" xr3:uid="{00000000-0010-0000-4900-000079330000}" name="Column13173" dataDxfId="3594"/>
    <tableColumn id="13178" xr3:uid="{00000000-0010-0000-4900-00007A330000}" name="Column13174" dataDxfId="3593"/>
    <tableColumn id="13179" xr3:uid="{00000000-0010-0000-4900-00007B330000}" name="Column13175" dataDxfId="3592"/>
    <tableColumn id="13180" xr3:uid="{00000000-0010-0000-4900-00007C330000}" name="Column13176" dataDxfId="3591"/>
    <tableColumn id="13181" xr3:uid="{00000000-0010-0000-4900-00007D330000}" name="Column13177" dataDxfId="3590"/>
    <tableColumn id="13182" xr3:uid="{00000000-0010-0000-4900-00007E330000}" name="Column13178" dataDxfId="3589"/>
    <tableColumn id="13183" xr3:uid="{00000000-0010-0000-4900-00007F330000}" name="Column13179" dataDxfId="3588"/>
    <tableColumn id="13184" xr3:uid="{00000000-0010-0000-4900-000080330000}" name="Column13180" dataDxfId="3587"/>
    <tableColumn id="13185" xr3:uid="{00000000-0010-0000-4900-000081330000}" name="Column13181" dataDxfId="3586"/>
    <tableColumn id="13186" xr3:uid="{00000000-0010-0000-4900-000082330000}" name="Column13182" dataDxfId="3585"/>
    <tableColumn id="13187" xr3:uid="{00000000-0010-0000-4900-000083330000}" name="Column13183" dataDxfId="3584"/>
    <tableColumn id="13188" xr3:uid="{00000000-0010-0000-4900-000084330000}" name="Column13184" dataDxfId="3583"/>
    <tableColumn id="13189" xr3:uid="{00000000-0010-0000-4900-000085330000}" name="Column13185" dataDxfId="3582"/>
    <tableColumn id="13190" xr3:uid="{00000000-0010-0000-4900-000086330000}" name="Column13186" dataDxfId="3581"/>
    <tableColumn id="13191" xr3:uid="{00000000-0010-0000-4900-000087330000}" name="Column13187" dataDxfId="3580"/>
    <tableColumn id="13192" xr3:uid="{00000000-0010-0000-4900-000088330000}" name="Column13188" dataDxfId="3579"/>
    <tableColumn id="13193" xr3:uid="{00000000-0010-0000-4900-000089330000}" name="Column13189" dataDxfId="3578"/>
    <tableColumn id="13194" xr3:uid="{00000000-0010-0000-4900-00008A330000}" name="Column13190" dataDxfId="3577"/>
    <tableColumn id="13195" xr3:uid="{00000000-0010-0000-4900-00008B330000}" name="Column13191" dataDxfId="3576"/>
    <tableColumn id="13196" xr3:uid="{00000000-0010-0000-4900-00008C330000}" name="Column13192" dataDxfId="3575"/>
    <tableColumn id="13197" xr3:uid="{00000000-0010-0000-4900-00008D330000}" name="Column13193" dataDxfId="3574"/>
    <tableColumn id="13198" xr3:uid="{00000000-0010-0000-4900-00008E330000}" name="Column13194" dataDxfId="3573"/>
    <tableColumn id="13199" xr3:uid="{00000000-0010-0000-4900-00008F330000}" name="Column13195" dataDxfId="3572"/>
    <tableColumn id="13200" xr3:uid="{00000000-0010-0000-4900-000090330000}" name="Column13196" dataDxfId="3571"/>
    <tableColumn id="13201" xr3:uid="{00000000-0010-0000-4900-000091330000}" name="Column13197" dataDxfId="3570"/>
    <tableColumn id="13202" xr3:uid="{00000000-0010-0000-4900-000092330000}" name="Column13198" dataDxfId="3569"/>
    <tableColumn id="13203" xr3:uid="{00000000-0010-0000-4900-000093330000}" name="Column13199" dataDxfId="3568"/>
    <tableColumn id="13204" xr3:uid="{00000000-0010-0000-4900-000094330000}" name="Column13200" dataDxfId="3567"/>
    <tableColumn id="13205" xr3:uid="{00000000-0010-0000-4900-000095330000}" name="Column13201" dataDxfId="3566"/>
    <tableColumn id="13206" xr3:uid="{00000000-0010-0000-4900-000096330000}" name="Column13202" dataDxfId="3565"/>
    <tableColumn id="13207" xr3:uid="{00000000-0010-0000-4900-000097330000}" name="Column13203" dataDxfId="3564"/>
    <tableColumn id="13208" xr3:uid="{00000000-0010-0000-4900-000098330000}" name="Column13204" dataDxfId="3563"/>
    <tableColumn id="13209" xr3:uid="{00000000-0010-0000-4900-000099330000}" name="Column13205" dataDxfId="3562"/>
    <tableColumn id="13210" xr3:uid="{00000000-0010-0000-4900-00009A330000}" name="Column13206" dataDxfId="3561"/>
    <tableColumn id="13211" xr3:uid="{00000000-0010-0000-4900-00009B330000}" name="Column13207" dataDxfId="3560"/>
    <tableColumn id="13212" xr3:uid="{00000000-0010-0000-4900-00009C330000}" name="Column13208" dataDxfId="3559"/>
    <tableColumn id="13213" xr3:uid="{00000000-0010-0000-4900-00009D330000}" name="Column13209" dataDxfId="3558"/>
    <tableColumn id="13214" xr3:uid="{00000000-0010-0000-4900-00009E330000}" name="Column13210" dataDxfId="3557"/>
    <tableColumn id="13215" xr3:uid="{00000000-0010-0000-4900-00009F330000}" name="Column13211" dataDxfId="3556"/>
    <tableColumn id="13216" xr3:uid="{00000000-0010-0000-4900-0000A0330000}" name="Column13212" dataDxfId="3555"/>
    <tableColumn id="13217" xr3:uid="{00000000-0010-0000-4900-0000A1330000}" name="Column13213" dataDxfId="3554"/>
    <tableColumn id="13218" xr3:uid="{00000000-0010-0000-4900-0000A2330000}" name="Column13214" dataDxfId="3553"/>
    <tableColumn id="13219" xr3:uid="{00000000-0010-0000-4900-0000A3330000}" name="Column13215" dataDxfId="3552"/>
    <tableColumn id="13220" xr3:uid="{00000000-0010-0000-4900-0000A4330000}" name="Column13216" dataDxfId="3551"/>
    <tableColumn id="13221" xr3:uid="{00000000-0010-0000-4900-0000A5330000}" name="Column13217" dataDxfId="3550"/>
    <tableColumn id="13222" xr3:uid="{00000000-0010-0000-4900-0000A6330000}" name="Column13218" dataDxfId="3549"/>
    <tableColumn id="13223" xr3:uid="{00000000-0010-0000-4900-0000A7330000}" name="Column13219" dataDxfId="3548"/>
    <tableColumn id="13224" xr3:uid="{00000000-0010-0000-4900-0000A8330000}" name="Column13220" dataDxfId="3547"/>
    <tableColumn id="13225" xr3:uid="{00000000-0010-0000-4900-0000A9330000}" name="Column13221" dataDxfId="3546"/>
    <tableColumn id="13226" xr3:uid="{00000000-0010-0000-4900-0000AA330000}" name="Column13222" dataDxfId="3545"/>
    <tableColumn id="13227" xr3:uid="{00000000-0010-0000-4900-0000AB330000}" name="Column13223" dataDxfId="3544"/>
    <tableColumn id="13228" xr3:uid="{00000000-0010-0000-4900-0000AC330000}" name="Column13224" dataDxfId="3543"/>
    <tableColumn id="13229" xr3:uid="{00000000-0010-0000-4900-0000AD330000}" name="Column13225" dataDxfId="3542"/>
    <tableColumn id="13230" xr3:uid="{00000000-0010-0000-4900-0000AE330000}" name="Column13226" dataDxfId="3541"/>
    <tableColumn id="13231" xr3:uid="{00000000-0010-0000-4900-0000AF330000}" name="Column13227" dataDxfId="3540"/>
    <tableColumn id="13232" xr3:uid="{00000000-0010-0000-4900-0000B0330000}" name="Column13228" dataDxfId="3539"/>
    <tableColumn id="13233" xr3:uid="{00000000-0010-0000-4900-0000B1330000}" name="Column13229" dataDxfId="3538"/>
    <tableColumn id="13234" xr3:uid="{00000000-0010-0000-4900-0000B2330000}" name="Column13230" dataDxfId="3537"/>
    <tableColumn id="13235" xr3:uid="{00000000-0010-0000-4900-0000B3330000}" name="Column13231" dataDxfId="3536"/>
    <tableColumn id="13236" xr3:uid="{00000000-0010-0000-4900-0000B4330000}" name="Column13232" dataDxfId="3535"/>
    <tableColumn id="13237" xr3:uid="{00000000-0010-0000-4900-0000B5330000}" name="Column13233" dataDxfId="3534"/>
    <tableColumn id="13238" xr3:uid="{00000000-0010-0000-4900-0000B6330000}" name="Column13234" dataDxfId="3533"/>
    <tableColumn id="13239" xr3:uid="{00000000-0010-0000-4900-0000B7330000}" name="Column13235" dataDxfId="3532"/>
    <tableColumn id="13240" xr3:uid="{00000000-0010-0000-4900-0000B8330000}" name="Column13236" dataDxfId="3531"/>
    <tableColumn id="13241" xr3:uid="{00000000-0010-0000-4900-0000B9330000}" name="Column13237" dataDxfId="3530"/>
    <tableColumn id="13242" xr3:uid="{00000000-0010-0000-4900-0000BA330000}" name="Column13238" dataDxfId="3529"/>
    <tableColumn id="13243" xr3:uid="{00000000-0010-0000-4900-0000BB330000}" name="Column13239" dataDxfId="3528"/>
    <tableColumn id="13244" xr3:uid="{00000000-0010-0000-4900-0000BC330000}" name="Column13240" dataDxfId="3527"/>
    <tableColumn id="13245" xr3:uid="{00000000-0010-0000-4900-0000BD330000}" name="Column13241" dataDxfId="3526"/>
    <tableColumn id="13246" xr3:uid="{00000000-0010-0000-4900-0000BE330000}" name="Column13242" dataDxfId="3525"/>
    <tableColumn id="13247" xr3:uid="{00000000-0010-0000-4900-0000BF330000}" name="Column13243" dataDxfId="3524"/>
    <tableColumn id="13248" xr3:uid="{00000000-0010-0000-4900-0000C0330000}" name="Column13244" dataDxfId="3523"/>
    <tableColumn id="13249" xr3:uid="{00000000-0010-0000-4900-0000C1330000}" name="Column13245" dataDxfId="3522"/>
    <tableColumn id="13250" xr3:uid="{00000000-0010-0000-4900-0000C2330000}" name="Column13246" dataDxfId="3521"/>
    <tableColumn id="13251" xr3:uid="{00000000-0010-0000-4900-0000C3330000}" name="Column13247" dataDxfId="3520"/>
    <tableColumn id="13252" xr3:uid="{00000000-0010-0000-4900-0000C4330000}" name="Column13248" dataDxfId="3519"/>
    <tableColumn id="13253" xr3:uid="{00000000-0010-0000-4900-0000C5330000}" name="Column13249" dataDxfId="3518"/>
    <tableColumn id="13254" xr3:uid="{00000000-0010-0000-4900-0000C6330000}" name="Column13250" dataDxfId="3517"/>
    <tableColumn id="13255" xr3:uid="{00000000-0010-0000-4900-0000C7330000}" name="Column13251" dataDxfId="3516"/>
    <tableColumn id="13256" xr3:uid="{00000000-0010-0000-4900-0000C8330000}" name="Column13252" dataDxfId="3515"/>
    <tableColumn id="13257" xr3:uid="{00000000-0010-0000-4900-0000C9330000}" name="Column13253" dataDxfId="3514"/>
    <tableColumn id="13258" xr3:uid="{00000000-0010-0000-4900-0000CA330000}" name="Column13254" dataDxfId="3513"/>
    <tableColumn id="13259" xr3:uid="{00000000-0010-0000-4900-0000CB330000}" name="Column13255" dataDxfId="3512"/>
    <tableColumn id="13260" xr3:uid="{00000000-0010-0000-4900-0000CC330000}" name="Column13256" dataDxfId="3511"/>
    <tableColumn id="13261" xr3:uid="{00000000-0010-0000-4900-0000CD330000}" name="Column13257" dataDxfId="3510"/>
    <tableColumn id="13262" xr3:uid="{00000000-0010-0000-4900-0000CE330000}" name="Column13258" dataDxfId="3509"/>
    <tableColumn id="13263" xr3:uid="{00000000-0010-0000-4900-0000CF330000}" name="Column13259" dataDxfId="3508"/>
    <tableColumn id="13264" xr3:uid="{00000000-0010-0000-4900-0000D0330000}" name="Column13260" dataDxfId="3507"/>
    <tableColumn id="13265" xr3:uid="{00000000-0010-0000-4900-0000D1330000}" name="Column13261" dataDxfId="3506"/>
    <tableColumn id="13266" xr3:uid="{00000000-0010-0000-4900-0000D2330000}" name="Column13262" dataDxfId="3505"/>
    <tableColumn id="13267" xr3:uid="{00000000-0010-0000-4900-0000D3330000}" name="Column13263" dataDxfId="3504"/>
    <tableColumn id="13268" xr3:uid="{00000000-0010-0000-4900-0000D4330000}" name="Column13264" dataDxfId="3503"/>
    <tableColumn id="13269" xr3:uid="{00000000-0010-0000-4900-0000D5330000}" name="Column13265" dataDxfId="3502"/>
    <tableColumn id="13270" xr3:uid="{00000000-0010-0000-4900-0000D6330000}" name="Column13266" dataDxfId="3501"/>
    <tableColumn id="13271" xr3:uid="{00000000-0010-0000-4900-0000D7330000}" name="Column13267" dataDxfId="3500"/>
    <tableColumn id="13272" xr3:uid="{00000000-0010-0000-4900-0000D8330000}" name="Column13268" dataDxfId="3499"/>
    <tableColumn id="13273" xr3:uid="{00000000-0010-0000-4900-0000D9330000}" name="Column13269" dataDxfId="3498"/>
    <tableColumn id="13274" xr3:uid="{00000000-0010-0000-4900-0000DA330000}" name="Column13270" dataDxfId="3497"/>
    <tableColumn id="13275" xr3:uid="{00000000-0010-0000-4900-0000DB330000}" name="Column13271" dataDxfId="3496"/>
    <tableColumn id="13276" xr3:uid="{00000000-0010-0000-4900-0000DC330000}" name="Column13272" dataDxfId="3495"/>
    <tableColumn id="13277" xr3:uid="{00000000-0010-0000-4900-0000DD330000}" name="Column13273" dataDxfId="3494"/>
    <tableColumn id="13278" xr3:uid="{00000000-0010-0000-4900-0000DE330000}" name="Column13274" dataDxfId="3493"/>
    <tableColumn id="13279" xr3:uid="{00000000-0010-0000-4900-0000DF330000}" name="Column13275" dataDxfId="3492"/>
    <tableColumn id="13280" xr3:uid="{00000000-0010-0000-4900-0000E0330000}" name="Column13276" dataDxfId="3491"/>
    <tableColumn id="13281" xr3:uid="{00000000-0010-0000-4900-0000E1330000}" name="Column13277" dataDxfId="3490"/>
    <tableColumn id="13282" xr3:uid="{00000000-0010-0000-4900-0000E2330000}" name="Column13278" dataDxfId="3489"/>
    <tableColumn id="13283" xr3:uid="{00000000-0010-0000-4900-0000E3330000}" name="Column13279" dataDxfId="3488"/>
    <tableColumn id="13284" xr3:uid="{00000000-0010-0000-4900-0000E4330000}" name="Column13280" dataDxfId="3487"/>
    <tableColumn id="13285" xr3:uid="{00000000-0010-0000-4900-0000E5330000}" name="Column13281" dataDxfId="3486"/>
    <tableColumn id="13286" xr3:uid="{00000000-0010-0000-4900-0000E6330000}" name="Column13282" dataDxfId="3485"/>
    <tableColumn id="13287" xr3:uid="{00000000-0010-0000-4900-0000E7330000}" name="Column13283" dataDxfId="3484"/>
    <tableColumn id="13288" xr3:uid="{00000000-0010-0000-4900-0000E8330000}" name="Column13284" dataDxfId="3483"/>
    <tableColumn id="13289" xr3:uid="{00000000-0010-0000-4900-0000E9330000}" name="Column13285" dataDxfId="3482"/>
    <tableColumn id="13290" xr3:uid="{00000000-0010-0000-4900-0000EA330000}" name="Column13286" dataDxfId="3481"/>
    <tableColumn id="13291" xr3:uid="{00000000-0010-0000-4900-0000EB330000}" name="Column13287" dataDxfId="3480"/>
    <tableColumn id="13292" xr3:uid="{00000000-0010-0000-4900-0000EC330000}" name="Column13288" dataDxfId="3479"/>
    <tableColumn id="13293" xr3:uid="{00000000-0010-0000-4900-0000ED330000}" name="Column13289" dataDxfId="3478"/>
    <tableColumn id="13294" xr3:uid="{00000000-0010-0000-4900-0000EE330000}" name="Column13290" dataDxfId="3477"/>
    <tableColumn id="13295" xr3:uid="{00000000-0010-0000-4900-0000EF330000}" name="Column13291" dataDxfId="3476"/>
    <tableColumn id="13296" xr3:uid="{00000000-0010-0000-4900-0000F0330000}" name="Column13292" dataDxfId="3475"/>
    <tableColumn id="13297" xr3:uid="{00000000-0010-0000-4900-0000F1330000}" name="Column13293" dataDxfId="3474"/>
    <tableColumn id="13298" xr3:uid="{00000000-0010-0000-4900-0000F2330000}" name="Column13294" dataDxfId="3473"/>
    <tableColumn id="13299" xr3:uid="{00000000-0010-0000-4900-0000F3330000}" name="Column13295" dataDxfId="3472"/>
    <tableColumn id="13300" xr3:uid="{00000000-0010-0000-4900-0000F4330000}" name="Column13296" dataDxfId="3471"/>
    <tableColumn id="13301" xr3:uid="{00000000-0010-0000-4900-0000F5330000}" name="Column13297" dataDxfId="3470"/>
    <tableColumn id="13302" xr3:uid="{00000000-0010-0000-4900-0000F6330000}" name="Column13298" dataDxfId="3469"/>
    <tableColumn id="13303" xr3:uid="{00000000-0010-0000-4900-0000F7330000}" name="Column13299" dataDxfId="3468"/>
    <tableColumn id="13304" xr3:uid="{00000000-0010-0000-4900-0000F8330000}" name="Column13300" dataDxfId="3467"/>
    <tableColumn id="13305" xr3:uid="{00000000-0010-0000-4900-0000F9330000}" name="Column13301" dataDxfId="3466"/>
    <tableColumn id="13306" xr3:uid="{00000000-0010-0000-4900-0000FA330000}" name="Column13302" dataDxfId="3465"/>
    <tableColumn id="13307" xr3:uid="{00000000-0010-0000-4900-0000FB330000}" name="Column13303" dataDxfId="3464"/>
    <tableColumn id="13308" xr3:uid="{00000000-0010-0000-4900-0000FC330000}" name="Column13304" dataDxfId="3463"/>
    <tableColumn id="13309" xr3:uid="{00000000-0010-0000-4900-0000FD330000}" name="Column13305" dataDxfId="3462"/>
    <tableColumn id="13310" xr3:uid="{00000000-0010-0000-4900-0000FE330000}" name="Column13306" dataDxfId="3461"/>
    <tableColumn id="13311" xr3:uid="{00000000-0010-0000-4900-0000FF330000}" name="Column13307" dataDxfId="3460"/>
    <tableColumn id="13312" xr3:uid="{00000000-0010-0000-4900-000000340000}" name="Column13308" dataDxfId="3459"/>
    <tableColumn id="13313" xr3:uid="{00000000-0010-0000-4900-000001340000}" name="Column13309" dataDxfId="3458"/>
    <tableColumn id="13314" xr3:uid="{00000000-0010-0000-4900-000002340000}" name="Column13310" dataDxfId="3457"/>
    <tableColumn id="13315" xr3:uid="{00000000-0010-0000-4900-000003340000}" name="Column13311" dataDxfId="3456"/>
    <tableColumn id="13316" xr3:uid="{00000000-0010-0000-4900-000004340000}" name="Column13312" dataDxfId="3455"/>
    <tableColumn id="13317" xr3:uid="{00000000-0010-0000-4900-000005340000}" name="Column13313" dataDxfId="3454"/>
    <tableColumn id="13318" xr3:uid="{00000000-0010-0000-4900-000006340000}" name="Column13314" dataDxfId="3453"/>
    <tableColumn id="13319" xr3:uid="{00000000-0010-0000-4900-000007340000}" name="Column13315" dataDxfId="3452"/>
    <tableColumn id="13320" xr3:uid="{00000000-0010-0000-4900-000008340000}" name="Column13316" dataDxfId="3451"/>
    <tableColumn id="13321" xr3:uid="{00000000-0010-0000-4900-000009340000}" name="Column13317" dataDxfId="3450"/>
    <tableColumn id="13322" xr3:uid="{00000000-0010-0000-4900-00000A340000}" name="Column13318" dataDxfId="3449"/>
    <tableColumn id="13323" xr3:uid="{00000000-0010-0000-4900-00000B340000}" name="Column13319" dataDxfId="3448"/>
    <tableColumn id="13324" xr3:uid="{00000000-0010-0000-4900-00000C340000}" name="Column13320" dataDxfId="3447"/>
    <tableColumn id="13325" xr3:uid="{00000000-0010-0000-4900-00000D340000}" name="Column13321" dataDxfId="3446"/>
    <tableColumn id="13326" xr3:uid="{00000000-0010-0000-4900-00000E340000}" name="Column13322" dataDxfId="3445"/>
    <tableColumn id="13327" xr3:uid="{00000000-0010-0000-4900-00000F340000}" name="Column13323" dataDxfId="3444"/>
    <tableColumn id="13328" xr3:uid="{00000000-0010-0000-4900-000010340000}" name="Column13324" dataDxfId="3443"/>
    <tableColumn id="13329" xr3:uid="{00000000-0010-0000-4900-000011340000}" name="Column13325" dataDxfId="3442"/>
    <tableColumn id="13330" xr3:uid="{00000000-0010-0000-4900-000012340000}" name="Column13326" dataDxfId="3441"/>
    <tableColumn id="13331" xr3:uid="{00000000-0010-0000-4900-000013340000}" name="Column13327" dataDxfId="3440"/>
    <tableColumn id="13332" xr3:uid="{00000000-0010-0000-4900-000014340000}" name="Column13328" dataDxfId="3439"/>
    <tableColumn id="13333" xr3:uid="{00000000-0010-0000-4900-000015340000}" name="Column13329" dataDxfId="3438"/>
    <tableColumn id="13334" xr3:uid="{00000000-0010-0000-4900-000016340000}" name="Column13330" dataDxfId="3437"/>
    <tableColumn id="13335" xr3:uid="{00000000-0010-0000-4900-000017340000}" name="Column13331" dataDxfId="3436"/>
    <tableColumn id="13336" xr3:uid="{00000000-0010-0000-4900-000018340000}" name="Column13332" dataDxfId="3435"/>
    <tableColumn id="13337" xr3:uid="{00000000-0010-0000-4900-000019340000}" name="Column13333" dataDxfId="3434"/>
    <tableColumn id="13338" xr3:uid="{00000000-0010-0000-4900-00001A340000}" name="Column13334" dataDxfId="3433"/>
    <tableColumn id="13339" xr3:uid="{00000000-0010-0000-4900-00001B340000}" name="Column13335" dataDxfId="3432"/>
    <tableColumn id="13340" xr3:uid="{00000000-0010-0000-4900-00001C340000}" name="Column13336" dataDxfId="3431"/>
    <tableColumn id="13341" xr3:uid="{00000000-0010-0000-4900-00001D340000}" name="Column13337" dataDxfId="3430"/>
    <tableColumn id="13342" xr3:uid="{00000000-0010-0000-4900-00001E340000}" name="Column13338" dataDxfId="3429"/>
    <tableColumn id="13343" xr3:uid="{00000000-0010-0000-4900-00001F340000}" name="Column13339" dataDxfId="3428"/>
    <tableColumn id="13344" xr3:uid="{00000000-0010-0000-4900-000020340000}" name="Column13340" dataDxfId="3427"/>
    <tableColumn id="13345" xr3:uid="{00000000-0010-0000-4900-000021340000}" name="Column13341" dataDxfId="3426"/>
    <tableColumn id="13346" xr3:uid="{00000000-0010-0000-4900-000022340000}" name="Column13342" dataDxfId="3425"/>
    <tableColumn id="13347" xr3:uid="{00000000-0010-0000-4900-000023340000}" name="Column13343" dataDxfId="3424"/>
    <tableColumn id="13348" xr3:uid="{00000000-0010-0000-4900-000024340000}" name="Column13344" dataDxfId="3423"/>
    <tableColumn id="13349" xr3:uid="{00000000-0010-0000-4900-000025340000}" name="Column13345" dataDxfId="3422"/>
    <tableColumn id="13350" xr3:uid="{00000000-0010-0000-4900-000026340000}" name="Column13346" dataDxfId="3421"/>
    <tableColumn id="13351" xr3:uid="{00000000-0010-0000-4900-000027340000}" name="Column13347" dataDxfId="3420"/>
    <tableColumn id="13352" xr3:uid="{00000000-0010-0000-4900-000028340000}" name="Column13348" dataDxfId="3419"/>
    <tableColumn id="13353" xr3:uid="{00000000-0010-0000-4900-000029340000}" name="Column13349" dataDxfId="3418"/>
    <tableColumn id="13354" xr3:uid="{00000000-0010-0000-4900-00002A340000}" name="Column13350" dataDxfId="3417"/>
    <tableColumn id="13355" xr3:uid="{00000000-0010-0000-4900-00002B340000}" name="Column13351" dataDxfId="3416"/>
    <tableColumn id="13356" xr3:uid="{00000000-0010-0000-4900-00002C340000}" name="Column13352" dataDxfId="3415"/>
    <tableColumn id="13357" xr3:uid="{00000000-0010-0000-4900-00002D340000}" name="Column13353" dataDxfId="3414"/>
    <tableColumn id="13358" xr3:uid="{00000000-0010-0000-4900-00002E340000}" name="Column13354" dataDxfId="3413"/>
    <tableColumn id="13359" xr3:uid="{00000000-0010-0000-4900-00002F340000}" name="Column13355" dataDxfId="3412"/>
    <tableColumn id="13360" xr3:uid="{00000000-0010-0000-4900-000030340000}" name="Column13356" dataDxfId="3411"/>
    <tableColumn id="13361" xr3:uid="{00000000-0010-0000-4900-000031340000}" name="Column13357" dataDxfId="3410"/>
    <tableColumn id="13362" xr3:uid="{00000000-0010-0000-4900-000032340000}" name="Column13358" dataDxfId="3409"/>
    <tableColumn id="13363" xr3:uid="{00000000-0010-0000-4900-000033340000}" name="Column13359" dataDxfId="3408"/>
    <tableColumn id="13364" xr3:uid="{00000000-0010-0000-4900-000034340000}" name="Column13360" dataDxfId="3407"/>
    <tableColumn id="13365" xr3:uid="{00000000-0010-0000-4900-000035340000}" name="Column13361" dataDxfId="3406"/>
    <tableColumn id="13366" xr3:uid="{00000000-0010-0000-4900-000036340000}" name="Column13362" dataDxfId="3405"/>
    <tableColumn id="13367" xr3:uid="{00000000-0010-0000-4900-000037340000}" name="Column13363" dataDxfId="3404"/>
    <tableColumn id="13368" xr3:uid="{00000000-0010-0000-4900-000038340000}" name="Column13364" dataDxfId="3403"/>
    <tableColumn id="13369" xr3:uid="{00000000-0010-0000-4900-000039340000}" name="Column13365" dataDxfId="3402"/>
    <tableColumn id="13370" xr3:uid="{00000000-0010-0000-4900-00003A340000}" name="Column13366" dataDxfId="3401"/>
    <tableColumn id="13371" xr3:uid="{00000000-0010-0000-4900-00003B340000}" name="Column13367" dataDxfId="3400"/>
    <tableColumn id="13372" xr3:uid="{00000000-0010-0000-4900-00003C340000}" name="Column13368" dataDxfId="3399"/>
    <tableColumn id="13373" xr3:uid="{00000000-0010-0000-4900-00003D340000}" name="Column13369" dataDxfId="3398"/>
    <tableColumn id="13374" xr3:uid="{00000000-0010-0000-4900-00003E340000}" name="Column13370" dataDxfId="3397"/>
    <tableColumn id="13375" xr3:uid="{00000000-0010-0000-4900-00003F340000}" name="Column13371" dataDxfId="3396"/>
    <tableColumn id="13376" xr3:uid="{00000000-0010-0000-4900-000040340000}" name="Column13372" dataDxfId="3395"/>
    <tableColumn id="13377" xr3:uid="{00000000-0010-0000-4900-000041340000}" name="Column13373" dataDxfId="3394"/>
    <tableColumn id="13378" xr3:uid="{00000000-0010-0000-4900-000042340000}" name="Column13374" dataDxfId="3393"/>
    <tableColumn id="13379" xr3:uid="{00000000-0010-0000-4900-000043340000}" name="Column13375" dataDxfId="3392"/>
    <tableColumn id="13380" xr3:uid="{00000000-0010-0000-4900-000044340000}" name="Column13376" dataDxfId="3391"/>
    <tableColumn id="13381" xr3:uid="{00000000-0010-0000-4900-000045340000}" name="Column13377" dataDxfId="3390"/>
    <tableColumn id="13382" xr3:uid="{00000000-0010-0000-4900-000046340000}" name="Column13378" dataDxfId="3389"/>
    <tableColumn id="13383" xr3:uid="{00000000-0010-0000-4900-000047340000}" name="Column13379" dataDxfId="3388"/>
    <tableColumn id="13384" xr3:uid="{00000000-0010-0000-4900-000048340000}" name="Column13380" dataDxfId="3387"/>
    <tableColumn id="13385" xr3:uid="{00000000-0010-0000-4900-000049340000}" name="Column13381" dataDxfId="3386"/>
    <tableColumn id="13386" xr3:uid="{00000000-0010-0000-4900-00004A340000}" name="Column13382" dataDxfId="3385"/>
    <tableColumn id="13387" xr3:uid="{00000000-0010-0000-4900-00004B340000}" name="Column13383" dataDxfId="3384"/>
    <tableColumn id="13388" xr3:uid="{00000000-0010-0000-4900-00004C340000}" name="Column13384" dataDxfId="3383"/>
    <tableColumn id="13389" xr3:uid="{00000000-0010-0000-4900-00004D340000}" name="Column13385" dataDxfId="3382"/>
    <tableColumn id="13390" xr3:uid="{00000000-0010-0000-4900-00004E340000}" name="Column13386" dataDxfId="3381"/>
    <tableColumn id="13391" xr3:uid="{00000000-0010-0000-4900-00004F340000}" name="Column13387" dataDxfId="3380"/>
    <tableColumn id="13392" xr3:uid="{00000000-0010-0000-4900-000050340000}" name="Column13388" dataDxfId="3379"/>
    <tableColumn id="13393" xr3:uid="{00000000-0010-0000-4900-000051340000}" name="Column13389" dataDxfId="3378"/>
    <tableColumn id="13394" xr3:uid="{00000000-0010-0000-4900-000052340000}" name="Column13390" dataDxfId="3377"/>
    <tableColumn id="13395" xr3:uid="{00000000-0010-0000-4900-000053340000}" name="Column13391" dataDxfId="3376"/>
    <tableColumn id="13396" xr3:uid="{00000000-0010-0000-4900-000054340000}" name="Column13392" dataDxfId="3375"/>
    <tableColumn id="13397" xr3:uid="{00000000-0010-0000-4900-000055340000}" name="Column13393" dataDxfId="3374"/>
    <tableColumn id="13398" xr3:uid="{00000000-0010-0000-4900-000056340000}" name="Column13394" dataDxfId="3373"/>
    <tableColumn id="13399" xr3:uid="{00000000-0010-0000-4900-000057340000}" name="Column13395" dataDxfId="3372"/>
    <tableColumn id="13400" xr3:uid="{00000000-0010-0000-4900-000058340000}" name="Column13396" dataDxfId="3371"/>
    <tableColumn id="13401" xr3:uid="{00000000-0010-0000-4900-000059340000}" name="Column13397" dataDxfId="3370"/>
    <tableColumn id="13402" xr3:uid="{00000000-0010-0000-4900-00005A340000}" name="Column13398" dataDxfId="3369"/>
    <tableColumn id="13403" xr3:uid="{00000000-0010-0000-4900-00005B340000}" name="Column13399" dataDxfId="3368"/>
    <tableColumn id="13404" xr3:uid="{00000000-0010-0000-4900-00005C340000}" name="Column13400" dataDxfId="3367"/>
    <tableColumn id="13405" xr3:uid="{00000000-0010-0000-4900-00005D340000}" name="Column13401" dataDxfId="3366"/>
    <tableColumn id="13406" xr3:uid="{00000000-0010-0000-4900-00005E340000}" name="Column13402" dataDxfId="3365"/>
    <tableColumn id="13407" xr3:uid="{00000000-0010-0000-4900-00005F340000}" name="Column13403" dataDxfId="3364"/>
    <tableColumn id="13408" xr3:uid="{00000000-0010-0000-4900-000060340000}" name="Column13404" dataDxfId="3363"/>
    <tableColumn id="13409" xr3:uid="{00000000-0010-0000-4900-000061340000}" name="Column13405" dataDxfId="3362"/>
    <tableColumn id="13410" xr3:uid="{00000000-0010-0000-4900-000062340000}" name="Column13406" dataDxfId="3361"/>
    <tableColumn id="13411" xr3:uid="{00000000-0010-0000-4900-000063340000}" name="Column13407" dataDxfId="3360"/>
    <tableColumn id="13412" xr3:uid="{00000000-0010-0000-4900-000064340000}" name="Column13408" dataDxfId="3359"/>
    <tableColumn id="13413" xr3:uid="{00000000-0010-0000-4900-000065340000}" name="Column13409" dataDxfId="3358"/>
    <tableColumn id="13414" xr3:uid="{00000000-0010-0000-4900-000066340000}" name="Column13410" dataDxfId="3357"/>
    <tableColumn id="13415" xr3:uid="{00000000-0010-0000-4900-000067340000}" name="Column13411" dataDxfId="3356"/>
    <tableColumn id="13416" xr3:uid="{00000000-0010-0000-4900-000068340000}" name="Column13412" dataDxfId="3355"/>
    <tableColumn id="13417" xr3:uid="{00000000-0010-0000-4900-000069340000}" name="Column13413" dataDxfId="3354"/>
    <tableColumn id="13418" xr3:uid="{00000000-0010-0000-4900-00006A340000}" name="Column13414" dataDxfId="3353"/>
    <tableColumn id="13419" xr3:uid="{00000000-0010-0000-4900-00006B340000}" name="Column13415" dataDxfId="3352"/>
    <tableColumn id="13420" xr3:uid="{00000000-0010-0000-4900-00006C340000}" name="Column13416" dataDxfId="3351"/>
    <tableColumn id="13421" xr3:uid="{00000000-0010-0000-4900-00006D340000}" name="Column13417" dataDxfId="3350"/>
    <tableColumn id="13422" xr3:uid="{00000000-0010-0000-4900-00006E340000}" name="Column13418" dataDxfId="3349"/>
    <tableColumn id="13423" xr3:uid="{00000000-0010-0000-4900-00006F340000}" name="Column13419" dataDxfId="3348"/>
    <tableColumn id="13424" xr3:uid="{00000000-0010-0000-4900-000070340000}" name="Column13420" dataDxfId="3347"/>
    <tableColumn id="13425" xr3:uid="{00000000-0010-0000-4900-000071340000}" name="Column13421" dataDxfId="3346"/>
    <tableColumn id="13426" xr3:uid="{00000000-0010-0000-4900-000072340000}" name="Column13422" dataDxfId="3345"/>
    <tableColumn id="13427" xr3:uid="{00000000-0010-0000-4900-000073340000}" name="Column13423" dataDxfId="3344"/>
    <tableColumn id="13428" xr3:uid="{00000000-0010-0000-4900-000074340000}" name="Column13424" dataDxfId="3343"/>
    <tableColumn id="13429" xr3:uid="{00000000-0010-0000-4900-000075340000}" name="Column13425" dataDxfId="3342"/>
    <tableColumn id="13430" xr3:uid="{00000000-0010-0000-4900-000076340000}" name="Column13426" dataDxfId="3341"/>
    <tableColumn id="13431" xr3:uid="{00000000-0010-0000-4900-000077340000}" name="Column13427" dataDxfId="3340"/>
    <tableColumn id="13432" xr3:uid="{00000000-0010-0000-4900-000078340000}" name="Column13428" dataDxfId="3339"/>
    <tableColumn id="13433" xr3:uid="{00000000-0010-0000-4900-000079340000}" name="Column13429" dataDxfId="3338"/>
    <tableColumn id="13434" xr3:uid="{00000000-0010-0000-4900-00007A340000}" name="Column13430" dataDxfId="3337"/>
    <tableColumn id="13435" xr3:uid="{00000000-0010-0000-4900-00007B340000}" name="Column13431" dataDxfId="3336"/>
    <tableColumn id="13436" xr3:uid="{00000000-0010-0000-4900-00007C340000}" name="Column13432" dataDxfId="3335"/>
    <tableColumn id="13437" xr3:uid="{00000000-0010-0000-4900-00007D340000}" name="Column13433" dataDxfId="3334"/>
    <tableColumn id="13438" xr3:uid="{00000000-0010-0000-4900-00007E340000}" name="Column13434" dataDxfId="3333"/>
    <tableColumn id="13439" xr3:uid="{00000000-0010-0000-4900-00007F340000}" name="Column13435" dataDxfId="3332"/>
    <tableColumn id="13440" xr3:uid="{00000000-0010-0000-4900-000080340000}" name="Column13436" dataDxfId="3331"/>
    <tableColumn id="13441" xr3:uid="{00000000-0010-0000-4900-000081340000}" name="Column13437" dataDxfId="3330"/>
    <tableColumn id="13442" xr3:uid="{00000000-0010-0000-4900-000082340000}" name="Column13438" dataDxfId="3329"/>
    <tableColumn id="13443" xr3:uid="{00000000-0010-0000-4900-000083340000}" name="Column13439" dataDxfId="3328"/>
    <tableColumn id="13444" xr3:uid="{00000000-0010-0000-4900-000084340000}" name="Column13440" dataDxfId="3327"/>
    <tableColumn id="13445" xr3:uid="{00000000-0010-0000-4900-000085340000}" name="Column13441" dataDxfId="3326"/>
    <tableColumn id="13446" xr3:uid="{00000000-0010-0000-4900-000086340000}" name="Column13442" dataDxfId="3325"/>
    <tableColumn id="13447" xr3:uid="{00000000-0010-0000-4900-000087340000}" name="Column13443" dataDxfId="3324"/>
    <tableColumn id="13448" xr3:uid="{00000000-0010-0000-4900-000088340000}" name="Column13444" dataDxfId="3323"/>
    <tableColumn id="13449" xr3:uid="{00000000-0010-0000-4900-000089340000}" name="Column13445" dataDxfId="3322"/>
    <tableColumn id="13450" xr3:uid="{00000000-0010-0000-4900-00008A340000}" name="Column13446" dataDxfId="3321"/>
    <tableColumn id="13451" xr3:uid="{00000000-0010-0000-4900-00008B340000}" name="Column13447" dataDxfId="3320"/>
    <tableColumn id="13452" xr3:uid="{00000000-0010-0000-4900-00008C340000}" name="Column13448" dataDxfId="3319"/>
    <tableColumn id="13453" xr3:uid="{00000000-0010-0000-4900-00008D340000}" name="Column13449" dataDxfId="3318"/>
    <tableColumn id="13454" xr3:uid="{00000000-0010-0000-4900-00008E340000}" name="Column13450" dataDxfId="3317"/>
    <tableColumn id="13455" xr3:uid="{00000000-0010-0000-4900-00008F340000}" name="Column13451" dataDxfId="3316"/>
    <tableColumn id="13456" xr3:uid="{00000000-0010-0000-4900-000090340000}" name="Column13452" dataDxfId="3315"/>
    <tableColumn id="13457" xr3:uid="{00000000-0010-0000-4900-000091340000}" name="Column13453" dataDxfId="3314"/>
    <tableColumn id="13458" xr3:uid="{00000000-0010-0000-4900-000092340000}" name="Column13454" dataDxfId="3313"/>
    <tableColumn id="13459" xr3:uid="{00000000-0010-0000-4900-000093340000}" name="Column13455" dataDxfId="3312"/>
    <tableColumn id="13460" xr3:uid="{00000000-0010-0000-4900-000094340000}" name="Column13456" dataDxfId="3311"/>
    <tableColumn id="13461" xr3:uid="{00000000-0010-0000-4900-000095340000}" name="Column13457" dataDxfId="3310"/>
    <tableColumn id="13462" xr3:uid="{00000000-0010-0000-4900-000096340000}" name="Column13458" dataDxfId="3309"/>
    <tableColumn id="13463" xr3:uid="{00000000-0010-0000-4900-000097340000}" name="Column13459" dataDxfId="3308"/>
    <tableColumn id="13464" xr3:uid="{00000000-0010-0000-4900-000098340000}" name="Column13460" dataDxfId="3307"/>
    <tableColumn id="13465" xr3:uid="{00000000-0010-0000-4900-000099340000}" name="Column13461" dataDxfId="3306"/>
    <tableColumn id="13466" xr3:uid="{00000000-0010-0000-4900-00009A340000}" name="Column13462" dataDxfId="3305"/>
    <tableColumn id="13467" xr3:uid="{00000000-0010-0000-4900-00009B340000}" name="Column13463" dataDxfId="3304"/>
    <tableColumn id="13468" xr3:uid="{00000000-0010-0000-4900-00009C340000}" name="Column13464" dataDxfId="3303"/>
    <tableColumn id="13469" xr3:uid="{00000000-0010-0000-4900-00009D340000}" name="Column13465" dataDxfId="3302"/>
    <tableColumn id="13470" xr3:uid="{00000000-0010-0000-4900-00009E340000}" name="Column13466" dataDxfId="3301"/>
    <tableColumn id="13471" xr3:uid="{00000000-0010-0000-4900-00009F340000}" name="Column13467" dataDxfId="3300"/>
    <tableColumn id="13472" xr3:uid="{00000000-0010-0000-4900-0000A0340000}" name="Column13468" dataDxfId="3299"/>
    <tableColumn id="13473" xr3:uid="{00000000-0010-0000-4900-0000A1340000}" name="Column13469" dataDxfId="3298"/>
    <tableColumn id="13474" xr3:uid="{00000000-0010-0000-4900-0000A2340000}" name="Column13470" dataDxfId="3297"/>
    <tableColumn id="13475" xr3:uid="{00000000-0010-0000-4900-0000A3340000}" name="Column13471" dataDxfId="3296"/>
    <tableColumn id="13476" xr3:uid="{00000000-0010-0000-4900-0000A4340000}" name="Column13472" dataDxfId="3295"/>
    <tableColumn id="13477" xr3:uid="{00000000-0010-0000-4900-0000A5340000}" name="Column13473" dataDxfId="3294"/>
    <tableColumn id="13478" xr3:uid="{00000000-0010-0000-4900-0000A6340000}" name="Column13474" dataDxfId="3293"/>
    <tableColumn id="13479" xr3:uid="{00000000-0010-0000-4900-0000A7340000}" name="Column13475" dataDxfId="3292"/>
    <tableColumn id="13480" xr3:uid="{00000000-0010-0000-4900-0000A8340000}" name="Column13476" dataDxfId="3291"/>
    <tableColumn id="13481" xr3:uid="{00000000-0010-0000-4900-0000A9340000}" name="Column13477" dataDxfId="3290"/>
    <tableColumn id="13482" xr3:uid="{00000000-0010-0000-4900-0000AA340000}" name="Column13478" dataDxfId="3289"/>
    <tableColumn id="13483" xr3:uid="{00000000-0010-0000-4900-0000AB340000}" name="Column13479" dataDxfId="3288"/>
    <tableColumn id="13484" xr3:uid="{00000000-0010-0000-4900-0000AC340000}" name="Column13480" dataDxfId="3287"/>
    <tableColumn id="13485" xr3:uid="{00000000-0010-0000-4900-0000AD340000}" name="Column13481" dataDxfId="3286"/>
    <tableColumn id="13486" xr3:uid="{00000000-0010-0000-4900-0000AE340000}" name="Column13482" dataDxfId="3285"/>
    <tableColumn id="13487" xr3:uid="{00000000-0010-0000-4900-0000AF340000}" name="Column13483" dataDxfId="3284"/>
    <tableColumn id="13488" xr3:uid="{00000000-0010-0000-4900-0000B0340000}" name="Column13484" dataDxfId="3283"/>
    <tableColumn id="13489" xr3:uid="{00000000-0010-0000-4900-0000B1340000}" name="Column13485" dataDxfId="3282"/>
    <tableColumn id="13490" xr3:uid="{00000000-0010-0000-4900-0000B2340000}" name="Column13486" dataDxfId="3281"/>
    <tableColumn id="13491" xr3:uid="{00000000-0010-0000-4900-0000B3340000}" name="Column13487" dataDxfId="3280"/>
    <tableColumn id="13492" xr3:uid="{00000000-0010-0000-4900-0000B4340000}" name="Column13488" dataDxfId="3279"/>
    <tableColumn id="13493" xr3:uid="{00000000-0010-0000-4900-0000B5340000}" name="Column13489" dataDxfId="3278"/>
    <tableColumn id="13494" xr3:uid="{00000000-0010-0000-4900-0000B6340000}" name="Column13490" dataDxfId="3277"/>
    <tableColumn id="13495" xr3:uid="{00000000-0010-0000-4900-0000B7340000}" name="Column13491" dataDxfId="3276"/>
    <tableColumn id="13496" xr3:uid="{00000000-0010-0000-4900-0000B8340000}" name="Column13492" dataDxfId="3275"/>
    <tableColumn id="13497" xr3:uid="{00000000-0010-0000-4900-0000B9340000}" name="Column13493" dataDxfId="3274"/>
    <tableColumn id="13498" xr3:uid="{00000000-0010-0000-4900-0000BA340000}" name="Column13494" dataDxfId="3273"/>
    <tableColumn id="13499" xr3:uid="{00000000-0010-0000-4900-0000BB340000}" name="Column13495" dataDxfId="3272"/>
    <tableColumn id="13500" xr3:uid="{00000000-0010-0000-4900-0000BC340000}" name="Column13496" dataDxfId="3271"/>
    <tableColumn id="13501" xr3:uid="{00000000-0010-0000-4900-0000BD340000}" name="Column13497" dataDxfId="3270"/>
    <tableColumn id="13502" xr3:uid="{00000000-0010-0000-4900-0000BE340000}" name="Column13498" dataDxfId="3269"/>
    <tableColumn id="13503" xr3:uid="{00000000-0010-0000-4900-0000BF340000}" name="Column13499" dataDxfId="3268"/>
    <tableColumn id="13504" xr3:uid="{00000000-0010-0000-4900-0000C0340000}" name="Column13500" dataDxfId="3267"/>
    <tableColumn id="13505" xr3:uid="{00000000-0010-0000-4900-0000C1340000}" name="Column13501" dataDxfId="3266"/>
    <tableColumn id="13506" xr3:uid="{00000000-0010-0000-4900-0000C2340000}" name="Column13502" dataDxfId="3265"/>
    <tableColumn id="13507" xr3:uid="{00000000-0010-0000-4900-0000C3340000}" name="Column13503" dataDxfId="3264"/>
    <tableColumn id="13508" xr3:uid="{00000000-0010-0000-4900-0000C4340000}" name="Column13504" dataDxfId="3263"/>
    <tableColumn id="13509" xr3:uid="{00000000-0010-0000-4900-0000C5340000}" name="Column13505" dataDxfId="3262"/>
    <tableColumn id="13510" xr3:uid="{00000000-0010-0000-4900-0000C6340000}" name="Column13506" dataDxfId="3261"/>
    <tableColumn id="13511" xr3:uid="{00000000-0010-0000-4900-0000C7340000}" name="Column13507" dataDxfId="3260"/>
    <tableColumn id="13512" xr3:uid="{00000000-0010-0000-4900-0000C8340000}" name="Column13508" dataDxfId="3259"/>
    <tableColumn id="13513" xr3:uid="{00000000-0010-0000-4900-0000C9340000}" name="Column13509" dataDxfId="3258"/>
    <tableColumn id="13514" xr3:uid="{00000000-0010-0000-4900-0000CA340000}" name="Column13510" dataDxfId="3257"/>
    <tableColumn id="13515" xr3:uid="{00000000-0010-0000-4900-0000CB340000}" name="Column13511" dataDxfId="3256"/>
    <tableColumn id="13516" xr3:uid="{00000000-0010-0000-4900-0000CC340000}" name="Column13512" dataDxfId="3255"/>
    <tableColumn id="13517" xr3:uid="{00000000-0010-0000-4900-0000CD340000}" name="Column13513" dataDxfId="3254"/>
    <tableColumn id="13518" xr3:uid="{00000000-0010-0000-4900-0000CE340000}" name="Column13514" dataDxfId="3253"/>
    <tableColumn id="13519" xr3:uid="{00000000-0010-0000-4900-0000CF340000}" name="Column13515" dataDxfId="3252"/>
    <tableColumn id="13520" xr3:uid="{00000000-0010-0000-4900-0000D0340000}" name="Column13516" dataDxfId="3251"/>
    <tableColumn id="13521" xr3:uid="{00000000-0010-0000-4900-0000D1340000}" name="Column13517" dataDxfId="3250"/>
    <tableColumn id="13522" xr3:uid="{00000000-0010-0000-4900-0000D2340000}" name="Column13518" dataDxfId="3249"/>
    <tableColumn id="13523" xr3:uid="{00000000-0010-0000-4900-0000D3340000}" name="Column13519" dataDxfId="3248"/>
    <tableColumn id="13524" xr3:uid="{00000000-0010-0000-4900-0000D4340000}" name="Column13520" dataDxfId="3247"/>
    <tableColumn id="13525" xr3:uid="{00000000-0010-0000-4900-0000D5340000}" name="Column13521" dataDxfId="3246"/>
    <tableColumn id="13526" xr3:uid="{00000000-0010-0000-4900-0000D6340000}" name="Column13522" dataDxfId="3245"/>
    <tableColumn id="13527" xr3:uid="{00000000-0010-0000-4900-0000D7340000}" name="Column13523" dataDxfId="3244"/>
    <tableColumn id="13528" xr3:uid="{00000000-0010-0000-4900-0000D8340000}" name="Column13524" dataDxfId="3243"/>
    <tableColumn id="13529" xr3:uid="{00000000-0010-0000-4900-0000D9340000}" name="Column13525" dataDxfId="3242"/>
    <tableColumn id="13530" xr3:uid="{00000000-0010-0000-4900-0000DA340000}" name="Column13526" dataDxfId="3241"/>
    <tableColumn id="13531" xr3:uid="{00000000-0010-0000-4900-0000DB340000}" name="Column13527" dataDxfId="3240"/>
    <tableColumn id="13532" xr3:uid="{00000000-0010-0000-4900-0000DC340000}" name="Column13528" dataDxfId="3239"/>
    <tableColumn id="13533" xr3:uid="{00000000-0010-0000-4900-0000DD340000}" name="Column13529" dataDxfId="3238"/>
    <tableColumn id="13534" xr3:uid="{00000000-0010-0000-4900-0000DE340000}" name="Column13530" dataDxfId="3237"/>
    <tableColumn id="13535" xr3:uid="{00000000-0010-0000-4900-0000DF340000}" name="Column13531" dataDxfId="3236"/>
    <tableColumn id="13536" xr3:uid="{00000000-0010-0000-4900-0000E0340000}" name="Column13532" dataDxfId="3235"/>
    <tableColumn id="13537" xr3:uid="{00000000-0010-0000-4900-0000E1340000}" name="Column13533" dataDxfId="3234"/>
    <tableColumn id="13538" xr3:uid="{00000000-0010-0000-4900-0000E2340000}" name="Column13534" dataDxfId="3233"/>
    <tableColumn id="13539" xr3:uid="{00000000-0010-0000-4900-0000E3340000}" name="Column13535" dataDxfId="3232"/>
    <tableColumn id="13540" xr3:uid="{00000000-0010-0000-4900-0000E4340000}" name="Column13536" dataDxfId="3231"/>
    <tableColumn id="13541" xr3:uid="{00000000-0010-0000-4900-0000E5340000}" name="Column13537" dataDxfId="3230"/>
    <tableColumn id="13542" xr3:uid="{00000000-0010-0000-4900-0000E6340000}" name="Column13538" dataDxfId="3229"/>
    <tableColumn id="13543" xr3:uid="{00000000-0010-0000-4900-0000E7340000}" name="Column13539" dataDxfId="3228"/>
    <tableColumn id="13544" xr3:uid="{00000000-0010-0000-4900-0000E8340000}" name="Column13540" dataDxfId="3227"/>
    <tableColumn id="13545" xr3:uid="{00000000-0010-0000-4900-0000E9340000}" name="Column13541" dataDxfId="3226"/>
    <tableColumn id="13546" xr3:uid="{00000000-0010-0000-4900-0000EA340000}" name="Column13542" dataDxfId="3225"/>
    <tableColumn id="13547" xr3:uid="{00000000-0010-0000-4900-0000EB340000}" name="Column13543" dataDxfId="3224"/>
    <tableColumn id="13548" xr3:uid="{00000000-0010-0000-4900-0000EC340000}" name="Column13544" dataDxfId="3223"/>
    <tableColumn id="13549" xr3:uid="{00000000-0010-0000-4900-0000ED340000}" name="Column13545" dataDxfId="3222"/>
    <tableColumn id="13550" xr3:uid="{00000000-0010-0000-4900-0000EE340000}" name="Column13546" dataDxfId="3221"/>
    <tableColumn id="13551" xr3:uid="{00000000-0010-0000-4900-0000EF340000}" name="Column13547" dataDxfId="3220"/>
    <tableColumn id="13552" xr3:uid="{00000000-0010-0000-4900-0000F0340000}" name="Column13548" dataDxfId="3219"/>
    <tableColumn id="13553" xr3:uid="{00000000-0010-0000-4900-0000F1340000}" name="Column13549" dataDxfId="3218"/>
    <tableColumn id="13554" xr3:uid="{00000000-0010-0000-4900-0000F2340000}" name="Column13550" dataDxfId="3217"/>
    <tableColumn id="13555" xr3:uid="{00000000-0010-0000-4900-0000F3340000}" name="Column13551" dataDxfId="3216"/>
    <tableColumn id="13556" xr3:uid="{00000000-0010-0000-4900-0000F4340000}" name="Column13552" dataDxfId="3215"/>
    <tableColumn id="13557" xr3:uid="{00000000-0010-0000-4900-0000F5340000}" name="Column13553" dataDxfId="3214"/>
    <tableColumn id="13558" xr3:uid="{00000000-0010-0000-4900-0000F6340000}" name="Column13554" dataDxfId="3213"/>
    <tableColumn id="13559" xr3:uid="{00000000-0010-0000-4900-0000F7340000}" name="Column13555" dataDxfId="3212"/>
    <tableColumn id="13560" xr3:uid="{00000000-0010-0000-4900-0000F8340000}" name="Column13556" dataDxfId="3211"/>
    <tableColumn id="13561" xr3:uid="{00000000-0010-0000-4900-0000F9340000}" name="Column13557" dataDxfId="3210"/>
    <tableColumn id="13562" xr3:uid="{00000000-0010-0000-4900-0000FA340000}" name="Column13558" dataDxfId="3209"/>
    <tableColumn id="13563" xr3:uid="{00000000-0010-0000-4900-0000FB340000}" name="Column13559" dataDxfId="3208"/>
    <tableColumn id="13564" xr3:uid="{00000000-0010-0000-4900-0000FC340000}" name="Column13560" dataDxfId="3207"/>
    <tableColumn id="13565" xr3:uid="{00000000-0010-0000-4900-0000FD340000}" name="Column13561" dataDxfId="3206"/>
    <tableColumn id="13566" xr3:uid="{00000000-0010-0000-4900-0000FE340000}" name="Column13562" dataDxfId="3205"/>
    <tableColumn id="13567" xr3:uid="{00000000-0010-0000-4900-0000FF340000}" name="Column13563" dataDxfId="3204"/>
    <tableColumn id="13568" xr3:uid="{00000000-0010-0000-4900-000000350000}" name="Column13564" dataDxfId="3203"/>
    <tableColumn id="13569" xr3:uid="{00000000-0010-0000-4900-000001350000}" name="Column13565" dataDxfId="3202"/>
    <tableColumn id="13570" xr3:uid="{00000000-0010-0000-4900-000002350000}" name="Column13566" dataDxfId="3201"/>
    <tableColumn id="13571" xr3:uid="{00000000-0010-0000-4900-000003350000}" name="Column13567" dataDxfId="3200"/>
    <tableColumn id="13572" xr3:uid="{00000000-0010-0000-4900-000004350000}" name="Column13568" dataDxfId="3199"/>
    <tableColumn id="13573" xr3:uid="{00000000-0010-0000-4900-000005350000}" name="Column13569" dataDxfId="3198"/>
    <tableColumn id="13574" xr3:uid="{00000000-0010-0000-4900-000006350000}" name="Column13570" dataDxfId="3197"/>
    <tableColumn id="13575" xr3:uid="{00000000-0010-0000-4900-000007350000}" name="Column13571" dataDxfId="3196"/>
    <tableColumn id="13576" xr3:uid="{00000000-0010-0000-4900-000008350000}" name="Column13572" dataDxfId="3195"/>
    <tableColumn id="13577" xr3:uid="{00000000-0010-0000-4900-000009350000}" name="Column13573" dataDxfId="3194"/>
    <tableColumn id="13578" xr3:uid="{00000000-0010-0000-4900-00000A350000}" name="Column13574" dataDxfId="3193"/>
    <tableColumn id="13579" xr3:uid="{00000000-0010-0000-4900-00000B350000}" name="Column13575" dataDxfId="3192"/>
    <tableColumn id="13580" xr3:uid="{00000000-0010-0000-4900-00000C350000}" name="Column13576" dataDxfId="3191"/>
    <tableColumn id="13581" xr3:uid="{00000000-0010-0000-4900-00000D350000}" name="Column13577" dataDxfId="3190"/>
    <tableColumn id="13582" xr3:uid="{00000000-0010-0000-4900-00000E350000}" name="Column13578" dataDxfId="3189"/>
    <tableColumn id="13583" xr3:uid="{00000000-0010-0000-4900-00000F350000}" name="Column13579" dataDxfId="3188"/>
    <tableColumn id="13584" xr3:uid="{00000000-0010-0000-4900-000010350000}" name="Column13580" dataDxfId="3187"/>
    <tableColumn id="13585" xr3:uid="{00000000-0010-0000-4900-000011350000}" name="Column13581" dataDxfId="3186"/>
    <tableColumn id="13586" xr3:uid="{00000000-0010-0000-4900-000012350000}" name="Column13582" dataDxfId="3185"/>
    <tableColumn id="13587" xr3:uid="{00000000-0010-0000-4900-000013350000}" name="Column13583" dataDxfId="3184"/>
    <tableColumn id="13588" xr3:uid="{00000000-0010-0000-4900-000014350000}" name="Column13584" dataDxfId="3183"/>
    <tableColumn id="13589" xr3:uid="{00000000-0010-0000-4900-000015350000}" name="Column13585" dataDxfId="3182"/>
    <tableColumn id="13590" xr3:uid="{00000000-0010-0000-4900-000016350000}" name="Column13586" dataDxfId="3181"/>
    <tableColumn id="13591" xr3:uid="{00000000-0010-0000-4900-000017350000}" name="Column13587" dataDxfId="3180"/>
    <tableColumn id="13592" xr3:uid="{00000000-0010-0000-4900-000018350000}" name="Column13588" dataDxfId="3179"/>
    <tableColumn id="13593" xr3:uid="{00000000-0010-0000-4900-000019350000}" name="Column13589" dataDxfId="3178"/>
    <tableColumn id="13594" xr3:uid="{00000000-0010-0000-4900-00001A350000}" name="Column13590" dataDxfId="3177"/>
    <tableColumn id="13595" xr3:uid="{00000000-0010-0000-4900-00001B350000}" name="Column13591" dataDxfId="3176"/>
    <tableColumn id="13596" xr3:uid="{00000000-0010-0000-4900-00001C350000}" name="Column13592" dataDxfId="3175"/>
    <tableColumn id="13597" xr3:uid="{00000000-0010-0000-4900-00001D350000}" name="Column13593" dataDxfId="3174"/>
    <tableColumn id="13598" xr3:uid="{00000000-0010-0000-4900-00001E350000}" name="Column13594" dataDxfId="3173"/>
    <tableColumn id="13599" xr3:uid="{00000000-0010-0000-4900-00001F350000}" name="Column13595" dataDxfId="3172"/>
    <tableColumn id="13600" xr3:uid="{00000000-0010-0000-4900-000020350000}" name="Column13596" dataDxfId="3171"/>
    <tableColumn id="13601" xr3:uid="{00000000-0010-0000-4900-000021350000}" name="Column13597" dataDxfId="3170"/>
    <tableColumn id="13602" xr3:uid="{00000000-0010-0000-4900-000022350000}" name="Column13598" dataDxfId="3169"/>
    <tableColumn id="13603" xr3:uid="{00000000-0010-0000-4900-000023350000}" name="Column13599" dataDxfId="3168"/>
    <tableColumn id="13604" xr3:uid="{00000000-0010-0000-4900-000024350000}" name="Column13600" dataDxfId="3167"/>
    <tableColumn id="13605" xr3:uid="{00000000-0010-0000-4900-000025350000}" name="Column13601" dataDxfId="3166"/>
    <tableColumn id="13606" xr3:uid="{00000000-0010-0000-4900-000026350000}" name="Column13602" dataDxfId="3165"/>
    <tableColumn id="13607" xr3:uid="{00000000-0010-0000-4900-000027350000}" name="Column13603" dataDxfId="3164"/>
    <tableColumn id="13608" xr3:uid="{00000000-0010-0000-4900-000028350000}" name="Column13604" dataDxfId="3163"/>
    <tableColumn id="13609" xr3:uid="{00000000-0010-0000-4900-000029350000}" name="Column13605" dataDxfId="3162"/>
    <tableColumn id="13610" xr3:uid="{00000000-0010-0000-4900-00002A350000}" name="Column13606" dataDxfId="3161"/>
    <tableColumn id="13611" xr3:uid="{00000000-0010-0000-4900-00002B350000}" name="Column13607" dataDxfId="3160"/>
    <tableColumn id="13612" xr3:uid="{00000000-0010-0000-4900-00002C350000}" name="Column13608" dataDxfId="3159"/>
    <tableColumn id="13613" xr3:uid="{00000000-0010-0000-4900-00002D350000}" name="Column13609" dataDxfId="3158"/>
    <tableColumn id="13614" xr3:uid="{00000000-0010-0000-4900-00002E350000}" name="Column13610" dataDxfId="3157"/>
    <tableColumn id="13615" xr3:uid="{00000000-0010-0000-4900-00002F350000}" name="Column13611" dataDxfId="3156"/>
    <tableColumn id="13616" xr3:uid="{00000000-0010-0000-4900-000030350000}" name="Column13612" dataDxfId="3155"/>
    <tableColumn id="13617" xr3:uid="{00000000-0010-0000-4900-000031350000}" name="Column13613" dataDxfId="3154"/>
    <tableColumn id="13618" xr3:uid="{00000000-0010-0000-4900-000032350000}" name="Column13614" dataDxfId="3153"/>
    <tableColumn id="13619" xr3:uid="{00000000-0010-0000-4900-000033350000}" name="Column13615" dataDxfId="3152"/>
    <tableColumn id="13620" xr3:uid="{00000000-0010-0000-4900-000034350000}" name="Column13616" dataDxfId="3151"/>
    <tableColumn id="13621" xr3:uid="{00000000-0010-0000-4900-000035350000}" name="Column13617" dataDxfId="3150"/>
    <tableColumn id="13622" xr3:uid="{00000000-0010-0000-4900-000036350000}" name="Column13618" dataDxfId="3149"/>
    <tableColumn id="13623" xr3:uid="{00000000-0010-0000-4900-000037350000}" name="Column13619" dataDxfId="3148"/>
    <tableColumn id="13624" xr3:uid="{00000000-0010-0000-4900-000038350000}" name="Column13620" dataDxfId="3147"/>
    <tableColumn id="13625" xr3:uid="{00000000-0010-0000-4900-000039350000}" name="Column13621" dataDxfId="3146"/>
    <tableColumn id="13626" xr3:uid="{00000000-0010-0000-4900-00003A350000}" name="Column13622" dataDxfId="3145"/>
    <tableColumn id="13627" xr3:uid="{00000000-0010-0000-4900-00003B350000}" name="Column13623" dataDxfId="3144"/>
    <tableColumn id="13628" xr3:uid="{00000000-0010-0000-4900-00003C350000}" name="Column13624" dataDxfId="3143"/>
    <tableColumn id="13629" xr3:uid="{00000000-0010-0000-4900-00003D350000}" name="Column13625" dataDxfId="3142"/>
    <tableColumn id="13630" xr3:uid="{00000000-0010-0000-4900-00003E350000}" name="Column13626" dataDxfId="3141"/>
    <tableColumn id="13631" xr3:uid="{00000000-0010-0000-4900-00003F350000}" name="Column13627" dataDxfId="3140"/>
    <tableColumn id="13632" xr3:uid="{00000000-0010-0000-4900-000040350000}" name="Column13628" dataDxfId="3139"/>
    <tableColumn id="13633" xr3:uid="{00000000-0010-0000-4900-000041350000}" name="Column13629" dataDxfId="3138"/>
    <tableColumn id="13634" xr3:uid="{00000000-0010-0000-4900-000042350000}" name="Column13630" dataDxfId="3137"/>
    <tableColumn id="13635" xr3:uid="{00000000-0010-0000-4900-000043350000}" name="Column13631" dataDxfId="3136"/>
    <tableColumn id="13636" xr3:uid="{00000000-0010-0000-4900-000044350000}" name="Column13632" dataDxfId="3135"/>
    <tableColumn id="13637" xr3:uid="{00000000-0010-0000-4900-000045350000}" name="Column13633" dataDxfId="3134"/>
    <tableColumn id="13638" xr3:uid="{00000000-0010-0000-4900-000046350000}" name="Column13634" dataDxfId="3133"/>
    <tableColumn id="13639" xr3:uid="{00000000-0010-0000-4900-000047350000}" name="Column13635" dataDxfId="3132"/>
    <tableColumn id="13640" xr3:uid="{00000000-0010-0000-4900-000048350000}" name="Column13636" dataDxfId="3131"/>
    <tableColumn id="13641" xr3:uid="{00000000-0010-0000-4900-000049350000}" name="Column13637" dataDxfId="3130"/>
    <tableColumn id="13642" xr3:uid="{00000000-0010-0000-4900-00004A350000}" name="Column13638" dataDxfId="3129"/>
    <tableColumn id="13643" xr3:uid="{00000000-0010-0000-4900-00004B350000}" name="Column13639" dataDxfId="3128"/>
    <tableColumn id="13644" xr3:uid="{00000000-0010-0000-4900-00004C350000}" name="Column13640" dataDxfId="3127"/>
    <tableColumn id="13645" xr3:uid="{00000000-0010-0000-4900-00004D350000}" name="Column13641" dataDxfId="3126"/>
    <tableColumn id="13646" xr3:uid="{00000000-0010-0000-4900-00004E350000}" name="Column13642" dataDxfId="3125"/>
    <tableColumn id="13647" xr3:uid="{00000000-0010-0000-4900-00004F350000}" name="Column13643" dataDxfId="3124"/>
    <tableColumn id="13648" xr3:uid="{00000000-0010-0000-4900-000050350000}" name="Column13644" dataDxfId="3123"/>
    <tableColumn id="13649" xr3:uid="{00000000-0010-0000-4900-000051350000}" name="Column13645" dataDxfId="3122"/>
    <tableColumn id="13650" xr3:uid="{00000000-0010-0000-4900-000052350000}" name="Column13646" dataDxfId="3121"/>
    <tableColumn id="13651" xr3:uid="{00000000-0010-0000-4900-000053350000}" name="Column13647" dataDxfId="3120"/>
    <tableColumn id="13652" xr3:uid="{00000000-0010-0000-4900-000054350000}" name="Column13648" dataDxfId="3119"/>
    <tableColumn id="13653" xr3:uid="{00000000-0010-0000-4900-000055350000}" name="Column13649" dataDxfId="3118"/>
    <tableColumn id="13654" xr3:uid="{00000000-0010-0000-4900-000056350000}" name="Column13650" dataDxfId="3117"/>
    <tableColumn id="13655" xr3:uid="{00000000-0010-0000-4900-000057350000}" name="Column13651" dataDxfId="3116"/>
    <tableColumn id="13656" xr3:uid="{00000000-0010-0000-4900-000058350000}" name="Column13652" dataDxfId="3115"/>
    <tableColumn id="13657" xr3:uid="{00000000-0010-0000-4900-000059350000}" name="Column13653" dataDxfId="3114"/>
    <tableColumn id="13658" xr3:uid="{00000000-0010-0000-4900-00005A350000}" name="Column13654" dataDxfId="3113"/>
    <tableColumn id="13659" xr3:uid="{00000000-0010-0000-4900-00005B350000}" name="Column13655" dataDxfId="3112"/>
    <tableColumn id="13660" xr3:uid="{00000000-0010-0000-4900-00005C350000}" name="Column13656" dataDxfId="3111"/>
    <tableColumn id="13661" xr3:uid="{00000000-0010-0000-4900-00005D350000}" name="Column13657" dataDxfId="3110"/>
    <tableColumn id="13662" xr3:uid="{00000000-0010-0000-4900-00005E350000}" name="Column13658" dataDxfId="3109"/>
    <tableColumn id="13663" xr3:uid="{00000000-0010-0000-4900-00005F350000}" name="Column13659" dataDxfId="3108"/>
    <tableColumn id="13664" xr3:uid="{00000000-0010-0000-4900-000060350000}" name="Column13660" dataDxfId="3107"/>
    <tableColumn id="13665" xr3:uid="{00000000-0010-0000-4900-000061350000}" name="Column13661" dataDxfId="3106"/>
    <tableColumn id="13666" xr3:uid="{00000000-0010-0000-4900-000062350000}" name="Column13662" dataDxfId="3105"/>
    <tableColumn id="13667" xr3:uid="{00000000-0010-0000-4900-000063350000}" name="Column13663" dataDxfId="3104"/>
    <tableColumn id="13668" xr3:uid="{00000000-0010-0000-4900-000064350000}" name="Column13664" dataDxfId="3103"/>
    <tableColumn id="13669" xr3:uid="{00000000-0010-0000-4900-000065350000}" name="Column13665" dataDxfId="3102"/>
    <tableColumn id="13670" xr3:uid="{00000000-0010-0000-4900-000066350000}" name="Column13666" dataDxfId="3101"/>
    <tableColumn id="13671" xr3:uid="{00000000-0010-0000-4900-000067350000}" name="Column13667" dataDxfId="3100"/>
    <tableColumn id="13672" xr3:uid="{00000000-0010-0000-4900-000068350000}" name="Column13668" dataDxfId="3099"/>
    <tableColumn id="13673" xr3:uid="{00000000-0010-0000-4900-000069350000}" name="Column13669" dataDxfId="3098"/>
    <tableColumn id="13674" xr3:uid="{00000000-0010-0000-4900-00006A350000}" name="Column13670" dataDxfId="3097"/>
    <tableColumn id="13675" xr3:uid="{00000000-0010-0000-4900-00006B350000}" name="Column13671" dataDxfId="3096"/>
    <tableColumn id="13676" xr3:uid="{00000000-0010-0000-4900-00006C350000}" name="Column13672" dataDxfId="3095"/>
    <tableColumn id="13677" xr3:uid="{00000000-0010-0000-4900-00006D350000}" name="Column13673" dataDxfId="3094"/>
    <tableColumn id="13678" xr3:uid="{00000000-0010-0000-4900-00006E350000}" name="Column13674" dataDxfId="3093"/>
    <tableColumn id="13679" xr3:uid="{00000000-0010-0000-4900-00006F350000}" name="Column13675" dataDxfId="3092"/>
    <tableColumn id="13680" xr3:uid="{00000000-0010-0000-4900-000070350000}" name="Column13676" dataDxfId="3091"/>
    <tableColumn id="13681" xr3:uid="{00000000-0010-0000-4900-000071350000}" name="Column13677" dataDxfId="3090"/>
    <tableColumn id="13682" xr3:uid="{00000000-0010-0000-4900-000072350000}" name="Column13678" dataDxfId="3089"/>
    <tableColumn id="13683" xr3:uid="{00000000-0010-0000-4900-000073350000}" name="Column13679" dataDxfId="3088"/>
    <tableColumn id="13684" xr3:uid="{00000000-0010-0000-4900-000074350000}" name="Column13680" dataDxfId="3087"/>
    <tableColumn id="13685" xr3:uid="{00000000-0010-0000-4900-000075350000}" name="Column13681" dataDxfId="3086"/>
    <tableColumn id="13686" xr3:uid="{00000000-0010-0000-4900-000076350000}" name="Column13682" dataDxfId="3085"/>
    <tableColumn id="13687" xr3:uid="{00000000-0010-0000-4900-000077350000}" name="Column13683" dataDxfId="3084"/>
    <tableColumn id="13688" xr3:uid="{00000000-0010-0000-4900-000078350000}" name="Column13684" dataDxfId="3083"/>
    <tableColumn id="13689" xr3:uid="{00000000-0010-0000-4900-000079350000}" name="Column13685" dataDxfId="3082"/>
    <tableColumn id="13690" xr3:uid="{00000000-0010-0000-4900-00007A350000}" name="Column13686" dataDxfId="3081"/>
    <tableColumn id="13691" xr3:uid="{00000000-0010-0000-4900-00007B350000}" name="Column13687" dataDxfId="3080"/>
    <tableColumn id="13692" xr3:uid="{00000000-0010-0000-4900-00007C350000}" name="Column13688" dataDxfId="3079"/>
    <tableColumn id="13693" xr3:uid="{00000000-0010-0000-4900-00007D350000}" name="Column13689" dataDxfId="3078"/>
    <tableColumn id="13694" xr3:uid="{00000000-0010-0000-4900-00007E350000}" name="Column13690" dataDxfId="3077"/>
    <tableColumn id="13695" xr3:uid="{00000000-0010-0000-4900-00007F350000}" name="Column13691" dataDxfId="3076"/>
    <tableColumn id="13696" xr3:uid="{00000000-0010-0000-4900-000080350000}" name="Column13692" dataDxfId="3075"/>
    <tableColumn id="13697" xr3:uid="{00000000-0010-0000-4900-000081350000}" name="Column13693" dataDxfId="3074"/>
    <tableColumn id="13698" xr3:uid="{00000000-0010-0000-4900-000082350000}" name="Column13694" dataDxfId="3073"/>
    <tableColumn id="13699" xr3:uid="{00000000-0010-0000-4900-000083350000}" name="Column13695" dataDxfId="3072"/>
    <tableColumn id="13700" xr3:uid="{00000000-0010-0000-4900-000084350000}" name="Column13696" dataDxfId="3071"/>
    <tableColumn id="13701" xr3:uid="{00000000-0010-0000-4900-000085350000}" name="Column13697" dataDxfId="3070"/>
    <tableColumn id="13702" xr3:uid="{00000000-0010-0000-4900-000086350000}" name="Column13698" dataDxfId="3069"/>
    <tableColumn id="13703" xr3:uid="{00000000-0010-0000-4900-000087350000}" name="Column13699" dataDxfId="3068"/>
    <tableColumn id="13704" xr3:uid="{00000000-0010-0000-4900-000088350000}" name="Column13700" dataDxfId="3067"/>
    <tableColumn id="13705" xr3:uid="{00000000-0010-0000-4900-000089350000}" name="Column13701" dataDxfId="3066"/>
    <tableColumn id="13706" xr3:uid="{00000000-0010-0000-4900-00008A350000}" name="Column13702" dataDxfId="3065"/>
    <tableColumn id="13707" xr3:uid="{00000000-0010-0000-4900-00008B350000}" name="Column13703" dataDxfId="3064"/>
    <tableColumn id="13708" xr3:uid="{00000000-0010-0000-4900-00008C350000}" name="Column13704" dataDxfId="3063"/>
    <tableColumn id="13709" xr3:uid="{00000000-0010-0000-4900-00008D350000}" name="Column13705" dataDxfId="3062"/>
    <tableColumn id="13710" xr3:uid="{00000000-0010-0000-4900-00008E350000}" name="Column13706" dataDxfId="3061"/>
    <tableColumn id="13711" xr3:uid="{00000000-0010-0000-4900-00008F350000}" name="Column13707" dataDxfId="3060"/>
    <tableColumn id="13712" xr3:uid="{00000000-0010-0000-4900-000090350000}" name="Column13708" dataDxfId="3059"/>
    <tableColumn id="13713" xr3:uid="{00000000-0010-0000-4900-000091350000}" name="Column13709" dataDxfId="3058"/>
    <tableColumn id="13714" xr3:uid="{00000000-0010-0000-4900-000092350000}" name="Column13710" dataDxfId="3057"/>
    <tableColumn id="13715" xr3:uid="{00000000-0010-0000-4900-000093350000}" name="Column13711" dataDxfId="3056"/>
    <tableColumn id="13716" xr3:uid="{00000000-0010-0000-4900-000094350000}" name="Column13712" dataDxfId="3055"/>
    <tableColumn id="13717" xr3:uid="{00000000-0010-0000-4900-000095350000}" name="Column13713" dataDxfId="3054"/>
    <tableColumn id="13718" xr3:uid="{00000000-0010-0000-4900-000096350000}" name="Column13714" dataDxfId="3053"/>
    <tableColumn id="13719" xr3:uid="{00000000-0010-0000-4900-000097350000}" name="Column13715" dataDxfId="3052"/>
    <tableColumn id="13720" xr3:uid="{00000000-0010-0000-4900-000098350000}" name="Column13716" dataDxfId="3051"/>
    <tableColumn id="13721" xr3:uid="{00000000-0010-0000-4900-000099350000}" name="Column13717" dataDxfId="3050"/>
    <tableColumn id="13722" xr3:uid="{00000000-0010-0000-4900-00009A350000}" name="Column13718" dataDxfId="3049"/>
    <tableColumn id="13723" xr3:uid="{00000000-0010-0000-4900-00009B350000}" name="Column13719" dataDxfId="3048"/>
    <tableColumn id="13724" xr3:uid="{00000000-0010-0000-4900-00009C350000}" name="Column13720" dataDxfId="3047"/>
    <tableColumn id="13725" xr3:uid="{00000000-0010-0000-4900-00009D350000}" name="Column13721" dataDxfId="3046"/>
    <tableColumn id="13726" xr3:uid="{00000000-0010-0000-4900-00009E350000}" name="Column13722" dataDxfId="3045"/>
    <tableColumn id="13727" xr3:uid="{00000000-0010-0000-4900-00009F350000}" name="Column13723" dataDxfId="3044"/>
    <tableColumn id="13728" xr3:uid="{00000000-0010-0000-4900-0000A0350000}" name="Column13724" dataDxfId="3043"/>
    <tableColumn id="13729" xr3:uid="{00000000-0010-0000-4900-0000A1350000}" name="Column13725" dataDxfId="3042"/>
    <tableColumn id="13730" xr3:uid="{00000000-0010-0000-4900-0000A2350000}" name="Column13726" dataDxfId="3041"/>
    <tableColumn id="13731" xr3:uid="{00000000-0010-0000-4900-0000A3350000}" name="Column13727" dataDxfId="3040"/>
    <tableColumn id="13732" xr3:uid="{00000000-0010-0000-4900-0000A4350000}" name="Column13728" dataDxfId="3039"/>
    <tableColumn id="13733" xr3:uid="{00000000-0010-0000-4900-0000A5350000}" name="Column13729" dataDxfId="3038"/>
    <tableColumn id="13734" xr3:uid="{00000000-0010-0000-4900-0000A6350000}" name="Column13730" dataDxfId="3037"/>
    <tableColumn id="13735" xr3:uid="{00000000-0010-0000-4900-0000A7350000}" name="Column13731" dataDxfId="3036"/>
    <tableColumn id="13736" xr3:uid="{00000000-0010-0000-4900-0000A8350000}" name="Column13732" dataDxfId="3035"/>
    <tableColumn id="13737" xr3:uid="{00000000-0010-0000-4900-0000A9350000}" name="Column13733" dataDxfId="3034"/>
    <tableColumn id="13738" xr3:uid="{00000000-0010-0000-4900-0000AA350000}" name="Column13734" dataDxfId="3033"/>
    <tableColumn id="13739" xr3:uid="{00000000-0010-0000-4900-0000AB350000}" name="Column13735" dataDxfId="3032"/>
    <tableColumn id="13740" xr3:uid="{00000000-0010-0000-4900-0000AC350000}" name="Column13736" dataDxfId="3031"/>
    <tableColumn id="13741" xr3:uid="{00000000-0010-0000-4900-0000AD350000}" name="Column13737" dataDxfId="3030"/>
    <tableColumn id="13742" xr3:uid="{00000000-0010-0000-4900-0000AE350000}" name="Column13738" dataDxfId="3029"/>
    <tableColumn id="13743" xr3:uid="{00000000-0010-0000-4900-0000AF350000}" name="Column13739" dataDxfId="3028"/>
    <tableColumn id="13744" xr3:uid="{00000000-0010-0000-4900-0000B0350000}" name="Column13740" dataDxfId="3027"/>
    <tableColumn id="13745" xr3:uid="{00000000-0010-0000-4900-0000B1350000}" name="Column13741" dataDxfId="3026"/>
    <tableColumn id="13746" xr3:uid="{00000000-0010-0000-4900-0000B2350000}" name="Column13742" dataDxfId="3025"/>
    <tableColumn id="13747" xr3:uid="{00000000-0010-0000-4900-0000B3350000}" name="Column13743" dataDxfId="3024"/>
    <tableColumn id="13748" xr3:uid="{00000000-0010-0000-4900-0000B4350000}" name="Column13744" dataDxfId="3023"/>
    <tableColumn id="13749" xr3:uid="{00000000-0010-0000-4900-0000B5350000}" name="Column13745" dataDxfId="3022"/>
    <tableColumn id="13750" xr3:uid="{00000000-0010-0000-4900-0000B6350000}" name="Column13746" dataDxfId="3021"/>
    <tableColumn id="13751" xr3:uid="{00000000-0010-0000-4900-0000B7350000}" name="Column13747" dataDxfId="3020"/>
    <tableColumn id="13752" xr3:uid="{00000000-0010-0000-4900-0000B8350000}" name="Column13748" dataDxfId="3019"/>
    <tableColumn id="13753" xr3:uid="{00000000-0010-0000-4900-0000B9350000}" name="Column13749" dataDxfId="3018"/>
    <tableColumn id="13754" xr3:uid="{00000000-0010-0000-4900-0000BA350000}" name="Column13750" dataDxfId="3017"/>
    <tableColumn id="13755" xr3:uid="{00000000-0010-0000-4900-0000BB350000}" name="Column13751" dataDxfId="3016"/>
    <tableColumn id="13756" xr3:uid="{00000000-0010-0000-4900-0000BC350000}" name="Column13752" dataDxfId="3015"/>
    <tableColumn id="13757" xr3:uid="{00000000-0010-0000-4900-0000BD350000}" name="Column13753" dataDxfId="3014"/>
    <tableColumn id="13758" xr3:uid="{00000000-0010-0000-4900-0000BE350000}" name="Column13754" dataDxfId="3013"/>
    <tableColumn id="13759" xr3:uid="{00000000-0010-0000-4900-0000BF350000}" name="Column13755" dataDxfId="3012"/>
    <tableColumn id="13760" xr3:uid="{00000000-0010-0000-4900-0000C0350000}" name="Column13756" dataDxfId="3011"/>
    <tableColumn id="13761" xr3:uid="{00000000-0010-0000-4900-0000C1350000}" name="Column13757" dataDxfId="3010"/>
    <tableColumn id="13762" xr3:uid="{00000000-0010-0000-4900-0000C2350000}" name="Column13758" dataDxfId="3009"/>
    <tableColumn id="13763" xr3:uid="{00000000-0010-0000-4900-0000C3350000}" name="Column13759" dataDxfId="3008"/>
    <tableColumn id="13764" xr3:uid="{00000000-0010-0000-4900-0000C4350000}" name="Column13760" dataDxfId="3007"/>
    <tableColumn id="13765" xr3:uid="{00000000-0010-0000-4900-0000C5350000}" name="Column13761" dataDxfId="3006"/>
    <tableColumn id="13766" xr3:uid="{00000000-0010-0000-4900-0000C6350000}" name="Column13762" dataDxfId="3005"/>
    <tableColumn id="13767" xr3:uid="{00000000-0010-0000-4900-0000C7350000}" name="Column13763" dataDxfId="3004"/>
    <tableColumn id="13768" xr3:uid="{00000000-0010-0000-4900-0000C8350000}" name="Column13764" dataDxfId="3003"/>
    <tableColumn id="13769" xr3:uid="{00000000-0010-0000-4900-0000C9350000}" name="Column13765" dataDxfId="3002"/>
    <tableColumn id="13770" xr3:uid="{00000000-0010-0000-4900-0000CA350000}" name="Column13766" dataDxfId="3001"/>
    <tableColumn id="13771" xr3:uid="{00000000-0010-0000-4900-0000CB350000}" name="Column13767" dataDxfId="3000"/>
    <tableColumn id="13772" xr3:uid="{00000000-0010-0000-4900-0000CC350000}" name="Column13768" dataDxfId="2999"/>
    <tableColumn id="13773" xr3:uid="{00000000-0010-0000-4900-0000CD350000}" name="Column13769" dataDxfId="2998"/>
    <tableColumn id="13774" xr3:uid="{00000000-0010-0000-4900-0000CE350000}" name="Column13770" dataDxfId="2997"/>
    <tableColumn id="13775" xr3:uid="{00000000-0010-0000-4900-0000CF350000}" name="Column13771" dataDxfId="2996"/>
    <tableColumn id="13776" xr3:uid="{00000000-0010-0000-4900-0000D0350000}" name="Column13772" dataDxfId="2995"/>
    <tableColumn id="13777" xr3:uid="{00000000-0010-0000-4900-0000D1350000}" name="Column13773" dataDxfId="2994"/>
    <tableColumn id="13778" xr3:uid="{00000000-0010-0000-4900-0000D2350000}" name="Column13774" dataDxfId="2993"/>
    <tableColumn id="13779" xr3:uid="{00000000-0010-0000-4900-0000D3350000}" name="Column13775" dataDxfId="2992"/>
    <tableColumn id="13780" xr3:uid="{00000000-0010-0000-4900-0000D4350000}" name="Column13776" dataDxfId="2991"/>
    <tableColumn id="13781" xr3:uid="{00000000-0010-0000-4900-0000D5350000}" name="Column13777" dataDxfId="2990"/>
    <tableColumn id="13782" xr3:uid="{00000000-0010-0000-4900-0000D6350000}" name="Column13778" dataDxfId="2989"/>
    <tableColumn id="13783" xr3:uid="{00000000-0010-0000-4900-0000D7350000}" name="Column13779" dataDxfId="2988"/>
    <tableColumn id="13784" xr3:uid="{00000000-0010-0000-4900-0000D8350000}" name="Column13780" dataDxfId="2987"/>
    <tableColumn id="13785" xr3:uid="{00000000-0010-0000-4900-0000D9350000}" name="Column13781" dataDxfId="2986"/>
    <tableColumn id="13786" xr3:uid="{00000000-0010-0000-4900-0000DA350000}" name="Column13782" dataDxfId="2985"/>
    <tableColumn id="13787" xr3:uid="{00000000-0010-0000-4900-0000DB350000}" name="Column13783" dataDxfId="2984"/>
    <tableColumn id="13788" xr3:uid="{00000000-0010-0000-4900-0000DC350000}" name="Column13784" dataDxfId="2983"/>
    <tableColumn id="13789" xr3:uid="{00000000-0010-0000-4900-0000DD350000}" name="Column13785" dataDxfId="2982"/>
    <tableColumn id="13790" xr3:uid="{00000000-0010-0000-4900-0000DE350000}" name="Column13786" dataDxfId="2981"/>
    <tableColumn id="13791" xr3:uid="{00000000-0010-0000-4900-0000DF350000}" name="Column13787" dataDxfId="2980"/>
    <tableColumn id="13792" xr3:uid="{00000000-0010-0000-4900-0000E0350000}" name="Column13788" dataDxfId="2979"/>
    <tableColumn id="13793" xr3:uid="{00000000-0010-0000-4900-0000E1350000}" name="Column13789" dataDxfId="2978"/>
    <tableColumn id="13794" xr3:uid="{00000000-0010-0000-4900-0000E2350000}" name="Column13790" dataDxfId="2977"/>
    <tableColumn id="13795" xr3:uid="{00000000-0010-0000-4900-0000E3350000}" name="Column13791" dataDxfId="2976"/>
    <tableColumn id="13796" xr3:uid="{00000000-0010-0000-4900-0000E4350000}" name="Column13792" dataDxfId="2975"/>
    <tableColumn id="13797" xr3:uid="{00000000-0010-0000-4900-0000E5350000}" name="Column13793" dataDxfId="2974"/>
    <tableColumn id="13798" xr3:uid="{00000000-0010-0000-4900-0000E6350000}" name="Column13794" dataDxfId="2973"/>
    <tableColumn id="13799" xr3:uid="{00000000-0010-0000-4900-0000E7350000}" name="Column13795" dataDxfId="2972"/>
    <tableColumn id="13800" xr3:uid="{00000000-0010-0000-4900-0000E8350000}" name="Column13796" dataDxfId="2971"/>
    <tableColumn id="13801" xr3:uid="{00000000-0010-0000-4900-0000E9350000}" name="Column13797" dataDxfId="2970"/>
    <tableColumn id="13802" xr3:uid="{00000000-0010-0000-4900-0000EA350000}" name="Column13798" dataDxfId="2969"/>
    <tableColumn id="13803" xr3:uid="{00000000-0010-0000-4900-0000EB350000}" name="Column13799" dataDxfId="2968"/>
    <tableColumn id="13804" xr3:uid="{00000000-0010-0000-4900-0000EC350000}" name="Column13800" dataDxfId="2967"/>
    <tableColumn id="13805" xr3:uid="{00000000-0010-0000-4900-0000ED350000}" name="Column13801" dataDxfId="2966"/>
    <tableColumn id="13806" xr3:uid="{00000000-0010-0000-4900-0000EE350000}" name="Column13802" dataDxfId="2965"/>
    <tableColumn id="13807" xr3:uid="{00000000-0010-0000-4900-0000EF350000}" name="Column13803" dataDxfId="2964"/>
    <tableColumn id="13808" xr3:uid="{00000000-0010-0000-4900-0000F0350000}" name="Column13804" dataDxfId="2963"/>
    <tableColumn id="13809" xr3:uid="{00000000-0010-0000-4900-0000F1350000}" name="Column13805" dataDxfId="2962"/>
    <tableColumn id="13810" xr3:uid="{00000000-0010-0000-4900-0000F2350000}" name="Column13806" dataDxfId="2961"/>
    <tableColumn id="13811" xr3:uid="{00000000-0010-0000-4900-0000F3350000}" name="Column13807" dataDxfId="2960"/>
    <tableColumn id="13812" xr3:uid="{00000000-0010-0000-4900-0000F4350000}" name="Column13808" dataDxfId="2959"/>
    <tableColumn id="13813" xr3:uid="{00000000-0010-0000-4900-0000F5350000}" name="Column13809" dataDxfId="2958"/>
    <tableColumn id="13814" xr3:uid="{00000000-0010-0000-4900-0000F6350000}" name="Column13810" dataDxfId="2957"/>
    <tableColumn id="13815" xr3:uid="{00000000-0010-0000-4900-0000F7350000}" name="Column13811" dataDxfId="2956"/>
    <tableColumn id="13816" xr3:uid="{00000000-0010-0000-4900-0000F8350000}" name="Column13812" dataDxfId="2955"/>
    <tableColumn id="13817" xr3:uid="{00000000-0010-0000-4900-0000F9350000}" name="Column13813" dataDxfId="2954"/>
    <tableColumn id="13818" xr3:uid="{00000000-0010-0000-4900-0000FA350000}" name="Column13814" dataDxfId="2953"/>
    <tableColumn id="13819" xr3:uid="{00000000-0010-0000-4900-0000FB350000}" name="Column13815" dataDxfId="2952"/>
    <tableColumn id="13820" xr3:uid="{00000000-0010-0000-4900-0000FC350000}" name="Column13816" dataDxfId="2951"/>
    <tableColumn id="13821" xr3:uid="{00000000-0010-0000-4900-0000FD350000}" name="Column13817" dataDxfId="2950"/>
    <tableColumn id="13822" xr3:uid="{00000000-0010-0000-4900-0000FE350000}" name="Column13818" dataDxfId="2949"/>
    <tableColumn id="13823" xr3:uid="{00000000-0010-0000-4900-0000FF350000}" name="Column13819" dataDxfId="2948"/>
    <tableColumn id="13824" xr3:uid="{00000000-0010-0000-4900-000000360000}" name="Column13820" dataDxfId="2947"/>
    <tableColumn id="13825" xr3:uid="{00000000-0010-0000-4900-000001360000}" name="Column13821" dataDxfId="2946"/>
    <tableColumn id="13826" xr3:uid="{00000000-0010-0000-4900-000002360000}" name="Column13822" dataDxfId="2945"/>
    <tableColumn id="13827" xr3:uid="{00000000-0010-0000-4900-000003360000}" name="Column13823" dataDxfId="2944"/>
    <tableColumn id="13828" xr3:uid="{00000000-0010-0000-4900-000004360000}" name="Column13824" dataDxfId="2943"/>
    <tableColumn id="13829" xr3:uid="{00000000-0010-0000-4900-000005360000}" name="Column13825" dataDxfId="2942"/>
    <tableColumn id="13830" xr3:uid="{00000000-0010-0000-4900-000006360000}" name="Column13826" dataDxfId="2941"/>
    <tableColumn id="13831" xr3:uid="{00000000-0010-0000-4900-000007360000}" name="Column13827" dataDxfId="2940"/>
    <tableColumn id="13832" xr3:uid="{00000000-0010-0000-4900-000008360000}" name="Column13828" dataDxfId="2939"/>
    <tableColumn id="13833" xr3:uid="{00000000-0010-0000-4900-000009360000}" name="Column13829" dataDxfId="2938"/>
    <tableColumn id="13834" xr3:uid="{00000000-0010-0000-4900-00000A360000}" name="Column13830" dataDxfId="2937"/>
    <tableColumn id="13835" xr3:uid="{00000000-0010-0000-4900-00000B360000}" name="Column13831" dataDxfId="2936"/>
    <tableColumn id="13836" xr3:uid="{00000000-0010-0000-4900-00000C360000}" name="Column13832" dataDxfId="2935"/>
    <tableColumn id="13837" xr3:uid="{00000000-0010-0000-4900-00000D360000}" name="Column13833" dataDxfId="2934"/>
    <tableColumn id="13838" xr3:uid="{00000000-0010-0000-4900-00000E360000}" name="Column13834" dataDxfId="2933"/>
    <tableColumn id="13839" xr3:uid="{00000000-0010-0000-4900-00000F360000}" name="Column13835" dataDxfId="2932"/>
    <tableColumn id="13840" xr3:uid="{00000000-0010-0000-4900-000010360000}" name="Column13836" dataDxfId="2931"/>
    <tableColumn id="13841" xr3:uid="{00000000-0010-0000-4900-000011360000}" name="Column13837" dataDxfId="2930"/>
    <tableColumn id="13842" xr3:uid="{00000000-0010-0000-4900-000012360000}" name="Column13838" dataDxfId="2929"/>
    <tableColumn id="13843" xr3:uid="{00000000-0010-0000-4900-000013360000}" name="Column13839" dataDxfId="2928"/>
    <tableColumn id="13844" xr3:uid="{00000000-0010-0000-4900-000014360000}" name="Column13840" dataDxfId="2927"/>
    <tableColumn id="13845" xr3:uid="{00000000-0010-0000-4900-000015360000}" name="Column13841" dataDxfId="2926"/>
    <tableColumn id="13846" xr3:uid="{00000000-0010-0000-4900-000016360000}" name="Column13842" dataDxfId="2925"/>
    <tableColumn id="13847" xr3:uid="{00000000-0010-0000-4900-000017360000}" name="Column13843" dataDxfId="2924"/>
    <tableColumn id="13848" xr3:uid="{00000000-0010-0000-4900-000018360000}" name="Column13844" dataDxfId="2923"/>
    <tableColumn id="13849" xr3:uid="{00000000-0010-0000-4900-000019360000}" name="Column13845" dataDxfId="2922"/>
    <tableColumn id="13850" xr3:uid="{00000000-0010-0000-4900-00001A360000}" name="Column13846" dataDxfId="2921"/>
    <tableColumn id="13851" xr3:uid="{00000000-0010-0000-4900-00001B360000}" name="Column13847" dataDxfId="2920"/>
    <tableColumn id="13852" xr3:uid="{00000000-0010-0000-4900-00001C360000}" name="Column13848" dataDxfId="2919"/>
    <tableColumn id="13853" xr3:uid="{00000000-0010-0000-4900-00001D360000}" name="Column13849" dataDxfId="2918"/>
    <tableColumn id="13854" xr3:uid="{00000000-0010-0000-4900-00001E360000}" name="Column13850" dataDxfId="2917"/>
    <tableColumn id="13855" xr3:uid="{00000000-0010-0000-4900-00001F360000}" name="Column13851" dataDxfId="2916"/>
    <tableColumn id="13856" xr3:uid="{00000000-0010-0000-4900-000020360000}" name="Column13852" dataDxfId="2915"/>
    <tableColumn id="13857" xr3:uid="{00000000-0010-0000-4900-000021360000}" name="Column13853" dataDxfId="2914"/>
    <tableColumn id="13858" xr3:uid="{00000000-0010-0000-4900-000022360000}" name="Column13854" dataDxfId="2913"/>
    <tableColumn id="13859" xr3:uid="{00000000-0010-0000-4900-000023360000}" name="Column13855" dataDxfId="2912"/>
    <tableColumn id="13860" xr3:uid="{00000000-0010-0000-4900-000024360000}" name="Column13856" dataDxfId="2911"/>
    <tableColumn id="13861" xr3:uid="{00000000-0010-0000-4900-000025360000}" name="Column13857" dataDxfId="2910"/>
    <tableColumn id="13862" xr3:uid="{00000000-0010-0000-4900-000026360000}" name="Column13858" dataDxfId="2909"/>
    <tableColumn id="13863" xr3:uid="{00000000-0010-0000-4900-000027360000}" name="Column13859" dataDxfId="2908"/>
    <tableColumn id="13864" xr3:uid="{00000000-0010-0000-4900-000028360000}" name="Column13860" dataDxfId="2907"/>
    <tableColumn id="13865" xr3:uid="{00000000-0010-0000-4900-000029360000}" name="Column13861" dataDxfId="2906"/>
    <tableColumn id="13866" xr3:uid="{00000000-0010-0000-4900-00002A360000}" name="Column13862" dataDxfId="2905"/>
    <tableColumn id="13867" xr3:uid="{00000000-0010-0000-4900-00002B360000}" name="Column13863" dataDxfId="2904"/>
    <tableColumn id="13868" xr3:uid="{00000000-0010-0000-4900-00002C360000}" name="Column13864" dataDxfId="2903"/>
    <tableColumn id="13869" xr3:uid="{00000000-0010-0000-4900-00002D360000}" name="Column13865" dataDxfId="2902"/>
    <tableColumn id="13870" xr3:uid="{00000000-0010-0000-4900-00002E360000}" name="Column13866" dataDxfId="2901"/>
    <tableColumn id="13871" xr3:uid="{00000000-0010-0000-4900-00002F360000}" name="Column13867" dataDxfId="2900"/>
    <tableColumn id="13872" xr3:uid="{00000000-0010-0000-4900-000030360000}" name="Column13868" dataDxfId="2899"/>
    <tableColumn id="13873" xr3:uid="{00000000-0010-0000-4900-000031360000}" name="Column13869" dataDxfId="2898"/>
    <tableColumn id="13874" xr3:uid="{00000000-0010-0000-4900-000032360000}" name="Column13870" dataDxfId="2897"/>
    <tableColumn id="13875" xr3:uid="{00000000-0010-0000-4900-000033360000}" name="Column13871" dataDxfId="2896"/>
    <tableColumn id="13876" xr3:uid="{00000000-0010-0000-4900-000034360000}" name="Column13872" dataDxfId="2895"/>
    <tableColumn id="13877" xr3:uid="{00000000-0010-0000-4900-000035360000}" name="Column13873" dataDxfId="2894"/>
    <tableColumn id="13878" xr3:uid="{00000000-0010-0000-4900-000036360000}" name="Column13874" dataDxfId="2893"/>
    <tableColumn id="13879" xr3:uid="{00000000-0010-0000-4900-000037360000}" name="Column13875" dataDxfId="2892"/>
    <tableColumn id="13880" xr3:uid="{00000000-0010-0000-4900-000038360000}" name="Column13876" dataDxfId="2891"/>
    <tableColumn id="13881" xr3:uid="{00000000-0010-0000-4900-000039360000}" name="Column13877" dataDxfId="2890"/>
    <tableColumn id="13882" xr3:uid="{00000000-0010-0000-4900-00003A360000}" name="Column13878" dataDxfId="2889"/>
    <tableColumn id="13883" xr3:uid="{00000000-0010-0000-4900-00003B360000}" name="Column13879" dataDxfId="2888"/>
    <tableColumn id="13884" xr3:uid="{00000000-0010-0000-4900-00003C360000}" name="Column13880" dataDxfId="2887"/>
    <tableColumn id="13885" xr3:uid="{00000000-0010-0000-4900-00003D360000}" name="Column13881" dataDxfId="2886"/>
    <tableColumn id="13886" xr3:uid="{00000000-0010-0000-4900-00003E360000}" name="Column13882" dataDxfId="2885"/>
    <tableColumn id="13887" xr3:uid="{00000000-0010-0000-4900-00003F360000}" name="Column13883" dataDxfId="2884"/>
    <tableColumn id="13888" xr3:uid="{00000000-0010-0000-4900-000040360000}" name="Column13884" dataDxfId="2883"/>
    <tableColumn id="13889" xr3:uid="{00000000-0010-0000-4900-000041360000}" name="Column13885" dataDxfId="2882"/>
    <tableColumn id="13890" xr3:uid="{00000000-0010-0000-4900-000042360000}" name="Column13886" dataDxfId="2881"/>
    <tableColumn id="13891" xr3:uid="{00000000-0010-0000-4900-000043360000}" name="Column13887" dataDxfId="2880"/>
    <tableColumn id="13892" xr3:uid="{00000000-0010-0000-4900-000044360000}" name="Column13888" dataDxfId="2879"/>
    <tableColumn id="13893" xr3:uid="{00000000-0010-0000-4900-000045360000}" name="Column13889" dataDxfId="2878"/>
    <tableColumn id="13894" xr3:uid="{00000000-0010-0000-4900-000046360000}" name="Column13890" dataDxfId="2877"/>
    <tableColumn id="13895" xr3:uid="{00000000-0010-0000-4900-000047360000}" name="Column13891" dataDxfId="2876"/>
    <tableColumn id="13896" xr3:uid="{00000000-0010-0000-4900-000048360000}" name="Column13892" dataDxfId="2875"/>
    <tableColumn id="13897" xr3:uid="{00000000-0010-0000-4900-000049360000}" name="Column13893" dataDxfId="2874"/>
    <tableColumn id="13898" xr3:uid="{00000000-0010-0000-4900-00004A360000}" name="Column13894" dataDxfId="2873"/>
    <tableColumn id="13899" xr3:uid="{00000000-0010-0000-4900-00004B360000}" name="Column13895" dataDxfId="2872"/>
    <tableColumn id="13900" xr3:uid="{00000000-0010-0000-4900-00004C360000}" name="Column13896" dataDxfId="2871"/>
    <tableColumn id="13901" xr3:uid="{00000000-0010-0000-4900-00004D360000}" name="Column13897" dataDxfId="2870"/>
    <tableColumn id="13902" xr3:uid="{00000000-0010-0000-4900-00004E360000}" name="Column13898" dataDxfId="2869"/>
    <tableColumn id="13903" xr3:uid="{00000000-0010-0000-4900-00004F360000}" name="Column13899" dataDxfId="2868"/>
    <tableColumn id="13904" xr3:uid="{00000000-0010-0000-4900-000050360000}" name="Column13900" dataDxfId="2867"/>
    <tableColumn id="13905" xr3:uid="{00000000-0010-0000-4900-000051360000}" name="Column13901" dataDxfId="2866"/>
    <tableColumn id="13906" xr3:uid="{00000000-0010-0000-4900-000052360000}" name="Column13902" dataDxfId="2865"/>
    <tableColumn id="13907" xr3:uid="{00000000-0010-0000-4900-000053360000}" name="Column13903" dataDxfId="2864"/>
    <tableColumn id="13908" xr3:uid="{00000000-0010-0000-4900-000054360000}" name="Column13904" dataDxfId="2863"/>
    <tableColumn id="13909" xr3:uid="{00000000-0010-0000-4900-000055360000}" name="Column13905" dataDxfId="2862"/>
    <tableColumn id="13910" xr3:uid="{00000000-0010-0000-4900-000056360000}" name="Column13906" dataDxfId="2861"/>
    <tableColumn id="13911" xr3:uid="{00000000-0010-0000-4900-000057360000}" name="Column13907" dataDxfId="2860"/>
    <tableColumn id="13912" xr3:uid="{00000000-0010-0000-4900-000058360000}" name="Column13908" dataDxfId="2859"/>
    <tableColumn id="13913" xr3:uid="{00000000-0010-0000-4900-000059360000}" name="Column13909" dataDxfId="2858"/>
    <tableColumn id="13914" xr3:uid="{00000000-0010-0000-4900-00005A360000}" name="Column13910" dataDxfId="2857"/>
    <tableColumn id="13915" xr3:uid="{00000000-0010-0000-4900-00005B360000}" name="Column13911" dataDxfId="2856"/>
    <tableColumn id="13916" xr3:uid="{00000000-0010-0000-4900-00005C360000}" name="Column13912" dataDxfId="2855"/>
    <tableColumn id="13917" xr3:uid="{00000000-0010-0000-4900-00005D360000}" name="Column13913" dataDxfId="2854"/>
    <tableColumn id="13918" xr3:uid="{00000000-0010-0000-4900-00005E360000}" name="Column13914" dataDxfId="2853"/>
    <tableColumn id="13919" xr3:uid="{00000000-0010-0000-4900-00005F360000}" name="Column13915" dataDxfId="2852"/>
    <tableColumn id="13920" xr3:uid="{00000000-0010-0000-4900-000060360000}" name="Column13916" dataDxfId="2851"/>
    <tableColumn id="13921" xr3:uid="{00000000-0010-0000-4900-000061360000}" name="Column13917" dataDxfId="2850"/>
    <tableColumn id="13922" xr3:uid="{00000000-0010-0000-4900-000062360000}" name="Column13918" dataDxfId="2849"/>
    <tableColumn id="13923" xr3:uid="{00000000-0010-0000-4900-000063360000}" name="Column13919" dataDxfId="2848"/>
    <tableColumn id="13924" xr3:uid="{00000000-0010-0000-4900-000064360000}" name="Column13920" dataDxfId="2847"/>
    <tableColumn id="13925" xr3:uid="{00000000-0010-0000-4900-000065360000}" name="Column13921" dataDxfId="2846"/>
    <tableColumn id="13926" xr3:uid="{00000000-0010-0000-4900-000066360000}" name="Column13922" dataDxfId="2845"/>
    <tableColumn id="13927" xr3:uid="{00000000-0010-0000-4900-000067360000}" name="Column13923" dataDxfId="2844"/>
    <tableColumn id="13928" xr3:uid="{00000000-0010-0000-4900-000068360000}" name="Column13924" dataDxfId="2843"/>
    <tableColumn id="13929" xr3:uid="{00000000-0010-0000-4900-000069360000}" name="Column13925" dataDxfId="2842"/>
    <tableColumn id="13930" xr3:uid="{00000000-0010-0000-4900-00006A360000}" name="Column13926" dataDxfId="2841"/>
    <tableColumn id="13931" xr3:uid="{00000000-0010-0000-4900-00006B360000}" name="Column13927" dataDxfId="2840"/>
    <tableColumn id="13932" xr3:uid="{00000000-0010-0000-4900-00006C360000}" name="Column13928" dataDxfId="2839"/>
    <tableColumn id="13933" xr3:uid="{00000000-0010-0000-4900-00006D360000}" name="Column13929" dataDxfId="2838"/>
    <tableColumn id="13934" xr3:uid="{00000000-0010-0000-4900-00006E360000}" name="Column13930" dataDxfId="2837"/>
    <tableColumn id="13935" xr3:uid="{00000000-0010-0000-4900-00006F360000}" name="Column13931" dataDxfId="2836"/>
    <tableColumn id="13936" xr3:uid="{00000000-0010-0000-4900-000070360000}" name="Column13932" dataDxfId="2835"/>
    <tableColumn id="13937" xr3:uid="{00000000-0010-0000-4900-000071360000}" name="Column13933" dataDxfId="2834"/>
    <tableColumn id="13938" xr3:uid="{00000000-0010-0000-4900-000072360000}" name="Column13934" dataDxfId="2833"/>
    <tableColumn id="13939" xr3:uid="{00000000-0010-0000-4900-000073360000}" name="Column13935" dataDxfId="2832"/>
    <tableColumn id="13940" xr3:uid="{00000000-0010-0000-4900-000074360000}" name="Column13936" dataDxfId="2831"/>
    <tableColumn id="13941" xr3:uid="{00000000-0010-0000-4900-000075360000}" name="Column13937" dataDxfId="2830"/>
    <tableColumn id="13942" xr3:uid="{00000000-0010-0000-4900-000076360000}" name="Column13938" dataDxfId="2829"/>
    <tableColumn id="13943" xr3:uid="{00000000-0010-0000-4900-000077360000}" name="Column13939" dataDxfId="2828"/>
    <tableColumn id="13944" xr3:uid="{00000000-0010-0000-4900-000078360000}" name="Column13940" dataDxfId="2827"/>
    <tableColumn id="13945" xr3:uid="{00000000-0010-0000-4900-000079360000}" name="Column13941" dataDxfId="2826"/>
    <tableColumn id="13946" xr3:uid="{00000000-0010-0000-4900-00007A360000}" name="Column13942" dataDxfId="2825"/>
    <tableColumn id="13947" xr3:uid="{00000000-0010-0000-4900-00007B360000}" name="Column13943" dataDxfId="2824"/>
    <tableColumn id="13948" xr3:uid="{00000000-0010-0000-4900-00007C360000}" name="Column13944" dataDxfId="2823"/>
    <tableColumn id="13949" xr3:uid="{00000000-0010-0000-4900-00007D360000}" name="Column13945" dataDxfId="2822"/>
    <tableColumn id="13950" xr3:uid="{00000000-0010-0000-4900-00007E360000}" name="Column13946" dataDxfId="2821"/>
    <tableColumn id="13951" xr3:uid="{00000000-0010-0000-4900-00007F360000}" name="Column13947" dataDxfId="2820"/>
    <tableColumn id="13952" xr3:uid="{00000000-0010-0000-4900-000080360000}" name="Column13948" dataDxfId="2819"/>
    <tableColumn id="13953" xr3:uid="{00000000-0010-0000-4900-000081360000}" name="Column13949" dataDxfId="2818"/>
    <tableColumn id="13954" xr3:uid="{00000000-0010-0000-4900-000082360000}" name="Column13950" dataDxfId="2817"/>
    <tableColumn id="13955" xr3:uid="{00000000-0010-0000-4900-000083360000}" name="Column13951" dataDxfId="2816"/>
    <tableColumn id="13956" xr3:uid="{00000000-0010-0000-4900-000084360000}" name="Column13952" dataDxfId="2815"/>
    <tableColumn id="13957" xr3:uid="{00000000-0010-0000-4900-000085360000}" name="Column13953" dataDxfId="2814"/>
    <tableColumn id="13958" xr3:uid="{00000000-0010-0000-4900-000086360000}" name="Column13954" dataDxfId="2813"/>
    <tableColumn id="13959" xr3:uid="{00000000-0010-0000-4900-000087360000}" name="Column13955" dataDxfId="2812"/>
    <tableColumn id="13960" xr3:uid="{00000000-0010-0000-4900-000088360000}" name="Column13956" dataDxfId="2811"/>
    <tableColumn id="13961" xr3:uid="{00000000-0010-0000-4900-000089360000}" name="Column13957" dataDxfId="2810"/>
    <tableColumn id="13962" xr3:uid="{00000000-0010-0000-4900-00008A360000}" name="Column13958" dataDxfId="2809"/>
    <tableColumn id="13963" xr3:uid="{00000000-0010-0000-4900-00008B360000}" name="Column13959" dataDxfId="2808"/>
    <tableColumn id="13964" xr3:uid="{00000000-0010-0000-4900-00008C360000}" name="Column13960" dataDxfId="2807"/>
    <tableColumn id="13965" xr3:uid="{00000000-0010-0000-4900-00008D360000}" name="Column13961" dataDxfId="2806"/>
    <tableColumn id="13966" xr3:uid="{00000000-0010-0000-4900-00008E360000}" name="Column13962" dataDxfId="2805"/>
    <tableColumn id="13967" xr3:uid="{00000000-0010-0000-4900-00008F360000}" name="Column13963" dataDxfId="2804"/>
    <tableColumn id="13968" xr3:uid="{00000000-0010-0000-4900-000090360000}" name="Column13964" dataDxfId="2803"/>
    <tableColumn id="13969" xr3:uid="{00000000-0010-0000-4900-000091360000}" name="Column13965" dataDxfId="2802"/>
    <tableColumn id="13970" xr3:uid="{00000000-0010-0000-4900-000092360000}" name="Column13966" dataDxfId="2801"/>
    <tableColumn id="13971" xr3:uid="{00000000-0010-0000-4900-000093360000}" name="Column13967" dataDxfId="2800"/>
    <tableColumn id="13972" xr3:uid="{00000000-0010-0000-4900-000094360000}" name="Column13968" dataDxfId="2799"/>
    <tableColumn id="13973" xr3:uid="{00000000-0010-0000-4900-000095360000}" name="Column13969" dataDxfId="2798"/>
    <tableColumn id="13974" xr3:uid="{00000000-0010-0000-4900-000096360000}" name="Column13970" dataDxfId="2797"/>
    <tableColumn id="13975" xr3:uid="{00000000-0010-0000-4900-000097360000}" name="Column13971" dataDxfId="2796"/>
    <tableColumn id="13976" xr3:uid="{00000000-0010-0000-4900-000098360000}" name="Column13972" dataDxfId="2795"/>
    <tableColumn id="13977" xr3:uid="{00000000-0010-0000-4900-000099360000}" name="Column13973" dataDxfId="2794"/>
    <tableColumn id="13978" xr3:uid="{00000000-0010-0000-4900-00009A360000}" name="Column13974" dataDxfId="2793"/>
    <tableColumn id="13979" xr3:uid="{00000000-0010-0000-4900-00009B360000}" name="Column13975" dataDxfId="2792"/>
    <tableColumn id="13980" xr3:uid="{00000000-0010-0000-4900-00009C360000}" name="Column13976" dataDxfId="2791"/>
    <tableColumn id="13981" xr3:uid="{00000000-0010-0000-4900-00009D360000}" name="Column13977" dataDxfId="2790"/>
    <tableColumn id="13982" xr3:uid="{00000000-0010-0000-4900-00009E360000}" name="Column13978" dataDxfId="2789"/>
    <tableColumn id="13983" xr3:uid="{00000000-0010-0000-4900-00009F360000}" name="Column13979" dataDxfId="2788"/>
    <tableColumn id="13984" xr3:uid="{00000000-0010-0000-4900-0000A0360000}" name="Column13980" dataDxfId="2787"/>
    <tableColumn id="13985" xr3:uid="{00000000-0010-0000-4900-0000A1360000}" name="Column13981" dataDxfId="2786"/>
    <tableColumn id="13986" xr3:uid="{00000000-0010-0000-4900-0000A2360000}" name="Column13982" dataDxfId="2785"/>
    <tableColumn id="13987" xr3:uid="{00000000-0010-0000-4900-0000A3360000}" name="Column13983" dataDxfId="2784"/>
    <tableColumn id="13988" xr3:uid="{00000000-0010-0000-4900-0000A4360000}" name="Column13984" dataDxfId="2783"/>
    <tableColumn id="13989" xr3:uid="{00000000-0010-0000-4900-0000A5360000}" name="Column13985" dataDxfId="2782"/>
    <tableColumn id="13990" xr3:uid="{00000000-0010-0000-4900-0000A6360000}" name="Column13986" dataDxfId="2781"/>
    <tableColumn id="13991" xr3:uid="{00000000-0010-0000-4900-0000A7360000}" name="Column13987" dataDxfId="2780"/>
    <tableColumn id="13992" xr3:uid="{00000000-0010-0000-4900-0000A8360000}" name="Column13988" dataDxfId="2779"/>
    <tableColumn id="13993" xr3:uid="{00000000-0010-0000-4900-0000A9360000}" name="Column13989" dataDxfId="2778"/>
    <tableColumn id="13994" xr3:uid="{00000000-0010-0000-4900-0000AA360000}" name="Column13990" dataDxfId="2777"/>
    <tableColumn id="13995" xr3:uid="{00000000-0010-0000-4900-0000AB360000}" name="Column13991" dataDxfId="2776"/>
    <tableColumn id="13996" xr3:uid="{00000000-0010-0000-4900-0000AC360000}" name="Column13992" dataDxfId="2775"/>
    <tableColumn id="13997" xr3:uid="{00000000-0010-0000-4900-0000AD360000}" name="Column13993" dataDxfId="2774"/>
    <tableColumn id="13998" xr3:uid="{00000000-0010-0000-4900-0000AE360000}" name="Column13994" dataDxfId="2773"/>
    <tableColumn id="13999" xr3:uid="{00000000-0010-0000-4900-0000AF360000}" name="Column13995" dataDxfId="2772"/>
    <tableColumn id="14000" xr3:uid="{00000000-0010-0000-4900-0000B0360000}" name="Column13996" dataDxfId="2771"/>
    <tableColumn id="14001" xr3:uid="{00000000-0010-0000-4900-0000B1360000}" name="Column13997" dataDxfId="2770"/>
    <tableColumn id="14002" xr3:uid="{00000000-0010-0000-4900-0000B2360000}" name="Column13998" dataDxfId="2769"/>
    <tableColumn id="14003" xr3:uid="{00000000-0010-0000-4900-0000B3360000}" name="Column13999" dataDxfId="2768"/>
    <tableColumn id="14004" xr3:uid="{00000000-0010-0000-4900-0000B4360000}" name="Column14000" dataDxfId="2767"/>
    <tableColumn id="14005" xr3:uid="{00000000-0010-0000-4900-0000B5360000}" name="Column14001" dataDxfId="2766"/>
    <tableColumn id="14006" xr3:uid="{00000000-0010-0000-4900-0000B6360000}" name="Column14002" dataDxfId="2765"/>
    <tableColumn id="14007" xr3:uid="{00000000-0010-0000-4900-0000B7360000}" name="Column14003" dataDxfId="2764"/>
    <tableColumn id="14008" xr3:uid="{00000000-0010-0000-4900-0000B8360000}" name="Column14004" dataDxfId="2763"/>
    <tableColumn id="14009" xr3:uid="{00000000-0010-0000-4900-0000B9360000}" name="Column14005" dataDxfId="2762"/>
    <tableColumn id="14010" xr3:uid="{00000000-0010-0000-4900-0000BA360000}" name="Column14006" dataDxfId="2761"/>
    <tableColumn id="14011" xr3:uid="{00000000-0010-0000-4900-0000BB360000}" name="Column14007" dataDxfId="2760"/>
    <tableColumn id="14012" xr3:uid="{00000000-0010-0000-4900-0000BC360000}" name="Column14008" dataDxfId="2759"/>
    <tableColumn id="14013" xr3:uid="{00000000-0010-0000-4900-0000BD360000}" name="Column14009" dataDxfId="2758"/>
    <tableColumn id="14014" xr3:uid="{00000000-0010-0000-4900-0000BE360000}" name="Column14010" dataDxfId="2757"/>
    <tableColumn id="14015" xr3:uid="{00000000-0010-0000-4900-0000BF360000}" name="Column14011" dataDxfId="2756"/>
    <tableColumn id="14016" xr3:uid="{00000000-0010-0000-4900-0000C0360000}" name="Column14012" dataDxfId="2755"/>
    <tableColumn id="14017" xr3:uid="{00000000-0010-0000-4900-0000C1360000}" name="Column14013" dataDxfId="2754"/>
    <tableColumn id="14018" xr3:uid="{00000000-0010-0000-4900-0000C2360000}" name="Column14014" dataDxfId="2753"/>
    <tableColumn id="14019" xr3:uid="{00000000-0010-0000-4900-0000C3360000}" name="Column14015" dataDxfId="2752"/>
    <tableColumn id="14020" xr3:uid="{00000000-0010-0000-4900-0000C4360000}" name="Column14016" dataDxfId="2751"/>
    <tableColumn id="14021" xr3:uid="{00000000-0010-0000-4900-0000C5360000}" name="Column14017" dataDxfId="2750"/>
    <tableColumn id="14022" xr3:uid="{00000000-0010-0000-4900-0000C6360000}" name="Column14018" dataDxfId="2749"/>
    <tableColumn id="14023" xr3:uid="{00000000-0010-0000-4900-0000C7360000}" name="Column14019" dataDxfId="2748"/>
    <tableColumn id="14024" xr3:uid="{00000000-0010-0000-4900-0000C8360000}" name="Column14020" dataDxfId="2747"/>
    <tableColumn id="14025" xr3:uid="{00000000-0010-0000-4900-0000C9360000}" name="Column14021" dataDxfId="2746"/>
    <tableColumn id="14026" xr3:uid="{00000000-0010-0000-4900-0000CA360000}" name="Column14022" dataDxfId="2745"/>
    <tableColumn id="14027" xr3:uid="{00000000-0010-0000-4900-0000CB360000}" name="Column14023" dataDxfId="2744"/>
    <tableColumn id="14028" xr3:uid="{00000000-0010-0000-4900-0000CC360000}" name="Column14024" dataDxfId="2743"/>
    <tableColumn id="14029" xr3:uid="{00000000-0010-0000-4900-0000CD360000}" name="Column14025" dataDxfId="2742"/>
    <tableColumn id="14030" xr3:uid="{00000000-0010-0000-4900-0000CE360000}" name="Column14026" dataDxfId="2741"/>
    <tableColumn id="14031" xr3:uid="{00000000-0010-0000-4900-0000CF360000}" name="Column14027" dataDxfId="2740"/>
    <tableColumn id="14032" xr3:uid="{00000000-0010-0000-4900-0000D0360000}" name="Column14028" dataDxfId="2739"/>
    <tableColumn id="14033" xr3:uid="{00000000-0010-0000-4900-0000D1360000}" name="Column14029" dataDxfId="2738"/>
    <tableColumn id="14034" xr3:uid="{00000000-0010-0000-4900-0000D2360000}" name="Column14030" dataDxfId="2737"/>
    <tableColumn id="14035" xr3:uid="{00000000-0010-0000-4900-0000D3360000}" name="Column14031" dataDxfId="2736"/>
    <tableColumn id="14036" xr3:uid="{00000000-0010-0000-4900-0000D4360000}" name="Column14032" dataDxfId="2735"/>
    <tableColumn id="14037" xr3:uid="{00000000-0010-0000-4900-0000D5360000}" name="Column14033" dataDxfId="2734"/>
    <tableColumn id="14038" xr3:uid="{00000000-0010-0000-4900-0000D6360000}" name="Column14034" dataDxfId="2733"/>
    <tableColumn id="14039" xr3:uid="{00000000-0010-0000-4900-0000D7360000}" name="Column14035" dataDxfId="2732"/>
    <tableColumn id="14040" xr3:uid="{00000000-0010-0000-4900-0000D8360000}" name="Column14036" dataDxfId="2731"/>
    <tableColumn id="14041" xr3:uid="{00000000-0010-0000-4900-0000D9360000}" name="Column14037" dataDxfId="2730"/>
    <tableColumn id="14042" xr3:uid="{00000000-0010-0000-4900-0000DA360000}" name="Column14038" dataDxfId="2729"/>
    <tableColumn id="14043" xr3:uid="{00000000-0010-0000-4900-0000DB360000}" name="Column14039" dataDxfId="2728"/>
    <tableColumn id="14044" xr3:uid="{00000000-0010-0000-4900-0000DC360000}" name="Column14040" dataDxfId="2727"/>
    <tableColumn id="14045" xr3:uid="{00000000-0010-0000-4900-0000DD360000}" name="Column14041" dataDxfId="2726"/>
    <tableColumn id="14046" xr3:uid="{00000000-0010-0000-4900-0000DE360000}" name="Column14042" dataDxfId="2725"/>
    <tableColumn id="14047" xr3:uid="{00000000-0010-0000-4900-0000DF360000}" name="Column14043" dataDxfId="2724"/>
    <tableColumn id="14048" xr3:uid="{00000000-0010-0000-4900-0000E0360000}" name="Column14044" dataDxfId="2723"/>
    <tableColumn id="14049" xr3:uid="{00000000-0010-0000-4900-0000E1360000}" name="Column14045" dataDxfId="2722"/>
    <tableColumn id="14050" xr3:uid="{00000000-0010-0000-4900-0000E2360000}" name="Column14046" dataDxfId="2721"/>
    <tableColumn id="14051" xr3:uid="{00000000-0010-0000-4900-0000E3360000}" name="Column14047" dataDxfId="2720"/>
    <tableColumn id="14052" xr3:uid="{00000000-0010-0000-4900-0000E4360000}" name="Column14048" dataDxfId="2719"/>
    <tableColumn id="14053" xr3:uid="{00000000-0010-0000-4900-0000E5360000}" name="Column14049" dataDxfId="2718"/>
    <tableColumn id="14054" xr3:uid="{00000000-0010-0000-4900-0000E6360000}" name="Column14050" dataDxfId="2717"/>
    <tableColumn id="14055" xr3:uid="{00000000-0010-0000-4900-0000E7360000}" name="Column14051" dataDxfId="2716"/>
    <tableColumn id="14056" xr3:uid="{00000000-0010-0000-4900-0000E8360000}" name="Column14052" dataDxfId="2715"/>
    <tableColumn id="14057" xr3:uid="{00000000-0010-0000-4900-0000E9360000}" name="Column14053" dataDxfId="2714"/>
    <tableColumn id="14058" xr3:uid="{00000000-0010-0000-4900-0000EA360000}" name="Column14054" dataDxfId="2713"/>
    <tableColumn id="14059" xr3:uid="{00000000-0010-0000-4900-0000EB360000}" name="Column14055" dataDxfId="2712"/>
    <tableColumn id="14060" xr3:uid="{00000000-0010-0000-4900-0000EC360000}" name="Column14056" dataDxfId="2711"/>
    <tableColumn id="14061" xr3:uid="{00000000-0010-0000-4900-0000ED360000}" name="Column14057" dataDxfId="2710"/>
    <tableColumn id="14062" xr3:uid="{00000000-0010-0000-4900-0000EE360000}" name="Column14058" dataDxfId="2709"/>
    <tableColumn id="14063" xr3:uid="{00000000-0010-0000-4900-0000EF360000}" name="Column14059" dataDxfId="2708"/>
    <tableColumn id="14064" xr3:uid="{00000000-0010-0000-4900-0000F0360000}" name="Column14060" dataDxfId="2707"/>
    <tableColumn id="14065" xr3:uid="{00000000-0010-0000-4900-0000F1360000}" name="Column14061" dataDxfId="2706"/>
    <tableColumn id="14066" xr3:uid="{00000000-0010-0000-4900-0000F2360000}" name="Column14062" dataDxfId="2705"/>
    <tableColumn id="14067" xr3:uid="{00000000-0010-0000-4900-0000F3360000}" name="Column14063" dataDxfId="2704"/>
    <tableColumn id="14068" xr3:uid="{00000000-0010-0000-4900-0000F4360000}" name="Column14064" dataDxfId="2703"/>
    <tableColumn id="14069" xr3:uid="{00000000-0010-0000-4900-0000F5360000}" name="Column14065" dataDxfId="2702"/>
    <tableColumn id="14070" xr3:uid="{00000000-0010-0000-4900-0000F6360000}" name="Column14066" dataDxfId="2701"/>
    <tableColumn id="14071" xr3:uid="{00000000-0010-0000-4900-0000F7360000}" name="Column14067" dataDxfId="2700"/>
    <tableColumn id="14072" xr3:uid="{00000000-0010-0000-4900-0000F8360000}" name="Column14068" dataDxfId="2699"/>
    <tableColumn id="14073" xr3:uid="{00000000-0010-0000-4900-0000F9360000}" name="Column14069" dataDxfId="2698"/>
    <tableColumn id="14074" xr3:uid="{00000000-0010-0000-4900-0000FA360000}" name="Column14070" dataDxfId="2697"/>
    <tableColumn id="14075" xr3:uid="{00000000-0010-0000-4900-0000FB360000}" name="Column14071" dataDxfId="2696"/>
    <tableColumn id="14076" xr3:uid="{00000000-0010-0000-4900-0000FC360000}" name="Column14072" dataDxfId="2695"/>
    <tableColumn id="14077" xr3:uid="{00000000-0010-0000-4900-0000FD360000}" name="Column14073" dataDxfId="2694"/>
    <tableColumn id="14078" xr3:uid="{00000000-0010-0000-4900-0000FE360000}" name="Column14074" dataDxfId="2693"/>
    <tableColumn id="14079" xr3:uid="{00000000-0010-0000-4900-0000FF360000}" name="Column14075" dataDxfId="2692"/>
    <tableColumn id="14080" xr3:uid="{00000000-0010-0000-4900-000000370000}" name="Column14076" dataDxfId="2691"/>
    <tableColumn id="14081" xr3:uid="{00000000-0010-0000-4900-000001370000}" name="Column14077" dataDxfId="2690"/>
    <tableColumn id="14082" xr3:uid="{00000000-0010-0000-4900-000002370000}" name="Column14078" dataDxfId="2689"/>
    <tableColumn id="14083" xr3:uid="{00000000-0010-0000-4900-000003370000}" name="Column14079" dataDxfId="2688"/>
    <tableColumn id="14084" xr3:uid="{00000000-0010-0000-4900-000004370000}" name="Column14080" dataDxfId="2687"/>
    <tableColumn id="14085" xr3:uid="{00000000-0010-0000-4900-000005370000}" name="Column14081" dataDxfId="2686"/>
    <tableColumn id="14086" xr3:uid="{00000000-0010-0000-4900-000006370000}" name="Column14082" dataDxfId="2685"/>
    <tableColumn id="14087" xr3:uid="{00000000-0010-0000-4900-000007370000}" name="Column14083" dataDxfId="2684"/>
    <tableColumn id="14088" xr3:uid="{00000000-0010-0000-4900-000008370000}" name="Column14084" dataDxfId="2683"/>
    <tableColumn id="14089" xr3:uid="{00000000-0010-0000-4900-000009370000}" name="Column14085" dataDxfId="2682"/>
    <tableColumn id="14090" xr3:uid="{00000000-0010-0000-4900-00000A370000}" name="Column14086" dataDxfId="2681"/>
    <tableColumn id="14091" xr3:uid="{00000000-0010-0000-4900-00000B370000}" name="Column14087" dataDxfId="2680"/>
    <tableColumn id="14092" xr3:uid="{00000000-0010-0000-4900-00000C370000}" name="Column14088" dataDxfId="2679"/>
    <tableColumn id="14093" xr3:uid="{00000000-0010-0000-4900-00000D370000}" name="Column14089" dataDxfId="2678"/>
    <tableColumn id="14094" xr3:uid="{00000000-0010-0000-4900-00000E370000}" name="Column14090" dataDxfId="2677"/>
    <tableColumn id="14095" xr3:uid="{00000000-0010-0000-4900-00000F370000}" name="Column14091" dataDxfId="2676"/>
    <tableColumn id="14096" xr3:uid="{00000000-0010-0000-4900-000010370000}" name="Column14092" dataDxfId="2675"/>
    <tableColumn id="14097" xr3:uid="{00000000-0010-0000-4900-000011370000}" name="Column14093" dataDxfId="2674"/>
    <tableColumn id="14098" xr3:uid="{00000000-0010-0000-4900-000012370000}" name="Column14094" dataDxfId="2673"/>
    <tableColumn id="14099" xr3:uid="{00000000-0010-0000-4900-000013370000}" name="Column14095" dataDxfId="2672"/>
    <tableColumn id="14100" xr3:uid="{00000000-0010-0000-4900-000014370000}" name="Column14096" dataDxfId="2671"/>
    <tableColumn id="14101" xr3:uid="{00000000-0010-0000-4900-000015370000}" name="Column14097" dataDxfId="2670"/>
    <tableColumn id="14102" xr3:uid="{00000000-0010-0000-4900-000016370000}" name="Column14098" dataDxfId="2669"/>
    <tableColumn id="14103" xr3:uid="{00000000-0010-0000-4900-000017370000}" name="Column14099" dataDxfId="2668"/>
    <tableColumn id="14104" xr3:uid="{00000000-0010-0000-4900-000018370000}" name="Column14100" dataDxfId="2667"/>
    <tableColumn id="14105" xr3:uid="{00000000-0010-0000-4900-000019370000}" name="Column14101" dataDxfId="2666"/>
    <tableColumn id="14106" xr3:uid="{00000000-0010-0000-4900-00001A370000}" name="Column14102" dataDxfId="2665"/>
    <tableColumn id="14107" xr3:uid="{00000000-0010-0000-4900-00001B370000}" name="Column14103" dataDxfId="2664"/>
    <tableColumn id="14108" xr3:uid="{00000000-0010-0000-4900-00001C370000}" name="Column14104" dataDxfId="2663"/>
    <tableColumn id="14109" xr3:uid="{00000000-0010-0000-4900-00001D370000}" name="Column14105" dataDxfId="2662"/>
    <tableColumn id="14110" xr3:uid="{00000000-0010-0000-4900-00001E370000}" name="Column14106" dataDxfId="2661"/>
    <tableColumn id="14111" xr3:uid="{00000000-0010-0000-4900-00001F370000}" name="Column14107" dataDxfId="2660"/>
    <tableColumn id="14112" xr3:uid="{00000000-0010-0000-4900-000020370000}" name="Column14108" dataDxfId="2659"/>
    <tableColumn id="14113" xr3:uid="{00000000-0010-0000-4900-000021370000}" name="Column14109" dataDxfId="2658"/>
    <tableColumn id="14114" xr3:uid="{00000000-0010-0000-4900-000022370000}" name="Column14110" dataDxfId="2657"/>
    <tableColumn id="14115" xr3:uid="{00000000-0010-0000-4900-000023370000}" name="Column14111" dataDxfId="2656"/>
    <tableColumn id="14116" xr3:uid="{00000000-0010-0000-4900-000024370000}" name="Column14112" dataDxfId="2655"/>
    <tableColumn id="14117" xr3:uid="{00000000-0010-0000-4900-000025370000}" name="Column14113" dataDxfId="2654"/>
    <tableColumn id="14118" xr3:uid="{00000000-0010-0000-4900-000026370000}" name="Column14114" dataDxfId="2653"/>
    <tableColumn id="14119" xr3:uid="{00000000-0010-0000-4900-000027370000}" name="Column14115" dataDxfId="2652"/>
    <tableColumn id="14120" xr3:uid="{00000000-0010-0000-4900-000028370000}" name="Column14116" dataDxfId="2651"/>
    <tableColumn id="14121" xr3:uid="{00000000-0010-0000-4900-000029370000}" name="Column14117" dataDxfId="2650"/>
    <tableColumn id="14122" xr3:uid="{00000000-0010-0000-4900-00002A370000}" name="Column14118" dataDxfId="2649"/>
    <tableColumn id="14123" xr3:uid="{00000000-0010-0000-4900-00002B370000}" name="Column14119" dataDxfId="2648"/>
    <tableColumn id="14124" xr3:uid="{00000000-0010-0000-4900-00002C370000}" name="Column14120" dataDxfId="2647"/>
    <tableColumn id="14125" xr3:uid="{00000000-0010-0000-4900-00002D370000}" name="Column14121" dataDxfId="2646"/>
    <tableColumn id="14126" xr3:uid="{00000000-0010-0000-4900-00002E370000}" name="Column14122" dataDxfId="2645"/>
    <tableColumn id="14127" xr3:uid="{00000000-0010-0000-4900-00002F370000}" name="Column14123" dataDxfId="2644"/>
    <tableColumn id="14128" xr3:uid="{00000000-0010-0000-4900-000030370000}" name="Column14124" dataDxfId="2643"/>
    <tableColumn id="14129" xr3:uid="{00000000-0010-0000-4900-000031370000}" name="Column14125" dataDxfId="2642"/>
    <tableColumn id="14130" xr3:uid="{00000000-0010-0000-4900-000032370000}" name="Column14126" dataDxfId="2641"/>
    <tableColumn id="14131" xr3:uid="{00000000-0010-0000-4900-000033370000}" name="Column14127" dataDxfId="2640"/>
    <tableColumn id="14132" xr3:uid="{00000000-0010-0000-4900-000034370000}" name="Column14128" dataDxfId="2639"/>
    <tableColumn id="14133" xr3:uid="{00000000-0010-0000-4900-000035370000}" name="Column14129" dataDxfId="2638"/>
    <tableColumn id="14134" xr3:uid="{00000000-0010-0000-4900-000036370000}" name="Column14130" dataDxfId="2637"/>
    <tableColumn id="14135" xr3:uid="{00000000-0010-0000-4900-000037370000}" name="Column14131" dataDxfId="2636"/>
    <tableColumn id="14136" xr3:uid="{00000000-0010-0000-4900-000038370000}" name="Column14132" dataDxfId="2635"/>
    <tableColumn id="14137" xr3:uid="{00000000-0010-0000-4900-000039370000}" name="Column14133" dataDxfId="2634"/>
    <tableColumn id="14138" xr3:uid="{00000000-0010-0000-4900-00003A370000}" name="Column14134" dataDxfId="2633"/>
    <tableColumn id="14139" xr3:uid="{00000000-0010-0000-4900-00003B370000}" name="Column14135" dataDxfId="2632"/>
    <tableColumn id="14140" xr3:uid="{00000000-0010-0000-4900-00003C370000}" name="Column14136" dataDxfId="2631"/>
    <tableColumn id="14141" xr3:uid="{00000000-0010-0000-4900-00003D370000}" name="Column14137" dataDxfId="2630"/>
    <tableColumn id="14142" xr3:uid="{00000000-0010-0000-4900-00003E370000}" name="Column14138" dataDxfId="2629"/>
    <tableColumn id="14143" xr3:uid="{00000000-0010-0000-4900-00003F370000}" name="Column14139" dataDxfId="2628"/>
    <tableColumn id="14144" xr3:uid="{00000000-0010-0000-4900-000040370000}" name="Column14140" dataDxfId="2627"/>
    <tableColumn id="14145" xr3:uid="{00000000-0010-0000-4900-000041370000}" name="Column14141" dataDxfId="2626"/>
    <tableColumn id="14146" xr3:uid="{00000000-0010-0000-4900-000042370000}" name="Column14142" dataDxfId="2625"/>
    <tableColumn id="14147" xr3:uid="{00000000-0010-0000-4900-000043370000}" name="Column14143" dataDxfId="2624"/>
    <tableColumn id="14148" xr3:uid="{00000000-0010-0000-4900-000044370000}" name="Column14144" dataDxfId="2623"/>
    <tableColumn id="14149" xr3:uid="{00000000-0010-0000-4900-000045370000}" name="Column14145" dataDxfId="2622"/>
    <tableColumn id="14150" xr3:uid="{00000000-0010-0000-4900-000046370000}" name="Column14146" dataDxfId="2621"/>
    <tableColumn id="14151" xr3:uid="{00000000-0010-0000-4900-000047370000}" name="Column14147" dataDxfId="2620"/>
    <tableColumn id="14152" xr3:uid="{00000000-0010-0000-4900-000048370000}" name="Column14148" dataDxfId="2619"/>
    <tableColumn id="14153" xr3:uid="{00000000-0010-0000-4900-000049370000}" name="Column14149" dataDxfId="2618"/>
    <tableColumn id="14154" xr3:uid="{00000000-0010-0000-4900-00004A370000}" name="Column14150" dataDxfId="2617"/>
    <tableColumn id="14155" xr3:uid="{00000000-0010-0000-4900-00004B370000}" name="Column14151" dataDxfId="2616"/>
    <tableColumn id="14156" xr3:uid="{00000000-0010-0000-4900-00004C370000}" name="Column14152" dataDxfId="2615"/>
    <tableColumn id="14157" xr3:uid="{00000000-0010-0000-4900-00004D370000}" name="Column14153" dataDxfId="2614"/>
    <tableColumn id="14158" xr3:uid="{00000000-0010-0000-4900-00004E370000}" name="Column14154" dataDxfId="2613"/>
    <tableColumn id="14159" xr3:uid="{00000000-0010-0000-4900-00004F370000}" name="Column14155" dataDxfId="2612"/>
    <tableColumn id="14160" xr3:uid="{00000000-0010-0000-4900-000050370000}" name="Column14156" dataDxfId="2611"/>
    <tableColumn id="14161" xr3:uid="{00000000-0010-0000-4900-000051370000}" name="Column14157" dataDxfId="2610"/>
    <tableColumn id="14162" xr3:uid="{00000000-0010-0000-4900-000052370000}" name="Column14158" dataDxfId="2609"/>
    <tableColumn id="14163" xr3:uid="{00000000-0010-0000-4900-000053370000}" name="Column14159" dataDxfId="2608"/>
    <tableColumn id="14164" xr3:uid="{00000000-0010-0000-4900-000054370000}" name="Column14160" dataDxfId="2607"/>
    <tableColumn id="14165" xr3:uid="{00000000-0010-0000-4900-000055370000}" name="Column14161" dataDxfId="2606"/>
    <tableColumn id="14166" xr3:uid="{00000000-0010-0000-4900-000056370000}" name="Column14162" dataDxfId="2605"/>
    <tableColumn id="14167" xr3:uid="{00000000-0010-0000-4900-000057370000}" name="Column14163" dataDxfId="2604"/>
    <tableColumn id="14168" xr3:uid="{00000000-0010-0000-4900-000058370000}" name="Column14164" dataDxfId="2603"/>
    <tableColumn id="14169" xr3:uid="{00000000-0010-0000-4900-000059370000}" name="Column14165" dataDxfId="2602"/>
    <tableColumn id="14170" xr3:uid="{00000000-0010-0000-4900-00005A370000}" name="Column14166" dataDxfId="2601"/>
    <tableColumn id="14171" xr3:uid="{00000000-0010-0000-4900-00005B370000}" name="Column14167" dataDxfId="2600"/>
    <tableColumn id="14172" xr3:uid="{00000000-0010-0000-4900-00005C370000}" name="Column14168" dataDxfId="2599"/>
    <tableColumn id="14173" xr3:uid="{00000000-0010-0000-4900-00005D370000}" name="Column14169" dataDxfId="2598"/>
    <tableColumn id="14174" xr3:uid="{00000000-0010-0000-4900-00005E370000}" name="Column14170" dataDxfId="2597"/>
    <tableColumn id="14175" xr3:uid="{00000000-0010-0000-4900-00005F370000}" name="Column14171" dataDxfId="2596"/>
    <tableColumn id="14176" xr3:uid="{00000000-0010-0000-4900-000060370000}" name="Column14172" dataDxfId="2595"/>
    <tableColumn id="14177" xr3:uid="{00000000-0010-0000-4900-000061370000}" name="Column14173" dataDxfId="2594"/>
    <tableColumn id="14178" xr3:uid="{00000000-0010-0000-4900-000062370000}" name="Column14174" dataDxfId="2593"/>
    <tableColumn id="14179" xr3:uid="{00000000-0010-0000-4900-000063370000}" name="Column14175" dataDxfId="2592"/>
    <tableColumn id="14180" xr3:uid="{00000000-0010-0000-4900-000064370000}" name="Column14176" dataDxfId="2591"/>
    <tableColumn id="14181" xr3:uid="{00000000-0010-0000-4900-000065370000}" name="Column14177" dataDxfId="2590"/>
    <tableColumn id="14182" xr3:uid="{00000000-0010-0000-4900-000066370000}" name="Column14178" dataDxfId="2589"/>
    <tableColumn id="14183" xr3:uid="{00000000-0010-0000-4900-000067370000}" name="Column14179" dataDxfId="2588"/>
    <tableColumn id="14184" xr3:uid="{00000000-0010-0000-4900-000068370000}" name="Column14180" dataDxfId="2587"/>
    <tableColumn id="14185" xr3:uid="{00000000-0010-0000-4900-000069370000}" name="Column14181" dataDxfId="2586"/>
    <tableColumn id="14186" xr3:uid="{00000000-0010-0000-4900-00006A370000}" name="Column14182" dataDxfId="2585"/>
    <tableColumn id="14187" xr3:uid="{00000000-0010-0000-4900-00006B370000}" name="Column14183" dataDxfId="2584"/>
    <tableColumn id="14188" xr3:uid="{00000000-0010-0000-4900-00006C370000}" name="Column14184" dataDxfId="2583"/>
    <tableColumn id="14189" xr3:uid="{00000000-0010-0000-4900-00006D370000}" name="Column14185" dataDxfId="2582"/>
    <tableColumn id="14190" xr3:uid="{00000000-0010-0000-4900-00006E370000}" name="Column14186" dataDxfId="2581"/>
    <tableColumn id="14191" xr3:uid="{00000000-0010-0000-4900-00006F370000}" name="Column14187" dataDxfId="2580"/>
    <tableColumn id="14192" xr3:uid="{00000000-0010-0000-4900-000070370000}" name="Column14188" dataDxfId="2579"/>
    <tableColumn id="14193" xr3:uid="{00000000-0010-0000-4900-000071370000}" name="Column14189" dataDxfId="2578"/>
    <tableColumn id="14194" xr3:uid="{00000000-0010-0000-4900-000072370000}" name="Column14190" dataDxfId="2577"/>
    <tableColumn id="14195" xr3:uid="{00000000-0010-0000-4900-000073370000}" name="Column14191" dataDxfId="2576"/>
    <tableColumn id="14196" xr3:uid="{00000000-0010-0000-4900-000074370000}" name="Column14192" dataDxfId="2575"/>
    <tableColumn id="14197" xr3:uid="{00000000-0010-0000-4900-000075370000}" name="Column14193" dataDxfId="2574"/>
    <tableColumn id="14198" xr3:uid="{00000000-0010-0000-4900-000076370000}" name="Column14194" dataDxfId="2573"/>
    <tableColumn id="14199" xr3:uid="{00000000-0010-0000-4900-000077370000}" name="Column14195" dataDxfId="2572"/>
    <tableColumn id="14200" xr3:uid="{00000000-0010-0000-4900-000078370000}" name="Column14196" dataDxfId="2571"/>
    <tableColumn id="14201" xr3:uid="{00000000-0010-0000-4900-000079370000}" name="Column14197" dataDxfId="2570"/>
    <tableColumn id="14202" xr3:uid="{00000000-0010-0000-4900-00007A370000}" name="Column14198" dataDxfId="2569"/>
    <tableColumn id="14203" xr3:uid="{00000000-0010-0000-4900-00007B370000}" name="Column14199" dataDxfId="2568"/>
    <tableColumn id="14204" xr3:uid="{00000000-0010-0000-4900-00007C370000}" name="Column14200" dataDxfId="2567"/>
    <tableColumn id="14205" xr3:uid="{00000000-0010-0000-4900-00007D370000}" name="Column14201" dataDxfId="2566"/>
    <tableColumn id="14206" xr3:uid="{00000000-0010-0000-4900-00007E370000}" name="Column14202" dataDxfId="2565"/>
    <tableColumn id="14207" xr3:uid="{00000000-0010-0000-4900-00007F370000}" name="Column14203" dataDxfId="2564"/>
    <tableColumn id="14208" xr3:uid="{00000000-0010-0000-4900-000080370000}" name="Column14204" dataDxfId="2563"/>
    <tableColumn id="14209" xr3:uid="{00000000-0010-0000-4900-000081370000}" name="Column14205" dataDxfId="2562"/>
    <tableColumn id="14210" xr3:uid="{00000000-0010-0000-4900-000082370000}" name="Column14206" dataDxfId="2561"/>
    <tableColumn id="14211" xr3:uid="{00000000-0010-0000-4900-000083370000}" name="Column14207" dataDxfId="2560"/>
    <tableColumn id="14212" xr3:uid="{00000000-0010-0000-4900-000084370000}" name="Column14208" dataDxfId="2559"/>
    <tableColumn id="14213" xr3:uid="{00000000-0010-0000-4900-000085370000}" name="Column14209" dataDxfId="2558"/>
    <tableColumn id="14214" xr3:uid="{00000000-0010-0000-4900-000086370000}" name="Column14210" dataDxfId="2557"/>
    <tableColumn id="14215" xr3:uid="{00000000-0010-0000-4900-000087370000}" name="Column14211" dataDxfId="2556"/>
    <tableColumn id="14216" xr3:uid="{00000000-0010-0000-4900-000088370000}" name="Column14212" dataDxfId="2555"/>
    <tableColumn id="14217" xr3:uid="{00000000-0010-0000-4900-000089370000}" name="Column14213" dataDxfId="2554"/>
    <tableColumn id="14218" xr3:uid="{00000000-0010-0000-4900-00008A370000}" name="Column14214" dataDxfId="2553"/>
    <tableColumn id="14219" xr3:uid="{00000000-0010-0000-4900-00008B370000}" name="Column14215" dataDxfId="2552"/>
    <tableColumn id="14220" xr3:uid="{00000000-0010-0000-4900-00008C370000}" name="Column14216" dataDxfId="2551"/>
    <tableColumn id="14221" xr3:uid="{00000000-0010-0000-4900-00008D370000}" name="Column14217" dataDxfId="2550"/>
    <tableColumn id="14222" xr3:uid="{00000000-0010-0000-4900-00008E370000}" name="Column14218" dataDxfId="2549"/>
    <tableColumn id="14223" xr3:uid="{00000000-0010-0000-4900-00008F370000}" name="Column14219" dataDxfId="2548"/>
    <tableColumn id="14224" xr3:uid="{00000000-0010-0000-4900-000090370000}" name="Column14220" dataDxfId="2547"/>
    <tableColumn id="14225" xr3:uid="{00000000-0010-0000-4900-000091370000}" name="Column14221" dataDxfId="2546"/>
    <tableColumn id="14226" xr3:uid="{00000000-0010-0000-4900-000092370000}" name="Column14222" dataDxfId="2545"/>
    <tableColumn id="14227" xr3:uid="{00000000-0010-0000-4900-000093370000}" name="Column14223" dataDxfId="2544"/>
    <tableColumn id="14228" xr3:uid="{00000000-0010-0000-4900-000094370000}" name="Column14224" dataDxfId="2543"/>
    <tableColumn id="14229" xr3:uid="{00000000-0010-0000-4900-000095370000}" name="Column14225" dataDxfId="2542"/>
    <tableColumn id="14230" xr3:uid="{00000000-0010-0000-4900-000096370000}" name="Column14226" dataDxfId="2541"/>
    <tableColumn id="14231" xr3:uid="{00000000-0010-0000-4900-000097370000}" name="Column14227" dataDxfId="2540"/>
    <tableColumn id="14232" xr3:uid="{00000000-0010-0000-4900-000098370000}" name="Column14228" dataDxfId="2539"/>
    <tableColumn id="14233" xr3:uid="{00000000-0010-0000-4900-000099370000}" name="Column14229" dataDxfId="2538"/>
    <tableColumn id="14234" xr3:uid="{00000000-0010-0000-4900-00009A370000}" name="Column14230" dataDxfId="2537"/>
    <tableColumn id="14235" xr3:uid="{00000000-0010-0000-4900-00009B370000}" name="Column14231" dataDxfId="2536"/>
    <tableColumn id="14236" xr3:uid="{00000000-0010-0000-4900-00009C370000}" name="Column14232" dataDxfId="2535"/>
    <tableColumn id="14237" xr3:uid="{00000000-0010-0000-4900-00009D370000}" name="Column14233" dataDxfId="2534"/>
    <tableColumn id="14238" xr3:uid="{00000000-0010-0000-4900-00009E370000}" name="Column14234" dataDxfId="2533"/>
    <tableColumn id="14239" xr3:uid="{00000000-0010-0000-4900-00009F370000}" name="Column14235" dataDxfId="2532"/>
    <tableColumn id="14240" xr3:uid="{00000000-0010-0000-4900-0000A0370000}" name="Column14236" dataDxfId="2531"/>
    <tableColumn id="14241" xr3:uid="{00000000-0010-0000-4900-0000A1370000}" name="Column14237" dataDxfId="2530"/>
    <tableColumn id="14242" xr3:uid="{00000000-0010-0000-4900-0000A2370000}" name="Column14238" dataDxfId="2529"/>
    <tableColumn id="14243" xr3:uid="{00000000-0010-0000-4900-0000A3370000}" name="Column14239" dataDxfId="2528"/>
    <tableColumn id="14244" xr3:uid="{00000000-0010-0000-4900-0000A4370000}" name="Column14240" dataDxfId="2527"/>
    <tableColumn id="14245" xr3:uid="{00000000-0010-0000-4900-0000A5370000}" name="Column14241" dataDxfId="2526"/>
    <tableColumn id="14246" xr3:uid="{00000000-0010-0000-4900-0000A6370000}" name="Column14242" dataDxfId="2525"/>
    <tableColumn id="14247" xr3:uid="{00000000-0010-0000-4900-0000A7370000}" name="Column14243" dataDxfId="2524"/>
    <tableColumn id="14248" xr3:uid="{00000000-0010-0000-4900-0000A8370000}" name="Column14244" dataDxfId="2523"/>
    <tableColumn id="14249" xr3:uid="{00000000-0010-0000-4900-0000A9370000}" name="Column14245" dataDxfId="2522"/>
    <tableColumn id="14250" xr3:uid="{00000000-0010-0000-4900-0000AA370000}" name="Column14246" dataDxfId="2521"/>
    <tableColumn id="14251" xr3:uid="{00000000-0010-0000-4900-0000AB370000}" name="Column14247" dataDxfId="2520"/>
    <tableColumn id="14252" xr3:uid="{00000000-0010-0000-4900-0000AC370000}" name="Column14248" dataDxfId="2519"/>
    <tableColumn id="14253" xr3:uid="{00000000-0010-0000-4900-0000AD370000}" name="Column14249" dataDxfId="2518"/>
    <tableColumn id="14254" xr3:uid="{00000000-0010-0000-4900-0000AE370000}" name="Column14250" dataDxfId="2517"/>
    <tableColumn id="14255" xr3:uid="{00000000-0010-0000-4900-0000AF370000}" name="Column14251" dataDxfId="2516"/>
    <tableColumn id="14256" xr3:uid="{00000000-0010-0000-4900-0000B0370000}" name="Column14252" dataDxfId="2515"/>
    <tableColumn id="14257" xr3:uid="{00000000-0010-0000-4900-0000B1370000}" name="Column14253" dataDxfId="2514"/>
    <tableColumn id="14258" xr3:uid="{00000000-0010-0000-4900-0000B2370000}" name="Column14254" dataDxfId="2513"/>
    <tableColumn id="14259" xr3:uid="{00000000-0010-0000-4900-0000B3370000}" name="Column14255" dataDxfId="2512"/>
    <tableColumn id="14260" xr3:uid="{00000000-0010-0000-4900-0000B4370000}" name="Column14256" dataDxfId="2511"/>
    <tableColumn id="14261" xr3:uid="{00000000-0010-0000-4900-0000B5370000}" name="Column14257" dataDxfId="2510"/>
    <tableColumn id="14262" xr3:uid="{00000000-0010-0000-4900-0000B6370000}" name="Column14258" dataDxfId="2509"/>
    <tableColumn id="14263" xr3:uid="{00000000-0010-0000-4900-0000B7370000}" name="Column14259" dataDxfId="2508"/>
    <tableColumn id="14264" xr3:uid="{00000000-0010-0000-4900-0000B8370000}" name="Column14260" dataDxfId="2507"/>
    <tableColumn id="14265" xr3:uid="{00000000-0010-0000-4900-0000B9370000}" name="Column14261" dataDxfId="2506"/>
    <tableColumn id="14266" xr3:uid="{00000000-0010-0000-4900-0000BA370000}" name="Column14262" dataDxfId="2505"/>
    <tableColumn id="14267" xr3:uid="{00000000-0010-0000-4900-0000BB370000}" name="Column14263" dataDxfId="2504"/>
    <tableColumn id="14268" xr3:uid="{00000000-0010-0000-4900-0000BC370000}" name="Column14264" dataDxfId="2503"/>
    <tableColumn id="14269" xr3:uid="{00000000-0010-0000-4900-0000BD370000}" name="Column14265" dataDxfId="2502"/>
    <tableColumn id="14270" xr3:uid="{00000000-0010-0000-4900-0000BE370000}" name="Column14266" dataDxfId="2501"/>
    <tableColumn id="14271" xr3:uid="{00000000-0010-0000-4900-0000BF370000}" name="Column14267" dataDxfId="2500"/>
    <tableColumn id="14272" xr3:uid="{00000000-0010-0000-4900-0000C0370000}" name="Column14268" dataDxfId="2499"/>
    <tableColumn id="14273" xr3:uid="{00000000-0010-0000-4900-0000C1370000}" name="Column14269" dataDxfId="2498"/>
    <tableColumn id="14274" xr3:uid="{00000000-0010-0000-4900-0000C2370000}" name="Column14270" dataDxfId="2497"/>
    <tableColumn id="14275" xr3:uid="{00000000-0010-0000-4900-0000C3370000}" name="Column14271" dataDxfId="2496"/>
    <tableColumn id="14276" xr3:uid="{00000000-0010-0000-4900-0000C4370000}" name="Column14272" dataDxfId="2495"/>
    <tableColumn id="14277" xr3:uid="{00000000-0010-0000-4900-0000C5370000}" name="Column14273" dataDxfId="2494"/>
    <tableColumn id="14278" xr3:uid="{00000000-0010-0000-4900-0000C6370000}" name="Column14274" dataDxfId="2493"/>
    <tableColumn id="14279" xr3:uid="{00000000-0010-0000-4900-0000C7370000}" name="Column14275" dataDxfId="2492"/>
    <tableColumn id="14280" xr3:uid="{00000000-0010-0000-4900-0000C8370000}" name="Column14276" dataDxfId="2491"/>
    <tableColumn id="14281" xr3:uid="{00000000-0010-0000-4900-0000C9370000}" name="Column14277" dataDxfId="2490"/>
    <tableColumn id="14282" xr3:uid="{00000000-0010-0000-4900-0000CA370000}" name="Column14278" dataDxfId="2489"/>
    <tableColumn id="14283" xr3:uid="{00000000-0010-0000-4900-0000CB370000}" name="Column14279" dataDxfId="2488"/>
    <tableColumn id="14284" xr3:uid="{00000000-0010-0000-4900-0000CC370000}" name="Column14280" dataDxfId="2487"/>
    <tableColumn id="14285" xr3:uid="{00000000-0010-0000-4900-0000CD370000}" name="Column14281" dataDxfId="2486"/>
    <tableColumn id="14286" xr3:uid="{00000000-0010-0000-4900-0000CE370000}" name="Column14282" dataDxfId="2485"/>
    <tableColumn id="14287" xr3:uid="{00000000-0010-0000-4900-0000CF370000}" name="Column14283" dataDxfId="2484"/>
    <tableColumn id="14288" xr3:uid="{00000000-0010-0000-4900-0000D0370000}" name="Column14284" dataDxfId="2483"/>
    <tableColumn id="14289" xr3:uid="{00000000-0010-0000-4900-0000D1370000}" name="Column14285" dataDxfId="2482"/>
    <tableColumn id="14290" xr3:uid="{00000000-0010-0000-4900-0000D2370000}" name="Column14286" dataDxfId="2481"/>
    <tableColumn id="14291" xr3:uid="{00000000-0010-0000-4900-0000D3370000}" name="Column14287" dataDxfId="2480"/>
    <tableColumn id="14292" xr3:uid="{00000000-0010-0000-4900-0000D4370000}" name="Column14288" dataDxfId="2479"/>
    <tableColumn id="14293" xr3:uid="{00000000-0010-0000-4900-0000D5370000}" name="Column14289" dataDxfId="2478"/>
    <tableColumn id="14294" xr3:uid="{00000000-0010-0000-4900-0000D6370000}" name="Column14290" dataDxfId="2477"/>
    <tableColumn id="14295" xr3:uid="{00000000-0010-0000-4900-0000D7370000}" name="Column14291" dataDxfId="2476"/>
    <tableColumn id="14296" xr3:uid="{00000000-0010-0000-4900-0000D8370000}" name="Column14292" dataDxfId="2475"/>
    <tableColumn id="14297" xr3:uid="{00000000-0010-0000-4900-0000D9370000}" name="Column14293" dataDxfId="2474"/>
    <tableColumn id="14298" xr3:uid="{00000000-0010-0000-4900-0000DA370000}" name="Column14294" dataDxfId="2473"/>
    <tableColumn id="14299" xr3:uid="{00000000-0010-0000-4900-0000DB370000}" name="Column14295" dataDxfId="2472"/>
    <tableColumn id="14300" xr3:uid="{00000000-0010-0000-4900-0000DC370000}" name="Column14296" dataDxfId="2471"/>
    <tableColumn id="14301" xr3:uid="{00000000-0010-0000-4900-0000DD370000}" name="Column14297" dataDxfId="2470"/>
    <tableColumn id="14302" xr3:uid="{00000000-0010-0000-4900-0000DE370000}" name="Column14298" dataDxfId="2469"/>
    <tableColumn id="14303" xr3:uid="{00000000-0010-0000-4900-0000DF370000}" name="Column14299" dataDxfId="2468"/>
    <tableColumn id="14304" xr3:uid="{00000000-0010-0000-4900-0000E0370000}" name="Column14300" dataDxfId="2467"/>
    <tableColumn id="14305" xr3:uid="{00000000-0010-0000-4900-0000E1370000}" name="Column14301" dataDxfId="2466"/>
    <tableColumn id="14306" xr3:uid="{00000000-0010-0000-4900-0000E2370000}" name="Column14302" dataDxfId="2465"/>
    <tableColumn id="14307" xr3:uid="{00000000-0010-0000-4900-0000E3370000}" name="Column14303" dataDxfId="2464"/>
    <tableColumn id="14308" xr3:uid="{00000000-0010-0000-4900-0000E4370000}" name="Column14304" dataDxfId="2463"/>
    <tableColumn id="14309" xr3:uid="{00000000-0010-0000-4900-0000E5370000}" name="Column14305" dataDxfId="2462"/>
    <tableColumn id="14310" xr3:uid="{00000000-0010-0000-4900-0000E6370000}" name="Column14306" dataDxfId="2461"/>
    <tableColumn id="14311" xr3:uid="{00000000-0010-0000-4900-0000E7370000}" name="Column14307" dataDxfId="2460"/>
    <tableColumn id="14312" xr3:uid="{00000000-0010-0000-4900-0000E8370000}" name="Column14308" dataDxfId="2459"/>
    <tableColumn id="14313" xr3:uid="{00000000-0010-0000-4900-0000E9370000}" name="Column14309" dataDxfId="2458"/>
    <tableColumn id="14314" xr3:uid="{00000000-0010-0000-4900-0000EA370000}" name="Column14310" dataDxfId="2457"/>
    <tableColumn id="14315" xr3:uid="{00000000-0010-0000-4900-0000EB370000}" name="Column14311" dataDxfId="2456"/>
    <tableColumn id="14316" xr3:uid="{00000000-0010-0000-4900-0000EC370000}" name="Column14312" dataDxfId="2455"/>
    <tableColumn id="14317" xr3:uid="{00000000-0010-0000-4900-0000ED370000}" name="Column14313" dataDxfId="2454"/>
    <tableColumn id="14318" xr3:uid="{00000000-0010-0000-4900-0000EE370000}" name="Column14314" dataDxfId="2453"/>
    <tableColumn id="14319" xr3:uid="{00000000-0010-0000-4900-0000EF370000}" name="Column14315" dataDxfId="2452"/>
    <tableColumn id="14320" xr3:uid="{00000000-0010-0000-4900-0000F0370000}" name="Column14316" dataDxfId="2451"/>
    <tableColumn id="14321" xr3:uid="{00000000-0010-0000-4900-0000F1370000}" name="Column14317" dataDxfId="2450"/>
    <tableColumn id="14322" xr3:uid="{00000000-0010-0000-4900-0000F2370000}" name="Column14318" dataDxfId="2449"/>
    <tableColumn id="14323" xr3:uid="{00000000-0010-0000-4900-0000F3370000}" name="Column14319" dataDxfId="2448"/>
    <tableColumn id="14324" xr3:uid="{00000000-0010-0000-4900-0000F4370000}" name="Column14320" dataDxfId="2447"/>
    <tableColumn id="14325" xr3:uid="{00000000-0010-0000-4900-0000F5370000}" name="Column14321" dataDxfId="2446"/>
    <tableColumn id="14326" xr3:uid="{00000000-0010-0000-4900-0000F6370000}" name="Column14322" dataDxfId="2445"/>
    <tableColumn id="14327" xr3:uid="{00000000-0010-0000-4900-0000F7370000}" name="Column14323" dataDxfId="2444"/>
    <tableColumn id="14328" xr3:uid="{00000000-0010-0000-4900-0000F8370000}" name="Column14324" dataDxfId="2443"/>
    <tableColumn id="14329" xr3:uid="{00000000-0010-0000-4900-0000F9370000}" name="Column14325" dataDxfId="2442"/>
    <tableColumn id="14330" xr3:uid="{00000000-0010-0000-4900-0000FA370000}" name="Column14326" dataDxfId="2441"/>
    <tableColumn id="14331" xr3:uid="{00000000-0010-0000-4900-0000FB370000}" name="Column14327" dataDxfId="2440"/>
    <tableColumn id="14332" xr3:uid="{00000000-0010-0000-4900-0000FC370000}" name="Column14328" dataDxfId="2439"/>
    <tableColumn id="14333" xr3:uid="{00000000-0010-0000-4900-0000FD370000}" name="Column14329" dataDxfId="2438"/>
    <tableColumn id="14334" xr3:uid="{00000000-0010-0000-4900-0000FE370000}" name="Column14330" dataDxfId="2437"/>
    <tableColumn id="14335" xr3:uid="{00000000-0010-0000-4900-0000FF370000}" name="Column14331" dataDxfId="2436"/>
    <tableColumn id="14336" xr3:uid="{00000000-0010-0000-4900-000000380000}" name="Column14332" dataDxfId="2435"/>
    <tableColumn id="14337" xr3:uid="{00000000-0010-0000-4900-000001380000}" name="Column14333" dataDxfId="2434"/>
    <tableColumn id="14338" xr3:uid="{00000000-0010-0000-4900-000002380000}" name="Column14334" dataDxfId="2433"/>
    <tableColumn id="14339" xr3:uid="{00000000-0010-0000-4900-000003380000}" name="Column14335" dataDxfId="2432"/>
    <tableColumn id="14340" xr3:uid="{00000000-0010-0000-4900-000004380000}" name="Column14336" dataDxfId="2431"/>
    <tableColumn id="14341" xr3:uid="{00000000-0010-0000-4900-000005380000}" name="Column14337" dataDxfId="2430"/>
    <tableColumn id="14342" xr3:uid="{00000000-0010-0000-4900-000006380000}" name="Column14338" dataDxfId="2429"/>
    <tableColumn id="14343" xr3:uid="{00000000-0010-0000-4900-000007380000}" name="Column14339" dataDxfId="2428"/>
    <tableColumn id="14344" xr3:uid="{00000000-0010-0000-4900-000008380000}" name="Column14340" dataDxfId="2427"/>
    <tableColumn id="14345" xr3:uid="{00000000-0010-0000-4900-000009380000}" name="Column14341" dataDxfId="2426"/>
    <tableColumn id="14346" xr3:uid="{00000000-0010-0000-4900-00000A380000}" name="Column14342" dataDxfId="2425"/>
    <tableColumn id="14347" xr3:uid="{00000000-0010-0000-4900-00000B380000}" name="Column14343" dataDxfId="2424"/>
    <tableColumn id="14348" xr3:uid="{00000000-0010-0000-4900-00000C380000}" name="Column14344" dataDxfId="2423"/>
    <tableColumn id="14349" xr3:uid="{00000000-0010-0000-4900-00000D380000}" name="Column14345" dataDxfId="2422"/>
    <tableColumn id="14350" xr3:uid="{00000000-0010-0000-4900-00000E380000}" name="Column14346" dataDxfId="2421"/>
    <tableColumn id="14351" xr3:uid="{00000000-0010-0000-4900-00000F380000}" name="Column14347" dataDxfId="2420"/>
    <tableColumn id="14352" xr3:uid="{00000000-0010-0000-4900-000010380000}" name="Column14348" dataDxfId="2419"/>
    <tableColumn id="14353" xr3:uid="{00000000-0010-0000-4900-000011380000}" name="Column14349" dataDxfId="2418"/>
    <tableColumn id="14354" xr3:uid="{00000000-0010-0000-4900-000012380000}" name="Column14350" dataDxfId="2417"/>
    <tableColumn id="14355" xr3:uid="{00000000-0010-0000-4900-000013380000}" name="Column14351" dataDxfId="2416"/>
    <tableColumn id="14356" xr3:uid="{00000000-0010-0000-4900-000014380000}" name="Column14352" dataDxfId="2415"/>
    <tableColumn id="14357" xr3:uid="{00000000-0010-0000-4900-000015380000}" name="Column14353" dataDxfId="2414"/>
    <tableColumn id="14358" xr3:uid="{00000000-0010-0000-4900-000016380000}" name="Column14354" dataDxfId="2413"/>
    <tableColumn id="14359" xr3:uid="{00000000-0010-0000-4900-000017380000}" name="Column14355" dataDxfId="2412"/>
    <tableColumn id="14360" xr3:uid="{00000000-0010-0000-4900-000018380000}" name="Column14356" dataDxfId="2411"/>
    <tableColumn id="14361" xr3:uid="{00000000-0010-0000-4900-000019380000}" name="Column14357" dataDxfId="2410"/>
    <tableColumn id="14362" xr3:uid="{00000000-0010-0000-4900-00001A380000}" name="Column14358" dataDxfId="2409"/>
    <tableColumn id="14363" xr3:uid="{00000000-0010-0000-4900-00001B380000}" name="Column14359" dataDxfId="2408"/>
    <tableColumn id="14364" xr3:uid="{00000000-0010-0000-4900-00001C380000}" name="Column14360" dataDxfId="2407"/>
    <tableColumn id="14365" xr3:uid="{00000000-0010-0000-4900-00001D380000}" name="Column14361" dataDxfId="2406"/>
    <tableColumn id="14366" xr3:uid="{00000000-0010-0000-4900-00001E380000}" name="Column14362" dataDxfId="2405"/>
    <tableColumn id="14367" xr3:uid="{00000000-0010-0000-4900-00001F380000}" name="Column14363" dataDxfId="2404"/>
    <tableColumn id="14368" xr3:uid="{00000000-0010-0000-4900-000020380000}" name="Column14364" dataDxfId="2403"/>
    <tableColumn id="14369" xr3:uid="{00000000-0010-0000-4900-000021380000}" name="Column14365" dataDxfId="2402"/>
    <tableColumn id="14370" xr3:uid="{00000000-0010-0000-4900-000022380000}" name="Column14366" dataDxfId="2401"/>
    <tableColumn id="14371" xr3:uid="{00000000-0010-0000-4900-000023380000}" name="Column14367" dataDxfId="2400"/>
    <tableColumn id="14372" xr3:uid="{00000000-0010-0000-4900-000024380000}" name="Column14368" dataDxfId="2399"/>
    <tableColumn id="14373" xr3:uid="{00000000-0010-0000-4900-000025380000}" name="Column14369" dataDxfId="2398"/>
    <tableColumn id="14374" xr3:uid="{00000000-0010-0000-4900-000026380000}" name="Column14370" dataDxfId="2397"/>
    <tableColumn id="14375" xr3:uid="{00000000-0010-0000-4900-000027380000}" name="Column14371" dataDxfId="2396"/>
    <tableColumn id="14376" xr3:uid="{00000000-0010-0000-4900-000028380000}" name="Column14372" dataDxfId="2395"/>
    <tableColumn id="14377" xr3:uid="{00000000-0010-0000-4900-000029380000}" name="Column14373" dataDxfId="2394"/>
    <tableColumn id="14378" xr3:uid="{00000000-0010-0000-4900-00002A380000}" name="Column14374" dataDxfId="2393"/>
    <tableColumn id="14379" xr3:uid="{00000000-0010-0000-4900-00002B380000}" name="Column14375" dataDxfId="2392"/>
    <tableColumn id="14380" xr3:uid="{00000000-0010-0000-4900-00002C380000}" name="Column14376" dataDxfId="2391"/>
    <tableColumn id="14381" xr3:uid="{00000000-0010-0000-4900-00002D380000}" name="Column14377" dataDxfId="2390"/>
    <tableColumn id="14382" xr3:uid="{00000000-0010-0000-4900-00002E380000}" name="Column14378" dataDxfId="2389"/>
    <tableColumn id="14383" xr3:uid="{00000000-0010-0000-4900-00002F380000}" name="Column14379" dataDxfId="2388"/>
    <tableColumn id="14384" xr3:uid="{00000000-0010-0000-4900-000030380000}" name="Column14380" dataDxfId="2387"/>
    <tableColumn id="14385" xr3:uid="{00000000-0010-0000-4900-000031380000}" name="Column14381" dataDxfId="2386"/>
    <tableColumn id="14386" xr3:uid="{00000000-0010-0000-4900-000032380000}" name="Column14382" dataDxfId="2385"/>
    <tableColumn id="14387" xr3:uid="{00000000-0010-0000-4900-000033380000}" name="Column14383" dataDxfId="2384"/>
    <tableColumn id="14388" xr3:uid="{00000000-0010-0000-4900-000034380000}" name="Column14384" dataDxfId="2383"/>
    <tableColumn id="14389" xr3:uid="{00000000-0010-0000-4900-000035380000}" name="Column14385" dataDxfId="2382"/>
    <tableColumn id="14390" xr3:uid="{00000000-0010-0000-4900-000036380000}" name="Column14386" dataDxfId="2381"/>
    <tableColumn id="14391" xr3:uid="{00000000-0010-0000-4900-000037380000}" name="Column14387" dataDxfId="2380"/>
    <tableColumn id="14392" xr3:uid="{00000000-0010-0000-4900-000038380000}" name="Column14388" dataDxfId="2379"/>
    <tableColumn id="14393" xr3:uid="{00000000-0010-0000-4900-000039380000}" name="Column14389" dataDxfId="2378"/>
    <tableColumn id="14394" xr3:uid="{00000000-0010-0000-4900-00003A380000}" name="Column14390" dataDxfId="2377"/>
    <tableColumn id="14395" xr3:uid="{00000000-0010-0000-4900-00003B380000}" name="Column14391" dataDxfId="2376"/>
    <tableColumn id="14396" xr3:uid="{00000000-0010-0000-4900-00003C380000}" name="Column14392" dataDxfId="2375"/>
    <tableColumn id="14397" xr3:uid="{00000000-0010-0000-4900-00003D380000}" name="Column14393" dataDxfId="2374"/>
    <tableColumn id="14398" xr3:uid="{00000000-0010-0000-4900-00003E380000}" name="Column14394" dataDxfId="2373"/>
    <tableColumn id="14399" xr3:uid="{00000000-0010-0000-4900-00003F380000}" name="Column14395" dataDxfId="2372"/>
    <tableColumn id="14400" xr3:uid="{00000000-0010-0000-4900-000040380000}" name="Column14396" dataDxfId="2371"/>
    <tableColumn id="14401" xr3:uid="{00000000-0010-0000-4900-000041380000}" name="Column14397" dataDxfId="2370"/>
    <tableColumn id="14402" xr3:uid="{00000000-0010-0000-4900-000042380000}" name="Column14398" dataDxfId="2369"/>
    <tableColumn id="14403" xr3:uid="{00000000-0010-0000-4900-000043380000}" name="Column14399" dataDxfId="2368"/>
    <tableColumn id="14404" xr3:uid="{00000000-0010-0000-4900-000044380000}" name="Column14400" dataDxfId="2367"/>
    <tableColumn id="14405" xr3:uid="{00000000-0010-0000-4900-000045380000}" name="Column14401" dataDxfId="2366"/>
    <tableColumn id="14406" xr3:uid="{00000000-0010-0000-4900-000046380000}" name="Column14402" dataDxfId="2365"/>
    <tableColumn id="14407" xr3:uid="{00000000-0010-0000-4900-000047380000}" name="Column14403" dataDxfId="2364"/>
    <tableColumn id="14408" xr3:uid="{00000000-0010-0000-4900-000048380000}" name="Column14404" dataDxfId="2363"/>
    <tableColumn id="14409" xr3:uid="{00000000-0010-0000-4900-000049380000}" name="Column14405" dataDxfId="2362"/>
    <tableColumn id="14410" xr3:uid="{00000000-0010-0000-4900-00004A380000}" name="Column14406" dataDxfId="2361"/>
    <tableColumn id="14411" xr3:uid="{00000000-0010-0000-4900-00004B380000}" name="Column14407" dataDxfId="2360"/>
    <tableColumn id="14412" xr3:uid="{00000000-0010-0000-4900-00004C380000}" name="Column14408" dataDxfId="2359"/>
    <tableColumn id="14413" xr3:uid="{00000000-0010-0000-4900-00004D380000}" name="Column14409" dataDxfId="2358"/>
    <tableColumn id="14414" xr3:uid="{00000000-0010-0000-4900-00004E380000}" name="Column14410" dataDxfId="2357"/>
    <tableColumn id="14415" xr3:uid="{00000000-0010-0000-4900-00004F380000}" name="Column14411" dataDxfId="2356"/>
    <tableColumn id="14416" xr3:uid="{00000000-0010-0000-4900-000050380000}" name="Column14412" dataDxfId="2355"/>
    <tableColumn id="14417" xr3:uid="{00000000-0010-0000-4900-000051380000}" name="Column14413" dataDxfId="2354"/>
    <tableColumn id="14418" xr3:uid="{00000000-0010-0000-4900-000052380000}" name="Column14414" dataDxfId="2353"/>
    <tableColumn id="14419" xr3:uid="{00000000-0010-0000-4900-000053380000}" name="Column14415" dataDxfId="2352"/>
    <tableColumn id="14420" xr3:uid="{00000000-0010-0000-4900-000054380000}" name="Column14416" dataDxfId="2351"/>
    <tableColumn id="14421" xr3:uid="{00000000-0010-0000-4900-000055380000}" name="Column14417" dataDxfId="2350"/>
    <tableColumn id="14422" xr3:uid="{00000000-0010-0000-4900-000056380000}" name="Column14418" dataDxfId="2349"/>
    <tableColumn id="14423" xr3:uid="{00000000-0010-0000-4900-000057380000}" name="Column14419" dataDxfId="2348"/>
    <tableColumn id="14424" xr3:uid="{00000000-0010-0000-4900-000058380000}" name="Column14420" dataDxfId="2347"/>
    <tableColumn id="14425" xr3:uid="{00000000-0010-0000-4900-000059380000}" name="Column14421" dataDxfId="2346"/>
    <tableColumn id="14426" xr3:uid="{00000000-0010-0000-4900-00005A380000}" name="Column14422" dataDxfId="2345"/>
    <tableColumn id="14427" xr3:uid="{00000000-0010-0000-4900-00005B380000}" name="Column14423" dataDxfId="2344"/>
    <tableColumn id="14428" xr3:uid="{00000000-0010-0000-4900-00005C380000}" name="Column14424" dataDxfId="2343"/>
    <tableColumn id="14429" xr3:uid="{00000000-0010-0000-4900-00005D380000}" name="Column14425" dataDxfId="2342"/>
    <tableColumn id="14430" xr3:uid="{00000000-0010-0000-4900-00005E380000}" name="Column14426" dataDxfId="2341"/>
    <tableColumn id="14431" xr3:uid="{00000000-0010-0000-4900-00005F380000}" name="Column14427" dataDxfId="2340"/>
    <tableColumn id="14432" xr3:uid="{00000000-0010-0000-4900-000060380000}" name="Column14428" dataDxfId="2339"/>
    <tableColumn id="14433" xr3:uid="{00000000-0010-0000-4900-000061380000}" name="Column14429" dataDxfId="2338"/>
    <tableColumn id="14434" xr3:uid="{00000000-0010-0000-4900-000062380000}" name="Column14430" dataDxfId="2337"/>
    <tableColumn id="14435" xr3:uid="{00000000-0010-0000-4900-000063380000}" name="Column14431" dataDxfId="2336"/>
    <tableColumn id="14436" xr3:uid="{00000000-0010-0000-4900-000064380000}" name="Column14432" dataDxfId="2335"/>
    <tableColumn id="14437" xr3:uid="{00000000-0010-0000-4900-000065380000}" name="Column14433" dataDxfId="2334"/>
    <tableColumn id="14438" xr3:uid="{00000000-0010-0000-4900-000066380000}" name="Column14434" dataDxfId="2333"/>
    <tableColumn id="14439" xr3:uid="{00000000-0010-0000-4900-000067380000}" name="Column14435" dataDxfId="2332"/>
    <tableColumn id="14440" xr3:uid="{00000000-0010-0000-4900-000068380000}" name="Column14436" dataDxfId="2331"/>
    <tableColumn id="14441" xr3:uid="{00000000-0010-0000-4900-000069380000}" name="Column14437" dataDxfId="2330"/>
    <tableColumn id="14442" xr3:uid="{00000000-0010-0000-4900-00006A380000}" name="Column14438" dataDxfId="2329"/>
    <tableColumn id="14443" xr3:uid="{00000000-0010-0000-4900-00006B380000}" name="Column14439" dataDxfId="2328"/>
    <tableColumn id="14444" xr3:uid="{00000000-0010-0000-4900-00006C380000}" name="Column14440" dataDxfId="2327"/>
    <tableColumn id="14445" xr3:uid="{00000000-0010-0000-4900-00006D380000}" name="Column14441" dataDxfId="2326"/>
    <tableColumn id="14446" xr3:uid="{00000000-0010-0000-4900-00006E380000}" name="Column14442" dataDxfId="2325"/>
    <tableColumn id="14447" xr3:uid="{00000000-0010-0000-4900-00006F380000}" name="Column14443" dataDxfId="2324"/>
    <tableColumn id="14448" xr3:uid="{00000000-0010-0000-4900-000070380000}" name="Column14444" dataDxfId="2323"/>
    <tableColumn id="14449" xr3:uid="{00000000-0010-0000-4900-000071380000}" name="Column14445" dataDxfId="2322"/>
    <tableColumn id="14450" xr3:uid="{00000000-0010-0000-4900-000072380000}" name="Column14446" dataDxfId="2321"/>
    <tableColumn id="14451" xr3:uid="{00000000-0010-0000-4900-000073380000}" name="Column14447" dataDxfId="2320"/>
    <tableColumn id="14452" xr3:uid="{00000000-0010-0000-4900-000074380000}" name="Column14448" dataDxfId="2319"/>
    <tableColumn id="14453" xr3:uid="{00000000-0010-0000-4900-000075380000}" name="Column14449" dataDxfId="2318"/>
    <tableColumn id="14454" xr3:uid="{00000000-0010-0000-4900-000076380000}" name="Column14450" dataDxfId="2317"/>
    <tableColumn id="14455" xr3:uid="{00000000-0010-0000-4900-000077380000}" name="Column14451" dataDxfId="2316"/>
    <tableColumn id="14456" xr3:uid="{00000000-0010-0000-4900-000078380000}" name="Column14452" dataDxfId="2315"/>
    <tableColumn id="14457" xr3:uid="{00000000-0010-0000-4900-000079380000}" name="Column14453" dataDxfId="2314"/>
    <tableColumn id="14458" xr3:uid="{00000000-0010-0000-4900-00007A380000}" name="Column14454" dataDxfId="2313"/>
    <tableColumn id="14459" xr3:uid="{00000000-0010-0000-4900-00007B380000}" name="Column14455" dataDxfId="2312"/>
    <tableColumn id="14460" xr3:uid="{00000000-0010-0000-4900-00007C380000}" name="Column14456" dataDxfId="2311"/>
    <tableColumn id="14461" xr3:uid="{00000000-0010-0000-4900-00007D380000}" name="Column14457" dataDxfId="2310"/>
    <tableColumn id="14462" xr3:uid="{00000000-0010-0000-4900-00007E380000}" name="Column14458" dataDxfId="2309"/>
    <tableColumn id="14463" xr3:uid="{00000000-0010-0000-4900-00007F380000}" name="Column14459" dataDxfId="2308"/>
    <tableColumn id="14464" xr3:uid="{00000000-0010-0000-4900-000080380000}" name="Column14460" dataDxfId="2307"/>
    <tableColumn id="14465" xr3:uid="{00000000-0010-0000-4900-000081380000}" name="Column14461" dataDxfId="2306"/>
    <tableColumn id="14466" xr3:uid="{00000000-0010-0000-4900-000082380000}" name="Column14462" dataDxfId="2305"/>
    <tableColumn id="14467" xr3:uid="{00000000-0010-0000-4900-000083380000}" name="Column14463" dataDxfId="2304"/>
    <tableColumn id="14468" xr3:uid="{00000000-0010-0000-4900-000084380000}" name="Column14464" dataDxfId="2303"/>
    <tableColumn id="14469" xr3:uid="{00000000-0010-0000-4900-000085380000}" name="Column14465" dataDxfId="2302"/>
    <tableColumn id="14470" xr3:uid="{00000000-0010-0000-4900-000086380000}" name="Column14466" dataDxfId="2301"/>
    <tableColumn id="14471" xr3:uid="{00000000-0010-0000-4900-000087380000}" name="Column14467" dataDxfId="2300"/>
    <tableColumn id="14472" xr3:uid="{00000000-0010-0000-4900-000088380000}" name="Column14468" dataDxfId="2299"/>
    <tableColumn id="14473" xr3:uid="{00000000-0010-0000-4900-000089380000}" name="Column14469" dataDxfId="2298"/>
    <tableColumn id="14474" xr3:uid="{00000000-0010-0000-4900-00008A380000}" name="Column14470" dataDxfId="2297"/>
    <tableColumn id="14475" xr3:uid="{00000000-0010-0000-4900-00008B380000}" name="Column14471" dataDxfId="2296"/>
    <tableColumn id="14476" xr3:uid="{00000000-0010-0000-4900-00008C380000}" name="Column14472" dataDxfId="2295"/>
    <tableColumn id="14477" xr3:uid="{00000000-0010-0000-4900-00008D380000}" name="Column14473" dataDxfId="2294"/>
    <tableColumn id="14478" xr3:uid="{00000000-0010-0000-4900-00008E380000}" name="Column14474" dataDxfId="2293"/>
    <tableColumn id="14479" xr3:uid="{00000000-0010-0000-4900-00008F380000}" name="Column14475" dataDxfId="2292"/>
    <tableColumn id="14480" xr3:uid="{00000000-0010-0000-4900-000090380000}" name="Column14476" dataDxfId="2291"/>
    <tableColumn id="14481" xr3:uid="{00000000-0010-0000-4900-000091380000}" name="Column14477" dataDxfId="2290"/>
    <tableColumn id="14482" xr3:uid="{00000000-0010-0000-4900-000092380000}" name="Column14478" dataDxfId="2289"/>
    <tableColumn id="14483" xr3:uid="{00000000-0010-0000-4900-000093380000}" name="Column14479" dataDxfId="2288"/>
    <tableColumn id="14484" xr3:uid="{00000000-0010-0000-4900-000094380000}" name="Column14480" dataDxfId="2287"/>
    <tableColumn id="14485" xr3:uid="{00000000-0010-0000-4900-000095380000}" name="Column14481" dataDxfId="2286"/>
    <tableColumn id="14486" xr3:uid="{00000000-0010-0000-4900-000096380000}" name="Column14482" dataDxfId="2285"/>
    <tableColumn id="14487" xr3:uid="{00000000-0010-0000-4900-000097380000}" name="Column14483" dataDxfId="2284"/>
    <tableColumn id="14488" xr3:uid="{00000000-0010-0000-4900-000098380000}" name="Column14484" dataDxfId="2283"/>
    <tableColumn id="14489" xr3:uid="{00000000-0010-0000-4900-000099380000}" name="Column14485" dataDxfId="2282"/>
    <tableColumn id="14490" xr3:uid="{00000000-0010-0000-4900-00009A380000}" name="Column14486" dataDxfId="2281"/>
    <tableColumn id="14491" xr3:uid="{00000000-0010-0000-4900-00009B380000}" name="Column14487" dataDxfId="2280"/>
    <tableColumn id="14492" xr3:uid="{00000000-0010-0000-4900-00009C380000}" name="Column14488" dataDxfId="2279"/>
    <tableColumn id="14493" xr3:uid="{00000000-0010-0000-4900-00009D380000}" name="Column14489" dataDxfId="2278"/>
    <tableColumn id="14494" xr3:uid="{00000000-0010-0000-4900-00009E380000}" name="Column14490" dataDxfId="2277"/>
    <tableColumn id="14495" xr3:uid="{00000000-0010-0000-4900-00009F380000}" name="Column14491" dataDxfId="2276"/>
    <tableColumn id="14496" xr3:uid="{00000000-0010-0000-4900-0000A0380000}" name="Column14492" dataDxfId="2275"/>
    <tableColumn id="14497" xr3:uid="{00000000-0010-0000-4900-0000A1380000}" name="Column14493" dataDxfId="2274"/>
    <tableColumn id="14498" xr3:uid="{00000000-0010-0000-4900-0000A2380000}" name="Column14494" dataDxfId="2273"/>
    <tableColumn id="14499" xr3:uid="{00000000-0010-0000-4900-0000A3380000}" name="Column14495" dataDxfId="2272"/>
    <tableColumn id="14500" xr3:uid="{00000000-0010-0000-4900-0000A4380000}" name="Column14496" dataDxfId="2271"/>
    <tableColumn id="14501" xr3:uid="{00000000-0010-0000-4900-0000A5380000}" name="Column14497" dataDxfId="2270"/>
    <tableColumn id="14502" xr3:uid="{00000000-0010-0000-4900-0000A6380000}" name="Column14498" dataDxfId="2269"/>
    <tableColumn id="14503" xr3:uid="{00000000-0010-0000-4900-0000A7380000}" name="Column14499" dataDxfId="2268"/>
    <tableColumn id="14504" xr3:uid="{00000000-0010-0000-4900-0000A8380000}" name="Column14500" dataDxfId="2267"/>
    <tableColumn id="14505" xr3:uid="{00000000-0010-0000-4900-0000A9380000}" name="Column14501" dataDxfId="2266"/>
    <tableColumn id="14506" xr3:uid="{00000000-0010-0000-4900-0000AA380000}" name="Column14502" dataDxfId="2265"/>
    <tableColumn id="14507" xr3:uid="{00000000-0010-0000-4900-0000AB380000}" name="Column14503" dataDxfId="2264"/>
    <tableColumn id="14508" xr3:uid="{00000000-0010-0000-4900-0000AC380000}" name="Column14504" dataDxfId="2263"/>
    <tableColumn id="14509" xr3:uid="{00000000-0010-0000-4900-0000AD380000}" name="Column14505" dataDxfId="2262"/>
    <tableColumn id="14510" xr3:uid="{00000000-0010-0000-4900-0000AE380000}" name="Column14506" dataDxfId="2261"/>
    <tableColumn id="14511" xr3:uid="{00000000-0010-0000-4900-0000AF380000}" name="Column14507" dataDxfId="2260"/>
    <tableColumn id="14512" xr3:uid="{00000000-0010-0000-4900-0000B0380000}" name="Column14508" dataDxfId="2259"/>
    <tableColumn id="14513" xr3:uid="{00000000-0010-0000-4900-0000B1380000}" name="Column14509" dataDxfId="2258"/>
    <tableColumn id="14514" xr3:uid="{00000000-0010-0000-4900-0000B2380000}" name="Column14510" dataDxfId="2257"/>
    <tableColumn id="14515" xr3:uid="{00000000-0010-0000-4900-0000B3380000}" name="Column14511" dataDxfId="2256"/>
    <tableColumn id="14516" xr3:uid="{00000000-0010-0000-4900-0000B4380000}" name="Column14512" dataDxfId="2255"/>
    <tableColumn id="14517" xr3:uid="{00000000-0010-0000-4900-0000B5380000}" name="Column14513" dataDxfId="2254"/>
    <tableColumn id="14518" xr3:uid="{00000000-0010-0000-4900-0000B6380000}" name="Column14514" dataDxfId="2253"/>
    <tableColumn id="14519" xr3:uid="{00000000-0010-0000-4900-0000B7380000}" name="Column14515" dataDxfId="2252"/>
    <tableColumn id="14520" xr3:uid="{00000000-0010-0000-4900-0000B8380000}" name="Column14516" dataDxfId="2251"/>
    <tableColumn id="14521" xr3:uid="{00000000-0010-0000-4900-0000B9380000}" name="Column14517" dataDxfId="2250"/>
    <tableColumn id="14522" xr3:uid="{00000000-0010-0000-4900-0000BA380000}" name="Column14518" dataDxfId="2249"/>
    <tableColumn id="14523" xr3:uid="{00000000-0010-0000-4900-0000BB380000}" name="Column14519" dataDxfId="2248"/>
    <tableColumn id="14524" xr3:uid="{00000000-0010-0000-4900-0000BC380000}" name="Column14520" dataDxfId="2247"/>
    <tableColumn id="14525" xr3:uid="{00000000-0010-0000-4900-0000BD380000}" name="Column14521" dataDxfId="2246"/>
    <tableColumn id="14526" xr3:uid="{00000000-0010-0000-4900-0000BE380000}" name="Column14522" dataDxfId="2245"/>
    <tableColumn id="14527" xr3:uid="{00000000-0010-0000-4900-0000BF380000}" name="Column14523" dataDxfId="2244"/>
    <tableColumn id="14528" xr3:uid="{00000000-0010-0000-4900-0000C0380000}" name="Column14524" dataDxfId="2243"/>
    <tableColumn id="14529" xr3:uid="{00000000-0010-0000-4900-0000C1380000}" name="Column14525" dataDxfId="2242"/>
    <tableColumn id="14530" xr3:uid="{00000000-0010-0000-4900-0000C2380000}" name="Column14526" dataDxfId="2241"/>
    <tableColumn id="14531" xr3:uid="{00000000-0010-0000-4900-0000C3380000}" name="Column14527" dataDxfId="2240"/>
    <tableColumn id="14532" xr3:uid="{00000000-0010-0000-4900-0000C4380000}" name="Column14528" dataDxfId="2239"/>
    <tableColumn id="14533" xr3:uid="{00000000-0010-0000-4900-0000C5380000}" name="Column14529" dataDxfId="2238"/>
    <tableColumn id="14534" xr3:uid="{00000000-0010-0000-4900-0000C6380000}" name="Column14530" dataDxfId="2237"/>
    <tableColumn id="14535" xr3:uid="{00000000-0010-0000-4900-0000C7380000}" name="Column14531" dataDxfId="2236"/>
    <tableColumn id="14536" xr3:uid="{00000000-0010-0000-4900-0000C8380000}" name="Column14532" dataDxfId="2235"/>
    <tableColumn id="14537" xr3:uid="{00000000-0010-0000-4900-0000C9380000}" name="Column14533" dataDxfId="2234"/>
    <tableColumn id="14538" xr3:uid="{00000000-0010-0000-4900-0000CA380000}" name="Column14534" dataDxfId="2233"/>
    <tableColumn id="14539" xr3:uid="{00000000-0010-0000-4900-0000CB380000}" name="Column14535" dataDxfId="2232"/>
    <tableColumn id="14540" xr3:uid="{00000000-0010-0000-4900-0000CC380000}" name="Column14536" dataDxfId="2231"/>
    <tableColumn id="14541" xr3:uid="{00000000-0010-0000-4900-0000CD380000}" name="Column14537" dataDxfId="2230"/>
    <tableColumn id="14542" xr3:uid="{00000000-0010-0000-4900-0000CE380000}" name="Column14538" dataDxfId="2229"/>
    <tableColumn id="14543" xr3:uid="{00000000-0010-0000-4900-0000CF380000}" name="Column14539" dataDxfId="2228"/>
    <tableColumn id="14544" xr3:uid="{00000000-0010-0000-4900-0000D0380000}" name="Column14540" dataDxfId="2227"/>
    <tableColumn id="14545" xr3:uid="{00000000-0010-0000-4900-0000D1380000}" name="Column14541" dataDxfId="2226"/>
    <tableColumn id="14546" xr3:uid="{00000000-0010-0000-4900-0000D2380000}" name="Column14542" dataDxfId="2225"/>
    <tableColumn id="14547" xr3:uid="{00000000-0010-0000-4900-0000D3380000}" name="Column14543" dataDxfId="2224"/>
    <tableColumn id="14548" xr3:uid="{00000000-0010-0000-4900-0000D4380000}" name="Column14544" dataDxfId="2223"/>
    <tableColumn id="14549" xr3:uid="{00000000-0010-0000-4900-0000D5380000}" name="Column14545" dataDxfId="2222"/>
    <tableColumn id="14550" xr3:uid="{00000000-0010-0000-4900-0000D6380000}" name="Column14546" dataDxfId="2221"/>
    <tableColumn id="14551" xr3:uid="{00000000-0010-0000-4900-0000D7380000}" name="Column14547" dataDxfId="2220"/>
    <tableColumn id="14552" xr3:uid="{00000000-0010-0000-4900-0000D8380000}" name="Column14548" dataDxfId="2219"/>
    <tableColumn id="14553" xr3:uid="{00000000-0010-0000-4900-0000D9380000}" name="Column14549" dataDxfId="2218"/>
    <tableColumn id="14554" xr3:uid="{00000000-0010-0000-4900-0000DA380000}" name="Column14550" dataDxfId="2217"/>
    <tableColumn id="14555" xr3:uid="{00000000-0010-0000-4900-0000DB380000}" name="Column14551" dataDxfId="2216"/>
    <tableColumn id="14556" xr3:uid="{00000000-0010-0000-4900-0000DC380000}" name="Column14552" dataDxfId="2215"/>
    <tableColumn id="14557" xr3:uid="{00000000-0010-0000-4900-0000DD380000}" name="Column14553" dataDxfId="2214"/>
    <tableColumn id="14558" xr3:uid="{00000000-0010-0000-4900-0000DE380000}" name="Column14554" dataDxfId="2213"/>
    <tableColumn id="14559" xr3:uid="{00000000-0010-0000-4900-0000DF380000}" name="Column14555" dataDxfId="2212"/>
    <tableColumn id="14560" xr3:uid="{00000000-0010-0000-4900-0000E0380000}" name="Column14556" dataDxfId="2211"/>
    <tableColumn id="14561" xr3:uid="{00000000-0010-0000-4900-0000E1380000}" name="Column14557" dataDxfId="2210"/>
    <tableColumn id="14562" xr3:uid="{00000000-0010-0000-4900-0000E2380000}" name="Column14558" dataDxfId="2209"/>
    <tableColumn id="14563" xr3:uid="{00000000-0010-0000-4900-0000E3380000}" name="Column14559" dataDxfId="2208"/>
    <tableColumn id="14564" xr3:uid="{00000000-0010-0000-4900-0000E4380000}" name="Column14560" dataDxfId="2207"/>
    <tableColumn id="14565" xr3:uid="{00000000-0010-0000-4900-0000E5380000}" name="Column14561" dataDxfId="2206"/>
    <tableColumn id="14566" xr3:uid="{00000000-0010-0000-4900-0000E6380000}" name="Column14562" dataDxfId="2205"/>
    <tableColumn id="14567" xr3:uid="{00000000-0010-0000-4900-0000E7380000}" name="Column14563" dataDxfId="2204"/>
    <tableColumn id="14568" xr3:uid="{00000000-0010-0000-4900-0000E8380000}" name="Column14564" dataDxfId="2203"/>
    <tableColumn id="14569" xr3:uid="{00000000-0010-0000-4900-0000E9380000}" name="Column14565" dataDxfId="2202"/>
    <tableColumn id="14570" xr3:uid="{00000000-0010-0000-4900-0000EA380000}" name="Column14566" dataDxfId="2201"/>
    <tableColumn id="14571" xr3:uid="{00000000-0010-0000-4900-0000EB380000}" name="Column14567" dataDxfId="2200"/>
    <tableColumn id="14572" xr3:uid="{00000000-0010-0000-4900-0000EC380000}" name="Column14568" dataDxfId="2199"/>
    <tableColumn id="14573" xr3:uid="{00000000-0010-0000-4900-0000ED380000}" name="Column14569" dataDxfId="2198"/>
    <tableColumn id="14574" xr3:uid="{00000000-0010-0000-4900-0000EE380000}" name="Column14570" dataDxfId="2197"/>
    <tableColumn id="14575" xr3:uid="{00000000-0010-0000-4900-0000EF380000}" name="Column14571" dataDxfId="2196"/>
    <tableColumn id="14576" xr3:uid="{00000000-0010-0000-4900-0000F0380000}" name="Column14572" dataDxfId="2195"/>
    <tableColumn id="14577" xr3:uid="{00000000-0010-0000-4900-0000F1380000}" name="Column14573" dataDxfId="2194"/>
    <tableColumn id="14578" xr3:uid="{00000000-0010-0000-4900-0000F2380000}" name="Column14574" dataDxfId="2193"/>
    <tableColumn id="14579" xr3:uid="{00000000-0010-0000-4900-0000F3380000}" name="Column14575" dataDxfId="2192"/>
    <tableColumn id="14580" xr3:uid="{00000000-0010-0000-4900-0000F4380000}" name="Column14576" dataDxfId="2191"/>
    <tableColumn id="14581" xr3:uid="{00000000-0010-0000-4900-0000F5380000}" name="Column14577" dataDxfId="2190"/>
    <tableColumn id="14582" xr3:uid="{00000000-0010-0000-4900-0000F6380000}" name="Column14578" dataDxfId="2189"/>
    <tableColumn id="14583" xr3:uid="{00000000-0010-0000-4900-0000F7380000}" name="Column14579" dataDxfId="2188"/>
    <tableColumn id="14584" xr3:uid="{00000000-0010-0000-4900-0000F8380000}" name="Column14580" dataDxfId="2187"/>
    <tableColumn id="14585" xr3:uid="{00000000-0010-0000-4900-0000F9380000}" name="Column14581" dataDxfId="2186"/>
    <tableColumn id="14586" xr3:uid="{00000000-0010-0000-4900-0000FA380000}" name="Column14582" dataDxfId="2185"/>
    <tableColumn id="14587" xr3:uid="{00000000-0010-0000-4900-0000FB380000}" name="Column14583" dataDxfId="2184"/>
    <tableColumn id="14588" xr3:uid="{00000000-0010-0000-4900-0000FC380000}" name="Column14584" dataDxfId="2183"/>
    <tableColumn id="14589" xr3:uid="{00000000-0010-0000-4900-0000FD380000}" name="Column14585" dataDxfId="2182"/>
    <tableColumn id="14590" xr3:uid="{00000000-0010-0000-4900-0000FE380000}" name="Column14586" dataDxfId="2181"/>
    <tableColumn id="14591" xr3:uid="{00000000-0010-0000-4900-0000FF380000}" name="Column14587" dataDxfId="2180"/>
    <tableColumn id="14592" xr3:uid="{00000000-0010-0000-4900-000000390000}" name="Column14588" dataDxfId="2179"/>
    <tableColumn id="14593" xr3:uid="{00000000-0010-0000-4900-000001390000}" name="Column14589" dataDxfId="2178"/>
    <tableColumn id="14594" xr3:uid="{00000000-0010-0000-4900-000002390000}" name="Column14590" dataDxfId="2177"/>
    <tableColumn id="14595" xr3:uid="{00000000-0010-0000-4900-000003390000}" name="Column14591" dataDxfId="2176"/>
    <tableColumn id="14596" xr3:uid="{00000000-0010-0000-4900-000004390000}" name="Column14592" dataDxfId="2175"/>
    <tableColumn id="14597" xr3:uid="{00000000-0010-0000-4900-000005390000}" name="Column14593" dataDxfId="2174"/>
    <tableColumn id="14598" xr3:uid="{00000000-0010-0000-4900-000006390000}" name="Column14594" dataDxfId="2173"/>
    <tableColumn id="14599" xr3:uid="{00000000-0010-0000-4900-000007390000}" name="Column14595" dataDxfId="2172"/>
    <tableColumn id="14600" xr3:uid="{00000000-0010-0000-4900-000008390000}" name="Column14596" dataDxfId="2171"/>
    <tableColumn id="14601" xr3:uid="{00000000-0010-0000-4900-000009390000}" name="Column14597" dataDxfId="2170"/>
    <tableColumn id="14602" xr3:uid="{00000000-0010-0000-4900-00000A390000}" name="Column14598" dataDxfId="2169"/>
    <tableColumn id="14603" xr3:uid="{00000000-0010-0000-4900-00000B390000}" name="Column14599" dataDxfId="2168"/>
    <tableColumn id="14604" xr3:uid="{00000000-0010-0000-4900-00000C390000}" name="Column14600" dataDxfId="2167"/>
    <tableColumn id="14605" xr3:uid="{00000000-0010-0000-4900-00000D390000}" name="Column14601" dataDxfId="2166"/>
    <tableColumn id="14606" xr3:uid="{00000000-0010-0000-4900-00000E390000}" name="Column14602" dataDxfId="2165"/>
    <tableColumn id="14607" xr3:uid="{00000000-0010-0000-4900-00000F390000}" name="Column14603" dataDxfId="2164"/>
    <tableColumn id="14608" xr3:uid="{00000000-0010-0000-4900-000010390000}" name="Column14604" dataDxfId="2163"/>
    <tableColumn id="14609" xr3:uid="{00000000-0010-0000-4900-000011390000}" name="Column14605" dataDxfId="2162"/>
    <tableColumn id="14610" xr3:uid="{00000000-0010-0000-4900-000012390000}" name="Column14606" dataDxfId="2161"/>
    <tableColumn id="14611" xr3:uid="{00000000-0010-0000-4900-000013390000}" name="Column14607" dataDxfId="2160"/>
    <tableColumn id="14612" xr3:uid="{00000000-0010-0000-4900-000014390000}" name="Column14608" dataDxfId="2159"/>
    <tableColumn id="14613" xr3:uid="{00000000-0010-0000-4900-000015390000}" name="Column14609" dataDxfId="2158"/>
    <tableColumn id="14614" xr3:uid="{00000000-0010-0000-4900-000016390000}" name="Column14610" dataDxfId="2157"/>
    <tableColumn id="14615" xr3:uid="{00000000-0010-0000-4900-000017390000}" name="Column14611" dataDxfId="2156"/>
    <tableColumn id="14616" xr3:uid="{00000000-0010-0000-4900-000018390000}" name="Column14612" dataDxfId="2155"/>
    <tableColumn id="14617" xr3:uid="{00000000-0010-0000-4900-000019390000}" name="Column14613" dataDxfId="2154"/>
    <tableColumn id="14618" xr3:uid="{00000000-0010-0000-4900-00001A390000}" name="Column14614" dataDxfId="2153"/>
    <tableColumn id="14619" xr3:uid="{00000000-0010-0000-4900-00001B390000}" name="Column14615" dataDxfId="2152"/>
    <tableColumn id="14620" xr3:uid="{00000000-0010-0000-4900-00001C390000}" name="Column14616" dataDxfId="2151"/>
    <tableColumn id="14621" xr3:uid="{00000000-0010-0000-4900-00001D390000}" name="Column14617" dataDxfId="2150"/>
    <tableColumn id="14622" xr3:uid="{00000000-0010-0000-4900-00001E390000}" name="Column14618" dataDxfId="2149"/>
    <tableColumn id="14623" xr3:uid="{00000000-0010-0000-4900-00001F390000}" name="Column14619" dataDxfId="2148"/>
    <tableColumn id="14624" xr3:uid="{00000000-0010-0000-4900-000020390000}" name="Column14620" dataDxfId="2147"/>
    <tableColumn id="14625" xr3:uid="{00000000-0010-0000-4900-000021390000}" name="Column14621" dataDxfId="2146"/>
    <tableColumn id="14626" xr3:uid="{00000000-0010-0000-4900-000022390000}" name="Column14622" dataDxfId="2145"/>
    <tableColumn id="14627" xr3:uid="{00000000-0010-0000-4900-000023390000}" name="Column14623" dataDxfId="2144"/>
    <tableColumn id="14628" xr3:uid="{00000000-0010-0000-4900-000024390000}" name="Column14624" dataDxfId="2143"/>
    <tableColumn id="14629" xr3:uid="{00000000-0010-0000-4900-000025390000}" name="Column14625" dataDxfId="2142"/>
    <tableColumn id="14630" xr3:uid="{00000000-0010-0000-4900-000026390000}" name="Column14626" dataDxfId="2141"/>
    <tableColumn id="14631" xr3:uid="{00000000-0010-0000-4900-000027390000}" name="Column14627" dataDxfId="2140"/>
    <tableColumn id="14632" xr3:uid="{00000000-0010-0000-4900-000028390000}" name="Column14628" dataDxfId="2139"/>
    <tableColumn id="14633" xr3:uid="{00000000-0010-0000-4900-000029390000}" name="Column14629" dataDxfId="2138"/>
    <tableColumn id="14634" xr3:uid="{00000000-0010-0000-4900-00002A390000}" name="Column14630" dataDxfId="2137"/>
    <tableColumn id="14635" xr3:uid="{00000000-0010-0000-4900-00002B390000}" name="Column14631" dataDxfId="2136"/>
    <tableColumn id="14636" xr3:uid="{00000000-0010-0000-4900-00002C390000}" name="Column14632" dataDxfId="2135"/>
    <tableColumn id="14637" xr3:uid="{00000000-0010-0000-4900-00002D390000}" name="Column14633" dataDxfId="2134"/>
    <tableColumn id="14638" xr3:uid="{00000000-0010-0000-4900-00002E390000}" name="Column14634" dataDxfId="2133"/>
    <tableColumn id="14639" xr3:uid="{00000000-0010-0000-4900-00002F390000}" name="Column14635" dataDxfId="2132"/>
    <tableColumn id="14640" xr3:uid="{00000000-0010-0000-4900-000030390000}" name="Column14636" dataDxfId="2131"/>
    <tableColumn id="14641" xr3:uid="{00000000-0010-0000-4900-000031390000}" name="Column14637" dataDxfId="2130"/>
    <tableColumn id="14642" xr3:uid="{00000000-0010-0000-4900-000032390000}" name="Column14638" dataDxfId="2129"/>
    <tableColumn id="14643" xr3:uid="{00000000-0010-0000-4900-000033390000}" name="Column14639" dataDxfId="2128"/>
    <tableColumn id="14644" xr3:uid="{00000000-0010-0000-4900-000034390000}" name="Column14640" dataDxfId="2127"/>
    <tableColumn id="14645" xr3:uid="{00000000-0010-0000-4900-000035390000}" name="Column14641" dataDxfId="2126"/>
    <tableColumn id="14646" xr3:uid="{00000000-0010-0000-4900-000036390000}" name="Column14642" dataDxfId="2125"/>
    <tableColumn id="14647" xr3:uid="{00000000-0010-0000-4900-000037390000}" name="Column14643" dataDxfId="2124"/>
    <tableColumn id="14648" xr3:uid="{00000000-0010-0000-4900-000038390000}" name="Column14644" dataDxfId="2123"/>
    <tableColumn id="14649" xr3:uid="{00000000-0010-0000-4900-000039390000}" name="Column14645" dataDxfId="2122"/>
    <tableColumn id="14650" xr3:uid="{00000000-0010-0000-4900-00003A390000}" name="Column14646" dataDxfId="2121"/>
    <tableColumn id="14651" xr3:uid="{00000000-0010-0000-4900-00003B390000}" name="Column14647" dataDxfId="2120"/>
    <tableColumn id="14652" xr3:uid="{00000000-0010-0000-4900-00003C390000}" name="Column14648" dataDxfId="2119"/>
    <tableColumn id="14653" xr3:uid="{00000000-0010-0000-4900-00003D390000}" name="Column14649" dataDxfId="2118"/>
    <tableColumn id="14654" xr3:uid="{00000000-0010-0000-4900-00003E390000}" name="Column14650" dataDxfId="2117"/>
    <tableColumn id="14655" xr3:uid="{00000000-0010-0000-4900-00003F390000}" name="Column14651" dataDxfId="2116"/>
    <tableColumn id="14656" xr3:uid="{00000000-0010-0000-4900-000040390000}" name="Column14652" dataDxfId="2115"/>
    <tableColumn id="14657" xr3:uid="{00000000-0010-0000-4900-000041390000}" name="Column14653" dataDxfId="2114"/>
    <tableColumn id="14658" xr3:uid="{00000000-0010-0000-4900-000042390000}" name="Column14654" dataDxfId="2113"/>
    <tableColumn id="14659" xr3:uid="{00000000-0010-0000-4900-000043390000}" name="Column14655" dataDxfId="2112"/>
    <tableColumn id="14660" xr3:uid="{00000000-0010-0000-4900-000044390000}" name="Column14656" dataDxfId="2111"/>
    <tableColumn id="14661" xr3:uid="{00000000-0010-0000-4900-000045390000}" name="Column14657" dataDxfId="2110"/>
    <tableColumn id="14662" xr3:uid="{00000000-0010-0000-4900-000046390000}" name="Column14658" dataDxfId="2109"/>
    <tableColumn id="14663" xr3:uid="{00000000-0010-0000-4900-000047390000}" name="Column14659" dataDxfId="2108"/>
    <tableColumn id="14664" xr3:uid="{00000000-0010-0000-4900-000048390000}" name="Column14660" dataDxfId="2107"/>
    <tableColumn id="14665" xr3:uid="{00000000-0010-0000-4900-000049390000}" name="Column14661" dataDxfId="2106"/>
    <tableColumn id="14666" xr3:uid="{00000000-0010-0000-4900-00004A390000}" name="Column14662" dataDxfId="2105"/>
    <tableColumn id="14667" xr3:uid="{00000000-0010-0000-4900-00004B390000}" name="Column14663" dataDxfId="2104"/>
    <tableColumn id="14668" xr3:uid="{00000000-0010-0000-4900-00004C390000}" name="Column14664" dataDxfId="2103"/>
    <tableColumn id="14669" xr3:uid="{00000000-0010-0000-4900-00004D390000}" name="Column14665" dataDxfId="2102"/>
    <tableColumn id="14670" xr3:uid="{00000000-0010-0000-4900-00004E390000}" name="Column14666" dataDxfId="2101"/>
    <tableColumn id="14671" xr3:uid="{00000000-0010-0000-4900-00004F390000}" name="Column14667" dataDxfId="2100"/>
    <tableColumn id="14672" xr3:uid="{00000000-0010-0000-4900-000050390000}" name="Column14668" dataDxfId="2099"/>
    <tableColumn id="14673" xr3:uid="{00000000-0010-0000-4900-000051390000}" name="Column14669" dataDxfId="2098"/>
    <tableColumn id="14674" xr3:uid="{00000000-0010-0000-4900-000052390000}" name="Column14670" dataDxfId="2097"/>
    <tableColumn id="14675" xr3:uid="{00000000-0010-0000-4900-000053390000}" name="Column14671" dataDxfId="2096"/>
    <tableColumn id="14676" xr3:uid="{00000000-0010-0000-4900-000054390000}" name="Column14672" dataDxfId="2095"/>
    <tableColumn id="14677" xr3:uid="{00000000-0010-0000-4900-000055390000}" name="Column14673" dataDxfId="2094"/>
    <tableColumn id="14678" xr3:uid="{00000000-0010-0000-4900-000056390000}" name="Column14674" dataDxfId="2093"/>
    <tableColumn id="14679" xr3:uid="{00000000-0010-0000-4900-000057390000}" name="Column14675" dataDxfId="2092"/>
    <tableColumn id="14680" xr3:uid="{00000000-0010-0000-4900-000058390000}" name="Column14676" dataDxfId="2091"/>
    <tableColumn id="14681" xr3:uid="{00000000-0010-0000-4900-000059390000}" name="Column14677" dataDxfId="2090"/>
    <tableColumn id="14682" xr3:uid="{00000000-0010-0000-4900-00005A390000}" name="Column14678" dataDxfId="2089"/>
    <tableColumn id="14683" xr3:uid="{00000000-0010-0000-4900-00005B390000}" name="Column14679" dataDxfId="2088"/>
    <tableColumn id="14684" xr3:uid="{00000000-0010-0000-4900-00005C390000}" name="Column14680" dataDxfId="2087"/>
    <tableColumn id="14685" xr3:uid="{00000000-0010-0000-4900-00005D390000}" name="Column14681" dataDxfId="2086"/>
    <tableColumn id="14686" xr3:uid="{00000000-0010-0000-4900-00005E390000}" name="Column14682" dataDxfId="2085"/>
    <tableColumn id="14687" xr3:uid="{00000000-0010-0000-4900-00005F390000}" name="Column14683" dataDxfId="2084"/>
    <tableColumn id="14688" xr3:uid="{00000000-0010-0000-4900-000060390000}" name="Column14684" dataDxfId="2083"/>
    <tableColumn id="14689" xr3:uid="{00000000-0010-0000-4900-000061390000}" name="Column14685" dataDxfId="2082"/>
    <tableColumn id="14690" xr3:uid="{00000000-0010-0000-4900-000062390000}" name="Column14686" dataDxfId="2081"/>
    <tableColumn id="14691" xr3:uid="{00000000-0010-0000-4900-000063390000}" name="Column14687" dataDxfId="2080"/>
    <tableColumn id="14692" xr3:uid="{00000000-0010-0000-4900-000064390000}" name="Column14688" dataDxfId="2079"/>
    <tableColumn id="14693" xr3:uid="{00000000-0010-0000-4900-000065390000}" name="Column14689" dataDxfId="2078"/>
    <tableColumn id="14694" xr3:uid="{00000000-0010-0000-4900-000066390000}" name="Column14690" dataDxfId="2077"/>
    <tableColumn id="14695" xr3:uid="{00000000-0010-0000-4900-000067390000}" name="Column14691" dataDxfId="2076"/>
    <tableColumn id="14696" xr3:uid="{00000000-0010-0000-4900-000068390000}" name="Column14692" dataDxfId="2075"/>
    <tableColumn id="14697" xr3:uid="{00000000-0010-0000-4900-000069390000}" name="Column14693" dataDxfId="2074"/>
    <tableColumn id="14698" xr3:uid="{00000000-0010-0000-4900-00006A390000}" name="Column14694" dataDxfId="2073"/>
    <tableColumn id="14699" xr3:uid="{00000000-0010-0000-4900-00006B390000}" name="Column14695" dataDxfId="2072"/>
    <tableColumn id="14700" xr3:uid="{00000000-0010-0000-4900-00006C390000}" name="Column14696" dataDxfId="2071"/>
    <tableColumn id="14701" xr3:uid="{00000000-0010-0000-4900-00006D390000}" name="Column14697" dataDxfId="2070"/>
    <tableColumn id="14702" xr3:uid="{00000000-0010-0000-4900-00006E390000}" name="Column14698" dataDxfId="2069"/>
    <tableColumn id="14703" xr3:uid="{00000000-0010-0000-4900-00006F390000}" name="Column14699" dataDxfId="2068"/>
    <tableColumn id="14704" xr3:uid="{00000000-0010-0000-4900-000070390000}" name="Column14700" dataDxfId="2067"/>
    <tableColumn id="14705" xr3:uid="{00000000-0010-0000-4900-000071390000}" name="Column14701" dataDxfId="2066"/>
    <tableColumn id="14706" xr3:uid="{00000000-0010-0000-4900-000072390000}" name="Column14702" dataDxfId="2065"/>
    <tableColumn id="14707" xr3:uid="{00000000-0010-0000-4900-000073390000}" name="Column14703" dataDxfId="2064"/>
    <tableColumn id="14708" xr3:uid="{00000000-0010-0000-4900-000074390000}" name="Column14704" dataDxfId="2063"/>
    <tableColumn id="14709" xr3:uid="{00000000-0010-0000-4900-000075390000}" name="Column14705" dataDxfId="2062"/>
    <tableColumn id="14710" xr3:uid="{00000000-0010-0000-4900-000076390000}" name="Column14706" dataDxfId="2061"/>
    <tableColumn id="14711" xr3:uid="{00000000-0010-0000-4900-000077390000}" name="Column14707" dataDxfId="2060"/>
    <tableColumn id="14712" xr3:uid="{00000000-0010-0000-4900-000078390000}" name="Column14708" dataDxfId="2059"/>
    <tableColumn id="14713" xr3:uid="{00000000-0010-0000-4900-000079390000}" name="Column14709" dataDxfId="2058"/>
    <tableColumn id="14714" xr3:uid="{00000000-0010-0000-4900-00007A390000}" name="Column14710" dataDxfId="2057"/>
    <tableColumn id="14715" xr3:uid="{00000000-0010-0000-4900-00007B390000}" name="Column14711" dataDxfId="2056"/>
    <tableColumn id="14716" xr3:uid="{00000000-0010-0000-4900-00007C390000}" name="Column14712" dataDxfId="2055"/>
    <tableColumn id="14717" xr3:uid="{00000000-0010-0000-4900-00007D390000}" name="Column14713" dataDxfId="2054"/>
    <tableColumn id="14718" xr3:uid="{00000000-0010-0000-4900-00007E390000}" name="Column14714" dataDxfId="2053"/>
    <tableColumn id="14719" xr3:uid="{00000000-0010-0000-4900-00007F390000}" name="Column14715" dataDxfId="2052"/>
    <tableColumn id="14720" xr3:uid="{00000000-0010-0000-4900-000080390000}" name="Column14716" dataDxfId="2051"/>
    <tableColumn id="14721" xr3:uid="{00000000-0010-0000-4900-000081390000}" name="Column14717" dataDxfId="2050"/>
    <tableColumn id="14722" xr3:uid="{00000000-0010-0000-4900-000082390000}" name="Column14718" dataDxfId="2049"/>
    <tableColumn id="14723" xr3:uid="{00000000-0010-0000-4900-000083390000}" name="Column14719" dataDxfId="2048"/>
    <tableColumn id="14724" xr3:uid="{00000000-0010-0000-4900-000084390000}" name="Column14720" dataDxfId="2047"/>
    <tableColumn id="14725" xr3:uid="{00000000-0010-0000-4900-000085390000}" name="Column14721" dataDxfId="2046"/>
    <tableColumn id="14726" xr3:uid="{00000000-0010-0000-4900-000086390000}" name="Column14722" dataDxfId="2045"/>
    <tableColumn id="14727" xr3:uid="{00000000-0010-0000-4900-000087390000}" name="Column14723" dataDxfId="2044"/>
    <tableColumn id="14728" xr3:uid="{00000000-0010-0000-4900-000088390000}" name="Column14724" dataDxfId="2043"/>
    <tableColumn id="14729" xr3:uid="{00000000-0010-0000-4900-000089390000}" name="Column14725" dataDxfId="2042"/>
    <tableColumn id="14730" xr3:uid="{00000000-0010-0000-4900-00008A390000}" name="Column14726" dataDxfId="2041"/>
    <tableColumn id="14731" xr3:uid="{00000000-0010-0000-4900-00008B390000}" name="Column14727" dataDxfId="2040"/>
    <tableColumn id="14732" xr3:uid="{00000000-0010-0000-4900-00008C390000}" name="Column14728" dataDxfId="2039"/>
    <tableColumn id="14733" xr3:uid="{00000000-0010-0000-4900-00008D390000}" name="Column14729" dataDxfId="2038"/>
    <tableColumn id="14734" xr3:uid="{00000000-0010-0000-4900-00008E390000}" name="Column14730" dataDxfId="2037"/>
    <tableColumn id="14735" xr3:uid="{00000000-0010-0000-4900-00008F390000}" name="Column14731" dataDxfId="2036"/>
    <tableColumn id="14736" xr3:uid="{00000000-0010-0000-4900-000090390000}" name="Column14732" dataDxfId="2035"/>
    <tableColumn id="14737" xr3:uid="{00000000-0010-0000-4900-000091390000}" name="Column14733" dataDxfId="2034"/>
    <tableColumn id="14738" xr3:uid="{00000000-0010-0000-4900-000092390000}" name="Column14734" dataDxfId="2033"/>
    <tableColumn id="14739" xr3:uid="{00000000-0010-0000-4900-000093390000}" name="Column14735" dataDxfId="2032"/>
    <tableColumn id="14740" xr3:uid="{00000000-0010-0000-4900-000094390000}" name="Column14736" dataDxfId="2031"/>
    <tableColumn id="14741" xr3:uid="{00000000-0010-0000-4900-000095390000}" name="Column14737" dataDxfId="2030"/>
    <tableColumn id="14742" xr3:uid="{00000000-0010-0000-4900-000096390000}" name="Column14738" dataDxfId="2029"/>
    <tableColumn id="14743" xr3:uid="{00000000-0010-0000-4900-000097390000}" name="Column14739" dataDxfId="2028"/>
    <tableColumn id="14744" xr3:uid="{00000000-0010-0000-4900-000098390000}" name="Column14740" dataDxfId="2027"/>
    <tableColumn id="14745" xr3:uid="{00000000-0010-0000-4900-000099390000}" name="Column14741" dataDxfId="2026"/>
    <tableColumn id="14746" xr3:uid="{00000000-0010-0000-4900-00009A390000}" name="Column14742" dataDxfId="2025"/>
    <tableColumn id="14747" xr3:uid="{00000000-0010-0000-4900-00009B390000}" name="Column14743" dataDxfId="2024"/>
    <tableColumn id="14748" xr3:uid="{00000000-0010-0000-4900-00009C390000}" name="Column14744" dataDxfId="2023"/>
    <tableColumn id="14749" xr3:uid="{00000000-0010-0000-4900-00009D390000}" name="Column14745" dataDxfId="2022"/>
    <tableColumn id="14750" xr3:uid="{00000000-0010-0000-4900-00009E390000}" name="Column14746" dataDxfId="2021"/>
    <tableColumn id="14751" xr3:uid="{00000000-0010-0000-4900-00009F390000}" name="Column14747" dataDxfId="2020"/>
    <tableColumn id="14752" xr3:uid="{00000000-0010-0000-4900-0000A0390000}" name="Column14748" dataDxfId="2019"/>
    <tableColumn id="14753" xr3:uid="{00000000-0010-0000-4900-0000A1390000}" name="Column14749" dataDxfId="2018"/>
    <tableColumn id="14754" xr3:uid="{00000000-0010-0000-4900-0000A2390000}" name="Column14750" dataDxfId="2017"/>
    <tableColumn id="14755" xr3:uid="{00000000-0010-0000-4900-0000A3390000}" name="Column14751" dataDxfId="2016"/>
    <tableColumn id="14756" xr3:uid="{00000000-0010-0000-4900-0000A4390000}" name="Column14752" dataDxfId="2015"/>
    <tableColumn id="14757" xr3:uid="{00000000-0010-0000-4900-0000A5390000}" name="Column14753" dataDxfId="2014"/>
    <tableColumn id="14758" xr3:uid="{00000000-0010-0000-4900-0000A6390000}" name="Column14754" dataDxfId="2013"/>
    <tableColumn id="14759" xr3:uid="{00000000-0010-0000-4900-0000A7390000}" name="Column14755" dataDxfId="2012"/>
    <tableColumn id="14760" xr3:uid="{00000000-0010-0000-4900-0000A8390000}" name="Column14756" dataDxfId="2011"/>
    <tableColumn id="14761" xr3:uid="{00000000-0010-0000-4900-0000A9390000}" name="Column14757" dataDxfId="2010"/>
    <tableColumn id="14762" xr3:uid="{00000000-0010-0000-4900-0000AA390000}" name="Column14758" dataDxfId="2009"/>
    <tableColumn id="14763" xr3:uid="{00000000-0010-0000-4900-0000AB390000}" name="Column14759" dataDxfId="2008"/>
    <tableColumn id="14764" xr3:uid="{00000000-0010-0000-4900-0000AC390000}" name="Column14760" dataDxfId="2007"/>
    <tableColumn id="14765" xr3:uid="{00000000-0010-0000-4900-0000AD390000}" name="Column14761" dataDxfId="2006"/>
    <tableColumn id="14766" xr3:uid="{00000000-0010-0000-4900-0000AE390000}" name="Column14762" dataDxfId="2005"/>
    <tableColumn id="14767" xr3:uid="{00000000-0010-0000-4900-0000AF390000}" name="Column14763" dataDxfId="2004"/>
    <tableColumn id="14768" xr3:uid="{00000000-0010-0000-4900-0000B0390000}" name="Column14764" dataDxfId="2003"/>
    <tableColumn id="14769" xr3:uid="{00000000-0010-0000-4900-0000B1390000}" name="Column14765" dataDxfId="2002"/>
    <tableColumn id="14770" xr3:uid="{00000000-0010-0000-4900-0000B2390000}" name="Column14766" dataDxfId="2001"/>
    <tableColumn id="14771" xr3:uid="{00000000-0010-0000-4900-0000B3390000}" name="Column14767" dataDxfId="2000"/>
    <tableColumn id="14772" xr3:uid="{00000000-0010-0000-4900-0000B4390000}" name="Column14768" dataDxfId="1999"/>
    <tableColumn id="14773" xr3:uid="{00000000-0010-0000-4900-0000B5390000}" name="Column14769" dataDxfId="1998"/>
    <tableColumn id="14774" xr3:uid="{00000000-0010-0000-4900-0000B6390000}" name="Column14770" dataDxfId="1997"/>
    <tableColumn id="14775" xr3:uid="{00000000-0010-0000-4900-0000B7390000}" name="Column14771" dataDxfId="1996"/>
    <tableColumn id="14776" xr3:uid="{00000000-0010-0000-4900-0000B8390000}" name="Column14772" dataDxfId="1995"/>
    <tableColumn id="14777" xr3:uid="{00000000-0010-0000-4900-0000B9390000}" name="Column14773" dataDxfId="1994"/>
    <tableColumn id="14778" xr3:uid="{00000000-0010-0000-4900-0000BA390000}" name="Column14774" dataDxfId="1993"/>
    <tableColumn id="14779" xr3:uid="{00000000-0010-0000-4900-0000BB390000}" name="Column14775" dataDxfId="1992"/>
    <tableColumn id="14780" xr3:uid="{00000000-0010-0000-4900-0000BC390000}" name="Column14776" dataDxfId="1991"/>
    <tableColumn id="14781" xr3:uid="{00000000-0010-0000-4900-0000BD390000}" name="Column14777" dataDxfId="1990"/>
    <tableColumn id="14782" xr3:uid="{00000000-0010-0000-4900-0000BE390000}" name="Column14778" dataDxfId="1989"/>
    <tableColumn id="14783" xr3:uid="{00000000-0010-0000-4900-0000BF390000}" name="Column14779" dataDxfId="1988"/>
    <tableColumn id="14784" xr3:uid="{00000000-0010-0000-4900-0000C0390000}" name="Column14780" dataDxfId="1987"/>
    <tableColumn id="14785" xr3:uid="{00000000-0010-0000-4900-0000C1390000}" name="Column14781" dataDxfId="1986"/>
    <tableColumn id="14786" xr3:uid="{00000000-0010-0000-4900-0000C2390000}" name="Column14782" dataDxfId="1985"/>
    <tableColumn id="14787" xr3:uid="{00000000-0010-0000-4900-0000C3390000}" name="Column14783" dataDxfId="1984"/>
    <tableColumn id="14788" xr3:uid="{00000000-0010-0000-4900-0000C4390000}" name="Column14784" dataDxfId="1983"/>
    <tableColumn id="14789" xr3:uid="{00000000-0010-0000-4900-0000C5390000}" name="Column14785" dataDxfId="1982"/>
    <tableColumn id="14790" xr3:uid="{00000000-0010-0000-4900-0000C6390000}" name="Column14786" dataDxfId="1981"/>
    <tableColumn id="14791" xr3:uid="{00000000-0010-0000-4900-0000C7390000}" name="Column14787" dataDxfId="1980"/>
    <tableColumn id="14792" xr3:uid="{00000000-0010-0000-4900-0000C8390000}" name="Column14788" dataDxfId="1979"/>
    <tableColumn id="14793" xr3:uid="{00000000-0010-0000-4900-0000C9390000}" name="Column14789" dataDxfId="1978"/>
    <tableColumn id="14794" xr3:uid="{00000000-0010-0000-4900-0000CA390000}" name="Column14790" dataDxfId="1977"/>
    <tableColumn id="14795" xr3:uid="{00000000-0010-0000-4900-0000CB390000}" name="Column14791" dataDxfId="1976"/>
    <tableColumn id="14796" xr3:uid="{00000000-0010-0000-4900-0000CC390000}" name="Column14792" dataDxfId="1975"/>
    <tableColumn id="14797" xr3:uid="{00000000-0010-0000-4900-0000CD390000}" name="Column14793" dataDxfId="1974"/>
    <tableColumn id="14798" xr3:uid="{00000000-0010-0000-4900-0000CE390000}" name="Column14794" dataDxfId="1973"/>
    <tableColumn id="14799" xr3:uid="{00000000-0010-0000-4900-0000CF390000}" name="Column14795" dataDxfId="1972"/>
    <tableColumn id="14800" xr3:uid="{00000000-0010-0000-4900-0000D0390000}" name="Column14796" dataDxfId="1971"/>
    <tableColumn id="14801" xr3:uid="{00000000-0010-0000-4900-0000D1390000}" name="Column14797" dataDxfId="1970"/>
    <tableColumn id="14802" xr3:uid="{00000000-0010-0000-4900-0000D2390000}" name="Column14798" dataDxfId="1969"/>
    <tableColumn id="14803" xr3:uid="{00000000-0010-0000-4900-0000D3390000}" name="Column14799" dataDxfId="1968"/>
    <tableColumn id="14804" xr3:uid="{00000000-0010-0000-4900-0000D4390000}" name="Column14800" dataDxfId="1967"/>
    <tableColumn id="14805" xr3:uid="{00000000-0010-0000-4900-0000D5390000}" name="Column14801" dataDxfId="1966"/>
    <tableColumn id="14806" xr3:uid="{00000000-0010-0000-4900-0000D6390000}" name="Column14802" dataDxfId="1965"/>
    <tableColumn id="14807" xr3:uid="{00000000-0010-0000-4900-0000D7390000}" name="Column14803" dataDxfId="1964"/>
    <tableColumn id="14808" xr3:uid="{00000000-0010-0000-4900-0000D8390000}" name="Column14804" dataDxfId="1963"/>
    <tableColumn id="14809" xr3:uid="{00000000-0010-0000-4900-0000D9390000}" name="Column14805" dataDxfId="1962"/>
    <tableColumn id="14810" xr3:uid="{00000000-0010-0000-4900-0000DA390000}" name="Column14806" dataDxfId="1961"/>
    <tableColumn id="14811" xr3:uid="{00000000-0010-0000-4900-0000DB390000}" name="Column14807" dataDxfId="1960"/>
    <tableColumn id="14812" xr3:uid="{00000000-0010-0000-4900-0000DC390000}" name="Column14808" dataDxfId="1959"/>
    <tableColumn id="14813" xr3:uid="{00000000-0010-0000-4900-0000DD390000}" name="Column14809" dataDxfId="1958"/>
    <tableColumn id="14814" xr3:uid="{00000000-0010-0000-4900-0000DE390000}" name="Column14810" dataDxfId="1957"/>
    <tableColumn id="14815" xr3:uid="{00000000-0010-0000-4900-0000DF390000}" name="Column14811" dataDxfId="1956"/>
    <tableColumn id="14816" xr3:uid="{00000000-0010-0000-4900-0000E0390000}" name="Column14812" dataDxfId="1955"/>
    <tableColumn id="14817" xr3:uid="{00000000-0010-0000-4900-0000E1390000}" name="Column14813" dataDxfId="1954"/>
    <tableColumn id="14818" xr3:uid="{00000000-0010-0000-4900-0000E2390000}" name="Column14814" dataDxfId="1953"/>
    <tableColumn id="14819" xr3:uid="{00000000-0010-0000-4900-0000E3390000}" name="Column14815" dataDxfId="1952"/>
    <tableColumn id="14820" xr3:uid="{00000000-0010-0000-4900-0000E4390000}" name="Column14816" dataDxfId="1951"/>
    <tableColumn id="14821" xr3:uid="{00000000-0010-0000-4900-0000E5390000}" name="Column14817" dataDxfId="1950"/>
    <tableColumn id="14822" xr3:uid="{00000000-0010-0000-4900-0000E6390000}" name="Column14818" dataDxfId="1949"/>
    <tableColumn id="14823" xr3:uid="{00000000-0010-0000-4900-0000E7390000}" name="Column14819" dataDxfId="1948"/>
    <tableColumn id="14824" xr3:uid="{00000000-0010-0000-4900-0000E8390000}" name="Column14820" dataDxfId="1947"/>
    <tableColumn id="14825" xr3:uid="{00000000-0010-0000-4900-0000E9390000}" name="Column14821" dataDxfId="1946"/>
    <tableColumn id="14826" xr3:uid="{00000000-0010-0000-4900-0000EA390000}" name="Column14822" dataDxfId="1945"/>
    <tableColumn id="14827" xr3:uid="{00000000-0010-0000-4900-0000EB390000}" name="Column14823" dataDxfId="1944"/>
    <tableColumn id="14828" xr3:uid="{00000000-0010-0000-4900-0000EC390000}" name="Column14824" dataDxfId="1943"/>
    <tableColumn id="14829" xr3:uid="{00000000-0010-0000-4900-0000ED390000}" name="Column14825" dataDxfId="1942"/>
    <tableColumn id="14830" xr3:uid="{00000000-0010-0000-4900-0000EE390000}" name="Column14826" dataDxfId="1941"/>
    <tableColumn id="14831" xr3:uid="{00000000-0010-0000-4900-0000EF390000}" name="Column14827" dataDxfId="1940"/>
    <tableColumn id="14832" xr3:uid="{00000000-0010-0000-4900-0000F0390000}" name="Column14828" dataDxfId="1939"/>
    <tableColumn id="14833" xr3:uid="{00000000-0010-0000-4900-0000F1390000}" name="Column14829" dataDxfId="1938"/>
    <tableColumn id="14834" xr3:uid="{00000000-0010-0000-4900-0000F2390000}" name="Column14830" dataDxfId="1937"/>
    <tableColumn id="14835" xr3:uid="{00000000-0010-0000-4900-0000F3390000}" name="Column14831" dataDxfId="1936"/>
    <tableColumn id="14836" xr3:uid="{00000000-0010-0000-4900-0000F4390000}" name="Column14832" dataDxfId="1935"/>
    <tableColumn id="14837" xr3:uid="{00000000-0010-0000-4900-0000F5390000}" name="Column14833" dataDxfId="1934"/>
    <tableColumn id="14838" xr3:uid="{00000000-0010-0000-4900-0000F6390000}" name="Column14834" dataDxfId="1933"/>
    <tableColumn id="14839" xr3:uid="{00000000-0010-0000-4900-0000F7390000}" name="Column14835" dataDxfId="1932"/>
    <tableColumn id="14840" xr3:uid="{00000000-0010-0000-4900-0000F8390000}" name="Column14836" dataDxfId="1931"/>
    <tableColumn id="14841" xr3:uid="{00000000-0010-0000-4900-0000F9390000}" name="Column14837" dataDxfId="1930"/>
    <tableColumn id="14842" xr3:uid="{00000000-0010-0000-4900-0000FA390000}" name="Column14838" dataDxfId="1929"/>
    <tableColumn id="14843" xr3:uid="{00000000-0010-0000-4900-0000FB390000}" name="Column14839" dataDxfId="1928"/>
    <tableColumn id="14844" xr3:uid="{00000000-0010-0000-4900-0000FC390000}" name="Column14840" dataDxfId="1927"/>
    <tableColumn id="14845" xr3:uid="{00000000-0010-0000-4900-0000FD390000}" name="Column14841" dataDxfId="1926"/>
    <tableColumn id="14846" xr3:uid="{00000000-0010-0000-4900-0000FE390000}" name="Column14842" dataDxfId="1925"/>
    <tableColumn id="14847" xr3:uid="{00000000-0010-0000-4900-0000FF390000}" name="Column14843" dataDxfId="1924"/>
    <tableColumn id="14848" xr3:uid="{00000000-0010-0000-4900-0000003A0000}" name="Column14844" dataDxfId="1923"/>
    <tableColumn id="14849" xr3:uid="{00000000-0010-0000-4900-0000013A0000}" name="Column14845" dataDxfId="1922"/>
    <tableColumn id="14850" xr3:uid="{00000000-0010-0000-4900-0000023A0000}" name="Column14846" dataDxfId="1921"/>
    <tableColumn id="14851" xr3:uid="{00000000-0010-0000-4900-0000033A0000}" name="Column14847" dataDxfId="1920"/>
    <tableColumn id="14852" xr3:uid="{00000000-0010-0000-4900-0000043A0000}" name="Column14848" dataDxfId="1919"/>
    <tableColumn id="14853" xr3:uid="{00000000-0010-0000-4900-0000053A0000}" name="Column14849" dataDxfId="1918"/>
    <tableColumn id="14854" xr3:uid="{00000000-0010-0000-4900-0000063A0000}" name="Column14850" dataDxfId="1917"/>
    <tableColumn id="14855" xr3:uid="{00000000-0010-0000-4900-0000073A0000}" name="Column14851" dataDxfId="1916"/>
    <tableColumn id="14856" xr3:uid="{00000000-0010-0000-4900-0000083A0000}" name="Column14852" dataDxfId="1915"/>
    <tableColumn id="14857" xr3:uid="{00000000-0010-0000-4900-0000093A0000}" name="Column14853" dataDxfId="1914"/>
    <tableColumn id="14858" xr3:uid="{00000000-0010-0000-4900-00000A3A0000}" name="Column14854" dataDxfId="1913"/>
    <tableColumn id="14859" xr3:uid="{00000000-0010-0000-4900-00000B3A0000}" name="Column14855" dataDxfId="1912"/>
    <tableColumn id="14860" xr3:uid="{00000000-0010-0000-4900-00000C3A0000}" name="Column14856" dataDxfId="1911"/>
    <tableColumn id="14861" xr3:uid="{00000000-0010-0000-4900-00000D3A0000}" name="Column14857" dataDxfId="1910"/>
    <tableColumn id="14862" xr3:uid="{00000000-0010-0000-4900-00000E3A0000}" name="Column14858" dataDxfId="1909"/>
    <tableColumn id="14863" xr3:uid="{00000000-0010-0000-4900-00000F3A0000}" name="Column14859" dataDxfId="1908"/>
    <tableColumn id="14864" xr3:uid="{00000000-0010-0000-4900-0000103A0000}" name="Column14860" dataDxfId="1907"/>
    <tableColumn id="14865" xr3:uid="{00000000-0010-0000-4900-0000113A0000}" name="Column14861" dataDxfId="1906"/>
    <tableColumn id="14866" xr3:uid="{00000000-0010-0000-4900-0000123A0000}" name="Column14862" dataDxfId="1905"/>
    <tableColumn id="14867" xr3:uid="{00000000-0010-0000-4900-0000133A0000}" name="Column14863" dataDxfId="1904"/>
    <tableColumn id="14868" xr3:uid="{00000000-0010-0000-4900-0000143A0000}" name="Column14864" dataDxfId="1903"/>
    <tableColumn id="14869" xr3:uid="{00000000-0010-0000-4900-0000153A0000}" name="Column14865" dataDxfId="1902"/>
    <tableColumn id="14870" xr3:uid="{00000000-0010-0000-4900-0000163A0000}" name="Column14866" dataDxfId="1901"/>
    <tableColumn id="14871" xr3:uid="{00000000-0010-0000-4900-0000173A0000}" name="Column14867" dataDxfId="1900"/>
    <tableColumn id="14872" xr3:uid="{00000000-0010-0000-4900-0000183A0000}" name="Column14868" dataDxfId="1899"/>
    <tableColumn id="14873" xr3:uid="{00000000-0010-0000-4900-0000193A0000}" name="Column14869" dataDxfId="1898"/>
    <tableColumn id="14874" xr3:uid="{00000000-0010-0000-4900-00001A3A0000}" name="Column14870" dataDxfId="1897"/>
    <tableColumn id="14875" xr3:uid="{00000000-0010-0000-4900-00001B3A0000}" name="Column14871" dataDxfId="1896"/>
    <tableColumn id="14876" xr3:uid="{00000000-0010-0000-4900-00001C3A0000}" name="Column14872" dataDxfId="1895"/>
    <tableColumn id="14877" xr3:uid="{00000000-0010-0000-4900-00001D3A0000}" name="Column14873" dataDxfId="1894"/>
    <tableColumn id="14878" xr3:uid="{00000000-0010-0000-4900-00001E3A0000}" name="Column14874" dataDxfId="1893"/>
    <tableColumn id="14879" xr3:uid="{00000000-0010-0000-4900-00001F3A0000}" name="Column14875" dataDxfId="1892"/>
    <tableColumn id="14880" xr3:uid="{00000000-0010-0000-4900-0000203A0000}" name="Column14876" dataDxfId="1891"/>
    <tableColumn id="14881" xr3:uid="{00000000-0010-0000-4900-0000213A0000}" name="Column14877" dataDxfId="1890"/>
    <tableColumn id="14882" xr3:uid="{00000000-0010-0000-4900-0000223A0000}" name="Column14878" dataDxfId="1889"/>
    <tableColumn id="14883" xr3:uid="{00000000-0010-0000-4900-0000233A0000}" name="Column14879" dataDxfId="1888"/>
    <tableColumn id="14884" xr3:uid="{00000000-0010-0000-4900-0000243A0000}" name="Column14880" dataDxfId="1887"/>
    <tableColumn id="14885" xr3:uid="{00000000-0010-0000-4900-0000253A0000}" name="Column14881" dataDxfId="1886"/>
    <tableColumn id="14886" xr3:uid="{00000000-0010-0000-4900-0000263A0000}" name="Column14882" dataDxfId="1885"/>
    <tableColumn id="14887" xr3:uid="{00000000-0010-0000-4900-0000273A0000}" name="Column14883" dataDxfId="1884"/>
    <tableColumn id="14888" xr3:uid="{00000000-0010-0000-4900-0000283A0000}" name="Column14884" dataDxfId="1883"/>
    <tableColumn id="14889" xr3:uid="{00000000-0010-0000-4900-0000293A0000}" name="Column14885" dataDxfId="1882"/>
    <tableColumn id="14890" xr3:uid="{00000000-0010-0000-4900-00002A3A0000}" name="Column14886" dataDxfId="1881"/>
    <tableColumn id="14891" xr3:uid="{00000000-0010-0000-4900-00002B3A0000}" name="Column14887" dataDxfId="1880"/>
    <tableColumn id="14892" xr3:uid="{00000000-0010-0000-4900-00002C3A0000}" name="Column14888" dataDxfId="1879"/>
    <tableColumn id="14893" xr3:uid="{00000000-0010-0000-4900-00002D3A0000}" name="Column14889" dataDxfId="1878"/>
    <tableColumn id="14894" xr3:uid="{00000000-0010-0000-4900-00002E3A0000}" name="Column14890" dataDxfId="1877"/>
    <tableColumn id="14895" xr3:uid="{00000000-0010-0000-4900-00002F3A0000}" name="Column14891" dataDxfId="1876"/>
    <tableColumn id="14896" xr3:uid="{00000000-0010-0000-4900-0000303A0000}" name="Column14892" dataDxfId="1875"/>
    <tableColumn id="14897" xr3:uid="{00000000-0010-0000-4900-0000313A0000}" name="Column14893" dataDxfId="1874"/>
    <tableColumn id="14898" xr3:uid="{00000000-0010-0000-4900-0000323A0000}" name="Column14894" dataDxfId="1873"/>
    <tableColumn id="14899" xr3:uid="{00000000-0010-0000-4900-0000333A0000}" name="Column14895" dataDxfId="1872"/>
    <tableColumn id="14900" xr3:uid="{00000000-0010-0000-4900-0000343A0000}" name="Column14896" dataDxfId="1871"/>
    <tableColumn id="14901" xr3:uid="{00000000-0010-0000-4900-0000353A0000}" name="Column14897" dataDxfId="1870"/>
    <tableColumn id="14902" xr3:uid="{00000000-0010-0000-4900-0000363A0000}" name="Column14898" dataDxfId="1869"/>
    <tableColumn id="14903" xr3:uid="{00000000-0010-0000-4900-0000373A0000}" name="Column14899" dataDxfId="1868"/>
    <tableColumn id="14904" xr3:uid="{00000000-0010-0000-4900-0000383A0000}" name="Column14900" dataDxfId="1867"/>
    <tableColumn id="14905" xr3:uid="{00000000-0010-0000-4900-0000393A0000}" name="Column14901" dataDxfId="1866"/>
    <tableColumn id="14906" xr3:uid="{00000000-0010-0000-4900-00003A3A0000}" name="Column14902" dataDxfId="1865"/>
    <tableColumn id="14907" xr3:uid="{00000000-0010-0000-4900-00003B3A0000}" name="Column14903" dataDxfId="1864"/>
    <tableColumn id="14908" xr3:uid="{00000000-0010-0000-4900-00003C3A0000}" name="Column14904" dataDxfId="1863"/>
    <tableColumn id="14909" xr3:uid="{00000000-0010-0000-4900-00003D3A0000}" name="Column14905" dataDxfId="1862"/>
    <tableColumn id="14910" xr3:uid="{00000000-0010-0000-4900-00003E3A0000}" name="Column14906" dataDxfId="1861"/>
    <tableColumn id="14911" xr3:uid="{00000000-0010-0000-4900-00003F3A0000}" name="Column14907" dataDxfId="1860"/>
    <tableColumn id="14912" xr3:uid="{00000000-0010-0000-4900-0000403A0000}" name="Column14908" dataDxfId="1859"/>
    <tableColumn id="14913" xr3:uid="{00000000-0010-0000-4900-0000413A0000}" name="Column14909" dataDxfId="1858"/>
    <tableColumn id="14914" xr3:uid="{00000000-0010-0000-4900-0000423A0000}" name="Column14910" dataDxfId="1857"/>
    <tableColumn id="14915" xr3:uid="{00000000-0010-0000-4900-0000433A0000}" name="Column14911" dataDxfId="1856"/>
    <tableColumn id="14916" xr3:uid="{00000000-0010-0000-4900-0000443A0000}" name="Column14912" dataDxfId="1855"/>
    <tableColumn id="14917" xr3:uid="{00000000-0010-0000-4900-0000453A0000}" name="Column14913" dataDxfId="1854"/>
    <tableColumn id="14918" xr3:uid="{00000000-0010-0000-4900-0000463A0000}" name="Column14914" dataDxfId="1853"/>
    <tableColumn id="14919" xr3:uid="{00000000-0010-0000-4900-0000473A0000}" name="Column14915" dataDxfId="1852"/>
    <tableColumn id="14920" xr3:uid="{00000000-0010-0000-4900-0000483A0000}" name="Column14916" dataDxfId="1851"/>
    <tableColumn id="14921" xr3:uid="{00000000-0010-0000-4900-0000493A0000}" name="Column14917" dataDxfId="1850"/>
    <tableColumn id="14922" xr3:uid="{00000000-0010-0000-4900-00004A3A0000}" name="Column14918" dataDxfId="1849"/>
    <tableColumn id="14923" xr3:uid="{00000000-0010-0000-4900-00004B3A0000}" name="Column14919" dataDxfId="1848"/>
    <tableColumn id="14924" xr3:uid="{00000000-0010-0000-4900-00004C3A0000}" name="Column14920" dataDxfId="1847"/>
    <tableColumn id="14925" xr3:uid="{00000000-0010-0000-4900-00004D3A0000}" name="Column14921" dataDxfId="1846"/>
    <tableColumn id="14926" xr3:uid="{00000000-0010-0000-4900-00004E3A0000}" name="Column14922" dataDxfId="1845"/>
    <tableColumn id="14927" xr3:uid="{00000000-0010-0000-4900-00004F3A0000}" name="Column14923" dataDxfId="1844"/>
    <tableColumn id="14928" xr3:uid="{00000000-0010-0000-4900-0000503A0000}" name="Column14924" dataDxfId="1843"/>
    <tableColumn id="14929" xr3:uid="{00000000-0010-0000-4900-0000513A0000}" name="Column14925" dataDxfId="1842"/>
    <tableColumn id="14930" xr3:uid="{00000000-0010-0000-4900-0000523A0000}" name="Column14926" dataDxfId="1841"/>
    <tableColumn id="14931" xr3:uid="{00000000-0010-0000-4900-0000533A0000}" name="Column14927" dataDxfId="1840"/>
    <tableColumn id="14932" xr3:uid="{00000000-0010-0000-4900-0000543A0000}" name="Column14928" dataDxfId="1839"/>
    <tableColumn id="14933" xr3:uid="{00000000-0010-0000-4900-0000553A0000}" name="Column14929" dataDxfId="1838"/>
    <tableColumn id="14934" xr3:uid="{00000000-0010-0000-4900-0000563A0000}" name="Column14930" dataDxfId="1837"/>
    <tableColumn id="14935" xr3:uid="{00000000-0010-0000-4900-0000573A0000}" name="Column14931" dataDxfId="1836"/>
    <tableColumn id="14936" xr3:uid="{00000000-0010-0000-4900-0000583A0000}" name="Column14932" dataDxfId="1835"/>
    <tableColumn id="14937" xr3:uid="{00000000-0010-0000-4900-0000593A0000}" name="Column14933" dataDxfId="1834"/>
    <tableColumn id="14938" xr3:uid="{00000000-0010-0000-4900-00005A3A0000}" name="Column14934" dataDxfId="1833"/>
    <tableColumn id="14939" xr3:uid="{00000000-0010-0000-4900-00005B3A0000}" name="Column14935" dataDxfId="1832"/>
    <tableColumn id="14940" xr3:uid="{00000000-0010-0000-4900-00005C3A0000}" name="Column14936" dataDxfId="1831"/>
    <tableColumn id="14941" xr3:uid="{00000000-0010-0000-4900-00005D3A0000}" name="Column14937" dataDxfId="1830"/>
    <tableColumn id="14942" xr3:uid="{00000000-0010-0000-4900-00005E3A0000}" name="Column14938" dataDxfId="1829"/>
    <tableColumn id="14943" xr3:uid="{00000000-0010-0000-4900-00005F3A0000}" name="Column14939" dataDxfId="1828"/>
    <tableColumn id="14944" xr3:uid="{00000000-0010-0000-4900-0000603A0000}" name="Column14940" dataDxfId="1827"/>
    <tableColumn id="14945" xr3:uid="{00000000-0010-0000-4900-0000613A0000}" name="Column14941" dataDxfId="1826"/>
    <tableColumn id="14946" xr3:uid="{00000000-0010-0000-4900-0000623A0000}" name="Column14942" dataDxfId="1825"/>
    <tableColumn id="14947" xr3:uid="{00000000-0010-0000-4900-0000633A0000}" name="Column14943" dataDxfId="1824"/>
    <tableColumn id="14948" xr3:uid="{00000000-0010-0000-4900-0000643A0000}" name="Column14944" dataDxfId="1823"/>
    <tableColumn id="14949" xr3:uid="{00000000-0010-0000-4900-0000653A0000}" name="Column14945" dataDxfId="1822"/>
    <tableColumn id="14950" xr3:uid="{00000000-0010-0000-4900-0000663A0000}" name="Column14946" dataDxfId="1821"/>
    <tableColumn id="14951" xr3:uid="{00000000-0010-0000-4900-0000673A0000}" name="Column14947" dataDxfId="1820"/>
    <tableColumn id="14952" xr3:uid="{00000000-0010-0000-4900-0000683A0000}" name="Column14948" dataDxfId="1819"/>
    <tableColumn id="14953" xr3:uid="{00000000-0010-0000-4900-0000693A0000}" name="Column14949" dataDxfId="1818"/>
    <tableColumn id="14954" xr3:uid="{00000000-0010-0000-4900-00006A3A0000}" name="Column14950" dataDxfId="1817"/>
    <tableColumn id="14955" xr3:uid="{00000000-0010-0000-4900-00006B3A0000}" name="Column14951" dataDxfId="1816"/>
    <tableColumn id="14956" xr3:uid="{00000000-0010-0000-4900-00006C3A0000}" name="Column14952" dataDxfId="1815"/>
    <tableColumn id="14957" xr3:uid="{00000000-0010-0000-4900-00006D3A0000}" name="Column14953" dataDxfId="1814"/>
    <tableColumn id="14958" xr3:uid="{00000000-0010-0000-4900-00006E3A0000}" name="Column14954" dataDxfId="1813"/>
    <tableColumn id="14959" xr3:uid="{00000000-0010-0000-4900-00006F3A0000}" name="Column14955" dataDxfId="1812"/>
    <tableColumn id="14960" xr3:uid="{00000000-0010-0000-4900-0000703A0000}" name="Column14956" dataDxfId="1811"/>
    <tableColumn id="14961" xr3:uid="{00000000-0010-0000-4900-0000713A0000}" name="Column14957" dataDxfId="1810"/>
    <tableColumn id="14962" xr3:uid="{00000000-0010-0000-4900-0000723A0000}" name="Column14958" dataDxfId="1809"/>
    <tableColumn id="14963" xr3:uid="{00000000-0010-0000-4900-0000733A0000}" name="Column14959" dataDxfId="1808"/>
    <tableColumn id="14964" xr3:uid="{00000000-0010-0000-4900-0000743A0000}" name="Column14960" dataDxfId="1807"/>
    <tableColumn id="14965" xr3:uid="{00000000-0010-0000-4900-0000753A0000}" name="Column14961" dataDxfId="1806"/>
    <tableColumn id="14966" xr3:uid="{00000000-0010-0000-4900-0000763A0000}" name="Column14962" dataDxfId="1805"/>
    <tableColumn id="14967" xr3:uid="{00000000-0010-0000-4900-0000773A0000}" name="Column14963" dataDxfId="1804"/>
    <tableColumn id="14968" xr3:uid="{00000000-0010-0000-4900-0000783A0000}" name="Column14964" dataDxfId="1803"/>
    <tableColumn id="14969" xr3:uid="{00000000-0010-0000-4900-0000793A0000}" name="Column14965" dataDxfId="1802"/>
    <tableColumn id="14970" xr3:uid="{00000000-0010-0000-4900-00007A3A0000}" name="Column14966" dataDxfId="1801"/>
    <tableColumn id="14971" xr3:uid="{00000000-0010-0000-4900-00007B3A0000}" name="Column14967" dataDxfId="1800"/>
    <tableColumn id="14972" xr3:uid="{00000000-0010-0000-4900-00007C3A0000}" name="Column14968" dataDxfId="1799"/>
    <tableColumn id="14973" xr3:uid="{00000000-0010-0000-4900-00007D3A0000}" name="Column14969" dataDxfId="1798"/>
    <tableColumn id="14974" xr3:uid="{00000000-0010-0000-4900-00007E3A0000}" name="Column14970" dataDxfId="1797"/>
    <tableColumn id="14975" xr3:uid="{00000000-0010-0000-4900-00007F3A0000}" name="Column14971" dataDxfId="1796"/>
    <tableColumn id="14976" xr3:uid="{00000000-0010-0000-4900-0000803A0000}" name="Column14972" dataDxfId="1795"/>
    <tableColumn id="14977" xr3:uid="{00000000-0010-0000-4900-0000813A0000}" name="Column14973" dataDxfId="1794"/>
    <tableColumn id="14978" xr3:uid="{00000000-0010-0000-4900-0000823A0000}" name="Column14974" dataDxfId="1793"/>
    <tableColumn id="14979" xr3:uid="{00000000-0010-0000-4900-0000833A0000}" name="Column14975" dataDxfId="1792"/>
    <tableColumn id="14980" xr3:uid="{00000000-0010-0000-4900-0000843A0000}" name="Column14976" dataDxfId="1791"/>
    <tableColumn id="14981" xr3:uid="{00000000-0010-0000-4900-0000853A0000}" name="Column14977" dataDxfId="1790"/>
    <tableColumn id="14982" xr3:uid="{00000000-0010-0000-4900-0000863A0000}" name="Column14978" dataDxfId="1789"/>
    <tableColumn id="14983" xr3:uid="{00000000-0010-0000-4900-0000873A0000}" name="Column14979" dataDxfId="1788"/>
    <tableColumn id="14984" xr3:uid="{00000000-0010-0000-4900-0000883A0000}" name="Column14980" dataDxfId="1787"/>
    <tableColumn id="14985" xr3:uid="{00000000-0010-0000-4900-0000893A0000}" name="Column14981" dataDxfId="1786"/>
    <tableColumn id="14986" xr3:uid="{00000000-0010-0000-4900-00008A3A0000}" name="Column14982" dataDxfId="1785"/>
    <tableColumn id="14987" xr3:uid="{00000000-0010-0000-4900-00008B3A0000}" name="Column14983" dataDxfId="1784"/>
    <tableColumn id="14988" xr3:uid="{00000000-0010-0000-4900-00008C3A0000}" name="Column14984" dataDxfId="1783"/>
    <tableColumn id="14989" xr3:uid="{00000000-0010-0000-4900-00008D3A0000}" name="Column14985" dataDxfId="1782"/>
    <tableColumn id="14990" xr3:uid="{00000000-0010-0000-4900-00008E3A0000}" name="Column14986" dataDxfId="1781"/>
    <tableColumn id="14991" xr3:uid="{00000000-0010-0000-4900-00008F3A0000}" name="Column14987" dataDxfId="1780"/>
    <tableColumn id="14992" xr3:uid="{00000000-0010-0000-4900-0000903A0000}" name="Column14988" dataDxfId="1779"/>
    <tableColumn id="14993" xr3:uid="{00000000-0010-0000-4900-0000913A0000}" name="Column14989" dataDxfId="1778"/>
    <tableColumn id="14994" xr3:uid="{00000000-0010-0000-4900-0000923A0000}" name="Column14990" dataDxfId="1777"/>
    <tableColumn id="14995" xr3:uid="{00000000-0010-0000-4900-0000933A0000}" name="Column14991" dataDxfId="1776"/>
    <tableColumn id="14996" xr3:uid="{00000000-0010-0000-4900-0000943A0000}" name="Column14992" dataDxfId="1775"/>
    <tableColumn id="14997" xr3:uid="{00000000-0010-0000-4900-0000953A0000}" name="Column14993" dataDxfId="1774"/>
    <tableColumn id="14998" xr3:uid="{00000000-0010-0000-4900-0000963A0000}" name="Column14994" dataDxfId="1773"/>
    <tableColumn id="14999" xr3:uid="{00000000-0010-0000-4900-0000973A0000}" name="Column14995" dataDxfId="1772"/>
    <tableColumn id="15000" xr3:uid="{00000000-0010-0000-4900-0000983A0000}" name="Column14996" dataDxfId="1771"/>
    <tableColumn id="15001" xr3:uid="{00000000-0010-0000-4900-0000993A0000}" name="Column14997" dataDxfId="1770"/>
    <tableColumn id="15002" xr3:uid="{00000000-0010-0000-4900-00009A3A0000}" name="Column14998" dataDxfId="1769"/>
    <tableColumn id="15003" xr3:uid="{00000000-0010-0000-4900-00009B3A0000}" name="Column14999" dataDxfId="1768"/>
    <tableColumn id="15004" xr3:uid="{00000000-0010-0000-4900-00009C3A0000}" name="Column15000" dataDxfId="1767"/>
    <tableColumn id="15005" xr3:uid="{00000000-0010-0000-4900-00009D3A0000}" name="Column15001" dataDxfId="1766"/>
    <tableColumn id="15006" xr3:uid="{00000000-0010-0000-4900-00009E3A0000}" name="Column15002" dataDxfId="1765"/>
    <tableColumn id="15007" xr3:uid="{00000000-0010-0000-4900-00009F3A0000}" name="Column15003" dataDxfId="1764"/>
    <tableColumn id="15008" xr3:uid="{00000000-0010-0000-4900-0000A03A0000}" name="Column15004" dataDxfId="1763"/>
    <tableColumn id="15009" xr3:uid="{00000000-0010-0000-4900-0000A13A0000}" name="Column15005" dataDxfId="1762"/>
    <tableColumn id="15010" xr3:uid="{00000000-0010-0000-4900-0000A23A0000}" name="Column15006" dataDxfId="1761"/>
    <tableColumn id="15011" xr3:uid="{00000000-0010-0000-4900-0000A33A0000}" name="Column15007" dataDxfId="1760"/>
    <tableColumn id="15012" xr3:uid="{00000000-0010-0000-4900-0000A43A0000}" name="Column15008" dataDxfId="1759"/>
    <tableColumn id="15013" xr3:uid="{00000000-0010-0000-4900-0000A53A0000}" name="Column15009" dataDxfId="1758"/>
    <tableColumn id="15014" xr3:uid="{00000000-0010-0000-4900-0000A63A0000}" name="Column15010" dataDxfId="1757"/>
    <tableColumn id="15015" xr3:uid="{00000000-0010-0000-4900-0000A73A0000}" name="Column15011" dataDxfId="1756"/>
    <tableColumn id="15016" xr3:uid="{00000000-0010-0000-4900-0000A83A0000}" name="Column15012" dataDxfId="1755"/>
    <tableColumn id="15017" xr3:uid="{00000000-0010-0000-4900-0000A93A0000}" name="Column15013" dataDxfId="1754"/>
    <tableColumn id="15018" xr3:uid="{00000000-0010-0000-4900-0000AA3A0000}" name="Column15014" dataDxfId="1753"/>
    <tableColumn id="15019" xr3:uid="{00000000-0010-0000-4900-0000AB3A0000}" name="Column15015" dataDxfId="1752"/>
    <tableColumn id="15020" xr3:uid="{00000000-0010-0000-4900-0000AC3A0000}" name="Column15016" dataDxfId="1751"/>
    <tableColumn id="15021" xr3:uid="{00000000-0010-0000-4900-0000AD3A0000}" name="Column15017" dataDxfId="1750"/>
    <tableColumn id="15022" xr3:uid="{00000000-0010-0000-4900-0000AE3A0000}" name="Column15018" dataDxfId="1749"/>
    <tableColumn id="15023" xr3:uid="{00000000-0010-0000-4900-0000AF3A0000}" name="Column15019" dataDxfId="1748"/>
    <tableColumn id="15024" xr3:uid="{00000000-0010-0000-4900-0000B03A0000}" name="Column15020" dataDxfId="1747"/>
    <tableColumn id="15025" xr3:uid="{00000000-0010-0000-4900-0000B13A0000}" name="Column15021" dataDxfId="1746"/>
    <tableColumn id="15026" xr3:uid="{00000000-0010-0000-4900-0000B23A0000}" name="Column15022" dataDxfId="1745"/>
    <tableColumn id="15027" xr3:uid="{00000000-0010-0000-4900-0000B33A0000}" name="Column15023" dataDxfId="1744"/>
    <tableColumn id="15028" xr3:uid="{00000000-0010-0000-4900-0000B43A0000}" name="Column15024" dataDxfId="1743"/>
    <tableColumn id="15029" xr3:uid="{00000000-0010-0000-4900-0000B53A0000}" name="Column15025" dataDxfId="1742"/>
    <tableColumn id="15030" xr3:uid="{00000000-0010-0000-4900-0000B63A0000}" name="Column15026" dataDxfId="1741"/>
    <tableColumn id="15031" xr3:uid="{00000000-0010-0000-4900-0000B73A0000}" name="Column15027" dataDxfId="1740"/>
    <tableColumn id="15032" xr3:uid="{00000000-0010-0000-4900-0000B83A0000}" name="Column15028" dataDxfId="1739"/>
    <tableColumn id="15033" xr3:uid="{00000000-0010-0000-4900-0000B93A0000}" name="Column15029" dataDxfId="1738"/>
    <tableColumn id="15034" xr3:uid="{00000000-0010-0000-4900-0000BA3A0000}" name="Column15030" dataDxfId="1737"/>
    <tableColumn id="15035" xr3:uid="{00000000-0010-0000-4900-0000BB3A0000}" name="Column15031" dataDxfId="1736"/>
    <tableColumn id="15036" xr3:uid="{00000000-0010-0000-4900-0000BC3A0000}" name="Column15032" dataDxfId="1735"/>
    <tableColumn id="15037" xr3:uid="{00000000-0010-0000-4900-0000BD3A0000}" name="Column15033" dataDxfId="1734"/>
    <tableColumn id="15038" xr3:uid="{00000000-0010-0000-4900-0000BE3A0000}" name="Column15034" dataDxfId="1733"/>
    <tableColumn id="15039" xr3:uid="{00000000-0010-0000-4900-0000BF3A0000}" name="Column15035" dataDxfId="1732"/>
    <tableColumn id="15040" xr3:uid="{00000000-0010-0000-4900-0000C03A0000}" name="Column15036" dataDxfId="1731"/>
    <tableColumn id="15041" xr3:uid="{00000000-0010-0000-4900-0000C13A0000}" name="Column15037" dataDxfId="1730"/>
    <tableColumn id="15042" xr3:uid="{00000000-0010-0000-4900-0000C23A0000}" name="Column15038" dataDxfId="1729"/>
    <tableColumn id="15043" xr3:uid="{00000000-0010-0000-4900-0000C33A0000}" name="Column15039" dataDxfId="1728"/>
    <tableColumn id="15044" xr3:uid="{00000000-0010-0000-4900-0000C43A0000}" name="Column15040" dataDxfId="1727"/>
    <tableColumn id="15045" xr3:uid="{00000000-0010-0000-4900-0000C53A0000}" name="Column15041" dataDxfId="1726"/>
    <tableColumn id="15046" xr3:uid="{00000000-0010-0000-4900-0000C63A0000}" name="Column15042" dataDxfId="1725"/>
    <tableColumn id="15047" xr3:uid="{00000000-0010-0000-4900-0000C73A0000}" name="Column15043" dataDxfId="1724"/>
    <tableColumn id="15048" xr3:uid="{00000000-0010-0000-4900-0000C83A0000}" name="Column15044" dataDxfId="1723"/>
    <tableColumn id="15049" xr3:uid="{00000000-0010-0000-4900-0000C93A0000}" name="Column15045" dataDxfId="1722"/>
    <tableColumn id="15050" xr3:uid="{00000000-0010-0000-4900-0000CA3A0000}" name="Column15046" dataDxfId="1721"/>
    <tableColumn id="15051" xr3:uid="{00000000-0010-0000-4900-0000CB3A0000}" name="Column15047" dataDxfId="1720"/>
    <tableColumn id="15052" xr3:uid="{00000000-0010-0000-4900-0000CC3A0000}" name="Column15048" dataDxfId="1719"/>
    <tableColumn id="15053" xr3:uid="{00000000-0010-0000-4900-0000CD3A0000}" name="Column15049" dataDxfId="1718"/>
    <tableColumn id="15054" xr3:uid="{00000000-0010-0000-4900-0000CE3A0000}" name="Column15050" dataDxfId="1717"/>
    <tableColumn id="15055" xr3:uid="{00000000-0010-0000-4900-0000CF3A0000}" name="Column15051" dataDxfId="1716"/>
    <tableColumn id="15056" xr3:uid="{00000000-0010-0000-4900-0000D03A0000}" name="Column15052" dataDxfId="1715"/>
    <tableColumn id="15057" xr3:uid="{00000000-0010-0000-4900-0000D13A0000}" name="Column15053" dataDxfId="1714"/>
    <tableColumn id="15058" xr3:uid="{00000000-0010-0000-4900-0000D23A0000}" name="Column15054" dataDxfId="1713"/>
    <tableColumn id="15059" xr3:uid="{00000000-0010-0000-4900-0000D33A0000}" name="Column15055" dataDxfId="1712"/>
    <tableColumn id="15060" xr3:uid="{00000000-0010-0000-4900-0000D43A0000}" name="Column15056" dataDxfId="1711"/>
    <tableColumn id="15061" xr3:uid="{00000000-0010-0000-4900-0000D53A0000}" name="Column15057" dataDxfId="1710"/>
    <tableColumn id="15062" xr3:uid="{00000000-0010-0000-4900-0000D63A0000}" name="Column15058" dataDxfId="1709"/>
    <tableColumn id="15063" xr3:uid="{00000000-0010-0000-4900-0000D73A0000}" name="Column15059" dataDxfId="1708"/>
    <tableColumn id="15064" xr3:uid="{00000000-0010-0000-4900-0000D83A0000}" name="Column15060" dataDxfId="1707"/>
    <tableColumn id="15065" xr3:uid="{00000000-0010-0000-4900-0000D93A0000}" name="Column15061" dataDxfId="1706"/>
    <tableColumn id="15066" xr3:uid="{00000000-0010-0000-4900-0000DA3A0000}" name="Column15062" dataDxfId="1705"/>
    <tableColumn id="15067" xr3:uid="{00000000-0010-0000-4900-0000DB3A0000}" name="Column15063" dataDxfId="1704"/>
    <tableColumn id="15068" xr3:uid="{00000000-0010-0000-4900-0000DC3A0000}" name="Column15064" dataDxfId="1703"/>
    <tableColumn id="15069" xr3:uid="{00000000-0010-0000-4900-0000DD3A0000}" name="Column15065" dataDxfId="1702"/>
    <tableColumn id="15070" xr3:uid="{00000000-0010-0000-4900-0000DE3A0000}" name="Column15066" dataDxfId="1701"/>
    <tableColumn id="15071" xr3:uid="{00000000-0010-0000-4900-0000DF3A0000}" name="Column15067" dataDxfId="1700"/>
    <tableColumn id="15072" xr3:uid="{00000000-0010-0000-4900-0000E03A0000}" name="Column15068" dataDxfId="1699"/>
    <tableColumn id="15073" xr3:uid="{00000000-0010-0000-4900-0000E13A0000}" name="Column15069" dataDxfId="1698"/>
    <tableColumn id="15074" xr3:uid="{00000000-0010-0000-4900-0000E23A0000}" name="Column15070" dataDxfId="1697"/>
    <tableColumn id="15075" xr3:uid="{00000000-0010-0000-4900-0000E33A0000}" name="Column15071" dataDxfId="1696"/>
    <tableColumn id="15076" xr3:uid="{00000000-0010-0000-4900-0000E43A0000}" name="Column15072" dataDxfId="1695"/>
    <tableColumn id="15077" xr3:uid="{00000000-0010-0000-4900-0000E53A0000}" name="Column15073" dataDxfId="1694"/>
    <tableColumn id="15078" xr3:uid="{00000000-0010-0000-4900-0000E63A0000}" name="Column15074" dataDxfId="1693"/>
    <tableColumn id="15079" xr3:uid="{00000000-0010-0000-4900-0000E73A0000}" name="Column15075" dataDxfId="1692"/>
    <tableColumn id="15080" xr3:uid="{00000000-0010-0000-4900-0000E83A0000}" name="Column15076" dataDxfId="1691"/>
    <tableColumn id="15081" xr3:uid="{00000000-0010-0000-4900-0000E93A0000}" name="Column15077" dataDxfId="1690"/>
    <tableColumn id="15082" xr3:uid="{00000000-0010-0000-4900-0000EA3A0000}" name="Column15078" dataDxfId="1689"/>
    <tableColumn id="15083" xr3:uid="{00000000-0010-0000-4900-0000EB3A0000}" name="Column15079" dataDxfId="1688"/>
    <tableColumn id="15084" xr3:uid="{00000000-0010-0000-4900-0000EC3A0000}" name="Column15080" dataDxfId="1687"/>
    <tableColumn id="15085" xr3:uid="{00000000-0010-0000-4900-0000ED3A0000}" name="Column15081" dataDxfId="1686"/>
    <tableColumn id="15086" xr3:uid="{00000000-0010-0000-4900-0000EE3A0000}" name="Column15082" dataDxfId="1685"/>
    <tableColumn id="15087" xr3:uid="{00000000-0010-0000-4900-0000EF3A0000}" name="Column15083" dataDxfId="1684"/>
    <tableColumn id="15088" xr3:uid="{00000000-0010-0000-4900-0000F03A0000}" name="Column15084" dataDxfId="1683"/>
    <tableColumn id="15089" xr3:uid="{00000000-0010-0000-4900-0000F13A0000}" name="Column15085" dataDxfId="1682"/>
    <tableColumn id="15090" xr3:uid="{00000000-0010-0000-4900-0000F23A0000}" name="Column15086" dataDxfId="1681"/>
    <tableColumn id="15091" xr3:uid="{00000000-0010-0000-4900-0000F33A0000}" name="Column15087" dataDxfId="1680"/>
    <tableColumn id="15092" xr3:uid="{00000000-0010-0000-4900-0000F43A0000}" name="Column15088" dataDxfId="1679"/>
    <tableColumn id="15093" xr3:uid="{00000000-0010-0000-4900-0000F53A0000}" name="Column15089" dataDxfId="1678"/>
    <tableColumn id="15094" xr3:uid="{00000000-0010-0000-4900-0000F63A0000}" name="Column15090" dataDxfId="1677"/>
    <tableColumn id="15095" xr3:uid="{00000000-0010-0000-4900-0000F73A0000}" name="Column15091" dataDxfId="1676"/>
    <tableColumn id="15096" xr3:uid="{00000000-0010-0000-4900-0000F83A0000}" name="Column15092" dataDxfId="1675"/>
    <tableColumn id="15097" xr3:uid="{00000000-0010-0000-4900-0000F93A0000}" name="Column15093" dataDxfId="1674"/>
    <tableColumn id="15098" xr3:uid="{00000000-0010-0000-4900-0000FA3A0000}" name="Column15094" dataDxfId="1673"/>
    <tableColumn id="15099" xr3:uid="{00000000-0010-0000-4900-0000FB3A0000}" name="Column15095" dataDxfId="1672"/>
    <tableColumn id="15100" xr3:uid="{00000000-0010-0000-4900-0000FC3A0000}" name="Column15096" dataDxfId="1671"/>
    <tableColumn id="15101" xr3:uid="{00000000-0010-0000-4900-0000FD3A0000}" name="Column15097" dataDxfId="1670"/>
    <tableColumn id="15102" xr3:uid="{00000000-0010-0000-4900-0000FE3A0000}" name="Column15098" dataDxfId="1669"/>
    <tableColumn id="15103" xr3:uid="{00000000-0010-0000-4900-0000FF3A0000}" name="Column15099" dataDxfId="1668"/>
    <tableColumn id="15104" xr3:uid="{00000000-0010-0000-4900-0000003B0000}" name="Column15100" dataDxfId="1667"/>
    <tableColumn id="15105" xr3:uid="{00000000-0010-0000-4900-0000013B0000}" name="Column15101" dataDxfId="1666"/>
    <tableColumn id="15106" xr3:uid="{00000000-0010-0000-4900-0000023B0000}" name="Column15102" dataDxfId="1665"/>
    <tableColumn id="15107" xr3:uid="{00000000-0010-0000-4900-0000033B0000}" name="Column15103" dataDxfId="1664"/>
    <tableColumn id="15108" xr3:uid="{00000000-0010-0000-4900-0000043B0000}" name="Column15104" dataDxfId="1663"/>
    <tableColumn id="15109" xr3:uid="{00000000-0010-0000-4900-0000053B0000}" name="Column15105" dataDxfId="1662"/>
    <tableColumn id="15110" xr3:uid="{00000000-0010-0000-4900-0000063B0000}" name="Column15106" dataDxfId="1661"/>
    <tableColumn id="15111" xr3:uid="{00000000-0010-0000-4900-0000073B0000}" name="Column15107" dataDxfId="1660"/>
    <tableColumn id="15112" xr3:uid="{00000000-0010-0000-4900-0000083B0000}" name="Column15108" dataDxfId="1659"/>
    <tableColumn id="15113" xr3:uid="{00000000-0010-0000-4900-0000093B0000}" name="Column15109" dataDxfId="1658"/>
    <tableColumn id="15114" xr3:uid="{00000000-0010-0000-4900-00000A3B0000}" name="Column15110" dataDxfId="1657"/>
    <tableColumn id="15115" xr3:uid="{00000000-0010-0000-4900-00000B3B0000}" name="Column15111" dataDxfId="1656"/>
    <tableColumn id="15116" xr3:uid="{00000000-0010-0000-4900-00000C3B0000}" name="Column15112" dataDxfId="1655"/>
    <tableColumn id="15117" xr3:uid="{00000000-0010-0000-4900-00000D3B0000}" name="Column15113" dataDxfId="1654"/>
    <tableColumn id="15118" xr3:uid="{00000000-0010-0000-4900-00000E3B0000}" name="Column15114" dataDxfId="1653"/>
    <tableColumn id="15119" xr3:uid="{00000000-0010-0000-4900-00000F3B0000}" name="Column15115" dataDxfId="1652"/>
    <tableColumn id="15120" xr3:uid="{00000000-0010-0000-4900-0000103B0000}" name="Column15116" dataDxfId="1651"/>
    <tableColumn id="15121" xr3:uid="{00000000-0010-0000-4900-0000113B0000}" name="Column15117" dataDxfId="1650"/>
    <tableColumn id="15122" xr3:uid="{00000000-0010-0000-4900-0000123B0000}" name="Column15118" dataDxfId="1649"/>
    <tableColumn id="15123" xr3:uid="{00000000-0010-0000-4900-0000133B0000}" name="Column15119" dataDxfId="1648"/>
    <tableColumn id="15124" xr3:uid="{00000000-0010-0000-4900-0000143B0000}" name="Column15120" dataDxfId="1647"/>
    <tableColumn id="15125" xr3:uid="{00000000-0010-0000-4900-0000153B0000}" name="Column15121" dataDxfId="1646"/>
    <tableColumn id="15126" xr3:uid="{00000000-0010-0000-4900-0000163B0000}" name="Column15122" dataDxfId="1645"/>
    <tableColumn id="15127" xr3:uid="{00000000-0010-0000-4900-0000173B0000}" name="Column15123" dataDxfId="1644"/>
    <tableColumn id="15128" xr3:uid="{00000000-0010-0000-4900-0000183B0000}" name="Column15124" dataDxfId="1643"/>
    <tableColumn id="15129" xr3:uid="{00000000-0010-0000-4900-0000193B0000}" name="Column15125" dataDxfId="1642"/>
    <tableColumn id="15130" xr3:uid="{00000000-0010-0000-4900-00001A3B0000}" name="Column15126" dataDxfId="1641"/>
    <tableColumn id="15131" xr3:uid="{00000000-0010-0000-4900-00001B3B0000}" name="Column15127" dataDxfId="1640"/>
    <tableColumn id="15132" xr3:uid="{00000000-0010-0000-4900-00001C3B0000}" name="Column15128" dataDxfId="1639"/>
    <tableColumn id="15133" xr3:uid="{00000000-0010-0000-4900-00001D3B0000}" name="Column15129" dataDxfId="1638"/>
    <tableColumn id="15134" xr3:uid="{00000000-0010-0000-4900-00001E3B0000}" name="Column15130" dataDxfId="1637"/>
    <tableColumn id="15135" xr3:uid="{00000000-0010-0000-4900-00001F3B0000}" name="Column15131" dataDxfId="1636"/>
    <tableColumn id="15136" xr3:uid="{00000000-0010-0000-4900-0000203B0000}" name="Column15132" dataDxfId="1635"/>
    <tableColumn id="15137" xr3:uid="{00000000-0010-0000-4900-0000213B0000}" name="Column15133" dataDxfId="1634"/>
    <tableColumn id="15138" xr3:uid="{00000000-0010-0000-4900-0000223B0000}" name="Column15134" dataDxfId="1633"/>
    <tableColumn id="15139" xr3:uid="{00000000-0010-0000-4900-0000233B0000}" name="Column15135" dataDxfId="1632"/>
    <tableColumn id="15140" xr3:uid="{00000000-0010-0000-4900-0000243B0000}" name="Column15136" dataDxfId="1631"/>
    <tableColumn id="15141" xr3:uid="{00000000-0010-0000-4900-0000253B0000}" name="Column15137" dataDxfId="1630"/>
    <tableColumn id="15142" xr3:uid="{00000000-0010-0000-4900-0000263B0000}" name="Column15138" dataDxfId="1629"/>
    <tableColumn id="15143" xr3:uid="{00000000-0010-0000-4900-0000273B0000}" name="Column15139" dataDxfId="1628"/>
    <tableColumn id="15144" xr3:uid="{00000000-0010-0000-4900-0000283B0000}" name="Column15140" dataDxfId="1627"/>
    <tableColumn id="15145" xr3:uid="{00000000-0010-0000-4900-0000293B0000}" name="Column15141" dataDxfId="1626"/>
    <tableColumn id="15146" xr3:uid="{00000000-0010-0000-4900-00002A3B0000}" name="Column15142" dataDxfId="1625"/>
    <tableColumn id="15147" xr3:uid="{00000000-0010-0000-4900-00002B3B0000}" name="Column15143" dataDxfId="1624"/>
    <tableColumn id="15148" xr3:uid="{00000000-0010-0000-4900-00002C3B0000}" name="Column15144" dataDxfId="1623"/>
    <tableColumn id="15149" xr3:uid="{00000000-0010-0000-4900-00002D3B0000}" name="Column15145" dataDxfId="1622"/>
    <tableColumn id="15150" xr3:uid="{00000000-0010-0000-4900-00002E3B0000}" name="Column15146" dataDxfId="1621"/>
    <tableColumn id="15151" xr3:uid="{00000000-0010-0000-4900-00002F3B0000}" name="Column15147" dataDxfId="1620"/>
    <tableColumn id="15152" xr3:uid="{00000000-0010-0000-4900-0000303B0000}" name="Column15148" dataDxfId="1619"/>
    <tableColumn id="15153" xr3:uid="{00000000-0010-0000-4900-0000313B0000}" name="Column15149" dataDxfId="1618"/>
    <tableColumn id="15154" xr3:uid="{00000000-0010-0000-4900-0000323B0000}" name="Column15150" dataDxfId="1617"/>
    <tableColumn id="15155" xr3:uid="{00000000-0010-0000-4900-0000333B0000}" name="Column15151" dataDxfId="1616"/>
    <tableColumn id="15156" xr3:uid="{00000000-0010-0000-4900-0000343B0000}" name="Column15152" dataDxfId="1615"/>
    <tableColumn id="15157" xr3:uid="{00000000-0010-0000-4900-0000353B0000}" name="Column15153" dataDxfId="1614"/>
    <tableColumn id="15158" xr3:uid="{00000000-0010-0000-4900-0000363B0000}" name="Column15154" dataDxfId="1613"/>
    <tableColumn id="15159" xr3:uid="{00000000-0010-0000-4900-0000373B0000}" name="Column15155" dataDxfId="1612"/>
    <tableColumn id="15160" xr3:uid="{00000000-0010-0000-4900-0000383B0000}" name="Column15156" dataDxfId="1611"/>
    <tableColumn id="15161" xr3:uid="{00000000-0010-0000-4900-0000393B0000}" name="Column15157" dataDxfId="1610"/>
    <tableColumn id="15162" xr3:uid="{00000000-0010-0000-4900-00003A3B0000}" name="Column15158" dataDxfId="1609"/>
    <tableColumn id="15163" xr3:uid="{00000000-0010-0000-4900-00003B3B0000}" name="Column15159" dataDxfId="1608"/>
    <tableColumn id="15164" xr3:uid="{00000000-0010-0000-4900-00003C3B0000}" name="Column15160" dataDxfId="1607"/>
    <tableColumn id="15165" xr3:uid="{00000000-0010-0000-4900-00003D3B0000}" name="Column15161" dataDxfId="1606"/>
    <tableColumn id="15166" xr3:uid="{00000000-0010-0000-4900-00003E3B0000}" name="Column15162" dataDxfId="1605"/>
    <tableColumn id="15167" xr3:uid="{00000000-0010-0000-4900-00003F3B0000}" name="Column15163" dataDxfId="1604"/>
    <tableColumn id="15168" xr3:uid="{00000000-0010-0000-4900-0000403B0000}" name="Column15164" dataDxfId="1603"/>
    <tableColumn id="15169" xr3:uid="{00000000-0010-0000-4900-0000413B0000}" name="Column15165" dataDxfId="1602"/>
    <tableColumn id="15170" xr3:uid="{00000000-0010-0000-4900-0000423B0000}" name="Column15166" dataDxfId="1601"/>
    <tableColumn id="15171" xr3:uid="{00000000-0010-0000-4900-0000433B0000}" name="Column15167" dataDxfId="1600"/>
    <tableColumn id="15172" xr3:uid="{00000000-0010-0000-4900-0000443B0000}" name="Column15168" dataDxfId="1599"/>
    <tableColumn id="15173" xr3:uid="{00000000-0010-0000-4900-0000453B0000}" name="Column15169" dataDxfId="1598"/>
    <tableColumn id="15174" xr3:uid="{00000000-0010-0000-4900-0000463B0000}" name="Column15170" dataDxfId="1597"/>
    <tableColumn id="15175" xr3:uid="{00000000-0010-0000-4900-0000473B0000}" name="Column15171" dataDxfId="1596"/>
    <tableColumn id="15176" xr3:uid="{00000000-0010-0000-4900-0000483B0000}" name="Column15172" dataDxfId="1595"/>
    <tableColumn id="15177" xr3:uid="{00000000-0010-0000-4900-0000493B0000}" name="Column15173" dataDxfId="1594"/>
    <tableColumn id="15178" xr3:uid="{00000000-0010-0000-4900-00004A3B0000}" name="Column15174" dataDxfId="1593"/>
    <tableColumn id="15179" xr3:uid="{00000000-0010-0000-4900-00004B3B0000}" name="Column15175" dataDxfId="1592"/>
    <tableColumn id="15180" xr3:uid="{00000000-0010-0000-4900-00004C3B0000}" name="Column15176" dataDxfId="1591"/>
    <tableColumn id="15181" xr3:uid="{00000000-0010-0000-4900-00004D3B0000}" name="Column15177" dataDxfId="1590"/>
    <tableColumn id="15182" xr3:uid="{00000000-0010-0000-4900-00004E3B0000}" name="Column15178" dataDxfId="1589"/>
    <tableColumn id="15183" xr3:uid="{00000000-0010-0000-4900-00004F3B0000}" name="Column15179" dataDxfId="1588"/>
    <tableColumn id="15184" xr3:uid="{00000000-0010-0000-4900-0000503B0000}" name="Column15180" dataDxfId="1587"/>
    <tableColumn id="15185" xr3:uid="{00000000-0010-0000-4900-0000513B0000}" name="Column15181" dataDxfId="1586"/>
    <tableColumn id="15186" xr3:uid="{00000000-0010-0000-4900-0000523B0000}" name="Column15182" dataDxfId="1585"/>
    <tableColumn id="15187" xr3:uid="{00000000-0010-0000-4900-0000533B0000}" name="Column15183" dataDxfId="1584"/>
    <tableColumn id="15188" xr3:uid="{00000000-0010-0000-4900-0000543B0000}" name="Column15184" dataDxfId="1583"/>
    <tableColumn id="15189" xr3:uid="{00000000-0010-0000-4900-0000553B0000}" name="Column15185" dataDxfId="1582"/>
    <tableColumn id="15190" xr3:uid="{00000000-0010-0000-4900-0000563B0000}" name="Column15186" dataDxfId="1581"/>
    <tableColumn id="15191" xr3:uid="{00000000-0010-0000-4900-0000573B0000}" name="Column15187" dataDxfId="1580"/>
    <tableColumn id="15192" xr3:uid="{00000000-0010-0000-4900-0000583B0000}" name="Column15188" dataDxfId="1579"/>
    <tableColumn id="15193" xr3:uid="{00000000-0010-0000-4900-0000593B0000}" name="Column15189" dataDxfId="1578"/>
    <tableColumn id="15194" xr3:uid="{00000000-0010-0000-4900-00005A3B0000}" name="Column15190" dataDxfId="1577"/>
    <tableColumn id="15195" xr3:uid="{00000000-0010-0000-4900-00005B3B0000}" name="Column15191" dataDxfId="1576"/>
    <tableColumn id="15196" xr3:uid="{00000000-0010-0000-4900-00005C3B0000}" name="Column15192" dataDxfId="1575"/>
    <tableColumn id="15197" xr3:uid="{00000000-0010-0000-4900-00005D3B0000}" name="Column15193" dataDxfId="1574"/>
    <tableColumn id="15198" xr3:uid="{00000000-0010-0000-4900-00005E3B0000}" name="Column15194" dataDxfId="1573"/>
    <tableColumn id="15199" xr3:uid="{00000000-0010-0000-4900-00005F3B0000}" name="Column15195" dataDxfId="1572"/>
    <tableColumn id="15200" xr3:uid="{00000000-0010-0000-4900-0000603B0000}" name="Column15196" dataDxfId="1571"/>
    <tableColumn id="15201" xr3:uid="{00000000-0010-0000-4900-0000613B0000}" name="Column15197" dataDxfId="1570"/>
    <tableColumn id="15202" xr3:uid="{00000000-0010-0000-4900-0000623B0000}" name="Column15198" dataDxfId="1569"/>
    <tableColumn id="15203" xr3:uid="{00000000-0010-0000-4900-0000633B0000}" name="Column15199" dataDxfId="1568"/>
    <tableColumn id="15204" xr3:uid="{00000000-0010-0000-4900-0000643B0000}" name="Column15200" dataDxfId="1567"/>
    <tableColumn id="15205" xr3:uid="{00000000-0010-0000-4900-0000653B0000}" name="Column15201" dataDxfId="1566"/>
    <tableColumn id="15206" xr3:uid="{00000000-0010-0000-4900-0000663B0000}" name="Column15202" dataDxfId="1565"/>
    <tableColumn id="15207" xr3:uid="{00000000-0010-0000-4900-0000673B0000}" name="Column15203" dataDxfId="1564"/>
    <tableColumn id="15208" xr3:uid="{00000000-0010-0000-4900-0000683B0000}" name="Column15204" dataDxfId="1563"/>
    <tableColumn id="15209" xr3:uid="{00000000-0010-0000-4900-0000693B0000}" name="Column15205" dataDxfId="1562"/>
    <tableColumn id="15210" xr3:uid="{00000000-0010-0000-4900-00006A3B0000}" name="Column15206" dataDxfId="1561"/>
    <tableColumn id="15211" xr3:uid="{00000000-0010-0000-4900-00006B3B0000}" name="Column15207" dataDxfId="1560"/>
    <tableColumn id="15212" xr3:uid="{00000000-0010-0000-4900-00006C3B0000}" name="Column15208" dataDxfId="1559"/>
    <tableColumn id="15213" xr3:uid="{00000000-0010-0000-4900-00006D3B0000}" name="Column15209" dataDxfId="1558"/>
    <tableColumn id="15214" xr3:uid="{00000000-0010-0000-4900-00006E3B0000}" name="Column15210" dataDxfId="1557"/>
    <tableColumn id="15215" xr3:uid="{00000000-0010-0000-4900-00006F3B0000}" name="Column15211" dataDxfId="1556"/>
    <tableColumn id="15216" xr3:uid="{00000000-0010-0000-4900-0000703B0000}" name="Column15212" dataDxfId="1555"/>
    <tableColumn id="15217" xr3:uid="{00000000-0010-0000-4900-0000713B0000}" name="Column15213" dataDxfId="1554"/>
    <tableColumn id="15218" xr3:uid="{00000000-0010-0000-4900-0000723B0000}" name="Column15214" dataDxfId="1553"/>
    <tableColumn id="15219" xr3:uid="{00000000-0010-0000-4900-0000733B0000}" name="Column15215" dataDxfId="1552"/>
    <tableColumn id="15220" xr3:uid="{00000000-0010-0000-4900-0000743B0000}" name="Column15216" dataDxfId="1551"/>
    <tableColumn id="15221" xr3:uid="{00000000-0010-0000-4900-0000753B0000}" name="Column15217" dataDxfId="1550"/>
    <tableColumn id="15222" xr3:uid="{00000000-0010-0000-4900-0000763B0000}" name="Column15218" dataDxfId="1549"/>
    <tableColumn id="15223" xr3:uid="{00000000-0010-0000-4900-0000773B0000}" name="Column15219" dataDxfId="1548"/>
    <tableColumn id="15224" xr3:uid="{00000000-0010-0000-4900-0000783B0000}" name="Column15220" dataDxfId="1547"/>
    <tableColumn id="15225" xr3:uid="{00000000-0010-0000-4900-0000793B0000}" name="Column15221" dataDxfId="1546"/>
    <tableColumn id="15226" xr3:uid="{00000000-0010-0000-4900-00007A3B0000}" name="Column15222" dataDxfId="1545"/>
    <tableColumn id="15227" xr3:uid="{00000000-0010-0000-4900-00007B3B0000}" name="Column15223" dataDxfId="1544"/>
    <tableColumn id="15228" xr3:uid="{00000000-0010-0000-4900-00007C3B0000}" name="Column15224" dataDxfId="1543"/>
    <tableColumn id="15229" xr3:uid="{00000000-0010-0000-4900-00007D3B0000}" name="Column15225" dataDxfId="1542"/>
    <tableColumn id="15230" xr3:uid="{00000000-0010-0000-4900-00007E3B0000}" name="Column15226" dataDxfId="1541"/>
    <tableColumn id="15231" xr3:uid="{00000000-0010-0000-4900-00007F3B0000}" name="Column15227" dataDxfId="1540"/>
    <tableColumn id="15232" xr3:uid="{00000000-0010-0000-4900-0000803B0000}" name="Column15228" dataDxfId="1539"/>
    <tableColumn id="15233" xr3:uid="{00000000-0010-0000-4900-0000813B0000}" name="Column15229" dataDxfId="1538"/>
    <tableColumn id="15234" xr3:uid="{00000000-0010-0000-4900-0000823B0000}" name="Column15230" dataDxfId="1537"/>
    <tableColumn id="15235" xr3:uid="{00000000-0010-0000-4900-0000833B0000}" name="Column15231" dataDxfId="1536"/>
    <tableColumn id="15236" xr3:uid="{00000000-0010-0000-4900-0000843B0000}" name="Column15232" dataDxfId="1535"/>
    <tableColumn id="15237" xr3:uid="{00000000-0010-0000-4900-0000853B0000}" name="Column15233" dataDxfId="1534"/>
    <tableColumn id="15238" xr3:uid="{00000000-0010-0000-4900-0000863B0000}" name="Column15234" dataDxfId="1533"/>
    <tableColumn id="15239" xr3:uid="{00000000-0010-0000-4900-0000873B0000}" name="Column15235" dataDxfId="1532"/>
    <tableColumn id="15240" xr3:uid="{00000000-0010-0000-4900-0000883B0000}" name="Column15236" dataDxfId="1531"/>
    <tableColumn id="15241" xr3:uid="{00000000-0010-0000-4900-0000893B0000}" name="Column15237" dataDxfId="1530"/>
    <tableColumn id="15242" xr3:uid="{00000000-0010-0000-4900-00008A3B0000}" name="Column15238" dataDxfId="1529"/>
    <tableColumn id="15243" xr3:uid="{00000000-0010-0000-4900-00008B3B0000}" name="Column15239" dataDxfId="1528"/>
    <tableColumn id="15244" xr3:uid="{00000000-0010-0000-4900-00008C3B0000}" name="Column15240" dataDxfId="1527"/>
    <tableColumn id="15245" xr3:uid="{00000000-0010-0000-4900-00008D3B0000}" name="Column15241" dataDxfId="1526"/>
    <tableColumn id="15246" xr3:uid="{00000000-0010-0000-4900-00008E3B0000}" name="Column15242" dataDxfId="1525"/>
    <tableColumn id="15247" xr3:uid="{00000000-0010-0000-4900-00008F3B0000}" name="Column15243" dataDxfId="1524"/>
    <tableColumn id="15248" xr3:uid="{00000000-0010-0000-4900-0000903B0000}" name="Column15244" dataDxfId="1523"/>
    <tableColumn id="15249" xr3:uid="{00000000-0010-0000-4900-0000913B0000}" name="Column15245" dataDxfId="1522"/>
    <tableColumn id="15250" xr3:uid="{00000000-0010-0000-4900-0000923B0000}" name="Column15246" dataDxfId="1521"/>
    <tableColumn id="15251" xr3:uid="{00000000-0010-0000-4900-0000933B0000}" name="Column15247" dataDxfId="1520"/>
    <tableColumn id="15252" xr3:uid="{00000000-0010-0000-4900-0000943B0000}" name="Column15248" dataDxfId="1519"/>
    <tableColumn id="15253" xr3:uid="{00000000-0010-0000-4900-0000953B0000}" name="Column15249" dataDxfId="1518"/>
    <tableColumn id="15254" xr3:uid="{00000000-0010-0000-4900-0000963B0000}" name="Column15250" dataDxfId="1517"/>
    <tableColumn id="15255" xr3:uid="{00000000-0010-0000-4900-0000973B0000}" name="Column15251" dataDxfId="1516"/>
    <tableColumn id="15256" xr3:uid="{00000000-0010-0000-4900-0000983B0000}" name="Column15252" dataDxfId="1515"/>
    <tableColumn id="15257" xr3:uid="{00000000-0010-0000-4900-0000993B0000}" name="Column15253" dataDxfId="1514"/>
    <tableColumn id="15258" xr3:uid="{00000000-0010-0000-4900-00009A3B0000}" name="Column15254" dataDxfId="1513"/>
    <tableColumn id="15259" xr3:uid="{00000000-0010-0000-4900-00009B3B0000}" name="Column15255" dataDxfId="1512"/>
    <tableColumn id="15260" xr3:uid="{00000000-0010-0000-4900-00009C3B0000}" name="Column15256" dataDxfId="1511"/>
    <tableColumn id="15261" xr3:uid="{00000000-0010-0000-4900-00009D3B0000}" name="Column15257" dataDxfId="1510"/>
    <tableColumn id="15262" xr3:uid="{00000000-0010-0000-4900-00009E3B0000}" name="Column15258" dataDxfId="1509"/>
    <tableColumn id="15263" xr3:uid="{00000000-0010-0000-4900-00009F3B0000}" name="Column15259" dataDxfId="1508"/>
    <tableColumn id="15264" xr3:uid="{00000000-0010-0000-4900-0000A03B0000}" name="Column15260" dataDxfId="1507"/>
    <tableColumn id="15265" xr3:uid="{00000000-0010-0000-4900-0000A13B0000}" name="Column15261" dataDxfId="1506"/>
    <tableColumn id="15266" xr3:uid="{00000000-0010-0000-4900-0000A23B0000}" name="Column15262" dataDxfId="1505"/>
    <tableColumn id="15267" xr3:uid="{00000000-0010-0000-4900-0000A33B0000}" name="Column15263" dataDxfId="1504"/>
    <tableColumn id="15268" xr3:uid="{00000000-0010-0000-4900-0000A43B0000}" name="Column15264" dataDxfId="1503"/>
    <tableColumn id="15269" xr3:uid="{00000000-0010-0000-4900-0000A53B0000}" name="Column15265" dataDxfId="1502"/>
    <tableColumn id="15270" xr3:uid="{00000000-0010-0000-4900-0000A63B0000}" name="Column15266" dataDxfId="1501"/>
    <tableColumn id="15271" xr3:uid="{00000000-0010-0000-4900-0000A73B0000}" name="Column15267" dataDxfId="1500"/>
    <tableColumn id="15272" xr3:uid="{00000000-0010-0000-4900-0000A83B0000}" name="Column15268" dataDxfId="1499"/>
    <tableColumn id="15273" xr3:uid="{00000000-0010-0000-4900-0000A93B0000}" name="Column15269" dataDxfId="1498"/>
    <tableColumn id="15274" xr3:uid="{00000000-0010-0000-4900-0000AA3B0000}" name="Column15270" dataDxfId="1497"/>
    <tableColumn id="15275" xr3:uid="{00000000-0010-0000-4900-0000AB3B0000}" name="Column15271" dataDxfId="1496"/>
    <tableColumn id="15276" xr3:uid="{00000000-0010-0000-4900-0000AC3B0000}" name="Column15272" dataDxfId="1495"/>
    <tableColumn id="15277" xr3:uid="{00000000-0010-0000-4900-0000AD3B0000}" name="Column15273" dataDxfId="1494"/>
    <tableColumn id="15278" xr3:uid="{00000000-0010-0000-4900-0000AE3B0000}" name="Column15274" dataDxfId="1493"/>
    <tableColumn id="15279" xr3:uid="{00000000-0010-0000-4900-0000AF3B0000}" name="Column15275" dataDxfId="1492"/>
    <tableColumn id="15280" xr3:uid="{00000000-0010-0000-4900-0000B03B0000}" name="Column15276" dataDxfId="1491"/>
    <tableColumn id="15281" xr3:uid="{00000000-0010-0000-4900-0000B13B0000}" name="Column15277" dataDxfId="1490"/>
    <tableColumn id="15282" xr3:uid="{00000000-0010-0000-4900-0000B23B0000}" name="Column15278" dataDxfId="1489"/>
    <tableColumn id="15283" xr3:uid="{00000000-0010-0000-4900-0000B33B0000}" name="Column15279" dataDxfId="1488"/>
    <tableColumn id="15284" xr3:uid="{00000000-0010-0000-4900-0000B43B0000}" name="Column15280" dataDxfId="1487"/>
    <tableColumn id="15285" xr3:uid="{00000000-0010-0000-4900-0000B53B0000}" name="Column15281" dataDxfId="1486"/>
    <tableColumn id="15286" xr3:uid="{00000000-0010-0000-4900-0000B63B0000}" name="Column15282" dataDxfId="1485"/>
    <tableColumn id="15287" xr3:uid="{00000000-0010-0000-4900-0000B73B0000}" name="Column15283" dataDxfId="1484"/>
    <tableColumn id="15288" xr3:uid="{00000000-0010-0000-4900-0000B83B0000}" name="Column15284" dataDxfId="1483"/>
    <tableColumn id="15289" xr3:uid="{00000000-0010-0000-4900-0000B93B0000}" name="Column15285" dataDxfId="1482"/>
    <tableColumn id="15290" xr3:uid="{00000000-0010-0000-4900-0000BA3B0000}" name="Column15286" dataDxfId="1481"/>
    <tableColumn id="15291" xr3:uid="{00000000-0010-0000-4900-0000BB3B0000}" name="Column15287" dataDxfId="1480"/>
    <tableColumn id="15292" xr3:uid="{00000000-0010-0000-4900-0000BC3B0000}" name="Column15288" dataDxfId="1479"/>
    <tableColumn id="15293" xr3:uid="{00000000-0010-0000-4900-0000BD3B0000}" name="Column15289" dataDxfId="1478"/>
    <tableColumn id="15294" xr3:uid="{00000000-0010-0000-4900-0000BE3B0000}" name="Column15290" dataDxfId="1477"/>
    <tableColumn id="15295" xr3:uid="{00000000-0010-0000-4900-0000BF3B0000}" name="Column15291" dataDxfId="1476"/>
    <tableColumn id="15296" xr3:uid="{00000000-0010-0000-4900-0000C03B0000}" name="Column15292" dataDxfId="1475"/>
    <tableColumn id="15297" xr3:uid="{00000000-0010-0000-4900-0000C13B0000}" name="Column15293" dataDxfId="1474"/>
    <tableColumn id="15298" xr3:uid="{00000000-0010-0000-4900-0000C23B0000}" name="Column15294" dataDxfId="1473"/>
    <tableColumn id="15299" xr3:uid="{00000000-0010-0000-4900-0000C33B0000}" name="Column15295" dataDxfId="1472"/>
    <tableColumn id="15300" xr3:uid="{00000000-0010-0000-4900-0000C43B0000}" name="Column15296" dataDxfId="1471"/>
    <tableColumn id="15301" xr3:uid="{00000000-0010-0000-4900-0000C53B0000}" name="Column15297" dataDxfId="1470"/>
    <tableColumn id="15302" xr3:uid="{00000000-0010-0000-4900-0000C63B0000}" name="Column15298" dataDxfId="1469"/>
    <tableColumn id="15303" xr3:uid="{00000000-0010-0000-4900-0000C73B0000}" name="Column15299" dataDxfId="1468"/>
    <tableColumn id="15304" xr3:uid="{00000000-0010-0000-4900-0000C83B0000}" name="Column15300" dataDxfId="1467"/>
    <tableColumn id="15305" xr3:uid="{00000000-0010-0000-4900-0000C93B0000}" name="Column15301" dataDxfId="1466"/>
    <tableColumn id="15306" xr3:uid="{00000000-0010-0000-4900-0000CA3B0000}" name="Column15302" dataDxfId="1465"/>
    <tableColumn id="15307" xr3:uid="{00000000-0010-0000-4900-0000CB3B0000}" name="Column15303" dataDxfId="1464"/>
    <tableColumn id="15308" xr3:uid="{00000000-0010-0000-4900-0000CC3B0000}" name="Column15304" dataDxfId="1463"/>
    <tableColumn id="15309" xr3:uid="{00000000-0010-0000-4900-0000CD3B0000}" name="Column15305" dataDxfId="1462"/>
    <tableColumn id="15310" xr3:uid="{00000000-0010-0000-4900-0000CE3B0000}" name="Column15306" dataDxfId="1461"/>
    <tableColumn id="15311" xr3:uid="{00000000-0010-0000-4900-0000CF3B0000}" name="Column15307" dataDxfId="1460"/>
    <tableColumn id="15312" xr3:uid="{00000000-0010-0000-4900-0000D03B0000}" name="Column15308" dataDxfId="1459"/>
    <tableColumn id="15313" xr3:uid="{00000000-0010-0000-4900-0000D13B0000}" name="Column15309" dataDxfId="1458"/>
    <tableColumn id="15314" xr3:uid="{00000000-0010-0000-4900-0000D23B0000}" name="Column15310" dataDxfId="1457"/>
    <tableColumn id="15315" xr3:uid="{00000000-0010-0000-4900-0000D33B0000}" name="Column15311" dataDxfId="1456"/>
    <tableColumn id="15316" xr3:uid="{00000000-0010-0000-4900-0000D43B0000}" name="Column15312" dataDxfId="1455"/>
    <tableColumn id="15317" xr3:uid="{00000000-0010-0000-4900-0000D53B0000}" name="Column15313" dataDxfId="1454"/>
    <tableColumn id="15318" xr3:uid="{00000000-0010-0000-4900-0000D63B0000}" name="Column15314" dataDxfId="1453"/>
    <tableColumn id="15319" xr3:uid="{00000000-0010-0000-4900-0000D73B0000}" name="Column15315" dataDxfId="1452"/>
    <tableColumn id="15320" xr3:uid="{00000000-0010-0000-4900-0000D83B0000}" name="Column15316" dataDxfId="1451"/>
    <tableColumn id="15321" xr3:uid="{00000000-0010-0000-4900-0000D93B0000}" name="Column15317" dataDxfId="1450"/>
    <tableColumn id="15322" xr3:uid="{00000000-0010-0000-4900-0000DA3B0000}" name="Column15318" dataDxfId="1449"/>
    <tableColumn id="15323" xr3:uid="{00000000-0010-0000-4900-0000DB3B0000}" name="Column15319" dataDxfId="1448"/>
    <tableColumn id="15324" xr3:uid="{00000000-0010-0000-4900-0000DC3B0000}" name="Column15320" dataDxfId="1447"/>
    <tableColumn id="15325" xr3:uid="{00000000-0010-0000-4900-0000DD3B0000}" name="Column15321" dataDxfId="1446"/>
    <tableColumn id="15326" xr3:uid="{00000000-0010-0000-4900-0000DE3B0000}" name="Column15322" dataDxfId="1445"/>
    <tableColumn id="15327" xr3:uid="{00000000-0010-0000-4900-0000DF3B0000}" name="Column15323" dataDxfId="1444"/>
    <tableColumn id="15328" xr3:uid="{00000000-0010-0000-4900-0000E03B0000}" name="Column15324" dataDxfId="1443"/>
    <tableColumn id="15329" xr3:uid="{00000000-0010-0000-4900-0000E13B0000}" name="Column15325" dataDxfId="1442"/>
    <tableColumn id="15330" xr3:uid="{00000000-0010-0000-4900-0000E23B0000}" name="Column15326" dataDxfId="1441"/>
    <tableColumn id="15331" xr3:uid="{00000000-0010-0000-4900-0000E33B0000}" name="Column15327" dataDxfId="1440"/>
    <tableColumn id="15332" xr3:uid="{00000000-0010-0000-4900-0000E43B0000}" name="Column15328" dataDxfId="1439"/>
    <tableColumn id="15333" xr3:uid="{00000000-0010-0000-4900-0000E53B0000}" name="Column15329" dataDxfId="1438"/>
    <tableColumn id="15334" xr3:uid="{00000000-0010-0000-4900-0000E63B0000}" name="Column15330" dataDxfId="1437"/>
    <tableColumn id="15335" xr3:uid="{00000000-0010-0000-4900-0000E73B0000}" name="Column15331" dataDxfId="1436"/>
    <tableColumn id="15336" xr3:uid="{00000000-0010-0000-4900-0000E83B0000}" name="Column15332" dataDxfId="1435"/>
    <tableColumn id="15337" xr3:uid="{00000000-0010-0000-4900-0000E93B0000}" name="Column15333" dataDxfId="1434"/>
    <tableColumn id="15338" xr3:uid="{00000000-0010-0000-4900-0000EA3B0000}" name="Column15334" dataDxfId="1433"/>
    <tableColumn id="15339" xr3:uid="{00000000-0010-0000-4900-0000EB3B0000}" name="Column15335" dataDxfId="1432"/>
    <tableColumn id="15340" xr3:uid="{00000000-0010-0000-4900-0000EC3B0000}" name="Column15336" dataDxfId="1431"/>
    <tableColumn id="15341" xr3:uid="{00000000-0010-0000-4900-0000ED3B0000}" name="Column15337" dataDxfId="1430"/>
    <tableColumn id="15342" xr3:uid="{00000000-0010-0000-4900-0000EE3B0000}" name="Column15338" dataDxfId="1429"/>
    <tableColumn id="15343" xr3:uid="{00000000-0010-0000-4900-0000EF3B0000}" name="Column15339" dataDxfId="1428"/>
    <tableColumn id="15344" xr3:uid="{00000000-0010-0000-4900-0000F03B0000}" name="Column15340" dataDxfId="1427"/>
    <tableColumn id="15345" xr3:uid="{00000000-0010-0000-4900-0000F13B0000}" name="Column15341" dataDxfId="1426"/>
    <tableColumn id="15346" xr3:uid="{00000000-0010-0000-4900-0000F23B0000}" name="Column15342" dataDxfId="1425"/>
    <tableColumn id="15347" xr3:uid="{00000000-0010-0000-4900-0000F33B0000}" name="Column15343" dataDxfId="1424"/>
    <tableColumn id="15348" xr3:uid="{00000000-0010-0000-4900-0000F43B0000}" name="Column15344" dataDxfId="1423"/>
    <tableColumn id="15349" xr3:uid="{00000000-0010-0000-4900-0000F53B0000}" name="Column15345" dataDxfId="1422"/>
    <tableColumn id="15350" xr3:uid="{00000000-0010-0000-4900-0000F63B0000}" name="Column15346" dataDxfId="1421"/>
    <tableColumn id="15351" xr3:uid="{00000000-0010-0000-4900-0000F73B0000}" name="Column15347" dataDxfId="1420"/>
    <tableColumn id="15352" xr3:uid="{00000000-0010-0000-4900-0000F83B0000}" name="Column15348" dataDxfId="1419"/>
    <tableColumn id="15353" xr3:uid="{00000000-0010-0000-4900-0000F93B0000}" name="Column15349" dataDxfId="1418"/>
    <tableColumn id="15354" xr3:uid="{00000000-0010-0000-4900-0000FA3B0000}" name="Column15350" dataDxfId="1417"/>
    <tableColumn id="15355" xr3:uid="{00000000-0010-0000-4900-0000FB3B0000}" name="Column15351" dataDxfId="1416"/>
    <tableColumn id="15356" xr3:uid="{00000000-0010-0000-4900-0000FC3B0000}" name="Column15352" dataDxfId="1415"/>
    <tableColumn id="15357" xr3:uid="{00000000-0010-0000-4900-0000FD3B0000}" name="Column15353" dataDxfId="1414"/>
    <tableColumn id="15358" xr3:uid="{00000000-0010-0000-4900-0000FE3B0000}" name="Column15354" dataDxfId="1413"/>
    <tableColumn id="15359" xr3:uid="{00000000-0010-0000-4900-0000FF3B0000}" name="Column15355" dataDxfId="1412"/>
    <tableColumn id="15360" xr3:uid="{00000000-0010-0000-4900-0000003C0000}" name="Column15356" dataDxfId="1411"/>
    <tableColumn id="15361" xr3:uid="{00000000-0010-0000-4900-0000013C0000}" name="Column15357" dataDxfId="1410"/>
    <tableColumn id="15362" xr3:uid="{00000000-0010-0000-4900-0000023C0000}" name="Column15358" dataDxfId="1409"/>
    <tableColumn id="15363" xr3:uid="{00000000-0010-0000-4900-0000033C0000}" name="Column15359" dataDxfId="1408"/>
    <tableColumn id="15364" xr3:uid="{00000000-0010-0000-4900-0000043C0000}" name="Column15360" dataDxfId="1407"/>
    <tableColumn id="15365" xr3:uid="{00000000-0010-0000-4900-0000053C0000}" name="Column15361" dataDxfId="1406"/>
    <tableColumn id="15366" xr3:uid="{00000000-0010-0000-4900-0000063C0000}" name="Column15362" dataDxfId="1405"/>
    <tableColumn id="15367" xr3:uid="{00000000-0010-0000-4900-0000073C0000}" name="Column15363" dataDxfId="1404"/>
    <tableColumn id="15368" xr3:uid="{00000000-0010-0000-4900-0000083C0000}" name="Column15364" dataDxfId="1403"/>
    <tableColumn id="15369" xr3:uid="{00000000-0010-0000-4900-0000093C0000}" name="Column15365" dataDxfId="1402"/>
    <tableColumn id="15370" xr3:uid="{00000000-0010-0000-4900-00000A3C0000}" name="Column15366" dataDxfId="1401"/>
    <tableColumn id="15371" xr3:uid="{00000000-0010-0000-4900-00000B3C0000}" name="Column15367" dataDxfId="1400"/>
    <tableColumn id="15372" xr3:uid="{00000000-0010-0000-4900-00000C3C0000}" name="Column15368" dataDxfId="1399"/>
    <tableColumn id="15373" xr3:uid="{00000000-0010-0000-4900-00000D3C0000}" name="Column15369" dataDxfId="1398"/>
    <tableColumn id="15374" xr3:uid="{00000000-0010-0000-4900-00000E3C0000}" name="Column15370" dataDxfId="1397"/>
    <tableColumn id="15375" xr3:uid="{00000000-0010-0000-4900-00000F3C0000}" name="Column15371" dataDxfId="1396"/>
    <tableColumn id="15376" xr3:uid="{00000000-0010-0000-4900-0000103C0000}" name="Column15372" dataDxfId="1395"/>
    <tableColumn id="15377" xr3:uid="{00000000-0010-0000-4900-0000113C0000}" name="Column15373" dataDxfId="1394"/>
    <tableColumn id="15378" xr3:uid="{00000000-0010-0000-4900-0000123C0000}" name="Column15374" dataDxfId="1393"/>
    <tableColumn id="15379" xr3:uid="{00000000-0010-0000-4900-0000133C0000}" name="Column15375" dataDxfId="1392"/>
    <tableColumn id="15380" xr3:uid="{00000000-0010-0000-4900-0000143C0000}" name="Column15376" dataDxfId="1391"/>
    <tableColumn id="15381" xr3:uid="{00000000-0010-0000-4900-0000153C0000}" name="Column15377" dataDxfId="1390"/>
    <tableColumn id="15382" xr3:uid="{00000000-0010-0000-4900-0000163C0000}" name="Column15378" dataDxfId="1389"/>
    <tableColumn id="15383" xr3:uid="{00000000-0010-0000-4900-0000173C0000}" name="Column15379" dataDxfId="1388"/>
    <tableColumn id="15384" xr3:uid="{00000000-0010-0000-4900-0000183C0000}" name="Column15380" dataDxfId="1387"/>
    <tableColumn id="15385" xr3:uid="{00000000-0010-0000-4900-0000193C0000}" name="Column15381" dataDxfId="1386"/>
    <tableColumn id="15386" xr3:uid="{00000000-0010-0000-4900-00001A3C0000}" name="Column15382" dataDxfId="1385"/>
    <tableColumn id="15387" xr3:uid="{00000000-0010-0000-4900-00001B3C0000}" name="Column15383" dataDxfId="1384"/>
    <tableColumn id="15388" xr3:uid="{00000000-0010-0000-4900-00001C3C0000}" name="Column15384" dataDxfId="1383"/>
    <tableColumn id="15389" xr3:uid="{00000000-0010-0000-4900-00001D3C0000}" name="Column15385" dataDxfId="1382"/>
    <tableColumn id="15390" xr3:uid="{00000000-0010-0000-4900-00001E3C0000}" name="Column15386" dataDxfId="1381"/>
    <tableColumn id="15391" xr3:uid="{00000000-0010-0000-4900-00001F3C0000}" name="Column15387" dataDxfId="1380"/>
    <tableColumn id="15392" xr3:uid="{00000000-0010-0000-4900-0000203C0000}" name="Column15388" dataDxfId="1379"/>
    <tableColumn id="15393" xr3:uid="{00000000-0010-0000-4900-0000213C0000}" name="Column15389" dataDxfId="1378"/>
    <tableColumn id="15394" xr3:uid="{00000000-0010-0000-4900-0000223C0000}" name="Column15390" dataDxfId="1377"/>
    <tableColumn id="15395" xr3:uid="{00000000-0010-0000-4900-0000233C0000}" name="Column15391" dataDxfId="1376"/>
    <tableColumn id="15396" xr3:uid="{00000000-0010-0000-4900-0000243C0000}" name="Column15392" dataDxfId="1375"/>
    <tableColumn id="15397" xr3:uid="{00000000-0010-0000-4900-0000253C0000}" name="Column15393" dataDxfId="1374"/>
    <tableColumn id="15398" xr3:uid="{00000000-0010-0000-4900-0000263C0000}" name="Column15394" dataDxfId="1373"/>
    <tableColumn id="15399" xr3:uid="{00000000-0010-0000-4900-0000273C0000}" name="Column15395" dataDxfId="1372"/>
    <tableColumn id="15400" xr3:uid="{00000000-0010-0000-4900-0000283C0000}" name="Column15396" dataDxfId="1371"/>
    <tableColumn id="15401" xr3:uid="{00000000-0010-0000-4900-0000293C0000}" name="Column15397" dataDxfId="1370"/>
    <tableColumn id="15402" xr3:uid="{00000000-0010-0000-4900-00002A3C0000}" name="Column15398" dataDxfId="1369"/>
    <tableColumn id="15403" xr3:uid="{00000000-0010-0000-4900-00002B3C0000}" name="Column15399" dataDxfId="1368"/>
    <tableColumn id="15404" xr3:uid="{00000000-0010-0000-4900-00002C3C0000}" name="Column15400" dataDxfId="1367"/>
    <tableColumn id="15405" xr3:uid="{00000000-0010-0000-4900-00002D3C0000}" name="Column15401" dataDxfId="1366"/>
    <tableColumn id="15406" xr3:uid="{00000000-0010-0000-4900-00002E3C0000}" name="Column15402" dataDxfId="1365"/>
    <tableColumn id="15407" xr3:uid="{00000000-0010-0000-4900-00002F3C0000}" name="Column15403" dataDxfId="1364"/>
    <tableColumn id="15408" xr3:uid="{00000000-0010-0000-4900-0000303C0000}" name="Column15404" dataDxfId="1363"/>
    <tableColumn id="15409" xr3:uid="{00000000-0010-0000-4900-0000313C0000}" name="Column15405" dataDxfId="1362"/>
    <tableColumn id="15410" xr3:uid="{00000000-0010-0000-4900-0000323C0000}" name="Column15406" dataDxfId="1361"/>
    <tableColumn id="15411" xr3:uid="{00000000-0010-0000-4900-0000333C0000}" name="Column15407" dataDxfId="1360"/>
    <tableColumn id="15412" xr3:uid="{00000000-0010-0000-4900-0000343C0000}" name="Column15408" dataDxfId="1359"/>
    <tableColumn id="15413" xr3:uid="{00000000-0010-0000-4900-0000353C0000}" name="Column15409" dataDxfId="1358"/>
    <tableColumn id="15414" xr3:uid="{00000000-0010-0000-4900-0000363C0000}" name="Column15410" dataDxfId="1357"/>
    <tableColumn id="15415" xr3:uid="{00000000-0010-0000-4900-0000373C0000}" name="Column15411" dataDxfId="1356"/>
    <tableColumn id="15416" xr3:uid="{00000000-0010-0000-4900-0000383C0000}" name="Column15412" dataDxfId="1355"/>
    <tableColumn id="15417" xr3:uid="{00000000-0010-0000-4900-0000393C0000}" name="Column15413" dataDxfId="1354"/>
    <tableColumn id="15418" xr3:uid="{00000000-0010-0000-4900-00003A3C0000}" name="Column15414" dataDxfId="1353"/>
    <tableColumn id="15419" xr3:uid="{00000000-0010-0000-4900-00003B3C0000}" name="Column15415" dataDxfId="1352"/>
    <tableColumn id="15420" xr3:uid="{00000000-0010-0000-4900-00003C3C0000}" name="Column15416" dataDxfId="1351"/>
    <tableColumn id="15421" xr3:uid="{00000000-0010-0000-4900-00003D3C0000}" name="Column15417" dataDxfId="1350"/>
    <tableColumn id="15422" xr3:uid="{00000000-0010-0000-4900-00003E3C0000}" name="Column15418" dataDxfId="1349"/>
    <tableColumn id="15423" xr3:uid="{00000000-0010-0000-4900-00003F3C0000}" name="Column15419" dataDxfId="1348"/>
    <tableColumn id="15424" xr3:uid="{00000000-0010-0000-4900-0000403C0000}" name="Column15420" dataDxfId="1347"/>
    <tableColumn id="15425" xr3:uid="{00000000-0010-0000-4900-0000413C0000}" name="Column15421" dataDxfId="1346"/>
    <tableColumn id="15426" xr3:uid="{00000000-0010-0000-4900-0000423C0000}" name="Column15422" dataDxfId="1345"/>
    <tableColumn id="15427" xr3:uid="{00000000-0010-0000-4900-0000433C0000}" name="Column15423" dataDxfId="1344"/>
    <tableColumn id="15428" xr3:uid="{00000000-0010-0000-4900-0000443C0000}" name="Column15424" dataDxfId="1343"/>
    <tableColumn id="15429" xr3:uid="{00000000-0010-0000-4900-0000453C0000}" name="Column15425" dataDxfId="1342"/>
    <tableColumn id="15430" xr3:uid="{00000000-0010-0000-4900-0000463C0000}" name="Column15426" dataDxfId="1341"/>
    <tableColumn id="15431" xr3:uid="{00000000-0010-0000-4900-0000473C0000}" name="Column15427" dataDxfId="1340"/>
    <tableColumn id="15432" xr3:uid="{00000000-0010-0000-4900-0000483C0000}" name="Column15428" dataDxfId="1339"/>
    <tableColumn id="15433" xr3:uid="{00000000-0010-0000-4900-0000493C0000}" name="Column15429" dataDxfId="1338"/>
    <tableColumn id="15434" xr3:uid="{00000000-0010-0000-4900-00004A3C0000}" name="Column15430" dataDxfId="1337"/>
    <tableColumn id="15435" xr3:uid="{00000000-0010-0000-4900-00004B3C0000}" name="Column15431" dataDxfId="1336"/>
    <tableColumn id="15436" xr3:uid="{00000000-0010-0000-4900-00004C3C0000}" name="Column15432" dataDxfId="1335"/>
    <tableColumn id="15437" xr3:uid="{00000000-0010-0000-4900-00004D3C0000}" name="Column15433" dataDxfId="1334"/>
    <tableColumn id="15438" xr3:uid="{00000000-0010-0000-4900-00004E3C0000}" name="Column15434" dataDxfId="1333"/>
    <tableColumn id="15439" xr3:uid="{00000000-0010-0000-4900-00004F3C0000}" name="Column15435" dataDxfId="1332"/>
    <tableColumn id="15440" xr3:uid="{00000000-0010-0000-4900-0000503C0000}" name="Column15436" dataDxfId="1331"/>
    <tableColumn id="15441" xr3:uid="{00000000-0010-0000-4900-0000513C0000}" name="Column15437" dataDxfId="1330"/>
    <tableColumn id="15442" xr3:uid="{00000000-0010-0000-4900-0000523C0000}" name="Column15438" dataDxfId="1329"/>
    <tableColumn id="15443" xr3:uid="{00000000-0010-0000-4900-0000533C0000}" name="Column15439" dataDxfId="1328"/>
    <tableColumn id="15444" xr3:uid="{00000000-0010-0000-4900-0000543C0000}" name="Column15440" dataDxfId="1327"/>
    <tableColumn id="15445" xr3:uid="{00000000-0010-0000-4900-0000553C0000}" name="Column15441" dataDxfId="1326"/>
    <tableColumn id="15446" xr3:uid="{00000000-0010-0000-4900-0000563C0000}" name="Column15442" dataDxfId="1325"/>
    <tableColumn id="15447" xr3:uid="{00000000-0010-0000-4900-0000573C0000}" name="Column15443" dataDxfId="1324"/>
    <tableColumn id="15448" xr3:uid="{00000000-0010-0000-4900-0000583C0000}" name="Column15444" dataDxfId="1323"/>
    <tableColumn id="15449" xr3:uid="{00000000-0010-0000-4900-0000593C0000}" name="Column15445" dataDxfId="1322"/>
    <tableColumn id="15450" xr3:uid="{00000000-0010-0000-4900-00005A3C0000}" name="Column15446" dataDxfId="1321"/>
    <tableColumn id="15451" xr3:uid="{00000000-0010-0000-4900-00005B3C0000}" name="Column15447" dataDxfId="1320"/>
    <tableColumn id="15452" xr3:uid="{00000000-0010-0000-4900-00005C3C0000}" name="Column15448" dataDxfId="1319"/>
    <tableColumn id="15453" xr3:uid="{00000000-0010-0000-4900-00005D3C0000}" name="Column15449" dataDxfId="1318"/>
    <tableColumn id="15454" xr3:uid="{00000000-0010-0000-4900-00005E3C0000}" name="Column15450" dataDxfId="1317"/>
    <tableColumn id="15455" xr3:uid="{00000000-0010-0000-4900-00005F3C0000}" name="Column15451" dataDxfId="1316"/>
    <tableColumn id="15456" xr3:uid="{00000000-0010-0000-4900-0000603C0000}" name="Column15452" dataDxfId="1315"/>
    <tableColumn id="15457" xr3:uid="{00000000-0010-0000-4900-0000613C0000}" name="Column15453" dataDxfId="1314"/>
    <tableColumn id="15458" xr3:uid="{00000000-0010-0000-4900-0000623C0000}" name="Column15454" dataDxfId="1313"/>
    <tableColumn id="15459" xr3:uid="{00000000-0010-0000-4900-0000633C0000}" name="Column15455" dataDxfId="1312"/>
    <tableColumn id="15460" xr3:uid="{00000000-0010-0000-4900-0000643C0000}" name="Column15456" dataDxfId="1311"/>
    <tableColumn id="15461" xr3:uid="{00000000-0010-0000-4900-0000653C0000}" name="Column15457" dataDxfId="1310"/>
    <tableColumn id="15462" xr3:uid="{00000000-0010-0000-4900-0000663C0000}" name="Column15458" dataDxfId="1309"/>
    <tableColumn id="15463" xr3:uid="{00000000-0010-0000-4900-0000673C0000}" name="Column15459" dataDxfId="1308"/>
    <tableColumn id="15464" xr3:uid="{00000000-0010-0000-4900-0000683C0000}" name="Column15460" dataDxfId="1307"/>
    <tableColumn id="15465" xr3:uid="{00000000-0010-0000-4900-0000693C0000}" name="Column15461" dataDxfId="1306"/>
    <tableColumn id="15466" xr3:uid="{00000000-0010-0000-4900-00006A3C0000}" name="Column15462" dataDxfId="1305"/>
    <tableColumn id="15467" xr3:uid="{00000000-0010-0000-4900-00006B3C0000}" name="Column15463" dataDxfId="1304"/>
    <tableColumn id="15468" xr3:uid="{00000000-0010-0000-4900-00006C3C0000}" name="Column15464" dataDxfId="1303"/>
    <tableColumn id="15469" xr3:uid="{00000000-0010-0000-4900-00006D3C0000}" name="Column15465" dataDxfId="1302"/>
    <tableColumn id="15470" xr3:uid="{00000000-0010-0000-4900-00006E3C0000}" name="Column15466" dataDxfId="1301"/>
    <tableColumn id="15471" xr3:uid="{00000000-0010-0000-4900-00006F3C0000}" name="Column15467" dataDxfId="1300"/>
    <tableColumn id="15472" xr3:uid="{00000000-0010-0000-4900-0000703C0000}" name="Column15468" dataDxfId="1299"/>
    <tableColumn id="15473" xr3:uid="{00000000-0010-0000-4900-0000713C0000}" name="Column15469" dataDxfId="1298"/>
    <tableColumn id="15474" xr3:uid="{00000000-0010-0000-4900-0000723C0000}" name="Column15470" dataDxfId="1297"/>
    <tableColumn id="15475" xr3:uid="{00000000-0010-0000-4900-0000733C0000}" name="Column15471" dataDxfId="1296"/>
    <tableColumn id="15476" xr3:uid="{00000000-0010-0000-4900-0000743C0000}" name="Column15472" dataDxfId="1295"/>
    <tableColumn id="15477" xr3:uid="{00000000-0010-0000-4900-0000753C0000}" name="Column15473" dataDxfId="1294"/>
    <tableColumn id="15478" xr3:uid="{00000000-0010-0000-4900-0000763C0000}" name="Column15474" dataDxfId="1293"/>
    <tableColumn id="15479" xr3:uid="{00000000-0010-0000-4900-0000773C0000}" name="Column15475" dataDxfId="1292"/>
    <tableColumn id="15480" xr3:uid="{00000000-0010-0000-4900-0000783C0000}" name="Column15476" dataDxfId="1291"/>
    <tableColumn id="15481" xr3:uid="{00000000-0010-0000-4900-0000793C0000}" name="Column15477" dataDxfId="1290"/>
    <tableColumn id="15482" xr3:uid="{00000000-0010-0000-4900-00007A3C0000}" name="Column15478" dataDxfId="1289"/>
    <tableColumn id="15483" xr3:uid="{00000000-0010-0000-4900-00007B3C0000}" name="Column15479" dataDxfId="1288"/>
    <tableColumn id="15484" xr3:uid="{00000000-0010-0000-4900-00007C3C0000}" name="Column15480" dataDxfId="1287"/>
    <tableColumn id="15485" xr3:uid="{00000000-0010-0000-4900-00007D3C0000}" name="Column15481" dataDxfId="1286"/>
    <tableColumn id="15486" xr3:uid="{00000000-0010-0000-4900-00007E3C0000}" name="Column15482" dataDxfId="1285"/>
    <tableColumn id="15487" xr3:uid="{00000000-0010-0000-4900-00007F3C0000}" name="Column15483" dataDxfId="1284"/>
    <tableColumn id="15488" xr3:uid="{00000000-0010-0000-4900-0000803C0000}" name="Column15484" dataDxfId="1283"/>
    <tableColumn id="15489" xr3:uid="{00000000-0010-0000-4900-0000813C0000}" name="Column15485" dataDxfId="1282"/>
    <tableColumn id="15490" xr3:uid="{00000000-0010-0000-4900-0000823C0000}" name="Column15486" dataDxfId="1281"/>
    <tableColumn id="15491" xr3:uid="{00000000-0010-0000-4900-0000833C0000}" name="Column15487" dataDxfId="1280"/>
    <tableColumn id="15492" xr3:uid="{00000000-0010-0000-4900-0000843C0000}" name="Column15488" dataDxfId="1279"/>
    <tableColumn id="15493" xr3:uid="{00000000-0010-0000-4900-0000853C0000}" name="Column15489" dataDxfId="1278"/>
    <tableColumn id="15494" xr3:uid="{00000000-0010-0000-4900-0000863C0000}" name="Column15490" dataDxfId="1277"/>
    <tableColumn id="15495" xr3:uid="{00000000-0010-0000-4900-0000873C0000}" name="Column15491" dataDxfId="1276"/>
    <tableColumn id="15496" xr3:uid="{00000000-0010-0000-4900-0000883C0000}" name="Column15492" dataDxfId="1275"/>
    <tableColumn id="15497" xr3:uid="{00000000-0010-0000-4900-0000893C0000}" name="Column15493" dataDxfId="1274"/>
    <tableColumn id="15498" xr3:uid="{00000000-0010-0000-4900-00008A3C0000}" name="Column15494" dataDxfId="1273"/>
    <tableColumn id="15499" xr3:uid="{00000000-0010-0000-4900-00008B3C0000}" name="Column15495" dataDxfId="1272"/>
    <tableColumn id="15500" xr3:uid="{00000000-0010-0000-4900-00008C3C0000}" name="Column15496" dataDxfId="1271"/>
    <tableColumn id="15501" xr3:uid="{00000000-0010-0000-4900-00008D3C0000}" name="Column15497" dataDxfId="1270"/>
    <tableColumn id="15502" xr3:uid="{00000000-0010-0000-4900-00008E3C0000}" name="Column15498" dataDxfId="1269"/>
    <tableColumn id="15503" xr3:uid="{00000000-0010-0000-4900-00008F3C0000}" name="Column15499" dataDxfId="1268"/>
    <tableColumn id="15504" xr3:uid="{00000000-0010-0000-4900-0000903C0000}" name="Column15500" dataDxfId="1267"/>
    <tableColumn id="15505" xr3:uid="{00000000-0010-0000-4900-0000913C0000}" name="Column15501" dataDxfId="1266"/>
    <tableColumn id="15506" xr3:uid="{00000000-0010-0000-4900-0000923C0000}" name="Column15502" dataDxfId="1265"/>
    <tableColumn id="15507" xr3:uid="{00000000-0010-0000-4900-0000933C0000}" name="Column15503" dataDxfId="1264"/>
    <tableColumn id="15508" xr3:uid="{00000000-0010-0000-4900-0000943C0000}" name="Column15504" dataDxfId="1263"/>
    <tableColumn id="15509" xr3:uid="{00000000-0010-0000-4900-0000953C0000}" name="Column15505" dataDxfId="1262"/>
    <tableColumn id="15510" xr3:uid="{00000000-0010-0000-4900-0000963C0000}" name="Column15506" dataDxfId="1261"/>
    <tableColumn id="15511" xr3:uid="{00000000-0010-0000-4900-0000973C0000}" name="Column15507" dataDxfId="1260"/>
    <tableColumn id="15512" xr3:uid="{00000000-0010-0000-4900-0000983C0000}" name="Column15508" dataDxfId="1259"/>
    <tableColumn id="15513" xr3:uid="{00000000-0010-0000-4900-0000993C0000}" name="Column15509" dataDxfId="1258"/>
    <tableColumn id="15514" xr3:uid="{00000000-0010-0000-4900-00009A3C0000}" name="Column15510" dataDxfId="1257"/>
    <tableColumn id="15515" xr3:uid="{00000000-0010-0000-4900-00009B3C0000}" name="Column15511" dataDxfId="1256"/>
    <tableColumn id="15516" xr3:uid="{00000000-0010-0000-4900-00009C3C0000}" name="Column15512" dataDxfId="1255"/>
    <tableColumn id="15517" xr3:uid="{00000000-0010-0000-4900-00009D3C0000}" name="Column15513" dataDxfId="1254"/>
    <tableColumn id="15518" xr3:uid="{00000000-0010-0000-4900-00009E3C0000}" name="Column15514" dataDxfId="1253"/>
    <tableColumn id="15519" xr3:uid="{00000000-0010-0000-4900-00009F3C0000}" name="Column15515" dataDxfId="1252"/>
    <tableColumn id="15520" xr3:uid="{00000000-0010-0000-4900-0000A03C0000}" name="Column15516" dataDxfId="1251"/>
    <tableColumn id="15521" xr3:uid="{00000000-0010-0000-4900-0000A13C0000}" name="Column15517" dataDxfId="1250"/>
    <tableColumn id="15522" xr3:uid="{00000000-0010-0000-4900-0000A23C0000}" name="Column15518" dataDxfId="1249"/>
    <tableColumn id="15523" xr3:uid="{00000000-0010-0000-4900-0000A33C0000}" name="Column15519" dataDxfId="1248"/>
    <tableColumn id="15524" xr3:uid="{00000000-0010-0000-4900-0000A43C0000}" name="Column15520" dataDxfId="1247"/>
    <tableColumn id="15525" xr3:uid="{00000000-0010-0000-4900-0000A53C0000}" name="Column15521" dataDxfId="1246"/>
    <tableColumn id="15526" xr3:uid="{00000000-0010-0000-4900-0000A63C0000}" name="Column15522" dataDxfId="1245"/>
    <tableColumn id="15527" xr3:uid="{00000000-0010-0000-4900-0000A73C0000}" name="Column15523" dataDxfId="1244"/>
    <tableColumn id="15528" xr3:uid="{00000000-0010-0000-4900-0000A83C0000}" name="Column15524" dataDxfId="1243"/>
    <tableColumn id="15529" xr3:uid="{00000000-0010-0000-4900-0000A93C0000}" name="Column15525" dataDxfId="1242"/>
    <tableColumn id="15530" xr3:uid="{00000000-0010-0000-4900-0000AA3C0000}" name="Column15526" dataDxfId="1241"/>
    <tableColumn id="15531" xr3:uid="{00000000-0010-0000-4900-0000AB3C0000}" name="Column15527" dataDxfId="1240"/>
    <tableColumn id="15532" xr3:uid="{00000000-0010-0000-4900-0000AC3C0000}" name="Column15528" dataDxfId="1239"/>
    <tableColumn id="15533" xr3:uid="{00000000-0010-0000-4900-0000AD3C0000}" name="Column15529" dataDxfId="1238"/>
    <tableColumn id="15534" xr3:uid="{00000000-0010-0000-4900-0000AE3C0000}" name="Column15530" dataDxfId="1237"/>
    <tableColumn id="15535" xr3:uid="{00000000-0010-0000-4900-0000AF3C0000}" name="Column15531" dataDxfId="1236"/>
    <tableColumn id="15536" xr3:uid="{00000000-0010-0000-4900-0000B03C0000}" name="Column15532" dataDxfId="1235"/>
    <tableColumn id="15537" xr3:uid="{00000000-0010-0000-4900-0000B13C0000}" name="Column15533" dataDxfId="1234"/>
    <tableColumn id="15538" xr3:uid="{00000000-0010-0000-4900-0000B23C0000}" name="Column15534" dataDxfId="1233"/>
    <tableColumn id="15539" xr3:uid="{00000000-0010-0000-4900-0000B33C0000}" name="Column15535" dataDxfId="1232"/>
    <tableColumn id="15540" xr3:uid="{00000000-0010-0000-4900-0000B43C0000}" name="Column15536" dataDxfId="1231"/>
    <tableColumn id="15541" xr3:uid="{00000000-0010-0000-4900-0000B53C0000}" name="Column15537" dataDxfId="1230"/>
    <tableColumn id="15542" xr3:uid="{00000000-0010-0000-4900-0000B63C0000}" name="Column15538" dataDxfId="1229"/>
    <tableColumn id="15543" xr3:uid="{00000000-0010-0000-4900-0000B73C0000}" name="Column15539" dataDxfId="1228"/>
    <tableColumn id="15544" xr3:uid="{00000000-0010-0000-4900-0000B83C0000}" name="Column15540" dataDxfId="1227"/>
    <tableColumn id="15545" xr3:uid="{00000000-0010-0000-4900-0000B93C0000}" name="Column15541" dataDxfId="1226"/>
    <tableColumn id="15546" xr3:uid="{00000000-0010-0000-4900-0000BA3C0000}" name="Column15542" dataDxfId="1225"/>
    <tableColumn id="15547" xr3:uid="{00000000-0010-0000-4900-0000BB3C0000}" name="Column15543" dataDxfId="1224"/>
    <tableColumn id="15548" xr3:uid="{00000000-0010-0000-4900-0000BC3C0000}" name="Column15544" dataDxfId="1223"/>
    <tableColumn id="15549" xr3:uid="{00000000-0010-0000-4900-0000BD3C0000}" name="Column15545" dataDxfId="1222"/>
    <tableColumn id="15550" xr3:uid="{00000000-0010-0000-4900-0000BE3C0000}" name="Column15546" dataDxfId="1221"/>
    <tableColumn id="15551" xr3:uid="{00000000-0010-0000-4900-0000BF3C0000}" name="Column15547" dataDxfId="1220"/>
    <tableColumn id="15552" xr3:uid="{00000000-0010-0000-4900-0000C03C0000}" name="Column15548" dataDxfId="1219"/>
    <tableColumn id="15553" xr3:uid="{00000000-0010-0000-4900-0000C13C0000}" name="Column15549" dataDxfId="1218"/>
    <tableColumn id="15554" xr3:uid="{00000000-0010-0000-4900-0000C23C0000}" name="Column15550" dataDxfId="1217"/>
    <tableColumn id="15555" xr3:uid="{00000000-0010-0000-4900-0000C33C0000}" name="Column15551" dataDxfId="1216"/>
    <tableColumn id="15556" xr3:uid="{00000000-0010-0000-4900-0000C43C0000}" name="Column15552" dataDxfId="1215"/>
    <tableColumn id="15557" xr3:uid="{00000000-0010-0000-4900-0000C53C0000}" name="Column15553" dataDxfId="1214"/>
    <tableColumn id="15558" xr3:uid="{00000000-0010-0000-4900-0000C63C0000}" name="Column15554" dataDxfId="1213"/>
    <tableColumn id="15559" xr3:uid="{00000000-0010-0000-4900-0000C73C0000}" name="Column15555" dataDxfId="1212"/>
    <tableColumn id="15560" xr3:uid="{00000000-0010-0000-4900-0000C83C0000}" name="Column15556" dataDxfId="1211"/>
    <tableColumn id="15561" xr3:uid="{00000000-0010-0000-4900-0000C93C0000}" name="Column15557" dataDxfId="1210"/>
    <tableColumn id="15562" xr3:uid="{00000000-0010-0000-4900-0000CA3C0000}" name="Column15558" dataDxfId="1209"/>
    <tableColumn id="15563" xr3:uid="{00000000-0010-0000-4900-0000CB3C0000}" name="Column15559" dataDxfId="1208"/>
    <tableColumn id="15564" xr3:uid="{00000000-0010-0000-4900-0000CC3C0000}" name="Column15560" dataDxfId="1207"/>
    <tableColumn id="15565" xr3:uid="{00000000-0010-0000-4900-0000CD3C0000}" name="Column15561" dataDxfId="1206"/>
    <tableColumn id="15566" xr3:uid="{00000000-0010-0000-4900-0000CE3C0000}" name="Column15562" dataDxfId="1205"/>
    <tableColumn id="15567" xr3:uid="{00000000-0010-0000-4900-0000CF3C0000}" name="Column15563" dataDxfId="1204"/>
    <tableColumn id="15568" xr3:uid="{00000000-0010-0000-4900-0000D03C0000}" name="Column15564" dataDxfId="1203"/>
    <tableColumn id="15569" xr3:uid="{00000000-0010-0000-4900-0000D13C0000}" name="Column15565" dataDxfId="1202"/>
    <tableColumn id="15570" xr3:uid="{00000000-0010-0000-4900-0000D23C0000}" name="Column15566" dataDxfId="1201"/>
    <tableColumn id="15571" xr3:uid="{00000000-0010-0000-4900-0000D33C0000}" name="Column15567" dataDxfId="1200"/>
    <tableColumn id="15572" xr3:uid="{00000000-0010-0000-4900-0000D43C0000}" name="Column15568" dataDxfId="1199"/>
    <tableColumn id="15573" xr3:uid="{00000000-0010-0000-4900-0000D53C0000}" name="Column15569" dataDxfId="1198"/>
    <tableColumn id="15574" xr3:uid="{00000000-0010-0000-4900-0000D63C0000}" name="Column15570" dataDxfId="1197"/>
    <tableColumn id="15575" xr3:uid="{00000000-0010-0000-4900-0000D73C0000}" name="Column15571" dataDxfId="1196"/>
    <tableColumn id="15576" xr3:uid="{00000000-0010-0000-4900-0000D83C0000}" name="Column15572" dataDxfId="1195"/>
    <tableColumn id="15577" xr3:uid="{00000000-0010-0000-4900-0000D93C0000}" name="Column15573" dataDxfId="1194"/>
    <tableColumn id="15578" xr3:uid="{00000000-0010-0000-4900-0000DA3C0000}" name="Column15574" dataDxfId="1193"/>
    <tableColumn id="15579" xr3:uid="{00000000-0010-0000-4900-0000DB3C0000}" name="Column15575" dataDxfId="1192"/>
    <tableColumn id="15580" xr3:uid="{00000000-0010-0000-4900-0000DC3C0000}" name="Column15576" dataDxfId="1191"/>
    <tableColumn id="15581" xr3:uid="{00000000-0010-0000-4900-0000DD3C0000}" name="Column15577" dataDxfId="1190"/>
    <tableColumn id="15582" xr3:uid="{00000000-0010-0000-4900-0000DE3C0000}" name="Column15578" dataDxfId="1189"/>
    <tableColumn id="15583" xr3:uid="{00000000-0010-0000-4900-0000DF3C0000}" name="Column15579" dataDxfId="1188"/>
    <tableColumn id="15584" xr3:uid="{00000000-0010-0000-4900-0000E03C0000}" name="Column15580" dataDxfId="1187"/>
    <tableColumn id="15585" xr3:uid="{00000000-0010-0000-4900-0000E13C0000}" name="Column15581" dataDxfId="1186"/>
    <tableColumn id="15586" xr3:uid="{00000000-0010-0000-4900-0000E23C0000}" name="Column15582" dataDxfId="1185"/>
    <tableColumn id="15587" xr3:uid="{00000000-0010-0000-4900-0000E33C0000}" name="Column15583" dataDxfId="1184"/>
    <tableColumn id="15588" xr3:uid="{00000000-0010-0000-4900-0000E43C0000}" name="Column15584" dataDxfId="1183"/>
    <tableColumn id="15589" xr3:uid="{00000000-0010-0000-4900-0000E53C0000}" name="Column15585" dataDxfId="1182"/>
    <tableColumn id="15590" xr3:uid="{00000000-0010-0000-4900-0000E63C0000}" name="Column15586" dataDxfId="1181"/>
    <tableColumn id="15591" xr3:uid="{00000000-0010-0000-4900-0000E73C0000}" name="Column15587" dataDxfId="1180"/>
    <tableColumn id="15592" xr3:uid="{00000000-0010-0000-4900-0000E83C0000}" name="Column15588" dataDxfId="1179"/>
    <tableColumn id="15593" xr3:uid="{00000000-0010-0000-4900-0000E93C0000}" name="Column15589" dataDxfId="1178"/>
    <tableColumn id="15594" xr3:uid="{00000000-0010-0000-4900-0000EA3C0000}" name="Column15590" dataDxfId="1177"/>
    <tableColumn id="15595" xr3:uid="{00000000-0010-0000-4900-0000EB3C0000}" name="Column15591" dataDxfId="1176"/>
    <tableColumn id="15596" xr3:uid="{00000000-0010-0000-4900-0000EC3C0000}" name="Column15592" dataDxfId="1175"/>
    <tableColumn id="15597" xr3:uid="{00000000-0010-0000-4900-0000ED3C0000}" name="Column15593" dataDxfId="1174"/>
    <tableColumn id="15598" xr3:uid="{00000000-0010-0000-4900-0000EE3C0000}" name="Column15594" dataDxfId="1173"/>
    <tableColumn id="15599" xr3:uid="{00000000-0010-0000-4900-0000EF3C0000}" name="Column15595" dataDxfId="1172"/>
    <tableColumn id="15600" xr3:uid="{00000000-0010-0000-4900-0000F03C0000}" name="Column15596" dataDxfId="1171"/>
    <tableColumn id="15601" xr3:uid="{00000000-0010-0000-4900-0000F13C0000}" name="Column15597" dataDxfId="1170"/>
    <tableColumn id="15602" xr3:uid="{00000000-0010-0000-4900-0000F23C0000}" name="Column15598" dataDxfId="1169"/>
    <tableColumn id="15603" xr3:uid="{00000000-0010-0000-4900-0000F33C0000}" name="Column15599" dataDxfId="1168"/>
    <tableColumn id="15604" xr3:uid="{00000000-0010-0000-4900-0000F43C0000}" name="Column15600" dataDxfId="1167"/>
    <tableColumn id="15605" xr3:uid="{00000000-0010-0000-4900-0000F53C0000}" name="Column15601" dataDxfId="1166"/>
    <tableColumn id="15606" xr3:uid="{00000000-0010-0000-4900-0000F63C0000}" name="Column15602" dataDxfId="1165"/>
    <tableColumn id="15607" xr3:uid="{00000000-0010-0000-4900-0000F73C0000}" name="Column15603" dataDxfId="1164"/>
    <tableColumn id="15608" xr3:uid="{00000000-0010-0000-4900-0000F83C0000}" name="Column15604" dataDxfId="1163"/>
    <tableColumn id="15609" xr3:uid="{00000000-0010-0000-4900-0000F93C0000}" name="Column15605" dataDxfId="1162"/>
    <tableColumn id="15610" xr3:uid="{00000000-0010-0000-4900-0000FA3C0000}" name="Column15606" dataDxfId="1161"/>
    <tableColumn id="15611" xr3:uid="{00000000-0010-0000-4900-0000FB3C0000}" name="Column15607" dataDxfId="1160"/>
    <tableColumn id="15612" xr3:uid="{00000000-0010-0000-4900-0000FC3C0000}" name="Column15608" dataDxfId="1159"/>
    <tableColumn id="15613" xr3:uid="{00000000-0010-0000-4900-0000FD3C0000}" name="Column15609" dataDxfId="1158"/>
    <tableColumn id="15614" xr3:uid="{00000000-0010-0000-4900-0000FE3C0000}" name="Column15610" dataDxfId="1157"/>
    <tableColumn id="15615" xr3:uid="{00000000-0010-0000-4900-0000FF3C0000}" name="Column15611" dataDxfId="1156"/>
    <tableColumn id="15616" xr3:uid="{00000000-0010-0000-4900-0000003D0000}" name="Column15612" dataDxfId="1155"/>
    <tableColumn id="15617" xr3:uid="{00000000-0010-0000-4900-0000013D0000}" name="Column15613" dataDxfId="1154"/>
    <tableColumn id="15618" xr3:uid="{00000000-0010-0000-4900-0000023D0000}" name="Column15614" dataDxfId="1153"/>
    <tableColumn id="15619" xr3:uid="{00000000-0010-0000-4900-0000033D0000}" name="Column15615" dataDxfId="1152"/>
    <tableColumn id="15620" xr3:uid="{00000000-0010-0000-4900-0000043D0000}" name="Column15616" dataDxfId="1151"/>
    <tableColumn id="15621" xr3:uid="{00000000-0010-0000-4900-0000053D0000}" name="Column15617" dataDxfId="1150"/>
    <tableColumn id="15622" xr3:uid="{00000000-0010-0000-4900-0000063D0000}" name="Column15618" dataDxfId="1149"/>
    <tableColumn id="15623" xr3:uid="{00000000-0010-0000-4900-0000073D0000}" name="Column15619" dataDxfId="1148"/>
    <tableColumn id="15624" xr3:uid="{00000000-0010-0000-4900-0000083D0000}" name="Column15620" dataDxfId="1147"/>
    <tableColumn id="15625" xr3:uid="{00000000-0010-0000-4900-0000093D0000}" name="Column15621" dataDxfId="1146"/>
    <tableColumn id="15626" xr3:uid="{00000000-0010-0000-4900-00000A3D0000}" name="Column15622" dataDxfId="1145"/>
    <tableColumn id="15627" xr3:uid="{00000000-0010-0000-4900-00000B3D0000}" name="Column15623" dataDxfId="1144"/>
    <tableColumn id="15628" xr3:uid="{00000000-0010-0000-4900-00000C3D0000}" name="Column15624" dataDxfId="1143"/>
    <tableColumn id="15629" xr3:uid="{00000000-0010-0000-4900-00000D3D0000}" name="Column15625" dataDxfId="1142"/>
    <tableColumn id="15630" xr3:uid="{00000000-0010-0000-4900-00000E3D0000}" name="Column15626" dataDxfId="1141"/>
    <tableColumn id="15631" xr3:uid="{00000000-0010-0000-4900-00000F3D0000}" name="Column15627" dataDxfId="1140"/>
    <tableColumn id="15632" xr3:uid="{00000000-0010-0000-4900-0000103D0000}" name="Column15628" dataDxfId="1139"/>
    <tableColumn id="15633" xr3:uid="{00000000-0010-0000-4900-0000113D0000}" name="Column15629" dataDxfId="1138"/>
    <tableColumn id="15634" xr3:uid="{00000000-0010-0000-4900-0000123D0000}" name="Column15630" dataDxfId="1137"/>
    <tableColumn id="15635" xr3:uid="{00000000-0010-0000-4900-0000133D0000}" name="Column15631" dataDxfId="1136"/>
    <tableColumn id="15636" xr3:uid="{00000000-0010-0000-4900-0000143D0000}" name="Column15632" dataDxfId="1135"/>
    <tableColumn id="15637" xr3:uid="{00000000-0010-0000-4900-0000153D0000}" name="Column15633" dataDxfId="1134"/>
    <tableColumn id="15638" xr3:uid="{00000000-0010-0000-4900-0000163D0000}" name="Column15634" dataDxfId="1133"/>
    <tableColumn id="15639" xr3:uid="{00000000-0010-0000-4900-0000173D0000}" name="Column15635" dataDxfId="1132"/>
    <tableColumn id="15640" xr3:uid="{00000000-0010-0000-4900-0000183D0000}" name="Column15636" dataDxfId="1131"/>
    <tableColumn id="15641" xr3:uid="{00000000-0010-0000-4900-0000193D0000}" name="Column15637" dataDxfId="1130"/>
    <tableColumn id="15642" xr3:uid="{00000000-0010-0000-4900-00001A3D0000}" name="Column15638" dataDxfId="1129"/>
    <tableColumn id="15643" xr3:uid="{00000000-0010-0000-4900-00001B3D0000}" name="Column15639" dataDxfId="1128"/>
    <tableColumn id="15644" xr3:uid="{00000000-0010-0000-4900-00001C3D0000}" name="Column15640" dataDxfId="1127"/>
    <tableColumn id="15645" xr3:uid="{00000000-0010-0000-4900-00001D3D0000}" name="Column15641" dataDxfId="1126"/>
    <tableColumn id="15646" xr3:uid="{00000000-0010-0000-4900-00001E3D0000}" name="Column15642" dataDxfId="1125"/>
    <tableColumn id="15647" xr3:uid="{00000000-0010-0000-4900-00001F3D0000}" name="Column15643" dataDxfId="1124"/>
    <tableColumn id="15648" xr3:uid="{00000000-0010-0000-4900-0000203D0000}" name="Column15644" dataDxfId="1123"/>
    <tableColumn id="15649" xr3:uid="{00000000-0010-0000-4900-0000213D0000}" name="Column15645" dataDxfId="1122"/>
    <tableColumn id="15650" xr3:uid="{00000000-0010-0000-4900-0000223D0000}" name="Column15646" dataDxfId="1121"/>
    <tableColumn id="15651" xr3:uid="{00000000-0010-0000-4900-0000233D0000}" name="Column15647" dataDxfId="1120"/>
    <tableColumn id="15652" xr3:uid="{00000000-0010-0000-4900-0000243D0000}" name="Column15648" dataDxfId="1119"/>
    <tableColumn id="15653" xr3:uid="{00000000-0010-0000-4900-0000253D0000}" name="Column15649" dataDxfId="1118"/>
    <tableColumn id="15654" xr3:uid="{00000000-0010-0000-4900-0000263D0000}" name="Column15650" dataDxfId="1117"/>
    <tableColumn id="15655" xr3:uid="{00000000-0010-0000-4900-0000273D0000}" name="Column15651" dataDxfId="1116"/>
    <tableColumn id="15656" xr3:uid="{00000000-0010-0000-4900-0000283D0000}" name="Column15652" dataDxfId="1115"/>
    <tableColumn id="15657" xr3:uid="{00000000-0010-0000-4900-0000293D0000}" name="Column15653" dataDxfId="1114"/>
    <tableColumn id="15658" xr3:uid="{00000000-0010-0000-4900-00002A3D0000}" name="Column15654" dataDxfId="1113"/>
    <tableColumn id="15659" xr3:uid="{00000000-0010-0000-4900-00002B3D0000}" name="Column15655" dataDxfId="1112"/>
    <tableColumn id="15660" xr3:uid="{00000000-0010-0000-4900-00002C3D0000}" name="Column15656" dataDxfId="1111"/>
    <tableColumn id="15661" xr3:uid="{00000000-0010-0000-4900-00002D3D0000}" name="Column15657" dataDxfId="1110"/>
    <tableColumn id="15662" xr3:uid="{00000000-0010-0000-4900-00002E3D0000}" name="Column15658" dataDxfId="1109"/>
    <tableColumn id="15663" xr3:uid="{00000000-0010-0000-4900-00002F3D0000}" name="Column15659" dataDxfId="1108"/>
    <tableColumn id="15664" xr3:uid="{00000000-0010-0000-4900-0000303D0000}" name="Column15660" dataDxfId="1107"/>
    <tableColumn id="15665" xr3:uid="{00000000-0010-0000-4900-0000313D0000}" name="Column15661" dataDxfId="1106"/>
    <tableColumn id="15666" xr3:uid="{00000000-0010-0000-4900-0000323D0000}" name="Column15662" dataDxfId="1105"/>
    <tableColumn id="15667" xr3:uid="{00000000-0010-0000-4900-0000333D0000}" name="Column15663" dataDxfId="1104"/>
    <tableColumn id="15668" xr3:uid="{00000000-0010-0000-4900-0000343D0000}" name="Column15664" dataDxfId="1103"/>
    <tableColumn id="15669" xr3:uid="{00000000-0010-0000-4900-0000353D0000}" name="Column15665" dataDxfId="1102"/>
    <tableColumn id="15670" xr3:uid="{00000000-0010-0000-4900-0000363D0000}" name="Column15666" dataDxfId="1101"/>
    <tableColumn id="15671" xr3:uid="{00000000-0010-0000-4900-0000373D0000}" name="Column15667" dataDxfId="1100"/>
    <tableColumn id="15672" xr3:uid="{00000000-0010-0000-4900-0000383D0000}" name="Column15668" dataDxfId="1099"/>
    <tableColumn id="15673" xr3:uid="{00000000-0010-0000-4900-0000393D0000}" name="Column15669" dataDxfId="1098"/>
    <tableColumn id="15674" xr3:uid="{00000000-0010-0000-4900-00003A3D0000}" name="Column15670" dataDxfId="1097"/>
    <tableColumn id="15675" xr3:uid="{00000000-0010-0000-4900-00003B3D0000}" name="Column15671" dataDxfId="1096"/>
    <tableColumn id="15676" xr3:uid="{00000000-0010-0000-4900-00003C3D0000}" name="Column15672" dataDxfId="1095"/>
    <tableColumn id="15677" xr3:uid="{00000000-0010-0000-4900-00003D3D0000}" name="Column15673" dataDxfId="1094"/>
    <tableColumn id="15678" xr3:uid="{00000000-0010-0000-4900-00003E3D0000}" name="Column15674" dataDxfId="1093"/>
    <tableColumn id="15679" xr3:uid="{00000000-0010-0000-4900-00003F3D0000}" name="Column15675" dataDxfId="1092"/>
    <tableColumn id="15680" xr3:uid="{00000000-0010-0000-4900-0000403D0000}" name="Column15676" dataDxfId="1091"/>
    <tableColumn id="15681" xr3:uid="{00000000-0010-0000-4900-0000413D0000}" name="Column15677" dataDxfId="1090"/>
    <tableColumn id="15682" xr3:uid="{00000000-0010-0000-4900-0000423D0000}" name="Column15678" dataDxfId="1089"/>
    <tableColumn id="15683" xr3:uid="{00000000-0010-0000-4900-0000433D0000}" name="Column15679" dataDxfId="1088"/>
    <tableColumn id="15684" xr3:uid="{00000000-0010-0000-4900-0000443D0000}" name="Column15680" dataDxfId="1087"/>
    <tableColumn id="15685" xr3:uid="{00000000-0010-0000-4900-0000453D0000}" name="Column15681" dataDxfId="1086"/>
    <tableColumn id="15686" xr3:uid="{00000000-0010-0000-4900-0000463D0000}" name="Column15682" dataDxfId="1085"/>
    <tableColumn id="15687" xr3:uid="{00000000-0010-0000-4900-0000473D0000}" name="Column15683" dataDxfId="1084"/>
    <tableColumn id="15688" xr3:uid="{00000000-0010-0000-4900-0000483D0000}" name="Column15684" dataDxfId="1083"/>
    <tableColumn id="15689" xr3:uid="{00000000-0010-0000-4900-0000493D0000}" name="Column15685" dataDxfId="1082"/>
    <tableColumn id="15690" xr3:uid="{00000000-0010-0000-4900-00004A3D0000}" name="Column15686" dataDxfId="1081"/>
    <tableColumn id="15691" xr3:uid="{00000000-0010-0000-4900-00004B3D0000}" name="Column15687" dataDxfId="1080"/>
    <tableColumn id="15692" xr3:uid="{00000000-0010-0000-4900-00004C3D0000}" name="Column15688" dataDxfId="1079"/>
    <tableColumn id="15693" xr3:uid="{00000000-0010-0000-4900-00004D3D0000}" name="Column15689" dataDxfId="1078"/>
    <tableColumn id="15694" xr3:uid="{00000000-0010-0000-4900-00004E3D0000}" name="Column15690" dataDxfId="1077"/>
    <tableColumn id="15695" xr3:uid="{00000000-0010-0000-4900-00004F3D0000}" name="Column15691" dataDxfId="1076"/>
    <tableColumn id="15696" xr3:uid="{00000000-0010-0000-4900-0000503D0000}" name="Column15692" dataDxfId="1075"/>
    <tableColumn id="15697" xr3:uid="{00000000-0010-0000-4900-0000513D0000}" name="Column15693" dataDxfId="1074"/>
    <tableColumn id="15698" xr3:uid="{00000000-0010-0000-4900-0000523D0000}" name="Column15694" dataDxfId="1073"/>
    <tableColumn id="15699" xr3:uid="{00000000-0010-0000-4900-0000533D0000}" name="Column15695" dataDxfId="1072"/>
    <tableColumn id="15700" xr3:uid="{00000000-0010-0000-4900-0000543D0000}" name="Column15696" dataDxfId="1071"/>
    <tableColumn id="15701" xr3:uid="{00000000-0010-0000-4900-0000553D0000}" name="Column15697" dataDxfId="1070"/>
    <tableColumn id="15702" xr3:uid="{00000000-0010-0000-4900-0000563D0000}" name="Column15698" dataDxfId="1069"/>
    <tableColumn id="15703" xr3:uid="{00000000-0010-0000-4900-0000573D0000}" name="Column15699" dataDxfId="1068"/>
    <tableColumn id="15704" xr3:uid="{00000000-0010-0000-4900-0000583D0000}" name="Column15700" dataDxfId="1067"/>
    <tableColumn id="15705" xr3:uid="{00000000-0010-0000-4900-0000593D0000}" name="Column15701" dataDxfId="1066"/>
    <tableColumn id="15706" xr3:uid="{00000000-0010-0000-4900-00005A3D0000}" name="Column15702" dataDxfId="1065"/>
    <tableColumn id="15707" xr3:uid="{00000000-0010-0000-4900-00005B3D0000}" name="Column15703" dataDxfId="1064"/>
    <tableColumn id="15708" xr3:uid="{00000000-0010-0000-4900-00005C3D0000}" name="Column15704" dataDxfId="1063"/>
    <tableColumn id="15709" xr3:uid="{00000000-0010-0000-4900-00005D3D0000}" name="Column15705" dataDxfId="1062"/>
    <tableColumn id="15710" xr3:uid="{00000000-0010-0000-4900-00005E3D0000}" name="Column15706" dataDxfId="1061"/>
    <tableColumn id="15711" xr3:uid="{00000000-0010-0000-4900-00005F3D0000}" name="Column15707" dataDxfId="1060"/>
    <tableColumn id="15712" xr3:uid="{00000000-0010-0000-4900-0000603D0000}" name="Column15708" dataDxfId="1059"/>
    <tableColumn id="15713" xr3:uid="{00000000-0010-0000-4900-0000613D0000}" name="Column15709" dataDxfId="1058"/>
    <tableColumn id="15714" xr3:uid="{00000000-0010-0000-4900-0000623D0000}" name="Column15710" dataDxfId="1057"/>
    <tableColumn id="15715" xr3:uid="{00000000-0010-0000-4900-0000633D0000}" name="Column15711" dataDxfId="1056"/>
    <tableColumn id="15716" xr3:uid="{00000000-0010-0000-4900-0000643D0000}" name="Column15712" dataDxfId="1055"/>
    <tableColumn id="15717" xr3:uid="{00000000-0010-0000-4900-0000653D0000}" name="Column15713" dataDxfId="1054"/>
    <tableColumn id="15718" xr3:uid="{00000000-0010-0000-4900-0000663D0000}" name="Column15714" dataDxfId="1053"/>
    <tableColumn id="15719" xr3:uid="{00000000-0010-0000-4900-0000673D0000}" name="Column15715" dataDxfId="1052"/>
    <tableColumn id="15720" xr3:uid="{00000000-0010-0000-4900-0000683D0000}" name="Column15716" dataDxfId="1051"/>
    <tableColumn id="15721" xr3:uid="{00000000-0010-0000-4900-0000693D0000}" name="Column15717" dataDxfId="1050"/>
    <tableColumn id="15722" xr3:uid="{00000000-0010-0000-4900-00006A3D0000}" name="Column15718" dataDxfId="1049"/>
    <tableColumn id="15723" xr3:uid="{00000000-0010-0000-4900-00006B3D0000}" name="Column15719" dataDxfId="1048"/>
    <tableColumn id="15724" xr3:uid="{00000000-0010-0000-4900-00006C3D0000}" name="Column15720" dataDxfId="1047"/>
    <tableColumn id="15725" xr3:uid="{00000000-0010-0000-4900-00006D3D0000}" name="Column15721" dataDxfId="1046"/>
    <tableColumn id="15726" xr3:uid="{00000000-0010-0000-4900-00006E3D0000}" name="Column15722" dataDxfId="1045"/>
    <tableColumn id="15727" xr3:uid="{00000000-0010-0000-4900-00006F3D0000}" name="Column15723" dataDxfId="1044"/>
    <tableColumn id="15728" xr3:uid="{00000000-0010-0000-4900-0000703D0000}" name="Column15724" dataDxfId="1043"/>
    <tableColumn id="15729" xr3:uid="{00000000-0010-0000-4900-0000713D0000}" name="Column15725" dataDxfId="1042"/>
    <tableColumn id="15730" xr3:uid="{00000000-0010-0000-4900-0000723D0000}" name="Column15726" dataDxfId="1041"/>
    <tableColumn id="15731" xr3:uid="{00000000-0010-0000-4900-0000733D0000}" name="Column15727" dataDxfId="1040"/>
    <tableColumn id="15732" xr3:uid="{00000000-0010-0000-4900-0000743D0000}" name="Column15728" dataDxfId="1039"/>
    <tableColumn id="15733" xr3:uid="{00000000-0010-0000-4900-0000753D0000}" name="Column15729" dataDxfId="1038"/>
    <tableColumn id="15734" xr3:uid="{00000000-0010-0000-4900-0000763D0000}" name="Column15730" dataDxfId="1037"/>
    <tableColumn id="15735" xr3:uid="{00000000-0010-0000-4900-0000773D0000}" name="Column15731" dataDxfId="1036"/>
    <tableColumn id="15736" xr3:uid="{00000000-0010-0000-4900-0000783D0000}" name="Column15732" dataDxfId="1035"/>
    <tableColumn id="15737" xr3:uid="{00000000-0010-0000-4900-0000793D0000}" name="Column15733" dataDxfId="1034"/>
    <tableColumn id="15738" xr3:uid="{00000000-0010-0000-4900-00007A3D0000}" name="Column15734" dataDxfId="1033"/>
    <tableColumn id="15739" xr3:uid="{00000000-0010-0000-4900-00007B3D0000}" name="Column15735" dataDxfId="1032"/>
    <tableColumn id="15740" xr3:uid="{00000000-0010-0000-4900-00007C3D0000}" name="Column15736" dataDxfId="1031"/>
    <tableColumn id="15741" xr3:uid="{00000000-0010-0000-4900-00007D3D0000}" name="Column15737" dataDxfId="1030"/>
    <tableColumn id="15742" xr3:uid="{00000000-0010-0000-4900-00007E3D0000}" name="Column15738" dataDxfId="1029"/>
    <tableColumn id="15743" xr3:uid="{00000000-0010-0000-4900-00007F3D0000}" name="Column15739" dataDxfId="1028"/>
    <tableColumn id="15744" xr3:uid="{00000000-0010-0000-4900-0000803D0000}" name="Column15740" dataDxfId="1027"/>
    <tableColumn id="15745" xr3:uid="{00000000-0010-0000-4900-0000813D0000}" name="Column15741" dataDxfId="1026"/>
    <tableColumn id="15746" xr3:uid="{00000000-0010-0000-4900-0000823D0000}" name="Column15742" dataDxfId="1025"/>
    <tableColumn id="15747" xr3:uid="{00000000-0010-0000-4900-0000833D0000}" name="Column15743" dataDxfId="1024"/>
    <tableColumn id="15748" xr3:uid="{00000000-0010-0000-4900-0000843D0000}" name="Column15744" dataDxfId="1023"/>
    <tableColumn id="15749" xr3:uid="{00000000-0010-0000-4900-0000853D0000}" name="Column15745" dataDxfId="1022"/>
    <tableColumn id="15750" xr3:uid="{00000000-0010-0000-4900-0000863D0000}" name="Column15746" dataDxfId="1021"/>
    <tableColumn id="15751" xr3:uid="{00000000-0010-0000-4900-0000873D0000}" name="Column15747" dataDxfId="1020"/>
    <tableColumn id="15752" xr3:uid="{00000000-0010-0000-4900-0000883D0000}" name="Column15748" dataDxfId="1019"/>
    <tableColumn id="15753" xr3:uid="{00000000-0010-0000-4900-0000893D0000}" name="Column15749" dataDxfId="1018"/>
    <tableColumn id="15754" xr3:uid="{00000000-0010-0000-4900-00008A3D0000}" name="Column15750" dataDxfId="1017"/>
    <tableColumn id="15755" xr3:uid="{00000000-0010-0000-4900-00008B3D0000}" name="Column15751" dataDxfId="1016"/>
    <tableColumn id="15756" xr3:uid="{00000000-0010-0000-4900-00008C3D0000}" name="Column15752" dataDxfId="1015"/>
    <tableColumn id="15757" xr3:uid="{00000000-0010-0000-4900-00008D3D0000}" name="Column15753" dataDxfId="1014"/>
    <tableColumn id="15758" xr3:uid="{00000000-0010-0000-4900-00008E3D0000}" name="Column15754" dataDxfId="1013"/>
    <tableColumn id="15759" xr3:uid="{00000000-0010-0000-4900-00008F3D0000}" name="Column15755" dataDxfId="1012"/>
    <tableColumn id="15760" xr3:uid="{00000000-0010-0000-4900-0000903D0000}" name="Column15756" dataDxfId="1011"/>
    <tableColumn id="15761" xr3:uid="{00000000-0010-0000-4900-0000913D0000}" name="Column15757" dataDxfId="1010"/>
    <tableColumn id="15762" xr3:uid="{00000000-0010-0000-4900-0000923D0000}" name="Column15758" dataDxfId="1009"/>
    <tableColumn id="15763" xr3:uid="{00000000-0010-0000-4900-0000933D0000}" name="Column15759" dataDxfId="1008"/>
    <tableColumn id="15764" xr3:uid="{00000000-0010-0000-4900-0000943D0000}" name="Column15760" dataDxfId="1007"/>
    <tableColumn id="15765" xr3:uid="{00000000-0010-0000-4900-0000953D0000}" name="Column15761" dataDxfId="1006"/>
    <tableColumn id="15766" xr3:uid="{00000000-0010-0000-4900-0000963D0000}" name="Column15762" dataDxfId="1005"/>
    <tableColumn id="15767" xr3:uid="{00000000-0010-0000-4900-0000973D0000}" name="Column15763" dataDxfId="1004"/>
    <tableColumn id="15768" xr3:uid="{00000000-0010-0000-4900-0000983D0000}" name="Column15764" dataDxfId="1003"/>
    <tableColumn id="15769" xr3:uid="{00000000-0010-0000-4900-0000993D0000}" name="Column15765" dataDxfId="1002"/>
    <tableColumn id="15770" xr3:uid="{00000000-0010-0000-4900-00009A3D0000}" name="Column15766" dataDxfId="1001"/>
    <tableColumn id="15771" xr3:uid="{00000000-0010-0000-4900-00009B3D0000}" name="Column15767" dataDxfId="1000"/>
    <tableColumn id="15772" xr3:uid="{00000000-0010-0000-4900-00009C3D0000}" name="Column15768" dataDxfId="999"/>
    <tableColumn id="15773" xr3:uid="{00000000-0010-0000-4900-00009D3D0000}" name="Column15769" dataDxfId="998"/>
    <tableColumn id="15774" xr3:uid="{00000000-0010-0000-4900-00009E3D0000}" name="Column15770" dataDxfId="997"/>
    <tableColumn id="15775" xr3:uid="{00000000-0010-0000-4900-00009F3D0000}" name="Column15771" dataDxfId="996"/>
    <tableColumn id="15776" xr3:uid="{00000000-0010-0000-4900-0000A03D0000}" name="Column15772" dataDxfId="995"/>
    <tableColumn id="15777" xr3:uid="{00000000-0010-0000-4900-0000A13D0000}" name="Column15773" dataDxfId="994"/>
    <tableColumn id="15778" xr3:uid="{00000000-0010-0000-4900-0000A23D0000}" name="Column15774" dataDxfId="993"/>
    <tableColumn id="15779" xr3:uid="{00000000-0010-0000-4900-0000A33D0000}" name="Column15775" dataDxfId="992"/>
    <tableColumn id="15780" xr3:uid="{00000000-0010-0000-4900-0000A43D0000}" name="Column15776" dataDxfId="991"/>
    <tableColumn id="15781" xr3:uid="{00000000-0010-0000-4900-0000A53D0000}" name="Column15777" dataDxfId="990"/>
    <tableColumn id="15782" xr3:uid="{00000000-0010-0000-4900-0000A63D0000}" name="Column15778" dataDxfId="989"/>
    <tableColumn id="15783" xr3:uid="{00000000-0010-0000-4900-0000A73D0000}" name="Column15779" dataDxfId="988"/>
    <tableColumn id="15784" xr3:uid="{00000000-0010-0000-4900-0000A83D0000}" name="Column15780" dataDxfId="987"/>
    <tableColumn id="15785" xr3:uid="{00000000-0010-0000-4900-0000A93D0000}" name="Column15781" dataDxfId="986"/>
    <tableColumn id="15786" xr3:uid="{00000000-0010-0000-4900-0000AA3D0000}" name="Column15782" dataDxfId="985"/>
    <tableColumn id="15787" xr3:uid="{00000000-0010-0000-4900-0000AB3D0000}" name="Column15783" dataDxfId="984"/>
    <tableColumn id="15788" xr3:uid="{00000000-0010-0000-4900-0000AC3D0000}" name="Column15784" dataDxfId="983"/>
    <tableColumn id="15789" xr3:uid="{00000000-0010-0000-4900-0000AD3D0000}" name="Column15785" dataDxfId="982"/>
    <tableColumn id="15790" xr3:uid="{00000000-0010-0000-4900-0000AE3D0000}" name="Column15786" dataDxfId="981"/>
    <tableColumn id="15791" xr3:uid="{00000000-0010-0000-4900-0000AF3D0000}" name="Column15787" dataDxfId="980"/>
    <tableColumn id="15792" xr3:uid="{00000000-0010-0000-4900-0000B03D0000}" name="Column15788" dataDxfId="979"/>
    <tableColumn id="15793" xr3:uid="{00000000-0010-0000-4900-0000B13D0000}" name="Column15789" dataDxfId="978"/>
    <tableColumn id="15794" xr3:uid="{00000000-0010-0000-4900-0000B23D0000}" name="Column15790" dataDxfId="977"/>
    <tableColumn id="15795" xr3:uid="{00000000-0010-0000-4900-0000B33D0000}" name="Column15791" dataDxfId="976"/>
    <tableColumn id="15796" xr3:uid="{00000000-0010-0000-4900-0000B43D0000}" name="Column15792" dataDxfId="975"/>
    <tableColumn id="15797" xr3:uid="{00000000-0010-0000-4900-0000B53D0000}" name="Column15793" dataDxfId="974"/>
    <tableColumn id="15798" xr3:uid="{00000000-0010-0000-4900-0000B63D0000}" name="Column15794" dataDxfId="973"/>
    <tableColumn id="15799" xr3:uid="{00000000-0010-0000-4900-0000B73D0000}" name="Column15795" dataDxfId="972"/>
    <tableColumn id="15800" xr3:uid="{00000000-0010-0000-4900-0000B83D0000}" name="Column15796" dataDxfId="971"/>
    <tableColumn id="15801" xr3:uid="{00000000-0010-0000-4900-0000B93D0000}" name="Column15797" dataDxfId="970"/>
    <tableColumn id="15802" xr3:uid="{00000000-0010-0000-4900-0000BA3D0000}" name="Column15798" dataDxfId="969"/>
    <tableColumn id="15803" xr3:uid="{00000000-0010-0000-4900-0000BB3D0000}" name="Column15799" dataDxfId="968"/>
    <tableColumn id="15804" xr3:uid="{00000000-0010-0000-4900-0000BC3D0000}" name="Column15800" dataDxfId="967"/>
    <tableColumn id="15805" xr3:uid="{00000000-0010-0000-4900-0000BD3D0000}" name="Column15801" dataDxfId="966"/>
    <tableColumn id="15806" xr3:uid="{00000000-0010-0000-4900-0000BE3D0000}" name="Column15802" dataDxfId="965"/>
    <tableColumn id="15807" xr3:uid="{00000000-0010-0000-4900-0000BF3D0000}" name="Column15803" dataDxfId="964"/>
    <tableColumn id="15808" xr3:uid="{00000000-0010-0000-4900-0000C03D0000}" name="Column15804" dataDxfId="963"/>
    <tableColumn id="15809" xr3:uid="{00000000-0010-0000-4900-0000C13D0000}" name="Column15805" dataDxfId="962"/>
    <tableColumn id="15810" xr3:uid="{00000000-0010-0000-4900-0000C23D0000}" name="Column15806" dataDxfId="961"/>
    <tableColumn id="15811" xr3:uid="{00000000-0010-0000-4900-0000C33D0000}" name="Column15807" dataDxfId="960"/>
    <tableColumn id="15812" xr3:uid="{00000000-0010-0000-4900-0000C43D0000}" name="Column15808" dataDxfId="959"/>
    <tableColumn id="15813" xr3:uid="{00000000-0010-0000-4900-0000C53D0000}" name="Column15809" dataDxfId="958"/>
    <tableColumn id="15814" xr3:uid="{00000000-0010-0000-4900-0000C63D0000}" name="Column15810" dataDxfId="957"/>
    <tableColumn id="15815" xr3:uid="{00000000-0010-0000-4900-0000C73D0000}" name="Column15811" dataDxfId="956"/>
    <tableColumn id="15816" xr3:uid="{00000000-0010-0000-4900-0000C83D0000}" name="Column15812" dataDxfId="955"/>
    <tableColumn id="15817" xr3:uid="{00000000-0010-0000-4900-0000C93D0000}" name="Column15813" dataDxfId="954"/>
    <tableColumn id="15818" xr3:uid="{00000000-0010-0000-4900-0000CA3D0000}" name="Column15814" dataDxfId="953"/>
    <tableColumn id="15819" xr3:uid="{00000000-0010-0000-4900-0000CB3D0000}" name="Column15815" dataDxfId="952"/>
    <tableColumn id="15820" xr3:uid="{00000000-0010-0000-4900-0000CC3D0000}" name="Column15816" dataDxfId="951"/>
    <tableColumn id="15821" xr3:uid="{00000000-0010-0000-4900-0000CD3D0000}" name="Column15817" dataDxfId="950"/>
    <tableColumn id="15822" xr3:uid="{00000000-0010-0000-4900-0000CE3D0000}" name="Column15818" dataDxfId="949"/>
    <tableColumn id="15823" xr3:uid="{00000000-0010-0000-4900-0000CF3D0000}" name="Column15819" dataDxfId="948"/>
    <tableColumn id="15824" xr3:uid="{00000000-0010-0000-4900-0000D03D0000}" name="Column15820" dataDxfId="947"/>
    <tableColumn id="15825" xr3:uid="{00000000-0010-0000-4900-0000D13D0000}" name="Column15821" dataDxfId="946"/>
    <tableColumn id="15826" xr3:uid="{00000000-0010-0000-4900-0000D23D0000}" name="Column15822" dataDxfId="945"/>
    <tableColumn id="15827" xr3:uid="{00000000-0010-0000-4900-0000D33D0000}" name="Column15823" dataDxfId="944"/>
    <tableColumn id="15828" xr3:uid="{00000000-0010-0000-4900-0000D43D0000}" name="Column15824" dataDxfId="943"/>
    <tableColumn id="15829" xr3:uid="{00000000-0010-0000-4900-0000D53D0000}" name="Column15825" dataDxfId="942"/>
    <tableColumn id="15830" xr3:uid="{00000000-0010-0000-4900-0000D63D0000}" name="Column15826" dataDxfId="941"/>
    <tableColumn id="15831" xr3:uid="{00000000-0010-0000-4900-0000D73D0000}" name="Column15827" dataDxfId="940"/>
    <tableColumn id="15832" xr3:uid="{00000000-0010-0000-4900-0000D83D0000}" name="Column15828" dataDxfId="939"/>
    <tableColumn id="15833" xr3:uid="{00000000-0010-0000-4900-0000D93D0000}" name="Column15829" dataDxfId="938"/>
    <tableColumn id="15834" xr3:uid="{00000000-0010-0000-4900-0000DA3D0000}" name="Column15830" dataDxfId="937"/>
    <tableColumn id="15835" xr3:uid="{00000000-0010-0000-4900-0000DB3D0000}" name="Column15831" dataDxfId="936"/>
    <tableColumn id="15836" xr3:uid="{00000000-0010-0000-4900-0000DC3D0000}" name="Column15832" dataDxfId="935"/>
    <tableColumn id="15837" xr3:uid="{00000000-0010-0000-4900-0000DD3D0000}" name="Column15833" dataDxfId="934"/>
    <tableColumn id="15838" xr3:uid="{00000000-0010-0000-4900-0000DE3D0000}" name="Column15834" dataDxfId="933"/>
    <tableColumn id="15839" xr3:uid="{00000000-0010-0000-4900-0000DF3D0000}" name="Column15835" dataDxfId="932"/>
    <tableColumn id="15840" xr3:uid="{00000000-0010-0000-4900-0000E03D0000}" name="Column15836" dataDxfId="931"/>
    <tableColumn id="15841" xr3:uid="{00000000-0010-0000-4900-0000E13D0000}" name="Column15837" dataDxfId="930"/>
    <tableColumn id="15842" xr3:uid="{00000000-0010-0000-4900-0000E23D0000}" name="Column15838" dataDxfId="929"/>
    <tableColumn id="15843" xr3:uid="{00000000-0010-0000-4900-0000E33D0000}" name="Column15839" dataDxfId="928"/>
    <tableColumn id="15844" xr3:uid="{00000000-0010-0000-4900-0000E43D0000}" name="Column15840" dataDxfId="927"/>
    <tableColumn id="15845" xr3:uid="{00000000-0010-0000-4900-0000E53D0000}" name="Column15841" dataDxfId="926"/>
    <tableColumn id="15846" xr3:uid="{00000000-0010-0000-4900-0000E63D0000}" name="Column15842" dataDxfId="925"/>
    <tableColumn id="15847" xr3:uid="{00000000-0010-0000-4900-0000E73D0000}" name="Column15843" dataDxfId="924"/>
    <tableColumn id="15848" xr3:uid="{00000000-0010-0000-4900-0000E83D0000}" name="Column15844" dataDxfId="923"/>
    <tableColumn id="15849" xr3:uid="{00000000-0010-0000-4900-0000E93D0000}" name="Column15845" dataDxfId="922"/>
    <tableColumn id="15850" xr3:uid="{00000000-0010-0000-4900-0000EA3D0000}" name="Column15846" dataDxfId="921"/>
    <tableColumn id="15851" xr3:uid="{00000000-0010-0000-4900-0000EB3D0000}" name="Column15847" dataDxfId="920"/>
    <tableColumn id="15852" xr3:uid="{00000000-0010-0000-4900-0000EC3D0000}" name="Column15848" dataDxfId="919"/>
    <tableColumn id="15853" xr3:uid="{00000000-0010-0000-4900-0000ED3D0000}" name="Column15849" dataDxfId="918"/>
    <tableColumn id="15854" xr3:uid="{00000000-0010-0000-4900-0000EE3D0000}" name="Column15850" dataDxfId="917"/>
    <tableColumn id="15855" xr3:uid="{00000000-0010-0000-4900-0000EF3D0000}" name="Column15851" dataDxfId="916"/>
    <tableColumn id="15856" xr3:uid="{00000000-0010-0000-4900-0000F03D0000}" name="Column15852" dataDxfId="915"/>
    <tableColumn id="15857" xr3:uid="{00000000-0010-0000-4900-0000F13D0000}" name="Column15853" dataDxfId="914"/>
    <tableColumn id="15858" xr3:uid="{00000000-0010-0000-4900-0000F23D0000}" name="Column15854" dataDxfId="913"/>
    <tableColumn id="15859" xr3:uid="{00000000-0010-0000-4900-0000F33D0000}" name="Column15855" dataDxfId="912"/>
    <tableColumn id="15860" xr3:uid="{00000000-0010-0000-4900-0000F43D0000}" name="Column15856" dataDxfId="911"/>
    <tableColumn id="15861" xr3:uid="{00000000-0010-0000-4900-0000F53D0000}" name="Column15857" dataDxfId="910"/>
    <tableColumn id="15862" xr3:uid="{00000000-0010-0000-4900-0000F63D0000}" name="Column15858" dataDxfId="909"/>
    <tableColumn id="15863" xr3:uid="{00000000-0010-0000-4900-0000F73D0000}" name="Column15859" dataDxfId="908"/>
    <tableColumn id="15864" xr3:uid="{00000000-0010-0000-4900-0000F83D0000}" name="Column15860" dataDxfId="907"/>
    <tableColumn id="15865" xr3:uid="{00000000-0010-0000-4900-0000F93D0000}" name="Column15861" dataDxfId="906"/>
    <tableColumn id="15866" xr3:uid="{00000000-0010-0000-4900-0000FA3D0000}" name="Column15862" dataDxfId="905"/>
    <tableColumn id="15867" xr3:uid="{00000000-0010-0000-4900-0000FB3D0000}" name="Column15863" dataDxfId="904"/>
    <tableColumn id="15868" xr3:uid="{00000000-0010-0000-4900-0000FC3D0000}" name="Column15864" dataDxfId="903"/>
    <tableColumn id="15869" xr3:uid="{00000000-0010-0000-4900-0000FD3D0000}" name="Column15865" dataDxfId="902"/>
    <tableColumn id="15870" xr3:uid="{00000000-0010-0000-4900-0000FE3D0000}" name="Column15866" dataDxfId="901"/>
    <tableColumn id="15871" xr3:uid="{00000000-0010-0000-4900-0000FF3D0000}" name="Column15867" dataDxfId="900"/>
    <tableColumn id="15872" xr3:uid="{00000000-0010-0000-4900-0000003E0000}" name="Column15868" dataDxfId="899"/>
    <tableColumn id="15873" xr3:uid="{00000000-0010-0000-4900-0000013E0000}" name="Column15869" dataDxfId="898"/>
    <tableColumn id="15874" xr3:uid="{00000000-0010-0000-4900-0000023E0000}" name="Column15870" dataDxfId="897"/>
    <tableColumn id="15875" xr3:uid="{00000000-0010-0000-4900-0000033E0000}" name="Column15871" dataDxfId="896"/>
    <tableColumn id="15876" xr3:uid="{00000000-0010-0000-4900-0000043E0000}" name="Column15872" dataDxfId="895"/>
    <tableColumn id="15877" xr3:uid="{00000000-0010-0000-4900-0000053E0000}" name="Column15873" dataDxfId="894"/>
    <tableColumn id="15878" xr3:uid="{00000000-0010-0000-4900-0000063E0000}" name="Column15874" dataDxfId="893"/>
    <tableColumn id="15879" xr3:uid="{00000000-0010-0000-4900-0000073E0000}" name="Column15875" dataDxfId="892"/>
    <tableColumn id="15880" xr3:uid="{00000000-0010-0000-4900-0000083E0000}" name="Column15876" dataDxfId="891"/>
    <tableColumn id="15881" xr3:uid="{00000000-0010-0000-4900-0000093E0000}" name="Column15877" dataDxfId="890"/>
    <tableColumn id="15882" xr3:uid="{00000000-0010-0000-4900-00000A3E0000}" name="Column15878" dataDxfId="889"/>
    <tableColumn id="15883" xr3:uid="{00000000-0010-0000-4900-00000B3E0000}" name="Column15879" dataDxfId="888"/>
    <tableColumn id="15884" xr3:uid="{00000000-0010-0000-4900-00000C3E0000}" name="Column15880" dataDxfId="887"/>
    <tableColumn id="15885" xr3:uid="{00000000-0010-0000-4900-00000D3E0000}" name="Column15881" dataDxfId="886"/>
    <tableColumn id="15886" xr3:uid="{00000000-0010-0000-4900-00000E3E0000}" name="Column15882" dataDxfId="885"/>
    <tableColumn id="15887" xr3:uid="{00000000-0010-0000-4900-00000F3E0000}" name="Column15883" dataDxfId="884"/>
    <tableColumn id="15888" xr3:uid="{00000000-0010-0000-4900-0000103E0000}" name="Column15884" dataDxfId="883"/>
    <tableColumn id="15889" xr3:uid="{00000000-0010-0000-4900-0000113E0000}" name="Column15885" dataDxfId="882"/>
    <tableColumn id="15890" xr3:uid="{00000000-0010-0000-4900-0000123E0000}" name="Column15886" dataDxfId="881"/>
    <tableColumn id="15891" xr3:uid="{00000000-0010-0000-4900-0000133E0000}" name="Column15887" dataDxfId="880"/>
    <tableColumn id="15892" xr3:uid="{00000000-0010-0000-4900-0000143E0000}" name="Column15888" dataDxfId="879"/>
    <tableColumn id="15893" xr3:uid="{00000000-0010-0000-4900-0000153E0000}" name="Column15889" dataDxfId="878"/>
    <tableColumn id="15894" xr3:uid="{00000000-0010-0000-4900-0000163E0000}" name="Column15890" dataDxfId="877"/>
    <tableColumn id="15895" xr3:uid="{00000000-0010-0000-4900-0000173E0000}" name="Column15891" dataDxfId="876"/>
    <tableColumn id="15896" xr3:uid="{00000000-0010-0000-4900-0000183E0000}" name="Column15892" dataDxfId="875"/>
    <tableColumn id="15897" xr3:uid="{00000000-0010-0000-4900-0000193E0000}" name="Column15893" dataDxfId="874"/>
    <tableColumn id="15898" xr3:uid="{00000000-0010-0000-4900-00001A3E0000}" name="Column15894" dataDxfId="873"/>
    <tableColumn id="15899" xr3:uid="{00000000-0010-0000-4900-00001B3E0000}" name="Column15895" dataDxfId="872"/>
    <tableColumn id="15900" xr3:uid="{00000000-0010-0000-4900-00001C3E0000}" name="Column15896" dataDxfId="871"/>
    <tableColumn id="15901" xr3:uid="{00000000-0010-0000-4900-00001D3E0000}" name="Column15897" dataDxfId="870"/>
    <tableColumn id="15902" xr3:uid="{00000000-0010-0000-4900-00001E3E0000}" name="Column15898" dataDxfId="869"/>
    <tableColumn id="15903" xr3:uid="{00000000-0010-0000-4900-00001F3E0000}" name="Column15899" dataDxfId="868"/>
    <tableColumn id="15904" xr3:uid="{00000000-0010-0000-4900-0000203E0000}" name="Column15900" dataDxfId="867"/>
    <tableColumn id="15905" xr3:uid="{00000000-0010-0000-4900-0000213E0000}" name="Column15901" dataDxfId="866"/>
    <tableColumn id="15906" xr3:uid="{00000000-0010-0000-4900-0000223E0000}" name="Column15902" dataDxfId="865"/>
    <tableColumn id="15907" xr3:uid="{00000000-0010-0000-4900-0000233E0000}" name="Column15903" dataDxfId="864"/>
    <tableColumn id="15908" xr3:uid="{00000000-0010-0000-4900-0000243E0000}" name="Column15904" dataDxfId="863"/>
    <tableColumn id="15909" xr3:uid="{00000000-0010-0000-4900-0000253E0000}" name="Column15905" dataDxfId="862"/>
    <tableColumn id="15910" xr3:uid="{00000000-0010-0000-4900-0000263E0000}" name="Column15906" dataDxfId="861"/>
    <tableColumn id="15911" xr3:uid="{00000000-0010-0000-4900-0000273E0000}" name="Column15907" dataDxfId="860"/>
    <tableColumn id="15912" xr3:uid="{00000000-0010-0000-4900-0000283E0000}" name="Column15908" dataDxfId="859"/>
    <tableColumn id="15913" xr3:uid="{00000000-0010-0000-4900-0000293E0000}" name="Column15909" dataDxfId="858"/>
    <tableColumn id="15914" xr3:uid="{00000000-0010-0000-4900-00002A3E0000}" name="Column15910" dataDxfId="857"/>
    <tableColumn id="15915" xr3:uid="{00000000-0010-0000-4900-00002B3E0000}" name="Column15911" dataDxfId="856"/>
    <tableColumn id="15916" xr3:uid="{00000000-0010-0000-4900-00002C3E0000}" name="Column15912" dataDxfId="855"/>
    <tableColumn id="15917" xr3:uid="{00000000-0010-0000-4900-00002D3E0000}" name="Column15913" dataDxfId="854"/>
    <tableColumn id="15918" xr3:uid="{00000000-0010-0000-4900-00002E3E0000}" name="Column15914" dataDxfId="853"/>
    <tableColumn id="15919" xr3:uid="{00000000-0010-0000-4900-00002F3E0000}" name="Column15915" dataDxfId="852"/>
    <tableColumn id="15920" xr3:uid="{00000000-0010-0000-4900-0000303E0000}" name="Column15916" dataDxfId="851"/>
    <tableColumn id="15921" xr3:uid="{00000000-0010-0000-4900-0000313E0000}" name="Column15917" dataDxfId="850"/>
    <tableColumn id="15922" xr3:uid="{00000000-0010-0000-4900-0000323E0000}" name="Column15918" dataDxfId="849"/>
    <tableColumn id="15923" xr3:uid="{00000000-0010-0000-4900-0000333E0000}" name="Column15919" dataDxfId="848"/>
    <tableColumn id="15924" xr3:uid="{00000000-0010-0000-4900-0000343E0000}" name="Column15920" dataDxfId="847"/>
    <tableColumn id="15925" xr3:uid="{00000000-0010-0000-4900-0000353E0000}" name="Column15921" dataDxfId="846"/>
    <tableColumn id="15926" xr3:uid="{00000000-0010-0000-4900-0000363E0000}" name="Column15922" dataDxfId="845"/>
    <tableColumn id="15927" xr3:uid="{00000000-0010-0000-4900-0000373E0000}" name="Column15923" dataDxfId="844"/>
    <tableColumn id="15928" xr3:uid="{00000000-0010-0000-4900-0000383E0000}" name="Column15924" dataDxfId="843"/>
    <tableColumn id="15929" xr3:uid="{00000000-0010-0000-4900-0000393E0000}" name="Column15925" dataDxfId="842"/>
    <tableColumn id="15930" xr3:uid="{00000000-0010-0000-4900-00003A3E0000}" name="Column15926" dataDxfId="841"/>
    <tableColumn id="15931" xr3:uid="{00000000-0010-0000-4900-00003B3E0000}" name="Column15927" dataDxfId="840"/>
    <tableColumn id="15932" xr3:uid="{00000000-0010-0000-4900-00003C3E0000}" name="Column15928" dataDxfId="839"/>
    <tableColumn id="15933" xr3:uid="{00000000-0010-0000-4900-00003D3E0000}" name="Column15929" dataDxfId="838"/>
    <tableColumn id="15934" xr3:uid="{00000000-0010-0000-4900-00003E3E0000}" name="Column15930" dataDxfId="837"/>
    <tableColumn id="15935" xr3:uid="{00000000-0010-0000-4900-00003F3E0000}" name="Column15931" dataDxfId="836"/>
    <tableColumn id="15936" xr3:uid="{00000000-0010-0000-4900-0000403E0000}" name="Column15932" dataDxfId="835"/>
    <tableColumn id="15937" xr3:uid="{00000000-0010-0000-4900-0000413E0000}" name="Column15933" dataDxfId="834"/>
    <tableColumn id="15938" xr3:uid="{00000000-0010-0000-4900-0000423E0000}" name="Column15934" dataDxfId="833"/>
    <tableColumn id="15939" xr3:uid="{00000000-0010-0000-4900-0000433E0000}" name="Column15935" dataDxfId="832"/>
    <tableColumn id="15940" xr3:uid="{00000000-0010-0000-4900-0000443E0000}" name="Column15936" dataDxfId="831"/>
    <tableColumn id="15941" xr3:uid="{00000000-0010-0000-4900-0000453E0000}" name="Column15937" dataDxfId="830"/>
    <tableColumn id="15942" xr3:uid="{00000000-0010-0000-4900-0000463E0000}" name="Column15938" dataDxfId="829"/>
    <tableColumn id="15943" xr3:uid="{00000000-0010-0000-4900-0000473E0000}" name="Column15939" dataDxfId="828"/>
    <tableColumn id="15944" xr3:uid="{00000000-0010-0000-4900-0000483E0000}" name="Column15940" dataDxfId="827"/>
    <tableColumn id="15945" xr3:uid="{00000000-0010-0000-4900-0000493E0000}" name="Column15941" dataDxfId="826"/>
    <tableColumn id="15946" xr3:uid="{00000000-0010-0000-4900-00004A3E0000}" name="Column15942" dataDxfId="825"/>
    <tableColumn id="15947" xr3:uid="{00000000-0010-0000-4900-00004B3E0000}" name="Column15943" dataDxfId="824"/>
    <tableColumn id="15948" xr3:uid="{00000000-0010-0000-4900-00004C3E0000}" name="Column15944" dataDxfId="823"/>
    <tableColumn id="15949" xr3:uid="{00000000-0010-0000-4900-00004D3E0000}" name="Column15945" dataDxfId="822"/>
    <tableColumn id="15950" xr3:uid="{00000000-0010-0000-4900-00004E3E0000}" name="Column15946" dataDxfId="821"/>
    <tableColumn id="15951" xr3:uid="{00000000-0010-0000-4900-00004F3E0000}" name="Column15947" dataDxfId="820"/>
    <tableColumn id="15952" xr3:uid="{00000000-0010-0000-4900-0000503E0000}" name="Column15948" dataDxfId="819"/>
    <tableColumn id="15953" xr3:uid="{00000000-0010-0000-4900-0000513E0000}" name="Column15949" dataDxfId="818"/>
    <tableColumn id="15954" xr3:uid="{00000000-0010-0000-4900-0000523E0000}" name="Column15950" dataDxfId="817"/>
    <tableColumn id="15955" xr3:uid="{00000000-0010-0000-4900-0000533E0000}" name="Column15951" dataDxfId="816"/>
    <tableColumn id="15956" xr3:uid="{00000000-0010-0000-4900-0000543E0000}" name="Column15952" dataDxfId="815"/>
    <tableColumn id="15957" xr3:uid="{00000000-0010-0000-4900-0000553E0000}" name="Column15953" dataDxfId="814"/>
    <tableColumn id="15958" xr3:uid="{00000000-0010-0000-4900-0000563E0000}" name="Column15954" dataDxfId="813"/>
    <tableColumn id="15959" xr3:uid="{00000000-0010-0000-4900-0000573E0000}" name="Column15955" dataDxfId="812"/>
    <tableColumn id="15960" xr3:uid="{00000000-0010-0000-4900-0000583E0000}" name="Column15956" dataDxfId="811"/>
    <tableColumn id="15961" xr3:uid="{00000000-0010-0000-4900-0000593E0000}" name="Column15957" dataDxfId="810"/>
    <tableColumn id="15962" xr3:uid="{00000000-0010-0000-4900-00005A3E0000}" name="Column15958" dataDxfId="809"/>
    <tableColumn id="15963" xr3:uid="{00000000-0010-0000-4900-00005B3E0000}" name="Column15959" dataDxfId="808"/>
    <tableColumn id="15964" xr3:uid="{00000000-0010-0000-4900-00005C3E0000}" name="Column15960" dataDxfId="807"/>
    <tableColumn id="15965" xr3:uid="{00000000-0010-0000-4900-00005D3E0000}" name="Column15961" dataDxfId="806"/>
    <tableColumn id="15966" xr3:uid="{00000000-0010-0000-4900-00005E3E0000}" name="Column15962" dataDxfId="805"/>
    <tableColumn id="15967" xr3:uid="{00000000-0010-0000-4900-00005F3E0000}" name="Column15963" dataDxfId="804"/>
    <tableColumn id="15968" xr3:uid="{00000000-0010-0000-4900-0000603E0000}" name="Column15964" dataDxfId="803"/>
    <tableColumn id="15969" xr3:uid="{00000000-0010-0000-4900-0000613E0000}" name="Column15965" dataDxfId="802"/>
    <tableColumn id="15970" xr3:uid="{00000000-0010-0000-4900-0000623E0000}" name="Column15966" dataDxfId="801"/>
    <tableColumn id="15971" xr3:uid="{00000000-0010-0000-4900-0000633E0000}" name="Column15967" dataDxfId="800"/>
    <tableColumn id="15972" xr3:uid="{00000000-0010-0000-4900-0000643E0000}" name="Column15968" dataDxfId="799"/>
    <tableColumn id="15973" xr3:uid="{00000000-0010-0000-4900-0000653E0000}" name="Column15969" dataDxfId="798"/>
    <tableColumn id="15974" xr3:uid="{00000000-0010-0000-4900-0000663E0000}" name="Column15970" dataDxfId="797"/>
    <tableColumn id="15975" xr3:uid="{00000000-0010-0000-4900-0000673E0000}" name="Column15971" dataDxfId="796"/>
    <tableColumn id="15976" xr3:uid="{00000000-0010-0000-4900-0000683E0000}" name="Column15972" dataDxfId="795"/>
    <tableColumn id="15977" xr3:uid="{00000000-0010-0000-4900-0000693E0000}" name="Column15973" dataDxfId="794"/>
    <tableColumn id="15978" xr3:uid="{00000000-0010-0000-4900-00006A3E0000}" name="Column15974" dataDxfId="793"/>
    <tableColumn id="15979" xr3:uid="{00000000-0010-0000-4900-00006B3E0000}" name="Column15975" dataDxfId="792"/>
    <tableColumn id="15980" xr3:uid="{00000000-0010-0000-4900-00006C3E0000}" name="Column15976" dataDxfId="791"/>
    <tableColumn id="15981" xr3:uid="{00000000-0010-0000-4900-00006D3E0000}" name="Column15977" dataDxfId="790"/>
    <tableColumn id="15982" xr3:uid="{00000000-0010-0000-4900-00006E3E0000}" name="Column15978" dataDxfId="789"/>
    <tableColumn id="15983" xr3:uid="{00000000-0010-0000-4900-00006F3E0000}" name="Column15979" dataDxfId="788"/>
    <tableColumn id="15984" xr3:uid="{00000000-0010-0000-4900-0000703E0000}" name="Column15980" dataDxfId="787"/>
    <tableColumn id="15985" xr3:uid="{00000000-0010-0000-4900-0000713E0000}" name="Column15981" dataDxfId="786"/>
    <tableColumn id="15986" xr3:uid="{00000000-0010-0000-4900-0000723E0000}" name="Column15982" dataDxfId="785"/>
    <tableColumn id="15987" xr3:uid="{00000000-0010-0000-4900-0000733E0000}" name="Column15983" dataDxfId="784"/>
    <tableColumn id="15988" xr3:uid="{00000000-0010-0000-4900-0000743E0000}" name="Column15984" dataDxfId="783"/>
    <tableColumn id="15989" xr3:uid="{00000000-0010-0000-4900-0000753E0000}" name="Column15985" dataDxfId="782"/>
    <tableColumn id="15990" xr3:uid="{00000000-0010-0000-4900-0000763E0000}" name="Column15986" dataDxfId="781"/>
    <tableColumn id="15991" xr3:uid="{00000000-0010-0000-4900-0000773E0000}" name="Column15987" dataDxfId="780"/>
    <tableColumn id="15992" xr3:uid="{00000000-0010-0000-4900-0000783E0000}" name="Column15988" dataDxfId="779"/>
    <tableColumn id="15993" xr3:uid="{00000000-0010-0000-4900-0000793E0000}" name="Column15989" dataDxfId="778"/>
    <tableColumn id="15994" xr3:uid="{00000000-0010-0000-4900-00007A3E0000}" name="Column15990" dataDxfId="777"/>
    <tableColumn id="15995" xr3:uid="{00000000-0010-0000-4900-00007B3E0000}" name="Column15991" dataDxfId="776"/>
    <tableColumn id="15996" xr3:uid="{00000000-0010-0000-4900-00007C3E0000}" name="Column15992" dataDxfId="775"/>
    <tableColumn id="15997" xr3:uid="{00000000-0010-0000-4900-00007D3E0000}" name="Column15993" dataDxfId="774"/>
    <tableColumn id="15998" xr3:uid="{00000000-0010-0000-4900-00007E3E0000}" name="Column15994" dataDxfId="773"/>
    <tableColumn id="15999" xr3:uid="{00000000-0010-0000-4900-00007F3E0000}" name="Column15995" dataDxfId="772"/>
    <tableColumn id="16000" xr3:uid="{00000000-0010-0000-4900-0000803E0000}" name="Column15996" dataDxfId="771"/>
    <tableColumn id="16001" xr3:uid="{00000000-0010-0000-4900-0000813E0000}" name="Column15997" dataDxfId="770"/>
    <tableColumn id="16002" xr3:uid="{00000000-0010-0000-4900-0000823E0000}" name="Column15998" dataDxfId="769"/>
    <tableColumn id="16003" xr3:uid="{00000000-0010-0000-4900-0000833E0000}" name="Column15999" dataDxfId="768"/>
    <tableColumn id="16004" xr3:uid="{00000000-0010-0000-4900-0000843E0000}" name="Column16000" dataDxfId="767"/>
    <tableColumn id="16005" xr3:uid="{00000000-0010-0000-4900-0000853E0000}" name="Column16001" dataDxfId="766"/>
    <tableColumn id="16006" xr3:uid="{00000000-0010-0000-4900-0000863E0000}" name="Column16002" dataDxfId="765"/>
    <tableColumn id="16007" xr3:uid="{00000000-0010-0000-4900-0000873E0000}" name="Column16003" dataDxfId="764"/>
    <tableColumn id="16008" xr3:uid="{00000000-0010-0000-4900-0000883E0000}" name="Column16004" dataDxfId="763"/>
    <tableColumn id="16009" xr3:uid="{00000000-0010-0000-4900-0000893E0000}" name="Column16005" dataDxfId="762"/>
    <tableColumn id="16010" xr3:uid="{00000000-0010-0000-4900-00008A3E0000}" name="Column16006" dataDxfId="761"/>
    <tableColumn id="16011" xr3:uid="{00000000-0010-0000-4900-00008B3E0000}" name="Column16007" dataDxfId="760"/>
    <tableColumn id="16012" xr3:uid="{00000000-0010-0000-4900-00008C3E0000}" name="Column16008" dataDxfId="759"/>
    <tableColumn id="16013" xr3:uid="{00000000-0010-0000-4900-00008D3E0000}" name="Column16009" dataDxfId="758"/>
    <tableColumn id="16014" xr3:uid="{00000000-0010-0000-4900-00008E3E0000}" name="Column16010" dataDxfId="757"/>
    <tableColumn id="16015" xr3:uid="{00000000-0010-0000-4900-00008F3E0000}" name="Column16011" dataDxfId="756"/>
    <tableColumn id="16016" xr3:uid="{00000000-0010-0000-4900-0000903E0000}" name="Column16012" dataDxfId="755"/>
    <tableColumn id="16017" xr3:uid="{00000000-0010-0000-4900-0000913E0000}" name="Column16013" dataDxfId="754"/>
    <tableColumn id="16018" xr3:uid="{00000000-0010-0000-4900-0000923E0000}" name="Column16014" dataDxfId="753"/>
    <tableColumn id="16019" xr3:uid="{00000000-0010-0000-4900-0000933E0000}" name="Column16015" dataDxfId="752"/>
    <tableColumn id="16020" xr3:uid="{00000000-0010-0000-4900-0000943E0000}" name="Column16016" dataDxfId="751"/>
    <tableColumn id="16021" xr3:uid="{00000000-0010-0000-4900-0000953E0000}" name="Column16017" dataDxfId="750"/>
    <tableColumn id="16022" xr3:uid="{00000000-0010-0000-4900-0000963E0000}" name="Column16018" dataDxfId="749"/>
    <tableColumn id="16023" xr3:uid="{00000000-0010-0000-4900-0000973E0000}" name="Column16019" dataDxfId="748"/>
    <tableColumn id="16024" xr3:uid="{00000000-0010-0000-4900-0000983E0000}" name="Column16020" dataDxfId="747"/>
    <tableColumn id="16025" xr3:uid="{00000000-0010-0000-4900-0000993E0000}" name="Column16021" dataDxfId="746"/>
    <tableColumn id="16026" xr3:uid="{00000000-0010-0000-4900-00009A3E0000}" name="Column16022" dataDxfId="745"/>
    <tableColumn id="16027" xr3:uid="{00000000-0010-0000-4900-00009B3E0000}" name="Column16023" dataDxfId="744"/>
    <tableColumn id="16028" xr3:uid="{00000000-0010-0000-4900-00009C3E0000}" name="Column16024" dataDxfId="743"/>
    <tableColumn id="16029" xr3:uid="{00000000-0010-0000-4900-00009D3E0000}" name="Column16025" dataDxfId="742"/>
    <tableColumn id="16030" xr3:uid="{00000000-0010-0000-4900-00009E3E0000}" name="Column16026" dataDxfId="741"/>
    <tableColumn id="16031" xr3:uid="{00000000-0010-0000-4900-00009F3E0000}" name="Column16027" dataDxfId="740"/>
    <tableColumn id="16032" xr3:uid="{00000000-0010-0000-4900-0000A03E0000}" name="Column16028" dataDxfId="739"/>
    <tableColumn id="16033" xr3:uid="{00000000-0010-0000-4900-0000A13E0000}" name="Column16029" dataDxfId="738"/>
    <tableColumn id="16034" xr3:uid="{00000000-0010-0000-4900-0000A23E0000}" name="Column16030" dataDxfId="737"/>
    <tableColumn id="16035" xr3:uid="{00000000-0010-0000-4900-0000A33E0000}" name="Column16031" dataDxfId="736"/>
    <tableColumn id="16036" xr3:uid="{00000000-0010-0000-4900-0000A43E0000}" name="Column16032" dataDxfId="735"/>
    <tableColumn id="16037" xr3:uid="{00000000-0010-0000-4900-0000A53E0000}" name="Column16033" dataDxfId="734"/>
    <tableColumn id="16038" xr3:uid="{00000000-0010-0000-4900-0000A63E0000}" name="Column16034" dataDxfId="733"/>
    <tableColumn id="16039" xr3:uid="{00000000-0010-0000-4900-0000A73E0000}" name="Column16035" dataDxfId="732"/>
    <tableColumn id="16040" xr3:uid="{00000000-0010-0000-4900-0000A83E0000}" name="Column16036" dataDxfId="731"/>
    <tableColumn id="16041" xr3:uid="{00000000-0010-0000-4900-0000A93E0000}" name="Column16037" dataDxfId="730"/>
    <tableColumn id="16042" xr3:uid="{00000000-0010-0000-4900-0000AA3E0000}" name="Column16038" dataDxfId="729"/>
    <tableColumn id="16043" xr3:uid="{00000000-0010-0000-4900-0000AB3E0000}" name="Column16039" dataDxfId="728"/>
    <tableColumn id="16044" xr3:uid="{00000000-0010-0000-4900-0000AC3E0000}" name="Column16040" dataDxfId="727"/>
    <tableColumn id="16045" xr3:uid="{00000000-0010-0000-4900-0000AD3E0000}" name="Column16041" dataDxfId="726"/>
    <tableColumn id="16046" xr3:uid="{00000000-0010-0000-4900-0000AE3E0000}" name="Column16042" dataDxfId="725"/>
    <tableColumn id="16047" xr3:uid="{00000000-0010-0000-4900-0000AF3E0000}" name="Column16043" dataDxfId="724"/>
    <tableColumn id="16048" xr3:uid="{00000000-0010-0000-4900-0000B03E0000}" name="Column16044" dataDxfId="723"/>
    <tableColumn id="16049" xr3:uid="{00000000-0010-0000-4900-0000B13E0000}" name="Column16045" dataDxfId="722"/>
    <tableColumn id="16050" xr3:uid="{00000000-0010-0000-4900-0000B23E0000}" name="Column16046" dataDxfId="721"/>
    <tableColumn id="16051" xr3:uid="{00000000-0010-0000-4900-0000B33E0000}" name="Column16047" dataDxfId="720"/>
    <tableColumn id="16052" xr3:uid="{00000000-0010-0000-4900-0000B43E0000}" name="Column16048" dataDxfId="719"/>
    <tableColumn id="16053" xr3:uid="{00000000-0010-0000-4900-0000B53E0000}" name="Column16049" dataDxfId="718"/>
    <tableColumn id="16054" xr3:uid="{00000000-0010-0000-4900-0000B63E0000}" name="Column16050" dataDxfId="717"/>
    <tableColumn id="16055" xr3:uid="{00000000-0010-0000-4900-0000B73E0000}" name="Column16051" dataDxfId="716"/>
    <tableColumn id="16056" xr3:uid="{00000000-0010-0000-4900-0000B83E0000}" name="Column16052" dataDxfId="715"/>
    <tableColumn id="16057" xr3:uid="{00000000-0010-0000-4900-0000B93E0000}" name="Column16053" dataDxfId="714"/>
    <tableColumn id="16058" xr3:uid="{00000000-0010-0000-4900-0000BA3E0000}" name="Column16054" dataDxfId="713"/>
    <tableColumn id="16059" xr3:uid="{00000000-0010-0000-4900-0000BB3E0000}" name="Column16055" dataDxfId="712"/>
    <tableColumn id="16060" xr3:uid="{00000000-0010-0000-4900-0000BC3E0000}" name="Column16056" dataDxfId="711"/>
    <tableColumn id="16061" xr3:uid="{00000000-0010-0000-4900-0000BD3E0000}" name="Column16057" dataDxfId="710"/>
    <tableColumn id="16062" xr3:uid="{00000000-0010-0000-4900-0000BE3E0000}" name="Column16058" dataDxfId="709"/>
    <tableColumn id="16063" xr3:uid="{00000000-0010-0000-4900-0000BF3E0000}" name="Column16059" dataDxfId="708"/>
    <tableColumn id="16064" xr3:uid="{00000000-0010-0000-4900-0000C03E0000}" name="Column16060" dataDxfId="707"/>
    <tableColumn id="16065" xr3:uid="{00000000-0010-0000-4900-0000C13E0000}" name="Column16061" dataDxfId="706"/>
    <tableColumn id="16066" xr3:uid="{00000000-0010-0000-4900-0000C23E0000}" name="Column16062" dataDxfId="705"/>
    <tableColumn id="16067" xr3:uid="{00000000-0010-0000-4900-0000C33E0000}" name="Column16063" dataDxfId="704"/>
    <tableColumn id="16068" xr3:uid="{00000000-0010-0000-4900-0000C43E0000}" name="Column16064" dataDxfId="703"/>
    <tableColumn id="16069" xr3:uid="{00000000-0010-0000-4900-0000C53E0000}" name="Column16065" dataDxfId="702"/>
    <tableColumn id="16070" xr3:uid="{00000000-0010-0000-4900-0000C63E0000}" name="Column16066" dataDxfId="701"/>
    <tableColumn id="16071" xr3:uid="{00000000-0010-0000-4900-0000C73E0000}" name="Column16067" dataDxfId="700"/>
    <tableColumn id="16072" xr3:uid="{00000000-0010-0000-4900-0000C83E0000}" name="Column16068" dataDxfId="699"/>
    <tableColumn id="16073" xr3:uid="{00000000-0010-0000-4900-0000C93E0000}" name="Column16069" dataDxfId="698"/>
    <tableColumn id="16074" xr3:uid="{00000000-0010-0000-4900-0000CA3E0000}" name="Column16070" dataDxfId="697"/>
    <tableColumn id="16075" xr3:uid="{00000000-0010-0000-4900-0000CB3E0000}" name="Column16071" dataDxfId="696"/>
    <tableColumn id="16076" xr3:uid="{00000000-0010-0000-4900-0000CC3E0000}" name="Column16072" dataDxfId="695"/>
    <tableColumn id="16077" xr3:uid="{00000000-0010-0000-4900-0000CD3E0000}" name="Column16073" dataDxfId="694"/>
    <tableColumn id="16078" xr3:uid="{00000000-0010-0000-4900-0000CE3E0000}" name="Column16074" dataDxfId="693"/>
    <tableColumn id="16079" xr3:uid="{00000000-0010-0000-4900-0000CF3E0000}" name="Column16075" dataDxfId="692"/>
    <tableColumn id="16080" xr3:uid="{00000000-0010-0000-4900-0000D03E0000}" name="Column16076" dataDxfId="691"/>
    <tableColumn id="16081" xr3:uid="{00000000-0010-0000-4900-0000D13E0000}" name="Column16077" dataDxfId="690"/>
    <tableColumn id="16082" xr3:uid="{00000000-0010-0000-4900-0000D23E0000}" name="Column16078" dataDxfId="689"/>
    <tableColumn id="16083" xr3:uid="{00000000-0010-0000-4900-0000D33E0000}" name="Column16079" dataDxfId="688"/>
    <tableColumn id="16084" xr3:uid="{00000000-0010-0000-4900-0000D43E0000}" name="Column16080" dataDxfId="687"/>
    <tableColumn id="16085" xr3:uid="{00000000-0010-0000-4900-0000D53E0000}" name="Column16081" dataDxfId="686"/>
    <tableColumn id="16086" xr3:uid="{00000000-0010-0000-4900-0000D63E0000}" name="Column16082" dataDxfId="685"/>
    <tableColumn id="16087" xr3:uid="{00000000-0010-0000-4900-0000D73E0000}" name="Column16083" dataDxfId="684"/>
    <tableColumn id="16088" xr3:uid="{00000000-0010-0000-4900-0000D83E0000}" name="Column16084" dataDxfId="683"/>
    <tableColumn id="16089" xr3:uid="{00000000-0010-0000-4900-0000D93E0000}" name="Column16085" dataDxfId="682"/>
    <tableColumn id="16090" xr3:uid="{00000000-0010-0000-4900-0000DA3E0000}" name="Column16086" dataDxfId="681"/>
    <tableColumn id="16091" xr3:uid="{00000000-0010-0000-4900-0000DB3E0000}" name="Column16087" dataDxfId="680"/>
    <tableColumn id="16092" xr3:uid="{00000000-0010-0000-4900-0000DC3E0000}" name="Column16088" dataDxfId="679"/>
    <tableColumn id="16093" xr3:uid="{00000000-0010-0000-4900-0000DD3E0000}" name="Column16089" dataDxfId="678"/>
    <tableColumn id="16094" xr3:uid="{00000000-0010-0000-4900-0000DE3E0000}" name="Column16090" dataDxfId="677"/>
    <tableColumn id="16095" xr3:uid="{00000000-0010-0000-4900-0000DF3E0000}" name="Column16091" dataDxfId="676"/>
    <tableColumn id="16096" xr3:uid="{00000000-0010-0000-4900-0000E03E0000}" name="Column16092" dataDxfId="675"/>
    <tableColumn id="16097" xr3:uid="{00000000-0010-0000-4900-0000E13E0000}" name="Column16093" dataDxfId="674"/>
    <tableColumn id="16098" xr3:uid="{00000000-0010-0000-4900-0000E23E0000}" name="Column16094" dataDxfId="673"/>
    <tableColumn id="16099" xr3:uid="{00000000-0010-0000-4900-0000E33E0000}" name="Column16095" dataDxfId="672"/>
    <tableColumn id="16100" xr3:uid="{00000000-0010-0000-4900-0000E43E0000}" name="Column16096" dataDxfId="671"/>
    <tableColumn id="16101" xr3:uid="{00000000-0010-0000-4900-0000E53E0000}" name="Column16097" dataDxfId="670"/>
    <tableColumn id="16102" xr3:uid="{00000000-0010-0000-4900-0000E63E0000}" name="Column16098" dataDxfId="669"/>
    <tableColumn id="16103" xr3:uid="{00000000-0010-0000-4900-0000E73E0000}" name="Column16099" dataDxfId="668"/>
    <tableColumn id="16104" xr3:uid="{00000000-0010-0000-4900-0000E83E0000}" name="Column16100" dataDxfId="667"/>
    <tableColumn id="16105" xr3:uid="{00000000-0010-0000-4900-0000E93E0000}" name="Column16101" dataDxfId="666"/>
    <tableColumn id="16106" xr3:uid="{00000000-0010-0000-4900-0000EA3E0000}" name="Column16102" dataDxfId="665"/>
    <tableColumn id="16107" xr3:uid="{00000000-0010-0000-4900-0000EB3E0000}" name="Column16103" dataDxfId="664"/>
    <tableColumn id="16108" xr3:uid="{00000000-0010-0000-4900-0000EC3E0000}" name="Column16104" dataDxfId="663"/>
    <tableColumn id="16109" xr3:uid="{00000000-0010-0000-4900-0000ED3E0000}" name="Column16105" dataDxfId="662"/>
    <tableColumn id="16110" xr3:uid="{00000000-0010-0000-4900-0000EE3E0000}" name="Column16106" dataDxfId="661"/>
    <tableColumn id="16111" xr3:uid="{00000000-0010-0000-4900-0000EF3E0000}" name="Column16107" dataDxfId="660"/>
    <tableColumn id="16112" xr3:uid="{00000000-0010-0000-4900-0000F03E0000}" name="Column16108" dataDxfId="659"/>
    <tableColumn id="16113" xr3:uid="{00000000-0010-0000-4900-0000F13E0000}" name="Column16109" dataDxfId="658"/>
    <tableColumn id="16114" xr3:uid="{00000000-0010-0000-4900-0000F23E0000}" name="Column16110" dataDxfId="657"/>
    <tableColumn id="16115" xr3:uid="{00000000-0010-0000-4900-0000F33E0000}" name="Column16111" dataDxfId="656"/>
    <tableColumn id="16116" xr3:uid="{00000000-0010-0000-4900-0000F43E0000}" name="Column16112" dataDxfId="655"/>
    <tableColumn id="16117" xr3:uid="{00000000-0010-0000-4900-0000F53E0000}" name="Column16113" dataDxfId="654"/>
    <tableColumn id="16118" xr3:uid="{00000000-0010-0000-4900-0000F63E0000}" name="Column16114" dataDxfId="653"/>
    <tableColumn id="16119" xr3:uid="{00000000-0010-0000-4900-0000F73E0000}" name="Column16115" dataDxfId="652"/>
    <tableColumn id="16120" xr3:uid="{00000000-0010-0000-4900-0000F83E0000}" name="Column16116" dataDxfId="651"/>
    <tableColumn id="16121" xr3:uid="{00000000-0010-0000-4900-0000F93E0000}" name="Column16117" dataDxfId="650"/>
    <tableColumn id="16122" xr3:uid="{00000000-0010-0000-4900-0000FA3E0000}" name="Column16118" dataDxfId="649"/>
    <tableColumn id="16123" xr3:uid="{00000000-0010-0000-4900-0000FB3E0000}" name="Column16119" dataDxfId="648"/>
    <tableColumn id="16124" xr3:uid="{00000000-0010-0000-4900-0000FC3E0000}" name="Column16120" dataDxfId="647"/>
    <tableColumn id="16125" xr3:uid="{00000000-0010-0000-4900-0000FD3E0000}" name="Column16121" dataDxfId="646"/>
    <tableColumn id="16126" xr3:uid="{00000000-0010-0000-4900-0000FE3E0000}" name="Column16122" dataDxfId="645"/>
    <tableColumn id="16127" xr3:uid="{00000000-0010-0000-4900-0000FF3E0000}" name="Column16123" dataDxfId="644"/>
    <tableColumn id="16128" xr3:uid="{00000000-0010-0000-4900-0000003F0000}" name="Column16124" dataDxfId="643"/>
    <tableColumn id="16129" xr3:uid="{00000000-0010-0000-4900-0000013F0000}" name="Column16125" dataDxfId="642"/>
    <tableColumn id="16130" xr3:uid="{00000000-0010-0000-4900-0000023F0000}" name="Column16126" dataDxfId="641"/>
    <tableColumn id="16131" xr3:uid="{00000000-0010-0000-4900-0000033F0000}" name="Column16127" dataDxfId="640"/>
    <tableColumn id="16132" xr3:uid="{00000000-0010-0000-4900-0000043F0000}" name="Column16128" dataDxfId="639"/>
    <tableColumn id="16133" xr3:uid="{00000000-0010-0000-4900-0000053F0000}" name="Column16129" dataDxfId="638"/>
    <tableColumn id="16134" xr3:uid="{00000000-0010-0000-4900-0000063F0000}" name="Column16130" dataDxfId="637"/>
    <tableColumn id="16135" xr3:uid="{00000000-0010-0000-4900-0000073F0000}" name="Column16131" dataDxfId="636"/>
    <tableColumn id="16136" xr3:uid="{00000000-0010-0000-4900-0000083F0000}" name="Column16132" dataDxfId="635"/>
    <tableColumn id="16137" xr3:uid="{00000000-0010-0000-4900-0000093F0000}" name="Column16133" dataDxfId="634"/>
    <tableColumn id="16138" xr3:uid="{00000000-0010-0000-4900-00000A3F0000}" name="Column16134" dataDxfId="633"/>
    <tableColumn id="16139" xr3:uid="{00000000-0010-0000-4900-00000B3F0000}" name="Column16135" dataDxfId="632"/>
    <tableColumn id="16140" xr3:uid="{00000000-0010-0000-4900-00000C3F0000}" name="Column16136" dataDxfId="631"/>
    <tableColumn id="16141" xr3:uid="{00000000-0010-0000-4900-00000D3F0000}" name="Column16137" dataDxfId="630"/>
    <tableColumn id="16142" xr3:uid="{00000000-0010-0000-4900-00000E3F0000}" name="Column16138" dataDxfId="629"/>
    <tableColumn id="16143" xr3:uid="{00000000-0010-0000-4900-00000F3F0000}" name="Column16139" dataDxfId="628"/>
    <tableColumn id="16144" xr3:uid="{00000000-0010-0000-4900-0000103F0000}" name="Column16140" dataDxfId="627"/>
    <tableColumn id="16145" xr3:uid="{00000000-0010-0000-4900-0000113F0000}" name="Column16141" dataDxfId="626"/>
    <tableColumn id="16146" xr3:uid="{00000000-0010-0000-4900-0000123F0000}" name="Column16142" dataDxfId="625"/>
    <tableColumn id="16147" xr3:uid="{00000000-0010-0000-4900-0000133F0000}" name="Column16143" dataDxfId="624"/>
    <tableColumn id="16148" xr3:uid="{00000000-0010-0000-4900-0000143F0000}" name="Column16144" dataDxfId="623"/>
    <tableColumn id="16149" xr3:uid="{00000000-0010-0000-4900-0000153F0000}" name="Column16145" dataDxfId="622"/>
    <tableColumn id="16150" xr3:uid="{00000000-0010-0000-4900-0000163F0000}" name="Column16146" dataDxfId="621"/>
    <tableColumn id="16151" xr3:uid="{00000000-0010-0000-4900-0000173F0000}" name="Column16147" dataDxfId="620"/>
    <tableColumn id="16152" xr3:uid="{00000000-0010-0000-4900-0000183F0000}" name="Column16148" dataDxfId="619"/>
    <tableColumn id="16153" xr3:uid="{00000000-0010-0000-4900-0000193F0000}" name="Column16149" dataDxfId="618"/>
    <tableColumn id="16154" xr3:uid="{00000000-0010-0000-4900-00001A3F0000}" name="Column16150" dataDxfId="617"/>
    <tableColumn id="16155" xr3:uid="{00000000-0010-0000-4900-00001B3F0000}" name="Column16151" dataDxfId="616"/>
    <tableColumn id="16156" xr3:uid="{00000000-0010-0000-4900-00001C3F0000}" name="Column16152" dataDxfId="615"/>
    <tableColumn id="16157" xr3:uid="{00000000-0010-0000-4900-00001D3F0000}" name="Column16153" dataDxfId="614"/>
    <tableColumn id="16158" xr3:uid="{00000000-0010-0000-4900-00001E3F0000}" name="Column16154" dataDxfId="613"/>
    <tableColumn id="16159" xr3:uid="{00000000-0010-0000-4900-00001F3F0000}" name="Column16155" dataDxfId="612"/>
    <tableColumn id="16160" xr3:uid="{00000000-0010-0000-4900-0000203F0000}" name="Column16156" dataDxfId="611"/>
    <tableColumn id="16161" xr3:uid="{00000000-0010-0000-4900-0000213F0000}" name="Column16157" dataDxfId="610"/>
    <tableColumn id="16162" xr3:uid="{00000000-0010-0000-4900-0000223F0000}" name="Column16158" dataDxfId="609"/>
    <tableColumn id="16163" xr3:uid="{00000000-0010-0000-4900-0000233F0000}" name="Column16159" dataDxfId="608"/>
    <tableColumn id="16164" xr3:uid="{00000000-0010-0000-4900-0000243F0000}" name="Column16160" dataDxfId="607"/>
    <tableColumn id="16165" xr3:uid="{00000000-0010-0000-4900-0000253F0000}" name="Column16161" dataDxfId="606"/>
    <tableColumn id="16166" xr3:uid="{00000000-0010-0000-4900-0000263F0000}" name="Column16162" dataDxfId="605"/>
    <tableColumn id="16167" xr3:uid="{00000000-0010-0000-4900-0000273F0000}" name="Column16163" dataDxfId="604"/>
    <tableColumn id="16168" xr3:uid="{00000000-0010-0000-4900-0000283F0000}" name="Column16164" dataDxfId="603"/>
    <tableColumn id="16169" xr3:uid="{00000000-0010-0000-4900-0000293F0000}" name="Column16165" dataDxfId="602"/>
    <tableColumn id="16170" xr3:uid="{00000000-0010-0000-4900-00002A3F0000}" name="Column16166" dataDxfId="601"/>
    <tableColumn id="16171" xr3:uid="{00000000-0010-0000-4900-00002B3F0000}" name="Column16167" dataDxfId="600"/>
    <tableColumn id="16172" xr3:uid="{00000000-0010-0000-4900-00002C3F0000}" name="Column16168" dataDxfId="599"/>
    <tableColumn id="16173" xr3:uid="{00000000-0010-0000-4900-00002D3F0000}" name="Column16169" dataDxfId="598"/>
    <tableColumn id="16174" xr3:uid="{00000000-0010-0000-4900-00002E3F0000}" name="Column16170" dataDxfId="597"/>
    <tableColumn id="16175" xr3:uid="{00000000-0010-0000-4900-00002F3F0000}" name="Column16171" dataDxfId="596"/>
    <tableColumn id="16176" xr3:uid="{00000000-0010-0000-4900-0000303F0000}" name="Column16172" dataDxfId="595"/>
    <tableColumn id="16177" xr3:uid="{00000000-0010-0000-4900-0000313F0000}" name="Column16173" dataDxfId="594"/>
    <tableColumn id="16178" xr3:uid="{00000000-0010-0000-4900-0000323F0000}" name="Column16174" dataDxfId="593"/>
    <tableColumn id="16179" xr3:uid="{00000000-0010-0000-4900-0000333F0000}" name="Column16175" dataDxfId="592"/>
    <tableColumn id="16180" xr3:uid="{00000000-0010-0000-4900-0000343F0000}" name="Column16176" dataDxfId="591"/>
    <tableColumn id="16181" xr3:uid="{00000000-0010-0000-4900-0000353F0000}" name="Column16177" dataDxfId="590"/>
    <tableColumn id="16182" xr3:uid="{00000000-0010-0000-4900-0000363F0000}" name="Column16178" dataDxfId="589"/>
    <tableColumn id="16183" xr3:uid="{00000000-0010-0000-4900-0000373F0000}" name="Column16179" dataDxfId="588"/>
    <tableColumn id="16184" xr3:uid="{00000000-0010-0000-4900-0000383F0000}" name="Column16180" dataDxfId="587"/>
    <tableColumn id="16185" xr3:uid="{00000000-0010-0000-4900-0000393F0000}" name="Column16181" dataDxfId="586"/>
    <tableColumn id="16186" xr3:uid="{00000000-0010-0000-4900-00003A3F0000}" name="Column16182" dataDxfId="585"/>
    <tableColumn id="16187" xr3:uid="{00000000-0010-0000-4900-00003B3F0000}" name="Column16183" dataDxfId="584"/>
    <tableColumn id="16188" xr3:uid="{00000000-0010-0000-4900-00003C3F0000}" name="Column16184" dataDxfId="583"/>
    <tableColumn id="16189" xr3:uid="{00000000-0010-0000-4900-00003D3F0000}" name="Column16185" dataDxfId="582"/>
    <tableColumn id="16190" xr3:uid="{00000000-0010-0000-4900-00003E3F0000}" name="Column16186" dataDxfId="581"/>
    <tableColumn id="16191" xr3:uid="{00000000-0010-0000-4900-00003F3F0000}" name="Column16187" dataDxfId="580"/>
    <tableColumn id="16192" xr3:uid="{00000000-0010-0000-4900-0000403F0000}" name="Column16188" dataDxfId="579"/>
    <tableColumn id="16193" xr3:uid="{00000000-0010-0000-4900-0000413F0000}" name="Column16189" dataDxfId="578"/>
    <tableColumn id="16194" xr3:uid="{00000000-0010-0000-4900-0000423F0000}" name="Column16190" dataDxfId="577"/>
    <tableColumn id="16195" xr3:uid="{00000000-0010-0000-4900-0000433F0000}" name="Column16191" dataDxfId="576"/>
    <tableColumn id="16196" xr3:uid="{00000000-0010-0000-4900-0000443F0000}" name="Column16192" dataDxfId="575"/>
    <tableColumn id="16197" xr3:uid="{00000000-0010-0000-4900-0000453F0000}" name="Column16193" dataDxfId="574"/>
    <tableColumn id="16198" xr3:uid="{00000000-0010-0000-4900-0000463F0000}" name="Column16194" dataDxfId="573"/>
    <tableColumn id="16199" xr3:uid="{00000000-0010-0000-4900-0000473F0000}" name="Column16195" dataDxfId="572"/>
    <tableColumn id="16200" xr3:uid="{00000000-0010-0000-4900-0000483F0000}" name="Column16196" dataDxfId="571"/>
    <tableColumn id="16201" xr3:uid="{00000000-0010-0000-4900-0000493F0000}" name="Column16197" dataDxfId="570"/>
    <tableColumn id="16202" xr3:uid="{00000000-0010-0000-4900-00004A3F0000}" name="Column16198" dataDxfId="569"/>
    <tableColumn id="16203" xr3:uid="{00000000-0010-0000-4900-00004B3F0000}" name="Column16199" dataDxfId="568"/>
    <tableColumn id="16204" xr3:uid="{00000000-0010-0000-4900-00004C3F0000}" name="Column16200" dataDxfId="567"/>
    <tableColumn id="16205" xr3:uid="{00000000-0010-0000-4900-00004D3F0000}" name="Column16201" dataDxfId="566"/>
    <tableColumn id="16206" xr3:uid="{00000000-0010-0000-4900-00004E3F0000}" name="Column16202" dataDxfId="565"/>
    <tableColumn id="16207" xr3:uid="{00000000-0010-0000-4900-00004F3F0000}" name="Column16203" dataDxfId="564"/>
    <tableColumn id="16208" xr3:uid="{00000000-0010-0000-4900-0000503F0000}" name="Column16204" dataDxfId="563"/>
    <tableColumn id="16209" xr3:uid="{00000000-0010-0000-4900-0000513F0000}" name="Column16205" dataDxfId="562"/>
    <tableColumn id="16210" xr3:uid="{00000000-0010-0000-4900-0000523F0000}" name="Column16206" dataDxfId="561"/>
    <tableColumn id="16211" xr3:uid="{00000000-0010-0000-4900-0000533F0000}" name="Column16207" dataDxfId="560"/>
    <tableColumn id="16212" xr3:uid="{00000000-0010-0000-4900-0000543F0000}" name="Column16208" dataDxfId="559"/>
    <tableColumn id="16213" xr3:uid="{00000000-0010-0000-4900-0000553F0000}" name="Column16209" dataDxfId="558"/>
    <tableColumn id="16214" xr3:uid="{00000000-0010-0000-4900-0000563F0000}" name="Column16210" dataDxfId="557"/>
    <tableColumn id="16215" xr3:uid="{00000000-0010-0000-4900-0000573F0000}" name="Column16211" dataDxfId="556"/>
    <tableColumn id="16216" xr3:uid="{00000000-0010-0000-4900-0000583F0000}" name="Column16212" dataDxfId="555"/>
    <tableColumn id="16217" xr3:uid="{00000000-0010-0000-4900-0000593F0000}" name="Column16213" dataDxfId="554"/>
    <tableColumn id="16218" xr3:uid="{00000000-0010-0000-4900-00005A3F0000}" name="Column16214" dataDxfId="553"/>
    <tableColumn id="16219" xr3:uid="{00000000-0010-0000-4900-00005B3F0000}" name="Column16215" dataDxfId="552"/>
    <tableColumn id="16220" xr3:uid="{00000000-0010-0000-4900-00005C3F0000}" name="Column16216" dataDxfId="551"/>
    <tableColumn id="16221" xr3:uid="{00000000-0010-0000-4900-00005D3F0000}" name="Column16217" dataDxfId="550"/>
    <tableColumn id="16222" xr3:uid="{00000000-0010-0000-4900-00005E3F0000}" name="Column16218" dataDxfId="549"/>
    <tableColumn id="16223" xr3:uid="{00000000-0010-0000-4900-00005F3F0000}" name="Column16219" dataDxfId="548"/>
    <tableColumn id="16224" xr3:uid="{00000000-0010-0000-4900-0000603F0000}" name="Column16220" dataDxfId="547"/>
    <tableColumn id="16225" xr3:uid="{00000000-0010-0000-4900-0000613F0000}" name="Column16221" dataDxfId="546"/>
    <tableColumn id="16226" xr3:uid="{00000000-0010-0000-4900-0000623F0000}" name="Column16222" dataDxfId="545"/>
    <tableColumn id="16227" xr3:uid="{00000000-0010-0000-4900-0000633F0000}" name="Column16223" dataDxfId="544"/>
    <tableColumn id="16228" xr3:uid="{00000000-0010-0000-4900-0000643F0000}" name="Column16224" dataDxfId="543"/>
    <tableColumn id="16229" xr3:uid="{00000000-0010-0000-4900-0000653F0000}" name="Column16225" dataDxfId="542"/>
    <tableColumn id="16230" xr3:uid="{00000000-0010-0000-4900-0000663F0000}" name="Column16226" dataDxfId="541"/>
    <tableColumn id="16231" xr3:uid="{00000000-0010-0000-4900-0000673F0000}" name="Column16227" dataDxfId="540"/>
    <tableColumn id="16232" xr3:uid="{00000000-0010-0000-4900-0000683F0000}" name="Column16228" dataDxfId="539"/>
    <tableColumn id="16233" xr3:uid="{00000000-0010-0000-4900-0000693F0000}" name="Column16229" dataDxfId="538"/>
    <tableColumn id="16234" xr3:uid="{00000000-0010-0000-4900-00006A3F0000}" name="Column16230" dataDxfId="537"/>
    <tableColumn id="16235" xr3:uid="{00000000-0010-0000-4900-00006B3F0000}" name="Column16231" dataDxfId="536"/>
    <tableColumn id="16236" xr3:uid="{00000000-0010-0000-4900-00006C3F0000}" name="Column16232" dataDxfId="535"/>
    <tableColumn id="16237" xr3:uid="{00000000-0010-0000-4900-00006D3F0000}" name="Column16233" dataDxfId="534"/>
    <tableColumn id="16238" xr3:uid="{00000000-0010-0000-4900-00006E3F0000}" name="Column16234" dataDxfId="533"/>
    <tableColumn id="16239" xr3:uid="{00000000-0010-0000-4900-00006F3F0000}" name="Column16235" dataDxfId="532"/>
    <tableColumn id="16240" xr3:uid="{00000000-0010-0000-4900-0000703F0000}" name="Column16236" dataDxfId="531"/>
    <tableColumn id="16241" xr3:uid="{00000000-0010-0000-4900-0000713F0000}" name="Column16237" dataDxfId="530"/>
    <tableColumn id="16242" xr3:uid="{00000000-0010-0000-4900-0000723F0000}" name="Column16238" dataDxfId="529"/>
    <tableColumn id="16243" xr3:uid="{00000000-0010-0000-4900-0000733F0000}" name="Column16239" dataDxfId="528"/>
    <tableColumn id="16244" xr3:uid="{00000000-0010-0000-4900-0000743F0000}" name="Column16240" dataDxfId="527"/>
    <tableColumn id="16245" xr3:uid="{00000000-0010-0000-4900-0000753F0000}" name="Column16241" dataDxfId="526"/>
    <tableColumn id="16246" xr3:uid="{00000000-0010-0000-4900-0000763F0000}" name="Column16242" dataDxfId="525"/>
    <tableColumn id="16247" xr3:uid="{00000000-0010-0000-4900-0000773F0000}" name="Column16243" dataDxfId="524"/>
    <tableColumn id="16248" xr3:uid="{00000000-0010-0000-4900-0000783F0000}" name="Column16244" dataDxfId="523"/>
    <tableColumn id="16249" xr3:uid="{00000000-0010-0000-4900-0000793F0000}" name="Column16245" dataDxfId="522"/>
    <tableColumn id="16250" xr3:uid="{00000000-0010-0000-4900-00007A3F0000}" name="Column16246" dataDxfId="521"/>
    <tableColumn id="16251" xr3:uid="{00000000-0010-0000-4900-00007B3F0000}" name="Column16247" dataDxfId="520"/>
    <tableColumn id="16252" xr3:uid="{00000000-0010-0000-4900-00007C3F0000}" name="Column16248" dataDxfId="519"/>
    <tableColumn id="16253" xr3:uid="{00000000-0010-0000-4900-00007D3F0000}" name="Column16249" dataDxfId="518"/>
    <tableColumn id="16254" xr3:uid="{00000000-0010-0000-4900-00007E3F0000}" name="Column16250" dataDxfId="517"/>
    <tableColumn id="16255" xr3:uid="{00000000-0010-0000-4900-00007F3F0000}" name="Column16251" dataDxfId="516"/>
    <tableColumn id="16256" xr3:uid="{00000000-0010-0000-4900-0000803F0000}" name="Column16252" dataDxfId="515"/>
    <tableColumn id="16257" xr3:uid="{00000000-0010-0000-4900-0000813F0000}" name="Column16253" dataDxfId="514"/>
    <tableColumn id="16258" xr3:uid="{00000000-0010-0000-4900-0000823F0000}" name="Column16254" dataDxfId="513"/>
    <tableColumn id="16259" xr3:uid="{00000000-0010-0000-4900-0000833F0000}" name="Column16255" dataDxfId="512"/>
    <tableColumn id="16260" xr3:uid="{00000000-0010-0000-4900-0000843F0000}" name="Column16256" dataDxfId="511"/>
    <tableColumn id="16261" xr3:uid="{00000000-0010-0000-4900-0000853F0000}" name="Column16257" dataDxfId="510"/>
    <tableColumn id="16262" xr3:uid="{00000000-0010-0000-4900-0000863F0000}" name="Column16258" dataDxfId="509"/>
    <tableColumn id="16263" xr3:uid="{00000000-0010-0000-4900-0000873F0000}" name="Column16259" dataDxfId="508"/>
    <tableColumn id="16264" xr3:uid="{00000000-0010-0000-4900-0000883F0000}" name="Column16260" dataDxfId="507"/>
    <tableColumn id="16265" xr3:uid="{00000000-0010-0000-4900-0000893F0000}" name="Column16261" dataDxfId="506"/>
    <tableColumn id="16266" xr3:uid="{00000000-0010-0000-4900-00008A3F0000}" name="Column16262" dataDxfId="505"/>
    <tableColumn id="16267" xr3:uid="{00000000-0010-0000-4900-00008B3F0000}" name="Column16263" dataDxfId="504"/>
    <tableColumn id="16268" xr3:uid="{00000000-0010-0000-4900-00008C3F0000}" name="Column16264" dataDxfId="503"/>
    <tableColumn id="16269" xr3:uid="{00000000-0010-0000-4900-00008D3F0000}" name="Column16265" dataDxfId="502"/>
    <tableColumn id="16270" xr3:uid="{00000000-0010-0000-4900-00008E3F0000}" name="Column16266" dataDxfId="501"/>
    <tableColumn id="16271" xr3:uid="{00000000-0010-0000-4900-00008F3F0000}" name="Column16267" dataDxfId="500"/>
    <tableColumn id="16272" xr3:uid="{00000000-0010-0000-4900-0000903F0000}" name="Column16268" dataDxfId="499"/>
    <tableColumn id="16273" xr3:uid="{00000000-0010-0000-4900-0000913F0000}" name="Column16269" dataDxfId="498"/>
    <tableColumn id="16274" xr3:uid="{00000000-0010-0000-4900-0000923F0000}" name="Column16270" dataDxfId="497"/>
    <tableColumn id="16275" xr3:uid="{00000000-0010-0000-4900-0000933F0000}" name="Column16271" dataDxfId="496"/>
    <tableColumn id="16276" xr3:uid="{00000000-0010-0000-4900-0000943F0000}" name="Column16272" dataDxfId="495"/>
    <tableColumn id="16277" xr3:uid="{00000000-0010-0000-4900-0000953F0000}" name="Column16273" dataDxfId="494"/>
    <tableColumn id="16278" xr3:uid="{00000000-0010-0000-4900-0000963F0000}" name="Column16274" dataDxfId="493"/>
    <tableColumn id="16279" xr3:uid="{00000000-0010-0000-4900-0000973F0000}" name="Column16275" dataDxfId="492"/>
    <tableColumn id="16280" xr3:uid="{00000000-0010-0000-4900-0000983F0000}" name="Column16276" dataDxfId="491"/>
    <tableColumn id="16281" xr3:uid="{00000000-0010-0000-4900-0000993F0000}" name="Column16277" dataDxfId="490"/>
    <tableColumn id="16282" xr3:uid="{00000000-0010-0000-4900-00009A3F0000}" name="Column16278" dataDxfId="489"/>
    <tableColumn id="16283" xr3:uid="{00000000-0010-0000-4900-00009B3F0000}" name="Column16279" dataDxfId="488"/>
    <tableColumn id="16284" xr3:uid="{00000000-0010-0000-4900-00009C3F0000}" name="Column16280" dataDxfId="487"/>
    <tableColumn id="16285" xr3:uid="{00000000-0010-0000-4900-00009D3F0000}" name="Column16281" dataDxfId="486"/>
    <tableColumn id="16286" xr3:uid="{00000000-0010-0000-4900-00009E3F0000}" name="Column16282" dataDxfId="485"/>
    <tableColumn id="16287" xr3:uid="{00000000-0010-0000-4900-00009F3F0000}" name="Column16283" dataDxfId="484"/>
    <tableColumn id="16288" xr3:uid="{00000000-0010-0000-4900-0000A03F0000}" name="Column16284" dataDxfId="483"/>
    <tableColumn id="16289" xr3:uid="{00000000-0010-0000-4900-0000A13F0000}" name="Column16285" dataDxfId="482"/>
    <tableColumn id="16290" xr3:uid="{00000000-0010-0000-4900-0000A23F0000}" name="Column16286" dataDxfId="481"/>
    <tableColumn id="16291" xr3:uid="{00000000-0010-0000-4900-0000A33F0000}" name="Column16287" dataDxfId="480"/>
    <tableColumn id="16292" xr3:uid="{00000000-0010-0000-4900-0000A43F0000}" name="Column16288" dataDxfId="479"/>
    <tableColumn id="16293" xr3:uid="{00000000-0010-0000-4900-0000A53F0000}" name="Column16289" dataDxfId="478"/>
    <tableColumn id="16294" xr3:uid="{00000000-0010-0000-4900-0000A63F0000}" name="Column16290" dataDxfId="477"/>
    <tableColumn id="16295" xr3:uid="{00000000-0010-0000-4900-0000A73F0000}" name="Column16291" dataDxfId="476"/>
    <tableColumn id="16296" xr3:uid="{00000000-0010-0000-4900-0000A83F0000}" name="Column16292" dataDxfId="475"/>
    <tableColumn id="16297" xr3:uid="{00000000-0010-0000-4900-0000A93F0000}" name="Column16293" dataDxfId="474"/>
    <tableColumn id="16298" xr3:uid="{00000000-0010-0000-4900-0000AA3F0000}" name="Column16294" dataDxfId="473"/>
    <tableColumn id="16299" xr3:uid="{00000000-0010-0000-4900-0000AB3F0000}" name="Column16295" dataDxfId="472"/>
    <tableColumn id="16300" xr3:uid="{00000000-0010-0000-4900-0000AC3F0000}" name="Column16296" dataDxfId="471"/>
    <tableColumn id="16301" xr3:uid="{00000000-0010-0000-4900-0000AD3F0000}" name="Column16297" dataDxfId="470"/>
    <tableColumn id="16302" xr3:uid="{00000000-0010-0000-4900-0000AE3F0000}" name="Column16298" dataDxfId="469"/>
    <tableColumn id="16303" xr3:uid="{00000000-0010-0000-4900-0000AF3F0000}" name="Column16299" dataDxfId="468"/>
    <tableColumn id="16304" xr3:uid="{00000000-0010-0000-4900-0000B03F0000}" name="Column16300" dataDxfId="467"/>
    <tableColumn id="16305" xr3:uid="{00000000-0010-0000-4900-0000B13F0000}" name="Column16301" dataDxfId="466"/>
    <tableColumn id="16306" xr3:uid="{00000000-0010-0000-4900-0000B23F0000}" name="Column16302" dataDxfId="465"/>
    <tableColumn id="16307" xr3:uid="{00000000-0010-0000-4900-0000B33F0000}" name="Column16303" dataDxfId="464"/>
    <tableColumn id="16308" xr3:uid="{00000000-0010-0000-4900-0000B43F0000}" name="Column16304" dataDxfId="463"/>
    <tableColumn id="16309" xr3:uid="{00000000-0010-0000-4900-0000B53F0000}" name="Column16305" dataDxfId="462"/>
    <tableColumn id="16310" xr3:uid="{00000000-0010-0000-4900-0000B63F0000}" name="Column16306" dataDxfId="461"/>
    <tableColumn id="16311" xr3:uid="{00000000-0010-0000-4900-0000B73F0000}" name="Column16307" dataDxfId="460"/>
    <tableColumn id="16312" xr3:uid="{00000000-0010-0000-4900-0000B83F0000}" name="Column16308" dataDxfId="459"/>
    <tableColumn id="16313" xr3:uid="{00000000-0010-0000-4900-0000B93F0000}" name="Column16309" dataDxfId="458"/>
    <tableColumn id="16314" xr3:uid="{00000000-0010-0000-4900-0000BA3F0000}" name="Column16310" dataDxfId="457"/>
    <tableColumn id="16315" xr3:uid="{00000000-0010-0000-4900-0000BB3F0000}" name="Column16311" dataDxfId="456"/>
    <tableColumn id="16316" xr3:uid="{00000000-0010-0000-4900-0000BC3F0000}" name="Column16312" dataDxfId="455"/>
    <tableColumn id="16317" xr3:uid="{00000000-0010-0000-4900-0000BD3F0000}" name="Column16313" dataDxfId="454"/>
    <tableColumn id="16318" xr3:uid="{00000000-0010-0000-4900-0000BE3F0000}" name="Column16314" dataDxfId="453"/>
    <tableColumn id="16319" xr3:uid="{00000000-0010-0000-4900-0000BF3F0000}" name="Column16315" dataDxfId="452"/>
    <tableColumn id="16320" xr3:uid="{00000000-0010-0000-4900-0000C03F0000}" name="Column16316" dataDxfId="451"/>
    <tableColumn id="16321" xr3:uid="{00000000-0010-0000-4900-0000C13F0000}" name="Column16317" dataDxfId="450"/>
    <tableColumn id="16322" xr3:uid="{00000000-0010-0000-4900-0000C23F0000}" name="Column16318" dataDxfId="449"/>
    <tableColumn id="16323" xr3:uid="{00000000-0010-0000-4900-0000C33F0000}" name="Column16319" dataDxfId="448"/>
    <tableColumn id="16324" xr3:uid="{00000000-0010-0000-4900-0000C43F0000}" name="Column16320" dataDxfId="447"/>
    <tableColumn id="16325" xr3:uid="{00000000-0010-0000-4900-0000C53F0000}" name="Column16321" dataDxfId="446"/>
    <tableColumn id="16326" xr3:uid="{00000000-0010-0000-4900-0000C63F0000}" name="Column16322" dataDxfId="445"/>
    <tableColumn id="16327" xr3:uid="{00000000-0010-0000-4900-0000C73F0000}" name="Column16323" dataDxfId="444"/>
    <tableColumn id="16328" xr3:uid="{00000000-0010-0000-4900-0000C83F0000}" name="Column16324" dataDxfId="443"/>
    <tableColumn id="16329" xr3:uid="{00000000-0010-0000-4900-0000C93F0000}" name="Column16325" dataDxfId="442"/>
    <tableColumn id="16330" xr3:uid="{00000000-0010-0000-4900-0000CA3F0000}" name="Column16326" dataDxfId="441"/>
    <tableColumn id="16331" xr3:uid="{00000000-0010-0000-4900-0000CB3F0000}" name="Column16327" dataDxfId="440"/>
    <tableColumn id="16332" xr3:uid="{00000000-0010-0000-4900-0000CC3F0000}" name="Column16328" dataDxfId="439"/>
    <tableColumn id="16333" xr3:uid="{00000000-0010-0000-4900-0000CD3F0000}" name="Column16329" dataDxfId="438"/>
    <tableColumn id="16334" xr3:uid="{00000000-0010-0000-4900-0000CE3F0000}" name="Column16330" dataDxfId="437"/>
    <tableColumn id="16335" xr3:uid="{00000000-0010-0000-4900-0000CF3F0000}" name="Column16331" dataDxfId="436"/>
    <tableColumn id="16336" xr3:uid="{00000000-0010-0000-4900-0000D03F0000}" name="Column16332" dataDxfId="435"/>
    <tableColumn id="16337" xr3:uid="{00000000-0010-0000-4900-0000D13F0000}" name="Column16333" dataDxfId="434"/>
    <tableColumn id="16338" xr3:uid="{00000000-0010-0000-4900-0000D23F0000}" name="Column16334" dataDxfId="433"/>
    <tableColumn id="16339" xr3:uid="{00000000-0010-0000-4900-0000D33F0000}" name="Column16335" dataDxfId="432"/>
    <tableColumn id="16340" xr3:uid="{00000000-0010-0000-4900-0000D43F0000}" name="Column16336" dataDxfId="431"/>
    <tableColumn id="16341" xr3:uid="{00000000-0010-0000-4900-0000D53F0000}" name="Column16337" dataDxfId="430"/>
    <tableColumn id="16342" xr3:uid="{00000000-0010-0000-4900-0000D63F0000}" name="Column16338" dataDxfId="429"/>
    <tableColumn id="16343" xr3:uid="{00000000-0010-0000-4900-0000D73F0000}" name="Column16339" dataDxfId="428"/>
    <tableColumn id="16344" xr3:uid="{00000000-0010-0000-4900-0000D83F0000}" name="Column16340" dataDxfId="427"/>
    <tableColumn id="16345" xr3:uid="{00000000-0010-0000-4900-0000D93F0000}" name="Column16341" dataDxfId="426"/>
    <tableColumn id="16346" xr3:uid="{00000000-0010-0000-4900-0000DA3F0000}" name="Column16342" dataDxfId="425"/>
    <tableColumn id="16347" xr3:uid="{00000000-0010-0000-4900-0000DB3F0000}" name="Column16343" dataDxfId="424"/>
    <tableColumn id="16348" xr3:uid="{00000000-0010-0000-4900-0000DC3F0000}" name="Column16344" dataDxfId="423"/>
    <tableColumn id="16349" xr3:uid="{00000000-0010-0000-4900-0000DD3F0000}" name="Column16345" dataDxfId="422"/>
    <tableColumn id="16350" xr3:uid="{00000000-0010-0000-4900-0000DE3F0000}" name="Column16346" dataDxfId="421"/>
    <tableColumn id="16351" xr3:uid="{00000000-0010-0000-4900-0000DF3F0000}" name="Column16347" dataDxfId="420"/>
    <tableColumn id="16352" xr3:uid="{00000000-0010-0000-4900-0000E03F0000}" name="Column16348" dataDxfId="419"/>
    <tableColumn id="16353" xr3:uid="{00000000-0010-0000-4900-0000E13F0000}" name="Column16349" dataDxfId="418"/>
    <tableColumn id="16354" xr3:uid="{00000000-0010-0000-4900-0000E23F0000}" name="Column16350" dataDxfId="417"/>
    <tableColumn id="16355" xr3:uid="{00000000-0010-0000-4900-0000E33F0000}" name="Column16351" dataDxfId="416"/>
    <tableColumn id="16356" xr3:uid="{00000000-0010-0000-4900-0000E43F0000}" name="Column16352" dataDxfId="415"/>
    <tableColumn id="16357" xr3:uid="{00000000-0010-0000-4900-0000E53F0000}" name="Column16353" dataDxfId="414"/>
    <tableColumn id="16358" xr3:uid="{00000000-0010-0000-4900-0000E63F0000}" name="Column16354" dataDxfId="413"/>
    <tableColumn id="16359" xr3:uid="{00000000-0010-0000-4900-0000E73F0000}" name="Column16355" dataDxfId="412"/>
    <tableColumn id="16360" xr3:uid="{00000000-0010-0000-4900-0000E83F0000}" name="Column16356" dataDxfId="411"/>
    <tableColumn id="16361" xr3:uid="{00000000-0010-0000-4900-0000E93F0000}" name="Column16357" dataDxfId="410"/>
    <tableColumn id="16362" xr3:uid="{00000000-0010-0000-4900-0000EA3F0000}" name="Column16358" dataDxfId="409"/>
    <tableColumn id="16363" xr3:uid="{00000000-0010-0000-4900-0000EB3F0000}" name="Column16359" dataDxfId="408"/>
    <tableColumn id="16364" xr3:uid="{00000000-0010-0000-4900-0000EC3F0000}" name="Column16360" dataDxfId="407"/>
    <tableColumn id="16365" xr3:uid="{00000000-0010-0000-4900-0000ED3F0000}" name="Column16361" dataDxfId="406"/>
    <tableColumn id="16366" xr3:uid="{00000000-0010-0000-4900-0000EE3F0000}" name="Column16362" dataDxfId="405"/>
    <tableColumn id="16367" xr3:uid="{00000000-0010-0000-4900-0000EF3F0000}" name="Column16363" dataDxfId="404"/>
    <tableColumn id="16368" xr3:uid="{00000000-0010-0000-4900-0000F03F0000}" name="Column16364" dataDxfId="403"/>
    <tableColumn id="16369" xr3:uid="{00000000-0010-0000-4900-0000F13F0000}" name="Column16365" dataDxfId="402"/>
    <tableColumn id="16370" xr3:uid="{00000000-0010-0000-4900-0000F23F0000}" name="Column16366" dataDxfId="401"/>
    <tableColumn id="16371" xr3:uid="{00000000-0010-0000-4900-0000F33F0000}" name="Column16367" dataDxfId="400"/>
    <tableColumn id="16372" xr3:uid="{00000000-0010-0000-4900-0000F43F0000}" name="Column16368" dataDxfId="399"/>
    <tableColumn id="16373" xr3:uid="{00000000-0010-0000-4900-0000F53F0000}" name="Column16369" dataDxfId="398"/>
    <tableColumn id="16374" xr3:uid="{00000000-0010-0000-4900-0000F63F0000}" name="Column16370" dataDxfId="397"/>
    <tableColumn id="16375" xr3:uid="{00000000-0010-0000-4900-0000F73F0000}" name="Column16371" dataDxfId="396"/>
    <tableColumn id="16376" xr3:uid="{00000000-0010-0000-4900-0000F83F0000}" name="Column16372" dataDxfId="395"/>
    <tableColumn id="16377" xr3:uid="{00000000-0010-0000-4900-0000F93F0000}" name="Column16373" dataDxfId="394"/>
    <tableColumn id="16378" xr3:uid="{00000000-0010-0000-4900-0000FA3F0000}" name="Column16374" dataDxfId="393"/>
    <tableColumn id="16379" xr3:uid="{00000000-0010-0000-4900-0000FB3F0000}" name="Column16375" dataDxfId="392"/>
    <tableColumn id="16380" xr3:uid="{00000000-0010-0000-4900-0000FC3F0000}" name="Column16376" dataDxfId="391"/>
    <tableColumn id="16381" xr3:uid="{00000000-0010-0000-4900-0000FD3F0000}" name="Column16377" dataDxfId="390"/>
    <tableColumn id="16382" xr3:uid="{00000000-0010-0000-4900-0000FE3F0000}" name="Column16378" dataDxfId="389"/>
    <tableColumn id="16383" xr3:uid="{00000000-0010-0000-4900-0000FF3F0000}" name="Column16379" dataDxfId="388"/>
    <tableColumn id="16384" xr3:uid="{00000000-0010-0000-4900-000000400000}" name="Column16380" dataDxfId="387"/>
  </tableColumns>
  <tableStyleInfo name="TableStyleMedium15"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4A000000}" name="Table1517212350" displayName="Table1517212350" ref="A107:E114" totalsRowShown="0" headerRowDxfId="386" dataDxfId="385">
  <autoFilter ref="A107:E114" xr:uid="{00000000-0009-0000-0100-000066000000}"/>
  <tableColumns count="5">
    <tableColumn id="3" xr3:uid="{00000000-0010-0000-4A00-000003000000}" name="PD Program" dataDxfId="384"/>
    <tableColumn id="1" xr3:uid="{00000000-0010-0000-4A00-000001000000}" name="Scholars team meetings mentored (Scholar Name)" dataDxfId="383"/>
    <tableColumn id="2" xr3:uid="{00000000-0010-0000-4A00-000002000000}" name="Date" dataDxfId="382"/>
    <tableColumn id="4" xr3:uid="{00000000-0010-0000-4A00-000004000000}" name="Core/Partner" dataDxfId="381"/>
    <tableColumn id="5" xr3:uid="{00000000-0010-0000-4A00-000005000000}" name="Quarter" dataDxfId="380"/>
  </tableColumns>
  <tableStyleInfo name="TableStyleMedium15"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4B000000}" name="Table3395552606151" displayName="Table3395552606151" ref="A120:F132" totalsRowShown="0" headerRowDxfId="379">
  <autoFilter ref="A120:F132" xr:uid="{00000000-0009-0000-0100-000067000000}"/>
  <tableColumns count="6">
    <tableColumn id="3" xr3:uid="{00000000-0010-0000-4B00-000003000000}" name="PD Program" dataDxfId="378"/>
    <tableColumn id="1" xr3:uid="{00000000-0010-0000-4B00-000001000000}" name="Mentor Name" dataDxfId="377"/>
    <tableColumn id="2" xr3:uid="{00000000-0010-0000-4B00-000002000000}" name="Student Name" dataDxfId="376"/>
    <tableColumn id="5" xr3:uid="{00000000-0010-0000-4B00-000005000000}" name="WVCTSI Supported Mentor" dataDxfId="375"/>
    <tableColumn id="4" xr3:uid="{00000000-0010-0000-4B00-000004000000}" name="Core/Partner" dataDxfId="374"/>
    <tableColumn id="6" xr3:uid="{00000000-0010-0000-4B00-000006000000}" name="Quarter" dataDxfId="373"/>
  </tableColumns>
  <tableStyleInfo name="TableStyleMedium15"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4C000000}" name="Table91124" displayName="Table91124" ref="A139:D150" totalsRowShown="0" headerRowDxfId="372" headerRowBorderDxfId="371" tableBorderDxfId="370" totalsRowBorderDxfId="369">
  <autoFilter ref="A139:D150" xr:uid="{00000000-0009-0000-0100-00007B000000}"/>
  <tableColumns count="4">
    <tableColumn id="2" xr3:uid="{00000000-0010-0000-4C00-000002000000}" name="PD Program" dataDxfId="368"/>
    <tableColumn id="1" xr3:uid="{00000000-0010-0000-4C00-000001000000}" name="List of C/T research seminars offered" dataDxfId="367"/>
    <tableColumn id="3" xr3:uid="{00000000-0010-0000-4C00-000003000000}" name="Core/Partner" dataDxfId="366"/>
    <tableColumn id="4" xr3:uid="{00000000-0010-0000-4C00-000004000000}" name="Quarter" dataDxfId="365"/>
  </tableColumns>
  <tableStyleInfo name="TableStyleMedium15"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4D000000}" name="Table92125" displayName="Table92125" ref="A152:D160" totalsRowShown="0" headerRowDxfId="364" dataDxfId="362" headerRowBorderDxfId="363" tableBorderDxfId="361" totalsRowBorderDxfId="360">
  <autoFilter ref="A152:D160" xr:uid="{00000000-0009-0000-0100-00007C000000}"/>
  <tableColumns count="4">
    <tableColumn id="2" xr3:uid="{00000000-0010-0000-4D00-000002000000}" name="PD Program" dataDxfId="359"/>
    <tableColumn id="1" xr3:uid="{00000000-0010-0000-4D00-000001000000}" name="List of C/T research workshops or short courses offered" dataDxfId="358"/>
    <tableColumn id="3" xr3:uid="{00000000-0010-0000-4D00-000003000000}" name="Core/Partner" dataDxfId="357"/>
    <tableColumn id="4" xr3:uid="{00000000-0010-0000-4D00-000004000000}" name="Quarter" dataDxfId="356"/>
  </tableColumns>
  <tableStyleInfo name="TableStyleMedium15"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4E000000}" name="Table93126" displayName="Table93126" ref="A115:E118" totalsRowShown="0" headerRowDxfId="355" dataDxfId="354">
  <autoFilter ref="A115:E118" xr:uid="{00000000-0009-0000-0100-00007D000000}"/>
  <tableColumns count="5">
    <tableColumn id="2" xr3:uid="{00000000-0010-0000-4E00-000002000000}" name="PD Program" dataDxfId="353"/>
    <tableColumn id="3" xr3:uid="{00000000-0010-0000-4E00-000003000000}" name="List of student majors/disciplines" dataDxfId="352"/>
    <tableColumn id="1" xr3:uid="{00000000-0010-0000-4E00-000001000000}" name="Core/Partner" dataDxfId="351"/>
    <tableColumn id="4" xr3:uid="{00000000-0010-0000-4E00-000004000000}" name="Quarter" dataDxfId="350"/>
    <tableColumn id="5" xr3:uid="{00000000-0010-0000-4E00-000005000000}" name="List All Active students across our programs with  what their respective program is" dataDxfId="349"/>
  </tableColumns>
  <tableStyleInfo name="TableStyleMedium15"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4F000000}" name="Table94127" displayName="Table94127" ref="A134:D137" totalsRowShown="0" headerRowDxfId="348" dataDxfId="347">
  <autoFilter ref="A134:D137" xr:uid="{00000000-0009-0000-0100-00007E000000}"/>
  <tableColumns count="4">
    <tableColumn id="2" xr3:uid="{00000000-0010-0000-4F00-000002000000}" name="PD Program" dataDxfId="346"/>
    <tableColumn id="3" xr3:uid="{00000000-0010-0000-4F00-000003000000}" name="List of new academic courses offered" dataDxfId="345"/>
    <tableColumn id="1" xr3:uid="{00000000-0010-0000-4F00-000001000000}" name="Core/Partner" dataDxfId="344"/>
    <tableColumn id="4" xr3:uid="{00000000-0010-0000-4F00-000004000000}" name="Quarter" dataDxfId="343"/>
  </tableColumns>
  <tableStyleInfo name="TableStyleMedium15"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50000000}" name="Table95" displayName="Table95" ref="A162:D173" totalsRowShown="0" headerRowDxfId="342">
  <autoFilter ref="A162:D173" xr:uid="{00000000-0009-0000-0100-00007F000000}"/>
  <tableColumns count="4">
    <tableColumn id="2" xr3:uid="{00000000-0010-0000-5000-000002000000}" name="PD Program" dataDxfId="341"/>
    <tableColumn id="3" xr3:uid="{00000000-0010-0000-5000-000003000000}" name="List of special events/programs for women in science sponsored by WVCTSI" dataDxfId="340"/>
    <tableColumn id="1" xr3:uid="{00000000-0010-0000-5000-000001000000}" name="Core/Partner" dataDxfId="339"/>
    <tableColumn id="4" xr3:uid="{00000000-0010-0000-5000-000004000000}" name="Quarter" dataDxfId="338"/>
  </tableColumns>
  <tableStyleInfo name="TableStyleMedium15"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51000000}" name="Table73129" displayName="Table73129" ref="A174:D183" totalsRowShown="0" headerRowDxfId="337" dataDxfId="336">
  <autoFilter ref="A174:D183" xr:uid="{00000000-0009-0000-0100-000080000000}"/>
  <tableColumns count="4">
    <tableColumn id="2" xr3:uid="{00000000-0010-0000-5100-000002000000}" name="Publications" dataDxfId="335"/>
    <tableColumn id="3" xr3:uid="{00000000-0010-0000-5100-000003000000}" name="Researcher" dataDxfId="334"/>
    <tableColumn id="1" xr3:uid="{00000000-0010-0000-5100-000001000000}" name="Core/Partner" dataDxfId="333"/>
    <tableColumn id="4" xr3:uid="{00000000-0010-0000-5100-000004000000}" name="Quarter" dataDxfId="332"/>
  </tableColumns>
  <tableStyleInfo name="TableStyleMedium15"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52000000}" name="Table74130" displayName="Table74130" ref="A185:G188" totalsRowShown="0" headerRowDxfId="331" dataDxfId="330">
  <autoFilter ref="A185:G188" xr:uid="{00000000-0009-0000-0100-000081000000}"/>
  <tableColumns count="7">
    <tableColumn id="2" xr3:uid="{00000000-0010-0000-5200-000002000000}" name="Presentation Title" dataDxfId="329"/>
    <tableColumn id="3" xr3:uid="{00000000-0010-0000-5200-000003000000}" name="Researcher" dataDxfId="328"/>
    <tableColumn id="4" xr3:uid="{00000000-0010-0000-5200-000004000000}" name="Date" dataDxfId="327"/>
    <tableColumn id="5" xr3:uid="{00000000-0010-0000-5200-000005000000}" name="Location" dataDxfId="326"/>
    <tableColumn id="6" xr3:uid="{00000000-0010-0000-5200-000006000000}" name="Conference" dataDxfId="325"/>
    <tableColumn id="1" xr3:uid="{00000000-0010-0000-5200-000001000000}" name="Core/Partner" dataDxfId="324"/>
    <tableColumn id="7" xr3:uid="{00000000-0010-0000-5200-000007000000}" name="Quarter" dataDxfId="323"/>
  </tableColumns>
  <tableStyleInfo name="TableStyleMedium15"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53000000}" name="Table176" displayName="Table176" ref="A2:AH12" totalsRowShown="0" headerRowDxfId="322" dataDxfId="321">
  <autoFilter ref="A2:AH12" xr:uid="{00000000-0009-0000-0100-00004F000000}"/>
  <tableColumns count="34">
    <tableColumn id="1" xr3:uid="{00000000-0010-0000-5300-000001000000}" name="Biospecimen" dataDxfId="320"/>
    <tableColumn id="4" xr3:uid="{00000000-0010-0000-5300-000004000000}" name="Q1 Y6" dataDxfId="319"/>
    <tableColumn id="5" xr3:uid="{00000000-0010-0000-5300-000005000000}" name="Q2 Y6" dataDxfId="318"/>
    <tableColumn id="6" xr3:uid="{00000000-0010-0000-5300-000006000000}" name="Q3 Y6" dataDxfId="317"/>
    <tableColumn id="3" xr3:uid="{00000000-0010-0000-5300-000003000000}" name="Q4 Y6" dataDxfId="316"/>
    <tableColumn id="7" xr3:uid="{00000000-0010-0000-5300-000007000000}" name="Annual Target Y6" dataDxfId="315"/>
    <tableColumn id="2" xr3:uid="{00000000-0010-0000-5300-000002000000}" name="Total to date Y6" dataDxfId="314">
      <calculatedColumnFormula>SUM(Table176[[#This Row],[Q1 Y6]:[Q4 Y6]])</calculatedColumnFormula>
    </tableColumn>
    <tableColumn id="8" xr3:uid="{00000000-0010-0000-5300-000008000000}" name="Q1 Y7" dataDxfId="313"/>
    <tableColumn id="9" xr3:uid="{00000000-0010-0000-5300-000009000000}" name="Q2 Y7" dataDxfId="312"/>
    <tableColumn id="10" xr3:uid="{00000000-0010-0000-5300-00000A000000}" name="Q3 Y7" dataDxfId="311"/>
    <tableColumn id="11" xr3:uid="{00000000-0010-0000-5300-00000B000000}" name="Q4 Y7" dataDxfId="310"/>
    <tableColumn id="12" xr3:uid="{00000000-0010-0000-5300-00000C000000}" name="Annual Target Y7" dataDxfId="309"/>
    <tableColumn id="13" xr3:uid="{00000000-0010-0000-5300-00000D000000}" name="Total to date Y7" dataDxfId="308">
      <calculatedColumnFormula>SUM([2]!Table176[[#This Row],[Q1 Y7]:[Q4 Y7]])</calculatedColumnFormula>
    </tableColumn>
    <tableColumn id="14" xr3:uid="{00000000-0010-0000-5300-00000E000000}" name="Q1 Y8" dataDxfId="307"/>
    <tableColumn id="15" xr3:uid="{00000000-0010-0000-5300-00000F000000}" name="Q2 Y8" dataDxfId="306"/>
    <tableColumn id="16" xr3:uid="{00000000-0010-0000-5300-000010000000}" name="Q3 Y8" dataDxfId="305"/>
    <tableColumn id="17" xr3:uid="{00000000-0010-0000-5300-000011000000}" name="Q4 Y8" dataDxfId="304"/>
    <tableColumn id="18" xr3:uid="{00000000-0010-0000-5300-000012000000}" name="Annual Target Y8" dataDxfId="303"/>
    <tableColumn id="19" xr3:uid="{00000000-0010-0000-5300-000013000000}" name="Total to date Y8" dataDxfId="302"/>
    <tableColumn id="20" xr3:uid="{00000000-0010-0000-5300-000014000000}" name="Q1 Y9" dataDxfId="301"/>
    <tableColumn id="21" xr3:uid="{00000000-0010-0000-5300-000015000000}" name="Q2 Y9" dataDxfId="300"/>
    <tableColumn id="22" xr3:uid="{00000000-0010-0000-5300-000016000000}" name="Q3 Y9" dataDxfId="299"/>
    <tableColumn id="23" xr3:uid="{00000000-0010-0000-5300-000017000000}" name="Q4 Y9" dataDxfId="298"/>
    <tableColumn id="24" xr3:uid="{00000000-0010-0000-5300-000018000000}" name="Annual Target Y9" dataDxfId="297"/>
    <tableColumn id="25" xr3:uid="{00000000-0010-0000-5300-000019000000}" name="Total to date Y9" dataDxfId="296"/>
    <tableColumn id="26" xr3:uid="{00000000-0010-0000-5300-00001A000000}" name="Q1 Y10" dataDxfId="295"/>
    <tableColumn id="27" xr3:uid="{00000000-0010-0000-5300-00001B000000}" name="Q2 Y10" dataDxfId="294"/>
    <tableColumn id="28" xr3:uid="{00000000-0010-0000-5300-00001C000000}" name="Q3 Y10" dataDxfId="293"/>
    <tableColumn id="29" xr3:uid="{00000000-0010-0000-5300-00001D000000}" name="Q4 Y10" dataDxfId="292"/>
    <tableColumn id="30" xr3:uid="{00000000-0010-0000-5300-00001E000000}" name="Annual Target Y10" dataDxfId="291"/>
    <tableColumn id="31" xr3:uid="{00000000-0010-0000-5300-00001F000000}" name="Total to date Y10" dataDxfId="290">
      <calculatedColumnFormula>SUM(Table176[[#This Row],[Q1 Y10]:[Q4 Y10]])</calculatedColumnFormula>
    </tableColumn>
    <tableColumn id="32" xr3:uid="{00000000-0010-0000-5300-000020000000}" name="Column1" dataDxfId="289"/>
    <tableColumn id="33" xr3:uid="{00000000-0010-0000-5300-000021000000}" name="Notes Q3 Y9" dataDxfId="288"/>
    <tableColumn id="34" xr3:uid="{00000000-0010-0000-5300-000022000000}" name="Notes Q4 Y9" dataDxfId="287"/>
  </tableColumns>
  <tableStyleInfo name="TableStyleMedium15"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54000000}" name="Table1777" displayName="Table1777" ref="A13:AG21" totalsRowShown="0" headerRowDxfId="286" dataDxfId="285">
  <autoFilter ref="A13:AG21" xr:uid="{00000000-0009-0000-0100-000050000000}"/>
  <tableColumns count="33">
    <tableColumn id="1" xr3:uid="{00000000-0010-0000-5400-000001000000}" name="Genomics" dataDxfId="284"/>
    <tableColumn id="4" xr3:uid="{00000000-0010-0000-5400-000004000000}" name="Q1 Y6" dataDxfId="283"/>
    <tableColumn id="5" xr3:uid="{00000000-0010-0000-5400-000005000000}" name="Q2 Y6" dataDxfId="282"/>
    <tableColumn id="6" xr3:uid="{00000000-0010-0000-5400-000006000000}" name="Q3 Y6" dataDxfId="281"/>
    <tableColumn id="3" xr3:uid="{00000000-0010-0000-5400-000003000000}" name="Q4 Y6" dataDxfId="280"/>
    <tableColumn id="7" xr3:uid="{00000000-0010-0000-5400-000007000000}" name="Annual Target Y6" dataDxfId="279"/>
    <tableColumn id="2" xr3:uid="{00000000-0010-0000-5400-000002000000}" name="Total to date Y6" dataDxfId="278">
      <calculatedColumnFormula>SUM(Table1777[[#This Row],[Q1 Y6]:[Q4 Y6]])</calculatedColumnFormula>
    </tableColumn>
    <tableColumn id="8" xr3:uid="{00000000-0010-0000-5400-000008000000}" name="Q1 Y7" dataDxfId="277"/>
    <tableColumn id="9" xr3:uid="{00000000-0010-0000-5400-000009000000}" name="Q2 Y7" dataDxfId="276"/>
    <tableColumn id="10" xr3:uid="{00000000-0010-0000-5400-00000A000000}" name="Q3 Y7" dataDxfId="275"/>
    <tableColumn id="11" xr3:uid="{00000000-0010-0000-5400-00000B000000}" name="Q4 Y7" dataDxfId="274"/>
    <tableColumn id="12" xr3:uid="{00000000-0010-0000-5400-00000C000000}" name="Annual Target Y7" dataDxfId="273"/>
    <tableColumn id="13" xr3:uid="{00000000-0010-0000-5400-00000D000000}" name="Total to date Y7" dataDxfId="272">
      <calculatedColumnFormula>SUM([2]!Table1777[[#This Row],[Q1 Y7]:[Q4 Y7]])</calculatedColumnFormula>
    </tableColumn>
    <tableColumn id="14" xr3:uid="{00000000-0010-0000-5400-00000E000000}" name="Q1 Y8" dataDxfId="271"/>
    <tableColumn id="15" xr3:uid="{00000000-0010-0000-5400-00000F000000}" name="Q2 Y8" dataDxfId="270"/>
    <tableColumn id="16" xr3:uid="{00000000-0010-0000-5400-000010000000}" name="Q3 Y8" dataDxfId="269"/>
    <tableColumn id="17" xr3:uid="{00000000-0010-0000-5400-000011000000}" name="Q4 Y8" dataDxfId="268"/>
    <tableColumn id="18" xr3:uid="{00000000-0010-0000-5400-000012000000}" name="Annual Target Y8" dataDxfId="267"/>
    <tableColumn id="19" xr3:uid="{00000000-0010-0000-5400-000013000000}" name="Total to date Y8" dataDxfId="266"/>
    <tableColumn id="20" xr3:uid="{00000000-0010-0000-5400-000014000000}" name="Q1 Y9" dataDxfId="265"/>
    <tableColumn id="21" xr3:uid="{00000000-0010-0000-5400-000015000000}" name="Q2 Y9" dataDxfId="264"/>
    <tableColumn id="22" xr3:uid="{00000000-0010-0000-5400-000016000000}" name="Q3 Y9" dataDxfId="263"/>
    <tableColumn id="23" xr3:uid="{00000000-0010-0000-5400-000017000000}" name="Q4 Y9" dataDxfId="262"/>
    <tableColumn id="24" xr3:uid="{00000000-0010-0000-5400-000018000000}" name="Annual Target Y9" dataDxfId="261"/>
    <tableColumn id="25" xr3:uid="{00000000-0010-0000-5400-000019000000}" name="Total to date Y9" dataDxfId="260"/>
    <tableColumn id="26" xr3:uid="{00000000-0010-0000-5400-00001A000000}" name="Q1 Y10" dataDxfId="259"/>
    <tableColumn id="27" xr3:uid="{00000000-0010-0000-5400-00001B000000}" name="Q2 Y10" dataDxfId="258"/>
    <tableColumn id="28" xr3:uid="{00000000-0010-0000-5400-00001C000000}" name="Q3 Y10" dataDxfId="257"/>
    <tableColumn id="29" xr3:uid="{00000000-0010-0000-5400-00001D000000}" name="Q4 Y10" dataDxfId="256"/>
    <tableColumn id="30" xr3:uid="{00000000-0010-0000-5400-00001E000000}" name="Annual Target Y10" dataDxfId="255"/>
    <tableColumn id="31" xr3:uid="{00000000-0010-0000-5400-00001F000000}" name="Total to date Y10" dataDxfId="254">
      <calculatedColumnFormula>SUM(Table1777[[#This Row],[Q1 Y10]:[Q4 Y10]])</calculatedColumnFormula>
    </tableColumn>
    <tableColumn id="32" xr3:uid="{00000000-0010-0000-5400-000020000000}" name="Column1" dataDxfId="253"/>
    <tableColumn id="33" xr3:uid="{00000000-0010-0000-5400-000021000000}" name="Notes" dataDxfId="252"/>
  </tableColumns>
  <tableStyleInfo name="TableStyleMedium15"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5000000}" name="Table1878" displayName="Table1878" ref="A23:AE34" totalsRowShown="0" headerRowDxfId="251" dataDxfId="250">
  <autoFilter ref="A23:AE34" xr:uid="{00000000-0009-0000-0100-000051000000}"/>
  <tableColumns count="31">
    <tableColumn id="1" xr3:uid="{00000000-0010-0000-5500-000001000000}" name="Imaging" dataDxfId="249"/>
    <tableColumn id="4" xr3:uid="{00000000-0010-0000-5500-000004000000}" name="Q1 Y6" dataDxfId="248"/>
    <tableColumn id="5" xr3:uid="{00000000-0010-0000-5500-000005000000}" name="Q2 Y6" dataDxfId="247"/>
    <tableColumn id="6" xr3:uid="{00000000-0010-0000-5500-000006000000}" name="Q3 Y6" dataDxfId="246"/>
    <tableColumn id="3" xr3:uid="{00000000-0010-0000-5500-000003000000}" name="Q4 Y6" dataDxfId="245"/>
    <tableColumn id="7" xr3:uid="{00000000-0010-0000-5500-000007000000}" name="Annual Target Y6" dataDxfId="244"/>
    <tableColumn id="2" xr3:uid="{00000000-0010-0000-5500-000002000000}" name="Total to date Y6" dataDxfId="243">
      <calculatedColumnFormula>SUM(Table1878[[#This Row],[Q1 Y6]:[Q4 Y6]])</calculatedColumnFormula>
    </tableColumn>
    <tableColumn id="8" xr3:uid="{00000000-0010-0000-5500-000008000000}" name="Q1 Y7" dataDxfId="242"/>
    <tableColumn id="9" xr3:uid="{00000000-0010-0000-5500-000009000000}" name="Q2 Y7" dataDxfId="241"/>
    <tableColumn id="10" xr3:uid="{00000000-0010-0000-5500-00000A000000}" name="Q3 Y7" dataDxfId="240"/>
    <tableColumn id="11" xr3:uid="{00000000-0010-0000-5500-00000B000000}" name="Q4 Y7" dataDxfId="239"/>
    <tableColumn id="12" xr3:uid="{00000000-0010-0000-5500-00000C000000}" name="Annual Target Y7" dataDxfId="238"/>
    <tableColumn id="13" xr3:uid="{00000000-0010-0000-5500-00000D000000}" name="Total to date Y7" dataDxfId="237">
      <calculatedColumnFormula>SUM([2]!Table1878[[#This Row],[Q1 Y7]:[Q4 Y7]])</calculatedColumnFormula>
    </tableColumn>
    <tableColumn id="14" xr3:uid="{00000000-0010-0000-5500-00000E000000}" name="Q1 Y8" dataDxfId="236"/>
    <tableColumn id="15" xr3:uid="{00000000-0010-0000-5500-00000F000000}" name="Q2 Y8" dataDxfId="235"/>
    <tableColumn id="16" xr3:uid="{00000000-0010-0000-5500-000010000000}" name="Q3 Y8" dataDxfId="234"/>
    <tableColumn id="17" xr3:uid="{00000000-0010-0000-5500-000011000000}" name="Q4 Y8" dataDxfId="233"/>
    <tableColumn id="18" xr3:uid="{00000000-0010-0000-5500-000012000000}" name="Annual Target Y8" dataDxfId="232"/>
    <tableColumn id="19" xr3:uid="{00000000-0010-0000-5500-000013000000}" name="Total to date Y8" dataDxfId="231"/>
    <tableColumn id="20" xr3:uid="{00000000-0010-0000-5500-000014000000}" name="Q1 Y9" dataDxfId="230"/>
    <tableColumn id="21" xr3:uid="{00000000-0010-0000-5500-000015000000}" name="Q2 Y9" dataDxfId="229"/>
    <tableColumn id="22" xr3:uid="{00000000-0010-0000-5500-000016000000}" name="Q3 Y9" dataDxfId="228"/>
    <tableColumn id="23" xr3:uid="{00000000-0010-0000-5500-000017000000}" name="Q4 Y9" dataDxfId="227"/>
    <tableColumn id="24" xr3:uid="{00000000-0010-0000-5500-000018000000}" name="Annual Target Y9" dataDxfId="226"/>
    <tableColumn id="25" xr3:uid="{00000000-0010-0000-5500-000019000000}" name="Total to date Y9" dataDxfId="225"/>
    <tableColumn id="26" xr3:uid="{00000000-0010-0000-5500-00001A000000}" name="Q1 Y10" dataDxfId="224"/>
    <tableColumn id="27" xr3:uid="{00000000-0010-0000-5500-00001B000000}" name="Q2 Y10" dataDxfId="223"/>
    <tableColumn id="28" xr3:uid="{00000000-0010-0000-5500-00001C000000}" name="Q3 Y10" dataDxfId="222"/>
    <tableColumn id="29" xr3:uid="{00000000-0010-0000-5500-00001D000000}" name="Q4 Y10" dataDxfId="221"/>
    <tableColumn id="30" xr3:uid="{00000000-0010-0000-5500-00001E000000}" name="Annual Target Y10" dataDxfId="220"/>
    <tableColumn id="31" xr3:uid="{00000000-0010-0000-5500-00001F000000}" name="Total to date Y10" dataDxfId="219">
      <calculatedColumnFormula>SUM(Table1878[[#This Row],[Q1 Y10]:[Q4 Y10]])</calculatedColumnFormula>
    </tableColumn>
  </tableColumns>
  <tableStyleInfo name="TableStyleMedium15"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6000000}" name="Table383" displayName="Table383" ref="A36:AE40" totalsRowShown="0" headerRowDxfId="218" dataDxfId="217" tableBorderDxfId="216">
  <autoFilter ref="A36:AE40" xr:uid="{00000000-0009-0000-0100-000052000000}"/>
  <tableColumns count="31">
    <tableColumn id="1" xr3:uid="{00000000-0010-0000-5600-000001000000}" name="Policy or Practice Changes" dataDxfId="215"/>
    <tableColumn id="2" xr3:uid="{00000000-0010-0000-5600-000002000000}" name="Column2" dataDxfId="214"/>
    <tableColumn id="3" xr3:uid="{00000000-0010-0000-5600-000003000000}" name="Column3" dataDxfId="213"/>
    <tableColumn id="4" xr3:uid="{00000000-0010-0000-5600-000004000000}" name="Column4" dataDxfId="212"/>
    <tableColumn id="5" xr3:uid="{00000000-0010-0000-5600-000005000000}" name="Column5" dataDxfId="211"/>
    <tableColumn id="6" xr3:uid="{00000000-0010-0000-5600-000006000000}" name="Column6" dataDxfId="210"/>
    <tableColumn id="7" xr3:uid="{00000000-0010-0000-5600-000007000000}" name="Column7" dataDxfId="209"/>
    <tableColumn id="8" xr3:uid="{00000000-0010-0000-5600-000008000000}" name="Column8" dataDxfId="208"/>
    <tableColumn id="9" xr3:uid="{00000000-0010-0000-5600-000009000000}" name="Column9" dataDxfId="207"/>
    <tableColumn id="10" xr3:uid="{00000000-0010-0000-5600-00000A000000}" name="Column10" dataDxfId="206"/>
    <tableColumn id="11" xr3:uid="{00000000-0010-0000-5600-00000B000000}" name="Column11" dataDxfId="205"/>
    <tableColumn id="12" xr3:uid="{00000000-0010-0000-5600-00000C000000}" name="Column12" dataDxfId="204"/>
    <tableColumn id="13" xr3:uid="{00000000-0010-0000-5600-00000D000000}" name="Column13" dataDxfId="203"/>
    <tableColumn id="14" xr3:uid="{00000000-0010-0000-5600-00000E000000}" name="Q1 Y8" dataDxfId="202"/>
    <tableColumn id="15" xr3:uid="{00000000-0010-0000-5600-00000F000000}" name="Q2 Y8" dataDxfId="201"/>
    <tableColumn id="16" xr3:uid="{00000000-0010-0000-5600-000010000000}" name="Q3 Y8" dataDxfId="200"/>
    <tableColumn id="17" xr3:uid="{00000000-0010-0000-5600-000011000000}" name="Q4 Y8" dataDxfId="199"/>
    <tableColumn id="18" xr3:uid="{00000000-0010-0000-5600-000012000000}" name="Annual Target Y8" dataDxfId="198"/>
    <tableColumn id="19" xr3:uid="{00000000-0010-0000-5600-000013000000}" name="Total to date Y8" dataDxfId="197"/>
    <tableColumn id="20" xr3:uid="{00000000-0010-0000-5600-000014000000}" name="Q1 Y9" dataDxfId="196"/>
    <tableColumn id="21" xr3:uid="{00000000-0010-0000-5600-000015000000}" name="Q2 Y9" dataDxfId="195"/>
    <tableColumn id="22" xr3:uid="{00000000-0010-0000-5600-000016000000}" name="Q3 Y9" dataDxfId="194"/>
    <tableColumn id="23" xr3:uid="{00000000-0010-0000-5600-000017000000}" name="Q4 Y9" dataDxfId="193"/>
    <tableColumn id="24" xr3:uid="{00000000-0010-0000-5600-000018000000}" name="Annual Target Y9" dataDxfId="192"/>
    <tableColumn id="25" xr3:uid="{00000000-0010-0000-5600-000019000000}" name="Total to date Y9" dataDxfId="191"/>
    <tableColumn id="26" xr3:uid="{00000000-0010-0000-5600-00001A000000}" name="Q1 Y10" dataDxfId="190"/>
    <tableColumn id="27" xr3:uid="{00000000-0010-0000-5600-00001B000000}" name="Q2 Y10" dataDxfId="189"/>
    <tableColumn id="28" xr3:uid="{00000000-0010-0000-5600-00001C000000}" name="Q3 Y10" dataDxfId="188"/>
    <tableColumn id="29" xr3:uid="{00000000-0010-0000-5600-00001D000000}" name="Q4 Y10" dataDxfId="187"/>
    <tableColumn id="30" xr3:uid="{00000000-0010-0000-5600-00001E000000}" name="Annual Target Y10" dataDxfId="186"/>
    <tableColumn id="31" xr3:uid="{00000000-0010-0000-5600-00001F000000}" name="Total to date Y10" dataDxfId="185">
      <calculatedColumnFormula>SUM(Table383[[#This Row],[Q1 Y10]:[Q4 Y10]])</calculatedColumnFormula>
    </tableColumn>
  </tableColumns>
  <tableStyleInfo name="TableStyleMedium1"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7000000}" name="Table784" displayName="Table784" ref="AH13:AH21" totalsRowShown="0" headerRowDxfId="184" dataDxfId="183" tableBorderDxfId="182">
  <autoFilter ref="AH13:AH21" xr:uid="{00000000-0009-0000-0100-000053000000}"/>
  <tableColumns count="1">
    <tableColumn id="1" xr3:uid="{00000000-0010-0000-5700-000001000000}" name="Notes Q4 Y9" dataDxfId="181"/>
  </tableColumns>
  <tableStyleInfo name="TableStyleLight15"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8000000}" name="Table885" displayName="Table885" ref="AH36:AH40" totalsRowShown="0" headerRowDxfId="180" dataDxfId="178" headerRowBorderDxfId="179">
  <autoFilter ref="AH36:AH40" xr:uid="{00000000-0009-0000-0100-000054000000}"/>
  <tableColumns count="1">
    <tableColumn id="1" xr3:uid="{00000000-0010-0000-5800-000001000000}" name="Notes Q4 Y9" dataDxfId="177"/>
  </tableColumns>
  <tableStyleInfo name="TableStyleLight15"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59000000}" name="Table100" displayName="Table100" ref="A25:B47" totalsRowShown="0" headerRowDxfId="176" headerRowBorderDxfId="175" tableBorderDxfId="174">
  <autoFilter ref="A25:B47" xr:uid="{00000000-0009-0000-0100-000064000000}"/>
  <tableColumns count="2">
    <tableColumn id="1" xr3:uid="{00000000-0010-0000-5900-000001000000}" name="List of Policy or Practice Changes" dataDxfId="173"/>
    <tableColumn id="2" xr3:uid="{00000000-0010-0000-5900-000002000000}" name="Description of Internal or External Policy or Practice Change"/>
  </tableColumns>
  <tableStyleInfo name="TableStyleMedium1"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5A000000}" name="Table101" displayName="Table101" ref="A2:B22" totalsRowShown="0" headerRowDxfId="172" dataDxfId="170" headerRowBorderDxfId="171" tableBorderDxfId="169" totalsRowBorderDxfId="168">
  <autoFilter ref="A2:B22" xr:uid="{00000000-0009-0000-0100-000065000000}"/>
  <tableColumns count="2">
    <tableColumn id="1" xr3:uid="{00000000-0010-0000-5A00-000001000000}" name="CTSI Investigators" dataDxfId="167"/>
    <tableColumn id="2" xr3:uid="{00000000-0010-0000-5A00-000002000000}" name="# Hours" dataDxfId="166"/>
  </tableColumns>
  <tableStyleInfo name="TableStyleMedium1"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5B000000}" name="Table104" displayName="Table104" ref="A2:D6" totalsRowShown="0" headerRowDxfId="165" dataDxfId="164">
  <autoFilter ref="A2:D6" xr:uid="{00000000-0009-0000-0100-000068000000}"/>
  <tableColumns count="4">
    <tableColumn id="1" xr3:uid="{00000000-0010-0000-5B00-000001000000}" name="Citation" dataDxfId="163"/>
    <tableColumn id="2" xr3:uid="{00000000-0010-0000-5B00-000002000000}" name="WVCTSI Cores" dataDxfId="162" dataCellStyle="Normal 4"/>
    <tableColumn id="3" xr3:uid="{00000000-0010-0000-5B00-000003000000}" name="WVCTSI Partners" dataDxfId="161" dataCellStyle="Normal 4"/>
    <tableColumn id="4" xr3:uid="{00000000-0010-0000-5B00-000004000000}" name="(Describe the scientific highlight and how WVCTSI supported this scientific advance)" dataDxfId="160"/>
  </tableColumns>
  <tableStyleInfo name="TableStyleMedium7"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5C000000}" name="Table105" displayName="Table105" ref="A9:J18" totalsRowShown="0" headerRowDxfId="159" dataDxfId="158" headerRowCellStyle="Normal 4" dataCellStyle="Normal 4">
  <autoFilter ref="A9:J18" xr:uid="{00000000-0009-0000-0100-000069000000}"/>
  <tableColumns count="10">
    <tableColumn id="1" xr3:uid="{00000000-0010-0000-5C00-000001000000}" name="Author(s) Indicate Presenter with *" dataDxfId="157" dataCellStyle="Normal 4"/>
    <tableColumn id="2" xr3:uid="{00000000-0010-0000-5C00-000002000000}" name="Column1" dataDxfId="156" dataCellStyle="Normal 4"/>
    <tableColumn id="3" xr3:uid="{00000000-0010-0000-5C00-000003000000}" name="Conference" dataDxfId="155" dataCellStyle="Normal 4"/>
    <tableColumn id="4" xr3:uid="{00000000-0010-0000-5C00-000004000000}" name="Date" dataDxfId="154" dataCellStyle="Normal 4"/>
    <tableColumn id="5" xr3:uid="{00000000-0010-0000-5C00-000005000000}" name="Location" dataDxfId="153" dataCellStyle="Normal 4"/>
    <tableColumn id="6" xr3:uid="{00000000-0010-0000-5C00-000006000000}" name="Title" dataDxfId="152" dataCellStyle="Normal 4"/>
    <tableColumn id="7" xr3:uid="{00000000-0010-0000-5C00-000007000000}" name="If oral Presentation- was it selected from abstract submission or special invitation" dataDxfId="151" dataCellStyle="Normal 4"/>
    <tableColumn id="8" xr3:uid="{00000000-0010-0000-5C00-000008000000}" name="WVCTSI Cores " dataDxfId="150" dataCellStyle="Normal 4"/>
    <tableColumn id="9" xr3:uid="{00000000-0010-0000-5C00-000009000000}" name="WVCTSI Partners" dataDxfId="149" dataCellStyle="Normal 4"/>
    <tableColumn id="10" xr3:uid="{00000000-0010-0000-5C00-00000A000000}" name="Scientific Highlight or Advance (Describe the scientific highlight and how WVCTSI supported this scientific advance)" dataDxfId="148" dataCellStyle="Normal 4"/>
  </tableColumns>
  <tableStyleInfo name="TableStyleMedium7"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5D000000}" name="Table106" displayName="Table106" ref="A21:L28" totalsRowShown="0" headerRowDxfId="147" dataDxfId="146" headerRowCellStyle="Normal 4" dataCellStyle="Normal 4">
  <autoFilter ref="A21:L28" xr:uid="{00000000-0009-0000-0100-00006A000000}"/>
  <tableColumns count="12">
    <tableColumn id="1" xr3:uid="{00000000-0010-0000-5D00-000001000000}" name="Member Name" dataDxfId="145" dataCellStyle="Normal 4"/>
    <tableColumn id="3" xr3:uid="{00000000-0010-0000-5D00-000003000000}" name="PI of Grant" dataDxfId="144" dataCellStyle="Normal 4"/>
    <tableColumn id="4" xr3:uid="{00000000-0010-0000-5D00-000004000000}" name="Role of Member (ESI/Clinician)" dataDxfId="143" dataCellStyle="Normal 4"/>
    <tableColumn id="5" xr3:uid="{00000000-0010-0000-5D00-000005000000}" name="Funding Agency" dataDxfId="142" dataCellStyle="Normal 4"/>
    <tableColumn id="6" xr3:uid="{00000000-0010-0000-5D00-000006000000}" name="Type of Application (R01, K99, etc)" dataDxfId="141" dataCellStyle="Normal 4"/>
    <tableColumn id="7" xr3:uid="{00000000-0010-0000-5D00-000007000000}" name="Project Title" dataDxfId="140" dataCellStyle="Normal 4"/>
    <tableColumn id="8" xr3:uid="{00000000-0010-0000-5D00-000008000000}" name="Amount " dataDxfId="139"/>
    <tableColumn id="9" xr3:uid="{00000000-0010-0000-5D00-000009000000}" name="Project Start Date" dataDxfId="138" dataCellStyle="Normal 4"/>
    <tableColumn id="10" xr3:uid="{00000000-0010-0000-5D00-00000A000000}" name="Project End Date" dataDxfId="137" dataCellStyle="Normal 4"/>
    <tableColumn id="11" xr3:uid="{00000000-0010-0000-5D00-00000B000000}" name="WVCTSI Utilized to generate proposal (Yes/No)" dataDxfId="136" dataCellStyle="Normal 4"/>
    <tableColumn id="12" xr3:uid="{00000000-0010-0000-5D00-00000C000000}" name="Core/Partner" dataDxfId="135" dataCellStyle="Normal 4"/>
    <tableColumn id="13" xr3:uid="{00000000-0010-0000-5D00-00000D000000}" name="Subcategory " dataDxfId="134" dataCellStyle="Normal 4"/>
  </tableColumns>
  <tableStyleInfo name="TableStyleMedium7"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5E000000}" name="Table107" displayName="Table107" ref="A31:M40" totalsRowShown="0" headerRowDxfId="133" dataDxfId="132" headerRowCellStyle="Normal 4" dataCellStyle="Normal 4">
  <autoFilter ref="A31:M40" xr:uid="{00000000-0009-0000-0100-00006B000000}"/>
  <tableColumns count="13">
    <tableColumn id="1" xr3:uid="{00000000-0010-0000-5E00-000001000000}" name="Member Name" dataDxfId="131" dataCellStyle="Normal 4"/>
    <tableColumn id="2" xr3:uid="{00000000-0010-0000-5E00-000002000000}" name="Column1" dataDxfId="130" dataCellStyle="Normal 4"/>
    <tableColumn id="3" xr3:uid="{00000000-0010-0000-5E00-000003000000}" name="PI of Grant" dataDxfId="129" dataCellStyle="Normal 4"/>
    <tableColumn id="4" xr3:uid="{00000000-0010-0000-5E00-000004000000}" name="Role of Member (ESI/Clinician)" dataDxfId="128" dataCellStyle="Normal 4"/>
    <tableColumn id="5" xr3:uid="{00000000-0010-0000-5E00-000005000000}" name="Funding Agency" dataDxfId="127" dataCellStyle="Normal 4"/>
    <tableColumn id="6" xr3:uid="{00000000-0010-0000-5E00-000006000000}" name="Type of Application (R01, K99, etc)" dataDxfId="126" dataCellStyle="Normal 4"/>
    <tableColumn id="7" xr3:uid="{00000000-0010-0000-5E00-000007000000}" name="Project Title" dataDxfId="125" dataCellStyle="Normal 4"/>
    <tableColumn id="8" xr3:uid="{00000000-0010-0000-5E00-000008000000}" name="Amount Requested" dataDxfId="124" dataCellStyle="Normal 4"/>
    <tableColumn id="9" xr3:uid="{00000000-0010-0000-5E00-000009000000}" name="Date Submited" dataDxfId="123" dataCellStyle="Normal 4"/>
    <tableColumn id="10" xr3:uid="{00000000-0010-0000-5E00-00000A000000}" name="Targeted Start Date" dataDxfId="122" dataCellStyle="Normal 4"/>
    <tableColumn id="11" xr3:uid="{00000000-0010-0000-5E00-00000B000000}" name="WVCTSI Utilized to generate proposal (Yes/No)" dataDxfId="121" dataCellStyle="Normal 4"/>
    <tableColumn id="12" xr3:uid="{00000000-0010-0000-5E00-00000C000000}" name="Core/Partner" dataDxfId="120" dataCellStyle="Normal 4"/>
    <tableColumn id="13" xr3:uid="{00000000-0010-0000-5E00-00000D000000}" name="Subcategory (Federal, State, Industry, Other)" dataDxfId="119" dataCellStyle="Normal 4"/>
  </tableColumns>
  <tableStyleInfo name="TableStyleMedium7"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5F000000}" name="Table108" displayName="Table108" ref="A43:F49" totalsRowShown="0" headerRowDxfId="118" dataDxfId="117" headerRowCellStyle="Normal 4" dataCellStyle="Normal 4">
  <autoFilter ref="A43:F49" xr:uid="{00000000-0009-0000-0100-00006C000000}"/>
  <tableColumns count="6">
    <tableColumn id="1" xr3:uid="{00000000-0010-0000-5F00-000001000000}" name="Member Name" dataDxfId="116" dataCellStyle="Normal 4"/>
    <tableColumn id="3" xr3:uid="{00000000-0010-0000-5F00-000003000000}" name="Patent Filed" dataDxfId="115" dataCellStyle="Normal 4"/>
    <tableColumn id="4" xr3:uid="{00000000-0010-0000-5F00-000004000000}" name="Provisional Patent Approved" dataDxfId="114" dataCellStyle="Normal 4"/>
    <tableColumn id="5" xr3:uid="{00000000-0010-0000-5F00-000005000000}" name="Full Patent Approved" dataDxfId="113" dataCellStyle="Normal 4"/>
    <tableColumn id="6" xr3:uid="{00000000-0010-0000-5F00-000006000000}" name="Disclosures" dataDxfId="112" dataCellStyle="Normal 4"/>
    <tableColumn id="7" xr3:uid="{00000000-0010-0000-5F00-000007000000}" name=" Invention or Technology  Description" dataDxfId="111" dataCellStyle="Normal 4"/>
  </tableColumns>
  <tableStyleInfo name="TableStyleMedium7"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0000000}" name="Table109" displayName="Table109" ref="A52:D57" totalsRowShown="0" headerRowDxfId="110" dataDxfId="109" headerRowCellStyle="Normal 4" dataCellStyle="Normal 4">
  <autoFilter ref="A52:D57" xr:uid="{00000000-0009-0000-0100-00006D000000}"/>
  <tableColumns count="4">
    <tableColumn id="1" xr3:uid="{00000000-0010-0000-6000-000001000000}" name="Study Section Member Name" dataDxfId="108" dataCellStyle="Normal 4"/>
    <tableColumn id="3" xr3:uid="{00000000-0010-0000-6000-000003000000}" name="Study Section Title" dataDxfId="107" dataCellStyle="Normal 4"/>
    <tableColumn id="4" xr3:uid="{00000000-0010-0000-6000-000004000000}" name="Date" dataDxfId="106" dataCellStyle="Normal 4"/>
    <tableColumn id="5" xr3:uid="{00000000-0010-0000-6000-000005000000}" name="Location" dataDxfId="105" dataCellStyle="Normal 4"/>
  </tableColumns>
  <tableStyleInfo name="TableStyleMedium7"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1000000}" name="Table110" displayName="Table110" ref="A60:C64" totalsRowShown="0" headerRowDxfId="104" dataDxfId="103">
  <autoFilter ref="A60:C64" xr:uid="{00000000-0009-0000-0100-00006E000000}"/>
  <tableColumns count="3">
    <tableColumn id="1" xr3:uid="{00000000-0010-0000-6100-000001000000}" name="Awardee/Honoree Name" dataDxfId="102" dataCellStyle="Normal 4"/>
    <tableColumn id="2" xr3:uid="{00000000-0010-0000-6100-000002000000}" name="Column1" dataDxfId="101" dataCellStyle="Normal 4"/>
    <tableColumn id="3" xr3:uid="{00000000-0010-0000-6100-000003000000}" name="Brief Description " dataDxfId="100" dataCellStyle="Normal 4"/>
  </tableColumns>
  <tableStyleInfo name="TableStyleMedium7"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2000000}" name="Table111" displayName="Table111" ref="A67:E70" totalsRowShown="0" headerRowDxfId="99" dataDxfId="98" headerRowCellStyle="Normal 4" dataCellStyle="Normal 4">
  <autoFilter ref="A67:E70" xr:uid="{00000000-0009-0000-0100-00006F000000}"/>
  <tableColumns count="5">
    <tableColumn id="1" xr3:uid="{00000000-0010-0000-6200-000001000000}" name="Member Name" dataDxfId="97" dataCellStyle="Normal 4"/>
    <tableColumn id="2" xr3:uid="{00000000-0010-0000-6200-000002000000}" name="Column1" dataDxfId="96" dataCellStyle="Normal 4"/>
    <tableColumn id="3" xr3:uid="{00000000-0010-0000-6200-000003000000}" name="Organization or Society" dataDxfId="95" dataCellStyle="Normal 4"/>
    <tableColumn id="4" xr3:uid="{00000000-0010-0000-6200-000004000000}" name="Date" dataDxfId="94"/>
    <tableColumn id="5" xr3:uid="{00000000-0010-0000-6200-000005000000}" name="Brief Description " dataDxfId="93" dataCellStyle="Normal 4"/>
  </tableColumns>
  <tableStyleInfo name="TableStyleMedium7"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3000000}" name="Table112" displayName="Table112" ref="A73:F82" totalsRowShown="0" headerRowDxfId="92" dataDxfId="91" headerRowCellStyle="Normal 4" dataCellStyle="Normal 4">
  <autoFilter ref="A73:F82" xr:uid="{00000000-0009-0000-0100-000070000000}"/>
  <tableColumns count="6">
    <tableColumn id="1" xr3:uid="{00000000-0010-0000-6300-000001000000}" name="Event Title" dataDxfId="90" dataCellStyle="Normal 4"/>
    <tableColumn id="2" xr3:uid="{00000000-0010-0000-6300-000002000000}" name="Column1" dataDxfId="89" dataCellStyle="Normal 4"/>
    <tableColumn id="3" xr3:uid="{00000000-0010-0000-6300-000003000000}" name="Presenter " dataDxfId="88" dataCellStyle="Normal 4"/>
    <tableColumn id="4" xr3:uid="{00000000-0010-0000-6300-000004000000}" name="Date" dataDxfId="87" dataCellStyle="Normal 4"/>
    <tableColumn id="5" xr3:uid="{00000000-0010-0000-6300-000005000000}" name="Number of Participants" dataDxfId="86" dataCellStyle="Normal 4"/>
    <tableColumn id="6" xr3:uid="{00000000-0010-0000-6300-000006000000}" name="Cores/Partners Tied to Event " dataDxfId="85" dataCellStyle="Normal 4"/>
  </tableColumns>
  <tableStyleInfo name="TableStyleMedium7"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64000000}" name="Table113" displayName="Table113" ref="A87:C94" totalsRowShown="0" headerRowDxfId="84" dataDxfId="83">
  <autoFilter ref="A87:C94" xr:uid="{00000000-0009-0000-0100-000071000000}"/>
  <tableColumns count="3">
    <tableColumn id="1" xr3:uid="{00000000-0010-0000-6400-000001000000}" name="Project Name" dataDxfId="82"/>
    <tableColumn id="2" xr3:uid="{00000000-0010-0000-6400-000002000000}" name="Name" dataDxfId="81" dataCellStyle="Normal 4"/>
    <tableColumn id="3" xr3:uid="{00000000-0010-0000-6400-000003000000}" name="Brief Description " dataDxfId="80"/>
  </tableColumns>
  <tableStyleInfo name="TableStyleMedium7"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65000000}" name="Table2" displayName="Table2" ref="A3:I11" totalsRowShown="0" headerRowDxfId="79" dataDxfId="78">
  <autoFilter ref="A3:I11" xr:uid="{00000000-0009-0000-0100-000072000000}"/>
  <tableColumns count="9">
    <tableColumn id="1" xr3:uid="{00000000-0010-0000-6500-000001000000}" name="Author(s) Indicate Presenter with *" dataDxfId="77"/>
    <tableColumn id="2" xr3:uid="{00000000-0010-0000-6500-000002000000}" name="Conference" dataDxfId="76"/>
    <tableColumn id="3" xr3:uid="{00000000-0010-0000-6500-000003000000}" name="Date" dataDxfId="75"/>
    <tableColumn id="4" xr3:uid="{00000000-0010-0000-6500-000004000000}" name="Location" dataDxfId="74"/>
    <tableColumn id="5" xr3:uid="{00000000-0010-0000-6500-000005000000}" name="Title" dataDxfId="73"/>
    <tableColumn id="6" xr3:uid="{00000000-0010-0000-6500-000006000000}" name="If oral Presentation- was it selected from abstract submission or special invitation" dataDxfId="72"/>
    <tableColumn id="7" xr3:uid="{00000000-0010-0000-6500-000007000000}" name="WVCTSI Cores " dataDxfId="71"/>
    <tableColumn id="8" xr3:uid="{00000000-0010-0000-6500-000008000000}" name="WVCTSI Partners" dataDxfId="70"/>
    <tableColumn id="9" xr3:uid="{00000000-0010-0000-6500-000009000000}" name="Scientific Highlight or Advance (Describe the scientific highlight and how WVCTSI supported this scientific advance)" dataDxfId="69"/>
  </tableColumns>
  <tableStyleInfo name="TableStyleMedium7"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66000000}" name="Table54104" displayName="Table54104" ref="A14:L20" totalsRowShown="0" headerRowDxfId="68" dataDxfId="67">
  <autoFilter ref="A14:L20" xr:uid="{00000000-0009-0000-0100-000073000000}"/>
  <tableColumns count="12">
    <tableColumn id="1" xr3:uid="{00000000-0010-0000-6600-000001000000}" name="Member Name" dataDxfId="66"/>
    <tableColumn id="2" xr3:uid="{00000000-0010-0000-6600-000002000000}" name="PI of Grant" dataDxfId="65"/>
    <tableColumn id="3" xr3:uid="{00000000-0010-0000-6600-000003000000}" name="Role of Member (ESI/Clinician)" dataDxfId="64"/>
    <tableColumn id="4" xr3:uid="{00000000-0010-0000-6600-000004000000}" name="Funding Agency" dataDxfId="63"/>
    <tableColumn id="5" xr3:uid="{00000000-0010-0000-6600-000005000000}" name="Type of Application (R01, K99, etc)" dataDxfId="62"/>
    <tableColumn id="6" xr3:uid="{00000000-0010-0000-6600-000006000000}" name="Project Title" dataDxfId="61"/>
    <tableColumn id="7" xr3:uid="{00000000-0010-0000-6600-000007000000}" name="Amount " dataDxfId="60"/>
    <tableColumn id="8" xr3:uid="{00000000-0010-0000-6600-000008000000}" name="Project Start Date" dataDxfId="59"/>
    <tableColumn id="9" xr3:uid="{00000000-0010-0000-6600-000009000000}" name="Project End Date" dataDxfId="58"/>
    <tableColumn id="10" xr3:uid="{00000000-0010-0000-6600-00000A000000}" name="WVCTSI Utilized to generate proposal (Yes/No)" dataDxfId="57"/>
    <tableColumn id="11" xr3:uid="{00000000-0010-0000-6600-00000B000000}" name="Core/Partner" dataDxfId="56"/>
    <tableColumn id="12" xr3:uid="{00000000-0010-0000-6600-00000C000000}" name="Subcategory (Federal, State, Industry, Other)" dataDxfId="55"/>
  </tableColumns>
  <tableStyleInfo name="TableStyleMedium7"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67000000}" name="Table65117" displayName="Table65117" ref="A23:L28" totalsRowShown="0" headerRowDxfId="54" dataDxfId="53">
  <autoFilter ref="A23:L28" xr:uid="{00000000-0009-0000-0100-000074000000}"/>
  <tableColumns count="12">
    <tableColumn id="1" xr3:uid="{00000000-0010-0000-6700-000001000000}" name="Member Name" dataDxfId="52"/>
    <tableColumn id="2" xr3:uid="{00000000-0010-0000-6700-000002000000}" name="PI of Grant" dataDxfId="51"/>
    <tableColumn id="3" xr3:uid="{00000000-0010-0000-6700-000003000000}" name="Role of Member (ESI/Clinician)" dataDxfId="50"/>
    <tableColumn id="4" xr3:uid="{00000000-0010-0000-6700-000004000000}" name="Funding Agency" dataDxfId="49"/>
    <tableColumn id="5" xr3:uid="{00000000-0010-0000-6700-000005000000}" name="Type of Application (R01, K99, etc)" dataDxfId="48"/>
    <tableColumn id="6" xr3:uid="{00000000-0010-0000-6700-000006000000}" name="Project Title" dataDxfId="47"/>
    <tableColumn id="7" xr3:uid="{00000000-0010-0000-6700-000007000000}" name="Amount Requested" dataDxfId="46"/>
    <tableColumn id="8" xr3:uid="{00000000-0010-0000-6700-000008000000}" name="Date Submited" dataDxfId="45"/>
    <tableColumn id="9" xr3:uid="{00000000-0010-0000-6700-000009000000}" name="Targeted Start Date" dataDxfId="44"/>
    <tableColumn id="10" xr3:uid="{00000000-0010-0000-6700-00000A000000}" name="WVCTSI Utilized to generate proposal (Yes/No)" dataDxfId="43"/>
    <tableColumn id="11" xr3:uid="{00000000-0010-0000-6700-00000B000000}" name="Core/Partner" dataDxfId="42"/>
    <tableColumn id="12" xr3:uid="{00000000-0010-0000-6700-00000C000000}" name="Subcategory (Federal, State, Industry, Other)" dataDxfId="41"/>
  </tableColumns>
  <tableStyleInfo name="TableStyleMedium7"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68000000}" name="Table12" displayName="Table12" ref="A31:F36" totalsRowShown="0" headerRowDxfId="40" dataDxfId="39">
  <autoFilter ref="A31:F36" xr:uid="{00000000-0009-0000-0100-000075000000}"/>
  <tableColumns count="6">
    <tableColumn id="1" xr3:uid="{00000000-0010-0000-6800-000001000000}" name="Member Name" dataDxfId="38"/>
    <tableColumn id="2" xr3:uid="{00000000-0010-0000-6800-000002000000}" name="Patent Filed" dataDxfId="37"/>
    <tableColumn id="3" xr3:uid="{00000000-0010-0000-6800-000003000000}" name="Provisional Patent Approved" dataDxfId="36"/>
    <tableColumn id="4" xr3:uid="{00000000-0010-0000-6800-000004000000}" name="Full Patent Approved" dataDxfId="35"/>
    <tableColumn id="5" xr3:uid="{00000000-0010-0000-6800-000005000000}" name="Disclosures" dataDxfId="34"/>
    <tableColumn id="6" xr3:uid="{00000000-0010-0000-6800-000006000000}" name=" Invention or Technology  Description" dataDxfId="33"/>
  </tableColumns>
  <tableStyleInfo name="TableStyleMedium7"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69000000}" name="Table8107" displayName="Table8107" ref="A47:B51" totalsRowShown="0" headerRowDxfId="32" dataDxfId="31">
  <autoFilter ref="A47:B51" xr:uid="{00000000-0009-0000-0100-000076000000}"/>
  <tableColumns count="2">
    <tableColumn id="1" xr3:uid="{00000000-0010-0000-6900-000001000000}" name="Awardee/Honoree Name" dataDxfId="30"/>
    <tableColumn id="2" xr3:uid="{00000000-0010-0000-6900-000002000000}" name="Brief Description " dataDxfId="29"/>
  </tableColumns>
  <tableStyleInfo name="TableStyleMedium7"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6A000000}" name="Table9" displayName="Table9" ref="A54:D57" totalsRowShown="0" headerRowDxfId="28" dataDxfId="27">
  <autoFilter ref="A54:D57" xr:uid="{00000000-0009-0000-0100-000077000000}"/>
  <tableColumns count="4">
    <tableColumn id="1" xr3:uid="{00000000-0010-0000-6A00-000001000000}" name="Member Name" dataDxfId="26"/>
    <tableColumn id="2" xr3:uid="{00000000-0010-0000-6A00-000002000000}" name="Organization or Society" dataDxfId="25"/>
    <tableColumn id="3" xr3:uid="{00000000-0010-0000-6A00-000003000000}" name="Date" dataDxfId="24"/>
    <tableColumn id="4" xr3:uid="{00000000-0010-0000-6A00-000004000000}" name="Brief Description " dataDxfId="23"/>
  </tableColumns>
  <tableStyleInfo name="TableStyleMedium7"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6B000000}" name="Table11109" displayName="Table11109" ref="A39:D44" totalsRowShown="0" headerRowDxfId="22" dataDxfId="21">
  <autoFilter ref="A39:D44" xr:uid="{00000000-0009-0000-0100-000078000000}"/>
  <tableColumns count="4">
    <tableColumn id="1" xr3:uid="{00000000-0010-0000-6B00-000001000000}" name="Study Section Member Name" dataDxfId="20"/>
    <tableColumn id="2" xr3:uid="{00000000-0010-0000-6B00-000002000000}" name="Study Section Title" dataDxfId="19"/>
    <tableColumn id="3" xr3:uid="{00000000-0010-0000-6B00-000003000000}" name="Date" dataDxfId="18"/>
    <tableColumn id="4" xr3:uid="{00000000-0010-0000-6B00-000004000000}" name="Location" dataDxfId="17"/>
  </tableColumns>
  <tableStyleInfo name="TableStyleMedium7"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6C000000}" name="Table13" displayName="Table13" ref="A60:E65" totalsRowShown="0" headerRowDxfId="16" dataDxfId="15">
  <autoFilter ref="A60:E65" xr:uid="{00000000-0009-0000-0100-000079000000}"/>
  <tableColumns count="5">
    <tableColumn id="1" xr3:uid="{00000000-0010-0000-6C00-000001000000}" name="Event Title" dataDxfId="14"/>
    <tableColumn id="2" xr3:uid="{00000000-0010-0000-6C00-000002000000}" name="Presenter " dataDxfId="13"/>
    <tableColumn id="3" xr3:uid="{00000000-0010-0000-6C00-000003000000}" name="Date" dataDxfId="12"/>
    <tableColumn id="4" xr3:uid="{00000000-0010-0000-6C00-000004000000}" name="Number of Participants" dataDxfId="11"/>
    <tableColumn id="5" xr3:uid="{00000000-0010-0000-6C00-000005000000}" name="Cores/Partners Tied to Event " dataDxfId="10"/>
  </tableColumns>
  <tableStyleInfo name="TableStyleMedium7"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6D000000}" name="Table14111" displayName="Table14111" ref="A68:C74" totalsRowShown="0" headerRowDxfId="9" dataDxfId="8">
  <autoFilter ref="A68:C74" xr:uid="{00000000-0009-0000-0100-00007A000000}"/>
  <tableColumns count="3">
    <tableColumn id="1" xr3:uid="{00000000-0010-0000-6D00-000001000000}" name="Type of Activity (Brief Description)" dataDxfId="7"/>
    <tableColumn id="2" xr3:uid="{00000000-0010-0000-6D00-000002000000}" name="Member Name" dataDxfId="6"/>
    <tableColumn id="3" xr3:uid="{00000000-0010-0000-6D00-000003000000}" name="Date" dataDxfId="5"/>
  </tableColumns>
  <tableStyleInfo name="TableStyleMedium7"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6E000000}" name="Table696" displayName="Table696" ref="A1:C10" totalsRowShown="0" headerRowDxfId="4" dataDxfId="3">
  <autoFilter ref="A1:C10" xr:uid="{00000000-0009-0000-0100-00005F000000}"/>
  <tableColumns count="3">
    <tableColumn id="1" xr3:uid="{00000000-0010-0000-6E00-000001000000}" name="#" dataDxfId="2"/>
    <tableColumn id="2" xr3:uid="{00000000-0010-0000-6E00-000002000000}" name="Question" dataDxfId="1"/>
    <tableColumn id="3" xr3:uid="{00000000-0010-0000-6E00-000003000000}" name="Core Response"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8" Type="http://schemas.openxmlformats.org/officeDocument/2006/relationships/table" Target="../tables/table12.xml"/><Relationship Id="rId13" Type="http://schemas.openxmlformats.org/officeDocument/2006/relationships/table" Target="../tables/table17.xml"/><Relationship Id="rId3" Type="http://schemas.openxmlformats.org/officeDocument/2006/relationships/table" Target="../tables/table7.xml"/><Relationship Id="rId7" Type="http://schemas.openxmlformats.org/officeDocument/2006/relationships/table" Target="../tables/table11.xml"/><Relationship Id="rId12" Type="http://schemas.openxmlformats.org/officeDocument/2006/relationships/table" Target="../tables/table16.xml"/><Relationship Id="rId2" Type="http://schemas.openxmlformats.org/officeDocument/2006/relationships/drawing" Target="../drawings/drawing1.xml"/><Relationship Id="rId16" Type="http://schemas.openxmlformats.org/officeDocument/2006/relationships/table" Target="../tables/table20.xml"/><Relationship Id="rId1" Type="http://schemas.openxmlformats.org/officeDocument/2006/relationships/printerSettings" Target="../printerSettings/printerSettings2.bin"/><Relationship Id="rId6" Type="http://schemas.openxmlformats.org/officeDocument/2006/relationships/table" Target="../tables/table10.xml"/><Relationship Id="rId11" Type="http://schemas.openxmlformats.org/officeDocument/2006/relationships/table" Target="../tables/table15.xml"/><Relationship Id="rId5" Type="http://schemas.openxmlformats.org/officeDocument/2006/relationships/table" Target="../tables/table9.xml"/><Relationship Id="rId15" Type="http://schemas.openxmlformats.org/officeDocument/2006/relationships/table" Target="../tables/table19.xml"/><Relationship Id="rId10" Type="http://schemas.openxmlformats.org/officeDocument/2006/relationships/table" Target="../tables/table14.xml"/><Relationship Id="rId4" Type="http://schemas.openxmlformats.org/officeDocument/2006/relationships/table" Target="../tables/table8.xml"/><Relationship Id="rId9" Type="http://schemas.openxmlformats.org/officeDocument/2006/relationships/table" Target="../tables/table13.xml"/><Relationship Id="rId14" Type="http://schemas.openxmlformats.org/officeDocument/2006/relationships/table" Target="../tables/table18.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table" Target="../tables/table23.xml"/><Relationship Id="rId1" Type="http://schemas.openxmlformats.org/officeDocument/2006/relationships/table" Target="../tables/table22.xml"/><Relationship Id="rId6" Type="http://schemas.openxmlformats.org/officeDocument/2006/relationships/table" Target="../tables/table27.xml"/><Relationship Id="rId5" Type="http://schemas.openxmlformats.org/officeDocument/2006/relationships/table" Target="../tables/table26.xml"/><Relationship Id="rId4" Type="http://schemas.openxmlformats.org/officeDocument/2006/relationships/table" Target="../tables/table2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8.xml.rels><?xml version="1.0" encoding="UTF-8" standalone="yes"?>
<Relationships xmlns="http://schemas.openxmlformats.org/package/2006/relationships"><Relationship Id="rId8" Type="http://schemas.openxmlformats.org/officeDocument/2006/relationships/table" Target="../tables/table37.xml"/><Relationship Id="rId3" Type="http://schemas.openxmlformats.org/officeDocument/2006/relationships/table" Target="../tables/table32.xml"/><Relationship Id="rId7" Type="http://schemas.openxmlformats.org/officeDocument/2006/relationships/table" Target="../tables/table36.xml"/><Relationship Id="rId12" Type="http://schemas.openxmlformats.org/officeDocument/2006/relationships/table" Target="../tables/table41.xml"/><Relationship Id="rId2" Type="http://schemas.openxmlformats.org/officeDocument/2006/relationships/table" Target="../tables/table31.xml"/><Relationship Id="rId1" Type="http://schemas.openxmlformats.org/officeDocument/2006/relationships/table" Target="../tables/table30.xml"/><Relationship Id="rId6" Type="http://schemas.openxmlformats.org/officeDocument/2006/relationships/table" Target="../tables/table35.xml"/><Relationship Id="rId11" Type="http://schemas.openxmlformats.org/officeDocument/2006/relationships/table" Target="../tables/table40.xml"/><Relationship Id="rId5" Type="http://schemas.openxmlformats.org/officeDocument/2006/relationships/table" Target="../tables/table34.xml"/><Relationship Id="rId10" Type="http://schemas.openxmlformats.org/officeDocument/2006/relationships/table" Target="../tables/table39.xml"/><Relationship Id="rId4" Type="http://schemas.openxmlformats.org/officeDocument/2006/relationships/table" Target="../tables/table33.xml"/><Relationship Id="rId9" Type="http://schemas.openxmlformats.org/officeDocument/2006/relationships/table" Target="../tables/table38.xml"/></Relationships>
</file>

<file path=xl/worksheets/_rels/sheet9.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table" Target="../tables/table42.xml"/><Relationship Id="rId1" Type="http://schemas.openxmlformats.org/officeDocument/2006/relationships/printerSettings" Target="../printerSettings/printerSettings4.bin"/><Relationship Id="rId5" Type="http://schemas.openxmlformats.org/officeDocument/2006/relationships/table" Target="../tables/table45.xml"/><Relationship Id="rId4" Type="http://schemas.openxmlformats.org/officeDocument/2006/relationships/table" Target="../tables/table4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48.xml"/><Relationship Id="rId7" Type="http://schemas.openxmlformats.org/officeDocument/2006/relationships/table" Target="../tables/table52.xml"/><Relationship Id="rId2" Type="http://schemas.openxmlformats.org/officeDocument/2006/relationships/table" Target="../tables/table47.xml"/><Relationship Id="rId1" Type="http://schemas.openxmlformats.org/officeDocument/2006/relationships/table" Target="../tables/table46.xml"/><Relationship Id="rId6" Type="http://schemas.openxmlformats.org/officeDocument/2006/relationships/table" Target="../tables/table51.xml"/><Relationship Id="rId5" Type="http://schemas.openxmlformats.org/officeDocument/2006/relationships/table" Target="../tables/table50.xml"/><Relationship Id="rId4" Type="http://schemas.openxmlformats.org/officeDocument/2006/relationships/table" Target="../tables/table49.xml"/></Relationships>
</file>

<file path=xl/worksheets/_rels/sheet11.xml.rels><?xml version="1.0" encoding="UTF-8" standalone="yes"?>
<Relationships xmlns="http://schemas.openxmlformats.org/package/2006/relationships"><Relationship Id="rId8" Type="http://schemas.openxmlformats.org/officeDocument/2006/relationships/table" Target="../tables/table59.xml"/><Relationship Id="rId13" Type="http://schemas.openxmlformats.org/officeDocument/2006/relationships/table" Target="../tables/table64.xml"/><Relationship Id="rId3" Type="http://schemas.openxmlformats.org/officeDocument/2006/relationships/table" Target="../tables/table54.xml"/><Relationship Id="rId7" Type="http://schemas.openxmlformats.org/officeDocument/2006/relationships/table" Target="../tables/table58.xml"/><Relationship Id="rId12" Type="http://schemas.openxmlformats.org/officeDocument/2006/relationships/table" Target="../tables/table63.xml"/><Relationship Id="rId2" Type="http://schemas.openxmlformats.org/officeDocument/2006/relationships/table" Target="../tables/table53.xml"/><Relationship Id="rId1" Type="http://schemas.openxmlformats.org/officeDocument/2006/relationships/printerSettings" Target="../printerSettings/printerSettings5.bin"/><Relationship Id="rId6" Type="http://schemas.openxmlformats.org/officeDocument/2006/relationships/table" Target="../tables/table57.xml"/><Relationship Id="rId11" Type="http://schemas.openxmlformats.org/officeDocument/2006/relationships/table" Target="../tables/table62.xml"/><Relationship Id="rId5" Type="http://schemas.openxmlformats.org/officeDocument/2006/relationships/table" Target="../tables/table56.xml"/><Relationship Id="rId10" Type="http://schemas.openxmlformats.org/officeDocument/2006/relationships/table" Target="../tables/table61.xml"/><Relationship Id="rId4" Type="http://schemas.openxmlformats.org/officeDocument/2006/relationships/table" Target="../tables/table55.xml"/><Relationship Id="rId9" Type="http://schemas.openxmlformats.org/officeDocument/2006/relationships/table" Target="../tables/table60.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72.xml"/><Relationship Id="rId13" Type="http://schemas.openxmlformats.org/officeDocument/2006/relationships/table" Target="../tables/table77.xml"/><Relationship Id="rId18" Type="http://schemas.openxmlformats.org/officeDocument/2006/relationships/table" Target="../tables/table82.xml"/><Relationship Id="rId3" Type="http://schemas.openxmlformats.org/officeDocument/2006/relationships/table" Target="../tables/table67.xml"/><Relationship Id="rId7" Type="http://schemas.openxmlformats.org/officeDocument/2006/relationships/table" Target="../tables/table71.xml"/><Relationship Id="rId12" Type="http://schemas.openxmlformats.org/officeDocument/2006/relationships/table" Target="../tables/table76.xml"/><Relationship Id="rId17" Type="http://schemas.openxmlformats.org/officeDocument/2006/relationships/table" Target="../tables/table81.xml"/><Relationship Id="rId2" Type="http://schemas.openxmlformats.org/officeDocument/2006/relationships/table" Target="../tables/table66.xml"/><Relationship Id="rId16" Type="http://schemas.openxmlformats.org/officeDocument/2006/relationships/table" Target="../tables/table80.xml"/><Relationship Id="rId1" Type="http://schemas.openxmlformats.org/officeDocument/2006/relationships/table" Target="../tables/table65.xml"/><Relationship Id="rId6" Type="http://schemas.openxmlformats.org/officeDocument/2006/relationships/table" Target="../tables/table70.xml"/><Relationship Id="rId11" Type="http://schemas.openxmlformats.org/officeDocument/2006/relationships/table" Target="../tables/table75.xml"/><Relationship Id="rId5" Type="http://schemas.openxmlformats.org/officeDocument/2006/relationships/table" Target="../tables/table69.xml"/><Relationship Id="rId15" Type="http://schemas.openxmlformats.org/officeDocument/2006/relationships/table" Target="../tables/table79.xml"/><Relationship Id="rId10" Type="http://schemas.openxmlformats.org/officeDocument/2006/relationships/table" Target="../tables/table74.xml"/><Relationship Id="rId19" Type="http://schemas.openxmlformats.org/officeDocument/2006/relationships/table" Target="../tables/table83.xml"/><Relationship Id="rId4" Type="http://schemas.openxmlformats.org/officeDocument/2006/relationships/table" Target="../tables/table68.xml"/><Relationship Id="rId9" Type="http://schemas.openxmlformats.org/officeDocument/2006/relationships/table" Target="../tables/table73.xml"/><Relationship Id="rId14" Type="http://schemas.openxmlformats.org/officeDocument/2006/relationships/table" Target="../tables/table78.xml"/></Relationships>
</file>

<file path=xl/worksheets/_rels/sheet13.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table" Target="../tables/table85.xml"/><Relationship Id="rId7" Type="http://schemas.openxmlformats.org/officeDocument/2006/relationships/table" Target="../tables/table89.xml"/><Relationship Id="rId2" Type="http://schemas.openxmlformats.org/officeDocument/2006/relationships/table" Target="../tables/table84.xml"/><Relationship Id="rId1" Type="http://schemas.openxmlformats.org/officeDocument/2006/relationships/vmlDrawing" Target="../drawings/vmlDrawing1.vml"/><Relationship Id="rId6" Type="http://schemas.openxmlformats.org/officeDocument/2006/relationships/table" Target="../tables/table88.xml"/><Relationship Id="rId5" Type="http://schemas.openxmlformats.org/officeDocument/2006/relationships/table" Target="../tables/table87.xml"/><Relationship Id="rId4" Type="http://schemas.openxmlformats.org/officeDocument/2006/relationships/table" Target="../tables/table86.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91.xml"/><Relationship Id="rId1" Type="http://schemas.openxmlformats.org/officeDocument/2006/relationships/table" Target="../tables/table90.xml"/></Relationships>
</file>

<file path=xl/worksheets/_rels/sheet17.xml.rels><?xml version="1.0" encoding="UTF-8" standalone="yes"?>
<Relationships xmlns="http://schemas.openxmlformats.org/package/2006/relationships"><Relationship Id="rId8" Type="http://schemas.openxmlformats.org/officeDocument/2006/relationships/table" Target="../tables/table98.xml"/><Relationship Id="rId3" Type="http://schemas.openxmlformats.org/officeDocument/2006/relationships/table" Target="../tables/table93.xml"/><Relationship Id="rId7" Type="http://schemas.openxmlformats.org/officeDocument/2006/relationships/table" Target="../tables/table97.xml"/><Relationship Id="rId12" Type="http://schemas.openxmlformats.org/officeDocument/2006/relationships/comments" Target="../comments2.xml"/><Relationship Id="rId2" Type="http://schemas.openxmlformats.org/officeDocument/2006/relationships/table" Target="../tables/table92.xml"/><Relationship Id="rId1" Type="http://schemas.openxmlformats.org/officeDocument/2006/relationships/vmlDrawing" Target="../drawings/vmlDrawing2.vml"/><Relationship Id="rId6" Type="http://schemas.openxmlformats.org/officeDocument/2006/relationships/table" Target="../tables/table96.xml"/><Relationship Id="rId11" Type="http://schemas.openxmlformats.org/officeDocument/2006/relationships/table" Target="../tables/table101.xml"/><Relationship Id="rId5" Type="http://schemas.openxmlformats.org/officeDocument/2006/relationships/table" Target="../tables/table95.xml"/><Relationship Id="rId10" Type="http://schemas.openxmlformats.org/officeDocument/2006/relationships/table" Target="../tables/table100.xml"/><Relationship Id="rId4" Type="http://schemas.openxmlformats.org/officeDocument/2006/relationships/table" Target="../tables/table94.xml"/><Relationship Id="rId9" Type="http://schemas.openxmlformats.org/officeDocument/2006/relationships/table" Target="../tables/table99.xml"/></Relationships>
</file>

<file path=xl/worksheets/_rels/sheet19.xml.rels><?xml version="1.0" encoding="UTF-8" standalone="yes"?>
<Relationships xmlns="http://schemas.openxmlformats.org/package/2006/relationships"><Relationship Id="rId8" Type="http://schemas.openxmlformats.org/officeDocument/2006/relationships/table" Target="../tables/table109.xml"/><Relationship Id="rId3" Type="http://schemas.openxmlformats.org/officeDocument/2006/relationships/table" Target="../tables/table104.xml"/><Relationship Id="rId7" Type="http://schemas.openxmlformats.org/officeDocument/2006/relationships/table" Target="../tables/table108.xml"/><Relationship Id="rId2" Type="http://schemas.openxmlformats.org/officeDocument/2006/relationships/table" Target="../tables/table103.xml"/><Relationship Id="rId1" Type="http://schemas.openxmlformats.org/officeDocument/2006/relationships/table" Target="../tables/table102.xml"/><Relationship Id="rId6" Type="http://schemas.openxmlformats.org/officeDocument/2006/relationships/table" Target="../tables/table107.xml"/><Relationship Id="rId5" Type="http://schemas.openxmlformats.org/officeDocument/2006/relationships/table" Target="../tables/table106.xml"/><Relationship Id="rId4" Type="http://schemas.openxmlformats.org/officeDocument/2006/relationships/table" Target="../tables/table105.xml"/><Relationship Id="rId9" Type="http://schemas.openxmlformats.org/officeDocument/2006/relationships/table" Target="../tables/table110.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97"/>
  <sheetViews>
    <sheetView tabSelected="1" topLeftCell="A2" zoomScaleNormal="100" workbookViewId="0">
      <selection activeCell="V63" sqref="V63"/>
    </sheetView>
  </sheetViews>
  <sheetFormatPr baseColWidth="10" defaultColWidth="8.83203125" defaultRowHeight="15" x14ac:dyDescent="0.2"/>
  <cols>
    <col min="1" max="1" width="104.5" style="3" customWidth="1"/>
    <col min="2" max="3" width="7.5" style="1" hidden="1" customWidth="1"/>
    <col min="4" max="5" width="7.5" style="3" hidden="1" customWidth="1"/>
    <col min="6" max="6" width="18.1640625" style="3" hidden="1" customWidth="1"/>
    <col min="7" max="7" width="14.5" style="1" hidden="1" customWidth="1"/>
    <col min="8" max="8" width="13.5" style="1" hidden="1" customWidth="1"/>
    <col min="9" max="9" width="11.83203125" style="1" hidden="1" customWidth="1"/>
    <col min="10" max="12" width="10.83203125" style="1" hidden="1" customWidth="1"/>
    <col min="13" max="13" width="9.5" style="1" hidden="1" customWidth="1"/>
    <col min="14" max="14" width="23.1640625" style="1" hidden="1" customWidth="1"/>
    <col min="15" max="15" width="14.5" style="1" hidden="1" customWidth="1"/>
    <col min="16" max="16" width="8" style="1" hidden="1" customWidth="1"/>
    <col min="17" max="17" width="17.5" style="1" hidden="1" customWidth="1"/>
    <col min="18" max="18" width="15.5" style="1" hidden="1" customWidth="1"/>
    <col min="19" max="20" width="14.5" style="1" hidden="1" customWidth="1"/>
    <col min="21" max="21" width="15.5" style="37" hidden="1" customWidth="1"/>
    <col min="22" max="23" width="15.5" style="1" hidden="1" customWidth="1"/>
    <col min="24" max="24" width="15.33203125" style="1" hidden="1" customWidth="1"/>
    <col min="25" max="25" width="15.5" style="1" bestFit="1" customWidth="1"/>
    <col min="26" max="27" width="9" style="1" hidden="1" customWidth="1"/>
    <col min="28" max="28" width="10" style="1" hidden="1" customWidth="1"/>
    <col min="29" max="29" width="12" style="1" customWidth="1"/>
    <col min="30" max="30" width="17.6640625" style="1" customWidth="1"/>
    <col min="31" max="16384" width="8.83203125" style="1"/>
  </cols>
  <sheetData>
    <row r="1" spans="1:30" ht="45" customHeight="1" x14ac:dyDescent="0.2">
      <c r="A1" s="889" t="s">
        <v>0</v>
      </c>
      <c r="B1" s="889"/>
      <c r="C1" s="889"/>
      <c r="D1" s="889"/>
      <c r="E1" s="889"/>
      <c r="F1" s="889"/>
    </row>
    <row r="2" spans="1:30" ht="32" x14ac:dyDescent="0.2">
      <c r="A2" s="3" t="s">
        <v>1</v>
      </c>
      <c r="B2" s="1" t="s">
        <v>2</v>
      </c>
      <c r="C2" s="1" t="s">
        <v>3</v>
      </c>
      <c r="D2" s="1" t="s">
        <v>4</v>
      </c>
      <c r="E2" s="1" t="s">
        <v>5</v>
      </c>
      <c r="F2" s="1" t="s">
        <v>6</v>
      </c>
      <c r="G2" s="3" t="s">
        <v>7</v>
      </c>
      <c r="H2" s="3" t="s">
        <v>8</v>
      </c>
      <c r="I2" s="3" t="s">
        <v>9</v>
      </c>
      <c r="J2" s="3" t="s">
        <v>10</v>
      </c>
      <c r="K2" s="3" t="s">
        <v>11</v>
      </c>
      <c r="L2" s="3" t="s">
        <v>12</v>
      </c>
      <c r="M2" s="1" t="s">
        <v>13</v>
      </c>
      <c r="N2" s="1" t="s">
        <v>14</v>
      </c>
      <c r="O2" s="1" t="s">
        <v>15</v>
      </c>
      <c r="P2" s="1" t="s">
        <v>16</v>
      </c>
      <c r="Q2" s="3" t="s">
        <v>17</v>
      </c>
      <c r="R2" s="3" t="s">
        <v>18</v>
      </c>
      <c r="S2" s="4" t="s">
        <v>19</v>
      </c>
      <c r="T2" s="4" t="s">
        <v>20</v>
      </c>
      <c r="U2" s="130" t="s">
        <v>21</v>
      </c>
      <c r="V2" s="4" t="s">
        <v>22</v>
      </c>
      <c r="W2" s="5" t="s">
        <v>23</v>
      </c>
      <c r="X2" s="5" t="s">
        <v>24</v>
      </c>
      <c r="Y2" s="4" t="s">
        <v>25</v>
      </c>
      <c r="Z2" s="4" t="s">
        <v>26</v>
      </c>
      <c r="AA2" s="4" t="s">
        <v>27</v>
      </c>
      <c r="AB2" s="4" t="s">
        <v>223</v>
      </c>
      <c r="AC2" s="5" t="s">
        <v>28</v>
      </c>
      <c r="AD2" s="5" t="s">
        <v>29</v>
      </c>
    </row>
    <row r="3" spans="1:30" ht="32" x14ac:dyDescent="0.2">
      <c r="A3" s="3" t="s">
        <v>17223</v>
      </c>
      <c r="B3" s="6" t="s">
        <v>30</v>
      </c>
      <c r="C3" s="6">
        <v>43</v>
      </c>
      <c r="D3" s="6" t="s">
        <v>31</v>
      </c>
      <c r="E3" s="1">
        <v>62</v>
      </c>
      <c r="F3" s="1"/>
      <c r="G3" s="3">
        <v>48</v>
      </c>
      <c r="H3" s="3">
        <v>68</v>
      </c>
      <c r="I3" s="3">
        <v>37</v>
      </c>
      <c r="J3" s="3"/>
      <c r="K3" s="3">
        <v>300</v>
      </c>
      <c r="L3" s="3"/>
      <c r="M3" s="3"/>
      <c r="N3" s="1" t="s">
        <v>32</v>
      </c>
      <c r="O3" s="1">
        <v>13</v>
      </c>
      <c r="Q3" s="1">
        <v>300</v>
      </c>
      <c r="R3" s="1">
        <f>SUM(Table1138[[#This Row],[Q1 Y8]:[Q4 Y8]])</f>
        <v>13</v>
      </c>
      <c r="S3" s="4"/>
      <c r="T3" s="3">
        <v>24</v>
      </c>
      <c r="U3" s="130">
        <v>18</v>
      </c>
      <c r="V3" s="4">
        <v>25</v>
      </c>
      <c r="W3" s="4"/>
      <c r="X3" s="4">
        <f>SUM(Table1138[[#This Row],[Q1 Y9]:[Q4 Y9]])</f>
        <v>67</v>
      </c>
      <c r="Y3" s="4">
        <v>31</v>
      </c>
      <c r="Z3" s="4"/>
      <c r="AA3" s="4"/>
      <c r="AB3" s="4"/>
      <c r="AC3" s="4"/>
      <c r="AD3" s="4">
        <f>SUM(Table1138[[#This Row],[Q1 Y10]:[Q4 Y10]])</f>
        <v>31</v>
      </c>
    </row>
    <row r="4" spans="1:30" ht="16" x14ac:dyDescent="0.2">
      <c r="A4" s="211" t="s">
        <v>17224</v>
      </c>
      <c r="B4" s="212"/>
      <c r="C4" s="213">
        <v>9</v>
      </c>
      <c r="D4" s="213">
        <v>7</v>
      </c>
      <c r="E4" s="213">
        <v>1</v>
      </c>
      <c r="F4" s="214">
        <v>10</v>
      </c>
      <c r="G4" s="214"/>
      <c r="H4" s="214"/>
      <c r="I4" s="214">
        <v>1</v>
      </c>
      <c r="J4" s="7"/>
      <c r="K4" s="5">
        <v>10</v>
      </c>
      <c r="L4" s="5" t="e">
        <f>SUM([1]!Table113[[#This Row],[Q1 Y7]:[Q4 Y7]])</f>
        <v>#REF!</v>
      </c>
      <c r="M4" s="11">
        <v>1</v>
      </c>
      <c r="N4" s="1">
        <v>1</v>
      </c>
      <c r="O4" s="40">
        <v>9</v>
      </c>
      <c r="P4" s="1">
        <v>2</v>
      </c>
      <c r="Q4" s="4"/>
      <c r="R4" s="1">
        <f>SUM(Table1138[[#This Row],[Q1 Y8]:[Q4 Y8]])</f>
        <v>13</v>
      </c>
      <c r="S4" s="4">
        <v>2</v>
      </c>
      <c r="T4" s="4">
        <v>1</v>
      </c>
      <c r="U4" s="130">
        <v>3</v>
      </c>
      <c r="V4" s="4">
        <v>1</v>
      </c>
      <c r="W4" s="4"/>
      <c r="X4" s="4">
        <f>SUM(Table1138[[#This Row],[Q1 Y9]:[Q4 Y9]])</f>
        <v>7</v>
      </c>
      <c r="Y4" s="4">
        <v>1</v>
      </c>
      <c r="Z4" s="4"/>
      <c r="AA4" s="4"/>
      <c r="AB4" s="4"/>
      <c r="AC4" s="4"/>
      <c r="AD4" s="4">
        <f>SUM(Table1138[[#This Row],[Q1 Y10]:[Q4 Y10]])</f>
        <v>1</v>
      </c>
    </row>
    <row r="5" spans="1:30" ht="16" x14ac:dyDescent="0.2">
      <c r="A5" s="211" t="s">
        <v>17225</v>
      </c>
      <c r="B5" s="8"/>
      <c r="C5" s="9"/>
      <c r="D5" s="9"/>
      <c r="E5" s="9"/>
      <c r="F5" s="9"/>
      <c r="G5" s="10"/>
      <c r="H5" s="10"/>
      <c r="I5" s="9">
        <v>0</v>
      </c>
      <c r="J5" s="7">
        <v>1</v>
      </c>
      <c r="K5" s="3"/>
      <c r="L5" s="3" t="e">
        <f>SUM([1]!Table113[[#This Row],[Q1 Y7]:[Q4 Y7]])</f>
        <v>#REF!</v>
      </c>
      <c r="M5" s="11">
        <v>1</v>
      </c>
      <c r="N5" s="1">
        <v>1</v>
      </c>
      <c r="O5" s="40">
        <v>1</v>
      </c>
      <c r="P5" s="1">
        <v>1</v>
      </c>
      <c r="R5" s="1">
        <f>SUM(Table1138[[#This Row],[Q1 Y8]:[Q4 Y8]])</f>
        <v>4</v>
      </c>
      <c r="S5" s="4">
        <v>1</v>
      </c>
      <c r="T5" s="4">
        <v>0</v>
      </c>
      <c r="U5" s="130">
        <v>0</v>
      </c>
      <c r="V5" s="4">
        <v>2</v>
      </c>
      <c r="W5" s="4"/>
      <c r="X5" s="4">
        <f>SUM(Table1138[[#This Row],[Q1 Y9]:[Q4 Y9]])</f>
        <v>3</v>
      </c>
      <c r="Y5" s="4">
        <v>3</v>
      </c>
      <c r="Z5" s="4"/>
      <c r="AA5" s="4"/>
      <c r="AB5" s="4"/>
      <c r="AC5" s="4"/>
      <c r="AD5" s="4">
        <f>SUM(Table1138[[#This Row],[Q1 Y10]:[Q4 Y10]])</f>
        <v>3</v>
      </c>
    </row>
    <row r="6" spans="1:30" ht="16" x14ac:dyDescent="0.2">
      <c r="A6" s="211" t="s">
        <v>17226</v>
      </c>
      <c r="B6" s="8"/>
      <c r="C6" s="9"/>
      <c r="D6" s="9"/>
      <c r="E6" s="9"/>
      <c r="F6" s="9"/>
      <c r="G6" s="10"/>
      <c r="H6" s="10"/>
      <c r="I6" s="9"/>
      <c r="J6" s="7"/>
      <c r="K6" s="3"/>
      <c r="L6" s="3"/>
      <c r="M6" s="11"/>
      <c r="R6" s="12">
        <f>SUM(Table1138[[#This Row],[Q1 Y8]:[Q4 Y8]])</f>
        <v>0</v>
      </c>
      <c r="T6" s="1">
        <v>1</v>
      </c>
      <c r="V6" s="1">
        <v>0</v>
      </c>
      <c r="X6" s="1">
        <f>SUM(Table1138[[#This Row],[Q1 Y9]:[Q4 Y9]])</f>
        <v>1</v>
      </c>
      <c r="Y6" s="1">
        <v>2</v>
      </c>
      <c r="AD6" s="1">
        <f>SUM(Table1138[[#This Row],[Q1 Y10]:[Q4 Y10]])</f>
        <v>2</v>
      </c>
    </row>
    <row r="7" spans="1:30" ht="31.5" customHeight="1" x14ac:dyDescent="0.2">
      <c r="A7" s="215" t="s">
        <v>33</v>
      </c>
      <c r="B7" s="216">
        <v>5</v>
      </c>
      <c r="C7" s="216">
        <v>15</v>
      </c>
      <c r="D7" s="216">
        <v>1</v>
      </c>
      <c r="E7" s="217">
        <v>10</v>
      </c>
      <c r="F7" s="217"/>
      <c r="G7" s="215">
        <v>7</v>
      </c>
      <c r="H7" s="215"/>
      <c r="I7" s="215">
        <v>9</v>
      </c>
      <c r="J7" s="215"/>
      <c r="K7" s="215"/>
      <c r="L7" s="215"/>
      <c r="M7" s="218">
        <v>5</v>
      </c>
      <c r="N7" s="217"/>
      <c r="O7" s="217">
        <v>14</v>
      </c>
      <c r="P7" s="217">
        <v>10</v>
      </c>
      <c r="Q7" s="217"/>
      <c r="R7" s="217">
        <f>SUM(Table1138[[#This Row],[Q1 Y8]:[Q4 Y8]])</f>
        <v>29</v>
      </c>
      <c r="S7" s="219">
        <v>11</v>
      </c>
      <c r="T7" s="215">
        <v>20</v>
      </c>
      <c r="U7" s="220">
        <v>12</v>
      </c>
      <c r="V7" s="217">
        <v>19</v>
      </c>
      <c r="W7" s="4"/>
      <c r="X7" s="4">
        <f>SUM(Table1138[[#This Row],[Q1 Y9]:[Q4 Y9]])</f>
        <v>62</v>
      </c>
      <c r="Y7" s="4">
        <v>10</v>
      </c>
      <c r="Z7" s="4"/>
      <c r="AA7" s="4"/>
      <c r="AB7" s="4"/>
      <c r="AC7" s="4"/>
      <c r="AD7" s="4">
        <f>SUM(Table1138[[#This Row],[Q1 Y10]:[Q4 Y10]])</f>
        <v>10</v>
      </c>
    </row>
    <row r="8" spans="1:30" ht="48" x14ac:dyDescent="0.2">
      <c r="A8" s="13" t="s">
        <v>34</v>
      </c>
      <c r="B8" s="6" t="s">
        <v>35</v>
      </c>
      <c r="C8" s="6" t="s">
        <v>36</v>
      </c>
      <c r="D8" s="6" t="s">
        <v>37</v>
      </c>
      <c r="E8" s="1">
        <v>40</v>
      </c>
      <c r="F8" s="1"/>
      <c r="G8" s="3">
        <v>45</v>
      </c>
      <c r="H8" s="3">
        <v>70</v>
      </c>
      <c r="I8" s="3">
        <v>69</v>
      </c>
      <c r="J8" s="7">
        <v>46</v>
      </c>
      <c r="K8" s="3">
        <v>225</v>
      </c>
      <c r="L8" s="3"/>
      <c r="M8" s="7">
        <v>54</v>
      </c>
      <c r="N8" s="1">
        <v>75</v>
      </c>
      <c r="O8" s="1">
        <v>56</v>
      </c>
      <c r="P8" s="1">
        <v>56</v>
      </c>
      <c r="Q8" s="1">
        <v>225</v>
      </c>
      <c r="R8" s="1">
        <f>SUM(Table1138[[#This Row],[Q1 Y8]:[Q4 Y8]])</f>
        <v>241</v>
      </c>
      <c r="S8" s="4">
        <v>48</v>
      </c>
      <c r="T8" s="1">
        <v>69</v>
      </c>
      <c r="U8" s="130">
        <v>67</v>
      </c>
      <c r="V8" s="4">
        <v>74</v>
      </c>
      <c r="W8" s="4"/>
      <c r="X8" s="4">
        <f>SUM(Table1138[[#This Row],[Q1 Y9]:[Q4 Y9]])</f>
        <v>258</v>
      </c>
      <c r="Y8" s="4">
        <v>40</v>
      </c>
      <c r="Z8" s="4"/>
      <c r="AA8" s="4"/>
      <c r="AB8" s="4"/>
      <c r="AC8" s="4"/>
      <c r="AD8" s="4">
        <f>SUM(Table1138[[#This Row],[Q1 Y10]:[Q4 Y10]])</f>
        <v>40</v>
      </c>
    </row>
    <row r="9" spans="1:30" ht="16" x14ac:dyDescent="0.2">
      <c r="A9" s="3" t="s">
        <v>38</v>
      </c>
      <c r="B9" s="14"/>
      <c r="C9" s="14"/>
      <c r="D9" s="14"/>
      <c r="E9" s="4"/>
      <c r="F9" s="4"/>
      <c r="G9" s="5"/>
      <c r="H9" s="5"/>
      <c r="I9" s="5">
        <v>18</v>
      </c>
      <c r="J9" s="7"/>
      <c r="K9" s="5">
        <v>20</v>
      </c>
      <c r="L9" s="5" t="e">
        <f>SUM([1]!Table113[[#This Row],[Q1 Y7]:[Q4 Y7]])</f>
        <v>#REF!</v>
      </c>
      <c r="M9" s="11">
        <v>10</v>
      </c>
      <c r="N9" s="1" t="s">
        <v>39</v>
      </c>
      <c r="O9" s="40">
        <v>27</v>
      </c>
      <c r="P9" s="1">
        <v>23</v>
      </c>
      <c r="Q9" s="1">
        <v>25</v>
      </c>
      <c r="R9" s="1">
        <f>SUM(Table1138[[#This Row],[Q1 Y8]:[Q4 Y8]])</f>
        <v>60</v>
      </c>
      <c r="S9" s="4">
        <v>15</v>
      </c>
      <c r="T9" s="4">
        <v>7</v>
      </c>
      <c r="U9" s="130">
        <v>26</v>
      </c>
      <c r="V9" s="4">
        <v>21</v>
      </c>
      <c r="W9" s="4"/>
      <c r="X9" s="4">
        <f>SUM(Table1138[[#This Row],[Q1 Y9]:[Q4 Y9]])</f>
        <v>69</v>
      </c>
      <c r="Y9" s="4">
        <v>20</v>
      </c>
      <c r="Z9" s="4"/>
      <c r="AA9" s="4"/>
      <c r="AB9" s="4"/>
      <c r="AC9" s="4"/>
      <c r="AD9" s="4">
        <f>SUM(Table1138[[#This Row],[Q1 Y10]:[Q4 Y10]])</f>
        <v>20</v>
      </c>
    </row>
    <row r="10" spans="1:30" ht="16" x14ac:dyDescent="0.2">
      <c r="A10" s="3" t="s">
        <v>40</v>
      </c>
      <c r="B10" s="6"/>
      <c r="C10" s="6"/>
      <c r="D10" s="6"/>
      <c r="E10" s="1"/>
      <c r="F10" s="1"/>
      <c r="G10" s="3"/>
      <c r="H10" s="3"/>
      <c r="I10" s="3">
        <v>9</v>
      </c>
      <c r="J10" s="7">
        <v>11</v>
      </c>
      <c r="K10" s="3"/>
      <c r="L10" s="3" t="e">
        <f>SUM([1]!Table113[[#This Row],[Q1 Y7]:[Q4 Y7]])</f>
        <v>#REF!</v>
      </c>
      <c r="M10" s="11">
        <v>0</v>
      </c>
      <c r="N10" s="1" t="s">
        <v>39</v>
      </c>
      <c r="O10" s="40">
        <v>6</v>
      </c>
      <c r="R10" s="1">
        <f>SUM(Table1138[[#This Row],[Q1 Y8]:[Q4 Y8]])</f>
        <v>6</v>
      </c>
      <c r="S10" s="4">
        <v>4</v>
      </c>
      <c r="T10" s="4">
        <v>0</v>
      </c>
      <c r="U10" s="130">
        <v>2</v>
      </c>
      <c r="V10" s="4">
        <v>3</v>
      </c>
      <c r="W10" s="4"/>
      <c r="X10" s="4">
        <f>SUM(Table1138[[#This Row],[Q1 Y9]:[Q4 Y9]])</f>
        <v>9</v>
      </c>
      <c r="Y10" s="4">
        <v>13</v>
      </c>
      <c r="Z10" s="4"/>
      <c r="AA10" s="4"/>
      <c r="AB10" s="4"/>
      <c r="AC10" s="4"/>
      <c r="AD10" s="4">
        <f>SUM(Table1138[[#This Row],[Q1 Y10]:[Q4 Y10]])</f>
        <v>13</v>
      </c>
    </row>
    <row r="11" spans="1:30" ht="17" thickBot="1" x14ac:dyDescent="0.25">
      <c r="A11" s="3" t="s">
        <v>41</v>
      </c>
      <c r="B11" s="6"/>
      <c r="C11" s="6"/>
      <c r="D11" s="6"/>
      <c r="E11" s="1"/>
      <c r="F11" s="1"/>
      <c r="G11" s="3"/>
      <c r="H11" s="3"/>
      <c r="I11" s="3"/>
      <c r="J11" s="7"/>
      <c r="K11" s="3"/>
      <c r="L11" s="3"/>
      <c r="M11" s="11"/>
      <c r="R11" s="12">
        <f>SUM(Table1138[[#This Row],[Q1 Y8]:[Q4 Y8]])</f>
        <v>0</v>
      </c>
      <c r="T11" s="1">
        <v>0</v>
      </c>
      <c r="V11" s="1">
        <v>0</v>
      </c>
      <c r="X11" s="1">
        <f>SUM(Table1138[[#This Row],[Q1 Y9]:[Q4 Y9]])</f>
        <v>0</v>
      </c>
      <c r="Y11" s="1">
        <v>1</v>
      </c>
      <c r="AD11" s="1">
        <f>SUM(Table1138[[#This Row],[Q1 Y10]:[Q4 Y10]])</f>
        <v>1</v>
      </c>
    </row>
    <row r="12" spans="1:30" ht="16" x14ac:dyDescent="0.2">
      <c r="A12" s="7" t="s">
        <v>42</v>
      </c>
      <c r="B12" s="6"/>
      <c r="C12" s="6"/>
      <c r="D12" s="6"/>
      <c r="E12" s="1"/>
      <c r="F12" s="1"/>
      <c r="G12" s="5"/>
      <c r="H12" s="3"/>
      <c r="I12" s="5">
        <v>11</v>
      </c>
      <c r="J12" s="7">
        <v>23</v>
      </c>
      <c r="K12" s="5"/>
      <c r="L12" s="5" t="e">
        <f>SUM([1]!Table113[[#This Row],[Q1 Y7]:[Q4 Y7]])</f>
        <v>#REF!</v>
      </c>
      <c r="M12" s="15" t="s">
        <v>43</v>
      </c>
      <c r="N12" s="221">
        <v>88389792.379999995</v>
      </c>
      <c r="O12" s="16">
        <v>57815059.340000004</v>
      </c>
      <c r="P12" s="16">
        <v>53.7</v>
      </c>
      <c r="R12" s="16">
        <f>SUM(Table1138[[#This Row],[Q1 Y8]:[Q4 Y8]])</f>
        <v>146204905.41999999</v>
      </c>
      <c r="S12" s="222">
        <v>36582560</v>
      </c>
      <c r="T12" s="19">
        <v>28203582</v>
      </c>
      <c r="U12" s="223">
        <v>125037644.42</v>
      </c>
      <c r="V12" s="224">
        <v>124162257.63</v>
      </c>
      <c r="W12" s="4"/>
      <c r="X12" s="19">
        <f>SUM(Table1138[[#This Row],[Q1 Y9]:[Q4 Y9]])</f>
        <v>313986044.05000001</v>
      </c>
      <c r="Y12" s="19">
        <v>27607297.640000001</v>
      </c>
      <c r="Z12" s="4"/>
      <c r="AA12" s="4"/>
      <c r="AB12" s="4"/>
      <c r="AC12" s="4"/>
      <c r="AD12" s="19">
        <f>SUM(Table1138[[#This Row],[Q1 Y10]:[Q4 Y10]])</f>
        <v>27607297.640000001</v>
      </c>
    </row>
    <row r="13" spans="1:30" ht="16" x14ac:dyDescent="0.2">
      <c r="A13" s="13" t="s">
        <v>44</v>
      </c>
      <c r="B13" s="14"/>
      <c r="C13" s="14"/>
      <c r="D13" s="14"/>
      <c r="E13" s="4"/>
      <c r="F13" s="4"/>
      <c r="G13" s="5"/>
      <c r="H13" s="5"/>
      <c r="I13" s="5">
        <v>8</v>
      </c>
      <c r="J13" s="7"/>
      <c r="K13" s="5">
        <v>5</v>
      </c>
      <c r="L13" s="5" t="e">
        <f>SUM([1]!Table113[[#This Row],[Q1 Y7]:[Q4 Y7]])</f>
        <v>#REF!</v>
      </c>
      <c r="M13" s="11">
        <v>48</v>
      </c>
      <c r="N13" s="1">
        <v>24</v>
      </c>
      <c r="O13" s="40">
        <v>25</v>
      </c>
      <c r="P13" s="1">
        <v>31</v>
      </c>
      <c r="Q13" s="1">
        <v>160</v>
      </c>
      <c r="R13" s="1">
        <f>SUM(Table1138[[#This Row],[Q1 Y8]:[Q4 Y8]])</f>
        <v>128</v>
      </c>
      <c r="S13" s="4">
        <v>64</v>
      </c>
      <c r="T13" s="4">
        <v>45</v>
      </c>
      <c r="U13" s="130">
        <v>50</v>
      </c>
      <c r="V13" s="4">
        <v>42</v>
      </c>
      <c r="W13" s="4"/>
      <c r="X13" s="4">
        <f>SUM(Table1138[[#This Row],[Q1 Y9]:[Q4 Y9]])</f>
        <v>201</v>
      </c>
      <c r="Y13" s="4">
        <v>55</v>
      </c>
      <c r="Z13" s="4"/>
      <c r="AA13" s="4"/>
      <c r="AB13" s="4"/>
      <c r="AC13" s="4"/>
      <c r="AD13" s="4">
        <f>SUM(Table1138[[#This Row],[Q1 Y10]:[Q4 Y10]])</f>
        <v>55</v>
      </c>
    </row>
    <row r="14" spans="1:30" ht="16" x14ac:dyDescent="0.2">
      <c r="A14" s="3" t="s">
        <v>45</v>
      </c>
      <c r="B14" s="6"/>
      <c r="C14" s="6"/>
      <c r="D14" s="6"/>
      <c r="E14" s="1"/>
      <c r="F14" s="1"/>
      <c r="G14" s="3"/>
      <c r="H14" s="3"/>
      <c r="I14" s="3">
        <v>2</v>
      </c>
      <c r="J14" s="7">
        <v>6</v>
      </c>
      <c r="K14" s="3"/>
      <c r="L14" s="3" t="e">
        <f>SUM([1]!Table113[[#This Row],[Q1 Y7]:[Q4 Y7]])</f>
        <v>#REF!</v>
      </c>
      <c r="M14" s="11">
        <v>2</v>
      </c>
      <c r="N14" s="1" t="s">
        <v>39</v>
      </c>
      <c r="O14" s="40">
        <v>4</v>
      </c>
      <c r="P14" s="1">
        <v>7</v>
      </c>
      <c r="Q14" s="1">
        <v>7</v>
      </c>
      <c r="R14" s="1">
        <f>SUM(Table1138[[#This Row],[Q1 Y8]:[Q4 Y8]])</f>
        <v>13</v>
      </c>
      <c r="S14" s="4">
        <v>6</v>
      </c>
      <c r="T14" s="4"/>
      <c r="U14" s="130">
        <v>6</v>
      </c>
      <c r="V14" s="4">
        <v>5</v>
      </c>
      <c r="W14" s="4"/>
      <c r="X14" s="4">
        <f>SUM(Table1138[[#This Row],[Q1 Y9]:[Q4 Y9]])</f>
        <v>17</v>
      </c>
      <c r="Y14" s="4">
        <v>6</v>
      </c>
      <c r="Z14" s="4"/>
      <c r="AA14" s="4"/>
      <c r="AB14" s="4"/>
      <c r="AC14" s="4"/>
      <c r="AD14" s="4">
        <f>SUM(Table1138[[#This Row],[Q1 Y10]:[Q4 Y10]])</f>
        <v>6</v>
      </c>
    </row>
    <row r="15" spans="1:30" ht="16" x14ac:dyDescent="0.2">
      <c r="A15" s="3" t="s">
        <v>46</v>
      </c>
      <c r="B15" s="6"/>
      <c r="C15" s="6"/>
      <c r="D15" s="6"/>
      <c r="E15" s="1"/>
      <c r="F15" s="1"/>
      <c r="G15" s="17">
        <v>17118156.23</v>
      </c>
      <c r="H15" s="17">
        <v>2850288.24</v>
      </c>
      <c r="I15" s="17">
        <v>3940194.96</v>
      </c>
      <c r="J15" s="17">
        <v>9198143.120000001</v>
      </c>
      <c r="K15" s="3"/>
      <c r="L15" s="17" t="e">
        <f>SUM([1]!Table113[[#This Row],[Q1 Y7]:[Q4 Y7]])</f>
        <v>#REF!</v>
      </c>
      <c r="M15" s="11">
        <v>0</v>
      </c>
      <c r="N15" s="1" t="s">
        <v>39</v>
      </c>
      <c r="O15" s="40">
        <v>2</v>
      </c>
      <c r="R15" s="1">
        <f>SUM(Table1138[[#This Row],[Q1 Y8]:[Q4 Y8]])</f>
        <v>2</v>
      </c>
      <c r="S15" s="4">
        <v>1</v>
      </c>
      <c r="T15" s="4"/>
      <c r="U15" s="130">
        <v>0</v>
      </c>
      <c r="V15" s="1">
        <v>0</v>
      </c>
      <c r="W15" s="4"/>
      <c r="X15" s="4">
        <f>SUM(Table1138[[#This Row],[Q1 Y9]:[Q4 Y9]])</f>
        <v>1</v>
      </c>
      <c r="Y15" s="4">
        <v>4</v>
      </c>
      <c r="Z15" s="4"/>
      <c r="AA15" s="4"/>
      <c r="AB15" s="4"/>
      <c r="AC15" s="4"/>
      <c r="AD15" s="4">
        <f>SUM(Table1138[[#This Row],[Q1 Y10]:[Q4 Y10]])</f>
        <v>4</v>
      </c>
    </row>
    <row r="16" spans="1:30" ht="17" thickBot="1" x14ac:dyDescent="0.25">
      <c r="A16" s="3" t="s">
        <v>47</v>
      </c>
      <c r="B16" s="6"/>
      <c r="C16" s="6"/>
      <c r="D16" s="6"/>
      <c r="E16" s="1"/>
      <c r="F16" s="1"/>
      <c r="G16" s="17"/>
      <c r="H16" s="17"/>
      <c r="I16" s="17"/>
      <c r="J16" s="17"/>
      <c r="K16" s="3"/>
      <c r="L16" s="17"/>
      <c r="M16" s="11"/>
      <c r="R16" s="12">
        <f>SUM(Table1138[[#This Row],[Q1 Y8]:[Q4 Y8]])</f>
        <v>0</v>
      </c>
      <c r="V16" s="1">
        <v>0</v>
      </c>
      <c r="X16" s="1">
        <f>SUM(Table1138[[#This Row],[Q1 Y9]:[Q4 Y9]])</f>
        <v>0</v>
      </c>
      <c r="Y16" s="1">
        <v>0</v>
      </c>
      <c r="AD16" s="1">
        <f>SUM(Table1138[[#This Row],[Q1 Y10]:[Q4 Y10]])</f>
        <v>0</v>
      </c>
    </row>
    <row r="17" spans="1:30" ht="17" thickBot="1" x14ac:dyDescent="0.25">
      <c r="A17" s="7" t="s">
        <v>48</v>
      </c>
      <c r="B17" s="6"/>
      <c r="C17" s="6"/>
      <c r="D17" s="6"/>
      <c r="E17" s="1"/>
      <c r="F17" s="1"/>
      <c r="G17" s="3">
        <v>0</v>
      </c>
      <c r="H17" s="3"/>
      <c r="I17" s="3"/>
      <c r="J17" s="3"/>
      <c r="K17" s="3"/>
      <c r="L17" s="3"/>
      <c r="M17" s="15" t="s">
        <v>49</v>
      </c>
      <c r="N17" s="225">
        <v>19657267.329999998</v>
      </c>
      <c r="O17" s="16">
        <v>5629678.9299999997</v>
      </c>
      <c r="P17" s="16">
        <v>9.5</v>
      </c>
      <c r="Q17" s="6" t="s">
        <v>50</v>
      </c>
      <c r="R17" s="16">
        <f>SUM(Table1138[[#This Row],[Q1 Y8]:[Q4 Y8]])</f>
        <v>25286955.759999998</v>
      </c>
      <c r="S17" s="19">
        <v>17034441</v>
      </c>
      <c r="T17" s="162">
        <v>6601808.2599999998</v>
      </c>
      <c r="U17" s="223">
        <v>8232861.8200000003</v>
      </c>
      <c r="V17" s="19">
        <v>10737376.429999998</v>
      </c>
      <c r="W17" s="4"/>
      <c r="X17" s="19">
        <f>SUM(Table1138[[#This Row],[Q1 Y9]:[Q4 Y9]])</f>
        <v>42606487.509999998</v>
      </c>
      <c r="Y17" s="19">
        <v>16207224.840000002</v>
      </c>
      <c r="Z17" s="4"/>
      <c r="AA17" s="4"/>
      <c r="AB17" s="4"/>
      <c r="AC17" s="4"/>
      <c r="AD17" s="19">
        <f>SUM(Table1138[[#This Row],[Q1 Y10]:[Q4 Y10]])</f>
        <v>16207224.840000002</v>
      </c>
    </row>
    <row r="18" spans="1:30" ht="32" x14ac:dyDescent="0.2">
      <c r="A18" s="13" t="s">
        <v>51</v>
      </c>
      <c r="B18" s="6"/>
      <c r="C18" s="6"/>
      <c r="D18" s="6"/>
      <c r="E18" s="1"/>
      <c r="F18" s="1"/>
      <c r="G18" s="3">
        <v>0</v>
      </c>
      <c r="H18" s="3"/>
      <c r="I18" s="3"/>
      <c r="J18" s="3"/>
      <c r="K18" s="3"/>
      <c r="L18" s="3"/>
      <c r="M18" s="3"/>
      <c r="R18" s="1">
        <f>SUM(Table1138[[#This Row],[Q1 Y8]:[Q4 Y8]])</f>
        <v>0</v>
      </c>
      <c r="S18" s="4"/>
      <c r="T18" s="4"/>
      <c r="U18" s="130"/>
      <c r="V18" s="1" t="s">
        <v>59</v>
      </c>
      <c r="W18" s="4"/>
      <c r="X18" s="4">
        <f>SUM(Table1138[[#This Row],[Q1 Y9]:[Q4 Y9]])</f>
        <v>0</v>
      </c>
      <c r="Y18" s="4"/>
      <c r="Z18" s="4"/>
      <c r="AA18" s="4"/>
      <c r="AB18" s="4"/>
      <c r="AC18" s="4"/>
      <c r="AD18" s="4">
        <f>SUM(Table1138[[#This Row],[Q1 Y10]:[Q4 Y10]])</f>
        <v>0</v>
      </c>
    </row>
    <row r="19" spans="1:30" ht="32" x14ac:dyDescent="0.2">
      <c r="A19" s="13" t="s">
        <v>52</v>
      </c>
      <c r="B19" s="6"/>
      <c r="C19" s="6"/>
      <c r="D19" s="6"/>
      <c r="E19" s="1"/>
      <c r="F19" s="1"/>
      <c r="G19" s="3">
        <v>0</v>
      </c>
      <c r="H19" s="3"/>
      <c r="I19" s="3"/>
      <c r="J19" s="3"/>
      <c r="K19" s="3"/>
      <c r="L19" s="3"/>
      <c r="M19" s="3"/>
      <c r="R19" s="1">
        <f>SUM(Table1138[[#This Row],[Q1 Y8]:[Q4 Y8]])</f>
        <v>0</v>
      </c>
      <c r="S19" s="4"/>
      <c r="T19" s="4"/>
      <c r="U19" s="130"/>
      <c r="V19" s="1" t="s">
        <v>59</v>
      </c>
      <c r="W19" s="4"/>
      <c r="X19" s="4">
        <f>SUM(Table1138[[#This Row],[Q1 Y9]:[Q4 Y9]])</f>
        <v>0</v>
      </c>
      <c r="Y19" s="4"/>
      <c r="Z19" s="4"/>
      <c r="AA19" s="4"/>
      <c r="AB19" s="4"/>
      <c r="AC19" s="4"/>
      <c r="AD19" s="4">
        <f>SUM(Table1138[[#This Row],[Q1 Y10]:[Q4 Y10]])</f>
        <v>0</v>
      </c>
    </row>
    <row r="20" spans="1:30" ht="32" x14ac:dyDescent="0.2">
      <c r="A20" s="13" t="s">
        <v>53</v>
      </c>
      <c r="D20" s="1">
        <v>8</v>
      </c>
      <c r="E20" s="1">
        <v>0</v>
      </c>
      <c r="F20" s="1"/>
      <c r="G20" s="3">
        <v>0</v>
      </c>
      <c r="H20" s="3"/>
      <c r="I20" s="3"/>
      <c r="J20" s="3"/>
      <c r="K20" s="3"/>
      <c r="L20" s="3"/>
      <c r="M20" s="3"/>
      <c r="R20" s="1">
        <f>SUM(Table1138[[#This Row],[Q1 Y8]:[Q4 Y8]])</f>
        <v>0</v>
      </c>
      <c r="S20" s="4"/>
      <c r="T20" s="4"/>
      <c r="U20" s="130"/>
      <c r="V20" s="1" t="s">
        <v>59</v>
      </c>
      <c r="W20" s="4"/>
      <c r="X20" s="4">
        <f>SUM(Table1138[[#This Row],[Q1 Y9]:[Q4 Y9]])</f>
        <v>0</v>
      </c>
      <c r="Y20" s="4"/>
      <c r="Z20" s="4"/>
      <c r="AA20" s="4"/>
      <c r="AB20" s="4"/>
      <c r="AC20" s="4"/>
      <c r="AD20" s="4">
        <f>SUM(Table1138[[#This Row],[Q1 Y10]:[Q4 Y10]])</f>
        <v>0</v>
      </c>
    </row>
    <row r="21" spans="1:30" ht="26.25" customHeight="1" x14ac:dyDescent="0.2">
      <c r="A21" s="13" t="s">
        <v>54</v>
      </c>
      <c r="C21" s="1">
        <v>9</v>
      </c>
      <c r="D21" s="1">
        <v>1</v>
      </c>
      <c r="E21" s="1"/>
      <c r="F21" s="1"/>
      <c r="G21" s="3">
        <v>0</v>
      </c>
      <c r="H21" s="3"/>
      <c r="I21" s="3">
        <v>1</v>
      </c>
      <c r="J21" s="3">
        <v>2</v>
      </c>
      <c r="K21" s="3"/>
      <c r="L21" s="3"/>
      <c r="M21" s="3"/>
      <c r="N21" s="1" t="s">
        <v>55</v>
      </c>
      <c r="R21" s="1">
        <f>SUM(Table1138[[#This Row],[Q1 Y8]:[Q4 Y8]])</f>
        <v>0</v>
      </c>
      <c r="S21" s="4"/>
      <c r="T21" s="4"/>
      <c r="U21" s="130"/>
      <c r="V21" s="1" t="s">
        <v>59</v>
      </c>
      <c r="W21" s="4"/>
      <c r="X21" s="4">
        <f>SUM(Table1138[[#This Row],[Q1 Y9]:[Q4 Y9]])</f>
        <v>0</v>
      </c>
      <c r="Y21" s="4"/>
      <c r="Z21" s="4"/>
      <c r="AA21" s="4"/>
      <c r="AB21" s="4"/>
      <c r="AC21" s="4"/>
      <c r="AD21" s="4">
        <f>SUM(Table1138[[#This Row],[Q1 Y10]:[Q4 Y10]])</f>
        <v>0</v>
      </c>
    </row>
    <row r="22" spans="1:30" ht="26.25" customHeight="1" x14ac:dyDescent="0.2">
      <c r="A22" s="13" t="s">
        <v>56</v>
      </c>
      <c r="B22" s="4"/>
      <c r="C22" s="4"/>
      <c r="D22" s="4"/>
      <c r="E22" s="4"/>
      <c r="F22" s="4"/>
      <c r="G22" s="5"/>
      <c r="H22" s="5"/>
      <c r="I22" s="5">
        <v>2</v>
      </c>
      <c r="J22" s="5">
        <v>1</v>
      </c>
      <c r="K22" s="5">
        <v>50</v>
      </c>
      <c r="L22" s="5" t="e">
        <f>SUM([1]!Table113[[#This Row],[Q1 Y7]:[Q4 Y7]])</f>
        <v>#REF!</v>
      </c>
      <c r="M22" s="3"/>
      <c r="N22" s="1" t="s">
        <v>55</v>
      </c>
      <c r="O22" s="1">
        <v>4</v>
      </c>
      <c r="P22" s="11">
        <v>5</v>
      </c>
      <c r="R22" s="1">
        <f>SUM(Table1138[[#This Row],[Q1 Y8]:[Q4 Y8]])</f>
        <v>9</v>
      </c>
      <c r="S22" s="11">
        <v>3</v>
      </c>
      <c r="T22" s="1">
        <v>1</v>
      </c>
      <c r="U22" s="130">
        <v>4</v>
      </c>
      <c r="V22" s="1" t="s">
        <v>17227</v>
      </c>
      <c r="W22" s="4"/>
      <c r="X22" s="4">
        <f>SUM(Table1138[[#This Row],[Q1 Y9]:[Q4 Y9]])</f>
        <v>8</v>
      </c>
      <c r="Y22" s="4">
        <v>1</v>
      </c>
      <c r="Z22" s="4"/>
      <c r="AA22" s="4"/>
      <c r="AB22" s="4"/>
      <c r="AC22" s="4"/>
      <c r="AD22" s="4">
        <f>SUM(Table1138[[#This Row],[Q1 Y10]:[Q4 Y10]])</f>
        <v>1</v>
      </c>
    </row>
    <row r="23" spans="1:30" ht="26.25" customHeight="1" x14ac:dyDescent="0.2">
      <c r="A23" s="13" t="s">
        <v>17228</v>
      </c>
      <c r="B23" s="67"/>
      <c r="C23" s="67"/>
      <c r="D23" s="67"/>
      <c r="E23" s="67"/>
      <c r="F23" s="67"/>
      <c r="G23" s="163"/>
      <c r="H23" s="163"/>
      <c r="I23" s="163"/>
      <c r="J23" s="163"/>
      <c r="K23" s="163"/>
      <c r="L23" s="163"/>
      <c r="M23" s="163"/>
      <c r="N23" s="67"/>
      <c r="O23" s="67"/>
      <c r="P23" s="226"/>
      <c r="Q23" s="67"/>
      <c r="R23" s="227">
        <f>SUM(Table1138[[#This Row],[Q1 Y8]:[Q4 Y8]])</f>
        <v>0</v>
      </c>
      <c r="S23" s="226"/>
      <c r="T23" s="1">
        <v>4</v>
      </c>
      <c r="U23" s="130">
        <v>0</v>
      </c>
      <c r="V23" s="1" t="s">
        <v>17227</v>
      </c>
      <c r="W23" s="67"/>
      <c r="X23" s="67">
        <f>SUM(Table1138[[#This Row],[Q1 Y9]:[Q4 Y9]])</f>
        <v>4</v>
      </c>
      <c r="Y23" s="67"/>
      <c r="Z23" s="67"/>
      <c r="AA23" s="67"/>
      <c r="AB23" s="67"/>
      <c r="AC23" s="67"/>
      <c r="AD23" s="67">
        <f>SUM(Table1138[[#This Row],[Q1 Y10]:[Q4 Y10]])</f>
        <v>0</v>
      </c>
    </row>
    <row r="24" spans="1:30" ht="26.25" customHeight="1" x14ac:dyDescent="0.2">
      <c r="A24" s="3" t="s">
        <v>57</v>
      </c>
      <c r="D24" s="1"/>
      <c r="E24" s="1"/>
      <c r="F24" s="1"/>
      <c r="G24" s="3"/>
      <c r="H24" s="3"/>
      <c r="I24" s="3">
        <v>2</v>
      </c>
      <c r="J24" s="3"/>
      <c r="K24" s="3"/>
      <c r="L24" s="3" t="e">
        <f>SUM([1]!Table113[[#This Row],[Q1 Y7]:[Q4 Y7]])</f>
        <v>#REF!</v>
      </c>
      <c r="N24" s="1" t="s">
        <v>55</v>
      </c>
      <c r="O24" s="1">
        <v>4</v>
      </c>
      <c r="P24" s="11">
        <v>5</v>
      </c>
      <c r="Q24" s="1">
        <v>10</v>
      </c>
      <c r="R24" s="1">
        <f>SUM(Table1138[[#This Row],[Q1 Y8]:[Q4 Y8]])</f>
        <v>9</v>
      </c>
      <c r="S24" s="11">
        <v>6</v>
      </c>
      <c r="T24" s="1">
        <v>8</v>
      </c>
      <c r="U24" s="130">
        <v>2</v>
      </c>
      <c r="V24" s="1" t="s">
        <v>17227</v>
      </c>
      <c r="W24" s="4"/>
      <c r="X24" s="4">
        <f>SUM(Table1138[[#This Row],[Q1 Y9]:[Q4 Y9]])</f>
        <v>16</v>
      </c>
      <c r="Y24" s="4">
        <v>1</v>
      </c>
      <c r="Z24" s="4"/>
      <c r="AA24" s="4"/>
      <c r="AB24" s="4"/>
      <c r="AC24" s="4"/>
      <c r="AD24" s="4">
        <f>SUM(Table1138[[#This Row],[Q1 Y10]:[Q4 Y10]])</f>
        <v>1</v>
      </c>
    </row>
    <row r="25" spans="1:30" ht="26.25" customHeight="1" x14ac:dyDescent="0.2">
      <c r="A25" s="3" t="s">
        <v>58</v>
      </c>
      <c r="D25" s="1"/>
      <c r="E25" s="1"/>
      <c r="F25" s="1"/>
      <c r="G25" s="3">
        <v>0</v>
      </c>
      <c r="H25" s="3"/>
      <c r="I25" s="3">
        <v>0</v>
      </c>
      <c r="J25" s="3"/>
      <c r="K25" s="3"/>
      <c r="L25" s="3"/>
      <c r="M25" s="11">
        <v>0</v>
      </c>
      <c r="N25" s="1" t="s">
        <v>39</v>
      </c>
      <c r="O25" s="1">
        <v>1</v>
      </c>
      <c r="P25" s="1" t="s">
        <v>59</v>
      </c>
      <c r="Q25" s="1">
        <v>1</v>
      </c>
      <c r="R25" s="1">
        <f>SUM(Table1138[[#This Row],[Q1 Y8]:[Q4 Y8]])</f>
        <v>1</v>
      </c>
      <c r="S25" s="4">
        <v>0</v>
      </c>
      <c r="T25" s="4"/>
      <c r="U25" s="130">
        <v>0</v>
      </c>
      <c r="V25" s="4">
        <v>1</v>
      </c>
      <c r="W25" s="4"/>
      <c r="X25" s="4">
        <f>SUM(Table1138[[#This Row],[Q1 Y9]:[Q4 Y9]])</f>
        <v>1</v>
      </c>
      <c r="Y25" s="4">
        <v>0</v>
      </c>
      <c r="Z25" s="4"/>
      <c r="AA25" s="4"/>
      <c r="AB25" s="4"/>
      <c r="AC25" s="4"/>
      <c r="AD25" s="4">
        <f>SUM(Table1138[[#This Row],[Q1 Y10]:[Q4 Y10]])</f>
        <v>0</v>
      </c>
    </row>
    <row r="26" spans="1:30" ht="27.75" customHeight="1" x14ac:dyDescent="0.2">
      <c r="A26" s="3" t="s">
        <v>60</v>
      </c>
      <c r="D26" s="1"/>
      <c r="E26" s="1"/>
      <c r="F26" s="1"/>
      <c r="G26" s="3"/>
      <c r="H26" s="3"/>
      <c r="I26" s="3"/>
      <c r="J26" s="3"/>
      <c r="K26" s="3"/>
      <c r="L26" s="3"/>
      <c r="M26" s="11"/>
      <c r="R26" s="12">
        <f>SUM(Table1138[[#This Row],[Q1 Y8]:[Q4 Y8]])</f>
        <v>0</v>
      </c>
      <c r="S26" s="1">
        <v>0</v>
      </c>
      <c r="U26" s="37">
        <v>0</v>
      </c>
      <c r="V26" s="1">
        <v>0</v>
      </c>
      <c r="X26" s="1">
        <f>SUM(Table1138[[#This Row],[Q1 Y9]:[Q4 Y9]])</f>
        <v>0</v>
      </c>
      <c r="Y26" s="1">
        <v>0</v>
      </c>
      <c r="AD26" s="1">
        <f>SUM(Table1138[[#This Row],[Q1 Y10]:[Q4 Y10]])</f>
        <v>0</v>
      </c>
    </row>
    <row r="27" spans="1:30" ht="27.75" customHeight="1" x14ac:dyDescent="0.2">
      <c r="A27" s="3" t="s">
        <v>61</v>
      </c>
      <c r="B27" s="4"/>
      <c r="C27" s="4"/>
      <c r="D27" s="5"/>
      <c r="E27" s="5"/>
      <c r="F27" s="5"/>
      <c r="G27" s="5"/>
      <c r="H27" s="5"/>
      <c r="I27" s="4"/>
      <c r="J27" s="4"/>
      <c r="K27" s="4"/>
      <c r="L27" s="4"/>
      <c r="M27" s="7">
        <v>0</v>
      </c>
      <c r="N27" s="1" t="s">
        <v>39</v>
      </c>
      <c r="O27" s="4">
        <v>0</v>
      </c>
      <c r="P27" s="4"/>
      <c r="R27" s="1">
        <f>SUM(Table1138[[#This Row],[Q1 Y8]:[Q4 Y8]])</f>
        <v>0</v>
      </c>
      <c r="S27" s="4"/>
      <c r="T27" s="4"/>
      <c r="U27" s="130">
        <v>0</v>
      </c>
      <c r="V27" s="4">
        <v>0</v>
      </c>
      <c r="W27" s="4"/>
      <c r="X27" s="4">
        <f>SUM(Table1138[[#This Row],[Q1 Y9]:[Q4 Y9]])</f>
        <v>0</v>
      </c>
      <c r="Y27" s="4">
        <v>0</v>
      </c>
      <c r="Z27" s="4"/>
      <c r="AA27" s="4"/>
      <c r="AB27" s="4"/>
      <c r="AC27" s="4"/>
      <c r="AD27" s="4">
        <f>SUM(Table1138[[#This Row],[Q1 Y10]:[Q4 Y10]])</f>
        <v>0</v>
      </c>
    </row>
    <row r="28" spans="1:30" ht="27.75" customHeight="1" x14ac:dyDescent="0.2">
      <c r="B28" s="4"/>
      <c r="C28" s="4"/>
      <c r="D28" s="5"/>
      <c r="E28" s="5"/>
      <c r="F28" s="5"/>
      <c r="G28" s="5"/>
      <c r="H28" s="5"/>
      <c r="I28" s="4"/>
      <c r="J28" s="4"/>
      <c r="K28" s="4"/>
      <c r="L28" s="4"/>
      <c r="M28" s="7"/>
      <c r="O28" s="4"/>
      <c r="P28" s="4"/>
    </row>
    <row r="29" spans="1:30" ht="32" x14ac:dyDescent="0.2">
      <c r="A29" s="3" t="s">
        <v>62</v>
      </c>
      <c r="B29" s="1" t="s">
        <v>63</v>
      </c>
      <c r="C29" s="1" t="s">
        <v>64</v>
      </c>
      <c r="D29" s="1" t="s">
        <v>65</v>
      </c>
      <c r="E29" s="1" t="s">
        <v>66</v>
      </c>
      <c r="F29" s="1" t="s">
        <v>6</v>
      </c>
      <c r="G29" s="3" t="s">
        <v>67</v>
      </c>
      <c r="H29" s="3" t="s">
        <v>68</v>
      </c>
      <c r="I29" s="3" t="s">
        <v>69</v>
      </c>
      <c r="J29" s="3" t="s">
        <v>70</v>
      </c>
      <c r="K29" s="3" t="s">
        <v>11</v>
      </c>
      <c r="L29" s="3" t="s">
        <v>12</v>
      </c>
      <c r="M29" s="1" t="s">
        <v>13</v>
      </c>
      <c r="N29" s="1" t="s">
        <v>14</v>
      </c>
      <c r="O29" s="1" t="s">
        <v>15</v>
      </c>
      <c r="P29" s="1" t="s">
        <v>16</v>
      </c>
      <c r="Q29" s="3" t="s">
        <v>17</v>
      </c>
      <c r="R29" s="3" t="s">
        <v>18</v>
      </c>
      <c r="S29" s="4" t="s">
        <v>19</v>
      </c>
      <c r="T29" s="4" t="s">
        <v>20</v>
      </c>
      <c r="U29" s="130" t="s">
        <v>21</v>
      </c>
      <c r="V29" s="4" t="s">
        <v>22</v>
      </c>
      <c r="W29" s="5" t="s">
        <v>23</v>
      </c>
      <c r="X29" s="5" t="s">
        <v>24</v>
      </c>
      <c r="Y29" s="4" t="s">
        <v>25</v>
      </c>
      <c r="Z29" s="4" t="s">
        <v>26</v>
      </c>
      <c r="AA29" s="4" t="s">
        <v>27</v>
      </c>
      <c r="AB29" s="4" t="s">
        <v>223</v>
      </c>
      <c r="AC29" s="5" t="s">
        <v>28</v>
      </c>
      <c r="AD29" s="5" t="s">
        <v>29</v>
      </c>
    </row>
    <row r="30" spans="1:30" ht="32" x14ac:dyDescent="0.2">
      <c r="A30" s="13" t="s">
        <v>71</v>
      </c>
      <c r="B30" s="1">
        <v>0</v>
      </c>
      <c r="C30" s="1">
        <v>0</v>
      </c>
      <c r="D30" s="1">
        <v>2</v>
      </c>
      <c r="E30" s="1">
        <v>0</v>
      </c>
      <c r="F30" s="1"/>
      <c r="G30" s="3">
        <v>0</v>
      </c>
      <c r="H30" s="3">
        <v>0</v>
      </c>
      <c r="I30" s="3">
        <v>0</v>
      </c>
      <c r="J30" s="5">
        <v>2</v>
      </c>
      <c r="K30" s="3" t="s">
        <v>72</v>
      </c>
      <c r="L30" s="3"/>
      <c r="M30" s="3"/>
      <c r="Q30" s="3"/>
      <c r="S30" s="4"/>
      <c r="T30" s="4"/>
      <c r="V30" s="4"/>
      <c r="W30" s="4"/>
      <c r="Y30" s="67">
        <v>0</v>
      </c>
      <c r="Z30" s="67"/>
      <c r="AA30" s="67"/>
      <c r="AB30" s="67"/>
      <c r="AC30" s="67"/>
      <c r="AD30" s="4">
        <f>SUM(Table13279[[#This Row],[Q1 Y10]:[Q4 Y10]])</f>
        <v>0</v>
      </c>
    </row>
    <row r="31" spans="1:30" ht="16" x14ac:dyDescent="0.2">
      <c r="A31" s="13" t="s">
        <v>73</v>
      </c>
      <c r="B31" s="1">
        <v>3</v>
      </c>
      <c r="C31" s="1">
        <v>7</v>
      </c>
      <c r="D31" s="1">
        <v>2</v>
      </c>
      <c r="E31" s="1">
        <v>3</v>
      </c>
      <c r="F31" s="1" t="s">
        <v>74</v>
      </c>
      <c r="G31" s="3">
        <v>0</v>
      </c>
      <c r="H31" s="3">
        <v>4</v>
      </c>
      <c r="I31" s="3">
        <v>4</v>
      </c>
      <c r="J31" s="20">
        <v>1</v>
      </c>
      <c r="K31" s="3" t="s">
        <v>72</v>
      </c>
      <c r="L31" s="3"/>
      <c r="M31" s="7">
        <v>3</v>
      </c>
      <c r="O31" s="85">
        <v>1</v>
      </c>
      <c r="P31" s="1">
        <v>0</v>
      </c>
      <c r="S31" s="4">
        <v>1</v>
      </c>
      <c r="T31" s="4">
        <v>3</v>
      </c>
      <c r="U31" s="37">
        <v>10</v>
      </c>
      <c r="V31" s="4">
        <v>0</v>
      </c>
      <c r="W31" s="4"/>
      <c r="X31" s="1">
        <f>SUBTOTAL(109,S31:V31)</f>
        <v>14</v>
      </c>
      <c r="Y31" s="67">
        <v>0</v>
      </c>
      <c r="Z31" s="67"/>
      <c r="AA31" s="67"/>
      <c r="AB31" s="67"/>
      <c r="AC31" s="67"/>
      <c r="AD31" s="4">
        <f>SUM(Table13279[[#This Row],[Q1 Y10]:[Q4 Y10]])</f>
        <v>0</v>
      </c>
    </row>
    <row r="32" spans="1:30" ht="16" x14ac:dyDescent="0.2">
      <c r="A32" s="13" t="s">
        <v>75</v>
      </c>
      <c r="B32" s="1">
        <v>25</v>
      </c>
      <c r="C32" s="1">
        <v>31</v>
      </c>
      <c r="D32" s="1">
        <v>31</v>
      </c>
      <c r="E32" s="1">
        <v>33</v>
      </c>
      <c r="F32" s="1" t="s">
        <v>74</v>
      </c>
      <c r="G32" s="3">
        <v>33</v>
      </c>
      <c r="H32" s="3">
        <v>37</v>
      </c>
      <c r="I32" s="3">
        <v>42</v>
      </c>
      <c r="J32" s="7">
        <v>43</v>
      </c>
      <c r="K32" s="3" t="s">
        <v>72</v>
      </c>
      <c r="L32" s="3"/>
      <c r="M32" s="7">
        <v>43</v>
      </c>
      <c r="O32" s="85">
        <v>48</v>
      </c>
      <c r="P32" s="1">
        <v>46</v>
      </c>
      <c r="S32" s="4">
        <v>44</v>
      </c>
      <c r="T32" s="4">
        <v>47</v>
      </c>
      <c r="U32" s="130">
        <v>68</v>
      </c>
      <c r="V32" s="4">
        <v>71</v>
      </c>
      <c r="W32" s="4"/>
      <c r="X32" s="1">
        <v>71</v>
      </c>
      <c r="Y32" s="67">
        <v>71</v>
      </c>
      <c r="Z32" s="67"/>
      <c r="AA32" s="67"/>
      <c r="AB32" s="67"/>
      <c r="AC32" s="67"/>
      <c r="AD32" s="67"/>
    </row>
    <row r="33" spans="1:30" x14ac:dyDescent="0.2">
      <c r="A33" s="13"/>
      <c r="D33" s="1"/>
      <c r="E33" s="1"/>
      <c r="F33" s="1"/>
      <c r="G33" s="3"/>
      <c r="H33" s="3"/>
      <c r="I33" s="3"/>
      <c r="J33" s="7"/>
      <c r="K33" s="3"/>
      <c r="L33" s="3"/>
      <c r="M33" s="7"/>
      <c r="O33" s="85"/>
      <c r="S33" s="4"/>
      <c r="T33" s="4"/>
      <c r="U33" s="130"/>
      <c r="V33" s="4"/>
      <c r="W33" s="4"/>
    </row>
    <row r="34" spans="1:30" ht="32" x14ac:dyDescent="0.2">
      <c r="A34" s="3" t="s">
        <v>76</v>
      </c>
      <c r="B34" s="1" t="s">
        <v>63</v>
      </c>
      <c r="C34" s="1" t="s">
        <v>64</v>
      </c>
      <c r="D34" s="1" t="s">
        <v>65</v>
      </c>
      <c r="E34" s="1" t="s">
        <v>66</v>
      </c>
      <c r="F34" s="1" t="s">
        <v>6</v>
      </c>
      <c r="G34" s="3" t="s">
        <v>67</v>
      </c>
      <c r="H34" s="3" t="s">
        <v>68</v>
      </c>
      <c r="I34" s="3" t="s">
        <v>69</v>
      </c>
      <c r="J34" s="3" t="s">
        <v>70</v>
      </c>
      <c r="K34" s="3" t="s">
        <v>11</v>
      </c>
      <c r="L34" s="3" t="s">
        <v>12</v>
      </c>
      <c r="M34" s="1" t="s">
        <v>13</v>
      </c>
      <c r="N34" s="1" t="s">
        <v>14</v>
      </c>
      <c r="O34" s="1" t="s">
        <v>15</v>
      </c>
      <c r="P34" s="1" t="s">
        <v>16</v>
      </c>
      <c r="Q34" s="3" t="s">
        <v>17</v>
      </c>
      <c r="R34" s="3" t="s">
        <v>18</v>
      </c>
      <c r="S34" s="4" t="s">
        <v>19</v>
      </c>
      <c r="T34" s="4" t="s">
        <v>20</v>
      </c>
      <c r="U34" s="130" t="s">
        <v>21</v>
      </c>
      <c r="V34" s="4" t="s">
        <v>22</v>
      </c>
      <c r="W34" s="5" t="s">
        <v>23</v>
      </c>
      <c r="X34" s="5" t="s">
        <v>24</v>
      </c>
      <c r="Y34" s="4" t="s">
        <v>25</v>
      </c>
      <c r="Z34" s="4" t="s">
        <v>26</v>
      </c>
      <c r="AA34" s="4" t="s">
        <v>27</v>
      </c>
      <c r="AB34" s="4" t="s">
        <v>223</v>
      </c>
      <c r="AC34" s="5" t="s">
        <v>28</v>
      </c>
      <c r="AD34" s="5" t="s">
        <v>29</v>
      </c>
    </row>
    <row r="35" spans="1:30" ht="16" x14ac:dyDescent="0.2">
      <c r="A35" s="3" t="s">
        <v>77</v>
      </c>
      <c r="B35" s="1">
        <v>73</v>
      </c>
      <c r="C35" s="1">
        <v>77</v>
      </c>
      <c r="D35" s="1">
        <v>109</v>
      </c>
      <c r="E35" s="1">
        <v>220</v>
      </c>
      <c r="F35" s="1"/>
      <c r="G35" s="3">
        <v>120</v>
      </c>
      <c r="H35" s="3">
        <v>88</v>
      </c>
      <c r="I35" s="3">
        <v>91</v>
      </c>
      <c r="J35" s="3" t="s">
        <v>59</v>
      </c>
      <c r="K35" s="21"/>
      <c r="L35" s="3"/>
      <c r="M35" s="7">
        <v>178</v>
      </c>
      <c r="N35" s="11">
        <v>82</v>
      </c>
      <c r="O35" s="1">
        <v>120</v>
      </c>
      <c r="P35" s="11">
        <v>163</v>
      </c>
      <c r="Q35" s="3"/>
      <c r="R35" s="22">
        <v>163</v>
      </c>
      <c r="S35" s="4">
        <v>174</v>
      </c>
      <c r="T35" s="4">
        <v>216</v>
      </c>
      <c r="U35" s="130">
        <v>215</v>
      </c>
      <c r="V35" s="4">
        <v>262</v>
      </c>
      <c r="W35" s="4"/>
      <c r="X35" s="1">
        <f>SUM(Table1342810[[#This Row],[Q1 Y9]:[Q4 Y9]])</f>
        <v>867</v>
      </c>
      <c r="Y35" s="1">
        <v>209</v>
      </c>
      <c r="Z35" s="67"/>
      <c r="AA35" s="67"/>
      <c r="AB35" s="67"/>
      <c r="AC35" s="67"/>
      <c r="AD35" s="67">
        <f>SUM(Table1342810[[#This Row],[Q1 Y10]:[Q4 Y10]])</f>
        <v>209</v>
      </c>
    </row>
    <row r="36" spans="1:30" ht="16" x14ac:dyDescent="0.2">
      <c r="A36" s="13" t="s">
        <v>78</v>
      </c>
      <c r="B36" s="1">
        <v>1568</v>
      </c>
      <c r="C36" s="1">
        <v>1645</v>
      </c>
      <c r="D36" s="1">
        <v>1754</v>
      </c>
      <c r="E36" s="1">
        <v>1974</v>
      </c>
      <c r="F36" s="1"/>
      <c r="G36" s="3">
        <v>2094</v>
      </c>
      <c r="H36" s="3">
        <v>2182</v>
      </c>
      <c r="I36" s="3">
        <v>2273</v>
      </c>
      <c r="J36" s="3" t="s">
        <v>59</v>
      </c>
      <c r="K36" s="21" t="s">
        <v>79</v>
      </c>
      <c r="L36" s="3"/>
      <c r="M36" s="7">
        <v>2327</v>
      </c>
      <c r="N36" s="11">
        <v>2409</v>
      </c>
      <c r="O36" s="1">
        <v>2518</v>
      </c>
      <c r="P36" s="11">
        <v>2669</v>
      </c>
      <c r="Q36" s="1">
        <v>2600</v>
      </c>
      <c r="R36" s="22">
        <v>2669</v>
      </c>
      <c r="S36" s="4">
        <v>2837</v>
      </c>
      <c r="T36" s="4">
        <v>3079</v>
      </c>
      <c r="U36" s="130">
        <v>3258</v>
      </c>
      <c r="V36" s="4">
        <v>3520</v>
      </c>
      <c r="W36" s="4">
        <v>3400</v>
      </c>
      <c r="X36" s="1">
        <v>3400</v>
      </c>
      <c r="Y36" s="67">
        <v>3729</v>
      </c>
      <c r="Z36" s="67"/>
      <c r="AA36" s="67"/>
      <c r="AB36" s="67"/>
      <c r="AC36" s="67"/>
      <c r="AD36" s="693">
        <v>209</v>
      </c>
    </row>
    <row r="37" spans="1:30" ht="16" x14ac:dyDescent="0.2">
      <c r="A37" s="3" t="s">
        <v>80</v>
      </c>
      <c r="B37" s="1">
        <v>1319</v>
      </c>
      <c r="C37" s="1">
        <v>1336</v>
      </c>
      <c r="D37" s="1">
        <v>1493</v>
      </c>
      <c r="E37" s="1">
        <v>1669</v>
      </c>
      <c r="F37" s="1"/>
      <c r="G37" s="3">
        <v>1763</v>
      </c>
      <c r="H37" s="3">
        <v>1829</v>
      </c>
      <c r="I37" s="3">
        <v>1896</v>
      </c>
      <c r="J37" s="3" t="s">
        <v>59</v>
      </c>
      <c r="K37" s="21">
        <v>1585</v>
      </c>
      <c r="L37" s="3"/>
      <c r="M37" s="7">
        <v>1873</v>
      </c>
      <c r="N37" s="23" t="s">
        <v>81</v>
      </c>
      <c r="O37" s="1">
        <v>2093</v>
      </c>
      <c r="P37" s="11">
        <v>2221</v>
      </c>
      <c r="Q37" s="4"/>
      <c r="R37" s="22">
        <v>2221</v>
      </c>
      <c r="S37" s="4">
        <v>2373</v>
      </c>
      <c r="T37" s="4">
        <v>2458</v>
      </c>
      <c r="U37" s="130">
        <v>2547</v>
      </c>
      <c r="V37" s="4">
        <v>2705</v>
      </c>
      <c r="W37" s="4">
        <v>3000</v>
      </c>
      <c r="X37" s="1">
        <v>3000</v>
      </c>
      <c r="Y37" s="67">
        <v>2867</v>
      </c>
      <c r="Z37" s="67"/>
      <c r="AA37" s="67"/>
      <c r="AB37" s="67"/>
      <c r="AC37" s="67"/>
      <c r="AD37" s="67">
        <v>3729</v>
      </c>
    </row>
    <row r="38" spans="1:30" ht="16" x14ac:dyDescent="0.2">
      <c r="A38" s="3" t="s">
        <v>82</v>
      </c>
      <c r="B38" s="1">
        <v>59</v>
      </c>
      <c r="C38" s="1">
        <v>59</v>
      </c>
      <c r="D38" s="1">
        <v>51</v>
      </c>
      <c r="E38" s="1">
        <v>56</v>
      </c>
      <c r="F38" s="1"/>
      <c r="G38" s="3">
        <v>56</v>
      </c>
      <c r="H38" s="3">
        <v>58</v>
      </c>
      <c r="I38" s="3">
        <v>61</v>
      </c>
      <c r="J38" s="3" t="s">
        <v>59</v>
      </c>
      <c r="K38" s="21">
        <v>65</v>
      </c>
      <c r="L38" s="3"/>
      <c r="M38" s="7">
        <v>98</v>
      </c>
      <c r="N38" s="23" t="s">
        <v>83</v>
      </c>
      <c r="O38" s="1">
        <v>50</v>
      </c>
      <c r="P38" s="11">
        <v>50</v>
      </c>
      <c r="R38" s="22">
        <v>50</v>
      </c>
      <c r="S38" s="4">
        <v>49</v>
      </c>
      <c r="T38" s="4">
        <v>54</v>
      </c>
      <c r="U38" s="130">
        <v>53</v>
      </c>
      <c r="V38" s="4">
        <v>57</v>
      </c>
      <c r="W38" s="4">
        <v>60</v>
      </c>
      <c r="X38" s="1">
        <v>60</v>
      </c>
      <c r="Y38" s="67">
        <v>59</v>
      </c>
      <c r="Z38" s="67"/>
      <c r="AA38" s="67"/>
      <c r="AB38" s="67"/>
      <c r="AC38" s="67"/>
      <c r="AD38" s="67">
        <v>2867</v>
      </c>
    </row>
    <row r="39" spans="1:30" ht="16" x14ac:dyDescent="0.2">
      <c r="A39" s="3" t="s">
        <v>84</v>
      </c>
      <c r="B39" s="1">
        <v>16</v>
      </c>
      <c r="C39" s="1">
        <v>20</v>
      </c>
      <c r="D39" s="1">
        <v>21</v>
      </c>
      <c r="E39" s="1">
        <v>27</v>
      </c>
      <c r="F39" s="1"/>
      <c r="G39" s="3">
        <v>29</v>
      </c>
      <c r="H39" s="3">
        <v>31</v>
      </c>
      <c r="I39" s="3">
        <v>33</v>
      </c>
      <c r="J39" s="3" t="s">
        <v>59</v>
      </c>
      <c r="K39" s="21">
        <v>40</v>
      </c>
      <c r="L39" s="3"/>
      <c r="M39" s="7">
        <v>40</v>
      </c>
      <c r="N39" s="11">
        <v>45</v>
      </c>
      <c r="O39" s="1">
        <v>47</v>
      </c>
      <c r="P39" s="11">
        <v>47</v>
      </c>
      <c r="R39" s="22">
        <v>47</v>
      </c>
      <c r="S39" s="4">
        <v>51</v>
      </c>
      <c r="T39" s="4">
        <v>55</v>
      </c>
      <c r="U39" s="130">
        <v>60</v>
      </c>
      <c r="V39" s="4">
        <v>74</v>
      </c>
      <c r="W39" s="4">
        <v>55</v>
      </c>
      <c r="X39" s="1">
        <v>55</v>
      </c>
      <c r="Y39" s="67">
        <v>78</v>
      </c>
      <c r="Z39" s="67"/>
      <c r="AA39" s="67"/>
      <c r="AB39" s="67"/>
      <c r="AC39" s="67"/>
      <c r="AD39" s="67">
        <v>59</v>
      </c>
    </row>
    <row r="40" spans="1:30" ht="16" x14ac:dyDescent="0.2">
      <c r="A40" s="3" t="s">
        <v>85</v>
      </c>
      <c r="B40" s="1">
        <v>49</v>
      </c>
      <c r="C40" s="1">
        <v>49</v>
      </c>
      <c r="D40" s="1">
        <v>52</v>
      </c>
      <c r="E40" s="1">
        <v>67</v>
      </c>
      <c r="F40" s="1"/>
      <c r="G40" s="3">
        <v>72</v>
      </c>
      <c r="H40" s="3">
        <v>73</v>
      </c>
      <c r="I40" s="3">
        <v>75</v>
      </c>
      <c r="J40" s="3" t="s">
        <v>59</v>
      </c>
      <c r="K40" s="21">
        <v>80</v>
      </c>
      <c r="L40" s="3"/>
      <c r="M40" s="7">
        <v>71</v>
      </c>
      <c r="N40" s="11">
        <v>79</v>
      </c>
      <c r="O40" s="1">
        <v>79</v>
      </c>
      <c r="P40" s="11">
        <v>78</v>
      </c>
      <c r="R40" s="22">
        <v>78</v>
      </c>
      <c r="S40" s="4">
        <v>85</v>
      </c>
      <c r="T40" s="4">
        <v>93</v>
      </c>
      <c r="U40" s="130">
        <v>96</v>
      </c>
      <c r="V40" s="4">
        <v>103</v>
      </c>
      <c r="W40" s="4">
        <v>90</v>
      </c>
      <c r="X40" s="1">
        <v>90</v>
      </c>
      <c r="Y40" s="67">
        <v>106</v>
      </c>
      <c r="Z40" s="67"/>
      <c r="AA40" s="67"/>
      <c r="AB40" s="67"/>
      <c r="AC40" s="67"/>
      <c r="AD40" s="67">
        <v>78</v>
      </c>
    </row>
    <row r="41" spans="1:30" ht="16" x14ac:dyDescent="0.2">
      <c r="A41" s="3" t="s">
        <v>86</v>
      </c>
      <c r="B41" s="1">
        <v>6</v>
      </c>
      <c r="C41" s="1">
        <v>6</v>
      </c>
      <c r="D41" s="1">
        <v>5</v>
      </c>
      <c r="E41" s="1">
        <v>6</v>
      </c>
      <c r="F41" s="1"/>
      <c r="G41" s="3">
        <v>6</v>
      </c>
      <c r="H41" s="3">
        <v>6</v>
      </c>
      <c r="I41" s="3">
        <v>6</v>
      </c>
      <c r="J41" s="3" t="s">
        <v>59</v>
      </c>
      <c r="K41" s="21">
        <v>15</v>
      </c>
      <c r="L41" s="3"/>
      <c r="M41" s="7">
        <v>6</v>
      </c>
      <c r="N41" s="11">
        <v>6</v>
      </c>
      <c r="O41" s="1">
        <v>6</v>
      </c>
      <c r="P41" s="11">
        <v>6</v>
      </c>
      <c r="R41" s="22">
        <v>6</v>
      </c>
      <c r="S41" s="4">
        <v>6</v>
      </c>
      <c r="T41" s="4">
        <v>6</v>
      </c>
      <c r="U41" s="130">
        <v>6</v>
      </c>
      <c r="V41" s="4">
        <v>6</v>
      </c>
      <c r="W41" s="4">
        <v>10</v>
      </c>
      <c r="X41" s="1">
        <v>10</v>
      </c>
      <c r="Y41" s="67">
        <v>6</v>
      </c>
      <c r="Z41" s="67"/>
      <c r="AA41" s="67"/>
      <c r="AB41" s="67"/>
      <c r="AC41" s="67"/>
      <c r="AD41" s="67">
        <v>106</v>
      </c>
    </row>
    <row r="42" spans="1:30" ht="16" x14ac:dyDescent="0.2">
      <c r="A42" s="3" t="s">
        <v>87</v>
      </c>
      <c r="B42" s="1">
        <v>3</v>
      </c>
      <c r="C42" s="1">
        <v>3</v>
      </c>
      <c r="D42" s="1">
        <v>4</v>
      </c>
      <c r="E42" s="1">
        <v>7</v>
      </c>
      <c r="F42" s="1"/>
      <c r="G42" s="3">
        <v>9</v>
      </c>
      <c r="H42" s="3">
        <v>8</v>
      </c>
      <c r="I42" s="3">
        <v>8</v>
      </c>
      <c r="J42" s="3" t="s">
        <v>59</v>
      </c>
      <c r="K42" s="21">
        <v>15</v>
      </c>
      <c r="L42" s="3"/>
      <c r="M42" s="7">
        <v>10</v>
      </c>
      <c r="N42" s="11">
        <v>10</v>
      </c>
      <c r="O42" s="1">
        <v>12</v>
      </c>
      <c r="P42" s="11">
        <v>13</v>
      </c>
      <c r="R42" s="22">
        <v>13</v>
      </c>
      <c r="S42" s="4">
        <v>12</v>
      </c>
      <c r="T42" s="4">
        <v>12</v>
      </c>
      <c r="U42" s="130">
        <v>14</v>
      </c>
      <c r="V42" s="4">
        <v>14</v>
      </c>
      <c r="W42" s="4">
        <v>15</v>
      </c>
      <c r="X42" s="1">
        <v>15</v>
      </c>
      <c r="Y42" s="67">
        <v>14</v>
      </c>
      <c r="Z42" s="67"/>
      <c r="AA42" s="67"/>
      <c r="AB42" s="67"/>
      <c r="AC42" s="67"/>
      <c r="AD42" s="67">
        <v>6</v>
      </c>
    </row>
    <row r="43" spans="1:30" ht="16" x14ac:dyDescent="0.2">
      <c r="A43" s="3" t="s">
        <v>88</v>
      </c>
      <c r="D43" s="1"/>
      <c r="E43" s="1">
        <v>142</v>
      </c>
      <c r="F43" s="1"/>
      <c r="G43" s="3">
        <v>159</v>
      </c>
      <c r="H43" s="3">
        <v>177</v>
      </c>
      <c r="I43" s="3">
        <v>194</v>
      </c>
      <c r="J43" s="3" t="s">
        <v>59</v>
      </c>
      <c r="K43" s="21" t="s">
        <v>89</v>
      </c>
      <c r="L43" s="3"/>
      <c r="M43" s="7">
        <v>229</v>
      </c>
      <c r="N43" s="11">
        <v>219</v>
      </c>
      <c r="O43" s="1">
        <v>191</v>
      </c>
      <c r="P43" s="11">
        <v>198</v>
      </c>
      <c r="R43" s="22">
        <v>198</v>
      </c>
      <c r="S43" s="4">
        <v>196</v>
      </c>
      <c r="T43" s="4">
        <v>310</v>
      </c>
      <c r="U43" s="130">
        <v>406</v>
      </c>
      <c r="V43" s="4">
        <v>488</v>
      </c>
      <c r="W43" s="4">
        <v>230</v>
      </c>
      <c r="X43" s="1">
        <v>230</v>
      </c>
      <c r="Y43" s="67">
        <v>515</v>
      </c>
      <c r="Z43" s="67"/>
      <c r="AA43" s="67"/>
      <c r="AB43" s="67"/>
      <c r="AC43" s="67"/>
      <c r="AD43" s="67">
        <v>14</v>
      </c>
    </row>
    <row r="44" spans="1:30" ht="16" x14ac:dyDescent="0.2">
      <c r="A44" s="3" t="s">
        <v>90</v>
      </c>
      <c r="D44" s="1"/>
      <c r="E44" s="1">
        <v>528</v>
      </c>
      <c r="F44" s="1"/>
      <c r="G44" s="3">
        <v>575</v>
      </c>
      <c r="H44" s="3">
        <v>606</v>
      </c>
      <c r="I44" s="3">
        <v>641</v>
      </c>
      <c r="J44" s="3"/>
      <c r="K44" s="21" t="s">
        <v>91</v>
      </c>
      <c r="L44" s="3"/>
      <c r="M44" s="7">
        <v>683</v>
      </c>
      <c r="N44" s="11">
        <v>709</v>
      </c>
      <c r="O44" s="1">
        <v>739</v>
      </c>
      <c r="P44" s="11">
        <v>772</v>
      </c>
      <c r="Q44" s="1">
        <v>800</v>
      </c>
      <c r="R44" s="22">
        <v>772</v>
      </c>
      <c r="S44" s="4">
        <v>819</v>
      </c>
      <c r="T44" s="4">
        <v>967</v>
      </c>
      <c r="U44" s="130">
        <v>1089</v>
      </c>
      <c r="V44" s="4">
        <v>1234</v>
      </c>
      <c r="W44" s="4">
        <v>850</v>
      </c>
      <c r="X44" s="1">
        <v>850</v>
      </c>
      <c r="Y44" s="67">
        <v>1319</v>
      </c>
      <c r="Z44" s="67"/>
      <c r="AA44" s="67"/>
      <c r="AB44" s="67"/>
      <c r="AC44" s="67"/>
      <c r="AD44" s="67">
        <v>515</v>
      </c>
    </row>
    <row r="45" spans="1:30" x14ac:dyDescent="0.2">
      <c r="B45" s="693"/>
      <c r="C45" s="693"/>
      <c r="G45" s="3"/>
      <c r="H45" s="3"/>
      <c r="I45" s="693"/>
      <c r="J45" s="693"/>
      <c r="K45" s="693"/>
      <c r="L45" s="693"/>
      <c r="M45" s="7"/>
      <c r="N45" s="11"/>
      <c r="O45" s="693"/>
      <c r="P45" s="11"/>
      <c r="Q45" s="693"/>
      <c r="R45" s="702"/>
      <c r="S45" s="693"/>
      <c r="T45" s="693"/>
      <c r="U45" s="566"/>
      <c r="V45" s="693"/>
      <c r="W45" s="693"/>
      <c r="X45" s="693"/>
      <c r="Y45" s="693"/>
      <c r="Z45" s="693"/>
      <c r="AA45" s="693"/>
      <c r="AB45" s="693"/>
      <c r="AC45" s="693"/>
      <c r="AD45" s="67">
        <v>1319</v>
      </c>
    </row>
    <row r="46" spans="1:30" ht="32" x14ac:dyDescent="0.2">
      <c r="A46" s="3" t="s">
        <v>92</v>
      </c>
      <c r="B46" s="1" t="s">
        <v>63</v>
      </c>
      <c r="C46" s="1" t="s">
        <v>64</v>
      </c>
      <c r="D46" s="1" t="s">
        <v>65</v>
      </c>
      <c r="E46" s="1" t="s">
        <v>66</v>
      </c>
      <c r="F46" s="1" t="s">
        <v>6</v>
      </c>
      <c r="G46" s="3" t="s">
        <v>67</v>
      </c>
      <c r="H46" s="3" t="s">
        <v>68</v>
      </c>
      <c r="I46" s="3" t="s">
        <v>69</v>
      </c>
      <c r="J46" s="3" t="s">
        <v>70</v>
      </c>
      <c r="K46" s="3" t="s">
        <v>11</v>
      </c>
      <c r="L46" s="3" t="s">
        <v>12</v>
      </c>
      <c r="M46" s="1" t="s">
        <v>13</v>
      </c>
      <c r="N46" s="1" t="s">
        <v>14</v>
      </c>
      <c r="O46" s="1" t="s">
        <v>15</v>
      </c>
      <c r="P46" s="1" t="s">
        <v>16</v>
      </c>
      <c r="Q46" s="1" t="s">
        <v>17</v>
      </c>
      <c r="R46" s="3" t="s">
        <v>18</v>
      </c>
      <c r="S46" s="4" t="s">
        <v>19</v>
      </c>
      <c r="T46" s="4" t="s">
        <v>20</v>
      </c>
      <c r="U46" s="130" t="s">
        <v>21</v>
      </c>
      <c r="V46" s="4" t="s">
        <v>22</v>
      </c>
      <c r="W46" s="5" t="s">
        <v>23</v>
      </c>
      <c r="X46" s="5" t="s">
        <v>24</v>
      </c>
      <c r="Y46" s="4" t="s">
        <v>25</v>
      </c>
      <c r="Z46" s="4" t="s">
        <v>26</v>
      </c>
      <c r="AA46" s="4" t="s">
        <v>27</v>
      </c>
      <c r="AB46" s="4" t="s">
        <v>223</v>
      </c>
      <c r="AC46" s="5" t="s">
        <v>28</v>
      </c>
      <c r="AD46" s="5" t="s">
        <v>29</v>
      </c>
    </row>
    <row r="47" spans="1:30" ht="16" x14ac:dyDescent="0.2">
      <c r="A47" s="13" t="s">
        <v>93</v>
      </c>
      <c r="B47" s="24">
        <v>112241</v>
      </c>
      <c r="C47" s="24">
        <v>111884</v>
      </c>
      <c r="D47" s="24">
        <v>110258</v>
      </c>
      <c r="E47" s="24">
        <v>72615</v>
      </c>
      <c r="F47" s="24"/>
      <c r="G47" s="25">
        <v>110582</v>
      </c>
      <c r="H47" s="25">
        <v>135529</v>
      </c>
      <c r="I47" s="3">
        <v>156041</v>
      </c>
      <c r="J47" s="26">
        <v>137991</v>
      </c>
      <c r="K47" s="21" t="s">
        <v>94</v>
      </c>
      <c r="L47" s="3"/>
      <c r="M47" s="26">
        <v>141478</v>
      </c>
      <c r="N47" s="27" t="s">
        <v>95</v>
      </c>
      <c r="O47" s="228" t="s">
        <v>96</v>
      </c>
      <c r="P47" s="24">
        <v>96639</v>
      </c>
      <c r="Q47" s="3"/>
      <c r="S47" s="28">
        <v>124275</v>
      </c>
      <c r="T47" s="28">
        <v>122804</v>
      </c>
      <c r="U47" s="229">
        <v>102548</v>
      </c>
      <c r="V47" s="28">
        <v>121211</v>
      </c>
      <c r="W47" s="4"/>
      <c r="Y47" s="67">
        <v>149235</v>
      </c>
      <c r="Z47" s="67"/>
      <c r="AA47" s="67"/>
      <c r="AB47" s="67"/>
      <c r="AC47" s="67"/>
      <c r="AD47" s="67"/>
    </row>
    <row r="48" spans="1:30" ht="16" x14ac:dyDescent="0.2">
      <c r="A48" s="13" t="s">
        <v>97</v>
      </c>
      <c r="B48" s="24">
        <v>77485</v>
      </c>
      <c r="C48" s="24">
        <v>70855</v>
      </c>
      <c r="D48" s="24">
        <v>71508</v>
      </c>
      <c r="E48" s="24">
        <v>45160</v>
      </c>
      <c r="F48" s="24"/>
      <c r="G48" s="25">
        <v>61547</v>
      </c>
      <c r="H48" s="25">
        <v>77808</v>
      </c>
      <c r="I48" s="3">
        <v>73093</v>
      </c>
      <c r="J48" s="26">
        <v>73339</v>
      </c>
      <c r="K48" s="21" t="s">
        <v>94</v>
      </c>
      <c r="L48" s="3"/>
      <c r="M48" s="26">
        <v>79373</v>
      </c>
      <c r="N48" s="27" t="s">
        <v>98</v>
      </c>
      <c r="O48" s="228" t="s">
        <v>99</v>
      </c>
      <c r="P48" s="24">
        <v>65977</v>
      </c>
      <c r="S48" s="28">
        <v>91164</v>
      </c>
      <c r="T48" s="28">
        <v>85777</v>
      </c>
      <c r="U48" s="229">
        <v>65782</v>
      </c>
      <c r="V48" s="28">
        <v>76741</v>
      </c>
      <c r="W48" s="4"/>
      <c r="Y48" s="67">
        <v>92308</v>
      </c>
      <c r="Z48" s="67"/>
      <c r="AA48" s="67"/>
      <c r="AB48" s="67"/>
      <c r="AC48" s="67"/>
      <c r="AD48" s="67"/>
    </row>
    <row r="49" spans="1:30" ht="16" x14ac:dyDescent="0.2">
      <c r="A49" s="13" t="s">
        <v>100</v>
      </c>
      <c r="B49" s="1">
        <v>2.27</v>
      </c>
      <c r="C49" s="1">
        <v>2.46</v>
      </c>
      <c r="D49" s="1">
        <v>2.61</v>
      </c>
      <c r="E49" s="1">
        <v>2.1</v>
      </c>
      <c r="F49" s="1"/>
      <c r="G49" s="3">
        <v>2.1</v>
      </c>
      <c r="H49" s="29">
        <v>2.42</v>
      </c>
      <c r="I49" s="3">
        <v>2.2999999999999998</v>
      </c>
      <c r="J49" s="30">
        <v>2.57</v>
      </c>
      <c r="K49" s="21">
        <v>3</v>
      </c>
      <c r="L49" s="29"/>
      <c r="M49" s="30">
        <v>3.13</v>
      </c>
      <c r="N49" s="6" t="s">
        <v>101</v>
      </c>
      <c r="O49" s="230" t="s">
        <v>102</v>
      </c>
      <c r="P49" s="1">
        <v>2.38</v>
      </c>
      <c r="S49" s="4">
        <v>2.56</v>
      </c>
      <c r="T49" s="4">
        <v>2.44</v>
      </c>
      <c r="U49" s="130">
        <v>2.1800000000000002</v>
      </c>
      <c r="V49" s="4">
        <v>2.06</v>
      </c>
      <c r="W49" s="4"/>
      <c r="Y49" s="67">
        <v>2.4300000000000002</v>
      </c>
      <c r="Z49" s="67"/>
      <c r="AA49" s="67"/>
      <c r="AB49" s="67"/>
      <c r="AC49" s="67"/>
      <c r="AD49" s="67"/>
    </row>
    <row r="50" spans="1:30" ht="16" x14ac:dyDescent="0.2">
      <c r="A50" s="13" t="s">
        <v>103</v>
      </c>
      <c r="B50" s="1">
        <v>374</v>
      </c>
      <c r="C50" s="1">
        <v>311</v>
      </c>
      <c r="D50" s="1">
        <v>307.3</v>
      </c>
      <c r="E50" s="1">
        <v>235</v>
      </c>
      <c r="F50" s="1"/>
      <c r="G50" s="3">
        <v>323.3</v>
      </c>
      <c r="H50" s="29">
        <v>355</v>
      </c>
      <c r="I50" s="3">
        <v>352</v>
      </c>
      <c r="J50" s="30">
        <v>313.67</v>
      </c>
      <c r="K50" s="21">
        <v>340</v>
      </c>
      <c r="L50" s="29"/>
      <c r="M50" s="30">
        <v>275.3</v>
      </c>
      <c r="N50" s="6" t="s">
        <v>104</v>
      </c>
      <c r="O50" s="230" t="s">
        <v>105</v>
      </c>
      <c r="P50" s="1">
        <v>305</v>
      </c>
      <c r="S50" s="4">
        <v>393.3</v>
      </c>
      <c r="T50" s="4">
        <v>382</v>
      </c>
      <c r="U50" s="130">
        <v>340</v>
      </c>
      <c r="V50" s="4">
        <v>407.3</v>
      </c>
      <c r="W50" s="4"/>
      <c r="Y50" s="67">
        <v>414</v>
      </c>
      <c r="Z50" s="67"/>
      <c r="AA50" s="67"/>
      <c r="AB50" s="67"/>
      <c r="AC50" s="67"/>
      <c r="AD50" s="67"/>
    </row>
    <row r="51" spans="1:30" ht="16" x14ac:dyDescent="0.2">
      <c r="A51" s="3" t="s">
        <v>106</v>
      </c>
      <c r="B51" s="1">
        <v>18</v>
      </c>
      <c r="C51" s="1">
        <v>11</v>
      </c>
      <c r="D51" s="1">
        <v>10</v>
      </c>
      <c r="E51" s="1">
        <v>21</v>
      </c>
      <c r="F51" s="1"/>
      <c r="G51" s="3">
        <v>3</v>
      </c>
      <c r="H51" s="3">
        <v>5</v>
      </c>
      <c r="I51" s="3">
        <v>9</v>
      </c>
      <c r="J51" s="5">
        <v>6</v>
      </c>
      <c r="K51" s="21" t="s">
        <v>94</v>
      </c>
      <c r="L51" s="3"/>
      <c r="M51" s="5">
        <v>6</v>
      </c>
      <c r="N51" s="1">
        <v>11</v>
      </c>
      <c r="O51" s="1">
        <v>8</v>
      </c>
      <c r="P51" s="1">
        <v>9</v>
      </c>
      <c r="S51" s="4">
        <v>18</v>
      </c>
      <c r="T51" s="4">
        <v>14</v>
      </c>
      <c r="U51" s="130">
        <v>37</v>
      </c>
      <c r="V51" s="4">
        <v>12</v>
      </c>
      <c r="W51" s="4">
        <v>35</v>
      </c>
      <c r="X51" s="1">
        <f>SUM(Table13452911[[#This Row],[Q1 Y9]:[Q4 Y9]])</f>
        <v>81</v>
      </c>
      <c r="Y51" s="67">
        <v>10</v>
      </c>
      <c r="Z51" s="67"/>
      <c r="AA51" s="67"/>
      <c r="AB51" s="67"/>
      <c r="AC51" s="67"/>
      <c r="AD51" s="67">
        <f t="shared" ref="AD51:AD64" si="0">SUBTOTAL(109,Y51:AB51)</f>
        <v>10</v>
      </c>
    </row>
    <row r="52" spans="1:30" ht="16" x14ac:dyDescent="0.2">
      <c r="A52" s="13" t="s">
        <v>107</v>
      </c>
      <c r="B52" s="1">
        <v>288</v>
      </c>
      <c r="C52" s="1">
        <v>299</v>
      </c>
      <c r="D52" s="1">
        <v>309</v>
      </c>
      <c r="E52" s="1">
        <v>330</v>
      </c>
      <c r="F52" s="1"/>
      <c r="G52" s="3">
        <v>333</v>
      </c>
      <c r="H52" s="3">
        <v>338</v>
      </c>
      <c r="I52" s="3">
        <v>347</v>
      </c>
      <c r="J52" s="5">
        <v>353</v>
      </c>
      <c r="K52" s="21">
        <v>345</v>
      </c>
      <c r="L52" s="3"/>
      <c r="M52" s="5">
        <v>359</v>
      </c>
      <c r="N52" s="1">
        <v>370</v>
      </c>
      <c r="O52" s="1">
        <v>378</v>
      </c>
      <c r="P52" s="1">
        <v>387</v>
      </c>
      <c r="S52" s="4">
        <v>405</v>
      </c>
      <c r="T52" s="4">
        <v>419</v>
      </c>
      <c r="U52" s="130">
        <v>442</v>
      </c>
      <c r="V52" s="4">
        <v>454</v>
      </c>
      <c r="W52" s="4">
        <v>440</v>
      </c>
      <c r="X52" s="1">
        <v>440</v>
      </c>
      <c r="Y52" s="67">
        <v>464</v>
      </c>
      <c r="Z52" s="67"/>
      <c r="AA52" s="67"/>
      <c r="AB52" s="67"/>
      <c r="AC52" s="67"/>
      <c r="AD52" s="67"/>
    </row>
    <row r="53" spans="1:30" ht="16" x14ac:dyDescent="0.2">
      <c r="A53" s="5" t="s">
        <v>108</v>
      </c>
      <c r="B53" s="4"/>
      <c r="C53" s="4"/>
      <c r="D53" s="4"/>
      <c r="E53" s="4"/>
      <c r="F53" s="4"/>
      <c r="G53" s="5"/>
      <c r="H53" s="5"/>
      <c r="I53" s="5"/>
      <c r="J53" s="5"/>
      <c r="K53" s="31"/>
      <c r="L53" s="5"/>
      <c r="M53" s="5"/>
      <c r="N53" s="4">
        <v>353</v>
      </c>
      <c r="O53" s="4">
        <v>11</v>
      </c>
      <c r="P53" s="4">
        <v>12</v>
      </c>
      <c r="R53" s="4"/>
      <c r="S53" s="4">
        <v>17</v>
      </c>
      <c r="T53" s="4">
        <v>14</v>
      </c>
      <c r="U53" s="130">
        <v>115</v>
      </c>
      <c r="V53" s="4">
        <v>15</v>
      </c>
      <c r="W53" s="4">
        <v>49</v>
      </c>
      <c r="X53" s="1">
        <f>SUM(Table13452911[[#This Row],[Q1 Y9]:[Q4 Y9]])</f>
        <v>161</v>
      </c>
      <c r="Y53" s="67">
        <v>64</v>
      </c>
      <c r="Z53" s="67"/>
      <c r="AA53" s="67"/>
      <c r="AB53" s="67"/>
      <c r="AC53" s="67"/>
      <c r="AD53" s="67">
        <f t="shared" si="0"/>
        <v>64</v>
      </c>
    </row>
    <row r="54" spans="1:30" ht="16" x14ac:dyDescent="0.2">
      <c r="A54" s="5" t="s">
        <v>109</v>
      </c>
      <c r="B54" s="4"/>
      <c r="C54" s="4"/>
      <c r="D54" s="4"/>
      <c r="E54" s="4"/>
      <c r="F54" s="4"/>
      <c r="G54" s="5"/>
      <c r="H54" s="5"/>
      <c r="I54" s="5"/>
      <c r="J54" s="5"/>
      <c r="K54" s="31"/>
      <c r="L54" s="5"/>
      <c r="M54" s="5"/>
      <c r="N54" s="4">
        <v>414</v>
      </c>
      <c r="O54" s="4">
        <v>425</v>
      </c>
      <c r="P54" s="4">
        <v>437</v>
      </c>
      <c r="Q54" s="4"/>
      <c r="R54" s="4"/>
      <c r="S54" s="4">
        <v>401</v>
      </c>
      <c r="T54" s="4">
        <v>114</v>
      </c>
      <c r="U54" s="130">
        <v>516</v>
      </c>
      <c r="V54" s="4">
        <v>531</v>
      </c>
      <c r="W54" s="4">
        <v>450</v>
      </c>
      <c r="X54" s="1">
        <v>450</v>
      </c>
      <c r="Y54" s="67">
        <v>467</v>
      </c>
      <c r="Z54" s="67"/>
      <c r="AA54" s="67"/>
      <c r="AB54" s="67"/>
      <c r="AC54" s="67"/>
      <c r="AD54" s="67"/>
    </row>
    <row r="55" spans="1:30" ht="16" x14ac:dyDescent="0.2">
      <c r="A55" s="3" t="s">
        <v>110</v>
      </c>
      <c r="C55" s="1">
        <v>25</v>
      </c>
      <c r="D55" s="1">
        <v>13</v>
      </c>
      <c r="E55" s="1">
        <v>8</v>
      </c>
      <c r="F55" s="1"/>
      <c r="G55" s="3">
        <v>13</v>
      </c>
      <c r="H55" s="3">
        <v>6</v>
      </c>
      <c r="I55" s="3">
        <v>14</v>
      </c>
      <c r="J55" s="5">
        <v>6</v>
      </c>
      <c r="K55" s="21" t="s">
        <v>94</v>
      </c>
      <c r="L55" s="3"/>
      <c r="M55" s="5">
        <v>12</v>
      </c>
      <c r="N55" s="1">
        <v>5</v>
      </c>
      <c r="O55" s="1">
        <v>25</v>
      </c>
      <c r="P55" s="1">
        <v>20</v>
      </c>
      <c r="Q55" s="4"/>
      <c r="S55" s="4">
        <v>22</v>
      </c>
      <c r="T55" s="4">
        <v>39</v>
      </c>
      <c r="U55" s="130">
        <v>56</v>
      </c>
      <c r="V55" s="4">
        <v>14</v>
      </c>
      <c r="W55" s="4">
        <v>51</v>
      </c>
      <c r="X55" s="1">
        <f>SUM(Table13452911[[#This Row],[Q1 Y9]:[Q4 Y9]])</f>
        <v>131</v>
      </c>
      <c r="Y55" s="67">
        <v>21</v>
      </c>
      <c r="Z55" s="67"/>
      <c r="AA55" s="67"/>
      <c r="AB55" s="67"/>
      <c r="AC55" s="67"/>
      <c r="AD55" s="67">
        <f t="shared" si="0"/>
        <v>21</v>
      </c>
    </row>
    <row r="56" spans="1:30" ht="16" x14ac:dyDescent="0.2">
      <c r="A56" s="13" t="s">
        <v>111</v>
      </c>
      <c r="B56" s="1">
        <v>453</v>
      </c>
      <c r="C56" s="1">
        <v>478</v>
      </c>
      <c r="D56" s="1">
        <v>491</v>
      </c>
      <c r="E56" s="1">
        <v>499</v>
      </c>
      <c r="F56" s="1"/>
      <c r="G56" s="3">
        <v>512</v>
      </c>
      <c r="H56" s="3">
        <v>518</v>
      </c>
      <c r="I56" s="3">
        <v>532</v>
      </c>
      <c r="J56" s="5">
        <v>538</v>
      </c>
      <c r="K56" s="21">
        <v>540</v>
      </c>
      <c r="L56" s="3"/>
      <c r="M56" s="5">
        <v>550</v>
      </c>
      <c r="N56" s="1">
        <v>555</v>
      </c>
      <c r="O56" s="1">
        <v>580</v>
      </c>
      <c r="P56" s="1">
        <v>600</v>
      </c>
      <c r="S56" s="4">
        <v>624</v>
      </c>
      <c r="T56" s="4">
        <v>663</v>
      </c>
      <c r="U56" s="130">
        <v>680</v>
      </c>
      <c r="V56" s="4">
        <v>694</v>
      </c>
      <c r="W56" s="4">
        <v>675</v>
      </c>
      <c r="X56" s="1">
        <v>675</v>
      </c>
      <c r="Y56" s="67">
        <v>714</v>
      </c>
      <c r="Z56" s="67"/>
      <c r="AA56" s="67"/>
      <c r="AB56" s="67"/>
      <c r="AC56" s="67"/>
      <c r="AD56" s="67"/>
    </row>
    <row r="57" spans="1:30" ht="16" x14ac:dyDescent="0.2">
      <c r="A57" s="5" t="s">
        <v>114</v>
      </c>
      <c r="B57" s="4"/>
      <c r="C57" s="4"/>
      <c r="D57" s="4"/>
      <c r="E57" s="4"/>
      <c r="F57" s="4"/>
      <c r="G57" s="5"/>
      <c r="H57" s="5"/>
      <c r="I57" s="5"/>
      <c r="J57" s="5"/>
      <c r="K57" s="31"/>
      <c r="L57" s="5"/>
      <c r="M57" s="5"/>
      <c r="N57" s="4"/>
      <c r="O57" s="4"/>
      <c r="P57" s="4" t="s">
        <v>94</v>
      </c>
      <c r="Q57" s="4"/>
      <c r="R57" s="4"/>
      <c r="S57" s="4">
        <v>68</v>
      </c>
      <c r="T57" s="4">
        <v>30</v>
      </c>
      <c r="U57" s="130">
        <v>39</v>
      </c>
      <c r="V57" s="4">
        <v>13</v>
      </c>
      <c r="W57" s="4">
        <v>42</v>
      </c>
      <c r="X57" s="1">
        <f>SUM(Table13452911[[#This Row],[Q1 Y9]:[Q4 Y9]])</f>
        <v>150</v>
      </c>
      <c r="Y57" s="67">
        <v>12</v>
      </c>
      <c r="Z57" s="67"/>
      <c r="AA57" s="67"/>
      <c r="AB57" s="67"/>
      <c r="AC57" s="67"/>
      <c r="AD57" s="67">
        <f>SUBTOTAL(109,Y57:AB57)</f>
        <v>12</v>
      </c>
    </row>
    <row r="58" spans="1:30" ht="16" x14ac:dyDescent="0.2">
      <c r="A58" s="5" t="s">
        <v>115</v>
      </c>
      <c r="B58" s="4"/>
      <c r="C58" s="4"/>
      <c r="D58" s="4"/>
      <c r="E58" s="4"/>
      <c r="F58" s="4"/>
      <c r="G58" s="5"/>
      <c r="H58" s="5"/>
      <c r="I58" s="5"/>
      <c r="J58" s="5"/>
      <c r="K58" s="31"/>
      <c r="L58" s="5"/>
      <c r="M58" s="5"/>
      <c r="N58" s="4"/>
      <c r="O58" s="4"/>
      <c r="P58" s="4" t="s">
        <v>94</v>
      </c>
      <c r="Q58" s="4"/>
      <c r="R58" s="4"/>
      <c r="S58" s="4">
        <v>68</v>
      </c>
      <c r="T58" s="4">
        <v>98</v>
      </c>
      <c r="U58" s="130">
        <v>107</v>
      </c>
      <c r="V58" s="4">
        <v>120</v>
      </c>
      <c r="W58" s="4">
        <v>110</v>
      </c>
      <c r="X58" s="1">
        <v>110</v>
      </c>
      <c r="Y58" s="67">
        <v>132</v>
      </c>
      <c r="Z58" s="67"/>
      <c r="AA58" s="67"/>
      <c r="AB58" s="67"/>
      <c r="AC58" s="67"/>
      <c r="AD58" s="67"/>
    </row>
    <row r="59" spans="1:30" ht="16" x14ac:dyDescent="0.2">
      <c r="A59" s="5" t="s">
        <v>112</v>
      </c>
      <c r="B59" s="4"/>
      <c r="C59" s="4"/>
      <c r="D59" s="4"/>
      <c r="E59" s="4"/>
      <c r="F59" s="4"/>
      <c r="G59" s="5"/>
      <c r="H59" s="5"/>
      <c r="I59" s="5"/>
      <c r="J59" s="5"/>
      <c r="K59" s="31"/>
      <c r="L59" s="5"/>
      <c r="M59" s="5"/>
      <c r="N59" s="4"/>
      <c r="O59" s="4"/>
      <c r="P59" s="4"/>
      <c r="Q59" s="4"/>
      <c r="R59" s="4"/>
      <c r="S59" s="4">
        <v>655</v>
      </c>
      <c r="T59" s="4">
        <v>806</v>
      </c>
      <c r="U59" s="130">
        <v>953</v>
      </c>
      <c r="V59" s="231" t="s">
        <v>17229</v>
      </c>
      <c r="W59" s="4">
        <v>755</v>
      </c>
      <c r="X59" s="1">
        <v>755</v>
      </c>
      <c r="Y59" s="443" t="s">
        <v>17399</v>
      </c>
      <c r="Z59" s="67"/>
      <c r="AA59" s="67"/>
      <c r="AB59" s="67"/>
      <c r="AC59" s="67"/>
      <c r="AD59" s="67"/>
    </row>
    <row r="60" spans="1:30" ht="16" x14ac:dyDescent="0.2">
      <c r="A60" s="5" t="s">
        <v>113</v>
      </c>
      <c r="B60" s="4"/>
      <c r="C60" s="4"/>
      <c r="D60" s="4"/>
      <c r="E60" s="4"/>
      <c r="F60" s="4"/>
      <c r="G60" s="5"/>
      <c r="H60" s="5"/>
      <c r="I60" s="5"/>
      <c r="J60" s="5"/>
      <c r="K60" s="31"/>
      <c r="L60" s="5"/>
      <c r="M60" s="5"/>
      <c r="N60" s="4"/>
      <c r="O60" s="4"/>
      <c r="P60" s="4"/>
      <c r="Q60" s="4"/>
      <c r="R60" s="4"/>
      <c r="S60" s="28">
        <v>88800</v>
      </c>
      <c r="T60" s="28">
        <v>101393</v>
      </c>
      <c r="U60" s="232">
        <v>118795</v>
      </c>
      <c r="V60" s="28">
        <v>132821</v>
      </c>
      <c r="W60" s="28">
        <v>115000</v>
      </c>
      <c r="X60" s="24">
        <v>115000</v>
      </c>
      <c r="Y60" s="442" t="s">
        <v>17400</v>
      </c>
      <c r="Z60" s="67"/>
      <c r="AA60" s="67"/>
      <c r="AB60" s="67"/>
      <c r="AC60" s="67"/>
      <c r="AD60" s="67"/>
    </row>
    <row r="61" spans="1:30" ht="16" x14ac:dyDescent="0.2">
      <c r="A61" s="3" t="s">
        <v>116</v>
      </c>
      <c r="B61" s="1">
        <v>69</v>
      </c>
      <c r="C61" s="1">
        <v>111</v>
      </c>
      <c r="D61" s="1">
        <v>123</v>
      </c>
      <c r="E61" s="1">
        <v>149</v>
      </c>
      <c r="F61" s="1"/>
      <c r="G61" s="3">
        <v>104</v>
      </c>
      <c r="H61" s="3">
        <v>50</v>
      </c>
      <c r="I61" s="3">
        <v>56</v>
      </c>
      <c r="J61" s="5">
        <v>105</v>
      </c>
      <c r="K61" s="21" t="s">
        <v>94</v>
      </c>
      <c r="L61" s="3"/>
      <c r="M61" s="5">
        <v>126</v>
      </c>
      <c r="N61" s="1">
        <v>112</v>
      </c>
      <c r="O61" s="1">
        <v>90</v>
      </c>
      <c r="P61" s="1">
        <v>123</v>
      </c>
      <c r="S61" s="4">
        <v>178</v>
      </c>
      <c r="T61" s="4">
        <v>176</v>
      </c>
      <c r="U61" s="130">
        <v>200</v>
      </c>
      <c r="V61" s="4">
        <v>218</v>
      </c>
      <c r="W61" s="4"/>
      <c r="X61" s="1">
        <f>SUM(Table13452911[[#This Row],[Q1 Y9]:[Q4 Y9]])</f>
        <v>772</v>
      </c>
      <c r="Y61" s="67">
        <v>191</v>
      </c>
      <c r="Z61" s="67"/>
      <c r="AA61" s="67"/>
      <c r="AB61" s="67"/>
      <c r="AC61" s="67"/>
      <c r="AD61" s="67">
        <f t="shared" si="0"/>
        <v>191</v>
      </c>
    </row>
    <row r="62" spans="1:30" ht="16" x14ac:dyDescent="0.2">
      <c r="A62" s="13" t="s">
        <v>117</v>
      </c>
      <c r="B62" s="1">
        <v>1520</v>
      </c>
      <c r="C62" s="1">
        <v>1631</v>
      </c>
      <c r="D62" s="1">
        <v>1692</v>
      </c>
      <c r="E62" s="1">
        <v>1841</v>
      </c>
      <c r="F62" s="1"/>
      <c r="G62" s="3">
        <v>1945</v>
      </c>
      <c r="H62" s="3">
        <v>1995</v>
      </c>
      <c r="I62" s="3">
        <v>2051</v>
      </c>
      <c r="J62" s="5">
        <v>2156</v>
      </c>
      <c r="K62" s="21">
        <v>2000</v>
      </c>
      <c r="L62" s="3"/>
      <c r="M62" s="3">
        <v>2282</v>
      </c>
      <c r="N62" s="1">
        <v>2394</v>
      </c>
      <c r="O62" s="1">
        <v>2484</v>
      </c>
      <c r="P62" s="24">
        <v>2607</v>
      </c>
      <c r="S62" s="28">
        <v>2785</v>
      </c>
      <c r="T62" s="28">
        <v>2961</v>
      </c>
      <c r="U62" s="130">
        <v>3161</v>
      </c>
      <c r="V62" s="4">
        <v>3379</v>
      </c>
      <c r="W62" s="4">
        <v>2900</v>
      </c>
      <c r="X62" s="1">
        <v>2900</v>
      </c>
      <c r="Y62" s="67">
        <v>3570</v>
      </c>
      <c r="Z62" s="67"/>
      <c r="AA62" s="67"/>
      <c r="AB62" s="67"/>
      <c r="AC62" s="67"/>
      <c r="AD62" s="67"/>
    </row>
    <row r="63" spans="1:30" ht="16" x14ac:dyDescent="0.2">
      <c r="A63" s="13" t="s">
        <v>118</v>
      </c>
      <c r="B63" s="1">
        <v>5</v>
      </c>
      <c r="C63" s="1">
        <v>2</v>
      </c>
      <c r="D63" s="1">
        <v>4</v>
      </c>
      <c r="E63" s="1">
        <v>1</v>
      </c>
      <c r="F63" s="1"/>
      <c r="G63" s="3">
        <v>2</v>
      </c>
      <c r="H63" s="3">
        <v>2</v>
      </c>
      <c r="I63" s="3">
        <v>1</v>
      </c>
      <c r="J63" s="5">
        <v>6</v>
      </c>
      <c r="K63" s="21">
        <v>15</v>
      </c>
      <c r="L63" s="3"/>
      <c r="M63" s="3">
        <v>4</v>
      </c>
      <c r="N63" s="1">
        <v>1</v>
      </c>
      <c r="O63" s="1">
        <v>6</v>
      </c>
      <c r="P63" s="1">
        <v>8</v>
      </c>
      <c r="S63" s="4">
        <v>10</v>
      </c>
      <c r="T63" s="4">
        <v>4</v>
      </c>
      <c r="U63" s="130">
        <v>9</v>
      </c>
      <c r="V63" s="4">
        <v>4</v>
      </c>
      <c r="W63" s="4">
        <v>36</v>
      </c>
      <c r="X63" s="1">
        <f>SUM(Table13452911[[#This Row],[Q1 Y9]:[Q4 Y9]])</f>
        <v>27</v>
      </c>
      <c r="Y63" s="67">
        <v>5</v>
      </c>
      <c r="Z63" s="67"/>
      <c r="AA63" s="67"/>
      <c r="AB63" s="67"/>
      <c r="AC63" s="67"/>
      <c r="AD63" s="67">
        <f t="shared" si="0"/>
        <v>5</v>
      </c>
    </row>
    <row r="64" spans="1:30" ht="14.5" hidden="1" customHeight="1" x14ac:dyDescent="0.2">
      <c r="A64" s="3" t="s">
        <v>119</v>
      </c>
      <c r="B64" s="4"/>
      <c r="C64" s="4"/>
      <c r="D64" s="4"/>
      <c r="E64" s="5"/>
      <c r="F64" s="5"/>
      <c r="G64" s="5"/>
      <c r="H64" s="5"/>
      <c r="I64" s="5"/>
      <c r="J64" s="4"/>
      <c r="K64" s="31"/>
      <c r="L64" s="4"/>
      <c r="M64" s="5"/>
      <c r="N64" s="4"/>
      <c r="O64" s="4"/>
      <c r="P64" s="4"/>
      <c r="R64" s="4"/>
      <c r="S64" s="4"/>
      <c r="T64" s="4"/>
      <c r="U64" s="130"/>
      <c r="V64" s="4"/>
      <c r="W64" s="4"/>
      <c r="Y64" s="67"/>
      <c r="Z64" s="67"/>
      <c r="AA64" s="67"/>
      <c r="AB64" s="67"/>
      <c r="AC64" s="67"/>
      <c r="AD64" s="67">
        <f t="shared" si="0"/>
        <v>0</v>
      </c>
    </row>
    <row r="65" spans="1:30" ht="14.5" customHeight="1" x14ac:dyDescent="0.2">
      <c r="B65" s="4"/>
      <c r="C65" s="4"/>
      <c r="D65" s="4"/>
      <c r="E65" s="5"/>
      <c r="F65" s="5"/>
      <c r="G65" s="5"/>
      <c r="H65" s="5"/>
      <c r="I65" s="5"/>
      <c r="J65" s="4"/>
      <c r="K65" s="31"/>
      <c r="L65" s="4"/>
      <c r="M65" s="5"/>
      <c r="N65" s="4"/>
      <c r="O65" s="4"/>
      <c r="P65" s="4"/>
      <c r="R65" s="4"/>
      <c r="S65" s="4"/>
      <c r="T65" s="4"/>
      <c r="V65" s="4"/>
      <c r="W65" s="4"/>
    </row>
    <row r="66" spans="1:30" ht="32" x14ac:dyDescent="0.2">
      <c r="A66" s="3" t="s">
        <v>17230</v>
      </c>
      <c r="B66" s="1" t="s">
        <v>63</v>
      </c>
      <c r="C66" s="1" t="s">
        <v>64</v>
      </c>
      <c r="D66" s="1" t="s">
        <v>65</v>
      </c>
      <c r="E66" s="1" t="s">
        <v>66</v>
      </c>
      <c r="F66" s="1" t="s">
        <v>6</v>
      </c>
      <c r="G66" s="3" t="s">
        <v>67</v>
      </c>
      <c r="H66" s="3" t="s">
        <v>68</v>
      </c>
      <c r="I66" s="3" t="s">
        <v>69</v>
      </c>
      <c r="J66" s="3" t="s">
        <v>70</v>
      </c>
      <c r="K66" s="3" t="s">
        <v>11</v>
      </c>
      <c r="L66" s="3" t="s">
        <v>12</v>
      </c>
      <c r="M66" s="1" t="s">
        <v>13</v>
      </c>
      <c r="N66" s="1" t="s">
        <v>14</v>
      </c>
      <c r="O66" s="67" t="s">
        <v>15</v>
      </c>
      <c r="P66" s="67" t="s">
        <v>16</v>
      </c>
      <c r="Q66" s="67" t="s">
        <v>17</v>
      </c>
      <c r="R66" s="163" t="s">
        <v>18</v>
      </c>
      <c r="S66" s="67" t="s">
        <v>19</v>
      </c>
      <c r="T66" s="67" t="s">
        <v>20</v>
      </c>
      <c r="U66" s="233" t="s">
        <v>21</v>
      </c>
      <c r="V66" s="67" t="s">
        <v>22</v>
      </c>
      <c r="W66" s="163" t="s">
        <v>23</v>
      </c>
      <c r="X66" s="5" t="s">
        <v>24</v>
      </c>
      <c r="Y66" s="4" t="s">
        <v>25</v>
      </c>
      <c r="Z66" s="4" t="s">
        <v>26</v>
      </c>
      <c r="AA66" s="4" t="s">
        <v>27</v>
      </c>
      <c r="AB66" s="4" t="s">
        <v>223</v>
      </c>
      <c r="AC66" s="5" t="s">
        <v>28</v>
      </c>
      <c r="AD66" s="5" t="s">
        <v>29</v>
      </c>
    </row>
    <row r="67" spans="1:30" ht="32" x14ac:dyDescent="0.2">
      <c r="A67" s="13" t="s">
        <v>17231</v>
      </c>
      <c r="C67" s="1">
        <v>110</v>
      </c>
      <c r="D67" s="1">
        <v>229</v>
      </c>
      <c r="E67" s="1">
        <v>326</v>
      </c>
      <c r="F67" s="1"/>
      <c r="G67" s="3">
        <v>435</v>
      </c>
      <c r="H67" s="1">
        <v>524</v>
      </c>
      <c r="I67" s="3" t="s">
        <v>125</v>
      </c>
      <c r="K67" s="3"/>
      <c r="M67" s="124">
        <v>754</v>
      </c>
      <c r="N67" s="125" t="s">
        <v>510</v>
      </c>
      <c r="O67" s="126" t="s">
        <v>511</v>
      </c>
      <c r="P67" s="127">
        <v>1148</v>
      </c>
      <c r="Q67" s="127"/>
      <c r="R67" s="121"/>
      <c r="S67" s="121">
        <v>1278</v>
      </c>
      <c r="T67" s="121"/>
      <c r="U67" s="234" t="s">
        <v>17232</v>
      </c>
      <c r="V67" s="121">
        <v>1607</v>
      </c>
      <c r="W67" s="121">
        <v>1200</v>
      </c>
      <c r="X67" s="121">
        <f>SUM(Table13463012[[#This Row],[Q1 Y9]:[Q4 Y9]])</f>
        <v>2885</v>
      </c>
      <c r="Y67" s="67">
        <v>1747</v>
      </c>
      <c r="Z67" s="67"/>
      <c r="AA67" s="67"/>
      <c r="AB67" s="67"/>
      <c r="AC67" s="67"/>
      <c r="AD67" s="67"/>
    </row>
    <row r="68" spans="1:30" ht="32" x14ac:dyDescent="0.2">
      <c r="A68" s="13" t="s">
        <v>17233</v>
      </c>
      <c r="C68" s="1">
        <v>66</v>
      </c>
      <c r="D68" s="1">
        <v>153</v>
      </c>
      <c r="E68" s="1">
        <v>200</v>
      </c>
      <c r="F68" s="1"/>
      <c r="G68" s="3">
        <v>228</v>
      </c>
      <c r="H68" s="3">
        <v>203</v>
      </c>
      <c r="I68" s="3" t="s">
        <v>125</v>
      </c>
      <c r="J68" s="3"/>
      <c r="K68" s="3"/>
      <c r="L68" s="3"/>
      <c r="M68" s="122">
        <v>66</v>
      </c>
      <c r="N68" s="125" t="s">
        <v>510</v>
      </c>
      <c r="O68" s="126">
        <v>221</v>
      </c>
      <c r="P68" s="121">
        <v>195</v>
      </c>
      <c r="Q68" s="121"/>
      <c r="R68" s="121"/>
      <c r="S68" s="121">
        <v>244</v>
      </c>
      <c r="T68" s="121">
        <v>58</v>
      </c>
      <c r="U68" s="235">
        <v>273</v>
      </c>
      <c r="V68" s="121">
        <v>232</v>
      </c>
      <c r="W68" s="121">
        <v>250</v>
      </c>
      <c r="X68" s="121">
        <f>SUM(Table13463012[[#This Row],[Q1 Y9]:[Q4 Y9]])</f>
        <v>807</v>
      </c>
      <c r="Y68" s="67">
        <v>238</v>
      </c>
      <c r="Z68" s="67"/>
      <c r="AA68" s="67"/>
      <c r="AB68" s="67"/>
      <c r="AC68" s="67"/>
      <c r="AD68" s="67"/>
    </row>
    <row r="69" spans="1:30" ht="32" hidden="1" x14ac:dyDescent="0.2">
      <c r="A69" s="3" t="s">
        <v>127</v>
      </c>
      <c r="C69" s="1">
        <v>7</v>
      </c>
      <c r="D69" s="1">
        <v>305</v>
      </c>
      <c r="E69" s="1">
        <v>620</v>
      </c>
      <c r="F69" s="1"/>
      <c r="G69" s="3">
        <v>106.5</v>
      </c>
      <c r="H69" s="3">
        <v>102</v>
      </c>
      <c r="I69" s="3">
        <v>310</v>
      </c>
      <c r="J69" s="3"/>
      <c r="K69" s="3"/>
      <c r="L69" s="3"/>
      <c r="M69" s="3"/>
      <c r="O69" s="67"/>
      <c r="P69" s="67"/>
      <c r="Q69" s="67"/>
      <c r="R69" s="67"/>
      <c r="S69" s="67"/>
      <c r="T69" s="67"/>
      <c r="U69" s="236">
        <v>625</v>
      </c>
      <c r="V69" s="67"/>
      <c r="W69" s="67"/>
      <c r="X69" s="121">
        <f>SUM(Table13463012[[#This Row],[Q1 Y9]:[Q4 Y9]])</f>
        <v>625</v>
      </c>
      <c r="Y69" s="67"/>
      <c r="Z69" s="67"/>
      <c r="AA69" s="67"/>
      <c r="AB69" s="67"/>
      <c r="AC69" s="67"/>
      <c r="AD69" s="67"/>
    </row>
    <row r="70" spans="1:30" ht="32" x14ac:dyDescent="0.2">
      <c r="A70" s="13" t="s">
        <v>17234</v>
      </c>
      <c r="C70" s="1">
        <v>301</v>
      </c>
      <c r="D70" s="1">
        <v>678</v>
      </c>
      <c r="E70" s="1">
        <v>932</v>
      </c>
      <c r="F70" s="1"/>
      <c r="G70" s="3">
        <v>554</v>
      </c>
      <c r="H70" s="3">
        <v>750</v>
      </c>
      <c r="I70" s="3" t="s">
        <v>125</v>
      </c>
      <c r="J70" s="3"/>
      <c r="K70" s="3"/>
      <c r="L70" s="3"/>
      <c r="M70" s="122">
        <v>23</v>
      </c>
      <c r="N70" s="125" t="s">
        <v>510</v>
      </c>
      <c r="O70" s="126">
        <v>841</v>
      </c>
      <c r="P70" s="121">
        <v>815</v>
      </c>
      <c r="Q70" s="121"/>
      <c r="R70" s="121"/>
      <c r="S70" s="121">
        <v>675</v>
      </c>
      <c r="T70" s="121" t="s">
        <v>17195</v>
      </c>
      <c r="U70" s="234">
        <v>625</v>
      </c>
      <c r="V70" s="121">
        <v>511</v>
      </c>
      <c r="W70" s="121">
        <v>900</v>
      </c>
      <c r="X70" s="121">
        <f>SUM(Table13463012[[#This Row],[Q1 Y9]:[Q4 Y9]])</f>
        <v>1811</v>
      </c>
      <c r="Y70" s="67">
        <v>451</v>
      </c>
      <c r="Z70" s="67"/>
      <c r="AA70" s="67"/>
      <c r="AB70" s="67"/>
      <c r="AC70" s="67"/>
      <c r="AD70" s="67"/>
    </row>
    <row r="71" spans="1:30" ht="32" hidden="1" x14ac:dyDescent="0.2">
      <c r="A71" s="13" t="s">
        <v>129</v>
      </c>
      <c r="C71" s="1">
        <v>7</v>
      </c>
      <c r="D71" s="1">
        <v>4</v>
      </c>
      <c r="E71" s="1">
        <v>22</v>
      </c>
      <c r="F71" s="1"/>
      <c r="G71" s="3">
        <v>6</v>
      </c>
      <c r="H71" s="3">
        <v>1</v>
      </c>
      <c r="I71" s="3">
        <v>4</v>
      </c>
      <c r="J71" s="3"/>
      <c r="K71" s="3"/>
      <c r="L71" s="3"/>
      <c r="M71" s="3"/>
      <c r="O71" s="67"/>
      <c r="P71" s="67"/>
      <c r="Q71" s="67"/>
      <c r="R71" s="67"/>
      <c r="S71" s="67"/>
      <c r="T71" s="67"/>
      <c r="U71" s="237"/>
      <c r="V71" s="67"/>
      <c r="W71" s="67"/>
      <c r="X71" s="67"/>
      <c r="Y71" s="67"/>
      <c r="Z71" s="67"/>
      <c r="AA71" s="67"/>
      <c r="AB71" s="67"/>
      <c r="AC71" s="67"/>
      <c r="AD71" s="67"/>
    </row>
    <row r="72" spans="1:30" ht="32" hidden="1" x14ac:dyDescent="0.2">
      <c r="A72" s="13" t="s">
        <v>130</v>
      </c>
      <c r="C72" s="1">
        <v>0</v>
      </c>
      <c r="D72" s="1"/>
      <c r="E72" s="1">
        <v>0</v>
      </c>
      <c r="F72" s="1"/>
      <c r="G72" s="3">
        <v>6</v>
      </c>
      <c r="H72" s="3">
        <v>0</v>
      </c>
      <c r="I72" s="3"/>
      <c r="J72" s="3"/>
      <c r="K72" s="3"/>
      <c r="L72" s="3"/>
      <c r="M72" s="3"/>
      <c r="O72" s="67"/>
      <c r="P72" s="67"/>
      <c r="Q72" s="67"/>
      <c r="R72" s="67"/>
      <c r="S72" s="67"/>
      <c r="T72" s="67"/>
      <c r="U72" s="237"/>
      <c r="V72" s="67"/>
      <c r="W72" s="67"/>
      <c r="X72" s="67"/>
      <c r="Y72" s="67"/>
      <c r="Z72" s="67"/>
      <c r="AA72" s="67"/>
      <c r="AB72" s="67"/>
      <c r="AC72" s="67"/>
      <c r="AD72" s="67"/>
    </row>
    <row r="73" spans="1:30" ht="32" hidden="1" x14ac:dyDescent="0.2">
      <c r="A73" s="3" t="s">
        <v>131</v>
      </c>
      <c r="C73" s="1">
        <v>115</v>
      </c>
      <c r="D73" s="1">
        <v>250</v>
      </c>
      <c r="E73" s="1">
        <v>264</v>
      </c>
      <c r="F73" s="1"/>
      <c r="G73" s="3">
        <v>72</v>
      </c>
      <c r="H73" s="3">
        <v>9</v>
      </c>
      <c r="I73" s="3">
        <v>40</v>
      </c>
      <c r="J73" s="3"/>
      <c r="K73" s="3"/>
      <c r="L73" s="3"/>
      <c r="M73" s="3"/>
      <c r="N73" s="238" t="s">
        <v>132</v>
      </c>
      <c r="O73" s="67"/>
      <c r="P73" s="67"/>
      <c r="Q73" s="67"/>
      <c r="R73" s="67"/>
      <c r="S73" s="67"/>
      <c r="T73" s="67"/>
      <c r="U73" s="237"/>
      <c r="V73" s="67"/>
      <c r="W73" s="67"/>
      <c r="X73" s="67"/>
      <c r="Y73" s="67"/>
      <c r="Z73" s="67"/>
      <c r="AA73" s="67"/>
      <c r="AB73" s="67"/>
      <c r="AC73" s="67"/>
      <c r="AD73" s="67"/>
    </row>
    <row r="74" spans="1:30" ht="16" hidden="1" x14ac:dyDescent="0.2">
      <c r="A74" s="3" t="s">
        <v>133</v>
      </c>
      <c r="D74" s="1">
        <v>9</v>
      </c>
      <c r="E74" s="1">
        <v>12</v>
      </c>
      <c r="F74" s="1"/>
      <c r="G74" s="3">
        <v>5</v>
      </c>
      <c r="H74" s="3"/>
      <c r="I74" s="3">
        <v>2</v>
      </c>
      <c r="J74" s="3"/>
      <c r="K74" s="3"/>
      <c r="L74" s="3"/>
      <c r="M74" s="3"/>
      <c r="O74" s="67"/>
      <c r="P74" s="67"/>
      <c r="Q74" s="67"/>
      <c r="R74" s="67"/>
      <c r="S74" s="67"/>
      <c r="T74" s="67"/>
      <c r="U74" s="237"/>
      <c r="V74" s="67"/>
      <c r="W74" s="67"/>
      <c r="X74" s="67"/>
      <c r="Y74" s="67"/>
      <c r="Z74" s="67"/>
      <c r="AA74" s="67"/>
      <c r="AB74" s="67"/>
      <c r="AC74" s="67"/>
      <c r="AD74" s="67"/>
    </row>
    <row r="75" spans="1:30" ht="32" hidden="1" x14ac:dyDescent="0.2">
      <c r="A75" s="3" t="s">
        <v>134</v>
      </c>
      <c r="D75" s="1">
        <v>222</v>
      </c>
      <c r="E75" s="1">
        <v>248</v>
      </c>
      <c r="F75" s="1"/>
      <c r="G75" s="3">
        <v>66</v>
      </c>
      <c r="H75" s="3"/>
      <c r="I75" s="3">
        <v>38</v>
      </c>
      <c r="J75" s="3"/>
      <c r="K75" s="3"/>
      <c r="L75" s="3"/>
      <c r="M75" s="3"/>
      <c r="N75" s="238" t="s">
        <v>135</v>
      </c>
      <c r="O75" s="67"/>
      <c r="P75" s="67"/>
      <c r="Q75" s="67"/>
      <c r="R75" s="67"/>
      <c r="S75" s="67"/>
      <c r="T75" s="67"/>
      <c r="U75" s="237"/>
      <c r="V75" s="67"/>
      <c r="W75" s="67"/>
      <c r="X75" s="67"/>
      <c r="Y75" s="67"/>
      <c r="Z75" s="67"/>
      <c r="AA75" s="67"/>
      <c r="AB75" s="67"/>
      <c r="AC75" s="67"/>
      <c r="AD75" s="67"/>
    </row>
    <row r="76" spans="1:30" ht="16" hidden="1" x14ac:dyDescent="0.2">
      <c r="A76" s="3" t="s">
        <v>136</v>
      </c>
      <c r="D76" s="1">
        <v>0</v>
      </c>
      <c r="E76" s="1">
        <v>0</v>
      </c>
      <c r="F76" s="1"/>
      <c r="G76" s="3">
        <v>0</v>
      </c>
      <c r="H76" s="3"/>
      <c r="I76" s="3">
        <v>0</v>
      </c>
      <c r="J76" s="3"/>
      <c r="K76" s="3"/>
      <c r="L76" s="3"/>
      <c r="M76" s="3"/>
      <c r="O76" s="67"/>
      <c r="P76" s="67"/>
      <c r="Q76" s="67"/>
      <c r="R76" s="67"/>
      <c r="S76" s="67"/>
      <c r="T76" s="67"/>
      <c r="U76" s="237"/>
      <c r="V76" s="67"/>
      <c r="W76" s="67"/>
      <c r="X76" s="67"/>
      <c r="Y76" s="67"/>
      <c r="Z76" s="67"/>
      <c r="AA76" s="67"/>
      <c r="AB76" s="67"/>
      <c r="AC76" s="67"/>
      <c r="AD76" s="67"/>
    </row>
    <row r="77" spans="1:30" ht="16" hidden="1" x14ac:dyDescent="0.2">
      <c r="A77" s="3" t="s">
        <v>137</v>
      </c>
      <c r="D77" s="1">
        <v>0</v>
      </c>
      <c r="E77" s="1">
        <v>3</v>
      </c>
      <c r="F77" s="1"/>
      <c r="G77" s="3">
        <v>0</v>
      </c>
      <c r="H77" s="3"/>
      <c r="I77" s="3">
        <v>0</v>
      </c>
      <c r="J77" s="3"/>
      <c r="K77" s="3"/>
      <c r="L77" s="3"/>
      <c r="M77" s="3"/>
      <c r="O77" s="67"/>
      <c r="P77" s="67"/>
      <c r="Q77" s="67"/>
      <c r="R77" s="67"/>
      <c r="S77" s="67"/>
      <c r="T77" s="67"/>
      <c r="U77" s="237"/>
      <c r="V77" s="67"/>
      <c r="W77" s="67"/>
      <c r="X77" s="67"/>
      <c r="Y77" s="67"/>
      <c r="Z77" s="67"/>
      <c r="AA77" s="67"/>
      <c r="AB77" s="67"/>
      <c r="AC77" s="67"/>
      <c r="AD77" s="67"/>
    </row>
    <row r="78" spans="1:30" ht="26.25" hidden="1" customHeight="1" x14ac:dyDescent="0.2">
      <c r="A78" s="3" t="s">
        <v>138</v>
      </c>
      <c r="D78" s="1">
        <v>11</v>
      </c>
      <c r="E78" s="1">
        <v>1</v>
      </c>
      <c r="F78" s="1"/>
      <c r="G78" s="3">
        <v>1</v>
      </c>
      <c r="H78" s="3"/>
      <c r="I78" s="3">
        <v>0</v>
      </c>
      <c r="J78" s="3"/>
      <c r="K78" s="3"/>
      <c r="L78" s="3"/>
      <c r="M78" s="3"/>
      <c r="O78" s="67"/>
      <c r="P78" s="67"/>
      <c r="Q78" s="67"/>
      <c r="R78" s="67"/>
      <c r="S78" s="67"/>
      <c r="T78" s="67"/>
      <c r="U78" s="237"/>
      <c r="V78" s="67"/>
      <c r="W78" s="67"/>
      <c r="X78" s="67"/>
      <c r="Y78" s="67"/>
      <c r="Z78" s="67"/>
      <c r="AA78" s="67"/>
      <c r="AB78" s="67"/>
      <c r="AC78" s="67"/>
      <c r="AD78" s="67"/>
    </row>
    <row r="79" spans="1:30" ht="25.5" hidden="1" customHeight="1" x14ac:dyDescent="0.2">
      <c r="A79" s="13" t="s">
        <v>139</v>
      </c>
      <c r="C79" s="1">
        <v>22</v>
      </c>
      <c r="D79" s="1">
        <v>24</v>
      </c>
      <c r="E79" s="1">
        <v>37</v>
      </c>
      <c r="F79" s="1"/>
      <c r="G79" s="3">
        <v>12</v>
      </c>
      <c r="H79" s="3">
        <v>14</v>
      </c>
      <c r="I79" s="3">
        <v>24</v>
      </c>
      <c r="J79" s="3"/>
      <c r="K79" s="3"/>
      <c r="L79" s="3"/>
      <c r="M79" s="3"/>
      <c r="O79" s="67"/>
      <c r="P79" s="67"/>
      <c r="Q79" s="67"/>
      <c r="R79" s="67"/>
      <c r="S79" s="67"/>
      <c r="T79" s="67"/>
      <c r="U79" s="237"/>
      <c r="V79" s="67"/>
      <c r="W79" s="67"/>
      <c r="X79" s="67"/>
      <c r="Y79" s="67"/>
      <c r="Z79" s="67"/>
      <c r="AA79" s="67"/>
      <c r="AB79" s="67"/>
      <c r="AC79" s="67"/>
      <c r="AD79" s="67"/>
    </row>
    <row r="80" spans="1:30" ht="32" hidden="1" x14ac:dyDescent="0.2">
      <c r="A80" s="3" t="s">
        <v>140</v>
      </c>
      <c r="C80" s="1">
        <v>3</v>
      </c>
      <c r="D80" s="1">
        <v>4</v>
      </c>
      <c r="E80" s="1">
        <v>5</v>
      </c>
      <c r="F80" s="1"/>
      <c r="G80" s="3">
        <v>11</v>
      </c>
      <c r="H80" s="3">
        <v>1</v>
      </c>
      <c r="I80" s="3" t="s">
        <v>141</v>
      </c>
      <c r="J80" s="3"/>
      <c r="K80" s="3"/>
      <c r="L80" s="3"/>
      <c r="M80" s="3"/>
      <c r="O80" s="67"/>
      <c r="P80" s="67"/>
      <c r="Q80" s="67"/>
      <c r="R80" s="67"/>
      <c r="S80" s="67"/>
      <c r="T80" s="67"/>
      <c r="U80" s="237"/>
      <c r="V80" s="67"/>
      <c r="W80" s="67"/>
      <c r="X80" s="67"/>
      <c r="Y80" s="67"/>
      <c r="Z80" s="67"/>
      <c r="AA80" s="67"/>
      <c r="AB80" s="67"/>
      <c r="AC80" s="67"/>
      <c r="AD80" s="67"/>
    </row>
    <row r="81" spans="1:30" ht="16" hidden="1" x14ac:dyDescent="0.2">
      <c r="A81" s="5" t="s">
        <v>142</v>
      </c>
      <c r="B81" s="4"/>
      <c r="C81" s="4"/>
      <c r="D81" s="5"/>
      <c r="E81" s="5"/>
      <c r="F81" s="5"/>
      <c r="G81" s="5"/>
      <c r="H81" s="5"/>
      <c r="I81" s="4"/>
      <c r="J81" s="4"/>
      <c r="K81" s="4"/>
      <c r="L81" s="4"/>
      <c r="M81" s="5"/>
      <c r="N81" s="4"/>
      <c r="O81" s="67"/>
      <c r="P81" s="67"/>
      <c r="Q81" s="67"/>
      <c r="R81" s="67"/>
      <c r="S81" s="67"/>
      <c r="T81" s="67"/>
      <c r="U81" s="130"/>
      <c r="V81" s="67"/>
      <c r="W81" s="67"/>
      <c r="X81" s="67"/>
      <c r="Y81" s="67"/>
      <c r="Z81" s="67"/>
      <c r="AA81" s="67"/>
      <c r="AB81" s="67"/>
      <c r="AC81" s="67"/>
      <c r="AD81" s="67"/>
    </row>
    <row r="82" spans="1:30" x14ac:dyDescent="0.2">
      <c r="A82" s="5"/>
      <c r="B82" s="4"/>
      <c r="C82" s="4"/>
      <c r="D82" s="5"/>
      <c r="E82" s="5"/>
      <c r="F82" s="5"/>
      <c r="G82" s="5"/>
      <c r="H82" s="5"/>
      <c r="I82" s="4"/>
      <c r="J82" s="4"/>
      <c r="K82" s="4"/>
      <c r="L82" s="4"/>
      <c r="M82" s="5"/>
      <c r="N82" s="4"/>
    </row>
    <row r="83" spans="1:30" ht="32" x14ac:dyDescent="0.2">
      <c r="A83" s="3" t="s">
        <v>143</v>
      </c>
      <c r="B83" s="1" t="s">
        <v>63</v>
      </c>
      <c r="C83" s="1" t="s">
        <v>64</v>
      </c>
      <c r="D83" s="1" t="s">
        <v>65</v>
      </c>
      <c r="E83" s="1" t="s">
        <v>66</v>
      </c>
      <c r="F83" s="1" t="s">
        <v>6</v>
      </c>
      <c r="G83" s="3" t="s">
        <v>67</v>
      </c>
      <c r="H83" s="3" t="s">
        <v>68</v>
      </c>
      <c r="I83" s="3" t="s">
        <v>69</v>
      </c>
      <c r="J83" s="3" t="s">
        <v>70</v>
      </c>
      <c r="K83" s="3" t="s">
        <v>11</v>
      </c>
      <c r="L83" s="3" t="s">
        <v>12</v>
      </c>
      <c r="M83" s="1" t="s">
        <v>13</v>
      </c>
      <c r="N83" s="1" t="s">
        <v>14</v>
      </c>
      <c r="O83" s="1" t="s">
        <v>15</v>
      </c>
      <c r="P83" s="1" t="s">
        <v>16</v>
      </c>
      <c r="Q83" s="3" t="s">
        <v>17</v>
      </c>
      <c r="R83" s="3" t="s">
        <v>18</v>
      </c>
      <c r="S83" s="4" t="s">
        <v>19</v>
      </c>
      <c r="T83" s="4" t="s">
        <v>20</v>
      </c>
      <c r="U83" s="130" t="s">
        <v>21</v>
      </c>
      <c r="V83" s="4" t="s">
        <v>22</v>
      </c>
      <c r="W83" s="5" t="s">
        <v>23</v>
      </c>
      <c r="X83" s="5" t="s">
        <v>24</v>
      </c>
      <c r="Y83" s="4" t="s">
        <v>25</v>
      </c>
      <c r="Z83" s="4" t="s">
        <v>26</v>
      </c>
      <c r="AA83" s="4" t="s">
        <v>27</v>
      </c>
      <c r="AB83" s="4" t="s">
        <v>223</v>
      </c>
      <c r="AC83" s="5" t="s">
        <v>28</v>
      </c>
      <c r="AD83" s="5" t="s">
        <v>29</v>
      </c>
    </row>
    <row r="84" spans="1:30" ht="16" x14ac:dyDescent="0.2">
      <c r="A84" s="3" t="s">
        <v>144</v>
      </c>
      <c r="D84" s="1">
        <v>99.03</v>
      </c>
      <c r="E84" s="12">
        <v>100</v>
      </c>
      <c r="F84" s="12"/>
      <c r="G84" s="3">
        <v>9</v>
      </c>
      <c r="H84" s="3">
        <v>29</v>
      </c>
      <c r="I84" s="3">
        <v>62</v>
      </c>
      <c r="J84" s="3">
        <v>100</v>
      </c>
      <c r="K84" s="3">
        <v>100</v>
      </c>
      <c r="L84" s="3"/>
      <c r="M84" s="3">
        <v>6</v>
      </c>
      <c r="N84" s="3">
        <v>26</v>
      </c>
      <c r="O84" s="3">
        <v>53</v>
      </c>
      <c r="P84" s="3">
        <v>100</v>
      </c>
      <c r="Q84" s="3">
        <v>100</v>
      </c>
      <c r="R84" s="3"/>
      <c r="S84" s="5">
        <v>7</v>
      </c>
      <c r="T84" s="5">
        <v>25</v>
      </c>
      <c r="U84" s="5">
        <v>42</v>
      </c>
      <c r="V84" s="5">
        <v>100</v>
      </c>
      <c r="W84" s="5">
        <v>100</v>
      </c>
      <c r="X84" s="3">
        <v>100</v>
      </c>
      <c r="Y84" s="163">
        <v>12</v>
      </c>
      <c r="Z84" s="163"/>
      <c r="AA84" s="163"/>
      <c r="AB84" s="163"/>
      <c r="AC84" s="163"/>
      <c r="AD84" s="163">
        <v>12</v>
      </c>
    </row>
    <row r="85" spans="1:30" ht="16" x14ac:dyDescent="0.2">
      <c r="A85" s="3" t="s">
        <v>145</v>
      </c>
      <c r="D85" s="1">
        <v>93.29</v>
      </c>
      <c r="E85" s="12">
        <v>100</v>
      </c>
      <c r="F85" s="12"/>
      <c r="G85" s="3">
        <v>4</v>
      </c>
      <c r="H85" s="3">
        <v>16</v>
      </c>
      <c r="I85" s="3">
        <v>43</v>
      </c>
      <c r="J85" s="3">
        <v>100</v>
      </c>
      <c r="K85" s="3">
        <v>100</v>
      </c>
      <c r="L85" s="3"/>
      <c r="M85" s="3">
        <v>4</v>
      </c>
      <c r="N85" s="3">
        <v>16</v>
      </c>
      <c r="O85" s="3">
        <v>42</v>
      </c>
      <c r="P85" s="3">
        <v>100</v>
      </c>
      <c r="Q85" s="3">
        <v>100</v>
      </c>
      <c r="R85" s="3"/>
      <c r="S85" s="5">
        <v>5</v>
      </c>
      <c r="T85" s="5">
        <v>17</v>
      </c>
      <c r="U85" s="5">
        <v>33</v>
      </c>
      <c r="V85" s="5">
        <v>100</v>
      </c>
      <c r="W85" s="5">
        <v>100</v>
      </c>
      <c r="X85" s="3">
        <v>100</v>
      </c>
      <c r="Y85" s="163">
        <v>7</v>
      </c>
      <c r="Z85" s="163"/>
      <c r="AA85" s="163"/>
      <c r="AB85" s="163"/>
      <c r="AC85" s="163"/>
      <c r="AD85" s="163">
        <v>7</v>
      </c>
    </row>
    <row r="86" spans="1:30" ht="16" x14ac:dyDescent="0.2">
      <c r="A86" s="3" t="s">
        <v>146</v>
      </c>
      <c r="D86" s="1">
        <v>55.64</v>
      </c>
      <c r="E86" s="12">
        <v>100</v>
      </c>
      <c r="F86" s="12"/>
      <c r="G86" s="3">
        <v>14</v>
      </c>
      <c r="H86" s="3">
        <v>48</v>
      </c>
      <c r="I86" s="3">
        <v>56</v>
      </c>
      <c r="J86" s="3">
        <v>100</v>
      </c>
      <c r="K86" s="3">
        <v>100</v>
      </c>
      <c r="L86" s="3"/>
      <c r="M86" s="3">
        <v>6</v>
      </c>
      <c r="N86" s="3">
        <v>34</v>
      </c>
      <c r="O86" s="3">
        <v>63</v>
      </c>
      <c r="P86" s="3">
        <v>100</v>
      </c>
      <c r="Q86" s="3">
        <v>100</v>
      </c>
      <c r="R86" s="3"/>
      <c r="S86" s="5">
        <v>13</v>
      </c>
      <c r="T86" s="5">
        <v>31</v>
      </c>
      <c r="U86" s="5">
        <v>50</v>
      </c>
      <c r="V86" s="5">
        <v>100</v>
      </c>
      <c r="W86" s="5">
        <v>100</v>
      </c>
      <c r="X86" s="3">
        <v>100</v>
      </c>
      <c r="Y86" s="163">
        <v>24</v>
      </c>
      <c r="Z86" s="163"/>
      <c r="AA86" s="163"/>
      <c r="AB86" s="163"/>
      <c r="AC86" s="163"/>
      <c r="AD86" s="163">
        <v>24</v>
      </c>
    </row>
    <row r="87" spans="1:30" ht="16" x14ac:dyDescent="0.2">
      <c r="A87" s="3" t="s">
        <v>147</v>
      </c>
      <c r="D87" s="1">
        <v>100</v>
      </c>
      <c r="E87" s="12">
        <v>100</v>
      </c>
      <c r="F87" s="12"/>
      <c r="G87" s="3">
        <v>10</v>
      </c>
      <c r="H87" s="3">
        <v>30</v>
      </c>
      <c r="I87" s="3">
        <v>62</v>
      </c>
      <c r="J87" s="3">
        <v>100</v>
      </c>
      <c r="K87" s="3">
        <v>100</v>
      </c>
      <c r="L87" s="3"/>
      <c r="M87" s="3">
        <v>6</v>
      </c>
      <c r="N87" s="3">
        <v>34</v>
      </c>
      <c r="O87" s="3">
        <v>60</v>
      </c>
      <c r="P87" s="3">
        <v>100</v>
      </c>
      <c r="Q87" s="3">
        <v>100</v>
      </c>
      <c r="R87" s="3"/>
      <c r="S87" s="5">
        <v>17</v>
      </c>
      <c r="T87" s="5">
        <v>44</v>
      </c>
      <c r="U87" s="5">
        <v>63</v>
      </c>
      <c r="V87" s="5">
        <v>100</v>
      </c>
      <c r="W87" s="5">
        <v>100</v>
      </c>
      <c r="X87" s="3">
        <v>100</v>
      </c>
      <c r="Y87" s="163">
        <v>16</v>
      </c>
      <c r="Z87" s="163"/>
      <c r="AA87" s="163"/>
      <c r="AB87" s="163"/>
      <c r="AC87" s="163"/>
      <c r="AD87" s="163">
        <v>16</v>
      </c>
    </row>
    <row r="88" spans="1:30" ht="16" x14ac:dyDescent="0.2">
      <c r="A88" s="3" t="s">
        <v>148</v>
      </c>
      <c r="D88" s="1">
        <v>77.81</v>
      </c>
      <c r="E88" s="12">
        <v>100</v>
      </c>
      <c r="F88" s="12"/>
      <c r="G88" s="3">
        <v>26</v>
      </c>
      <c r="H88" s="3">
        <v>83</v>
      </c>
      <c r="I88" s="3">
        <v>100</v>
      </c>
      <c r="J88" s="3">
        <v>100</v>
      </c>
      <c r="K88" s="3">
        <v>100</v>
      </c>
      <c r="L88" s="3"/>
      <c r="M88" s="3">
        <v>4</v>
      </c>
      <c r="N88" s="3">
        <v>35</v>
      </c>
      <c r="O88" s="3">
        <v>62</v>
      </c>
      <c r="P88" s="3">
        <v>100</v>
      </c>
      <c r="Q88" s="3">
        <v>100</v>
      </c>
      <c r="R88" s="3"/>
      <c r="S88" s="5">
        <v>8</v>
      </c>
      <c r="T88" s="5">
        <v>32</v>
      </c>
      <c r="U88" s="5">
        <v>46</v>
      </c>
      <c r="V88" s="5">
        <v>100</v>
      </c>
      <c r="W88" s="5">
        <v>100</v>
      </c>
      <c r="X88" s="3">
        <v>100</v>
      </c>
      <c r="Y88" s="163">
        <v>15</v>
      </c>
      <c r="Z88" s="163"/>
      <c r="AA88" s="163"/>
      <c r="AB88" s="163"/>
      <c r="AC88" s="163"/>
      <c r="AD88" s="163">
        <v>15</v>
      </c>
    </row>
    <row r="89" spans="1:30" ht="16" x14ac:dyDescent="0.2">
      <c r="A89" s="3" t="s">
        <v>149</v>
      </c>
      <c r="D89" s="1">
        <v>68.430000000000007</v>
      </c>
      <c r="E89" s="12">
        <v>100</v>
      </c>
      <c r="F89" s="12"/>
      <c r="G89" s="3">
        <v>19</v>
      </c>
      <c r="H89" s="3">
        <v>49</v>
      </c>
      <c r="I89" s="3">
        <v>62</v>
      </c>
      <c r="J89" s="3">
        <v>100</v>
      </c>
      <c r="K89" s="3">
        <v>100</v>
      </c>
      <c r="L89" s="3"/>
      <c r="M89" s="3">
        <v>11</v>
      </c>
      <c r="N89" s="3">
        <v>38</v>
      </c>
      <c r="O89" s="3">
        <v>66</v>
      </c>
      <c r="P89" s="3">
        <v>100</v>
      </c>
      <c r="Q89" s="3">
        <v>100</v>
      </c>
      <c r="R89" s="3"/>
      <c r="S89" s="5">
        <v>9</v>
      </c>
      <c r="T89" s="5">
        <v>23</v>
      </c>
      <c r="U89" s="5">
        <v>34</v>
      </c>
      <c r="V89" s="5">
        <v>100</v>
      </c>
      <c r="W89" s="5">
        <v>100</v>
      </c>
      <c r="X89" s="3">
        <v>100</v>
      </c>
      <c r="Y89" s="163">
        <v>15</v>
      </c>
      <c r="Z89" s="163"/>
      <c r="AA89" s="163"/>
      <c r="AB89" s="163"/>
      <c r="AC89" s="163"/>
      <c r="AD89" s="163">
        <v>15</v>
      </c>
    </row>
    <row r="90" spans="1:30" ht="16" x14ac:dyDescent="0.2">
      <c r="A90" s="3" t="s">
        <v>150</v>
      </c>
      <c r="D90" s="1">
        <v>61</v>
      </c>
      <c r="E90" s="12">
        <v>100</v>
      </c>
      <c r="F90" s="12"/>
      <c r="G90" s="3">
        <v>4</v>
      </c>
      <c r="H90" s="3">
        <v>15</v>
      </c>
      <c r="I90" s="3">
        <v>20</v>
      </c>
      <c r="J90" s="3">
        <v>100</v>
      </c>
      <c r="K90" s="3">
        <v>100</v>
      </c>
      <c r="L90" s="3"/>
      <c r="M90" s="3">
        <v>5</v>
      </c>
      <c r="N90" s="3">
        <v>27</v>
      </c>
      <c r="O90" s="3">
        <v>55</v>
      </c>
      <c r="P90" s="3">
        <v>100</v>
      </c>
      <c r="Q90" s="3">
        <v>100</v>
      </c>
      <c r="R90" s="3"/>
      <c r="S90" s="5">
        <v>5</v>
      </c>
      <c r="T90" s="5">
        <v>23</v>
      </c>
      <c r="U90" s="5">
        <v>36</v>
      </c>
      <c r="V90" s="5">
        <v>100</v>
      </c>
      <c r="W90" s="5">
        <v>100</v>
      </c>
      <c r="X90" s="3">
        <v>100</v>
      </c>
      <c r="Y90" s="163">
        <v>22</v>
      </c>
      <c r="Z90" s="163"/>
      <c r="AA90" s="163"/>
      <c r="AB90" s="163"/>
      <c r="AC90" s="163"/>
      <c r="AD90" s="163">
        <v>22</v>
      </c>
    </row>
    <row r="91" spans="1:30" ht="16" x14ac:dyDescent="0.2">
      <c r="A91" s="3" t="s">
        <v>151</v>
      </c>
      <c r="D91" s="1">
        <v>100</v>
      </c>
      <c r="E91" s="12">
        <v>100</v>
      </c>
      <c r="F91" s="12"/>
      <c r="G91" s="3">
        <v>13</v>
      </c>
      <c r="H91" s="3">
        <v>28</v>
      </c>
      <c r="I91" s="3">
        <v>58</v>
      </c>
      <c r="J91" s="3">
        <v>100</v>
      </c>
      <c r="K91" s="3">
        <v>100</v>
      </c>
      <c r="L91" s="3"/>
      <c r="M91" s="3">
        <v>7</v>
      </c>
      <c r="N91" s="3">
        <v>32</v>
      </c>
      <c r="O91" s="3">
        <v>57</v>
      </c>
      <c r="P91" s="3">
        <v>100</v>
      </c>
      <c r="Q91" s="3">
        <v>100</v>
      </c>
      <c r="R91" s="3"/>
      <c r="S91" s="5">
        <v>2</v>
      </c>
      <c r="T91" s="5">
        <v>23</v>
      </c>
      <c r="U91" s="5">
        <v>62</v>
      </c>
      <c r="V91" s="5">
        <v>100</v>
      </c>
      <c r="W91" s="5">
        <v>100</v>
      </c>
      <c r="X91" s="3">
        <v>100</v>
      </c>
      <c r="Y91" s="163">
        <v>13</v>
      </c>
      <c r="Z91" s="163"/>
      <c r="AA91" s="163"/>
      <c r="AB91" s="163"/>
      <c r="AC91" s="163"/>
      <c r="AD91" s="163">
        <v>13</v>
      </c>
    </row>
    <row r="92" spans="1:30" ht="16" x14ac:dyDescent="0.2">
      <c r="A92" s="3" t="s">
        <v>152</v>
      </c>
      <c r="D92" s="1">
        <v>78.58</v>
      </c>
      <c r="E92" s="12">
        <v>100</v>
      </c>
      <c r="F92" s="12"/>
      <c r="G92" s="3">
        <v>2</v>
      </c>
      <c r="H92" s="3">
        <v>36</v>
      </c>
      <c r="I92" s="3">
        <v>47</v>
      </c>
      <c r="J92" s="3">
        <v>100</v>
      </c>
      <c r="K92" s="3">
        <v>100</v>
      </c>
      <c r="L92" s="3"/>
      <c r="M92" s="3">
        <v>20</v>
      </c>
      <c r="N92" s="3">
        <v>46</v>
      </c>
      <c r="O92" s="3">
        <v>65</v>
      </c>
      <c r="P92" s="3">
        <v>100</v>
      </c>
      <c r="Q92" s="3">
        <v>100</v>
      </c>
      <c r="R92" s="3"/>
      <c r="S92" s="5">
        <v>3</v>
      </c>
      <c r="T92" s="5">
        <v>48</v>
      </c>
      <c r="U92" s="5">
        <v>65</v>
      </c>
      <c r="V92" s="5">
        <v>100</v>
      </c>
      <c r="W92" s="5">
        <v>100</v>
      </c>
      <c r="X92" s="3">
        <v>100</v>
      </c>
      <c r="Y92" s="163">
        <v>26</v>
      </c>
      <c r="Z92" s="163"/>
      <c r="AA92" s="163"/>
      <c r="AB92" s="163"/>
      <c r="AC92" s="163"/>
      <c r="AD92" s="163">
        <v>26</v>
      </c>
    </row>
    <row r="93" spans="1:30" ht="32" x14ac:dyDescent="0.2">
      <c r="A93" s="3" t="s">
        <v>153</v>
      </c>
      <c r="D93" s="1">
        <v>5</v>
      </c>
      <c r="E93" s="1">
        <v>2</v>
      </c>
      <c r="F93" s="1"/>
      <c r="G93" s="3">
        <v>0</v>
      </c>
      <c r="H93" s="3">
        <v>2</v>
      </c>
      <c r="I93" s="3">
        <v>2</v>
      </c>
      <c r="J93" s="3">
        <v>2</v>
      </c>
      <c r="K93" s="3">
        <v>25</v>
      </c>
      <c r="L93" s="3"/>
      <c r="M93" s="3">
        <v>2</v>
      </c>
      <c r="N93" s="3">
        <v>2</v>
      </c>
      <c r="O93" s="3">
        <v>2</v>
      </c>
      <c r="P93" s="3">
        <v>5</v>
      </c>
      <c r="Q93" s="3">
        <v>24</v>
      </c>
      <c r="R93" s="3"/>
      <c r="S93" s="5">
        <v>4</v>
      </c>
      <c r="T93" s="5">
        <v>5</v>
      </c>
      <c r="U93" s="37">
        <v>19</v>
      </c>
      <c r="V93" s="5">
        <v>25</v>
      </c>
      <c r="W93" s="5">
        <v>40</v>
      </c>
      <c r="X93" s="3">
        <v>25</v>
      </c>
      <c r="Y93" s="163">
        <v>4</v>
      </c>
      <c r="Z93" s="163"/>
      <c r="AA93" s="163"/>
      <c r="AB93" s="163"/>
      <c r="AC93" s="163"/>
      <c r="AD93" s="163">
        <f>SUBTOTAL(109,Y93:AB93)</f>
        <v>4</v>
      </c>
    </row>
    <row r="95" spans="1:30" x14ac:dyDescent="0.2">
      <c r="D95" s="1"/>
      <c r="E95" s="1"/>
      <c r="G95" s="3"/>
      <c r="H95" s="3"/>
      <c r="I95" s="3"/>
      <c r="J95" s="3"/>
      <c r="K95" s="3"/>
    </row>
    <row r="96" spans="1:30" x14ac:dyDescent="0.2">
      <c r="A96" s="13"/>
      <c r="D96" s="1"/>
      <c r="E96" s="1"/>
      <c r="G96" s="3"/>
      <c r="H96" s="3"/>
      <c r="I96" s="3"/>
      <c r="J96" s="3"/>
      <c r="K96" s="3"/>
    </row>
    <row r="97" spans="1:11" x14ac:dyDescent="0.2">
      <c r="A97" s="13"/>
      <c r="D97" s="1"/>
      <c r="E97" s="1"/>
      <c r="G97" s="3"/>
      <c r="H97" s="3"/>
      <c r="I97" s="3"/>
      <c r="J97" s="3"/>
      <c r="K97" s="3"/>
    </row>
  </sheetData>
  <mergeCells count="1">
    <mergeCell ref="A1:F1"/>
  </mergeCells>
  <phoneticPr fontId="55" type="noConversion"/>
  <pageMargins left="0.7" right="0.7" top="0.75" bottom="0.75" header="0.3" footer="0.3"/>
  <pageSetup orientation="portrait" horizontalDpi="1200" verticalDpi="1200" r:id="rId1"/>
  <tableParts count="6">
    <tablePart r:id="rId2"/>
    <tablePart r:id="rId3"/>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91"/>
  <sheetViews>
    <sheetView zoomScale="85" zoomScaleNormal="85" workbookViewId="0">
      <selection activeCell="F133" sqref="F133"/>
    </sheetView>
  </sheetViews>
  <sheetFormatPr baseColWidth="10" defaultColWidth="8.83203125" defaultRowHeight="15" x14ac:dyDescent="0.2"/>
  <cols>
    <col min="1" max="1" width="98.83203125" style="254" bestFit="1" customWidth="1"/>
    <col min="2" max="2" width="25.5" style="392" customWidth="1"/>
    <col min="3" max="3" width="39.5" style="86" customWidth="1"/>
    <col min="4" max="4" width="19.5" style="392" customWidth="1"/>
    <col min="5" max="5" width="17.33203125" style="251" bestFit="1" customWidth="1"/>
    <col min="6" max="6" width="52.5" style="251" customWidth="1"/>
    <col min="7" max="7" width="25.83203125" style="251" bestFit="1" customWidth="1"/>
    <col min="8" max="8" width="39.5" style="251" bestFit="1" customWidth="1"/>
    <col min="9" max="9" width="41.5" style="251" customWidth="1"/>
    <col min="10" max="10" width="8.5" style="251" customWidth="1"/>
    <col min="11" max="11" width="69.5" style="254" bestFit="1" customWidth="1"/>
    <col min="12" max="12" width="29.5" style="251" bestFit="1" customWidth="1"/>
    <col min="13" max="13" width="14.5" style="251" bestFit="1" customWidth="1"/>
    <col min="14" max="14" width="12.83203125" style="251" bestFit="1" customWidth="1"/>
    <col min="15" max="15" width="10.1640625" style="251" bestFit="1" customWidth="1"/>
    <col min="16" max="17" width="16.5" style="251" bestFit="1" customWidth="1"/>
    <col min="18" max="18" width="17.5" style="251" bestFit="1" customWidth="1"/>
    <col min="19" max="19" width="25.83203125" style="251" bestFit="1" customWidth="1"/>
    <col min="20" max="20" width="39.5" style="251" bestFit="1" customWidth="1"/>
    <col min="21" max="21" width="26.83203125" style="251" bestFit="1" customWidth="1"/>
    <col min="22" max="22" width="5.5" style="251" customWidth="1"/>
    <col min="23" max="23" width="49.83203125" style="254" customWidth="1"/>
    <col min="24" max="24" width="22.83203125" style="251" bestFit="1" customWidth="1"/>
    <col min="25" max="25" width="12.83203125" style="251" customWidth="1"/>
    <col min="26" max="26" width="10.1640625" style="251" customWidth="1"/>
    <col min="27" max="28" width="16.5" style="251" customWidth="1"/>
    <col min="29" max="29" width="17.5" style="251" customWidth="1"/>
    <col min="30" max="30" width="25.83203125" style="251" customWidth="1"/>
    <col min="31" max="31" width="39.5" style="251" customWidth="1"/>
    <col min="32" max="32" width="31.5" style="251" bestFit="1" customWidth="1"/>
    <col min="33" max="33" width="7" style="251" customWidth="1"/>
    <col min="34" max="34" width="57.83203125" style="251" bestFit="1" customWidth="1"/>
    <col min="35" max="35" width="62.83203125" style="251" bestFit="1" customWidth="1"/>
    <col min="36" max="36" width="3.83203125" style="251" customWidth="1"/>
    <col min="37" max="37" width="52.5" style="251" customWidth="1"/>
    <col min="38" max="38" width="25.83203125" style="251" bestFit="1" customWidth="1"/>
    <col min="39" max="39" width="39.5" style="251" bestFit="1" customWidth="1"/>
    <col min="40" max="16384" width="8.83203125" style="251"/>
  </cols>
  <sheetData>
    <row r="1" spans="1:39" x14ac:dyDescent="0.2">
      <c r="A1" s="891" t="s">
        <v>154</v>
      </c>
      <c r="B1" s="891"/>
      <c r="C1" s="891"/>
      <c r="D1" s="891"/>
      <c r="E1" s="391"/>
      <c r="F1" s="890" t="s">
        <v>155</v>
      </c>
      <c r="G1" s="890"/>
      <c r="H1" s="890"/>
      <c r="I1" s="890"/>
      <c r="K1" s="890" t="s">
        <v>156</v>
      </c>
      <c r="L1" s="890"/>
      <c r="M1" s="890"/>
      <c r="N1" s="890"/>
      <c r="O1" s="890"/>
      <c r="P1" s="890"/>
      <c r="Q1" s="890"/>
      <c r="R1" s="890"/>
      <c r="S1" s="890"/>
      <c r="T1" s="890"/>
      <c r="U1" s="890"/>
      <c r="W1" s="890" t="s">
        <v>157</v>
      </c>
      <c r="X1" s="890"/>
      <c r="Y1" s="890"/>
      <c r="Z1" s="890"/>
      <c r="AA1" s="890"/>
      <c r="AB1" s="890"/>
      <c r="AC1" s="890"/>
      <c r="AD1" s="890"/>
      <c r="AE1" s="890"/>
      <c r="AF1" s="890"/>
      <c r="AG1" s="265"/>
      <c r="AH1" s="890" t="s">
        <v>158</v>
      </c>
      <c r="AI1" s="890"/>
      <c r="AK1" s="891" t="s">
        <v>159</v>
      </c>
      <c r="AL1" s="891"/>
      <c r="AM1" s="891"/>
    </row>
    <row r="2" spans="1:39" ht="17" thickBot="1" x14ac:dyDescent="0.25">
      <c r="A2" s="254" t="s">
        <v>160</v>
      </c>
      <c r="B2" s="392" t="s">
        <v>161</v>
      </c>
      <c r="C2" s="86" t="s">
        <v>162</v>
      </c>
      <c r="D2" s="392" t="s">
        <v>163</v>
      </c>
      <c r="F2" s="254" t="s">
        <v>160</v>
      </c>
      <c r="G2" s="254" t="s">
        <v>161</v>
      </c>
      <c r="H2" s="254" t="s">
        <v>162</v>
      </c>
      <c r="I2" s="254" t="s">
        <v>164</v>
      </c>
      <c r="J2" s="83"/>
      <c r="K2" s="254" t="s">
        <v>160</v>
      </c>
      <c r="L2" s="251" t="s">
        <v>165</v>
      </c>
      <c r="M2" s="251" t="s">
        <v>166</v>
      </c>
      <c r="N2" s="251" t="s">
        <v>164</v>
      </c>
      <c r="O2" s="251" t="s">
        <v>167</v>
      </c>
      <c r="P2" s="251" t="s">
        <v>168</v>
      </c>
      <c r="Q2" s="251" t="s">
        <v>169</v>
      </c>
      <c r="R2" s="251" t="s">
        <v>170</v>
      </c>
      <c r="S2" s="251" t="s">
        <v>161</v>
      </c>
      <c r="T2" s="251" t="s">
        <v>162</v>
      </c>
      <c r="U2" s="251" t="s">
        <v>171</v>
      </c>
      <c r="W2" s="254" t="s">
        <v>160</v>
      </c>
      <c r="X2" s="251" t="s">
        <v>165</v>
      </c>
      <c r="Y2" s="251" t="s">
        <v>164</v>
      </c>
      <c r="Z2" s="251" t="s">
        <v>167</v>
      </c>
      <c r="AA2" s="251" t="s">
        <v>168</v>
      </c>
      <c r="AB2" s="251" t="s">
        <v>169</v>
      </c>
      <c r="AC2" s="251" t="s">
        <v>170</v>
      </c>
      <c r="AD2" s="251" t="s">
        <v>161</v>
      </c>
      <c r="AE2" s="251" t="s">
        <v>162</v>
      </c>
      <c r="AF2" s="251" t="s">
        <v>171</v>
      </c>
      <c r="AH2" s="251" t="s">
        <v>172</v>
      </c>
      <c r="AI2" s="251" t="s">
        <v>173</v>
      </c>
      <c r="AK2" s="251" t="s">
        <v>160</v>
      </c>
      <c r="AL2" s="251" t="s">
        <v>161</v>
      </c>
      <c r="AM2" s="251" t="s">
        <v>162</v>
      </c>
    </row>
    <row r="3" spans="1:39" ht="49" thickBot="1" x14ac:dyDescent="0.25">
      <c r="A3" s="254" t="s">
        <v>17632</v>
      </c>
      <c r="B3" s="833" t="s">
        <v>184</v>
      </c>
      <c r="C3" s="251"/>
      <c r="D3" s="251"/>
      <c r="E3" s="393"/>
      <c r="F3" s="883" t="s">
        <v>17887</v>
      </c>
      <c r="G3" s="882" t="s">
        <v>17888</v>
      </c>
      <c r="H3" s="254"/>
      <c r="I3" s="394"/>
      <c r="K3" s="164" t="s">
        <v>17401</v>
      </c>
      <c r="L3" s="164" t="s">
        <v>199</v>
      </c>
      <c r="M3" s="164" t="s">
        <v>17402</v>
      </c>
      <c r="N3" s="165">
        <v>44379</v>
      </c>
      <c r="O3" s="164" t="s">
        <v>17403</v>
      </c>
      <c r="P3" s="162">
        <v>9095</v>
      </c>
      <c r="Q3" s="162">
        <v>2365</v>
      </c>
      <c r="R3" s="162">
        <v>11460</v>
      </c>
      <c r="S3" s="395" t="s">
        <v>182</v>
      </c>
      <c r="T3" s="396"/>
      <c r="U3" s="164" t="s">
        <v>183</v>
      </c>
      <c r="V3" s="392"/>
      <c r="W3" s="247" t="s">
        <v>17404</v>
      </c>
      <c r="X3" s="164" t="s">
        <v>175</v>
      </c>
      <c r="Y3" s="165">
        <v>44469</v>
      </c>
      <c r="Z3" s="164" t="s">
        <v>17405</v>
      </c>
      <c r="AA3" s="162">
        <v>3339501</v>
      </c>
      <c r="AB3" s="162">
        <v>333285</v>
      </c>
      <c r="AC3" s="162">
        <v>3672786</v>
      </c>
      <c r="AD3" s="164" t="s">
        <v>17406</v>
      </c>
      <c r="AE3" s="396"/>
      <c r="AF3" s="164" t="s">
        <v>177</v>
      </c>
      <c r="AK3" s="254"/>
      <c r="AL3" s="397"/>
      <c r="AM3" s="397"/>
    </row>
    <row r="4" spans="1:39" ht="113" thickBot="1" x14ac:dyDescent="0.25">
      <c r="A4" s="254" t="s">
        <v>17633</v>
      </c>
      <c r="B4" s="251" t="s">
        <v>174</v>
      </c>
      <c r="C4" s="251"/>
      <c r="D4" s="251"/>
      <c r="E4" s="86"/>
      <c r="F4" s="883" t="s">
        <v>17889</v>
      </c>
      <c r="G4" s="882" t="s">
        <v>178</v>
      </c>
      <c r="H4" s="254"/>
      <c r="I4" s="137"/>
      <c r="J4" s="394"/>
      <c r="K4" s="164" t="s">
        <v>17573</v>
      </c>
      <c r="L4" s="164" t="s">
        <v>17505</v>
      </c>
      <c r="M4" s="164" t="s">
        <v>17574</v>
      </c>
      <c r="N4" s="165">
        <v>44453</v>
      </c>
      <c r="O4" s="164" t="s">
        <v>17575</v>
      </c>
      <c r="P4" s="162">
        <v>64072</v>
      </c>
      <c r="Q4" s="162">
        <v>0</v>
      </c>
      <c r="R4" s="162">
        <v>64072</v>
      </c>
      <c r="S4" s="164" t="s">
        <v>17576</v>
      </c>
      <c r="T4" s="396"/>
      <c r="U4" s="164" t="s">
        <v>188</v>
      </c>
      <c r="V4" s="392"/>
      <c r="W4" s="247" t="s">
        <v>17464</v>
      </c>
      <c r="X4" s="164" t="s">
        <v>17465</v>
      </c>
      <c r="Y4" s="165">
        <v>44440</v>
      </c>
      <c r="Z4" s="164" t="s">
        <v>17466</v>
      </c>
      <c r="AA4" s="162">
        <v>65227</v>
      </c>
      <c r="AB4" s="162">
        <v>5218</v>
      </c>
      <c r="AC4" s="162">
        <v>70445</v>
      </c>
      <c r="AD4" s="164" t="s">
        <v>178</v>
      </c>
      <c r="AE4" s="882"/>
      <c r="AF4" s="164" t="s">
        <v>177</v>
      </c>
      <c r="AK4" s="255"/>
      <c r="AL4" s="397"/>
      <c r="AM4" s="397"/>
    </row>
    <row r="5" spans="1:39" ht="49" thickBot="1" x14ac:dyDescent="0.25">
      <c r="A5" s="254" t="s">
        <v>17634</v>
      </c>
      <c r="B5" s="833" t="s">
        <v>184</v>
      </c>
      <c r="C5" s="251"/>
      <c r="D5" s="251"/>
      <c r="E5" s="86"/>
      <c r="F5" s="883" t="s">
        <v>17890</v>
      </c>
      <c r="G5" s="882" t="s">
        <v>178</v>
      </c>
      <c r="H5" s="254"/>
      <c r="I5" s="394"/>
      <c r="J5" s="394"/>
      <c r="K5" s="398" t="s">
        <v>17278</v>
      </c>
      <c r="L5" s="398" t="s">
        <v>17248</v>
      </c>
      <c r="M5" s="398" t="s">
        <v>17407</v>
      </c>
      <c r="N5" s="399">
        <v>44384</v>
      </c>
      <c r="O5" s="398" t="s">
        <v>17408</v>
      </c>
      <c r="P5" s="400">
        <v>1418060</v>
      </c>
      <c r="Q5" s="400">
        <v>737391</v>
      </c>
      <c r="R5" s="400">
        <v>2155451</v>
      </c>
      <c r="S5" s="164" t="s">
        <v>17409</v>
      </c>
      <c r="T5" s="396"/>
      <c r="U5" s="398" t="s">
        <v>177</v>
      </c>
      <c r="V5" s="392"/>
      <c r="W5" s="247" t="s">
        <v>17621</v>
      </c>
      <c r="X5" s="164" t="s">
        <v>17622</v>
      </c>
      <c r="Y5" s="165">
        <v>44381</v>
      </c>
      <c r="Z5" s="164" t="s">
        <v>17623</v>
      </c>
      <c r="AA5" s="162">
        <v>370688</v>
      </c>
      <c r="AB5" s="162">
        <v>19415</v>
      </c>
      <c r="AC5" s="162">
        <v>390103</v>
      </c>
      <c r="AD5" s="885" t="s">
        <v>178</v>
      </c>
      <c r="AE5" s="396"/>
      <c r="AF5" s="164" t="s">
        <v>177</v>
      </c>
      <c r="AK5" s="254"/>
      <c r="AL5" s="397"/>
      <c r="AM5" s="397"/>
    </row>
    <row r="6" spans="1:39" ht="33" thickBot="1" x14ac:dyDescent="0.25">
      <c r="A6" s="254" t="s">
        <v>17667</v>
      </c>
      <c r="B6" s="251" t="s">
        <v>17901</v>
      </c>
      <c r="C6" s="251"/>
      <c r="D6" s="393"/>
      <c r="E6" s="86"/>
      <c r="F6" s="883" t="s">
        <v>17891</v>
      </c>
      <c r="G6" s="882" t="s">
        <v>178</v>
      </c>
      <c r="H6" s="254"/>
      <c r="I6" s="394"/>
      <c r="J6" s="394"/>
      <c r="K6" s="164" t="s">
        <v>17430</v>
      </c>
      <c r="L6" s="164" t="s">
        <v>17431</v>
      </c>
      <c r="M6" s="164" t="s">
        <v>17432</v>
      </c>
      <c r="N6" s="165">
        <v>44398</v>
      </c>
      <c r="O6" s="164" t="s">
        <v>17433</v>
      </c>
      <c r="P6" s="162">
        <v>11420</v>
      </c>
      <c r="Q6" s="162">
        <v>4796</v>
      </c>
      <c r="R6" s="162">
        <v>16216</v>
      </c>
      <c r="S6" s="164" t="s">
        <v>178</v>
      </c>
      <c r="T6" s="396"/>
      <c r="U6" s="164" t="s">
        <v>17434</v>
      </c>
      <c r="V6" s="392"/>
      <c r="W6" s="247" t="s">
        <v>17610</v>
      </c>
      <c r="X6" s="164" t="s">
        <v>179</v>
      </c>
      <c r="Y6" s="165">
        <v>44399</v>
      </c>
      <c r="Z6" s="164" t="s">
        <v>180</v>
      </c>
      <c r="AA6" s="162">
        <v>1500000</v>
      </c>
      <c r="AB6" s="162">
        <v>776620</v>
      </c>
      <c r="AC6" s="162">
        <v>2276620</v>
      </c>
      <c r="AD6" s="879" t="s">
        <v>17611</v>
      </c>
      <c r="AE6" s="882"/>
      <c r="AF6" s="164" t="s">
        <v>177</v>
      </c>
    </row>
    <row r="7" spans="1:39" ht="65" thickBot="1" x14ac:dyDescent="0.25">
      <c r="A7" s="254" t="s">
        <v>17635</v>
      </c>
      <c r="B7" s="251" t="s">
        <v>178</v>
      </c>
      <c r="C7" s="882"/>
      <c r="D7" s="251"/>
      <c r="E7" s="86"/>
      <c r="F7" s="883" t="s">
        <v>17892</v>
      </c>
      <c r="G7" s="882" t="s">
        <v>17904</v>
      </c>
      <c r="H7" s="254"/>
      <c r="I7" s="137"/>
      <c r="J7" s="137"/>
      <c r="K7" s="401" t="s">
        <v>17425</v>
      </c>
      <c r="L7" s="401" t="s">
        <v>17426</v>
      </c>
      <c r="M7" s="402" t="s">
        <v>17427</v>
      </c>
      <c r="N7" s="403">
        <v>44396</v>
      </c>
      <c r="O7" s="164" t="s">
        <v>17428</v>
      </c>
      <c r="P7" s="162">
        <v>499627</v>
      </c>
      <c r="Q7" s="162">
        <v>259807</v>
      </c>
      <c r="R7" s="162">
        <v>759434</v>
      </c>
      <c r="S7" s="164" t="s">
        <v>182</v>
      </c>
      <c r="T7" s="396"/>
      <c r="U7" s="164" t="s">
        <v>188</v>
      </c>
      <c r="V7" s="392"/>
      <c r="W7" s="247" t="s">
        <v>17486</v>
      </c>
      <c r="X7" s="164" t="s">
        <v>190</v>
      </c>
      <c r="Y7" s="165">
        <v>44438</v>
      </c>
      <c r="Z7" s="164" t="s">
        <v>17487</v>
      </c>
      <c r="AA7" s="162">
        <v>43027</v>
      </c>
      <c r="AB7" s="162">
        <v>0</v>
      </c>
      <c r="AC7" s="162">
        <v>43027</v>
      </c>
      <c r="AD7" s="164" t="s">
        <v>184</v>
      </c>
      <c r="AE7" s="396"/>
      <c r="AF7" s="164" t="s">
        <v>177</v>
      </c>
    </row>
    <row r="8" spans="1:39" ht="49" thickBot="1" x14ac:dyDescent="0.25">
      <c r="A8" s="254" t="s">
        <v>17656</v>
      </c>
      <c r="B8" s="251" t="s">
        <v>17631</v>
      </c>
      <c r="C8" s="251"/>
      <c r="D8" s="251"/>
      <c r="E8" s="86"/>
      <c r="F8" s="883" t="s">
        <v>17893</v>
      </c>
      <c r="G8" s="882" t="s">
        <v>178</v>
      </c>
      <c r="H8" s="254"/>
      <c r="I8" s="137"/>
      <c r="J8" s="394"/>
      <c r="K8" s="404" t="s">
        <v>17477</v>
      </c>
      <c r="L8" s="404" t="s">
        <v>17478</v>
      </c>
      <c r="M8" s="405" t="s">
        <v>195</v>
      </c>
      <c r="N8" s="406">
        <v>44418</v>
      </c>
      <c r="O8" s="164" t="s">
        <v>17479</v>
      </c>
      <c r="P8" s="162">
        <v>4351724</v>
      </c>
      <c r="Q8" s="162">
        <v>818498</v>
      </c>
      <c r="R8" s="162">
        <v>5170222</v>
      </c>
      <c r="S8" s="164" t="s">
        <v>178</v>
      </c>
      <c r="T8" s="396"/>
      <c r="U8" s="164" t="s">
        <v>177</v>
      </c>
      <c r="V8" s="392"/>
      <c r="W8" s="247" t="s">
        <v>17497</v>
      </c>
      <c r="X8" s="164" t="s">
        <v>17498</v>
      </c>
      <c r="Y8" s="165">
        <v>44435</v>
      </c>
      <c r="Z8" s="164" t="s">
        <v>17499</v>
      </c>
      <c r="AA8" s="162">
        <v>225000</v>
      </c>
      <c r="AB8" s="162">
        <v>112500</v>
      </c>
      <c r="AC8" s="162">
        <v>337500</v>
      </c>
      <c r="AD8" s="164" t="s">
        <v>185</v>
      </c>
      <c r="AF8" s="164" t="s">
        <v>177</v>
      </c>
    </row>
    <row r="9" spans="1:39" ht="65" thickBot="1" x14ac:dyDescent="0.25">
      <c r="A9" s="254" t="s">
        <v>17636</v>
      </c>
      <c r="B9" s="251" t="s">
        <v>178</v>
      </c>
      <c r="C9" s="429"/>
      <c r="D9" s="251" t="s">
        <v>625</v>
      </c>
      <c r="E9" s="86"/>
      <c r="F9" s="883" t="s">
        <v>17894</v>
      </c>
      <c r="G9" s="882" t="s">
        <v>174</v>
      </c>
      <c r="H9" s="254"/>
      <c r="I9" s="137"/>
      <c r="J9" s="137"/>
      <c r="K9" s="404" t="s">
        <v>17257</v>
      </c>
      <c r="L9" s="404" t="s">
        <v>193</v>
      </c>
      <c r="M9" s="405" t="s">
        <v>186</v>
      </c>
      <c r="N9" s="406">
        <v>44399</v>
      </c>
      <c r="O9" s="164" t="s">
        <v>17258</v>
      </c>
      <c r="P9" s="162">
        <v>2073271</v>
      </c>
      <c r="Q9" s="162">
        <v>1078100</v>
      </c>
      <c r="R9" s="162">
        <v>3151371</v>
      </c>
      <c r="S9" s="164" t="s">
        <v>17437</v>
      </c>
      <c r="T9" s="396"/>
      <c r="U9" s="164" t="s">
        <v>177</v>
      </c>
      <c r="V9" s="392"/>
      <c r="W9" s="247" t="s">
        <v>17469</v>
      </c>
      <c r="X9" s="164" t="s">
        <v>17413</v>
      </c>
      <c r="Y9" s="165">
        <v>44440</v>
      </c>
      <c r="Z9" s="164" t="s">
        <v>17414</v>
      </c>
      <c r="AA9" s="162">
        <v>145472</v>
      </c>
      <c r="AB9" s="162">
        <v>11638</v>
      </c>
      <c r="AC9" s="162">
        <v>157110</v>
      </c>
      <c r="AD9" s="164" t="s">
        <v>17415</v>
      </c>
      <c r="AE9" s="396"/>
      <c r="AF9" s="164" t="s">
        <v>177</v>
      </c>
    </row>
    <row r="10" spans="1:39" ht="65" thickBot="1" x14ac:dyDescent="0.25">
      <c r="A10" s="254" t="s">
        <v>17657</v>
      </c>
      <c r="B10" s="251" t="s">
        <v>178</v>
      </c>
      <c r="C10" s="251"/>
      <c r="D10" s="251"/>
      <c r="E10" s="86"/>
      <c r="F10" s="883" t="s">
        <v>17895</v>
      </c>
      <c r="G10" s="882" t="s">
        <v>174</v>
      </c>
      <c r="H10" s="254"/>
      <c r="I10" s="394"/>
      <c r="J10" s="394"/>
      <c r="K10" s="404" t="s">
        <v>17438</v>
      </c>
      <c r="L10" s="404" t="s">
        <v>17439</v>
      </c>
      <c r="M10" s="405" t="s">
        <v>17440</v>
      </c>
      <c r="N10" s="406">
        <v>44400</v>
      </c>
      <c r="O10" s="164" t="s">
        <v>17441</v>
      </c>
      <c r="P10" s="162">
        <v>30033</v>
      </c>
      <c r="Q10" s="162">
        <v>15617</v>
      </c>
      <c r="R10" s="162">
        <v>45650</v>
      </c>
      <c r="S10" s="164" t="s">
        <v>184</v>
      </c>
      <c r="T10" s="396"/>
      <c r="U10" s="164" t="s">
        <v>188</v>
      </c>
      <c r="V10" s="392"/>
      <c r="W10" s="247" t="s">
        <v>17511</v>
      </c>
      <c r="X10" s="164" t="s">
        <v>17512</v>
      </c>
      <c r="Y10" s="165">
        <v>44434</v>
      </c>
      <c r="Z10" s="164" t="s">
        <v>17513</v>
      </c>
      <c r="AA10" s="162">
        <v>125000</v>
      </c>
      <c r="AB10" s="162">
        <v>65000</v>
      </c>
      <c r="AC10" s="162">
        <v>190000</v>
      </c>
      <c r="AD10" s="164" t="s">
        <v>17514</v>
      </c>
      <c r="AF10" s="164" t="s">
        <v>177</v>
      </c>
    </row>
    <row r="11" spans="1:39" ht="81" thickBot="1" x14ac:dyDescent="0.25">
      <c r="A11" s="254" t="s">
        <v>17658</v>
      </c>
      <c r="B11" s="251" t="s">
        <v>178</v>
      </c>
      <c r="C11" s="251"/>
      <c r="D11" s="251"/>
      <c r="E11" s="86"/>
      <c r="F11" s="883" t="s">
        <v>17896</v>
      </c>
      <c r="G11" s="882" t="s">
        <v>174</v>
      </c>
      <c r="H11" s="395"/>
      <c r="I11" s="137"/>
      <c r="J11" s="394"/>
      <c r="K11" s="407" t="s">
        <v>17442</v>
      </c>
      <c r="L11" s="407" t="s">
        <v>17443</v>
      </c>
      <c r="M11" s="407" t="s">
        <v>17444</v>
      </c>
      <c r="N11" s="408">
        <v>44411</v>
      </c>
      <c r="O11" s="409"/>
      <c r="P11" s="410">
        <v>30187</v>
      </c>
      <c r="Q11" s="410">
        <v>9811</v>
      </c>
      <c r="R11" s="410">
        <f>Q11+P11</f>
        <v>39998</v>
      </c>
      <c r="S11" s="164" t="s">
        <v>181</v>
      </c>
      <c r="T11" s="396"/>
      <c r="U11" s="407" t="s">
        <v>17445</v>
      </c>
      <c r="V11" s="392"/>
      <c r="W11" s="247" t="s">
        <v>17525</v>
      </c>
      <c r="X11" s="164" t="s">
        <v>17526</v>
      </c>
      <c r="Y11" s="165">
        <v>44432</v>
      </c>
      <c r="Z11" s="164" t="s">
        <v>17527</v>
      </c>
      <c r="AA11" s="162">
        <v>388291</v>
      </c>
      <c r="AB11" s="162">
        <v>201910</v>
      </c>
      <c r="AC11" s="162">
        <v>590201</v>
      </c>
      <c r="AD11" s="164" t="s">
        <v>185</v>
      </c>
      <c r="AF11" s="164" t="s">
        <v>177</v>
      </c>
    </row>
    <row r="12" spans="1:39" ht="65" thickBot="1" x14ac:dyDescent="0.25">
      <c r="A12" s="254" t="s">
        <v>17668</v>
      </c>
      <c r="B12" s="251" t="s">
        <v>17669</v>
      </c>
      <c r="C12" s="251"/>
      <c r="D12" s="393"/>
      <c r="E12" s="86"/>
      <c r="F12" s="883" t="s">
        <v>17897</v>
      </c>
      <c r="G12" s="882" t="s">
        <v>17905</v>
      </c>
      <c r="H12" s="395"/>
      <c r="I12" s="137"/>
      <c r="J12" s="394"/>
      <c r="K12" s="164" t="s">
        <v>17449</v>
      </c>
      <c r="L12" s="164" t="s">
        <v>175</v>
      </c>
      <c r="M12" s="164" t="s">
        <v>17239</v>
      </c>
      <c r="N12" s="165">
        <v>44413</v>
      </c>
      <c r="O12" s="164" t="s">
        <v>17450</v>
      </c>
      <c r="P12" s="162">
        <v>1702500</v>
      </c>
      <c r="Q12" s="162">
        <v>553313</v>
      </c>
      <c r="R12" s="162">
        <v>2255813</v>
      </c>
      <c r="S12" s="164" t="s">
        <v>17451</v>
      </c>
      <c r="T12" s="396"/>
      <c r="U12" s="164" t="s">
        <v>198</v>
      </c>
      <c r="V12" s="392"/>
      <c r="W12" s="247" t="s">
        <v>17548</v>
      </c>
      <c r="X12" s="164" t="s">
        <v>17549</v>
      </c>
      <c r="Y12" s="165">
        <v>44424</v>
      </c>
      <c r="Z12" s="164" t="s">
        <v>17550</v>
      </c>
      <c r="AA12" s="162">
        <v>226463</v>
      </c>
      <c r="AB12" s="162">
        <v>117761</v>
      </c>
      <c r="AC12" s="162">
        <v>344224</v>
      </c>
      <c r="AD12" s="164" t="s">
        <v>185</v>
      </c>
      <c r="AE12" s="396"/>
      <c r="AF12" s="164" t="s">
        <v>177</v>
      </c>
    </row>
    <row r="13" spans="1:39" ht="44" thickBot="1" x14ac:dyDescent="0.25">
      <c r="A13" s="254" t="s">
        <v>17643</v>
      </c>
      <c r="B13" s="251" t="s">
        <v>184</v>
      </c>
      <c r="C13" s="251"/>
      <c r="D13" s="251"/>
      <c r="E13" s="86"/>
      <c r="F13" s="877" t="s">
        <v>17898</v>
      </c>
      <c r="G13" s="254"/>
      <c r="H13" s="254" t="s">
        <v>17899</v>
      </c>
      <c r="I13" s="137"/>
      <c r="J13" s="137"/>
      <c r="K13" s="164" t="s">
        <v>17456</v>
      </c>
      <c r="L13" s="164" t="s">
        <v>17457</v>
      </c>
      <c r="M13" s="164" t="s">
        <v>17260</v>
      </c>
      <c r="N13" s="165">
        <v>44414</v>
      </c>
      <c r="O13" s="164" t="s">
        <v>17458</v>
      </c>
      <c r="P13" s="162">
        <v>199035</v>
      </c>
      <c r="Q13" s="162">
        <v>0</v>
      </c>
      <c r="R13" s="162">
        <v>199035</v>
      </c>
      <c r="S13" s="164" t="s">
        <v>184</v>
      </c>
      <c r="T13" s="396"/>
      <c r="U13" s="164" t="s">
        <v>177</v>
      </c>
      <c r="V13" s="392"/>
      <c r="W13" s="247" t="s">
        <v>17589</v>
      </c>
      <c r="X13" s="164" t="s">
        <v>175</v>
      </c>
      <c r="Y13" s="165">
        <v>44408</v>
      </c>
      <c r="Z13" s="164" t="s">
        <v>187</v>
      </c>
      <c r="AA13" s="162">
        <v>1343253</v>
      </c>
      <c r="AB13" s="162">
        <v>552111</v>
      </c>
      <c r="AC13" s="162">
        <v>1895364</v>
      </c>
      <c r="AD13" s="164" t="s">
        <v>184</v>
      </c>
      <c r="AF13" s="164" t="s">
        <v>177</v>
      </c>
    </row>
    <row r="14" spans="1:39" ht="65" thickBot="1" x14ac:dyDescent="0.25">
      <c r="A14" s="254" t="s">
        <v>17644</v>
      </c>
      <c r="B14" s="251" t="s">
        <v>174</v>
      </c>
      <c r="C14" s="251"/>
      <c r="D14" s="251"/>
      <c r="E14" s="86"/>
      <c r="F14" s="878" t="s">
        <v>17900</v>
      </c>
      <c r="G14" s="411"/>
      <c r="H14" s="254" t="s">
        <v>17899</v>
      </c>
      <c r="I14" s="137"/>
      <c r="J14" s="137"/>
      <c r="K14" s="164" t="s">
        <v>17461</v>
      </c>
      <c r="L14" s="164" t="s">
        <v>17462</v>
      </c>
      <c r="M14" s="164" t="s">
        <v>186</v>
      </c>
      <c r="N14" s="165">
        <v>44414</v>
      </c>
      <c r="O14" s="164" t="s">
        <v>17463</v>
      </c>
      <c r="P14" s="162">
        <v>161082</v>
      </c>
      <c r="Q14" s="162">
        <v>0</v>
      </c>
      <c r="R14" s="162">
        <v>161082</v>
      </c>
      <c r="S14" s="164" t="s">
        <v>184</v>
      </c>
      <c r="T14" s="396"/>
      <c r="U14" s="164" t="s">
        <v>177</v>
      </c>
      <c r="V14" s="392"/>
      <c r="W14" s="247" t="s">
        <v>17596</v>
      </c>
      <c r="X14" s="164" t="s">
        <v>17597</v>
      </c>
      <c r="Y14" s="165">
        <v>44404</v>
      </c>
      <c r="Z14" s="164" t="s">
        <v>17598</v>
      </c>
      <c r="AA14" s="162">
        <v>150000</v>
      </c>
      <c r="AB14" s="162">
        <v>68954</v>
      </c>
      <c r="AC14" s="162">
        <v>218954</v>
      </c>
      <c r="AD14" s="164" t="s">
        <v>184</v>
      </c>
      <c r="AE14" s="882"/>
      <c r="AF14" s="164" t="s">
        <v>177</v>
      </c>
    </row>
    <row r="15" spans="1:39" ht="49" thickBot="1" x14ac:dyDescent="0.25">
      <c r="A15" s="254" t="s">
        <v>17645</v>
      </c>
      <c r="B15" s="251" t="s">
        <v>174</v>
      </c>
      <c r="C15" s="251"/>
      <c r="D15" s="251"/>
      <c r="E15" s="86"/>
      <c r="F15" s="141"/>
      <c r="G15" s="881"/>
      <c r="H15" s="693"/>
      <c r="I15" s="137"/>
      <c r="J15" s="137"/>
      <c r="K15" s="164" t="s">
        <v>17467</v>
      </c>
      <c r="L15" s="164" t="s">
        <v>190</v>
      </c>
      <c r="M15" s="164" t="s">
        <v>176</v>
      </c>
      <c r="N15" s="165">
        <v>44414</v>
      </c>
      <c r="O15" s="164" t="s">
        <v>17468</v>
      </c>
      <c r="P15" s="162">
        <v>2003312</v>
      </c>
      <c r="Q15" s="162">
        <v>1041722</v>
      </c>
      <c r="R15" s="162">
        <v>3045034</v>
      </c>
      <c r="S15" s="164" t="s">
        <v>184</v>
      </c>
      <c r="T15" s="396"/>
      <c r="U15" s="164" t="s">
        <v>177</v>
      </c>
      <c r="V15" s="392"/>
      <c r="W15" s="247" t="s">
        <v>17589</v>
      </c>
      <c r="X15" s="164" t="s">
        <v>175</v>
      </c>
      <c r="Y15" s="165">
        <v>44403</v>
      </c>
      <c r="Z15" s="164" t="s">
        <v>187</v>
      </c>
      <c r="AA15" s="162">
        <v>499817</v>
      </c>
      <c r="AB15" s="162">
        <v>178213</v>
      </c>
      <c r="AC15" s="162">
        <v>678030</v>
      </c>
      <c r="AD15" s="164" t="s">
        <v>184</v>
      </c>
      <c r="AE15" s="882"/>
      <c r="AF15" s="164" t="s">
        <v>177</v>
      </c>
    </row>
    <row r="16" spans="1:39" ht="33" thickBot="1" x14ac:dyDescent="0.25">
      <c r="A16" s="254" t="s">
        <v>17659</v>
      </c>
      <c r="B16" s="251" t="s">
        <v>178</v>
      </c>
      <c r="C16" s="251"/>
      <c r="D16" s="251"/>
      <c r="E16" s="86"/>
      <c r="F16" s="141"/>
      <c r="G16" s="881"/>
      <c r="H16" s="693"/>
      <c r="I16" s="394"/>
      <c r="K16" s="164" t="s">
        <v>17470</v>
      </c>
      <c r="L16" s="164" t="s">
        <v>190</v>
      </c>
      <c r="M16" s="164" t="s">
        <v>186</v>
      </c>
      <c r="N16" s="165">
        <v>44414</v>
      </c>
      <c r="O16" s="164" t="s">
        <v>17471</v>
      </c>
      <c r="P16" s="162">
        <v>1634476</v>
      </c>
      <c r="Q16" s="162">
        <v>849928</v>
      </c>
      <c r="R16" s="162">
        <v>2484404</v>
      </c>
      <c r="S16" s="164" t="s">
        <v>184</v>
      </c>
      <c r="T16" s="396"/>
      <c r="U16" s="164" t="s">
        <v>177</v>
      </c>
      <c r="V16" s="392"/>
      <c r="W16" s="247" t="s">
        <v>17452</v>
      </c>
      <c r="X16" s="164" t="s">
        <v>17453</v>
      </c>
      <c r="Y16" s="165">
        <v>44449</v>
      </c>
      <c r="Z16" s="164" t="s">
        <v>17454</v>
      </c>
      <c r="AA16" s="162">
        <v>260370</v>
      </c>
      <c r="AB16" s="162">
        <v>39056</v>
      </c>
      <c r="AC16" s="162">
        <v>299426</v>
      </c>
      <c r="AD16" s="164" t="s">
        <v>17455</v>
      </c>
      <c r="AE16" s="396"/>
      <c r="AF16" s="164" t="s">
        <v>177</v>
      </c>
    </row>
    <row r="17" spans="1:32" ht="49" thickBot="1" x14ac:dyDescent="0.25">
      <c r="A17" s="254" t="s">
        <v>17647</v>
      </c>
      <c r="B17" s="251" t="s">
        <v>17648</v>
      </c>
      <c r="C17" s="251"/>
      <c r="D17" s="251"/>
      <c r="E17" s="86"/>
      <c r="F17" s="141"/>
      <c r="G17" s="881"/>
      <c r="H17" s="693"/>
      <c r="I17" s="394"/>
      <c r="K17" s="164" t="s">
        <v>17474</v>
      </c>
      <c r="L17" s="164" t="s">
        <v>193</v>
      </c>
      <c r="M17" s="164" t="s">
        <v>17198</v>
      </c>
      <c r="N17" s="165">
        <v>44417</v>
      </c>
      <c r="O17" s="164" t="s">
        <v>17475</v>
      </c>
      <c r="P17" s="162">
        <v>1704262</v>
      </c>
      <c r="Q17" s="162">
        <v>886215</v>
      </c>
      <c r="R17" s="162">
        <v>2590477</v>
      </c>
      <c r="S17" s="164" t="s">
        <v>17437</v>
      </c>
      <c r="T17" s="396"/>
      <c r="U17" s="164" t="s">
        <v>177</v>
      </c>
      <c r="V17" s="392"/>
      <c r="W17" s="247" t="s">
        <v>17243</v>
      </c>
      <c r="X17" s="164" t="s">
        <v>175</v>
      </c>
      <c r="Y17" s="165">
        <v>44463</v>
      </c>
      <c r="Z17" s="164" t="s">
        <v>187</v>
      </c>
      <c r="AA17" s="162">
        <v>350000</v>
      </c>
      <c r="AB17" s="162">
        <v>0</v>
      </c>
      <c r="AC17" s="162">
        <v>350000</v>
      </c>
      <c r="AD17" s="164" t="s">
        <v>17429</v>
      </c>
      <c r="AE17" s="833"/>
      <c r="AF17" s="164" t="s">
        <v>177</v>
      </c>
    </row>
    <row r="18" spans="1:32" ht="49" thickBot="1" x14ac:dyDescent="0.25">
      <c r="A18" s="254" t="s">
        <v>17649</v>
      </c>
      <c r="B18" s="251" t="s">
        <v>17650</v>
      </c>
      <c r="C18" s="429"/>
      <c r="D18" s="251" t="s">
        <v>625</v>
      </c>
      <c r="E18" s="86"/>
      <c r="F18" s="141"/>
      <c r="G18" s="881"/>
      <c r="H18" s="693"/>
      <c r="I18" s="137"/>
      <c r="K18" s="164" t="s">
        <v>17500</v>
      </c>
      <c r="L18" s="164" t="s">
        <v>17501</v>
      </c>
      <c r="M18" s="164" t="s">
        <v>17502</v>
      </c>
      <c r="N18" s="165">
        <v>44428</v>
      </c>
      <c r="O18" s="164" t="s">
        <v>17503</v>
      </c>
      <c r="P18" s="162">
        <v>300000</v>
      </c>
      <c r="Q18" s="162">
        <v>150000</v>
      </c>
      <c r="R18" s="162">
        <v>450000</v>
      </c>
      <c r="S18" s="164" t="s">
        <v>178</v>
      </c>
      <c r="T18" s="396"/>
      <c r="U18" s="164" t="s">
        <v>177</v>
      </c>
      <c r="V18" s="392"/>
      <c r="W18" s="247" t="s">
        <v>17618</v>
      </c>
      <c r="X18" s="164" t="s">
        <v>17619</v>
      </c>
      <c r="Y18" s="165">
        <v>44381</v>
      </c>
      <c r="Z18" s="164" t="s">
        <v>17620</v>
      </c>
      <c r="AA18" s="162">
        <v>278016</v>
      </c>
      <c r="AB18" s="162">
        <v>14561</v>
      </c>
      <c r="AC18" s="162">
        <v>292577</v>
      </c>
      <c r="AD18" s="879" t="s">
        <v>17437</v>
      </c>
      <c r="AE18" s="882"/>
      <c r="AF18" s="164" t="s">
        <v>177</v>
      </c>
    </row>
    <row r="19" spans="1:32" ht="49" thickBot="1" x14ac:dyDescent="0.25">
      <c r="A19" s="254" t="s">
        <v>17638</v>
      </c>
      <c r="B19" s="251" t="s">
        <v>17611</v>
      </c>
      <c r="C19" s="251"/>
      <c r="D19" s="251"/>
      <c r="E19" s="86"/>
      <c r="F19" s="141"/>
      <c r="G19" s="881"/>
      <c r="H19" s="693"/>
      <c r="I19" s="137"/>
      <c r="K19" s="164" t="s">
        <v>17483</v>
      </c>
      <c r="L19" s="164" t="s">
        <v>17253</v>
      </c>
      <c r="M19" s="164" t="s">
        <v>17484</v>
      </c>
      <c r="N19" s="165">
        <v>44419</v>
      </c>
      <c r="O19" s="164" t="s">
        <v>17485</v>
      </c>
      <c r="P19" s="162">
        <v>42004</v>
      </c>
      <c r="Q19" s="162">
        <v>10921</v>
      </c>
      <c r="R19" s="162">
        <v>52925</v>
      </c>
      <c r="S19" s="164" t="s">
        <v>182</v>
      </c>
      <c r="T19" s="396"/>
      <c r="U19" s="164" t="s">
        <v>183</v>
      </c>
      <c r="V19" s="392"/>
      <c r="W19" s="247" t="s">
        <v>17504</v>
      </c>
      <c r="X19" s="164" t="s">
        <v>17505</v>
      </c>
      <c r="Y19" s="165">
        <v>44434</v>
      </c>
      <c r="Z19" s="164" t="s">
        <v>17506</v>
      </c>
      <c r="AA19" s="162">
        <v>125000</v>
      </c>
      <c r="AB19" s="162">
        <v>65000</v>
      </c>
      <c r="AC19" s="162">
        <v>190000</v>
      </c>
      <c r="AD19" s="164" t="s">
        <v>17507</v>
      </c>
      <c r="AE19" s="396"/>
      <c r="AF19" s="164" t="s">
        <v>177</v>
      </c>
    </row>
    <row r="20" spans="1:32" ht="61" thickBot="1" x14ac:dyDescent="0.25">
      <c r="A20" s="254" t="s">
        <v>17652</v>
      </c>
      <c r="B20" s="251" t="s">
        <v>174</v>
      </c>
      <c r="C20" s="251"/>
      <c r="D20" s="251"/>
      <c r="E20" s="86"/>
      <c r="F20" s="141"/>
      <c r="G20" s="881"/>
      <c r="H20" s="693"/>
      <c r="I20" s="394"/>
      <c r="K20" s="164" t="s">
        <v>17488</v>
      </c>
      <c r="L20" s="164" t="s">
        <v>17489</v>
      </c>
      <c r="M20" s="164" t="s">
        <v>17490</v>
      </c>
      <c r="N20" s="165">
        <v>44424</v>
      </c>
      <c r="O20" s="164" t="s">
        <v>17491</v>
      </c>
      <c r="P20" s="162">
        <v>33500</v>
      </c>
      <c r="Q20" s="162">
        <v>0</v>
      </c>
      <c r="R20" s="162">
        <v>33500</v>
      </c>
      <c r="S20" s="164" t="s">
        <v>174</v>
      </c>
      <c r="T20" s="396"/>
      <c r="U20" s="164" t="s">
        <v>188</v>
      </c>
      <c r="V20" s="392"/>
      <c r="W20" s="247" t="s">
        <v>17435</v>
      </c>
      <c r="X20" s="164" t="s">
        <v>194</v>
      </c>
      <c r="Y20" s="165">
        <v>44460</v>
      </c>
      <c r="Z20" s="164" t="s">
        <v>17436</v>
      </c>
      <c r="AA20" s="162">
        <v>13586.61</v>
      </c>
      <c r="AB20" s="162">
        <v>3532.52</v>
      </c>
      <c r="AC20" s="162">
        <v>17119.13</v>
      </c>
      <c r="AD20" s="164" t="s">
        <v>182</v>
      </c>
      <c r="AE20" s="833"/>
      <c r="AF20" s="164" t="s">
        <v>183</v>
      </c>
    </row>
    <row r="21" spans="1:32" ht="49" thickBot="1" x14ac:dyDescent="0.25">
      <c r="A21" s="254" t="s">
        <v>17653</v>
      </c>
      <c r="B21" s="251" t="s">
        <v>17654</v>
      </c>
      <c r="C21" s="251"/>
      <c r="D21" s="251"/>
      <c r="E21" s="86"/>
      <c r="F21" s="141"/>
      <c r="G21" s="881"/>
      <c r="H21" s="693"/>
      <c r="I21" s="394"/>
      <c r="K21" s="164" t="s">
        <v>17494</v>
      </c>
      <c r="L21" s="164" t="s">
        <v>196</v>
      </c>
      <c r="M21" s="164" t="s">
        <v>17495</v>
      </c>
      <c r="N21" s="165">
        <v>44425</v>
      </c>
      <c r="O21" s="164" t="s">
        <v>17496</v>
      </c>
      <c r="P21" s="162">
        <v>45633</v>
      </c>
      <c r="Q21" s="162">
        <v>23730</v>
      </c>
      <c r="R21" s="162">
        <v>69363</v>
      </c>
      <c r="S21" s="164" t="s">
        <v>184</v>
      </c>
      <c r="T21" s="396"/>
      <c r="U21" s="164" t="s">
        <v>188</v>
      </c>
      <c r="V21" s="392"/>
      <c r="W21" s="247" t="s">
        <v>17266</v>
      </c>
      <c r="X21" s="164" t="s">
        <v>196</v>
      </c>
      <c r="Y21" s="165">
        <v>44459</v>
      </c>
      <c r="Z21" s="164" t="s">
        <v>17267</v>
      </c>
      <c r="AA21" s="162">
        <v>164474</v>
      </c>
      <c r="AB21" s="162">
        <v>85526</v>
      </c>
      <c r="AC21" s="162">
        <v>250000</v>
      </c>
      <c r="AD21" s="164" t="s">
        <v>184</v>
      </c>
      <c r="AE21" s="396"/>
      <c r="AF21" s="164" t="s">
        <v>183</v>
      </c>
    </row>
    <row r="22" spans="1:32" ht="49" thickBot="1" x14ac:dyDescent="0.25">
      <c r="A22" s="254" t="s">
        <v>17655</v>
      </c>
      <c r="B22" s="251" t="s">
        <v>174</v>
      </c>
      <c r="C22" s="251"/>
      <c r="D22" s="251"/>
      <c r="E22" s="86"/>
      <c r="F22" s="141"/>
      <c r="G22" s="881"/>
      <c r="H22" s="693"/>
      <c r="I22" s="412"/>
      <c r="K22" s="164" t="s">
        <v>17540</v>
      </c>
      <c r="L22" s="164" t="s">
        <v>189</v>
      </c>
      <c r="M22" s="164" t="s">
        <v>17259</v>
      </c>
      <c r="N22" s="165">
        <v>44439</v>
      </c>
      <c r="O22" s="164" t="s">
        <v>17541</v>
      </c>
      <c r="P22" s="162">
        <v>524666</v>
      </c>
      <c r="Q22" s="162">
        <v>272826</v>
      </c>
      <c r="R22" s="162">
        <v>797492</v>
      </c>
      <c r="S22" s="164" t="s">
        <v>178</v>
      </c>
      <c r="T22" s="396"/>
      <c r="U22" s="164" t="s">
        <v>183</v>
      </c>
      <c r="V22" s="392"/>
      <c r="W22" s="247" t="s">
        <v>17446</v>
      </c>
      <c r="X22" s="164" t="s">
        <v>17447</v>
      </c>
      <c r="Y22" s="165">
        <v>44453</v>
      </c>
      <c r="Z22" s="164" t="s">
        <v>17448</v>
      </c>
      <c r="AA22" s="162">
        <v>1363.56</v>
      </c>
      <c r="AB22" s="162">
        <v>354.53</v>
      </c>
      <c r="AC22" s="162">
        <v>1718.09</v>
      </c>
      <c r="AD22" s="164" t="s">
        <v>182</v>
      </c>
      <c r="AE22" s="882"/>
      <c r="AF22" s="164" t="s">
        <v>183</v>
      </c>
    </row>
    <row r="23" spans="1:32" ht="61" thickBot="1" x14ac:dyDescent="0.25">
      <c r="A23" s="254" t="s">
        <v>17637</v>
      </c>
      <c r="B23" s="251" t="s">
        <v>185</v>
      </c>
      <c r="C23" s="251"/>
      <c r="D23" s="251"/>
      <c r="E23" s="86"/>
      <c r="F23" s="141"/>
      <c r="G23" s="881"/>
      <c r="H23" s="693"/>
      <c r="I23" s="393"/>
      <c r="K23" s="164" t="s">
        <v>17508</v>
      </c>
      <c r="L23" s="164" t="s">
        <v>17238</v>
      </c>
      <c r="M23" s="164" t="s">
        <v>17509</v>
      </c>
      <c r="N23" s="165">
        <v>44433</v>
      </c>
      <c r="O23" s="164" t="s">
        <v>17510</v>
      </c>
      <c r="P23" s="162">
        <v>83334</v>
      </c>
      <c r="Q23" s="162">
        <v>16666</v>
      </c>
      <c r="R23" s="162">
        <v>100000</v>
      </c>
      <c r="S23" s="164" t="s">
        <v>181</v>
      </c>
      <c r="T23" s="396"/>
      <c r="U23" s="164" t="s">
        <v>188</v>
      </c>
      <c r="V23" s="392"/>
      <c r="W23" s="247" t="s">
        <v>17472</v>
      </c>
      <c r="X23" s="164" t="s">
        <v>17462</v>
      </c>
      <c r="Y23" s="165">
        <v>44439</v>
      </c>
      <c r="Z23" s="164" t="s">
        <v>17473</v>
      </c>
      <c r="AA23" s="162">
        <v>7222</v>
      </c>
      <c r="AB23" s="162">
        <v>1878</v>
      </c>
      <c r="AC23" s="162">
        <v>9100</v>
      </c>
      <c r="AD23" s="164" t="s">
        <v>184</v>
      </c>
      <c r="AF23" s="164" t="s">
        <v>183</v>
      </c>
    </row>
    <row r="24" spans="1:32" ht="49" thickBot="1" x14ac:dyDescent="0.25">
      <c r="A24" s="254" t="s">
        <v>17651</v>
      </c>
      <c r="B24" s="251" t="s">
        <v>17611</v>
      </c>
      <c r="C24" s="251"/>
      <c r="D24" s="251"/>
      <c r="E24" s="86"/>
      <c r="F24" s="141"/>
      <c r="G24" s="881"/>
      <c r="H24" s="693"/>
      <c r="I24" s="393"/>
      <c r="K24" s="164" t="s">
        <v>17515</v>
      </c>
      <c r="L24" s="164" t="s">
        <v>17447</v>
      </c>
      <c r="M24" s="164" t="s">
        <v>17516</v>
      </c>
      <c r="N24" s="165">
        <v>44434</v>
      </c>
      <c r="O24" s="164" t="s">
        <v>17448</v>
      </c>
      <c r="P24" s="162">
        <v>16116</v>
      </c>
      <c r="Q24" s="162">
        <v>4190</v>
      </c>
      <c r="R24" s="162">
        <v>20306</v>
      </c>
      <c r="S24" s="164" t="s">
        <v>182</v>
      </c>
      <c r="T24" s="396"/>
      <c r="U24" s="164" t="s">
        <v>183</v>
      </c>
      <c r="V24" s="392"/>
      <c r="W24" s="247" t="s">
        <v>17480</v>
      </c>
      <c r="X24" s="164" t="s">
        <v>17481</v>
      </c>
      <c r="Y24" s="165">
        <v>44439</v>
      </c>
      <c r="Z24" s="164" t="s">
        <v>17482</v>
      </c>
      <c r="AA24" s="162">
        <v>1048</v>
      </c>
      <c r="AB24" s="162">
        <v>272.48</v>
      </c>
      <c r="AC24" s="162">
        <v>1320.48</v>
      </c>
      <c r="AD24" s="164" t="s">
        <v>182</v>
      </c>
      <c r="AE24" s="882"/>
      <c r="AF24" s="164" t="s">
        <v>183</v>
      </c>
    </row>
    <row r="25" spans="1:32" ht="49" thickBot="1" x14ac:dyDescent="0.25">
      <c r="A25" s="254" t="s">
        <v>17640</v>
      </c>
      <c r="B25" s="251" t="s">
        <v>17641</v>
      </c>
      <c r="C25" s="251"/>
      <c r="D25" s="251"/>
      <c r="E25" s="86"/>
      <c r="F25" s="141"/>
      <c r="G25" s="881"/>
      <c r="H25" s="693"/>
      <c r="I25" s="393"/>
      <c r="K25" s="164" t="s">
        <v>17520</v>
      </c>
      <c r="L25" s="164" t="s">
        <v>17238</v>
      </c>
      <c r="M25" s="164" t="s">
        <v>17521</v>
      </c>
      <c r="N25" s="165">
        <v>44434</v>
      </c>
      <c r="O25" s="164" t="s">
        <v>17522</v>
      </c>
      <c r="P25" s="162">
        <v>89091</v>
      </c>
      <c r="Q25" s="162">
        <v>8909</v>
      </c>
      <c r="R25" s="162">
        <v>98000</v>
      </c>
      <c r="S25" s="164" t="s">
        <v>181</v>
      </c>
      <c r="T25" s="396"/>
      <c r="U25" s="164" t="s">
        <v>188</v>
      </c>
      <c r="V25" s="392"/>
      <c r="W25" s="247" t="s">
        <v>17492</v>
      </c>
      <c r="X25" s="164" t="s">
        <v>199</v>
      </c>
      <c r="Y25" s="165">
        <v>44435</v>
      </c>
      <c r="Z25" s="164" t="s">
        <v>17493</v>
      </c>
      <c r="AA25" s="162">
        <v>154287</v>
      </c>
      <c r="AB25" s="162">
        <v>77144</v>
      </c>
      <c r="AC25" s="162">
        <v>231431</v>
      </c>
      <c r="AD25" s="164" t="s">
        <v>182</v>
      </c>
      <c r="AE25" s="396"/>
      <c r="AF25" s="164" t="s">
        <v>183</v>
      </c>
    </row>
    <row r="26" spans="1:32" ht="61" thickBot="1" x14ac:dyDescent="0.25">
      <c r="A26" s="254" t="s">
        <v>17661</v>
      </c>
      <c r="B26" s="251" t="s">
        <v>17662</v>
      </c>
      <c r="C26" s="251"/>
      <c r="D26" s="393"/>
      <c r="E26" s="86"/>
      <c r="F26" s="141"/>
      <c r="G26" s="881"/>
      <c r="H26" s="693"/>
      <c r="I26" s="393"/>
      <c r="K26" s="164" t="s">
        <v>17410</v>
      </c>
      <c r="L26" s="164" t="s">
        <v>17202</v>
      </c>
      <c r="M26" s="164" t="s">
        <v>17523</v>
      </c>
      <c r="N26" s="165">
        <v>44435</v>
      </c>
      <c r="O26" s="164" t="s">
        <v>17411</v>
      </c>
      <c r="P26" s="162">
        <v>19650</v>
      </c>
      <c r="Q26" s="162">
        <v>2456</v>
      </c>
      <c r="R26" s="162">
        <v>22106</v>
      </c>
      <c r="S26" s="164" t="s">
        <v>17524</v>
      </c>
      <c r="T26" s="396"/>
      <c r="U26" s="164" t="s">
        <v>188</v>
      </c>
      <c r="V26" s="392"/>
      <c r="W26" s="247" t="s">
        <v>17517</v>
      </c>
      <c r="X26" s="164" t="s">
        <v>17518</v>
      </c>
      <c r="Y26" s="165">
        <v>44432</v>
      </c>
      <c r="Z26" s="164" t="s">
        <v>17519</v>
      </c>
      <c r="AA26" s="162">
        <v>1508</v>
      </c>
      <c r="AB26" s="162">
        <v>392</v>
      </c>
      <c r="AC26" s="162">
        <v>1900</v>
      </c>
      <c r="AD26" s="164" t="s">
        <v>182</v>
      </c>
      <c r="AF26" s="164" t="s">
        <v>183</v>
      </c>
    </row>
    <row r="27" spans="1:32" ht="61" thickBot="1" x14ac:dyDescent="0.25">
      <c r="A27" s="254" t="s">
        <v>17660</v>
      </c>
      <c r="B27" s="251" t="s">
        <v>184</v>
      </c>
      <c r="C27" s="251"/>
      <c r="D27" s="251"/>
      <c r="E27" s="86"/>
      <c r="F27" s="254"/>
      <c r="G27" s="397"/>
      <c r="I27" s="397"/>
      <c r="K27" s="164" t="s">
        <v>17528</v>
      </c>
      <c r="L27" s="164" t="s">
        <v>194</v>
      </c>
      <c r="M27" s="164" t="s">
        <v>17256</v>
      </c>
      <c r="N27" s="165">
        <v>44438</v>
      </c>
      <c r="O27" s="164" t="s">
        <v>17529</v>
      </c>
      <c r="P27" s="162">
        <v>161840</v>
      </c>
      <c r="Q27" s="162">
        <v>42078</v>
      </c>
      <c r="R27" s="162">
        <v>203918</v>
      </c>
      <c r="S27" s="164" t="s">
        <v>182</v>
      </c>
      <c r="T27" s="396"/>
      <c r="U27" s="164" t="s">
        <v>183</v>
      </c>
      <c r="V27" s="392"/>
      <c r="W27" s="247" t="s">
        <v>17261</v>
      </c>
      <c r="X27" s="164" t="s">
        <v>17262</v>
      </c>
      <c r="Y27" s="165">
        <v>44432</v>
      </c>
      <c r="Z27" s="164" t="s">
        <v>17263</v>
      </c>
      <c r="AA27" s="162">
        <v>6746</v>
      </c>
      <c r="AB27" s="162">
        <v>1754</v>
      </c>
      <c r="AC27" s="162">
        <v>8500</v>
      </c>
      <c r="AD27" s="164" t="s">
        <v>182</v>
      </c>
      <c r="AE27" s="396"/>
      <c r="AF27" s="164" t="s">
        <v>183</v>
      </c>
    </row>
    <row r="28" spans="1:32" ht="61" thickBot="1" x14ac:dyDescent="0.25">
      <c r="A28" s="254" t="s">
        <v>17639</v>
      </c>
      <c r="B28" s="251" t="s">
        <v>17902</v>
      </c>
      <c r="C28" s="251"/>
      <c r="D28" s="882"/>
      <c r="E28" s="86"/>
      <c r="F28" s="254"/>
      <c r="G28" s="397"/>
      <c r="I28" s="397"/>
      <c r="K28" s="164" t="s">
        <v>17532</v>
      </c>
      <c r="L28" s="164" t="s">
        <v>17462</v>
      </c>
      <c r="M28" s="164" t="s">
        <v>17533</v>
      </c>
      <c r="N28" s="165">
        <v>44438</v>
      </c>
      <c r="O28" s="164" t="s">
        <v>17534</v>
      </c>
      <c r="P28" s="162">
        <v>20000</v>
      </c>
      <c r="Q28" s="162">
        <v>0</v>
      </c>
      <c r="R28" s="162">
        <v>20000</v>
      </c>
      <c r="S28" s="164" t="s">
        <v>184</v>
      </c>
      <c r="T28" s="396"/>
      <c r="U28" s="164" t="s">
        <v>188</v>
      </c>
      <c r="V28" s="392"/>
      <c r="W28" s="247" t="s">
        <v>17530</v>
      </c>
      <c r="X28" s="164" t="s">
        <v>194</v>
      </c>
      <c r="Y28" s="165">
        <v>44428</v>
      </c>
      <c r="Z28" s="164" t="s">
        <v>17531</v>
      </c>
      <c r="AA28" s="162">
        <v>1903.13</v>
      </c>
      <c r="AB28" s="162">
        <v>494.82</v>
      </c>
      <c r="AC28" s="162">
        <v>2397.9499999999998</v>
      </c>
      <c r="AD28" s="164" t="s">
        <v>182</v>
      </c>
      <c r="AE28" s="396"/>
      <c r="AF28" s="164" t="s">
        <v>183</v>
      </c>
    </row>
    <row r="29" spans="1:32" ht="49" thickBot="1" x14ac:dyDescent="0.25">
      <c r="A29" s="254" t="s">
        <v>17663</v>
      </c>
      <c r="B29" s="251" t="s">
        <v>184</v>
      </c>
      <c r="C29" s="251"/>
      <c r="D29" s="393"/>
      <c r="E29" s="86"/>
      <c r="F29" s="254"/>
      <c r="G29" s="397"/>
      <c r="I29" s="397"/>
      <c r="K29" s="164" t="s">
        <v>17535</v>
      </c>
      <c r="L29" s="164" t="s">
        <v>191</v>
      </c>
      <c r="M29" s="164" t="s">
        <v>17536</v>
      </c>
      <c r="N29" s="165">
        <v>44439</v>
      </c>
      <c r="O29" s="164" t="s">
        <v>17537</v>
      </c>
      <c r="P29" s="162">
        <v>298110</v>
      </c>
      <c r="Q29" s="162">
        <v>155017</v>
      </c>
      <c r="R29" s="162">
        <v>453127</v>
      </c>
      <c r="S29" s="164" t="s">
        <v>17451</v>
      </c>
      <c r="T29" s="396"/>
      <c r="U29" s="164" t="s">
        <v>188</v>
      </c>
      <c r="V29" s="392"/>
      <c r="W29" s="247" t="s">
        <v>17554</v>
      </c>
      <c r="X29" s="164" t="s">
        <v>197</v>
      </c>
      <c r="Y29" s="165">
        <v>44424</v>
      </c>
      <c r="Z29" s="164" t="s">
        <v>17200</v>
      </c>
      <c r="AA29" s="162">
        <v>3015.87</v>
      </c>
      <c r="AB29" s="162">
        <v>784.13</v>
      </c>
      <c r="AC29" s="162">
        <v>3800</v>
      </c>
      <c r="AD29" s="164" t="s">
        <v>182</v>
      </c>
      <c r="AE29" s="396"/>
      <c r="AF29" s="164" t="s">
        <v>183</v>
      </c>
    </row>
    <row r="30" spans="1:32" ht="65" thickBot="1" x14ac:dyDescent="0.25">
      <c r="A30" s="254" t="s">
        <v>17664</v>
      </c>
      <c r="B30" s="251" t="s">
        <v>17665</v>
      </c>
      <c r="C30" s="251"/>
      <c r="D30" s="393"/>
      <c r="E30" s="86"/>
      <c r="F30" s="254"/>
      <c r="G30" s="397"/>
      <c r="I30" s="397"/>
      <c r="K30" s="164" t="s">
        <v>17551</v>
      </c>
      <c r="L30" s="164" t="s">
        <v>17291</v>
      </c>
      <c r="M30" s="164" t="s">
        <v>17552</v>
      </c>
      <c r="N30" s="165">
        <v>44442</v>
      </c>
      <c r="O30" s="164" t="s">
        <v>17553</v>
      </c>
      <c r="P30" s="162">
        <v>545441</v>
      </c>
      <c r="Q30" s="162">
        <v>54546</v>
      </c>
      <c r="R30" s="162">
        <v>599987</v>
      </c>
      <c r="S30" s="164" t="s">
        <v>178</v>
      </c>
      <c r="T30" s="396"/>
      <c r="U30" s="164" t="s">
        <v>17203</v>
      </c>
      <c r="V30" s="392"/>
      <c r="W30" s="247" t="s">
        <v>17561</v>
      </c>
      <c r="X30" s="164" t="s">
        <v>17562</v>
      </c>
      <c r="Y30" s="165">
        <v>44422</v>
      </c>
      <c r="Z30" s="164" t="s">
        <v>17563</v>
      </c>
      <c r="AA30" s="162">
        <v>12211.83</v>
      </c>
      <c r="AB30" s="162">
        <v>3175.08</v>
      </c>
      <c r="AC30" s="162">
        <v>15386.91</v>
      </c>
      <c r="AD30" s="164" t="s">
        <v>182</v>
      </c>
      <c r="AE30" s="396"/>
      <c r="AF30" s="164" t="s">
        <v>183</v>
      </c>
    </row>
    <row r="31" spans="1:32" ht="61" thickBot="1" x14ac:dyDescent="0.25">
      <c r="A31" s="254" t="s">
        <v>17666</v>
      </c>
      <c r="B31" s="251" t="s">
        <v>17406</v>
      </c>
      <c r="C31" s="251"/>
      <c r="D31" s="393"/>
      <c r="E31" s="86"/>
      <c r="F31" s="254"/>
      <c r="G31" s="397"/>
      <c r="I31" s="397"/>
      <c r="K31" s="164" t="s">
        <v>17544</v>
      </c>
      <c r="L31" s="164" t="s">
        <v>17545</v>
      </c>
      <c r="M31" s="164" t="s">
        <v>17546</v>
      </c>
      <c r="N31" s="165">
        <v>44441</v>
      </c>
      <c r="O31" s="164" t="s">
        <v>17547</v>
      </c>
      <c r="P31" s="162">
        <v>16459</v>
      </c>
      <c r="Q31" s="162">
        <v>8558</v>
      </c>
      <c r="R31" s="162">
        <v>25017</v>
      </c>
      <c r="S31" s="164" t="s">
        <v>182</v>
      </c>
      <c r="T31" s="396"/>
      <c r="U31" s="164" t="s">
        <v>183</v>
      </c>
      <c r="V31" s="392"/>
      <c r="W31" s="247" t="s">
        <v>17571</v>
      </c>
      <c r="X31" s="164" t="s">
        <v>197</v>
      </c>
      <c r="Y31" s="165">
        <v>44414</v>
      </c>
      <c r="Z31" s="164" t="s">
        <v>17572</v>
      </c>
      <c r="AA31" s="162">
        <v>5493.57</v>
      </c>
      <c r="AB31" s="162">
        <v>1428.33</v>
      </c>
      <c r="AC31" s="162">
        <v>6921.9</v>
      </c>
      <c r="AD31" s="164" t="s">
        <v>182</v>
      </c>
      <c r="AE31" s="396"/>
      <c r="AF31" s="164" t="s">
        <v>183</v>
      </c>
    </row>
    <row r="32" spans="1:32" ht="49" thickBot="1" x14ac:dyDescent="0.25">
      <c r="A32" s="254" t="s">
        <v>17642</v>
      </c>
      <c r="B32" s="251" t="s">
        <v>185</v>
      </c>
      <c r="C32" s="251"/>
      <c r="D32" s="882"/>
      <c r="E32" s="86"/>
      <c r="F32" s="254"/>
      <c r="G32" s="397"/>
      <c r="I32" s="397"/>
      <c r="K32" s="164" t="s">
        <v>17599</v>
      </c>
      <c r="L32" s="164" t="s">
        <v>17600</v>
      </c>
      <c r="M32" s="164" t="s">
        <v>17601</v>
      </c>
      <c r="N32" s="165">
        <v>44469</v>
      </c>
      <c r="O32" s="164"/>
      <c r="P32" s="162">
        <v>3610.48</v>
      </c>
      <c r="Q32" s="162">
        <v>938.72</v>
      </c>
      <c r="R32" s="162">
        <v>4549.2</v>
      </c>
      <c r="S32" s="164" t="s">
        <v>178</v>
      </c>
      <c r="T32" s="396"/>
      <c r="U32" s="164" t="s">
        <v>183</v>
      </c>
      <c r="V32" s="392"/>
      <c r="W32" s="247" t="s">
        <v>17583</v>
      </c>
      <c r="X32" s="164" t="s">
        <v>17584</v>
      </c>
      <c r="Y32" s="165">
        <v>44414</v>
      </c>
      <c r="Z32" s="164" t="s">
        <v>17585</v>
      </c>
      <c r="AA32" s="162">
        <v>10562.14</v>
      </c>
      <c r="AB32" s="162">
        <v>2746.16</v>
      </c>
      <c r="AC32" s="162">
        <v>13308.3</v>
      </c>
      <c r="AD32" s="164" t="s">
        <v>182</v>
      </c>
      <c r="AE32" s="882"/>
      <c r="AF32" s="164" t="s">
        <v>183</v>
      </c>
    </row>
    <row r="33" spans="1:32" ht="65" thickBot="1" x14ac:dyDescent="0.25">
      <c r="A33" s="254" t="s">
        <v>17646</v>
      </c>
      <c r="B33" s="251" t="s">
        <v>185</v>
      </c>
      <c r="C33" s="251"/>
      <c r="D33" s="882"/>
      <c r="E33" s="86"/>
      <c r="F33" s="254"/>
      <c r="G33" s="397"/>
      <c r="I33" s="397"/>
      <c r="K33" s="164" t="s">
        <v>17555</v>
      </c>
      <c r="L33" s="164" t="s">
        <v>17462</v>
      </c>
      <c r="M33" s="164" t="s">
        <v>192</v>
      </c>
      <c r="N33" s="165">
        <v>44442</v>
      </c>
      <c r="O33" s="164" t="s">
        <v>17556</v>
      </c>
      <c r="P33" s="162">
        <v>14998</v>
      </c>
      <c r="Q33" s="162">
        <v>7798</v>
      </c>
      <c r="R33" s="162">
        <v>22796</v>
      </c>
      <c r="S33" s="164" t="s">
        <v>184</v>
      </c>
      <c r="T33" s="396"/>
      <c r="U33" s="164" t="s">
        <v>188</v>
      </c>
      <c r="V33" s="392"/>
      <c r="W33" s="247" t="s">
        <v>17594</v>
      </c>
      <c r="X33" s="164" t="s">
        <v>197</v>
      </c>
      <c r="Y33" s="165">
        <v>44407</v>
      </c>
      <c r="Z33" s="164" t="s">
        <v>17595</v>
      </c>
      <c r="AA33" s="162">
        <v>3571.33</v>
      </c>
      <c r="AB33" s="162">
        <v>928.67</v>
      </c>
      <c r="AC33" s="162">
        <v>4500</v>
      </c>
      <c r="AD33" s="164" t="s">
        <v>182</v>
      </c>
      <c r="AE33" s="882"/>
      <c r="AF33" s="164" t="s">
        <v>183</v>
      </c>
    </row>
    <row r="34" spans="1:32" ht="31" thickBot="1" x14ac:dyDescent="0.25">
      <c r="A34" s="413"/>
      <c r="B34" s="397"/>
      <c r="C34" s="397"/>
      <c r="D34" s="393"/>
      <c r="E34" s="86"/>
      <c r="F34" s="254"/>
      <c r="G34" s="397"/>
      <c r="I34" s="397"/>
      <c r="K34" s="164" t="s">
        <v>17557</v>
      </c>
      <c r="L34" s="164" t="s">
        <v>17558</v>
      </c>
      <c r="M34" s="164" t="s">
        <v>17559</v>
      </c>
      <c r="N34" s="165">
        <v>44448</v>
      </c>
      <c r="O34" s="164" t="s">
        <v>17560</v>
      </c>
      <c r="P34" s="162">
        <v>7936.51</v>
      </c>
      <c r="Q34" s="162">
        <v>2063.4899999999998</v>
      </c>
      <c r="R34" s="162">
        <v>10000</v>
      </c>
      <c r="S34" s="164" t="s">
        <v>17451</v>
      </c>
      <c r="T34" s="396"/>
      <c r="U34" s="164" t="s">
        <v>183</v>
      </c>
      <c r="V34" s="392"/>
      <c r="W34" s="247" t="s">
        <v>17608</v>
      </c>
      <c r="X34" s="164" t="s">
        <v>194</v>
      </c>
      <c r="Y34" s="165">
        <v>44399</v>
      </c>
      <c r="Z34" s="164" t="s">
        <v>17609</v>
      </c>
      <c r="AA34" s="162">
        <v>2835</v>
      </c>
      <c r="AB34" s="162">
        <v>737.1</v>
      </c>
      <c r="AC34" s="162">
        <v>3572.1</v>
      </c>
      <c r="AD34" s="879" t="s">
        <v>182</v>
      </c>
      <c r="AE34" s="833"/>
      <c r="AF34" s="164" t="s">
        <v>183</v>
      </c>
    </row>
    <row r="35" spans="1:32" ht="46" thickBot="1" x14ac:dyDescent="0.25">
      <c r="A35" s="413"/>
      <c r="B35" s="397"/>
      <c r="C35" s="393"/>
      <c r="D35" s="393"/>
      <c r="E35" s="86"/>
      <c r="F35" s="254"/>
      <c r="G35" s="397"/>
      <c r="I35" s="397"/>
      <c r="K35" s="164" t="s">
        <v>17564</v>
      </c>
      <c r="L35" s="164" t="s">
        <v>201</v>
      </c>
      <c r="M35" s="164" t="s">
        <v>17255</v>
      </c>
      <c r="N35" s="165">
        <v>44449</v>
      </c>
      <c r="O35" s="164" t="s">
        <v>17565</v>
      </c>
      <c r="P35" s="162">
        <v>18531.3</v>
      </c>
      <c r="Q35" s="162">
        <v>4818.1400000000003</v>
      </c>
      <c r="R35" s="162">
        <v>23349.439999999999</v>
      </c>
      <c r="S35" s="164" t="s">
        <v>182</v>
      </c>
      <c r="T35" s="396"/>
      <c r="U35" s="164" t="s">
        <v>183</v>
      </c>
      <c r="V35" s="392"/>
      <c r="W35" s="247" t="s">
        <v>17612</v>
      </c>
      <c r="X35" s="164" t="s">
        <v>197</v>
      </c>
      <c r="Y35" s="165">
        <v>44397</v>
      </c>
      <c r="Z35" s="164" t="s">
        <v>17613</v>
      </c>
      <c r="AA35" s="162">
        <v>1702</v>
      </c>
      <c r="AB35" s="162">
        <v>443</v>
      </c>
      <c r="AC35" s="162">
        <v>2145</v>
      </c>
      <c r="AD35" s="879" t="s">
        <v>182</v>
      </c>
      <c r="AF35" s="164" t="s">
        <v>183</v>
      </c>
    </row>
    <row r="36" spans="1:32" ht="46" thickBot="1" x14ac:dyDescent="0.25">
      <c r="A36" s="413"/>
      <c r="B36" s="397"/>
      <c r="C36" s="393"/>
      <c r="D36" s="393"/>
      <c r="E36" s="86"/>
      <c r="F36" s="254"/>
      <c r="G36" s="397"/>
      <c r="I36" s="397"/>
      <c r="K36" s="164" t="s">
        <v>17568</v>
      </c>
      <c r="L36" s="164" t="s">
        <v>17201</v>
      </c>
      <c r="M36" s="164" t="s">
        <v>17569</v>
      </c>
      <c r="N36" s="165">
        <v>44452</v>
      </c>
      <c r="O36" s="164" t="s">
        <v>17570</v>
      </c>
      <c r="P36" s="162">
        <v>25887</v>
      </c>
      <c r="Q36" s="162">
        <v>6731</v>
      </c>
      <c r="R36" s="162">
        <v>32618</v>
      </c>
      <c r="S36" s="164" t="s">
        <v>184</v>
      </c>
      <c r="T36" s="396"/>
      <c r="U36" s="164" t="s">
        <v>183</v>
      </c>
      <c r="V36" s="392"/>
      <c r="W36" s="247" t="s">
        <v>17616</v>
      </c>
      <c r="X36" s="164" t="s">
        <v>17518</v>
      </c>
      <c r="Y36" s="165">
        <v>44392</v>
      </c>
      <c r="Z36" s="164" t="s">
        <v>17617</v>
      </c>
      <c r="AA36" s="162">
        <v>9127</v>
      </c>
      <c r="AB36" s="162">
        <v>2373</v>
      </c>
      <c r="AC36" s="162">
        <v>11500</v>
      </c>
      <c r="AD36" s="879" t="s">
        <v>182</v>
      </c>
      <c r="AE36" s="833"/>
      <c r="AF36" s="164" t="s">
        <v>183</v>
      </c>
    </row>
    <row r="37" spans="1:32" ht="31" thickBot="1" x14ac:dyDescent="0.25">
      <c r="A37" s="413"/>
      <c r="B37" s="397"/>
      <c r="C37" s="397"/>
      <c r="D37" s="393"/>
      <c r="E37" s="86"/>
      <c r="F37" s="254"/>
      <c r="G37" s="397"/>
      <c r="I37" s="397"/>
      <c r="K37" s="164" t="s">
        <v>17412</v>
      </c>
      <c r="L37" s="164" t="s">
        <v>17413</v>
      </c>
      <c r="M37" s="164" t="s">
        <v>17269</v>
      </c>
      <c r="N37" s="165">
        <v>44390</v>
      </c>
      <c r="O37" s="164" t="s">
        <v>17414</v>
      </c>
      <c r="P37" s="162">
        <v>145472</v>
      </c>
      <c r="Q37" s="162">
        <v>11638</v>
      </c>
      <c r="R37" s="162">
        <v>157110</v>
      </c>
      <c r="S37" s="164" t="s">
        <v>17415</v>
      </c>
      <c r="T37" s="396"/>
      <c r="U37" s="164" t="s">
        <v>177</v>
      </c>
      <c r="V37" s="392"/>
      <c r="W37" s="247" t="s">
        <v>17605</v>
      </c>
      <c r="X37" s="164" t="s">
        <v>17606</v>
      </c>
      <c r="Y37" s="165">
        <v>44400</v>
      </c>
      <c r="Z37" s="164" t="s">
        <v>17607</v>
      </c>
      <c r="AA37" s="162">
        <v>11467.78</v>
      </c>
      <c r="AB37" s="162">
        <v>2982.22</v>
      </c>
      <c r="AC37" s="162">
        <v>14450</v>
      </c>
      <c r="AD37" s="164" t="s">
        <v>174</v>
      </c>
      <c r="AE37" s="833"/>
      <c r="AF37" s="164" t="s">
        <v>183</v>
      </c>
    </row>
    <row r="38" spans="1:32" ht="17" thickBot="1" x14ac:dyDescent="0.25">
      <c r="A38" s="413"/>
      <c r="B38" s="397"/>
      <c r="C38" s="393"/>
      <c r="D38" s="393"/>
      <c r="E38" s="86"/>
      <c r="F38" s="254"/>
      <c r="G38" s="397"/>
      <c r="I38" s="397"/>
      <c r="K38" s="164" t="s">
        <v>17579</v>
      </c>
      <c r="L38" s="164" t="s">
        <v>17580</v>
      </c>
      <c r="M38" s="164" t="s">
        <v>17581</v>
      </c>
      <c r="N38" s="165">
        <v>44455</v>
      </c>
      <c r="O38" s="164" t="s">
        <v>17582</v>
      </c>
      <c r="P38" s="162">
        <v>21120</v>
      </c>
      <c r="Q38" s="162">
        <v>5491</v>
      </c>
      <c r="R38" s="162">
        <v>26611</v>
      </c>
      <c r="S38" s="164" t="s">
        <v>182</v>
      </c>
      <c r="T38" s="396"/>
      <c r="U38" s="164" t="s">
        <v>183</v>
      </c>
      <c r="V38" s="392"/>
      <c r="W38" s="247" t="s">
        <v>17244</v>
      </c>
      <c r="X38" s="164" t="s">
        <v>197</v>
      </c>
      <c r="Y38" s="165">
        <v>44384</v>
      </c>
      <c r="Z38" s="164" t="s">
        <v>17245</v>
      </c>
      <c r="AA38" s="162">
        <v>442.51</v>
      </c>
      <c r="AB38" s="162">
        <v>115.06</v>
      </c>
      <c r="AC38" s="162">
        <v>557.57000000000005</v>
      </c>
      <c r="AD38" s="879" t="s">
        <v>182</v>
      </c>
      <c r="AF38" s="164" t="s">
        <v>183</v>
      </c>
    </row>
    <row r="39" spans="1:32" ht="46" thickBot="1" x14ac:dyDescent="0.25">
      <c r="A39" s="413"/>
      <c r="B39" s="397"/>
      <c r="C39" s="397"/>
      <c r="D39" s="393"/>
      <c r="E39" s="86"/>
      <c r="F39" s="254"/>
      <c r="G39" s="397"/>
      <c r="I39" s="397"/>
      <c r="K39" s="164" t="s">
        <v>17586</v>
      </c>
      <c r="L39" s="164" t="s">
        <v>190</v>
      </c>
      <c r="M39" s="164" t="s">
        <v>17587</v>
      </c>
      <c r="N39" s="165">
        <v>44456</v>
      </c>
      <c r="O39" s="164" t="s">
        <v>17588</v>
      </c>
      <c r="P39" s="162">
        <v>899577</v>
      </c>
      <c r="Q39" s="162">
        <v>467780</v>
      </c>
      <c r="R39" s="162">
        <v>1367357</v>
      </c>
      <c r="S39" s="164" t="s">
        <v>184</v>
      </c>
      <c r="T39" s="396"/>
      <c r="U39" s="164" t="s">
        <v>177</v>
      </c>
      <c r="V39" s="392"/>
      <c r="W39" s="247" t="s">
        <v>17252</v>
      </c>
      <c r="X39" s="164" t="s">
        <v>17253</v>
      </c>
      <c r="Y39" s="165">
        <v>44384</v>
      </c>
      <c r="Z39" s="164" t="s">
        <v>17254</v>
      </c>
      <c r="AA39" s="162">
        <v>23871.55</v>
      </c>
      <c r="AB39" s="162">
        <v>6206.6</v>
      </c>
      <c r="AC39" s="162">
        <v>30078.15</v>
      </c>
      <c r="AD39" s="879" t="s">
        <v>182</v>
      </c>
      <c r="AF39" s="164" t="s">
        <v>183</v>
      </c>
    </row>
    <row r="40" spans="1:32" ht="61" thickBot="1" x14ac:dyDescent="0.25">
      <c r="A40" s="413"/>
      <c r="B40" s="397"/>
      <c r="C40" s="397"/>
      <c r="D40" s="393"/>
      <c r="E40" s="86"/>
      <c r="F40" s="254"/>
      <c r="G40" s="397"/>
      <c r="I40" s="397"/>
      <c r="K40" s="404" t="s">
        <v>17590</v>
      </c>
      <c r="L40" s="404" t="s">
        <v>17591</v>
      </c>
      <c r="M40" s="404" t="s">
        <v>17592</v>
      </c>
      <c r="N40" s="406">
        <v>44461</v>
      </c>
      <c r="O40" s="164" t="s">
        <v>17593</v>
      </c>
      <c r="P40" s="414">
        <v>392856</v>
      </c>
      <c r="Q40" s="414">
        <v>204285</v>
      </c>
      <c r="R40" s="414">
        <v>597141</v>
      </c>
      <c r="S40" s="164" t="s">
        <v>182</v>
      </c>
      <c r="T40" s="396"/>
      <c r="U40" s="404" t="s">
        <v>188</v>
      </c>
      <c r="V40" s="392"/>
      <c r="W40" s="247" t="s">
        <v>17626</v>
      </c>
      <c r="X40" s="164" t="s">
        <v>17627</v>
      </c>
      <c r="Y40" s="165">
        <v>44379</v>
      </c>
      <c r="Z40" s="164" t="s">
        <v>17628</v>
      </c>
      <c r="AA40" s="162">
        <v>5131.68</v>
      </c>
      <c r="AB40" s="162">
        <v>1334.02</v>
      </c>
      <c r="AC40" s="162">
        <v>6465.7</v>
      </c>
      <c r="AD40" s="885" t="s">
        <v>182</v>
      </c>
      <c r="AE40" s="396"/>
      <c r="AF40" s="164" t="s">
        <v>183</v>
      </c>
    </row>
    <row r="41" spans="1:32" ht="46" thickBot="1" x14ac:dyDescent="0.25">
      <c r="A41" s="413"/>
      <c r="B41" s="397"/>
      <c r="C41" s="393"/>
      <c r="D41" s="393"/>
      <c r="E41" s="86"/>
      <c r="F41" s="254"/>
      <c r="G41" s="397"/>
      <c r="I41" s="397"/>
      <c r="K41" s="164" t="s">
        <v>17515</v>
      </c>
      <c r="L41" s="164" t="s">
        <v>17246</v>
      </c>
      <c r="M41" s="164" t="s">
        <v>17516</v>
      </c>
      <c r="N41" s="165">
        <v>44469</v>
      </c>
      <c r="O41" s="164" t="s">
        <v>17448</v>
      </c>
      <c r="P41" s="162">
        <v>16116</v>
      </c>
      <c r="Q41" s="162">
        <v>4190</v>
      </c>
      <c r="R41" s="162">
        <v>20306</v>
      </c>
      <c r="S41" s="164" t="s">
        <v>182</v>
      </c>
      <c r="T41" s="396"/>
      <c r="U41" s="164" t="s">
        <v>183</v>
      </c>
      <c r="V41" s="392"/>
      <c r="W41" s="247" t="s">
        <v>17566</v>
      </c>
      <c r="X41" s="164" t="s">
        <v>17558</v>
      </c>
      <c r="Y41" s="165">
        <v>44421</v>
      </c>
      <c r="Z41" s="164" t="s">
        <v>17567</v>
      </c>
      <c r="AA41" s="162">
        <v>222534.57</v>
      </c>
      <c r="AB41" s="162">
        <v>57858.99</v>
      </c>
      <c r="AC41" s="162">
        <v>280393.56</v>
      </c>
      <c r="AD41" s="164" t="s">
        <v>17429</v>
      </c>
      <c r="AF41" s="164" t="s">
        <v>183</v>
      </c>
    </row>
    <row r="42" spans="1:32" ht="61" thickBot="1" x14ac:dyDescent="0.25">
      <c r="A42" s="413"/>
      <c r="B42" s="397"/>
      <c r="C42" s="397"/>
      <c r="D42" s="393"/>
      <c r="E42" s="86"/>
      <c r="F42" s="254"/>
      <c r="G42" s="397"/>
      <c r="I42" s="397"/>
      <c r="K42" s="164" t="s">
        <v>17419</v>
      </c>
      <c r="L42" s="164" t="s">
        <v>17413</v>
      </c>
      <c r="M42" s="164" t="s">
        <v>17420</v>
      </c>
      <c r="N42" s="165">
        <v>44391</v>
      </c>
      <c r="O42" s="164" t="s">
        <v>17421</v>
      </c>
      <c r="P42" s="162">
        <v>166184</v>
      </c>
      <c r="Q42" s="162">
        <v>83816</v>
      </c>
      <c r="R42" s="162">
        <v>250000</v>
      </c>
      <c r="S42" s="164" t="s">
        <v>17415</v>
      </c>
      <c r="T42" s="396"/>
      <c r="U42" s="164" t="s">
        <v>177</v>
      </c>
      <c r="V42" s="392"/>
      <c r="W42" s="247" t="s">
        <v>17629</v>
      </c>
      <c r="X42" s="164" t="s">
        <v>17606</v>
      </c>
      <c r="Y42" s="165">
        <v>44379</v>
      </c>
      <c r="Z42" s="164" t="s">
        <v>17630</v>
      </c>
      <c r="AA42" s="162">
        <v>2211.0700000000002</v>
      </c>
      <c r="AB42" s="162">
        <v>574.89</v>
      </c>
      <c r="AC42" s="162">
        <v>2785.96</v>
      </c>
      <c r="AD42" s="885" t="s">
        <v>174</v>
      </c>
      <c r="AE42" s="396"/>
      <c r="AF42" s="164" t="s">
        <v>183</v>
      </c>
    </row>
    <row r="43" spans="1:32" ht="17" thickBot="1" x14ac:dyDescent="0.25">
      <c r="A43" s="413"/>
      <c r="B43" s="397"/>
      <c r="C43" s="393"/>
      <c r="D43" s="393"/>
      <c r="E43" s="86"/>
      <c r="F43" s="254"/>
      <c r="G43" s="397"/>
      <c r="I43" s="397"/>
      <c r="K43" s="247"/>
      <c r="L43" s="164"/>
      <c r="M43" s="164"/>
      <c r="N43" s="165"/>
      <c r="O43" s="164"/>
      <c r="P43" s="162"/>
      <c r="Q43" s="162"/>
      <c r="R43" s="162"/>
      <c r="S43" s="164"/>
      <c r="T43" s="396"/>
      <c r="U43" s="164"/>
      <c r="V43" s="392"/>
      <c r="W43" s="247" t="s">
        <v>17235</v>
      </c>
      <c r="X43" s="164" t="s">
        <v>17201</v>
      </c>
      <c r="Y43" s="165">
        <v>44426</v>
      </c>
      <c r="Z43" s="164" t="s">
        <v>17236</v>
      </c>
      <c r="AA43" s="162">
        <v>29163</v>
      </c>
      <c r="AB43" s="162">
        <v>2333</v>
      </c>
      <c r="AC43" s="162">
        <v>31496</v>
      </c>
      <c r="AD43" s="164" t="s">
        <v>17451</v>
      </c>
      <c r="AF43" s="164" t="s">
        <v>188</v>
      </c>
    </row>
    <row r="44" spans="1:32" ht="31" thickBot="1" x14ac:dyDescent="0.25">
      <c r="A44" s="413"/>
      <c r="B44" s="397"/>
      <c r="C44" s="393"/>
      <c r="D44" s="393"/>
      <c r="E44" s="86"/>
      <c r="F44" s="254"/>
      <c r="G44" s="397"/>
      <c r="I44" s="397"/>
      <c r="K44" s="247"/>
      <c r="L44" s="164"/>
      <c r="M44" s="164"/>
      <c r="N44" s="165"/>
      <c r="O44" s="164"/>
      <c r="P44" s="162"/>
      <c r="Q44" s="162"/>
      <c r="R44" s="162">
        <f>SUBTOTAL(109,R3:R43)</f>
        <v>27607297.640000001</v>
      </c>
      <c r="S44" s="164"/>
      <c r="T44" s="396"/>
      <c r="U44" s="164"/>
      <c r="V44" s="392"/>
      <c r="W44" s="247" t="s">
        <v>17422</v>
      </c>
      <c r="X44" s="164" t="s">
        <v>17423</v>
      </c>
      <c r="Y44" s="165">
        <v>44463</v>
      </c>
      <c r="Z44" s="164" t="s">
        <v>17424</v>
      </c>
      <c r="AA44" s="162">
        <v>238.1</v>
      </c>
      <c r="AB44" s="162">
        <v>61.9</v>
      </c>
      <c r="AC44" s="162">
        <v>300</v>
      </c>
      <c r="AD44" s="164" t="s">
        <v>182</v>
      </c>
      <c r="AF44" s="164" t="s">
        <v>188</v>
      </c>
    </row>
    <row r="45" spans="1:32" ht="46" thickBot="1" x14ac:dyDescent="0.25">
      <c r="A45" s="413"/>
      <c r="B45" s="397"/>
      <c r="C45" s="393"/>
      <c r="D45" s="393"/>
      <c r="E45" s="86"/>
      <c r="F45" s="254"/>
      <c r="G45" s="397"/>
      <c r="I45" s="397"/>
      <c r="K45" s="247"/>
      <c r="L45" s="164"/>
      <c r="M45" s="164"/>
      <c r="N45" s="165"/>
      <c r="O45" s="164"/>
      <c r="P45" s="162"/>
      <c r="Q45" s="162"/>
      <c r="R45" s="162"/>
      <c r="S45" s="164"/>
      <c r="T45" s="396"/>
      <c r="U45" s="164"/>
      <c r="V45" s="392"/>
      <c r="W45" s="247" t="s">
        <v>17459</v>
      </c>
      <c r="X45" s="164" t="s">
        <v>17253</v>
      </c>
      <c r="Y45" s="165">
        <v>44449</v>
      </c>
      <c r="Z45" s="164" t="s">
        <v>17460</v>
      </c>
      <c r="AA45" s="162">
        <v>2400</v>
      </c>
      <c r="AB45" s="162">
        <v>600</v>
      </c>
      <c r="AC45" s="162">
        <v>3000</v>
      </c>
      <c r="AD45" s="880" t="s">
        <v>182</v>
      </c>
      <c r="AF45" s="164" t="s">
        <v>188</v>
      </c>
    </row>
    <row r="46" spans="1:32" ht="17" thickBot="1" x14ac:dyDescent="0.25">
      <c r="A46" s="413"/>
      <c r="B46" s="397"/>
      <c r="C46" s="393"/>
      <c r="D46" s="393"/>
      <c r="E46" s="86"/>
      <c r="F46" s="254"/>
      <c r="G46" s="397"/>
      <c r="I46" s="397"/>
      <c r="K46" s="247"/>
      <c r="L46" s="164"/>
      <c r="M46" s="164"/>
      <c r="N46" s="165"/>
      <c r="O46" s="164"/>
      <c r="P46" s="162"/>
      <c r="Q46" s="162"/>
      <c r="R46" s="162"/>
      <c r="S46" s="164"/>
      <c r="T46" s="396"/>
      <c r="U46" s="164"/>
      <c r="V46" s="392"/>
      <c r="W46" s="247" t="s">
        <v>17538</v>
      </c>
      <c r="X46" s="164" t="s">
        <v>17246</v>
      </c>
      <c r="Y46" s="165">
        <v>44426</v>
      </c>
      <c r="Z46" s="164" t="s">
        <v>17539</v>
      </c>
      <c r="AA46" s="162">
        <v>1477</v>
      </c>
      <c r="AB46" s="162">
        <v>383</v>
      </c>
      <c r="AC46" s="162">
        <v>1860</v>
      </c>
      <c r="AD46" s="880" t="s">
        <v>182</v>
      </c>
      <c r="AE46" s="882"/>
      <c r="AF46" s="164" t="s">
        <v>188</v>
      </c>
    </row>
    <row r="47" spans="1:32" ht="46" thickBot="1" x14ac:dyDescent="0.25">
      <c r="A47" s="413"/>
      <c r="B47" s="397"/>
      <c r="C47" s="393"/>
      <c r="D47" s="393"/>
      <c r="E47" s="86"/>
      <c r="F47" s="254"/>
      <c r="G47" s="397"/>
      <c r="I47" s="397"/>
      <c r="K47" s="247"/>
      <c r="L47" s="164"/>
      <c r="M47" s="164"/>
      <c r="N47" s="165"/>
      <c r="O47" s="164"/>
      <c r="P47" s="162"/>
      <c r="Q47" s="162"/>
      <c r="R47" s="162"/>
      <c r="S47" s="164"/>
      <c r="T47" s="396"/>
      <c r="U47" s="164"/>
      <c r="V47" s="392"/>
      <c r="W47" s="247" t="s">
        <v>17577</v>
      </c>
      <c r="X47" s="164" t="s">
        <v>17246</v>
      </c>
      <c r="Y47" s="165">
        <v>44414</v>
      </c>
      <c r="Z47" s="164" t="s">
        <v>17578</v>
      </c>
      <c r="AA47" s="162">
        <v>1825.4</v>
      </c>
      <c r="AB47" s="162">
        <v>474.6</v>
      </c>
      <c r="AC47" s="162">
        <v>2300</v>
      </c>
      <c r="AD47" s="880" t="s">
        <v>182</v>
      </c>
      <c r="AE47" s="396"/>
      <c r="AF47" s="164" t="s">
        <v>188</v>
      </c>
    </row>
    <row r="48" spans="1:32" ht="17" thickBot="1" x14ac:dyDescent="0.25">
      <c r="A48" s="415"/>
      <c r="B48" s="397"/>
      <c r="C48" s="393"/>
      <c r="D48" s="393"/>
      <c r="E48" s="86"/>
      <c r="F48" s="254"/>
      <c r="G48" s="397"/>
      <c r="I48" s="397"/>
      <c r="K48" s="247"/>
      <c r="L48" s="164"/>
      <c r="M48" s="164"/>
      <c r="N48" s="165"/>
      <c r="O48" s="164"/>
      <c r="P48" s="162"/>
      <c r="Q48" s="162"/>
      <c r="R48" s="162"/>
      <c r="S48" s="164"/>
      <c r="T48" s="396"/>
      <c r="U48" s="164"/>
      <c r="V48" s="392"/>
      <c r="W48" s="247" t="s">
        <v>17249</v>
      </c>
      <c r="X48" s="164" t="s">
        <v>17250</v>
      </c>
      <c r="Y48" s="165">
        <v>44424</v>
      </c>
      <c r="Z48" s="164" t="s">
        <v>17251</v>
      </c>
      <c r="AA48" s="162">
        <v>200</v>
      </c>
      <c r="AB48" s="162">
        <v>0</v>
      </c>
      <c r="AC48" s="162">
        <v>200</v>
      </c>
      <c r="AD48" s="880" t="s">
        <v>181</v>
      </c>
      <c r="AE48" s="396"/>
      <c r="AF48" s="164" t="s">
        <v>188</v>
      </c>
    </row>
    <row r="49" spans="1:32" ht="17" thickBot="1" x14ac:dyDescent="0.25">
      <c r="A49" s="415"/>
      <c r="B49" s="397"/>
      <c r="C49" s="393"/>
      <c r="D49" s="393"/>
      <c r="E49" s="86"/>
      <c r="F49" s="254"/>
      <c r="G49" s="397"/>
      <c r="I49" s="397"/>
      <c r="K49" s="247"/>
      <c r="L49" s="164"/>
      <c r="M49" s="164"/>
      <c r="N49" s="165"/>
      <c r="O49" s="164"/>
      <c r="P49" s="162"/>
      <c r="Q49" s="162"/>
      <c r="R49" s="162"/>
      <c r="S49" s="164"/>
      <c r="T49" s="396"/>
      <c r="U49" s="164"/>
      <c r="V49" s="392"/>
      <c r="W49" s="247" t="s">
        <v>17614</v>
      </c>
      <c r="X49" s="164" t="s">
        <v>17246</v>
      </c>
      <c r="Y49" s="165">
        <v>44396</v>
      </c>
      <c r="Z49" s="164" t="s">
        <v>17615</v>
      </c>
      <c r="AA49" s="162">
        <v>61789</v>
      </c>
      <c r="AB49" s="162">
        <v>16068</v>
      </c>
      <c r="AC49" s="162">
        <v>77857</v>
      </c>
      <c r="AD49" s="886" t="s">
        <v>182</v>
      </c>
      <c r="AE49" s="882"/>
      <c r="AF49" s="164" t="s">
        <v>188</v>
      </c>
    </row>
    <row r="50" spans="1:32" ht="31" thickBot="1" x14ac:dyDescent="0.25">
      <c r="A50" s="415"/>
      <c r="B50" s="397"/>
      <c r="C50" s="393"/>
      <c r="D50" s="393"/>
      <c r="E50" s="86"/>
      <c r="F50" s="254"/>
      <c r="G50" s="397"/>
      <c r="I50" s="397"/>
      <c r="K50" s="247"/>
      <c r="L50" s="164"/>
      <c r="M50" s="164"/>
      <c r="N50" s="165"/>
      <c r="O50" s="164"/>
      <c r="P50" s="162"/>
      <c r="Q50" s="162"/>
      <c r="R50" s="162"/>
      <c r="S50" s="164"/>
      <c r="T50" s="396"/>
      <c r="U50" s="164"/>
      <c r="V50" s="392"/>
      <c r="W50" s="247" t="s">
        <v>17602</v>
      </c>
      <c r="X50" s="164" t="s">
        <v>17603</v>
      </c>
      <c r="Y50" s="165">
        <v>44403</v>
      </c>
      <c r="Z50" s="164" t="s">
        <v>17604</v>
      </c>
      <c r="AA50" s="162">
        <v>5142.8599999999997</v>
      </c>
      <c r="AB50" s="162">
        <v>1337.14</v>
      </c>
      <c r="AC50" s="162">
        <v>6480</v>
      </c>
      <c r="AD50" s="880" t="s">
        <v>184</v>
      </c>
      <c r="AF50" s="164" t="s">
        <v>188</v>
      </c>
    </row>
    <row r="51" spans="1:32" ht="61" thickBot="1" x14ac:dyDescent="0.25">
      <c r="A51" s="415"/>
      <c r="B51" s="397"/>
      <c r="C51" s="393"/>
      <c r="D51" s="393"/>
      <c r="E51" s="86"/>
      <c r="F51" s="254"/>
      <c r="G51" s="397"/>
      <c r="I51" s="397"/>
      <c r="K51" s="247"/>
      <c r="L51" s="164"/>
      <c r="M51" s="164"/>
      <c r="N51" s="165"/>
      <c r="O51" s="164"/>
      <c r="P51" s="162"/>
      <c r="Q51" s="162"/>
      <c r="R51" s="162"/>
      <c r="S51" s="164"/>
      <c r="T51" s="396"/>
      <c r="U51" s="164"/>
      <c r="V51" s="392"/>
      <c r="W51" s="247" t="s">
        <v>17624</v>
      </c>
      <c r="X51" s="164" t="s">
        <v>17253</v>
      </c>
      <c r="Y51" s="165">
        <v>44379</v>
      </c>
      <c r="Z51" s="164" t="s">
        <v>17625</v>
      </c>
      <c r="AA51" s="162">
        <v>6936.32</v>
      </c>
      <c r="AB51" s="162">
        <v>1803.68</v>
      </c>
      <c r="AC51" s="162">
        <v>8740</v>
      </c>
      <c r="AD51" s="395" t="s">
        <v>182</v>
      </c>
      <c r="AE51" s="396"/>
      <c r="AF51" s="164" t="s">
        <v>188</v>
      </c>
    </row>
    <row r="52" spans="1:32" ht="31" thickBot="1" x14ac:dyDescent="0.25">
      <c r="A52" s="415"/>
      <c r="B52" s="397"/>
      <c r="C52" s="393"/>
      <c r="D52" s="393"/>
      <c r="E52" s="86"/>
      <c r="F52" s="254"/>
      <c r="G52" s="397"/>
      <c r="I52" s="397"/>
      <c r="K52" s="247"/>
      <c r="L52" s="164"/>
      <c r="M52" s="164"/>
      <c r="N52" s="165"/>
      <c r="O52" s="164"/>
      <c r="P52" s="162"/>
      <c r="Q52" s="162"/>
      <c r="R52" s="162"/>
      <c r="S52" s="164"/>
      <c r="T52" s="396"/>
      <c r="U52" s="164"/>
      <c r="V52" s="392"/>
      <c r="W52" s="247" t="s">
        <v>17542</v>
      </c>
      <c r="X52" s="164" t="s">
        <v>191</v>
      </c>
      <c r="Y52" s="165">
        <v>44424</v>
      </c>
      <c r="Z52" s="164" t="s">
        <v>17543</v>
      </c>
      <c r="AA52" s="162">
        <v>209518</v>
      </c>
      <c r="AB52" s="162">
        <v>108949</v>
      </c>
      <c r="AC52" s="162">
        <v>318467</v>
      </c>
      <c r="AD52" s="880" t="s">
        <v>17429</v>
      </c>
      <c r="AE52" s="396"/>
      <c r="AF52" s="164" t="s">
        <v>188</v>
      </c>
    </row>
    <row r="53" spans="1:32" ht="17" thickBot="1" x14ac:dyDescent="0.25">
      <c r="A53" s="415"/>
      <c r="B53" s="397"/>
      <c r="C53" s="393"/>
      <c r="D53" s="393"/>
      <c r="E53" s="86"/>
      <c r="F53" s="254"/>
      <c r="G53" s="397"/>
      <c r="I53" s="397"/>
      <c r="K53" s="247"/>
      <c r="L53" s="164"/>
      <c r="M53" s="164"/>
      <c r="N53" s="165"/>
      <c r="O53" s="164"/>
      <c r="P53" s="162"/>
      <c r="Q53" s="162"/>
      <c r="R53" s="162"/>
      <c r="S53" s="164"/>
      <c r="T53" s="396"/>
      <c r="U53" s="164"/>
      <c r="V53" s="392"/>
      <c r="W53" s="247" t="s">
        <v>17410</v>
      </c>
      <c r="X53" s="164" t="s">
        <v>17202</v>
      </c>
      <c r="Y53" s="165">
        <v>44463</v>
      </c>
      <c r="Z53" s="164" t="s">
        <v>17411</v>
      </c>
      <c r="AA53" s="162">
        <v>19650</v>
      </c>
      <c r="AB53" s="162">
        <v>2456</v>
      </c>
      <c r="AC53" s="162">
        <v>22106</v>
      </c>
      <c r="AD53" s="880" t="s">
        <v>17196</v>
      </c>
      <c r="AE53" s="882"/>
      <c r="AF53" s="164" t="s">
        <v>188</v>
      </c>
    </row>
    <row r="54" spans="1:32" ht="31" thickBot="1" x14ac:dyDescent="0.25">
      <c r="A54" s="415"/>
      <c r="B54" s="397"/>
      <c r="C54" s="393"/>
      <c r="D54" s="393"/>
      <c r="E54" s="86"/>
      <c r="F54" s="254"/>
      <c r="G54" s="397"/>
      <c r="I54" s="397"/>
      <c r="K54" s="247"/>
      <c r="L54" s="164"/>
      <c r="M54" s="164"/>
      <c r="N54" s="165"/>
      <c r="O54" s="164"/>
      <c r="P54" s="162"/>
      <c r="Q54" s="162"/>
      <c r="R54" s="162"/>
      <c r="S54" s="164"/>
      <c r="T54" s="396"/>
      <c r="U54" s="164"/>
      <c r="V54" s="392"/>
      <c r="W54" s="247" t="s">
        <v>17264</v>
      </c>
      <c r="X54" s="164" t="s">
        <v>175</v>
      </c>
      <c r="Y54" s="165">
        <v>44378</v>
      </c>
      <c r="Z54" s="164" t="s">
        <v>17265</v>
      </c>
      <c r="AA54" s="162">
        <v>8297</v>
      </c>
      <c r="AB54" s="162">
        <v>4314.4399999999996</v>
      </c>
      <c r="AC54" s="162">
        <v>12611.44</v>
      </c>
      <c r="AD54" s="397" t="s">
        <v>17631</v>
      </c>
      <c r="AE54" s="833"/>
      <c r="AF54" s="164" t="s">
        <v>188</v>
      </c>
    </row>
    <row r="55" spans="1:32" ht="61" thickBot="1" x14ac:dyDescent="0.25">
      <c r="A55" s="415"/>
      <c r="B55" s="397"/>
      <c r="C55" s="393"/>
      <c r="D55" s="393"/>
      <c r="E55" s="86"/>
      <c r="F55" s="254"/>
      <c r="G55" s="397"/>
      <c r="I55" s="397"/>
      <c r="K55" s="247"/>
      <c r="L55" s="164"/>
      <c r="M55" s="164"/>
      <c r="N55" s="165"/>
      <c r="O55" s="164"/>
      <c r="P55" s="162"/>
      <c r="Q55" s="162"/>
      <c r="R55" s="162"/>
      <c r="S55" s="164"/>
      <c r="T55" s="396"/>
      <c r="U55" s="164"/>
      <c r="V55" s="392"/>
      <c r="W55" s="247" t="s">
        <v>17416</v>
      </c>
      <c r="X55" s="164" t="s">
        <v>17417</v>
      </c>
      <c r="Y55" s="165">
        <v>44463</v>
      </c>
      <c r="Z55" s="164" t="s">
        <v>17418</v>
      </c>
      <c r="AA55" s="162">
        <v>1635.91</v>
      </c>
      <c r="AB55" s="162">
        <v>425.34</v>
      </c>
      <c r="AC55" s="162">
        <v>2061.25</v>
      </c>
      <c r="AD55" s="880" t="s">
        <v>182</v>
      </c>
      <c r="AE55" s="396"/>
      <c r="AF55" s="164" t="s">
        <v>17938</v>
      </c>
    </row>
    <row r="56" spans="1:32" ht="31" thickBot="1" x14ac:dyDescent="0.25">
      <c r="A56" s="415"/>
      <c r="B56" s="397"/>
      <c r="C56" s="393"/>
      <c r="D56" s="393"/>
      <c r="E56" s="86"/>
      <c r="F56" s="254"/>
      <c r="G56" s="397"/>
      <c r="I56" s="397"/>
      <c r="K56" s="247"/>
      <c r="L56" s="164"/>
      <c r="M56" s="164"/>
      <c r="N56" s="165"/>
      <c r="O56" s="164"/>
      <c r="P56" s="162"/>
      <c r="Q56" s="162"/>
      <c r="R56" s="162"/>
      <c r="S56" s="164"/>
      <c r="T56" s="396"/>
      <c r="U56" s="164"/>
      <c r="V56" s="392"/>
      <c r="W56" s="247" t="s">
        <v>17476</v>
      </c>
      <c r="X56" s="164" t="s">
        <v>175</v>
      </c>
      <c r="Y56" s="165">
        <v>44439</v>
      </c>
      <c r="Z56" s="164" t="s">
        <v>17450</v>
      </c>
      <c r="AA56" s="162">
        <v>1702503.43</v>
      </c>
      <c r="AB56" s="162">
        <v>553314</v>
      </c>
      <c r="AC56" s="162">
        <v>2255817.4300000002</v>
      </c>
      <c r="AD56" s="880" t="s">
        <v>17451</v>
      </c>
      <c r="AE56" s="396"/>
      <c r="AF56" s="164" t="s">
        <v>198</v>
      </c>
    </row>
    <row r="57" spans="1:32" ht="31" thickBot="1" x14ac:dyDescent="0.25">
      <c r="A57" s="415"/>
      <c r="B57" s="397"/>
      <c r="C57" s="393"/>
      <c r="D57" s="393"/>
      <c r="E57" s="86"/>
      <c r="F57" s="254"/>
      <c r="G57" s="397"/>
      <c r="I57" s="397"/>
      <c r="K57" s="247"/>
      <c r="L57" s="164"/>
      <c r="M57" s="164"/>
      <c r="N57" s="165"/>
      <c r="O57" s="164"/>
      <c r="P57" s="162"/>
      <c r="Q57" s="162"/>
      <c r="R57" s="162"/>
      <c r="S57" s="164"/>
      <c r="T57" s="396"/>
      <c r="U57" s="164"/>
      <c r="V57" s="392"/>
      <c r="W57" s="247" t="s">
        <v>17240</v>
      </c>
      <c r="X57" s="164" t="s">
        <v>17241</v>
      </c>
      <c r="Y57" s="165">
        <v>44455</v>
      </c>
      <c r="Z57" s="164" t="s">
        <v>17242</v>
      </c>
      <c r="AA57" s="162">
        <v>413743.34</v>
      </c>
      <c r="AB57" s="162">
        <v>134466.57999999999</v>
      </c>
      <c r="AC57" s="162">
        <v>548209.92000000004</v>
      </c>
      <c r="AD57" s="880" t="s">
        <v>182</v>
      </c>
      <c r="AF57" s="164" t="s">
        <v>198</v>
      </c>
    </row>
    <row r="58" spans="1:32" ht="17" thickBot="1" x14ac:dyDescent="0.25">
      <c r="A58" s="415"/>
      <c r="B58" s="397"/>
      <c r="C58" s="393"/>
      <c r="D58" s="393"/>
      <c r="E58" s="86"/>
      <c r="F58" s="254"/>
      <c r="G58" s="397"/>
      <c r="I58" s="397"/>
      <c r="K58" s="247"/>
      <c r="L58" s="164"/>
      <c r="M58" s="164"/>
      <c r="N58" s="165"/>
      <c r="O58" s="164"/>
      <c r="P58" s="162"/>
      <c r="Q58" s="162"/>
      <c r="R58" s="162"/>
      <c r="S58" s="164"/>
      <c r="T58" s="396"/>
      <c r="U58" s="164"/>
      <c r="V58" s="392"/>
      <c r="W58" s="416"/>
      <c r="X58" s="417"/>
      <c r="Y58" s="418"/>
      <c r="Z58" s="417"/>
      <c r="AA58" s="419"/>
      <c r="AB58" s="419"/>
      <c r="AC58" s="419"/>
      <c r="AD58" s="395"/>
      <c r="AE58" s="396"/>
      <c r="AF58" s="417"/>
    </row>
    <row r="59" spans="1:32" ht="17" thickBot="1" x14ac:dyDescent="0.25">
      <c r="A59" s="415"/>
      <c r="B59" s="397"/>
      <c r="C59" s="393"/>
      <c r="D59" s="393"/>
      <c r="E59" s="86"/>
      <c r="F59" s="254"/>
      <c r="G59" s="397"/>
      <c r="I59" s="397"/>
      <c r="K59" s="247"/>
      <c r="L59" s="164"/>
      <c r="M59" s="164"/>
      <c r="N59" s="165"/>
      <c r="O59" s="164"/>
      <c r="P59" s="162"/>
      <c r="Q59" s="162"/>
      <c r="R59" s="162"/>
      <c r="S59" s="164"/>
      <c r="T59" s="396"/>
      <c r="U59" s="164"/>
      <c r="V59" s="392"/>
      <c r="W59" s="416"/>
      <c r="X59" s="417"/>
      <c r="Y59" s="418"/>
      <c r="Z59" s="417"/>
      <c r="AA59" s="419"/>
      <c r="AB59" s="419"/>
      <c r="AC59" s="419">
        <f>SUBTOTAL(109,AC3:AC58)</f>
        <v>16207224.840000002</v>
      </c>
      <c r="AD59" s="397"/>
      <c r="AF59" s="417"/>
    </row>
    <row r="60" spans="1:32" ht="17" thickBot="1" x14ac:dyDescent="0.25">
      <c r="A60" s="415"/>
      <c r="B60" s="397"/>
      <c r="C60" s="393"/>
      <c r="D60" s="393"/>
      <c r="E60" s="86"/>
      <c r="F60" s="254"/>
      <c r="G60" s="397"/>
      <c r="I60" s="397"/>
      <c r="K60" s="247"/>
      <c r="L60" s="164"/>
      <c r="M60" s="164"/>
      <c r="N60" s="165"/>
      <c r="O60" s="164"/>
      <c r="P60" s="162"/>
      <c r="Q60" s="162"/>
      <c r="R60" s="162"/>
      <c r="S60" s="164"/>
      <c r="T60" s="396"/>
      <c r="U60" s="164"/>
      <c r="V60" s="392"/>
      <c r="W60" s="416"/>
      <c r="X60" s="417"/>
      <c r="Y60" s="418"/>
      <c r="Z60" s="417"/>
      <c r="AA60" s="419"/>
      <c r="AB60" s="419"/>
      <c r="AC60" s="419"/>
      <c r="AD60" s="397"/>
      <c r="AF60" s="417"/>
    </row>
    <row r="61" spans="1:32" ht="17" thickBot="1" x14ac:dyDescent="0.25">
      <c r="A61" s="415"/>
      <c r="B61" s="397"/>
      <c r="C61" s="393"/>
      <c r="D61" s="393"/>
      <c r="E61" s="86"/>
      <c r="F61" s="254"/>
      <c r="G61" s="397"/>
      <c r="I61" s="397"/>
      <c r="K61" s="247"/>
      <c r="L61" s="164"/>
      <c r="M61" s="164"/>
      <c r="N61" s="165"/>
      <c r="O61" s="164"/>
      <c r="P61" s="162"/>
      <c r="Q61" s="162"/>
      <c r="R61" s="162"/>
      <c r="S61" s="164"/>
      <c r="T61" s="396"/>
      <c r="U61" s="164"/>
      <c r="V61" s="392"/>
      <c r="W61" s="416"/>
      <c r="X61" s="417"/>
      <c r="Y61" s="418"/>
      <c r="Z61" s="417"/>
      <c r="AA61" s="419"/>
      <c r="AB61" s="419"/>
      <c r="AC61" s="419"/>
      <c r="AD61" s="397"/>
      <c r="AF61" s="417"/>
    </row>
    <row r="62" spans="1:32" ht="17" thickBot="1" x14ac:dyDescent="0.25">
      <c r="A62" s="415"/>
      <c r="B62" s="397"/>
      <c r="C62" s="393"/>
      <c r="D62" s="393"/>
      <c r="E62" s="86"/>
      <c r="F62" s="254"/>
      <c r="G62" s="397"/>
      <c r="I62" s="397"/>
      <c r="K62" s="247"/>
      <c r="L62" s="164"/>
      <c r="M62" s="164"/>
      <c r="N62" s="165"/>
      <c r="O62" s="164"/>
      <c r="P62" s="162"/>
      <c r="Q62" s="162"/>
      <c r="R62" s="162"/>
      <c r="S62" s="164"/>
      <c r="T62" s="396"/>
      <c r="U62" s="164"/>
      <c r="V62" s="392"/>
      <c r="W62" s="416"/>
      <c r="X62" s="417"/>
      <c r="Y62" s="418"/>
      <c r="Z62" s="417"/>
      <c r="AA62" s="419"/>
      <c r="AB62" s="419"/>
      <c r="AC62" s="419"/>
      <c r="AD62" s="397"/>
      <c r="AF62" s="417"/>
    </row>
    <row r="63" spans="1:32" ht="17" thickBot="1" x14ac:dyDescent="0.25">
      <c r="A63" s="415"/>
      <c r="B63" s="397"/>
      <c r="C63" s="393"/>
      <c r="D63" s="393"/>
      <c r="E63" s="86"/>
      <c r="F63" s="254"/>
      <c r="G63" s="397"/>
      <c r="I63" s="397"/>
      <c r="K63" s="247"/>
      <c r="L63" s="164"/>
      <c r="M63" s="164"/>
      <c r="N63" s="165"/>
      <c r="O63" s="164"/>
      <c r="P63" s="162"/>
      <c r="Q63" s="162"/>
      <c r="R63" s="162"/>
      <c r="S63" s="164"/>
      <c r="T63" s="396"/>
      <c r="U63" s="164"/>
      <c r="V63" s="392"/>
      <c r="W63" s="416"/>
      <c r="X63" s="417"/>
      <c r="Y63" s="418"/>
      <c r="Z63" s="417"/>
      <c r="AA63" s="419"/>
      <c r="AB63" s="419"/>
      <c r="AC63" s="419"/>
      <c r="AD63" s="397"/>
      <c r="AF63" s="417"/>
    </row>
    <row r="64" spans="1:32" ht="17" thickBot="1" x14ac:dyDescent="0.25">
      <c r="A64" s="411"/>
      <c r="B64" s="397"/>
      <c r="C64" s="393"/>
      <c r="D64" s="393"/>
      <c r="E64" s="86"/>
      <c r="F64" s="254"/>
      <c r="G64" s="397"/>
      <c r="I64" s="397"/>
      <c r="K64" s="247"/>
      <c r="L64" s="164"/>
      <c r="M64" s="164"/>
      <c r="N64" s="165"/>
      <c r="O64" s="164"/>
      <c r="P64" s="162"/>
      <c r="Q64" s="162"/>
      <c r="R64" s="162"/>
      <c r="S64" s="164"/>
      <c r="T64" s="396"/>
      <c r="U64" s="164"/>
      <c r="V64" s="392"/>
      <c r="W64" s="416"/>
      <c r="X64" s="417"/>
      <c r="Y64" s="418"/>
      <c r="Z64" s="417"/>
      <c r="AA64" s="419"/>
      <c r="AB64" s="419"/>
      <c r="AC64" s="419"/>
      <c r="AD64" s="397"/>
      <c r="AF64" s="417"/>
    </row>
    <row r="65" spans="1:32" ht="17" thickBot="1" x14ac:dyDescent="0.25">
      <c r="A65" s="415"/>
      <c r="B65" s="397"/>
      <c r="C65" s="393"/>
      <c r="D65" s="393"/>
      <c r="E65" s="86"/>
      <c r="F65" s="254"/>
      <c r="G65" s="397"/>
      <c r="I65" s="397"/>
      <c r="K65" s="247"/>
      <c r="L65" s="164"/>
      <c r="M65" s="164"/>
      <c r="N65" s="165"/>
      <c r="O65" s="164"/>
      <c r="P65" s="162"/>
      <c r="Q65" s="162"/>
      <c r="R65" s="162"/>
      <c r="S65" s="164"/>
      <c r="T65" s="396"/>
      <c r="U65" s="164"/>
      <c r="V65" s="392"/>
      <c r="W65" s="416"/>
      <c r="X65" s="417"/>
      <c r="Y65" s="418"/>
      <c r="Z65" s="417"/>
      <c r="AA65" s="419"/>
      <c r="AB65" s="419"/>
      <c r="AC65" s="419"/>
      <c r="AD65" s="397"/>
      <c r="AF65" s="417"/>
    </row>
    <row r="66" spans="1:32" ht="17" thickBot="1" x14ac:dyDescent="0.25">
      <c r="A66" s="415"/>
      <c r="B66" s="397"/>
      <c r="C66" s="393"/>
      <c r="D66" s="393"/>
      <c r="E66" s="86"/>
      <c r="F66" s="254"/>
      <c r="G66" s="397"/>
      <c r="I66" s="397"/>
      <c r="K66" s="247"/>
      <c r="L66" s="164"/>
      <c r="M66" s="164"/>
      <c r="N66" s="165"/>
      <c r="O66" s="164"/>
      <c r="P66" s="162"/>
      <c r="Q66" s="162"/>
      <c r="R66" s="162"/>
      <c r="S66" s="164"/>
      <c r="T66" s="396"/>
      <c r="U66" s="164"/>
      <c r="V66" s="392"/>
      <c r="W66" s="416"/>
      <c r="X66" s="417"/>
      <c r="Y66" s="418"/>
      <c r="Z66" s="417"/>
      <c r="AA66" s="419"/>
      <c r="AB66" s="419"/>
      <c r="AC66" s="419"/>
      <c r="AD66" s="395"/>
      <c r="AE66" s="396"/>
      <c r="AF66" s="417"/>
    </row>
    <row r="67" spans="1:32" ht="17" thickBot="1" x14ac:dyDescent="0.25">
      <c r="A67" s="415"/>
      <c r="B67" s="397"/>
      <c r="C67" s="393"/>
      <c r="D67" s="393"/>
      <c r="E67" s="86"/>
      <c r="F67" s="254" t="str">
        <f t="shared" ref="F67:F70" si="0">CONCATENATE(H67, I67, J67, K67, L67)</f>
        <v/>
      </c>
      <c r="G67" s="397"/>
      <c r="I67" s="397"/>
      <c r="K67" s="247"/>
      <c r="L67" s="164"/>
      <c r="M67" s="164"/>
      <c r="N67" s="165"/>
      <c r="O67" s="164"/>
      <c r="P67" s="162"/>
      <c r="Q67" s="162"/>
      <c r="R67" s="162"/>
      <c r="S67" s="164"/>
      <c r="T67" s="396"/>
      <c r="U67" s="164"/>
      <c r="V67" s="392"/>
      <c r="X67" s="254"/>
      <c r="Y67" s="254"/>
      <c r="Z67" s="254"/>
      <c r="AA67" s="420"/>
      <c r="AB67" s="420"/>
      <c r="AC67" s="420"/>
      <c r="AD67" s="397"/>
      <c r="AF67" s="392"/>
    </row>
    <row r="68" spans="1:32" ht="17" thickBot="1" x14ac:dyDescent="0.25">
      <c r="A68" s="415"/>
      <c r="B68" s="397"/>
      <c r="C68" s="393"/>
      <c r="D68" s="393"/>
      <c r="E68" s="86"/>
      <c r="F68" s="254" t="str">
        <f t="shared" si="0"/>
        <v/>
      </c>
      <c r="G68" s="397"/>
      <c r="I68" s="397"/>
      <c r="K68" s="247"/>
      <c r="L68" s="164"/>
      <c r="M68" s="164"/>
      <c r="N68" s="165"/>
      <c r="O68" s="164"/>
      <c r="P68" s="162"/>
      <c r="Q68" s="162"/>
      <c r="R68" s="162"/>
      <c r="S68" s="164"/>
      <c r="T68" s="396"/>
      <c r="U68" s="164"/>
      <c r="V68" s="392"/>
      <c r="X68" s="254"/>
      <c r="Y68" s="254"/>
      <c r="Z68" s="254"/>
      <c r="AA68" s="420"/>
      <c r="AB68" s="420"/>
      <c r="AC68" s="420"/>
      <c r="AD68" s="397"/>
      <c r="AF68" s="392"/>
    </row>
    <row r="69" spans="1:32" ht="17" thickBot="1" x14ac:dyDescent="0.25">
      <c r="A69" s="415"/>
      <c r="B69" s="397"/>
      <c r="C69" s="393"/>
      <c r="D69" s="393"/>
      <c r="E69" s="86"/>
      <c r="F69" s="254" t="str">
        <f t="shared" si="0"/>
        <v/>
      </c>
      <c r="G69" s="397"/>
      <c r="I69" s="397"/>
      <c r="K69" s="247"/>
      <c r="L69" s="164"/>
      <c r="M69" s="164"/>
      <c r="N69" s="165"/>
      <c r="O69" s="164"/>
      <c r="P69" s="162"/>
      <c r="Q69" s="162"/>
      <c r="R69" s="162"/>
      <c r="S69" s="164"/>
      <c r="T69" s="396"/>
      <c r="U69" s="164"/>
      <c r="V69" s="392"/>
      <c r="X69" s="254"/>
      <c r="Y69" s="254"/>
      <c r="Z69" s="254"/>
      <c r="AA69" s="420"/>
      <c r="AB69" s="420"/>
      <c r="AC69" s="420"/>
      <c r="AD69" s="397"/>
      <c r="AF69" s="392"/>
    </row>
    <row r="70" spans="1:32" ht="17" thickBot="1" x14ac:dyDescent="0.25">
      <c r="A70" s="415"/>
      <c r="B70" s="397"/>
      <c r="C70" s="393"/>
      <c r="D70" s="393"/>
      <c r="E70" s="86"/>
      <c r="F70" s="254" t="str">
        <f t="shared" si="0"/>
        <v/>
      </c>
      <c r="G70" s="397"/>
      <c r="I70" s="397"/>
      <c r="K70" s="247"/>
      <c r="L70" s="164"/>
      <c r="M70" s="164"/>
      <c r="N70" s="165"/>
      <c r="O70" s="164"/>
      <c r="P70" s="162"/>
      <c r="Q70" s="162"/>
      <c r="R70" s="162"/>
      <c r="S70" s="164"/>
      <c r="T70" s="396"/>
      <c r="U70" s="164"/>
      <c r="V70" s="392"/>
      <c r="X70" s="254"/>
      <c r="Y70" s="254"/>
      <c r="Z70" s="254"/>
      <c r="AA70" s="420"/>
      <c r="AB70" s="420"/>
      <c r="AC70" s="420"/>
      <c r="AD70" s="397"/>
      <c r="AF70" s="392"/>
    </row>
    <row r="71" spans="1:32" ht="17" thickBot="1" x14ac:dyDescent="0.25">
      <c r="K71" s="247"/>
      <c r="L71" s="164"/>
      <c r="M71" s="164"/>
      <c r="N71" s="165"/>
      <c r="O71" s="164"/>
      <c r="P71" s="162"/>
      <c r="Q71" s="162"/>
      <c r="R71" s="162"/>
      <c r="S71" s="164"/>
      <c r="T71" s="396"/>
      <c r="U71" s="164"/>
      <c r="V71" s="392"/>
    </row>
    <row r="72" spans="1:32" ht="17" thickBot="1" x14ac:dyDescent="0.25">
      <c r="A72" s="891" t="s">
        <v>202</v>
      </c>
      <c r="B72" s="891"/>
      <c r="C72" s="891"/>
      <c r="D72" s="891"/>
      <c r="E72" s="891"/>
      <c r="F72" s="891"/>
      <c r="G72" s="891"/>
      <c r="K72" s="247"/>
      <c r="L72" s="164"/>
      <c r="M72" s="164"/>
      <c r="N72" s="165"/>
      <c r="O72" s="164"/>
      <c r="P72" s="162"/>
      <c r="Q72" s="162"/>
      <c r="R72" s="162"/>
      <c r="S72" s="164"/>
      <c r="T72" s="396"/>
      <c r="U72" s="164"/>
      <c r="V72" s="392"/>
      <c r="AC72" s="426"/>
    </row>
    <row r="73" spans="1:32" ht="17" thickBot="1" x14ac:dyDescent="0.25">
      <c r="A73" s="254" t="s">
        <v>203</v>
      </c>
      <c r="B73" s="251" t="s">
        <v>204</v>
      </c>
      <c r="C73" s="251" t="s">
        <v>205</v>
      </c>
      <c r="D73" s="251" t="s">
        <v>206</v>
      </c>
      <c r="E73" s="251" t="s">
        <v>207</v>
      </c>
      <c r="F73" s="251" t="s">
        <v>208</v>
      </c>
      <c r="G73" s="251" t="s">
        <v>209</v>
      </c>
      <c r="K73" s="247"/>
      <c r="L73" s="164"/>
      <c r="M73" s="164"/>
      <c r="N73" s="165"/>
      <c r="O73" s="164"/>
      <c r="P73" s="162"/>
      <c r="Q73" s="162"/>
      <c r="R73" s="162"/>
      <c r="S73" s="164"/>
      <c r="T73" s="396"/>
      <c r="U73" s="164"/>
      <c r="V73" s="392"/>
    </row>
    <row r="74" spans="1:32" ht="17" thickBot="1" x14ac:dyDescent="0.25">
      <c r="B74" s="251"/>
      <c r="C74" s="251"/>
      <c r="D74" s="137"/>
      <c r="K74" s="247"/>
      <c r="L74" s="164"/>
      <c r="M74" s="164"/>
      <c r="N74" s="165"/>
      <c r="O74" s="164"/>
      <c r="P74" s="162"/>
      <c r="Q74" s="162"/>
      <c r="R74" s="162"/>
      <c r="S74" s="164"/>
      <c r="T74" s="396"/>
      <c r="U74" s="164"/>
      <c r="V74" s="392"/>
    </row>
    <row r="75" spans="1:32" ht="17" thickBot="1" x14ac:dyDescent="0.25">
      <c r="B75" s="251"/>
      <c r="C75" s="251"/>
      <c r="D75" s="137"/>
      <c r="K75" s="247"/>
      <c r="L75" s="164"/>
      <c r="M75" s="164"/>
      <c r="N75" s="165"/>
      <c r="O75" s="164"/>
      <c r="P75" s="162"/>
      <c r="Q75" s="162"/>
      <c r="R75" s="162"/>
      <c r="S75" s="164"/>
      <c r="T75" s="396"/>
      <c r="U75" s="164"/>
      <c r="V75" s="392"/>
    </row>
    <row r="76" spans="1:32" ht="17" thickBot="1" x14ac:dyDescent="0.25">
      <c r="B76" s="251"/>
      <c r="C76" s="251"/>
      <c r="D76" s="137"/>
      <c r="K76" s="247"/>
      <c r="L76" s="164"/>
      <c r="M76" s="248"/>
      <c r="N76" s="249"/>
      <c r="O76" s="248"/>
      <c r="P76" s="250"/>
      <c r="Q76" s="250"/>
      <c r="R76" s="250"/>
      <c r="S76" s="164"/>
      <c r="T76" s="396"/>
      <c r="U76" s="248"/>
      <c r="V76" s="392"/>
    </row>
    <row r="77" spans="1:32" ht="17" thickBot="1" x14ac:dyDescent="0.25">
      <c r="B77" s="251"/>
      <c r="C77" s="251"/>
      <c r="D77" s="137"/>
      <c r="K77" s="421"/>
      <c r="L77" s="422"/>
      <c r="M77" s="422"/>
      <c r="N77" s="423"/>
      <c r="O77" s="422"/>
      <c r="P77" s="424"/>
      <c r="Q77" s="424"/>
      <c r="R77" s="424"/>
      <c r="S77" s="248"/>
      <c r="T77" s="396"/>
      <c r="U77" s="425"/>
      <c r="V77" s="392"/>
    </row>
    <row r="78" spans="1:32" x14ac:dyDescent="0.2">
      <c r="B78" s="251"/>
      <c r="C78" s="251"/>
      <c r="D78" s="251"/>
    </row>
    <row r="79" spans="1:32" x14ac:dyDescent="0.2">
      <c r="B79" s="251"/>
      <c r="C79" s="251"/>
      <c r="D79" s="251"/>
      <c r="R79" s="426"/>
    </row>
    <row r="80" spans="1:32" x14ac:dyDescent="0.2">
      <c r="B80" s="251"/>
      <c r="C80" s="251"/>
      <c r="D80" s="251"/>
    </row>
    <row r="81" spans="2:4" x14ac:dyDescent="0.2">
      <c r="B81" s="251"/>
      <c r="C81" s="251"/>
      <c r="D81" s="251"/>
    </row>
    <row r="82" spans="2:4" x14ac:dyDescent="0.2">
      <c r="B82" s="251"/>
      <c r="C82" s="251"/>
      <c r="D82" s="251"/>
    </row>
    <row r="83" spans="2:4" x14ac:dyDescent="0.2">
      <c r="B83" s="251"/>
      <c r="C83" s="251"/>
      <c r="D83" s="251"/>
    </row>
    <row r="84" spans="2:4" x14ac:dyDescent="0.2">
      <c r="B84" s="251"/>
      <c r="C84" s="251"/>
      <c r="D84" s="251"/>
    </row>
    <row r="85" spans="2:4" x14ac:dyDescent="0.2">
      <c r="B85" s="251"/>
      <c r="C85" s="251"/>
      <c r="D85" s="251"/>
    </row>
    <row r="86" spans="2:4" x14ac:dyDescent="0.2">
      <c r="B86" s="251"/>
      <c r="C86" s="251"/>
      <c r="D86" s="251"/>
    </row>
    <row r="87" spans="2:4" x14ac:dyDescent="0.2">
      <c r="B87" s="251"/>
      <c r="C87" s="251"/>
      <c r="D87" s="251"/>
    </row>
    <row r="88" spans="2:4" x14ac:dyDescent="0.2">
      <c r="B88" s="251"/>
      <c r="C88" s="251"/>
      <c r="D88" s="251"/>
    </row>
    <row r="89" spans="2:4" x14ac:dyDescent="0.2">
      <c r="B89" s="251"/>
      <c r="C89" s="251"/>
      <c r="D89" s="251"/>
    </row>
    <row r="90" spans="2:4" x14ac:dyDescent="0.2">
      <c r="B90" s="251"/>
      <c r="C90" s="251"/>
      <c r="D90" s="251"/>
    </row>
    <row r="91" spans="2:4" x14ac:dyDescent="0.2">
      <c r="B91" s="251"/>
      <c r="C91" s="251"/>
      <c r="D91" s="251"/>
    </row>
    <row r="92" spans="2:4" x14ac:dyDescent="0.2">
      <c r="B92" s="251"/>
      <c r="C92" s="251"/>
      <c r="D92" s="251"/>
    </row>
    <row r="93" spans="2:4" x14ac:dyDescent="0.2">
      <c r="B93" s="251"/>
      <c r="C93" s="251"/>
      <c r="D93" s="251"/>
    </row>
    <row r="94" spans="2:4" x14ac:dyDescent="0.2">
      <c r="B94" s="251"/>
      <c r="C94" s="251"/>
      <c r="D94" s="251"/>
    </row>
    <row r="95" spans="2:4" x14ac:dyDescent="0.2">
      <c r="B95" s="251"/>
      <c r="C95" s="251"/>
      <c r="D95" s="251"/>
    </row>
    <row r="96" spans="2:4" x14ac:dyDescent="0.2">
      <c r="B96" s="251"/>
      <c r="C96" s="251"/>
      <c r="D96" s="251"/>
    </row>
    <row r="97" spans="1:4" x14ac:dyDescent="0.2">
      <c r="B97" s="251"/>
      <c r="C97" s="251"/>
      <c r="D97" s="251"/>
    </row>
    <row r="98" spans="1:4" x14ac:dyDescent="0.2">
      <c r="B98" s="251"/>
      <c r="C98" s="251"/>
      <c r="D98" s="251"/>
    </row>
    <row r="99" spans="1:4" x14ac:dyDescent="0.2">
      <c r="A99" s="891" t="s">
        <v>210</v>
      </c>
      <c r="B99" s="891"/>
      <c r="C99" s="891"/>
      <c r="D99" s="254"/>
    </row>
    <row r="100" spans="1:4" ht="16" x14ac:dyDescent="0.2">
      <c r="A100" s="254" t="s">
        <v>203</v>
      </c>
      <c r="B100" s="251" t="s">
        <v>205</v>
      </c>
      <c r="C100" s="251" t="s">
        <v>206</v>
      </c>
      <c r="D100" s="251"/>
    </row>
    <row r="101" spans="1:4" x14ac:dyDescent="0.2">
      <c r="B101" s="251"/>
      <c r="C101" s="412"/>
      <c r="D101" s="251"/>
    </row>
    <row r="102" spans="1:4" x14ac:dyDescent="0.2">
      <c r="B102" s="251"/>
      <c r="C102" s="394"/>
      <c r="D102" s="251"/>
    </row>
    <row r="103" spans="1:4" x14ac:dyDescent="0.2">
      <c r="B103" s="251"/>
      <c r="C103" s="412"/>
      <c r="D103" s="251"/>
    </row>
    <row r="104" spans="1:4" x14ac:dyDescent="0.2">
      <c r="B104" s="251"/>
      <c r="C104" s="394"/>
      <c r="D104" s="251"/>
    </row>
    <row r="105" spans="1:4" x14ac:dyDescent="0.2">
      <c r="B105" s="251"/>
      <c r="C105" s="251"/>
      <c r="D105" s="251"/>
    </row>
    <row r="106" spans="1:4" x14ac:dyDescent="0.2">
      <c r="B106" s="251"/>
      <c r="C106" s="251"/>
      <c r="D106" s="251"/>
    </row>
    <row r="107" spans="1:4" x14ac:dyDescent="0.2">
      <c r="B107" s="251"/>
      <c r="C107" s="251"/>
      <c r="D107" s="251"/>
    </row>
    <row r="108" spans="1:4" x14ac:dyDescent="0.2">
      <c r="B108" s="251"/>
      <c r="C108" s="251"/>
      <c r="D108" s="251"/>
    </row>
    <row r="109" spans="1:4" x14ac:dyDescent="0.2">
      <c r="B109" s="251"/>
      <c r="C109" s="251"/>
      <c r="D109" s="251"/>
    </row>
    <row r="110" spans="1:4" x14ac:dyDescent="0.2">
      <c r="B110" s="251"/>
      <c r="C110" s="251"/>
      <c r="D110" s="251"/>
    </row>
    <row r="111" spans="1:4" x14ac:dyDescent="0.2">
      <c r="B111" s="251"/>
      <c r="C111" s="251"/>
      <c r="D111" s="251"/>
    </row>
    <row r="112" spans="1:4" x14ac:dyDescent="0.2">
      <c r="B112" s="251"/>
      <c r="C112" s="251"/>
      <c r="D112" s="251"/>
    </row>
    <row r="113" spans="1:25" x14ac:dyDescent="0.2">
      <c r="B113" s="251"/>
      <c r="C113" s="251"/>
      <c r="D113" s="251"/>
    </row>
    <row r="114" spans="1:25" x14ac:dyDescent="0.2">
      <c r="B114" s="251"/>
      <c r="C114" s="251"/>
      <c r="D114" s="251"/>
    </row>
    <row r="115" spans="1:25" x14ac:dyDescent="0.2">
      <c r="B115" s="251"/>
      <c r="C115" s="251"/>
      <c r="D115" s="251"/>
    </row>
    <row r="116" spans="1:25" x14ac:dyDescent="0.2">
      <c r="B116" s="251"/>
      <c r="C116" s="251"/>
      <c r="D116" s="251"/>
    </row>
    <row r="117" spans="1:25" x14ac:dyDescent="0.2">
      <c r="B117" s="251"/>
      <c r="C117" s="251"/>
      <c r="D117" s="251"/>
    </row>
    <row r="118" spans="1:25" x14ac:dyDescent="0.2">
      <c r="B118" s="251"/>
      <c r="C118" s="251"/>
      <c r="D118" s="251"/>
    </row>
    <row r="119" spans="1:25" x14ac:dyDescent="0.2">
      <c r="B119" s="251"/>
      <c r="C119" s="251"/>
      <c r="D119" s="251"/>
    </row>
    <row r="120" spans="1:25" x14ac:dyDescent="0.2">
      <c r="B120" s="251"/>
      <c r="C120" s="251"/>
      <c r="D120" s="251"/>
    </row>
    <row r="121" spans="1:25" x14ac:dyDescent="0.2">
      <c r="B121" s="251"/>
      <c r="C121" s="251"/>
      <c r="D121" s="251"/>
    </row>
    <row r="122" spans="1:25" x14ac:dyDescent="0.2">
      <c r="B122" s="251"/>
      <c r="C122" s="251"/>
      <c r="D122" s="251"/>
    </row>
    <row r="123" spans="1:25" x14ac:dyDescent="0.2">
      <c r="B123" s="251"/>
      <c r="C123" s="251"/>
      <c r="D123" s="251"/>
    </row>
    <row r="124" spans="1:25" x14ac:dyDescent="0.2">
      <c r="B124" s="251"/>
      <c r="C124" s="251"/>
      <c r="D124" s="251"/>
    </row>
    <row r="125" spans="1:25" x14ac:dyDescent="0.2">
      <c r="B125" s="251"/>
      <c r="C125" s="251"/>
      <c r="D125" s="251"/>
    </row>
    <row r="126" spans="1:25" s="882" customFormat="1" ht="16" x14ac:dyDescent="0.2">
      <c r="A126" s="888" t="s">
        <v>17943</v>
      </c>
      <c r="L126" s="883"/>
      <c r="X126" s="883"/>
    </row>
    <row r="127" spans="1:25" s="887" customFormat="1" ht="16" x14ac:dyDescent="0.2">
      <c r="A127" s="887" t="s">
        <v>17945</v>
      </c>
      <c r="B127" s="887" t="s">
        <v>17942</v>
      </c>
      <c r="C127" s="888" t="s">
        <v>205</v>
      </c>
      <c r="D127" s="887" t="s">
        <v>17941</v>
      </c>
      <c r="E127" s="887" t="s">
        <v>164</v>
      </c>
      <c r="M127" s="888"/>
      <c r="Y127" s="888"/>
    </row>
    <row r="128" spans="1:25" s="882" customFormat="1" ht="32" x14ac:dyDescent="0.2">
      <c r="A128" s="882" t="s">
        <v>17946</v>
      </c>
      <c r="B128" s="882" t="s">
        <v>17944</v>
      </c>
      <c r="C128" s="883" t="s">
        <v>17939</v>
      </c>
      <c r="D128" s="883" t="s">
        <v>17940</v>
      </c>
      <c r="E128" s="84">
        <v>44448</v>
      </c>
      <c r="M128" s="883"/>
      <c r="Y128" s="883"/>
    </row>
    <row r="129" spans="1:25" s="882" customFormat="1" ht="48" x14ac:dyDescent="0.2">
      <c r="A129" s="882" t="s">
        <v>17949</v>
      </c>
      <c r="B129" s="882" t="s">
        <v>17948</v>
      </c>
      <c r="C129" s="883" t="s">
        <v>17947</v>
      </c>
      <c r="D129" s="882" t="s">
        <v>17940</v>
      </c>
      <c r="E129" s="137">
        <v>44448</v>
      </c>
      <c r="M129" s="883"/>
      <c r="Y129" s="883"/>
    </row>
    <row r="130" spans="1:25" s="882" customFormat="1" x14ac:dyDescent="0.2">
      <c r="C130" s="883"/>
      <c r="E130" s="137"/>
      <c r="M130" s="883"/>
      <c r="Y130" s="883"/>
    </row>
    <row r="131" spans="1:25" s="882" customFormat="1" x14ac:dyDescent="0.2">
      <c r="E131" s="137"/>
      <c r="M131" s="883"/>
      <c r="Y131" s="883"/>
    </row>
    <row r="132" spans="1:25" s="882" customFormat="1" x14ac:dyDescent="0.2">
      <c r="A132" s="883"/>
      <c r="K132" s="883"/>
      <c r="W132" s="883"/>
    </row>
    <row r="133" spans="1:25" ht="16" x14ac:dyDescent="0.2">
      <c r="A133" s="427" t="s">
        <v>211</v>
      </c>
    </row>
    <row r="134" spans="1:25" ht="16" x14ac:dyDescent="0.2">
      <c r="A134" s="254" t="s">
        <v>212</v>
      </c>
    </row>
    <row r="146" spans="1:5" ht="16" x14ac:dyDescent="0.2">
      <c r="A146" s="254" t="s">
        <v>213</v>
      </c>
      <c r="B146" s="251" t="s">
        <v>203</v>
      </c>
      <c r="C146" s="251" t="s">
        <v>214</v>
      </c>
      <c r="D146" s="251" t="s">
        <v>207</v>
      </c>
      <c r="E146" s="251" t="s">
        <v>215</v>
      </c>
    </row>
    <row r="147" spans="1:5" x14ac:dyDescent="0.2">
      <c r="B147" s="251"/>
      <c r="C147" s="251"/>
      <c r="D147" s="251"/>
    </row>
    <row r="148" spans="1:5" x14ac:dyDescent="0.2">
      <c r="B148" s="251"/>
      <c r="C148" s="251"/>
      <c r="D148" s="251"/>
    </row>
    <row r="149" spans="1:5" x14ac:dyDescent="0.2">
      <c r="B149" s="82"/>
      <c r="C149" s="251"/>
      <c r="D149" s="251"/>
    </row>
    <row r="150" spans="1:5" x14ac:dyDescent="0.2">
      <c r="B150" s="82"/>
      <c r="C150" s="251"/>
      <c r="D150" s="251"/>
    </row>
    <row r="151" spans="1:5" x14ac:dyDescent="0.2">
      <c r="B151" s="82"/>
      <c r="C151" s="251"/>
      <c r="D151" s="251"/>
    </row>
    <row r="152" spans="1:5" x14ac:dyDescent="0.2">
      <c r="B152" s="82"/>
      <c r="C152" s="251"/>
      <c r="D152" s="251"/>
    </row>
    <row r="153" spans="1:5" x14ac:dyDescent="0.2">
      <c r="B153" s="82"/>
      <c r="C153" s="251"/>
      <c r="D153" s="251"/>
    </row>
    <row r="154" spans="1:5" x14ac:dyDescent="0.2">
      <c r="B154" s="82"/>
      <c r="C154" s="251"/>
      <c r="D154" s="251"/>
    </row>
    <row r="155" spans="1:5" x14ac:dyDescent="0.2">
      <c r="B155" s="82"/>
      <c r="C155" s="251"/>
      <c r="D155" s="251"/>
    </row>
    <row r="156" spans="1:5" x14ac:dyDescent="0.2">
      <c r="B156" s="82"/>
      <c r="C156" s="251"/>
      <c r="D156" s="251"/>
    </row>
    <row r="157" spans="1:5" x14ac:dyDescent="0.2">
      <c r="B157" s="82"/>
      <c r="C157" s="251"/>
      <c r="D157" s="251"/>
    </row>
    <row r="158" spans="1:5" x14ac:dyDescent="0.2">
      <c r="B158" s="251"/>
      <c r="C158" s="251"/>
      <c r="D158" s="251"/>
    </row>
    <row r="159" spans="1:5" x14ac:dyDescent="0.2">
      <c r="B159" s="251"/>
      <c r="C159" s="251"/>
      <c r="D159" s="251"/>
    </row>
    <row r="160" spans="1:5" x14ac:dyDescent="0.2">
      <c r="B160" s="251"/>
      <c r="C160" s="251"/>
      <c r="D160" s="251"/>
    </row>
    <row r="161" spans="1:4" x14ac:dyDescent="0.2">
      <c r="B161" s="251"/>
      <c r="C161" s="251"/>
      <c r="D161" s="251"/>
    </row>
    <row r="162" spans="1:4" x14ac:dyDescent="0.2">
      <c r="B162" s="428"/>
      <c r="C162" s="251"/>
      <c r="D162" s="251"/>
    </row>
    <row r="163" spans="1:4" x14ac:dyDescent="0.2">
      <c r="B163" s="251"/>
      <c r="C163" s="251"/>
      <c r="D163" s="251"/>
    </row>
    <row r="164" spans="1:4" x14ac:dyDescent="0.2">
      <c r="B164" s="251"/>
      <c r="C164" s="251"/>
      <c r="D164" s="251"/>
    </row>
    <row r="165" spans="1:4" x14ac:dyDescent="0.2">
      <c r="B165" s="251"/>
      <c r="C165" s="251"/>
      <c r="D165" s="251"/>
    </row>
    <row r="166" spans="1:4" x14ac:dyDescent="0.2">
      <c r="B166" s="251"/>
      <c r="C166" s="251"/>
      <c r="D166" s="251"/>
    </row>
    <row r="167" spans="1:4" x14ac:dyDescent="0.2">
      <c r="B167" s="251"/>
      <c r="C167" s="251"/>
      <c r="D167" s="251"/>
    </row>
    <row r="168" spans="1:4" x14ac:dyDescent="0.2">
      <c r="B168" s="251"/>
      <c r="C168" s="251"/>
      <c r="D168" s="251"/>
    </row>
    <row r="170" spans="1:4" ht="16" x14ac:dyDescent="0.2">
      <c r="A170" s="254" t="s">
        <v>216</v>
      </c>
    </row>
    <row r="182" spans="1:1" ht="16" x14ac:dyDescent="0.2">
      <c r="A182" s="427" t="s">
        <v>217</v>
      </c>
    </row>
    <row r="183" spans="1:1" ht="16" x14ac:dyDescent="0.2">
      <c r="A183" s="254" t="s">
        <v>218</v>
      </c>
    </row>
    <row r="191" spans="1:1" ht="16" x14ac:dyDescent="0.2">
      <c r="A191" s="254" t="s">
        <v>219</v>
      </c>
    </row>
  </sheetData>
  <mergeCells count="8">
    <mergeCell ref="W1:AF1"/>
    <mergeCell ref="AH1:AI1"/>
    <mergeCell ref="AK1:AM1"/>
    <mergeCell ref="A72:G72"/>
    <mergeCell ref="A99:C99"/>
    <mergeCell ref="A1:D1"/>
    <mergeCell ref="F1:I1"/>
    <mergeCell ref="K1:U1"/>
  </mergeCells>
  <dataValidations count="5">
    <dataValidation type="list" allowBlank="1" showInputMessage="1" prompt="Check all that apply" sqref="D16:D70 D3:D14 I23:I26" xr:uid="{00000000-0002-0000-0100-000000000000}">
      <formula1>"WVU, MU, WVSOM, CAMC, NIOSH, VA, OTHER"</formula1>
    </dataValidation>
    <dataValidation type="list" allowBlank="1" showInputMessage="1" showErrorMessage="1" prompt="Choose one" sqref="AF3:AF70 U3:U77" xr:uid="{00000000-0002-0000-0100-000001000000}">
      <formula1>"federal, state, industry, other"</formula1>
    </dataValidation>
    <dataValidation type="list" allowBlank="1" showInputMessage="1" prompt="Chose all that apply" sqref="B29:B70 B3:B24 AD3:AD70 S3:S77 C9:C13 G3:G4 G13:G14 G27:G70" xr:uid="{00000000-0002-0000-0100-000002000000}">
      <formula1>"ADMIN, CEO, CRDEB, CRRF, PD, PILOT, TECH, T&amp;E"</formula1>
    </dataValidation>
    <dataValidation type="list" allowBlank="1" showInputMessage="1" showErrorMessage="1" sqref="V3:V77" xr:uid="{00000000-0002-0000-0100-000003000000}">
      <formula1>"federal, state, industry, other"</formula1>
    </dataValidation>
    <dataValidation type="list" allowBlank="1" showInputMessage="1" showErrorMessage="1" prompt="Please enter in all caps" sqref="AL3:AM5 I27:I70 I3:I22" xr:uid="{00000000-0002-0000-0100-000004000000}">
      <formula1>"ADMIN, CEO, CRDEB, CRRF, PD, PILOT, TECH, T&amp;E"</formula1>
    </dataValidation>
  </dataValidations>
  <pageMargins left="0.7" right="0.7" top="0.75" bottom="0.75" header="0.3" footer="0.3"/>
  <pageSetup orientation="portrait" horizontalDpi="1200" verticalDpi="1200" r:id="rId1"/>
  <drawing r:id="rId2"/>
  <tableParts count="14">
    <tablePart r:id="rId3"/>
    <tablePart r:id="rId4"/>
    <tablePart r:id="rId5"/>
    <tablePart r:id="rId6"/>
    <tablePart r:id="rId7"/>
    <tablePart r:id="rId8"/>
    <tablePart r:id="rId9"/>
    <tablePart r:id="rId10"/>
    <tablePart r:id="rId11"/>
    <tablePart r:id="rId12"/>
    <tablePart r:id="rId13"/>
    <tablePart r:id="rId14"/>
    <tablePart r:id="rId15"/>
    <tablePart r:id="rId1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47"/>
  <sheetViews>
    <sheetView workbookViewId="0">
      <selection activeCell="AD44" sqref="AD44"/>
    </sheetView>
  </sheetViews>
  <sheetFormatPr baseColWidth="10" defaultColWidth="8.5" defaultRowHeight="15" x14ac:dyDescent="0.2"/>
  <cols>
    <col min="1" max="1" width="97.5" bestFit="1" customWidth="1"/>
    <col min="2" max="11" width="8.5" hidden="1" customWidth="1"/>
    <col min="12" max="12" width="18.5" hidden="1" customWidth="1"/>
    <col min="13" max="13" width="10" hidden="1" customWidth="1"/>
    <col min="14" max="17" width="11.5" hidden="1" customWidth="1"/>
    <col min="18" max="18" width="18.5" hidden="1" customWidth="1"/>
    <col min="19" max="19" width="17.5" hidden="1" customWidth="1"/>
    <col min="20" max="20" width="8.5" hidden="1" customWidth="1"/>
    <col min="21" max="22" width="9.5" hidden="1" customWidth="1"/>
    <col min="23" max="23" width="19.5" hidden="1" customWidth="1"/>
    <col min="24" max="24" width="17.83203125" hidden="1" customWidth="1"/>
    <col min="25" max="25" width="16.5" hidden="1" customWidth="1"/>
    <col min="26" max="26" width="9.5" style="251" customWidth="1"/>
    <col min="27" max="29" width="9.5" hidden="1" customWidth="1"/>
    <col min="30" max="30" width="19.5" style="251" customWidth="1"/>
    <col min="31" max="31" width="18.5" style="251" customWidth="1"/>
    <col min="32" max="32" width="133.5" style="254" customWidth="1"/>
  </cols>
  <sheetData>
    <row r="1" spans="1:34" ht="26" customHeight="1" x14ac:dyDescent="0.2">
      <c r="A1" s="890" t="s">
        <v>303</v>
      </c>
      <c r="B1" s="890"/>
      <c r="C1" s="890"/>
      <c r="D1" s="890"/>
      <c r="E1" s="890"/>
      <c r="F1" s="890"/>
      <c r="G1" s="890"/>
    </row>
    <row r="2" spans="1:34" ht="16.5" customHeight="1" x14ac:dyDescent="0.2">
      <c r="A2" s="41" t="s">
        <v>304</v>
      </c>
      <c r="B2" s="41" t="s">
        <v>2</v>
      </c>
      <c r="C2" s="41" t="s">
        <v>3</v>
      </c>
      <c r="D2" t="s">
        <v>4</v>
      </c>
      <c r="E2" t="s">
        <v>5</v>
      </c>
      <c r="F2" s="41" t="s">
        <v>6</v>
      </c>
      <c r="G2" s="41" t="s">
        <v>222</v>
      </c>
      <c r="H2" s="41" t="s">
        <v>67</v>
      </c>
      <c r="I2" s="41" t="s">
        <v>68</v>
      </c>
      <c r="J2" s="41" t="s">
        <v>69</v>
      </c>
      <c r="K2" s="41" t="s">
        <v>70</v>
      </c>
      <c r="L2" s="41" t="s">
        <v>11</v>
      </c>
      <c r="M2" s="41" t="s">
        <v>305</v>
      </c>
      <c r="N2" s="41" t="s">
        <v>306</v>
      </c>
      <c r="O2" s="41" t="s">
        <v>307</v>
      </c>
      <c r="P2" s="41" t="s">
        <v>308</v>
      </c>
      <c r="Q2" s="41" t="s">
        <v>309</v>
      </c>
      <c r="R2" s="41" t="s">
        <v>17</v>
      </c>
      <c r="S2" s="41" t="s">
        <v>310</v>
      </c>
      <c r="T2" s="41" t="s">
        <v>19</v>
      </c>
      <c r="U2" s="41" t="s">
        <v>20</v>
      </c>
      <c r="V2" s="41" t="s">
        <v>21</v>
      </c>
      <c r="W2" s="41" t="s">
        <v>22</v>
      </c>
      <c r="X2" s="41" t="s">
        <v>23</v>
      </c>
      <c r="Y2" s="41" t="s">
        <v>311</v>
      </c>
      <c r="Z2" s="254" t="s">
        <v>25</v>
      </c>
      <c r="AA2" s="41" t="s">
        <v>26</v>
      </c>
      <c r="AB2" s="41" t="s">
        <v>27</v>
      </c>
      <c r="AC2" s="41" t="s">
        <v>223</v>
      </c>
      <c r="AD2" s="254" t="s">
        <v>28</v>
      </c>
      <c r="AE2" s="254" t="s">
        <v>312</v>
      </c>
      <c r="AF2" s="254" t="s">
        <v>313</v>
      </c>
    </row>
    <row r="3" spans="1:34" ht="16" x14ac:dyDescent="0.2">
      <c r="A3" s="33" t="s">
        <v>314</v>
      </c>
      <c r="B3" s="1">
        <v>9</v>
      </c>
      <c r="C3" s="1">
        <v>16</v>
      </c>
      <c r="D3" s="2">
        <v>26</v>
      </c>
      <c r="E3" s="2">
        <v>28</v>
      </c>
      <c r="F3" s="2"/>
      <c r="G3" s="2"/>
      <c r="H3" s="62" t="s">
        <v>315</v>
      </c>
      <c r="I3" s="1">
        <v>20</v>
      </c>
      <c r="J3" s="11">
        <v>14</v>
      </c>
      <c r="K3" s="1"/>
      <c r="L3" s="4">
        <v>85</v>
      </c>
      <c r="M3" s="4"/>
      <c r="N3" s="4">
        <v>22</v>
      </c>
      <c r="O3" s="11">
        <v>23</v>
      </c>
      <c r="P3" s="4">
        <v>27</v>
      </c>
      <c r="Q3" s="11">
        <v>16</v>
      </c>
      <c r="R3" s="1">
        <v>65</v>
      </c>
      <c r="S3" s="4">
        <f>SUM(Table17[[#This Row],[Q1Y8]:[Q4Y8]])</f>
        <v>88</v>
      </c>
      <c r="T3" s="11">
        <v>13</v>
      </c>
      <c r="U3" s="62">
        <v>14</v>
      </c>
      <c r="V3" s="4"/>
      <c r="W3" s="11">
        <v>6</v>
      </c>
      <c r="X3" s="4">
        <v>75</v>
      </c>
      <c r="Y3" s="4"/>
      <c r="Z3" s="68">
        <v>12</v>
      </c>
      <c r="AA3" s="4"/>
      <c r="AB3" s="4"/>
      <c r="AC3" s="4"/>
      <c r="AD3" s="68">
        <v>55</v>
      </c>
      <c r="AE3" s="68">
        <f>SUM(Table17[[#This Row],[Q1 Y10]:[Q4 Y10]])</f>
        <v>12</v>
      </c>
      <c r="AF3" s="254" t="s">
        <v>316</v>
      </c>
      <c r="AG3" s="40"/>
      <c r="AH3" s="40"/>
    </row>
    <row r="4" spans="1:34" ht="16" x14ac:dyDescent="0.2">
      <c r="A4" s="63" t="s">
        <v>317</v>
      </c>
      <c r="B4" s="64"/>
      <c r="C4" s="64"/>
      <c r="D4" s="2"/>
      <c r="E4" s="2"/>
      <c r="F4" s="2"/>
      <c r="G4" s="2"/>
      <c r="H4" s="65"/>
      <c r="I4" s="4">
        <v>8</v>
      </c>
      <c r="J4" s="11">
        <v>7</v>
      </c>
      <c r="K4" s="4"/>
      <c r="L4" s="4">
        <v>20</v>
      </c>
      <c r="M4" s="4"/>
      <c r="N4" s="11">
        <v>3</v>
      </c>
      <c r="O4" s="11">
        <v>8</v>
      </c>
      <c r="P4" s="4">
        <v>8</v>
      </c>
      <c r="Q4" s="11">
        <v>7</v>
      </c>
      <c r="R4" s="4">
        <v>25</v>
      </c>
      <c r="S4" s="4">
        <f>SUM(Table17[[#This Row],[Q1Y8]:[Q4Y8]])</f>
        <v>26</v>
      </c>
      <c r="T4" s="11">
        <v>9</v>
      </c>
      <c r="U4" s="62">
        <v>3</v>
      </c>
      <c r="V4" s="4"/>
      <c r="W4" s="11">
        <v>2</v>
      </c>
      <c r="X4" s="4">
        <v>35</v>
      </c>
      <c r="Y4" s="4"/>
      <c r="Z4" s="68">
        <v>0</v>
      </c>
      <c r="AA4" s="4"/>
      <c r="AB4" s="4"/>
      <c r="AC4" s="4"/>
      <c r="AD4" s="251" t="s">
        <v>94</v>
      </c>
      <c r="AE4" s="68">
        <f>SUM(Table17[[#This Row],[Q1 Y10]:[Q4 Y10]])</f>
        <v>0</v>
      </c>
      <c r="AF4" s="254" t="s">
        <v>318</v>
      </c>
      <c r="AG4" s="40"/>
      <c r="AH4" s="40"/>
    </row>
    <row r="5" spans="1:34" s="40" customFormat="1" ht="16" x14ac:dyDescent="0.2">
      <c r="A5" s="13" t="s">
        <v>319</v>
      </c>
      <c r="B5" s="1">
        <v>5</v>
      </c>
      <c r="C5" s="1">
        <v>9</v>
      </c>
      <c r="D5" s="1">
        <v>47</v>
      </c>
      <c r="E5" s="1">
        <v>18</v>
      </c>
      <c r="F5" s="1"/>
      <c r="G5" s="1"/>
      <c r="H5" s="1">
        <v>11</v>
      </c>
      <c r="I5" s="1">
        <v>14</v>
      </c>
      <c r="J5" s="1">
        <v>19</v>
      </c>
      <c r="K5" s="1"/>
      <c r="L5" s="4">
        <v>50</v>
      </c>
      <c r="M5" s="4"/>
      <c r="N5" s="4">
        <v>15</v>
      </c>
      <c r="O5" s="4">
        <v>20</v>
      </c>
      <c r="P5" s="4"/>
      <c r="Q5" s="4">
        <v>8</v>
      </c>
      <c r="R5" s="4">
        <v>75</v>
      </c>
      <c r="S5" s="4">
        <f>SUM(Table17[[#This Row],[Q1Y8]:[Q4Y8]])</f>
        <v>43</v>
      </c>
      <c r="T5" s="4">
        <v>8</v>
      </c>
      <c r="U5" s="4">
        <v>15</v>
      </c>
      <c r="V5" s="4">
        <v>26</v>
      </c>
      <c r="W5" s="4">
        <v>17</v>
      </c>
      <c r="X5" s="4">
        <v>75</v>
      </c>
      <c r="Y5" s="4"/>
      <c r="Z5" s="68">
        <v>12</v>
      </c>
      <c r="AA5" s="4"/>
      <c r="AB5" s="4"/>
      <c r="AC5" s="4"/>
      <c r="AD5" s="68"/>
      <c r="AE5" s="68">
        <f>SUM(Table17[[#This Row],[Q1 Y10]:[Q4 Y10]])</f>
        <v>12</v>
      </c>
      <c r="AF5" s="254"/>
    </row>
    <row r="6" spans="1:34" s="40" customFormat="1" x14ac:dyDescent="0.2">
      <c r="A6" s="64" t="s">
        <v>320</v>
      </c>
      <c r="B6" s="66"/>
      <c r="C6" s="66"/>
      <c r="D6" s="62"/>
      <c r="E6" s="62"/>
      <c r="F6" s="62"/>
      <c r="G6" s="62"/>
      <c r="H6" s="65"/>
      <c r="I6" s="65">
        <v>59</v>
      </c>
      <c r="J6" s="65">
        <v>315</v>
      </c>
      <c r="K6" s="65"/>
      <c r="L6" s="65">
        <v>120</v>
      </c>
      <c r="M6" s="65"/>
      <c r="N6" s="4">
        <v>493</v>
      </c>
      <c r="O6" s="4">
        <v>418</v>
      </c>
      <c r="P6" s="4">
        <v>651.5</v>
      </c>
      <c r="Q6" s="4">
        <v>200.25</v>
      </c>
      <c r="R6" s="1" t="s">
        <v>94</v>
      </c>
      <c r="S6" s="4">
        <f>SUM(Table17[[#This Row],[Q1Y8]:[Q4Y8]])</f>
        <v>1762.75</v>
      </c>
      <c r="T6" s="4">
        <v>327</v>
      </c>
      <c r="U6" s="4">
        <v>221.5</v>
      </c>
      <c r="V6" s="4">
        <v>297.5</v>
      </c>
      <c r="W6" s="4">
        <v>329.5</v>
      </c>
      <c r="X6" s="1" t="s">
        <v>94</v>
      </c>
      <c r="Y6" s="4"/>
      <c r="Z6" s="68">
        <v>251.75</v>
      </c>
      <c r="AA6" s="4"/>
      <c r="AB6" s="4"/>
      <c r="AC6" s="4"/>
      <c r="AD6" s="68"/>
      <c r="AE6" s="68">
        <f>SUM(Table17[[#This Row],[Q1 Y10]:[Q4 Y10]])</f>
        <v>251.75</v>
      </c>
      <c r="AF6" s="69"/>
    </row>
    <row r="7" spans="1:34" s="40" customFormat="1" x14ac:dyDescent="0.2">
      <c r="A7" s="64" t="s">
        <v>321</v>
      </c>
      <c r="B7" s="66"/>
      <c r="C7" s="66"/>
      <c r="D7" s="62"/>
      <c r="E7" s="62"/>
      <c r="F7" s="62"/>
      <c r="G7" s="62"/>
      <c r="H7" s="65"/>
      <c r="I7" s="65">
        <v>2</v>
      </c>
      <c r="J7" s="65">
        <v>122.5</v>
      </c>
      <c r="K7" s="65"/>
      <c r="L7" s="65">
        <v>8</v>
      </c>
      <c r="M7" s="65"/>
      <c r="N7" s="4">
        <v>14.25</v>
      </c>
      <c r="O7" s="4">
        <v>32</v>
      </c>
      <c r="P7" s="4">
        <v>44.75</v>
      </c>
      <c r="Q7" s="4">
        <v>54.25</v>
      </c>
      <c r="R7" s="1" t="s">
        <v>94</v>
      </c>
      <c r="S7" s="4">
        <f>SUM(Table17[[#This Row],[Q1Y8]:[Q4Y8]])</f>
        <v>145.25</v>
      </c>
      <c r="T7" s="4">
        <v>59</v>
      </c>
      <c r="U7" s="4">
        <v>62</v>
      </c>
      <c r="V7" s="4">
        <v>8</v>
      </c>
      <c r="W7" s="4">
        <v>0</v>
      </c>
      <c r="X7" s="1" t="s">
        <v>94</v>
      </c>
      <c r="Y7" s="4"/>
      <c r="Z7" s="68">
        <v>0</v>
      </c>
      <c r="AA7" s="4"/>
      <c r="AB7" s="4"/>
      <c r="AC7" s="4"/>
      <c r="AD7" s="68"/>
      <c r="AE7" s="68">
        <f>SUM(Table17[[#This Row],[Q1 Y10]:[Q4 Y10]])</f>
        <v>0</v>
      </c>
      <c r="AF7" s="69"/>
    </row>
    <row r="8" spans="1:34" s="40" customFormat="1" x14ac:dyDescent="0.2">
      <c r="A8" s="64" t="s">
        <v>322</v>
      </c>
      <c r="B8" s="66"/>
      <c r="C8" s="66"/>
      <c r="D8" s="62"/>
      <c r="E8" s="62"/>
      <c r="F8" s="62"/>
      <c r="G8" s="62"/>
      <c r="H8" s="65"/>
      <c r="I8" s="65">
        <v>3.25</v>
      </c>
      <c r="J8" s="62">
        <v>11.75</v>
      </c>
      <c r="K8" s="65"/>
      <c r="L8" s="65">
        <v>10</v>
      </c>
      <c r="M8" s="65"/>
      <c r="N8" s="4">
        <v>51.25</v>
      </c>
      <c r="O8" s="4">
        <v>81.75</v>
      </c>
      <c r="P8" s="4">
        <v>50.5</v>
      </c>
      <c r="Q8" s="67">
        <v>0</v>
      </c>
      <c r="R8" s="1" t="s">
        <v>94</v>
      </c>
      <c r="S8" s="4">
        <f>SUM(Table17[[#This Row],[Q1Y8]:[Q4Y8]])</f>
        <v>183.5</v>
      </c>
      <c r="T8" s="4"/>
      <c r="U8" s="4"/>
      <c r="V8" s="4">
        <v>29</v>
      </c>
      <c r="W8" s="4">
        <v>35.5</v>
      </c>
      <c r="X8" s="1" t="s">
        <v>94</v>
      </c>
      <c r="Y8" s="4"/>
      <c r="Z8" s="68">
        <v>0</v>
      </c>
      <c r="AA8" s="4"/>
      <c r="AB8" s="4"/>
      <c r="AC8" s="4"/>
      <c r="AD8" s="68"/>
      <c r="AE8" s="68">
        <f>SUM(Table17[[#This Row],[Q1 Y10]:[Q4 Y10]])</f>
        <v>0</v>
      </c>
      <c r="AF8" s="69"/>
    </row>
    <row r="9" spans="1:34" ht="16" x14ac:dyDescent="0.2">
      <c r="A9" s="32" t="s">
        <v>323</v>
      </c>
      <c r="B9" s="1">
        <v>9</v>
      </c>
      <c r="C9" s="1">
        <v>3</v>
      </c>
      <c r="D9" s="2">
        <v>26</v>
      </c>
      <c r="E9" s="2">
        <v>55</v>
      </c>
      <c r="F9" s="2"/>
      <c r="G9" s="2"/>
      <c r="H9" s="1">
        <v>85</v>
      </c>
      <c r="I9" s="1">
        <v>55</v>
      </c>
      <c r="J9" s="11">
        <v>64</v>
      </c>
      <c r="K9" s="1"/>
      <c r="L9" s="4">
        <v>100</v>
      </c>
      <c r="M9" s="4"/>
      <c r="N9" s="11">
        <v>97</v>
      </c>
      <c r="O9" s="11">
        <v>69</v>
      </c>
      <c r="P9" s="4"/>
      <c r="Q9" s="11">
        <v>77</v>
      </c>
      <c r="R9" s="4">
        <v>350</v>
      </c>
      <c r="S9" s="4">
        <f>SUM(Table17[[#This Row],[Q1Y8]:[Q4Y8]])</f>
        <v>243</v>
      </c>
      <c r="T9" s="11">
        <v>135</v>
      </c>
      <c r="U9" s="62">
        <v>100</v>
      </c>
      <c r="V9" s="4"/>
      <c r="W9" s="11">
        <v>152</v>
      </c>
      <c r="X9" s="4">
        <v>350</v>
      </c>
      <c r="Y9" s="4"/>
      <c r="Z9" s="820">
        <v>163</v>
      </c>
      <c r="AA9" s="4"/>
      <c r="AB9" s="4"/>
      <c r="AC9" s="4"/>
      <c r="AD9" s="68"/>
      <c r="AE9" s="68">
        <f>SUM(Table17[[#This Row],[Q1 Y10]:[Q4 Y10]])</f>
        <v>163</v>
      </c>
      <c r="AF9" s="254" t="s">
        <v>324</v>
      </c>
      <c r="AG9" s="40"/>
      <c r="AH9" s="40"/>
    </row>
    <row r="10" spans="1:34" ht="32" x14ac:dyDescent="0.2">
      <c r="A10" s="33" t="s">
        <v>325</v>
      </c>
      <c r="B10" s="2">
        <v>153</v>
      </c>
      <c r="C10" s="2">
        <v>212</v>
      </c>
      <c r="D10" s="2">
        <v>311</v>
      </c>
      <c r="E10" s="2"/>
      <c r="F10" s="2"/>
      <c r="G10" s="2"/>
      <c r="H10" s="2"/>
      <c r="I10" s="2">
        <v>206</v>
      </c>
      <c r="J10" s="2">
        <v>283</v>
      </c>
      <c r="K10" s="2"/>
      <c r="L10" s="68">
        <v>500</v>
      </c>
      <c r="M10" s="68"/>
      <c r="N10" s="68">
        <v>114</v>
      </c>
      <c r="O10" s="68">
        <v>98</v>
      </c>
      <c r="P10" s="68">
        <v>120</v>
      </c>
      <c r="Q10" s="68">
        <v>94</v>
      </c>
      <c r="R10" s="2" t="s">
        <v>94</v>
      </c>
      <c r="S10" s="68">
        <f>SUM(Table17[[#This Row],[Q1Y8]:[Q4Y8]])</f>
        <v>426</v>
      </c>
      <c r="T10" s="68">
        <v>156</v>
      </c>
      <c r="U10" s="68"/>
      <c r="V10" s="68"/>
      <c r="W10" s="68" t="s">
        <v>17270</v>
      </c>
      <c r="X10" s="68" t="s">
        <v>94</v>
      </c>
      <c r="Y10" s="68"/>
      <c r="Z10" s="444" t="s">
        <v>17670</v>
      </c>
      <c r="AA10" s="68"/>
      <c r="AB10" s="68"/>
      <c r="AC10" s="68"/>
      <c r="AD10" s="68"/>
      <c r="AE10" s="68">
        <f>SUM(Table17[[#This Row],[Q1 Y10]:[Q4 Y10]])</f>
        <v>0</v>
      </c>
      <c r="AF10" s="69"/>
    </row>
    <row r="11" spans="1:34" x14ac:dyDescent="0.2">
      <c r="A11" s="64" t="s">
        <v>326</v>
      </c>
      <c r="B11" s="63"/>
      <c r="C11" s="63"/>
      <c r="D11" s="2"/>
      <c r="E11" s="2"/>
      <c r="F11" s="2"/>
      <c r="G11" s="2"/>
      <c r="H11" s="68">
        <v>3</v>
      </c>
      <c r="I11" s="68">
        <v>3</v>
      </c>
      <c r="J11" s="68">
        <v>0</v>
      </c>
      <c r="K11" s="68"/>
      <c r="L11" s="68">
        <v>5</v>
      </c>
      <c r="M11" s="68"/>
      <c r="N11" s="68"/>
      <c r="O11" s="68">
        <v>1</v>
      </c>
      <c r="P11" s="68">
        <v>4</v>
      </c>
      <c r="Q11" s="68">
        <v>1</v>
      </c>
      <c r="R11" s="68">
        <v>16</v>
      </c>
      <c r="S11" s="68">
        <f>SUM(Table17[[#This Row],[Q1Y8]:[Q4Y8]])</f>
        <v>6</v>
      </c>
      <c r="T11" s="68">
        <v>3</v>
      </c>
      <c r="U11" s="68">
        <v>0</v>
      </c>
      <c r="V11" s="68">
        <v>5</v>
      </c>
      <c r="W11" s="68">
        <v>3</v>
      </c>
      <c r="X11" s="68">
        <v>7</v>
      </c>
      <c r="Y11" s="68"/>
      <c r="Z11" s="445">
        <v>4</v>
      </c>
      <c r="AA11" s="68"/>
      <c r="AB11" s="68"/>
      <c r="AC11" s="68"/>
      <c r="AD11" s="68">
        <v>15</v>
      </c>
      <c r="AE11" s="68">
        <f>SUM(Table17[[#This Row],[Q1 Y10]:[Q4 Y10]])</f>
        <v>4</v>
      </c>
      <c r="AF11" s="69"/>
    </row>
    <row r="12" spans="1:34" x14ac:dyDescent="0.2">
      <c r="A12" s="64" t="s">
        <v>327</v>
      </c>
      <c r="B12" s="63"/>
      <c r="C12" s="63"/>
      <c r="D12" s="2"/>
      <c r="E12" s="2"/>
      <c r="F12" s="2"/>
      <c r="G12" s="2"/>
      <c r="H12" s="68">
        <v>0</v>
      </c>
      <c r="I12" s="68">
        <v>0</v>
      </c>
      <c r="J12" s="68">
        <v>1</v>
      </c>
      <c r="K12" s="68"/>
      <c r="L12" s="68">
        <v>1</v>
      </c>
      <c r="M12" s="68"/>
      <c r="N12" s="68"/>
      <c r="O12" s="68">
        <v>2</v>
      </c>
      <c r="P12" s="68">
        <v>0</v>
      </c>
      <c r="Q12" s="68">
        <v>3</v>
      </c>
      <c r="R12" s="68">
        <v>3</v>
      </c>
      <c r="S12" s="68">
        <f>SUM(Table17[[#This Row],[Q1Y8]:[Q4Y8]])</f>
        <v>5</v>
      </c>
      <c r="T12" s="68">
        <v>14</v>
      </c>
      <c r="U12" s="68">
        <v>0</v>
      </c>
      <c r="V12" s="68">
        <v>9</v>
      </c>
      <c r="W12" s="68">
        <v>2</v>
      </c>
      <c r="X12" s="68">
        <v>5</v>
      </c>
      <c r="Y12" s="68"/>
      <c r="Z12" s="444">
        <v>4</v>
      </c>
      <c r="AA12" s="68"/>
      <c r="AB12" s="68"/>
      <c r="AC12" s="68"/>
      <c r="AD12" s="68">
        <v>10</v>
      </c>
      <c r="AE12" s="68">
        <f>SUM(Table17[[#This Row],[Q1 Y10]:[Q4 Y10]])</f>
        <v>4</v>
      </c>
      <c r="AF12" s="69"/>
    </row>
    <row r="13" spans="1:34" x14ac:dyDescent="0.2">
      <c r="A13" s="64" t="s">
        <v>328</v>
      </c>
      <c r="B13" s="64"/>
      <c r="C13" s="64"/>
      <c r="D13" s="1"/>
      <c r="E13" s="1"/>
      <c r="F13" s="1"/>
      <c r="G13" s="1"/>
      <c r="H13" s="4"/>
      <c r="I13" s="4">
        <v>20.5</v>
      </c>
      <c r="J13" s="4">
        <v>0</v>
      </c>
      <c r="K13" s="4"/>
      <c r="L13" s="4">
        <v>50</v>
      </c>
      <c r="M13" s="4"/>
      <c r="N13" s="4"/>
      <c r="O13" s="4">
        <v>37.5</v>
      </c>
      <c r="P13" s="4">
        <v>45.25</v>
      </c>
      <c r="Q13" s="4">
        <v>56.5</v>
      </c>
      <c r="R13" s="1" t="s">
        <v>94</v>
      </c>
      <c r="S13" s="4">
        <f>SUM(Table17[[#This Row],[Q1Y8]:[Q4Y8]])</f>
        <v>139.25</v>
      </c>
      <c r="T13" s="4">
        <v>12.25</v>
      </c>
      <c r="U13" s="4">
        <v>0</v>
      </c>
      <c r="V13" s="4">
        <v>27.5</v>
      </c>
      <c r="W13" s="4">
        <v>34</v>
      </c>
      <c r="X13" s="1" t="s">
        <v>94</v>
      </c>
      <c r="Y13" s="4"/>
      <c r="Z13" s="68">
        <v>38.25</v>
      </c>
      <c r="AA13" s="4"/>
      <c r="AB13" s="4"/>
      <c r="AC13" s="4"/>
      <c r="AD13" s="68"/>
      <c r="AE13" s="68">
        <f>SUM(Table17[[#This Row],[Q1 Y10]:[Q4 Y10]])</f>
        <v>38.25</v>
      </c>
      <c r="AF13" s="69"/>
    </row>
    <row r="14" spans="1:34" x14ac:dyDescent="0.2">
      <c r="A14" s="64" t="s">
        <v>329</v>
      </c>
      <c r="B14" s="64"/>
      <c r="C14" s="64"/>
      <c r="D14" s="1"/>
      <c r="E14" s="1"/>
      <c r="F14" s="1"/>
      <c r="G14" s="1"/>
      <c r="H14" s="4"/>
      <c r="I14" s="4">
        <v>6.25</v>
      </c>
      <c r="J14" s="4">
        <v>17</v>
      </c>
      <c r="K14" s="4"/>
      <c r="L14" s="4">
        <v>15</v>
      </c>
      <c r="M14" s="4"/>
      <c r="N14" s="4"/>
      <c r="O14" s="4">
        <v>0.5</v>
      </c>
      <c r="P14" s="4">
        <v>3.5</v>
      </c>
      <c r="Q14" s="1">
        <v>9</v>
      </c>
      <c r="R14" s="1" t="s">
        <v>94</v>
      </c>
      <c r="S14" s="4">
        <f>SUM(Table17[[#This Row],[Q1Y8]:[Q4Y8]])</f>
        <v>13</v>
      </c>
      <c r="T14" s="4">
        <v>0</v>
      </c>
      <c r="U14" s="4">
        <v>0</v>
      </c>
      <c r="V14" s="4">
        <v>0</v>
      </c>
      <c r="W14" s="4">
        <v>8.5</v>
      </c>
      <c r="X14" s="1" t="s">
        <v>94</v>
      </c>
      <c r="Y14" s="4"/>
      <c r="Z14" s="68">
        <v>5.75</v>
      </c>
      <c r="AA14" s="4"/>
      <c r="AB14" s="4"/>
      <c r="AC14" s="4"/>
      <c r="AD14" s="68"/>
      <c r="AE14" s="68">
        <f>SUM(Table17[[#This Row],[Q1 Y10]:[Q4 Y10]])</f>
        <v>5.75</v>
      </c>
      <c r="AF14" s="69"/>
    </row>
    <row r="15" spans="1:34" ht="16" thickBot="1" x14ac:dyDescent="0.25">
      <c r="A15" s="64" t="s">
        <v>330</v>
      </c>
      <c r="B15" s="64"/>
      <c r="C15" s="64"/>
      <c r="D15" s="1"/>
      <c r="E15" s="1"/>
      <c r="F15" s="1"/>
      <c r="G15" s="1"/>
      <c r="H15" s="4"/>
      <c r="I15" s="4">
        <v>1</v>
      </c>
      <c r="J15" s="4">
        <v>0</v>
      </c>
      <c r="K15" s="4"/>
      <c r="L15" s="4">
        <v>10</v>
      </c>
      <c r="M15" s="4"/>
      <c r="N15" s="4"/>
      <c r="O15" s="4">
        <v>6</v>
      </c>
      <c r="P15" s="4">
        <v>7.5</v>
      </c>
      <c r="Q15" s="4">
        <v>5</v>
      </c>
      <c r="R15" s="1" t="s">
        <v>94</v>
      </c>
      <c r="S15" s="4">
        <f>SUM(Table17[[#This Row],[Q1Y8]:[Q4Y8]])</f>
        <v>18.5</v>
      </c>
      <c r="T15" s="4">
        <v>1.75</v>
      </c>
      <c r="U15" s="4">
        <v>9.75</v>
      </c>
      <c r="V15" s="4">
        <v>30.25</v>
      </c>
      <c r="W15" s="4">
        <v>12.5</v>
      </c>
      <c r="X15" s="1" t="s">
        <v>94</v>
      </c>
      <c r="Y15" s="4"/>
      <c r="Z15" s="68">
        <v>14.5</v>
      </c>
      <c r="AA15" s="4"/>
      <c r="AB15" s="4"/>
      <c r="AC15" s="4"/>
      <c r="AD15" s="68"/>
      <c r="AE15" s="68">
        <f>SUM(Table17[[#This Row],[Q1 Y10]:[Q4 Y10]])</f>
        <v>14.5</v>
      </c>
      <c r="AF15" s="69"/>
    </row>
    <row r="16" spans="1:34" ht="17" thickBot="1" x14ac:dyDescent="0.25">
      <c r="A16" s="33" t="s">
        <v>331</v>
      </c>
      <c r="B16" s="2">
        <v>3727</v>
      </c>
      <c r="C16" s="2">
        <v>3939</v>
      </c>
      <c r="D16" s="2">
        <v>4264</v>
      </c>
      <c r="E16" s="70">
        <v>4723</v>
      </c>
      <c r="F16" s="2"/>
      <c r="G16" s="2"/>
      <c r="H16" s="71">
        <v>4865</v>
      </c>
      <c r="I16" s="2">
        <v>5076</v>
      </c>
      <c r="J16" s="72">
        <v>5381</v>
      </c>
      <c r="K16" s="2"/>
      <c r="L16" s="68">
        <v>5500</v>
      </c>
      <c r="M16" s="68"/>
      <c r="N16" s="68">
        <v>2106</v>
      </c>
      <c r="O16" s="68">
        <v>2204</v>
      </c>
      <c r="P16" s="68">
        <v>2324</v>
      </c>
      <c r="Q16" s="68">
        <v>2418</v>
      </c>
      <c r="R16" s="68">
        <v>10000</v>
      </c>
      <c r="S16" s="68">
        <f>SUM(Table17[[#This Row],[Q1Y8]:[Q4Y8]])</f>
        <v>9052</v>
      </c>
      <c r="T16" s="68">
        <v>2574</v>
      </c>
      <c r="U16" s="68">
        <v>2733</v>
      </c>
      <c r="V16" s="68">
        <v>2896</v>
      </c>
      <c r="W16" s="68" t="s">
        <v>17271</v>
      </c>
      <c r="X16" s="68" t="s">
        <v>94</v>
      </c>
      <c r="Y16" s="68"/>
      <c r="Z16" s="444" t="s">
        <v>17671</v>
      </c>
      <c r="AA16" s="68"/>
      <c r="AB16" s="68"/>
      <c r="AC16" s="68"/>
      <c r="AD16" s="68"/>
      <c r="AE16" s="68">
        <f>SUM(Table17[[#This Row],[Q1 Y10]:[Q4 Y10]])</f>
        <v>0</v>
      </c>
      <c r="AF16" s="69"/>
    </row>
    <row r="17" spans="1:32" ht="16" thickBot="1" x14ac:dyDescent="0.25">
      <c r="A17" s="63" t="s">
        <v>332</v>
      </c>
      <c r="B17" s="2">
        <v>68</v>
      </c>
      <c r="C17" s="2">
        <v>64</v>
      </c>
      <c r="D17" s="2">
        <v>147</v>
      </c>
      <c r="E17" s="2">
        <v>47</v>
      </c>
      <c r="F17" s="2"/>
      <c r="G17" s="2"/>
      <c r="H17" s="2">
        <v>67</v>
      </c>
      <c r="I17" s="2">
        <v>52</v>
      </c>
      <c r="J17" s="73">
        <v>64</v>
      </c>
      <c r="K17" s="2"/>
      <c r="L17" s="68">
        <v>240</v>
      </c>
      <c r="M17" s="68"/>
      <c r="N17" s="68">
        <v>83</v>
      </c>
      <c r="O17" s="68">
        <v>61</v>
      </c>
      <c r="P17" s="68">
        <v>78</v>
      </c>
      <c r="Q17" s="68">
        <v>67</v>
      </c>
      <c r="R17" s="2" t="s">
        <v>94</v>
      </c>
      <c r="S17" s="68">
        <f>SUM(Table17[[#This Row],[Q1Y8]:[Q4Y8]])</f>
        <v>289</v>
      </c>
      <c r="T17" s="68">
        <v>215</v>
      </c>
      <c r="U17" s="68"/>
      <c r="V17" s="68">
        <v>147</v>
      </c>
      <c r="W17" s="68">
        <v>140</v>
      </c>
      <c r="X17" s="68" t="s">
        <v>94</v>
      </c>
      <c r="Y17" s="68"/>
      <c r="Z17" s="445">
        <v>81</v>
      </c>
      <c r="AA17" s="68"/>
      <c r="AB17" s="68"/>
      <c r="AC17" s="68"/>
      <c r="AD17" s="68"/>
      <c r="AE17" s="68">
        <f>SUM(Table17[[#This Row],[Q1 Y10]:[Q4 Y10]])</f>
        <v>81</v>
      </c>
    </row>
    <row r="18" spans="1:32" ht="17" thickBot="1" x14ac:dyDescent="0.25">
      <c r="A18" s="33" t="s">
        <v>333</v>
      </c>
      <c r="B18" s="2">
        <v>1138</v>
      </c>
      <c r="C18" s="2">
        <v>1202</v>
      </c>
      <c r="D18" s="2">
        <v>1348</v>
      </c>
      <c r="E18" s="2">
        <v>1394</v>
      </c>
      <c r="F18" s="2"/>
      <c r="G18" s="2"/>
      <c r="H18" s="74">
        <v>1460</v>
      </c>
      <c r="I18" s="2">
        <v>1515</v>
      </c>
      <c r="J18" s="75">
        <v>1579</v>
      </c>
      <c r="K18" s="2"/>
      <c r="L18" s="68">
        <v>1700</v>
      </c>
      <c r="M18" s="68"/>
      <c r="N18" s="68">
        <v>391</v>
      </c>
      <c r="O18" s="68">
        <v>395</v>
      </c>
      <c r="P18" s="68">
        <v>423</v>
      </c>
      <c r="Q18" s="68">
        <v>445</v>
      </c>
      <c r="R18" s="68">
        <v>500</v>
      </c>
      <c r="S18" s="68">
        <f>SUM(Table17[[#This Row],[Q1Y8]:[Q4Y8]])</f>
        <v>1654</v>
      </c>
      <c r="T18" s="68">
        <v>608</v>
      </c>
      <c r="U18" s="68">
        <v>638</v>
      </c>
      <c r="V18" s="68">
        <v>730</v>
      </c>
      <c r="W18" s="68">
        <v>775</v>
      </c>
      <c r="X18" s="68">
        <v>500</v>
      </c>
      <c r="Y18" s="68"/>
      <c r="Z18" s="444">
        <v>777</v>
      </c>
      <c r="AA18" s="68"/>
      <c r="AB18" s="68"/>
      <c r="AC18" s="68"/>
      <c r="AD18" s="68">
        <v>850</v>
      </c>
      <c r="AE18" s="261">
        <f>SUM(Table17[[#This Row],[Q1 Y10]:[Q4 Y10]])</f>
        <v>777</v>
      </c>
      <c r="AF18" s="69"/>
    </row>
    <row r="19" spans="1:32" ht="17" thickBot="1" x14ac:dyDescent="0.25">
      <c r="A19" s="33" t="s">
        <v>334</v>
      </c>
      <c r="B19" s="63"/>
      <c r="C19" s="63"/>
      <c r="D19" s="2"/>
      <c r="E19" s="2"/>
      <c r="F19" s="2"/>
      <c r="G19" s="2"/>
      <c r="H19" s="76"/>
      <c r="I19" s="77"/>
      <c r="J19" s="78"/>
      <c r="K19" s="77"/>
      <c r="L19" s="77"/>
      <c r="M19" s="77"/>
      <c r="N19" s="77">
        <v>1721</v>
      </c>
      <c r="O19" s="77">
        <v>1782</v>
      </c>
      <c r="P19" s="77">
        <v>1860</v>
      </c>
      <c r="Q19" s="77">
        <v>1927</v>
      </c>
      <c r="R19" s="77" t="s">
        <v>94</v>
      </c>
      <c r="S19" s="77">
        <f>SUM(Table17[[#This Row],[Q1Y8]:[Q4Y8]])</f>
        <v>7290</v>
      </c>
      <c r="T19" s="2">
        <v>2142</v>
      </c>
      <c r="U19" s="77">
        <v>2225</v>
      </c>
      <c r="V19" s="77">
        <v>2375</v>
      </c>
      <c r="W19" s="77">
        <v>2493</v>
      </c>
      <c r="X19" s="2" t="s">
        <v>94</v>
      </c>
      <c r="Y19" s="77"/>
      <c r="Z19" s="446">
        <v>2655</v>
      </c>
      <c r="AA19" s="77"/>
      <c r="AB19" s="77"/>
      <c r="AC19" s="77"/>
      <c r="AD19" s="68"/>
      <c r="AE19" s="261">
        <f>SUM(Table17[[#This Row],[Q1 Y10]:[Q4 Y10]])</f>
        <v>2655</v>
      </c>
      <c r="AF19" s="69"/>
    </row>
    <row r="20" spans="1:32" ht="16" thickBot="1" x14ac:dyDescent="0.25">
      <c r="A20" s="63" t="s">
        <v>335</v>
      </c>
      <c r="B20" s="2">
        <v>875</v>
      </c>
      <c r="C20" s="2">
        <v>924</v>
      </c>
      <c r="D20" s="2">
        <v>1012</v>
      </c>
      <c r="E20" s="2">
        <v>1045</v>
      </c>
      <c r="F20" s="2"/>
      <c r="G20" s="2"/>
      <c r="H20" s="74">
        <v>1010</v>
      </c>
      <c r="I20" s="2">
        <v>1134</v>
      </c>
      <c r="J20" s="73">
        <v>1173</v>
      </c>
      <c r="K20" s="2"/>
      <c r="L20" s="68">
        <v>1100</v>
      </c>
      <c r="M20" s="68"/>
      <c r="N20" s="68">
        <v>304</v>
      </c>
      <c r="O20" s="68">
        <v>317</v>
      </c>
      <c r="P20" s="68">
        <v>350</v>
      </c>
      <c r="Q20" s="68">
        <v>374</v>
      </c>
      <c r="R20" s="2">
        <v>350</v>
      </c>
      <c r="S20" s="68">
        <f>SUM(Table17[[#This Row],[Q1Y8]:[Q4Y8]])</f>
        <v>1345</v>
      </c>
      <c r="T20" s="68">
        <v>525</v>
      </c>
      <c r="U20" s="68">
        <v>536</v>
      </c>
      <c r="V20" s="68">
        <v>580</v>
      </c>
      <c r="W20" s="68">
        <v>575</v>
      </c>
      <c r="X20" s="68">
        <v>400</v>
      </c>
      <c r="Y20" s="68"/>
      <c r="Z20" s="444">
        <v>551</v>
      </c>
      <c r="AA20" s="68"/>
      <c r="AB20" s="68"/>
      <c r="AC20" s="68"/>
      <c r="AD20" s="68">
        <v>600</v>
      </c>
      <c r="AE20" s="261">
        <f>SUM(Table17[[#This Row],[Q1 Y10]:[Q4 Y10]])</f>
        <v>551</v>
      </c>
      <c r="AF20" s="69"/>
    </row>
    <row r="21" spans="1:32" ht="16" thickBot="1" x14ac:dyDescent="0.25">
      <c r="A21" s="63" t="s">
        <v>336</v>
      </c>
      <c r="B21" s="63"/>
      <c r="C21" s="63"/>
      <c r="D21" s="2"/>
      <c r="E21" s="2"/>
      <c r="F21" s="2"/>
      <c r="G21" s="2"/>
      <c r="H21" s="76"/>
      <c r="I21" s="77"/>
      <c r="J21" s="79"/>
      <c r="K21" s="77"/>
      <c r="L21" s="77"/>
      <c r="M21" s="77"/>
      <c r="N21" s="77">
        <v>1289</v>
      </c>
      <c r="O21" s="77">
        <v>1337</v>
      </c>
      <c r="P21" s="77">
        <v>1406</v>
      </c>
      <c r="Q21" s="77">
        <v>1467</v>
      </c>
      <c r="R21" s="77"/>
      <c r="S21" s="77">
        <f>SUM(Table17[[#This Row],[Q1Y8]:[Q4Y8]])</f>
        <v>5499</v>
      </c>
      <c r="T21" s="77">
        <v>1656</v>
      </c>
      <c r="U21" s="77">
        <v>1712</v>
      </c>
      <c r="V21" s="77">
        <v>1804</v>
      </c>
      <c r="W21" s="77">
        <v>1863</v>
      </c>
      <c r="X21" s="2" t="s">
        <v>94</v>
      </c>
      <c r="Y21" s="77"/>
      <c r="Z21" s="446">
        <v>1972</v>
      </c>
      <c r="AA21" s="77"/>
      <c r="AB21" s="77"/>
      <c r="AC21" s="77"/>
      <c r="AD21" s="68"/>
      <c r="AE21" s="261">
        <f>SUM(Table17[[#This Row],[Q1 Y10]:[Q4 Y10]])</f>
        <v>1972</v>
      </c>
      <c r="AF21" s="69"/>
    </row>
    <row r="22" spans="1:32" ht="16" thickBot="1" x14ac:dyDescent="0.25">
      <c r="A22" s="63" t="s">
        <v>337</v>
      </c>
      <c r="B22" s="2">
        <v>7</v>
      </c>
      <c r="C22" s="2">
        <v>7</v>
      </c>
      <c r="D22" s="2">
        <v>12</v>
      </c>
      <c r="E22" s="2">
        <v>12</v>
      </c>
      <c r="F22" s="2"/>
      <c r="G22" s="2"/>
      <c r="H22" s="2">
        <v>12</v>
      </c>
      <c r="I22" s="2">
        <v>12</v>
      </c>
      <c r="J22" s="75">
        <v>13</v>
      </c>
      <c r="K22" s="2"/>
      <c r="L22" s="68">
        <v>20</v>
      </c>
      <c r="M22" s="68"/>
      <c r="N22" s="68">
        <v>4</v>
      </c>
      <c r="O22" s="68">
        <v>5</v>
      </c>
      <c r="P22" s="68">
        <v>4</v>
      </c>
      <c r="Q22" s="68">
        <v>4</v>
      </c>
      <c r="R22" s="68">
        <v>8</v>
      </c>
      <c r="S22" s="68">
        <f>SUM(Table17[[#This Row],[Q1Y8]:[Q4Y8]])</f>
        <v>17</v>
      </c>
      <c r="T22" s="68">
        <v>4</v>
      </c>
      <c r="U22" s="68">
        <v>4</v>
      </c>
      <c r="V22" s="68">
        <v>5</v>
      </c>
      <c r="W22" s="68">
        <v>5</v>
      </c>
      <c r="X22" s="68">
        <v>5</v>
      </c>
      <c r="Y22" s="68"/>
      <c r="Z22" s="444">
        <v>6</v>
      </c>
      <c r="AA22" s="68"/>
      <c r="AB22" s="68"/>
      <c r="AC22" s="68"/>
      <c r="AD22" s="68">
        <v>8</v>
      </c>
      <c r="AE22" s="261">
        <f>SUM(Table17[[#This Row],[Q1 Y10]:[Q4 Y10]])</f>
        <v>6</v>
      </c>
      <c r="AF22" s="69"/>
    </row>
    <row r="23" spans="1:32" ht="16" thickBot="1" x14ac:dyDescent="0.25">
      <c r="A23" s="63" t="s">
        <v>338</v>
      </c>
      <c r="B23" s="63"/>
      <c r="C23" s="63"/>
      <c r="D23" s="2"/>
      <c r="E23" s="2"/>
      <c r="F23" s="2"/>
      <c r="G23" s="2"/>
      <c r="H23" s="77"/>
      <c r="I23" s="77"/>
      <c r="J23" s="78"/>
      <c r="K23" s="77"/>
      <c r="L23" s="77"/>
      <c r="M23" s="77"/>
      <c r="N23" s="77">
        <v>15</v>
      </c>
      <c r="O23" s="77">
        <v>16</v>
      </c>
      <c r="P23" s="77">
        <v>16</v>
      </c>
      <c r="Q23" s="77">
        <v>16</v>
      </c>
      <c r="R23" s="77"/>
      <c r="S23" s="77">
        <f>SUM(Table17[[#This Row],[Q1Y8]:[Q4Y8]])</f>
        <v>63</v>
      </c>
      <c r="T23" s="77">
        <v>16</v>
      </c>
      <c r="U23" s="77">
        <v>17</v>
      </c>
      <c r="V23" s="77">
        <v>18</v>
      </c>
      <c r="W23" s="77">
        <v>19</v>
      </c>
      <c r="X23" s="2" t="s">
        <v>94</v>
      </c>
      <c r="Y23" s="77"/>
      <c r="Z23" s="445">
        <v>20</v>
      </c>
      <c r="AA23" s="77"/>
      <c r="AB23" s="77"/>
      <c r="AC23" s="77"/>
      <c r="AD23" s="68"/>
      <c r="AE23" s="261">
        <f>SUM(Table17[[#This Row],[Q1 Y10]:[Q4 Y10]])</f>
        <v>20</v>
      </c>
      <c r="AF23" s="69"/>
    </row>
    <row r="24" spans="1:32" ht="16" thickBot="1" x14ac:dyDescent="0.25">
      <c r="A24" s="63" t="s">
        <v>339</v>
      </c>
      <c r="B24" s="2">
        <v>5</v>
      </c>
      <c r="C24" s="2">
        <v>5</v>
      </c>
      <c r="D24" s="2">
        <v>8</v>
      </c>
      <c r="E24" s="2">
        <v>9</v>
      </c>
      <c r="F24" s="2"/>
      <c r="G24" s="2"/>
      <c r="H24" s="2">
        <v>8</v>
      </c>
      <c r="I24" s="2">
        <v>10</v>
      </c>
      <c r="J24" s="73">
        <v>10</v>
      </c>
      <c r="K24" s="2"/>
      <c r="L24" s="68">
        <v>15</v>
      </c>
      <c r="M24" s="68"/>
      <c r="N24" s="68">
        <v>2</v>
      </c>
      <c r="O24" s="68">
        <v>4</v>
      </c>
      <c r="P24" s="68">
        <v>4</v>
      </c>
      <c r="Q24" s="68">
        <v>4</v>
      </c>
      <c r="R24" s="68">
        <v>5</v>
      </c>
      <c r="S24" s="68">
        <f>SUM(Table17[[#This Row],[Q1Y8]:[Q4Y8]])</f>
        <v>14</v>
      </c>
      <c r="T24" s="68">
        <v>6</v>
      </c>
      <c r="U24" s="68">
        <v>5</v>
      </c>
      <c r="V24" s="68">
        <v>6</v>
      </c>
      <c r="W24" s="68">
        <v>6</v>
      </c>
      <c r="X24" s="68">
        <v>8</v>
      </c>
      <c r="Y24" s="68"/>
      <c r="Z24" s="444">
        <v>9</v>
      </c>
      <c r="AA24" s="68"/>
      <c r="AB24" s="68"/>
      <c r="AC24" s="68"/>
      <c r="AD24" s="68">
        <v>10</v>
      </c>
      <c r="AE24" s="261">
        <f>SUM(Table17[[#This Row],[Q1 Y10]:[Q4 Y10]])</f>
        <v>9</v>
      </c>
      <c r="AF24" s="69"/>
    </row>
    <row r="25" spans="1:32" ht="16" thickBot="1" x14ac:dyDescent="0.25">
      <c r="A25" s="63" t="s">
        <v>340</v>
      </c>
      <c r="B25" s="63"/>
      <c r="C25" s="63"/>
      <c r="D25" s="2"/>
      <c r="E25" s="2"/>
      <c r="F25" s="2"/>
      <c r="G25" s="2"/>
      <c r="H25" s="77"/>
      <c r="I25" s="77"/>
      <c r="J25" s="79"/>
      <c r="K25" s="77"/>
      <c r="L25" s="77"/>
      <c r="M25" s="77"/>
      <c r="N25" s="77">
        <v>10</v>
      </c>
      <c r="O25" s="77">
        <v>11</v>
      </c>
      <c r="P25" s="77">
        <v>11</v>
      </c>
      <c r="Q25" s="77">
        <v>11</v>
      </c>
      <c r="R25" s="77"/>
      <c r="S25" s="77">
        <f>SUM(Table17[[#This Row],[Q1Y8]:[Q4Y8]])</f>
        <v>43</v>
      </c>
      <c r="T25" s="77">
        <v>13</v>
      </c>
      <c r="U25" s="77">
        <v>13</v>
      </c>
      <c r="V25" s="77">
        <v>15</v>
      </c>
      <c r="W25" s="77">
        <v>15</v>
      </c>
      <c r="X25" s="2" t="s">
        <v>94</v>
      </c>
      <c r="Y25" s="77"/>
      <c r="Z25" s="445">
        <v>18</v>
      </c>
      <c r="AA25" s="77"/>
      <c r="AB25" s="77"/>
      <c r="AC25" s="77"/>
      <c r="AD25" s="68"/>
      <c r="AE25" s="261">
        <f>SUM(Table17[[#This Row],[Q1 Y10]:[Q4 Y10]])</f>
        <v>18</v>
      </c>
      <c r="AF25" s="69"/>
    </row>
    <row r="26" spans="1:32" ht="16" thickBot="1" x14ac:dyDescent="0.25">
      <c r="A26" s="63" t="s">
        <v>341</v>
      </c>
      <c r="B26" s="2">
        <v>230</v>
      </c>
      <c r="C26" s="2">
        <v>245</v>
      </c>
      <c r="D26" s="2">
        <v>316</v>
      </c>
      <c r="E26" s="2">
        <v>370</v>
      </c>
      <c r="F26" s="2"/>
      <c r="G26" s="2"/>
      <c r="H26" s="2">
        <v>430</v>
      </c>
      <c r="I26" s="2">
        <v>359</v>
      </c>
      <c r="J26" s="75">
        <v>383</v>
      </c>
      <c r="K26" s="2"/>
      <c r="L26" s="68">
        <v>500</v>
      </c>
      <c r="M26" s="68"/>
      <c r="N26" s="68">
        <v>81</v>
      </c>
      <c r="O26" s="68">
        <v>69</v>
      </c>
      <c r="P26" s="68">
        <v>65</v>
      </c>
      <c r="Q26" s="68">
        <v>63</v>
      </c>
      <c r="R26" s="68">
        <v>100</v>
      </c>
      <c r="S26" s="68">
        <f>SUM(Table17[[#This Row],[Q1Y8]:[Q4Y8]])</f>
        <v>278</v>
      </c>
      <c r="T26" s="68">
        <v>73</v>
      </c>
      <c r="U26" s="68">
        <v>97</v>
      </c>
      <c r="V26" s="68">
        <v>139</v>
      </c>
      <c r="W26" s="68">
        <v>189</v>
      </c>
      <c r="X26" s="68">
        <v>75</v>
      </c>
      <c r="Y26" s="68"/>
      <c r="Z26" s="444">
        <v>211</v>
      </c>
      <c r="AA26" s="68"/>
      <c r="AB26" s="68"/>
      <c r="AC26" s="68"/>
      <c r="AD26" s="68">
        <v>215</v>
      </c>
      <c r="AE26" s="261">
        <f>SUM(Table17[[#This Row],[Q1 Y10]:[Q4 Y10]])</f>
        <v>211</v>
      </c>
      <c r="AF26" s="69"/>
    </row>
    <row r="27" spans="1:32" x14ac:dyDescent="0.2">
      <c r="A27" s="63" t="s">
        <v>342</v>
      </c>
      <c r="B27" s="63"/>
      <c r="C27" s="63"/>
      <c r="D27" s="2"/>
      <c r="E27" s="2"/>
      <c r="F27" s="2"/>
      <c r="G27" s="2"/>
      <c r="H27" s="77"/>
      <c r="I27" s="77"/>
      <c r="J27" s="80"/>
      <c r="K27" s="77"/>
      <c r="L27" s="77"/>
      <c r="M27" s="77"/>
      <c r="N27" s="77">
        <v>407</v>
      </c>
      <c r="O27" s="77">
        <v>418</v>
      </c>
      <c r="P27" s="77">
        <v>427</v>
      </c>
      <c r="Q27" s="77">
        <v>433</v>
      </c>
      <c r="R27" s="77"/>
      <c r="S27" s="77">
        <f>SUM(Table17[[#This Row],[Q1Y8]:[Q4Y8]])</f>
        <v>1685</v>
      </c>
      <c r="T27" s="77">
        <v>457</v>
      </c>
      <c r="U27" s="77">
        <v>487</v>
      </c>
      <c r="V27" s="77">
        <v>538</v>
      </c>
      <c r="W27" s="77">
        <v>596</v>
      </c>
      <c r="X27" s="2" t="s">
        <v>94</v>
      </c>
      <c r="Y27" s="77"/>
      <c r="Z27" s="445">
        <v>645</v>
      </c>
      <c r="AA27" s="77"/>
      <c r="AB27" s="77"/>
      <c r="AC27" s="77"/>
      <c r="AD27" s="68"/>
      <c r="AE27" s="68">
        <f>SUM(Table17[[#This Row],[Q1 Y10]:[Q4 Y10]])</f>
        <v>645</v>
      </c>
      <c r="AF27" s="69"/>
    </row>
    <row r="28" spans="1:32" ht="16" x14ac:dyDescent="0.2">
      <c r="A28" s="33" t="s">
        <v>343</v>
      </c>
      <c r="B28" s="2"/>
      <c r="C28" s="2"/>
      <c r="D28" s="2">
        <v>223</v>
      </c>
      <c r="E28" s="2">
        <v>265</v>
      </c>
      <c r="F28" s="2"/>
      <c r="G28" s="2"/>
      <c r="H28" s="2">
        <v>306</v>
      </c>
      <c r="I28" s="2">
        <v>242</v>
      </c>
      <c r="J28" s="2">
        <v>275</v>
      </c>
      <c r="K28" s="2"/>
      <c r="L28" s="68">
        <v>300</v>
      </c>
      <c r="M28" s="68"/>
      <c r="N28" s="68">
        <v>342</v>
      </c>
      <c r="O28" s="68">
        <v>312</v>
      </c>
      <c r="P28" s="68">
        <v>345</v>
      </c>
      <c r="Q28" s="68">
        <v>365</v>
      </c>
      <c r="R28" s="68">
        <v>375</v>
      </c>
      <c r="S28" s="68">
        <f>SUM(Table17[[#This Row],[Q1Y8]:[Q4Y8]])</f>
        <v>1364</v>
      </c>
      <c r="T28" s="68">
        <v>391</v>
      </c>
      <c r="U28" s="68">
        <v>411</v>
      </c>
      <c r="V28" s="68">
        <v>431</v>
      </c>
      <c r="W28" s="68">
        <v>456</v>
      </c>
      <c r="X28" s="68">
        <v>500</v>
      </c>
      <c r="Y28" s="68"/>
      <c r="Z28" s="68">
        <v>496</v>
      </c>
      <c r="AA28" s="68"/>
      <c r="AB28" s="68"/>
      <c r="AC28" s="68"/>
      <c r="AD28" s="68"/>
      <c r="AE28" s="68">
        <f>SUM(Table17[[#This Row],[Q1 Y10]:[Q4 Y10]])</f>
        <v>496</v>
      </c>
      <c r="AF28" s="69"/>
    </row>
    <row r="29" spans="1:32" x14ac:dyDescent="0.2">
      <c r="A29" s="63" t="s">
        <v>344</v>
      </c>
      <c r="B29" s="2">
        <v>175</v>
      </c>
      <c r="C29" s="2">
        <v>186</v>
      </c>
      <c r="D29" s="2">
        <v>492</v>
      </c>
      <c r="E29" s="2">
        <v>416</v>
      </c>
      <c r="F29" s="2"/>
      <c r="G29" s="2"/>
      <c r="H29" s="2">
        <v>446</v>
      </c>
      <c r="I29" s="2">
        <v>1062</v>
      </c>
      <c r="J29" s="2">
        <v>1179</v>
      </c>
      <c r="K29" s="2"/>
      <c r="L29" s="68">
        <v>2000</v>
      </c>
      <c r="M29" s="68"/>
      <c r="N29" s="68">
        <v>1682</v>
      </c>
      <c r="O29" s="68">
        <v>1811</v>
      </c>
      <c r="P29" s="68">
        <v>2393</v>
      </c>
      <c r="Q29" s="68">
        <v>7269</v>
      </c>
      <c r="R29" s="68">
        <v>5000</v>
      </c>
      <c r="S29" s="68">
        <f>SUM(Table17[[#This Row],[Q1Y8]:[Q4Y8]])</f>
        <v>13155</v>
      </c>
      <c r="T29" s="68">
        <v>4081</v>
      </c>
      <c r="U29" s="68">
        <v>2579</v>
      </c>
      <c r="V29" s="68">
        <v>330000</v>
      </c>
      <c r="W29" s="68">
        <v>5162</v>
      </c>
      <c r="X29" s="68">
        <v>12000</v>
      </c>
      <c r="Y29" s="68"/>
      <c r="Z29" s="68">
        <v>2023</v>
      </c>
      <c r="AA29" s="68"/>
      <c r="AB29" s="68"/>
      <c r="AC29" s="68"/>
      <c r="AD29" s="68"/>
      <c r="AE29" s="68">
        <f>SUM(Table17[[#This Row],[Q1 Y10]:[Q4 Y10]])</f>
        <v>2023</v>
      </c>
      <c r="AF29" s="69"/>
    </row>
    <row r="30" spans="1:32" s="81" customFormat="1" ht="16" x14ac:dyDescent="0.2">
      <c r="A30" s="13" t="s">
        <v>345</v>
      </c>
      <c r="B30" s="1">
        <v>428</v>
      </c>
      <c r="C30" s="1">
        <v>337</v>
      </c>
      <c r="D30" s="1">
        <v>321</v>
      </c>
      <c r="E30" s="1">
        <v>267</v>
      </c>
      <c r="F30" s="1"/>
      <c r="G30" s="1"/>
      <c r="H30" s="1">
        <v>56</v>
      </c>
      <c r="I30" s="1">
        <v>46</v>
      </c>
      <c r="J30" s="11">
        <v>35</v>
      </c>
      <c r="K30" s="1"/>
      <c r="L30" s="4">
        <v>150</v>
      </c>
      <c r="M30" s="4"/>
      <c r="N30" s="11">
        <v>43</v>
      </c>
      <c r="O30" s="11">
        <v>32</v>
      </c>
      <c r="P30" s="4"/>
      <c r="Q30" s="11">
        <v>39</v>
      </c>
      <c r="R30" s="4">
        <v>75</v>
      </c>
      <c r="S30" s="4">
        <f>SUM(Table17[[#This Row],[Q1Y8]:[Q4Y8]])</f>
        <v>114</v>
      </c>
      <c r="T30" s="11">
        <v>0</v>
      </c>
      <c r="U30" s="62">
        <v>17</v>
      </c>
      <c r="V30" s="4">
        <v>22</v>
      </c>
      <c r="W30" s="11">
        <v>26</v>
      </c>
      <c r="X30" s="4">
        <v>35</v>
      </c>
      <c r="Y30" s="4"/>
      <c r="Z30" s="68">
        <v>28</v>
      </c>
      <c r="AA30" s="4"/>
      <c r="AB30" s="4"/>
      <c r="AC30" s="4"/>
      <c r="AD30" s="68"/>
      <c r="AE30" s="68">
        <f>SUM(Table17[[#This Row],[Q1 Y10]:[Q4 Y10]])</f>
        <v>28</v>
      </c>
      <c r="AF30" s="254" t="s">
        <v>346</v>
      </c>
    </row>
    <row r="31" spans="1:32" s="81" customFormat="1" x14ac:dyDescent="0.2">
      <c r="A31" s="64" t="s">
        <v>347</v>
      </c>
      <c r="B31" s="64"/>
      <c r="C31" s="64"/>
      <c r="D31" s="1"/>
      <c r="E31" s="1"/>
      <c r="F31" s="1"/>
      <c r="G31" s="1"/>
      <c r="H31" s="4">
        <v>6</v>
      </c>
      <c r="I31" s="4">
        <v>7</v>
      </c>
      <c r="J31" s="11">
        <v>1</v>
      </c>
      <c r="K31" s="4"/>
      <c r="L31" s="4">
        <v>25</v>
      </c>
      <c r="M31" s="4"/>
      <c r="N31" s="4">
        <v>15</v>
      </c>
      <c r="O31" s="4">
        <v>0</v>
      </c>
      <c r="P31" s="4">
        <v>1</v>
      </c>
      <c r="Q31" s="4">
        <v>12</v>
      </c>
      <c r="R31" s="4">
        <v>25</v>
      </c>
      <c r="S31" s="4">
        <f>SUM(Table17[[#This Row],[Q1Y8]:[Q4Y8]])</f>
        <v>28</v>
      </c>
      <c r="T31" s="4">
        <v>7</v>
      </c>
      <c r="U31" s="4">
        <v>3</v>
      </c>
      <c r="V31" s="4">
        <v>6</v>
      </c>
      <c r="W31" s="4">
        <v>3</v>
      </c>
      <c r="X31" s="4">
        <v>25</v>
      </c>
      <c r="Y31" s="4"/>
      <c r="Z31" s="68">
        <v>0</v>
      </c>
      <c r="AA31" s="4"/>
      <c r="AB31" s="4"/>
      <c r="AC31" s="4"/>
      <c r="AD31" s="68"/>
      <c r="AE31" s="68">
        <f>SUM(Table17[[#This Row],[Q1 Y10]:[Q4 Y10]])</f>
        <v>0</v>
      </c>
      <c r="AF31" s="254"/>
    </row>
    <row r="32" spans="1:32" s="40" customFormat="1" ht="32" x14ac:dyDescent="0.2">
      <c r="A32" s="64" t="s">
        <v>348</v>
      </c>
      <c r="B32" s="1">
        <v>150</v>
      </c>
      <c r="C32" s="1">
        <v>174</v>
      </c>
      <c r="D32" s="1">
        <v>121</v>
      </c>
      <c r="E32" s="1">
        <v>130</v>
      </c>
      <c r="F32" s="1"/>
      <c r="G32" s="1"/>
      <c r="H32" s="1">
        <v>99</v>
      </c>
      <c r="I32" s="1">
        <v>260</v>
      </c>
      <c r="J32" s="11">
        <v>54</v>
      </c>
      <c r="K32" s="1"/>
      <c r="L32" s="4">
        <v>650</v>
      </c>
      <c r="M32" s="4"/>
      <c r="N32" s="11">
        <v>69</v>
      </c>
      <c r="O32" s="11">
        <v>64</v>
      </c>
      <c r="P32" s="4"/>
      <c r="Q32" s="11">
        <v>61</v>
      </c>
      <c r="R32" s="4">
        <v>500</v>
      </c>
      <c r="S32" s="4">
        <f>SUM(Table17[[#This Row],[Q1Y8]:[Q4Y8]])</f>
        <v>194</v>
      </c>
      <c r="T32" s="11">
        <v>60</v>
      </c>
      <c r="U32" s="62">
        <v>40</v>
      </c>
      <c r="V32" s="4"/>
      <c r="W32" s="11">
        <v>34</v>
      </c>
      <c r="X32" s="4">
        <v>300</v>
      </c>
      <c r="Y32" s="4"/>
      <c r="Z32" s="820">
        <v>40</v>
      </c>
      <c r="AA32" s="4"/>
      <c r="AB32" s="4"/>
      <c r="AC32" s="4"/>
      <c r="AD32" s="68"/>
      <c r="AE32" s="68">
        <f>SUM(Table17[[#This Row],[Q1 Y10]:[Q4 Y10]])</f>
        <v>40</v>
      </c>
      <c r="AF32" s="254" t="s">
        <v>17845</v>
      </c>
    </row>
    <row r="33" spans="1:34" s="40" customFormat="1" ht="16" x14ac:dyDescent="0.2">
      <c r="A33" s="64" t="s">
        <v>349</v>
      </c>
      <c r="B33" s="64"/>
      <c r="C33" s="64">
        <v>4</v>
      </c>
      <c r="D33" s="1">
        <v>0</v>
      </c>
      <c r="E33" s="1">
        <v>4</v>
      </c>
      <c r="F33" s="1"/>
      <c r="G33" s="1"/>
      <c r="H33" s="1">
        <v>1</v>
      </c>
      <c r="I33" s="1">
        <v>35</v>
      </c>
      <c r="J33" s="11">
        <v>36</v>
      </c>
      <c r="K33" s="1"/>
      <c r="L33" s="4">
        <v>75</v>
      </c>
      <c r="M33" s="4"/>
      <c r="N33" s="4"/>
      <c r="O33" s="11">
        <v>28</v>
      </c>
      <c r="P33" s="4"/>
      <c r="Q33" s="11">
        <v>25</v>
      </c>
      <c r="R33" s="4">
        <v>120</v>
      </c>
      <c r="S33" s="4">
        <f>SUM(Table17[[#This Row],[Q1Y8]:[Q4Y8]])</f>
        <v>53</v>
      </c>
      <c r="T33" s="11">
        <v>17</v>
      </c>
      <c r="U33" s="62">
        <v>18</v>
      </c>
      <c r="V33" s="4"/>
      <c r="W33" s="4">
        <v>15</v>
      </c>
      <c r="X33" s="4">
        <v>115</v>
      </c>
      <c r="Y33" s="4"/>
      <c r="Z33" s="820">
        <v>14</v>
      </c>
      <c r="AA33" s="4"/>
      <c r="AB33" s="4"/>
      <c r="AC33" s="4"/>
      <c r="AD33" s="68"/>
      <c r="AE33" s="68">
        <f>SUM(Table17[[#This Row],[Q1 Y10]:[Q4 Y10]])</f>
        <v>14</v>
      </c>
      <c r="AF33" s="254" t="s">
        <v>350</v>
      </c>
    </row>
    <row r="34" spans="1:34" s="40" customFormat="1" x14ac:dyDescent="0.2">
      <c r="A34" s="64" t="s">
        <v>351</v>
      </c>
      <c r="B34" s="64"/>
      <c r="C34" s="64"/>
      <c r="D34" s="1">
        <v>0</v>
      </c>
      <c r="E34" s="1"/>
      <c r="F34" s="1"/>
      <c r="G34" s="1"/>
      <c r="H34" s="1">
        <v>0</v>
      </c>
      <c r="I34" s="1">
        <v>25</v>
      </c>
      <c r="J34" s="1">
        <v>12</v>
      </c>
      <c r="K34" s="1"/>
      <c r="L34" s="4">
        <v>25</v>
      </c>
      <c r="M34" s="4"/>
      <c r="N34" s="4">
        <v>12</v>
      </c>
      <c r="O34" s="4">
        <v>15</v>
      </c>
      <c r="P34" s="4">
        <v>18</v>
      </c>
      <c r="Q34" s="4">
        <v>15</v>
      </c>
      <c r="R34" s="4">
        <v>55</v>
      </c>
      <c r="S34" s="4">
        <f>SUM(Table17[[#This Row],[Q1Y8]:[Q4Y8]])</f>
        <v>60</v>
      </c>
      <c r="T34" s="4">
        <v>11</v>
      </c>
      <c r="U34" s="4">
        <v>14</v>
      </c>
      <c r="V34" s="4">
        <v>19</v>
      </c>
      <c r="W34" s="4">
        <v>27</v>
      </c>
      <c r="X34" s="4">
        <v>60</v>
      </c>
      <c r="Y34" s="4"/>
      <c r="Z34" s="68">
        <v>14</v>
      </c>
      <c r="AA34" s="4"/>
      <c r="AB34" s="4"/>
      <c r="AC34" s="4"/>
      <c r="AD34" s="68"/>
      <c r="AE34" s="68">
        <f>SUM(Table17[[#This Row],[Q1 Y10]:[Q4 Y10]])</f>
        <v>14</v>
      </c>
      <c r="AF34" s="254"/>
    </row>
    <row r="35" spans="1:34" s="40" customFormat="1" x14ac:dyDescent="0.2">
      <c r="A35" s="64" t="s">
        <v>352</v>
      </c>
      <c r="B35" s="64"/>
      <c r="C35" s="64"/>
      <c r="D35" s="1">
        <v>21</v>
      </c>
      <c r="E35" s="1">
        <v>24</v>
      </c>
      <c r="F35" s="1"/>
      <c r="G35" s="1"/>
      <c r="H35" s="1">
        <v>25</v>
      </c>
      <c r="I35" s="1">
        <v>14</v>
      </c>
      <c r="J35" s="1">
        <v>6</v>
      </c>
      <c r="K35" s="1"/>
      <c r="L35" s="4">
        <v>30</v>
      </c>
      <c r="M35" s="4"/>
      <c r="N35" s="4">
        <v>6</v>
      </c>
      <c r="O35" s="4">
        <v>11</v>
      </c>
      <c r="P35" s="4">
        <v>6</v>
      </c>
      <c r="Q35" s="4">
        <v>2</v>
      </c>
      <c r="R35" s="4">
        <v>65</v>
      </c>
      <c r="S35" s="4">
        <f>SUM(Table17[[#This Row],[Q1Y8]:[Q4Y8]])</f>
        <v>25</v>
      </c>
      <c r="T35" s="4">
        <v>3</v>
      </c>
      <c r="U35" s="4">
        <v>1</v>
      </c>
      <c r="V35" s="4">
        <v>8</v>
      </c>
      <c r="W35" s="4">
        <v>2</v>
      </c>
      <c r="X35" s="4">
        <v>30</v>
      </c>
      <c r="Y35" s="4"/>
      <c r="Z35" s="68">
        <v>1</v>
      </c>
      <c r="AA35" s="4"/>
      <c r="AB35" s="4"/>
      <c r="AC35" s="4"/>
      <c r="AD35" s="68"/>
      <c r="AE35" s="68">
        <f>SUM(Table17[[#This Row],[Q1 Y10]:[Q4 Y10]])</f>
        <v>1</v>
      </c>
      <c r="AF35" s="254"/>
    </row>
    <row r="36" spans="1:34" s="40" customFormat="1" x14ac:dyDescent="0.2">
      <c r="A36" s="64" t="s">
        <v>353</v>
      </c>
      <c r="B36" s="64"/>
      <c r="C36" s="64"/>
      <c r="D36" s="1">
        <v>0</v>
      </c>
      <c r="E36" s="1"/>
      <c r="F36" s="1"/>
      <c r="G36" s="1"/>
      <c r="H36" s="1">
        <v>1</v>
      </c>
      <c r="I36" s="1">
        <v>13</v>
      </c>
      <c r="J36" s="1">
        <v>15</v>
      </c>
      <c r="K36" s="1"/>
      <c r="L36" s="4">
        <v>15</v>
      </c>
      <c r="M36" s="4"/>
      <c r="N36" s="4">
        <v>11</v>
      </c>
      <c r="O36" s="4">
        <v>16</v>
      </c>
      <c r="P36" s="4">
        <v>15</v>
      </c>
      <c r="Q36" s="4">
        <v>11</v>
      </c>
      <c r="R36" s="4">
        <v>50</v>
      </c>
      <c r="S36" s="4">
        <f>SUM(Table17[[#This Row],[Q1Y8]:[Q4Y8]])</f>
        <v>53</v>
      </c>
      <c r="T36" s="4">
        <v>7</v>
      </c>
      <c r="U36" s="4">
        <v>10</v>
      </c>
      <c r="V36" s="4">
        <v>16</v>
      </c>
      <c r="W36" s="4">
        <v>8</v>
      </c>
      <c r="X36" s="4">
        <v>55</v>
      </c>
      <c r="Y36" s="4"/>
      <c r="Z36" s="68"/>
      <c r="AA36" s="4"/>
      <c r="AB36" s="4"/>
      <c r="AC36" s="4"/>
      <c r="AD36" s="68"/>
      <c r="AE36" s="68">
        <f>SUM(Table17[[#This Row],[Q1 Y10]:[Q4 Y10]])</f>
        <v>0</v>
      </c>
      <c r="AF36" s="254"/>
    </row>
    <row r="37" spans="1:34" s="40" customFormat="1" x14ac:dyDescent="0.2">
      <c r="A37" s="64" t="s">
        <v>354</v>
      </c>
      <c r="B37" s="64"/>
      <c r="C37" s="64"/>
      <c r="D37" s="1"/>
      <c r="E37" s="1"/>
      <c r="F37" s="1"/>
      <c r="G37" s="1"/>
      <c r="H37" s="1"/>
      <c r="I37" s="1"/>
      <c r="J37" s="1">
        <v>228.75</v>
      </c>
      <c r="K37" s="1"/>
      <c r="L37" s="1">
        <v>750</v>
      </c>
      <c r="M37" s="1"/>
      <c r="N37" s="1">
        <v>269.25</v>
      </c>
      <c r="O37" s="1">
        <v>369.25</v>
      </c>
      <c r="P37" s="1">
        <v>447.5</v>
      </c>
      <c r="Q37" s="4">
        <v>415.75</v>
      </c>
      <c r="R37" s="1" t="s">
        <v>94</v>
      </c>
      <c r="S37" s="1">
        <f>SUM(Table17[[#This Row],[Q1Y8]:[Q4Y8]])</f>
        <v>1501.75</v>
      </c>
      <c r="T37" s="1">
        <v>424.75</v>
      </c>
      <c r="U37" s="1">
        <v>366</v>
      </c>
      <c r="V37" s="1">
        <v>423</v>
      </c>
      <c r="W37" s="1">
        <v>694.25</v>
      </c>
      <c r="X37" s="1" t="s">
        <v>94</v>
      </c>
      <c r="Y37" s="1"/>
      <c r="Z37" s="251">
        <v>532.25</v>
      </c>
      <c r="AA37" s="1"/>
      <c r="AB37" s="1"/>
      <c r="AC37" s="1"/>
      <c r="AD37" s="251"/>
      <c r="AE37" s="251">
        <f>SUM(Table17[[#This Row],[Q1 Y10]:[Q4 Y10]])</f>
        <v>532.25</v>
      </c>
      <c r="AF37" s="254"/>
    </row>
    <row r="38" spans="1:34" s="40" customFormat="1" ht="16" x14ac:dyDescent="0.2">
      <c r="A38" s="64" t="s">
        <v>17272</v>
      </c>
      <c r="B38" s="64"/>
      <c r="C38" s="64"/>
      <c r="D38" s="1"/>
      <c r="E38" s="1"/>
      <c r="F38" s="1"/>
      <c r="G38" s="1"/>
      <c r="H38" s="67"/>
      <c r="I38" s="67"/>
      <c r="J38" s="67"/>
      <c r="K38" s="67"/>
      <c r="L38" s="67"/>
      <c r="M38" s="67"/>
      <c r="N38" s="67"/>
      <c r="O38" s="67"/>
      <c r="P38" s="67"/>
      <c r="Q38" s="67"/>
      <c r="R38" s="67"/>
      <c r="S38" s="227">
        <f>SUM(Table17[[#This Row],[Q1Y8]:[Q4Y8]])</f>
        <v>0</v>
      </c>
      <c r="T38" s="67"/>
      <c r="U38" s="67"/>
      <c r="V38" s="67"/>
      <c r="W38" s="67">
        <v>48</v>
      </c>
      <c r="X38" s="67"/>
      <c r="Y38" s="67"/>
      <c r="Z38" s="68">
        <v>33</v>
      </c>
      <c r="AA38" s="67"/>
      <c r="AB38" s="67"/>
      <c r="AC38" s="67"/>
      <c r="AD38" s="68"/>
      <c r="AE38" s="68">
        <f>SUM(Table17[[#This Row],[Q1 Y10]:[Q4 Y10]])</f>
        <v>33</v>
      </c>
      <c r="AF38" s="254" t="s">
        <v>17273</v>
      </c>
    </row>
    <row r="39" spans="1:34" s="40" customFormat="1" x14ac:dyDescent="0.2">
      <c r="A39" s="64" t="s">
        <v>17274</v>
      </c>
      <c r="B39" s="64"/>
      <c r="C39" s="64"/>
      <c r="D39" s="1"/>
      <c r="E39" s="1"/>
      <c r="F39" s="1"/>
      <c r="G39" s="1"/>
      <c r="H39" s="67"/>
      <c r="I39" s="67"/>
      <c r="J39" s="67"/>
      <c r="K39" s="67"/>
      <c r="L39" s="67"/>
      <c r="M39" s="67"/>
      <c r="N39" s="67"/>
      <c r="O39" s="67"/>
      <c r="P39" s="67"/>
      <c r="Q39" s="67"/>
      <c r="R39" s="67"/>
      <c r="S39" s="227">
        <f>SUM(Table17[[#This Row],[Q1Y8]:[Q4Y8]])</f>
        <v>0</v>
      </c>
      <c r="T39" s="67"/>
      <c r="U39" s="67"/>
      <c r="V39" s="67"/>
      <c r="W39" s="67">
        <v>84</v>
      </c>
      <c r="X39" s="67"/>
      <c r="Y39" s="67"/>
      <c r="Z39" s="68">
        <v>131.5</v>
      </c>
      <c r="AA39" s="67"/>
      <c r="AB39" s="67"/>
      <c r="AC39" s="67"/>
      <c r="AD39" s="68"/>
      <c r="AE39" s="68">
        <f>SUM(Table17[[#This Row],[Q1 Y10]:[Q4 Y10]])</f>
        <v>131.5</v>
      </c>
      <c r="AF39" s="69"/>
    </row>
    <row r="40" spans="1:34" s="40" customFormat="1" x14ac:dyDescent="0.2">
      <c r="A40" s="64" t="s">
        <v>17275</v>
      </c>
      <c r="B40" s="64"/>
      <c r="C40" s="64"/>
      <c r="D40" s="1"/>
      <c r="E40" s="1"/>
      <c r="F40" s="1"/>
      <c r="G40" s="1"/>
      <c r="H40" s="67"/>
      <c r="I40" s="67"/>
      <c r="J40" s="67"/>
      <c r="K40" s="67"/>
      <c r="L40" s="67"/>
      <c r="M40" s="67"/>
      <c r="N40" s="67"/>
      <c r="O40" s="67"/>
      <c r="P40" s="67"/>
      <c r="Q40" s="67"/>
      <c r="R40" s="67"/>
      <c r="S40" s="227">
        <f>SUM(Table17[[#This Row],[Q1Y8]:[Q4Y8]])</f>
        <v>0</v>
      </c>
      <c r="T40" s="67"/>
      <c r="U40" s="67"/>
      <c r="V40" s="67"/>
      <c r="W40" s="67">
        <v>16</v>
      </c>
      <c r="X40" s="67"/>
      <c r="Y40" s="67"/>
      <c r="Z40" s="68">
        <v>126.5</v>
      </c>
      <c r="AA40" s="67"/>
      <c r="AB40" s="67"/>
      <c r="AC40" s="67"/>
      <c r="AD40" s="68"/>
      <c r="AE40" s="68">
        <f>SUM(Table17[[#This Row],[Q1 Y10]:[Q4 Y10]])</f>
        <v>126.5</v>
      </c>
      <c r="AF40" s="69"/>
    </row>
    <row r="41" spans="1:34" x14ac:dyDescent="0.2">
      <c r="A41" s="63" t="s">
        <v>355</v>
      </c>
      <c r="B41" s="63"/>
      <c r="C41" s="63">
        <v>18</v>
      </c>
      <c r="D41" s="2">
        <v>15</v>
      </c>
      <c r="E41" s="2">
        <v>8</v>
      </c>
      <c r="F41" s="2"/>
      <c r="G41" s="2"/>
      <c r="H41" s="1">
        <v>12</v>
      </c>
      <c r="I41" s="1">
        <v>0</v>
      </c>
      <c r="J41" s="1">
        <v>0</v>
      </c>
      <c r="K41" s="1"/>
      <c r="L41" s="1" t="s">
        <v>94</v>
      </c>
      <c r="M41" s="4"/>
      <c r="N41" s="4">
        <v>1</v>
      </c>
      <c r="O41" s="4">
        <v>2</v>
      </c>
      <c r="P41" s="4">
        <v>4</v>
      </c>
      <c r="Q41" s="4">
        <v>4</v>
      </c>
      <c r="R41" s="4">
        <v>5</v>
      </c>
      <c r="S41" s="4">
        <f>SUM(Table17[[#This Row],[Q1Y8]:[Q4Y8]])</f>
        <v>11</v>
      </c>
      <c r="T41" s="4">
        <v>3</v>
      </c>
      <c r="U41" s="4">
        <v>0</v>
      </c>
      <c r="V41" s="4">
        <v>2</v>
      </c>
      <c r="W41" s="4">
        <v>0</v>
      </c>
      <c r="X41" s="4">
        <v>10</v>
      </c>
      <c r="Y41" s="4"/>
      <c r="Z41" s="68">
        <v>0</v>
      </c>
      <c r="AA41" s="4"/>
      <c r="AB41" s="4"/>
      <c r="AC41" s="4"/>
      <c r="AD41" s="68">
        <v>10</v>
      </c>
      <c r="AE41" s="68">
        <f>SUM(Table17[[#This Row],[Q1 Y10]:[Q4 Y10]])</f>
        <v>0</v>
      </c>
      <c r="AF41" s="69"/>
      <c r="AG41" s="40"/>
      <c r="AH41" s="40"/>
    </row>
    <row r="42" spans="1:34" ht="16" x14ac:dyDescent="0.2">
      <c r="A42" s="33" t="s">
        <v>356</v>
      </c>
      <c r="B42" s="63"/>
      <c r="C42" s="63"/>
      <c r="D42" s="2"/>
      <c r="E42" s="2"/>
      <c r="F42" s="2"/>
      <c r="G42" s="2"/>
      <c r="H42" s="68">
        <v>1</v>
      </c>
      <c r="I42" s="68"/>
      <c r="J42" s="68">
        <v>0</v>
      </c>
      <c r="K42" s="68"/>
      <c r="L42" s="68"/>
      <c r="M42" s="68"/>
      <c r="N42" s="68">
        <v>1</v>
      </c>
      <c r="O42" s="68"/>
      <c r="P42" s="68"/>
      <c r="Q42" s="68"/>
      <c r="R42" s="2" t="s">
        <v>94</v>
      </c>
      <c r="S42" s="68">
        <f>SUM(Table17[[#This Row],[Q1Y8]:[Q4Y8]])</f>
        <v>1</v>
      </c>
      <c r="T42" s="68"/>
      <c r="U42" s="68"/>
      <c r="V42" s="68"/>
      <c r="W42" s="68">
        <v>1</v>
      </c>
      <c r="X42" s="68" t="s">
        <v>94</v>
      </c>
      <c r="Y42" s="68"/>
      <c r="Z42" s="68"/>
      <c r="AA42" s="68"/>
      <c r="AB42" s="68"/>
      <c r="AC42" s="68"/>
      <c r="AD42" s="68"/>
      <c r="AE42" s="68">
        <f>SUM(Table17[[#This Row],[Q1 Y10]:[Q4 Y10]])</f>
        <v>0</v>
      </c>
      <c r="AF42" s="69"/>
    </row>
    <row r="43" spans="1:34" ht="16" x14ac:dyDescent="0.2">
      <c r="A43" s="33" t="s">
        <v>357</v>
      </c>
      <c r="B43" s="63"/>
      <c r="C43" s="63"/>
      <c r="D43" s="2"/>
      <c r="E43" s="2"/>
      <c r="F43" s="2"/>
      <c r="G43" s="2"/>
      <c r="H43" s="68">
        <v>1</v>
      </c>
      <c r="I43" s="68">
        <v>2</v>
      </c>
      <c r="J43" s="68">
        <v>0</v>
      </c>
      <c r="K43" s="68"/>
      <c r="L43" s="68"/>
      <c r="M43" s="68"/>
      <c r="N43" s="68"/>
      <c r="O43" s="68"/>
      <c r="P43" s="68"/>
      <c r="Q43" s="68"/>
      <c r="R43" s="2" t="s">
        <v>94</v>
      </c>
      <c r="S43" s="68">
        <f>SUM(Table17[[#This Row],[Q1Y8]:[Q4Y8]])</f>
        <v>0</v>
      </c>
      <c r="T43" s="68"/>
      <c r="U43" s="68"/>
      <c r="V43" s="68"/>
      <c r="W43" s="68"/>
      <c r="X43" s="68" t="s">
        <v>94</v>
      </c>
      <c r="Y43" s="68"/>
      <c r="Z43" s="68"/>
      <c r="AA43" s="68"/>
      <c r="AB43" s="68"/>
      <c r="AC43" s="68"/>
      <c r="AD43" s="68"/>
      <c r="AE43" s="68">
        <f>SUM(Table17[[#This Row],[Q1 Y10]:[Q4 Y10]])</f>
        <v>0</v>
      </c>
      <c r="AF43" s="69"/>
    </row>
    <row r="44" spans="1:34" ht="16" x14ac:dyDescent="0.2">
      <c r="A44" s="33" t="s">
        <v>358</v>
      </c>
      <c r="B44" s="63"/>
      <c r="C44" s="63"/>
      <c r="D44" s="2"/>
      <c r="E44" s="2"/>
      <c r="F44" s="2"/>
      <c r="G44" s="2"/>
      <c r="H44" s="68">
        <v>1</v>
      </c>
      <c r="I44" s="68"/>
      <c r="J44" s="68">
        <v>0</v>
      </c>
      <c r="K44" s="68"/>
      <c r="L44" s="68"/>
      <c r="M44" s="68"/>
      <c r="N44" s="68"/>
      <c r="O44" s="68"/>
      <c r="P44" s="68"/>
      <c r="Q44" s="68"/>
      <c r="R44" s="2" t="s">
        <v>94</v>
      </c>
      <c r="S44" s="68">
        <f>SUM(Table17[[#This Row],[Q1Y8]:[Q4Y8]])</f>
        <v>0</v>
      </c>
      <c r="T44" s="68"/>
      <c r="U44" s="68"/>
      <c r="V44" s="68"/>
      <c r="W44" s="68"/>
      <c r="X44" s="68" t="s">
        <v>94</v>
      </c>
      <c r="Y44" s="68"/>
      <c r="Z44" s="68"/>
      <c r="AA44" s="68"/>
      <c r="AB44" s="68"/>
      <c r="AC44" s="68"/>
      <c r="AD44" s="68"/>
      <c r="AE44" s="68">
        <f>SUM(Table17[[#This Row],[Q1 Y10]:[Q4 Y10]])</f>
        <v>0</v>
      </c>
      <c r="AF44" s="69"/>
    </row>
    <row r="45" spans="1:34" ht="16" x14ac:dyDescent="0.2">
      <c r="A45" s="33" t="s">
        <v>359</v>
      </c>
      <c r="B45" s="33">
        <v>0</v>
      </c>
      <c r="C45" s="33">
        <v>0</v>
      </c>
      <c r="D45" s="63">
        <v>0</v>
      </c>
      <c r="E45" s="63">
        <v>0</v>
      </c>
      <c r="F45" s="2"/>
      <c r="G45" s="2"/>
      <c r="H45" s="2">
        <v>1</v>
      </c>
      <c r="I45" s="2"/>
      <c r="J45" s="2">
        <v>0</v>
      </c>
      <c r="K45" s="2"/>
      <c r="L45" s="68"/>
      <c r="M45" s="68"/>
      <c r="N45" s="68"/>
      <c r="O45" s="68"/>
      <c r="P45" s="68"/>
      <c r="Q45" s="68"/>
      <c r="R45" s="2" t="s">
        <v>94</v>
      </c>
      <c r="S45" s="68">
        <f>SUM(Table17[[#This Row],[Q1Y8]:[Q4Y8]])</f>
        <v>0</v>
      </c>
      <c r="T45" s="68"/>
      <c r="U45" s="68"/>
      <c r="V45" s="68"/>
      <c r="W45" s="68"/>
      <c r="X45" s="68" t="s">
        <v>94</v>
      </c>
      <c r="Y45" s="68"/>
      <c r="Z45" s="68"/>
      <c r="AA45" s="68"/>
      <c r="AB45" s="68"/>
      <c r="AC45" s="68"/>
      <c r="AD45" s="68"/>
      <c r="AE45" s="68">
        <f>SUM(Table17[[#This Row],[Q1 Y10]:[Q4 Y10]])</f>
        <v>0</v>
      </c>
      <c r="AF45" s="69"/>
    </row>
    <row r="46" spans="1:34" ht="16" x14ac:dyDescent="0.2">
      <c r="A46" s="33" t="s">
        <v>360</v>
      </c>
      <c r="B46" s="63"/>
      <c r="C46" s="63"/>
      <c r="D46" s="63"/>
      <c r="E46" s="63"/>
      <c r="F46" s="2"/>
      <c r="G46" s="2"/>
      <c r="H46" s="2">
        <v>3</v>
      </c>
      <c r="I46" s="2">
        <v>6</v>
      </c>
      <c r="J46" s="2">
        <v>0</v>
      </c>
      <c r="K46" s="2"/>
      <c r="L46" s="68"/>
      <c r="M46" s="68"/>
      <c r="N46" s="68"/>
      <c r="O46" s="68"/>
      <c r="P46" s="68"/>
      <c r="Q46" s="68"/>
      <c r="R46" s="68">
        <v>5</v>
      </c>
      <c r="S46" s="68">
        <f>SUM(Table17[[#This Row],[Q1Y8]:[Q4Y8]])</f>
        <v>0</v>
      </c>
      <c r="T46" s="68"/>
      <c r="U46" s="68"/>
      <c r="V46" s="68"/>
      <c r="W46" s="68"/>
      <c r="X46" s="68">
        <v>3</v>
      </c>
      <c r="Y46" s="68"/>
      <c r="Z46" s="68"/>
      <c r="AA46" s="68"/>
      <c r="AB46" s="68"/>
      <c r="AC46" s="68"/>
      <c r="AD46" s="68"/>
      <c r="AE46" s="68">
        <f>SUM(Table17[[#This Row],[Q1 Y10]:[Q4 Y10]])</f>
        <v>0</v>
      </c>
      <c r="AF46" s="69"/>
    </row>
    <row r="47" spans="1:34" x14ac:dyDescent="0.2">
      <c r="A47" s="82" t="s">
        <v>361</v>
      </c>
      <c r="B47" s="82"/>
      <c r="C47" s="82"/>
      <c r="D47">
        <v>0</v>
      </c>
      <c r="E47">
        <v>0</v>
      </c>
      <c r="F47">
        <v>0</v>
      </c>
      <c r="L47" s="68"/>
      <c r="M47" s="68"/>
      <c r="N47" s="68">
        <v>0</v>
      </c>
      <c r="O47" s="68"/>
      <c r="P47" s="68"/>
      <c r="Q47" s="68"/>
      <c r="R47" s="2" t="s">
        <v>94</v>
      </c>
      <c r="S47" s="68">
        <f>SUM(Table17[[#This Row],[Q1Y8]:[Q4Y8]])</f>
        <v>0</v>
      </c>
      <c r="T47" s="68"/>
      <c r="U47" s="68"/>
      <c r="V47" s="68"/>
      <c r="W47" s="68"/>
      <c r="X47" s="68" t="s">
        <v>94</v>
      </c>
      <c r="Y47" s="68"/>
      <c r="Z47" s="68"/>
      <c r="AA47" s="68"/>
      <c r="AB47" s="68"/>
      <c r="AC47" s="68"/>
      <c r="AD47" s="68"/>
      <c r="AE47" s="68">
        <f>SUM(Table17[[#This Row],[Q1 Y10]:[Q4 Y10]])</f>
        <v>0</v>
      </c>
      <c r="AF47" s="69"/>
    </row>
  </sheetData>
  <mergeCells count="1">
    <mergeCell ref="A1:G1"/>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27"/>
  <sheetViews>
    <sheetView workbookViewId="0">
      <selection activeCell="J6" sqref="J6"/>
    </sheetView>
  </sheetViews>
  <sheetFormatPr baseColWidth="10" defaultColWidth="8.5" defaultRowHeight="15" x14ac:dyDescent="0.2"/>
  <cols>
    <col min="1" max="1" width="80.5" style="254" customWidth="1"/>
    <col min="2" max="2" width="2.5" style="251" customWidth="1"/>
    <col min="3" max="3" width="23.5" style="254" customWidth="1"/>
    <col min="4" max="4" width="31.5" style="254" customWidth="1"/>
    <col min="5" max="5" width="2.5" style="251" customWidth="1"/>
    <col min="6" max="6" width="90.5" style="254" bestFit="1" customWidth="1"/>
    <col min="7" max="7" width="2.5" style="251" customWidth="1"/>
    <col min="8" max="8" width="79" style="254" customWidth="1"/>
    <col min="9" max="9" width="2.5" style="254" customWidth="1"/>
    <col min="10" max="10" width="74.5" style="251" customWidth="1"/>
    <col min="11" max="11" width="11.5" style="251" customWidth="1"/>
    <col min="12" max="16384" width="8.5" style="251"/>
  </cols>
  <sheetData>
    <row r="1" spans="1:11" ht="16" x14ac:dyDescent="0.2">
      <c r="A1" s="389" t="s">
        <v>362</v>
      </c>
      <c r="C1" s="890" t="s">
        <v>363</v>
      </c>
      <c r="D1" s="890"/>
      <c r="F1" s="390" t="s">
        <v>364</v>
      </c>
      <c r="H1" s="389" t="s">
        <v>365</v>
      </c>
      <c r="I1" s="83"/>
    </row>
    <row r="2" spans="1:11" ht="16" x14ac:dyDescent="0.2">
      <c r="A2" s="254" t="s">
        <v>366</v>
      </c>
      <c r="C2" s="254" t="s">
        <v>367</v>
      </c>
      <c r="D2" s="254" t="s">
        <v>368</v>
      </c>
      <c r="F2" s="254" t="s">
        <v>366</v>
      </c>
      <c r="H2" s="254" t="s">
        <v>369</v>
      </c>
      <c r="J2" s="254" t="s">
        <v>370</v>
      </c>
      <c r="K2" s="251" t="s">
        <v>371</v>
      </c>
    </row>
    <row r="3" spans="1:11" ht="34" x14ac:dyDescent="0.2">
      <c r="A3" s="254" t="s">
        <v>17672</v>
      </c>
      <c r="C3" s="251"/>
      <c r="D3" s="251"/>
      <c r="F3" s="448" t="s">
        <v>17673</v>
      </c>
      <c r="J3" s="254"/>
      <c r="K3" s="254"/>
    </row>
    <row r="4" spans="1:11" ht="34" x14ac:dyDescent="0.2">
      <c r="A4" s="84" t="s">
        <v>17674</v>
      </c>
      <c r="C4" s="251"/>
      <c r="D4" s="251"/>
      <c r="F4" s="448" t="s">
        <v>17675</v>
      </c>
      <c r="J4" s="254"/>
      <c r="K4" s="254"/>
    </row>
    <row r="5" spans="1:11" ht="34" x14ac:dyDescent="0.2">
      <c r="A5" s="254" t="s">
        <v>17676</v>
      </c>
      <c r="C5" s="251"/>
      <c r="D5" s="251"/>
      <c r="F5" s="448" t="s">
        <v>17677</v>
      </c>
    </row>
    <row r="6" spans="1:11" ht="85" x14ac:dyDescent="0.2">
      <c r="A6" s="254" t="s">
        <v>17678</v>
      </c>
      <c r="C6" s="251"/>
      <c r="D6" s="251"/>
      <c r="F6" s="447" t="s">
        <v>17679</v>
      </c>
    </row>
    <row r="7" spans="1:11" ht="85" x14ac:dyDescent="0.2">
      <c r="C7" s="251"/>
      <c r="D7" s="251"/>
      <c r="F7" s="449" t="s">
        <v>17680</v>
      </c>
    </row>
    <row r="8" spans="1:11" x14ac:dyDescent="0.2">
      <c r="C8" s="251"/>
      <c r="D8" s="251"/>
    </row>
    <row r="9" spans="1:11" x14ac:dyDescent="0.2">
      <c r="C9" s="251"/>
      <c r="D9" s="251"/>
    </row>
    <row r="10" spans="1:11" x14ac:dyDescent="0.2">
      <c r="C10" s="251"/>
      <c r="D10" s="251"/>
    </row>
    <row r="11" spans="1:11" x14ac:dyDescent="0.2">
      <c r="C11" s="251"/>
      <c r="D11" s="251"/>
    </row>
    <row r="12" spans="1:11" x14ac:dyDescent="0.2">
      <c r="C12" s="251"/>
      <c r="D12" s="251"/>
    </row>
    <row r="13" spans="1:11" x14ac:dyDescent="0.2">
      <c r="C13" s="251"/>
      <c r="D13" s="251"/>
    </row>
    <row r="14" spans="1:11" x14ac:dyDescent="0.2">
      <c r="C14" s="251"/>
      <c r="D14" s="251"/>
    </row>
    <row r="15" spans="1:11" x14ac:dyDescent="0.2">
      <c r="C15" s="251"/>
      <c r="D15" s="251"/>
    </row>
    <row r="16" spans="1:11" x14ac:dyDescent="0.2">
      <c r="C16" s="251"/>
      <c r="D16" s="251"/>
    </row>
    <row r="17" spans="3:4" x14ac:dyDescent="0.2">
      <c r="C17" s="251"/>
      <c r="D17" s="251"/>
    </row>
    <row r="18" spans="3:4" x14ac:dyDescent="0.2">
      <c r="C18" s="251"/>
      <c r="D18" s="251"/>
    </row>
    <row r="19" spans="3:4" x14ac:dyDescent="0.2">
      <c r="C19" s="251"/>
      <c r="D19" s="251"/>
    </row>
    <row r="20" spans="3:4" x14ac:dyDescent="0.2">
      <c r="C20" s="251"/>
      <c r="D20" s="251"/>
    </row>
    <row r="21" spans="3:4" x14ac:dyDescent="0.2">
      <c r="C21" s="251"/>
      <c r="D21" s="251"/>
    </row>
    <row r="22" spans="3:4" x14ac:dyDescent="0.2">
      <c r="C22" s="251"/>
      <c r="D22" s="251"/>
    </row>
    <row r="23" spans="3:4" x14ac:dyDescent="0.2">
      <c r="C23" s="251"/>
      <c r="D23" s="251"/>
    </row>
    <row r="24" spans="3:4" x14ac:dyDescent="0.2">
      <c r="C24" s="251"/>
      <c r="D24" s="251"/>
    </row>
    <row r="25" spans="3:4" x14ac:dyDescent="0.2">
      <c r="C25" s="251"/>
      <c r="D25" s="251"/>
    </row>
    <row r="26" spans="3:4" x14ac:dyDescent="0.2">
      <c r="C26" s="251"/>
      <c r="D26" s="251"/>
    </row>
    <row r="27" spans="3:4" x14ac:dyDescent="0.2">
      <c r="C27" s="251"/>
      <c r="D27" s="251"/>
    </row>
    <row r="28" spans="3:4" x14ac:dyDescent="0.2">
      <c r="C28" s="251"/>
      <c r="D28" s="251"/>
    </row>
    <row r="29" spans="3:4" x14ac:dyDescent="0.2">
      <c r="C29" s="251"/>
      <c r="D29" s="251"/>
    </row>
    <row r="30" spans="3:4" x14ac:dyDescent="0.2">
      <c r="C30" s="251"/>
      <c r="D30" s="251"/>
    </row>
    <row r="31" spans="3:4" x14ac:dyDescent="0.2">
      <c r="C31" s="251"/>
      <c r="D31" s="251"/>
    </row>
    <row r="32" spans="3:4" x14ac:dyDescent="0.2">
      <c r="C32" s="251"/>
      <c r="D32" s="251"/>
    </row>
    <row r="33" spans="3:4" x14ac:dyDescent="0.2">
      <c r="C33" s="251"/>
      <c r="D33" s="251"/>
    </row>
    <row r="34" spans="3:4" x14ac:dyDescent="0.2">
      <c r="C34" s="251"/>
      <c r="D34" s="251"/>
    </row>
    <row r="35" spans="3:4" x14ac:dyDescent="0.2">
      <c r="C35" s="251"/>
      <c r="D35" s="251"/>
    </row>
    <row r="36" spans="3:4" x14ac:dyDescent="0.2">
      <c r="C36" s="251"/>
      <c r="D36" s="251"/>
    </row>
    <row r="37" spans="3:4" x14ac:dyDescent="0.2">
      <c r="C37" s="251"/>
      <c r="D37" s="251"/>
    </row>
    <row r="38" spans="3:4" x14ac:dyDescent="0.2">
      <c r="C38" s="251"/>
      <c r="D38" s="251"/>
    </row>
    <row r="39" spans="3:4" x14ac:dyDescent="0.2">
      <c r="C39" s="251"/>
      <c r="D39" s="251"/>
    </row>
    <row r="40" spans="3:4" x14ac:dyDescent="0.2">
      <c r="C40" s="251"/>
      <c r="D40" s="251"/>
    </row>
    <row r="41" spans="3:4" x14ac:dyDescent="0.2">
      <c r="C41" s="251"/>
      <c r="D41" s="251"/>
    </row>
    <row r="42" spans="3:4" x14ac:dyDescent="0.2">
      <c r="C42" s="251"/>
      <c r="D42" s="251"/>
    </row>
    <row r="43" spans="3:4" x14ac:dyDescent="0.2">
      <c r="C43" s="251"/>
      <c r="D43" s="251"/>
    </row>
    <row r="44" spans="3:4" x14ac:dyDescent="0.2">
      <c r="C44" s="251"/>
      <c r="D44" s="251"/>
    </row>
    <row r="45" spans="3:4" x14ac:dyDescent="0.2">
      <c r="C45" s="251"/>
      <c r="D45" s="251"/>
    </row>
    <row r="46" spans="3:4" x14ac:dyDescent="0.2">
      <c r="C46" s="251"/>
      <c r="D46" s="251"/>
    </row>
    <row r="47" spans="3:4" x14ac:dyDescent="0.2">
      <c r="C47" s="251"/>
      <c r="D47" s="251"/>
    </row>
    <row r="48" spans="3:4" x14ac:dyDescent="0.2">
      <c r="C48" s="251"/>
      <c r="D48" s="251"/>
    </row>
    <row r="49" spans="3:4" x14ac:dyDescent="0.2">
      <c r="C49" s="251"/>
      <c r="D49" s="251"/>
    </row>
    <row r="50" spans="3:4" x14ac:dyDescent="0.2">
      <c r="C50" s="251"/>
      <c r="D50" s="251"/>
    </row>
    <row r="51" spans="3:4" x14ac:dyDescent="0.2">
      <c r="C51" s="251"/>
      <c r="D51" s="251"/>
    </row>
    <row r="52" spans="3:4" x14ac:dyDescent="0.2">
      <c r="C52" s="251"/>
      <c r="D52" s="251"/>
    </row>
    <row r="53" spans="3:4" x14ac:dyDescent="0.2">
      <c r="C53" s="251"/>
      <c r="D53" s="251"/>
    </row>
    <row r="54" spans="3:4" x14ac:dyDescent="0.2">
      <c r="C54" s="251"/>
      <c r="D54" s="251"/>
    </row>
    <row r="55" spans="3:4" x14ac:dyDescent="0.2">
      <c r="C55" s="251"/>
      <c r="D55" s="251"/>
    </row>
    <row r="56" spans="3:4" x14ac:dyDescent="0.2">
      <c r="C56" s="251"/>
      <c r="D56" s="251"/>
    </row>
    <row r="57" spans="3:4" x14ac:dyDescent="0.2">
      <c r="C57" s="251"/>
      <c r="D57" s="251"/>
    </row>
    <row r="58" spans="3:4" x14ac:dyDescent="0.2">
      <c r="C58" s="251"/>
      <c r="D58" s="251"/>
    </row>
    <row r="59" spans="3:4" x14ac:dyDescent="0.2">
      <c r="C59" s="251"/>
      <c r="D59" s="251"/>
    </row>
    <row r="60" spans="3:4" x14ac:dyDescent="0.2">
      <c r="C60" s="251"/>
      <c r="D60" s="251"/>
    </row>
    <row r="61" spans="3:4" x14ac:dyDescent="0.2">
      <c r="C61" s="251"/>
      <c r="D61" s="251"/>
    </row>
    <row r="62" spans="3:4" x14ac:dyDescent="0.2">
      <c r="C62" s="251"/>
      <c r="D62" s="251"/>
    </row>
    <row r="63" spans="3:4" x14ac:dyDescent="0.2">
      <c r="C63" s="251"/>
      <c r="D63" s="251"/>
    </row>
    <row r="64" spans="3:4" x14ac:dyDescent="0.2">
      <c r="C64" s="251"/>
      <c r="D64" s="251"/>
    </row>
    <row r="65" spans="3:4" x14ac:dyDescent="0.2">
      <c r="C65" s="251"/>
      <c r="D65" s="251"/>
    </row>
    <row r="66" spans="3:4" x14ac:dyDescent="0.2">
      <c r="C66" s="251"/>
      <c r="D66" s="251"/>
    </row>
    <row r="67" spans="3:4" x14ac:dyDescent="0.2">
      <c r="C67" s="251"/>
      <c r="D67" s="251"/>
    </row>
    <row r="68" spans="3:4" x14ac:dyDescent="0.2">
      <c r="C68" s="251"/>
      <c r="D68" s="251"/>
    </row>
    <row r="69" spans="3:4" x14ac:dyDescent="0.2">
      <c r="C69" s="251"/>
      <c r="D69" s="251"/>
    </row>
    <row r="70" spans="3:4" x14ac:dyDescent="0.2">
      <c r="C70" s="251"/>
      <c r="D70" s="251"/>
    </row>
    <row r="71" spans="3:4" x14ac:dyDescent="0.2">
      <c r="C71" s="251"/>
      <c r="D71" s="251"/>
    </row>
    <row r="72" spans="3:4" x14ac:dyDescent="0.2">
      <c r="C72" s="251"/>
      <c r="D72" s="251"/>
    </row>
    <row r="73" spans="3:4" x14ac:dyDescent="0.2">
      <c r="C73" s="251"/>
      <c r="D73" s="251"/>
    </row>
    <row r="74" spans="3:4" x14ac:dyDescent="0.2">
      <c r="C74" s="251"/>
      <c r="D74" s="251"/>
    </row>
    <row r="75" spans="3:4" x14ac:dyDescent="0.2">
      <c r="C75" s="251"/>
      <c r="D75" s="251"/>
    </row>
    <row r="76" spans="3:4" x14ac:dyDescent="0.2">
      <c r="C76" s="251"/>
      <c r="D76" s="251"/>
    </row>
    <row r="77" spans="3:4" x14ac:dyDescent="0.2">
      <c r="C77" s="251"/>
      <c r="D77" s="251"/>
    </row>
    <row r="78" spans="3:4" x14ac:dyDescent="0.2">
      <c r="C78" s="251"/>
      <c r="D78" s="251"/>
    </row>
    <row r="79" spans="3:4" x14ac:dyDescent="0.2">
      <c r="C79" s="251"/>
      <c r="D79" s="251"/>
    </row>
    <row r="80" spans="3:4" x14ac:dyDescent="0.2">
      <c r="C80" s="251"/>
      <c r="D80" s="251"/>
    </row>
    <row r="81" spans="3:4" x14ac:dyDescent="0.2">
      <c r="C81" s="251"/>
      <c r="D81" s="251"/>
    </row>
    <row r="82" spans="3:4" x14ac:dyDescent="0.2">
      <c r="C82" s="251"/>
      <c r="D82" s="251"/>
    </row>
    <row r="83" spans="3:4" x14ac:dyDescent="0.2">
      <c r="C83" s="251"/>
      <c r="D83" s="251"/>
    </row>
    <row r="84" spans="3:4" x14ac:dyDescent="0.2">
      <c r="C84" s="251"/>
      <c r="D84" s="251"/>
    </row>
    <row r="85" spans="3:4" x14ac:dyDescent="0.2">
      <c r="C85" s="251"/>
      <c r="D85" s="251"/>
    </row>
    <row r="86" spans="3:4" x14ac:dyDescent="0.2">
      <c r="C86" s="251"/>
      <c r="D86" s="251"/>
    </row>
    <row r="87" spans="3:4" x14ac:dyDescent="0.2">
      <c r="C87" s="251"/>
      <c r="D87" s="251"/>
    </row>
    <row r="88" spans="3:4" x14ac:dyDescent="0.2">
      <c r="C88" s="251"/>
      <c r="D88" s="251"/>
    </row>
    <row r="89" spans="3:4" x14ac:dyDescent="0.2">
      <c r="C89" s="251"/>
      <c r="D89" s="251"/>
    </row>
    <row r="90" spans="3:4" x14ac:dyDescent="0.2">
      <c r="C90" s="251"/>
      <c r="D90" s="251"/>
    </row>
    <row r="91" spans="3:4" x14ac:dyDescent="0.2">
      <c r="C91" s="251"/>
      <c r="D91" s="251"/>
    </row>
    <row r="92" spans="3:4" x14ac:dyDescent="0.2">
      <c r="C92" s="251"/>
      <c r="D92" s="251"/>
    </row>
    <row r="93" spans="3:4" x14ac:dyDescent="0.2">
      <c r="C93" s="251"/>
      <c r="D93" s="251"/>
    </row>
    <row r="94" spans="3:4" x14ac:dyDescent="0.2">
      <c r="C94" s="251"/>
      <c r="D94" s="251"/>
    </row>
    <row r="95" spans="3:4" x14ac:dyDescent="0.2">
      <c r="C95" s="251"/>
      <c r="D95" s="251"/>
    </row>
    <row r="96" spans="3:4" x14ac:dyDescent="0.2">
      <c r="C96" s="251"/>
      <c r="D96" s="251"/>
    </row>
    <row r="97" spans="3:4" x14ac:dyDescent="0.2">
      <c r="C97" s="251"/>
      <c r="D97" s="251"/>
    </row>
    <row r="98" spans="3:4" x14ac:dyDescent="0.2">
      <c r="C98" s="251"/>
      <c r="D98" s="251"/>
    </row>
    <row r="99" spans="3:4" x14ac:dyDescent="0.2">
      <c r="C99" s="251"/>
      <c r="D99" s="251"/>
    </row>
    <row r="100" spans="3:4" x14ac:dyDescent="0.2">
      <c r="C100" s="251"/>
      <c r="D100" s="251"/>
    </row>
    <row r="101" spans="3:4" x14ac:dyDescent="0.2">
      <c r="C101" s="251"/>
      <c r="D101" s="251"/>
    </row>
    <row r="102" spans="3:4" x14ac:dyDescent="0.2">
      <c r="C102" s="251"/>
      <c r="D102" s="251"/>
    </row>
    <row r="103" spans="3:4" x14ac:dyDescent="0.2">
      <c r="C103" s="251"/>
      <c r="D103" s="251"/>
    </row>
    <row r="104" spans="3:4" x14ac:dyDescent="0.2">
      <c r="C104" s="251"/>
      <c r="D104" s="251"/>
    </row>
    <row r="105" spans="3:4" x14ac:dyDescent="0.2">
      <c r="C105" s="251"/>
      <c r="D105" s="251"/>
    </row>
    <row r="106" spans="3:4" x14ac:dyDescent="0.2">
      <c r="C106" s="251"/>
      <c r="D106" s="251"/>
    </row>
    <row r="107" spans="3:4" x14ac:dyDescent="0.2">
      <c r="C107" s="251"/>
      <c r="D107" s="251"/>
    </row>
    <row r="108" spans="3:4" x14ac:dyDescent="0.2">
      <c r="C108" s="251"/>
      <c r="D108" s="251"/>
    </row>
    <row r="109" spans="3:4" x14ac:dyDescent="0.2">
      <c r="C109" s="251"/>
      <c r="D109" s="251"/>
    </row>
    <row r="110" spans="3:4" x14ac:dyDescent="0.2">
      <c r="C110" s="251"/>
      <c r="D110" s="251"/>
    </row>
    <row r="111" spans="3:4" x14ac:dyDescent="0.2">
      <c r="C111" s="251"/>
      <c r="D111" s="251"/>
    </row>
    <row r="112" spans="3:4" x14ac:dyDescent="0.2">
      <c r="C112" s="251"/>
      <c r="D112" s="251"/>
    </row>
    <row r="113" spans="3:4" x14ac:dyDescent="0.2">
      <c r="C113" s="251"/>
      <c r="D113" s="251"/>
    </row>
    <row r="114" spans="3:4" x14ac:dyDescent="0.2">
      <c r="C114" s="251"/>
      <c r="D114" s="251"/>
    </row>
    <row r="115" spans="3:4" x14ac:dyDescent="0.2">
      <c r="C115" s="251"/>
      <c r="D115" s="251"/>
    </row>
    <row r="116" spans="3:4" x14ac:dyDescent="0.2">
      <c r="C116" s="251"/>
      <c r="D116" s="251"/>
    </row>
    <row r="117" spans="3:4" x14ac:dyDescent="0.2">
      <c r="C117" s="251"/>
      <c r="D117" s="251"/>
    </row>
    <row r="118" spans="3:4" x14ac:dyDescent="0.2">
      <c r="C118" s="251"/>
      <c r="D118" s="251"/>
    </row>
    <row r="119" spans="3:4" x14ac:dyDescent="0.2">
      <c r="C119" s="251"/>
      <c r="D119" s="251"/>
    </row>
    <row r="120" spans="3:4" x14ac:dyDescent="0.2">
      <c r="C120" s="251"/>
      <c r="D120" s="251"/>
    </row>
    <row r="121" spans="3:4" x14ac:dyDescent="0.2">
      <c r="C121" s="251"/>
      <c r="D121" s="251"/>
    </row>
    <row r="122" spans="3:4" x14ac:dyDescent="0.2">
      <c r="C122" s="251"/>
      <c r="D122" s="251"/>
    </row>
    <row r="123" spans="3:4" x14ac:dyDescent="0.2">
      <c r="C123" s="251"/>
      <c r="D123" s="251"/>
    </row>
    <row r="124" spans="3:4" x14ac:dyDescent="0.2">
      <c r="C124" s="251"/>
      <c r="D124" s="251"/>
    </row>
    <row r="125" spans="3:4" x14ac:dyDescent="0.2">
      <c r="C125" s="251"/>
      <c r="D125" s="251"/>
    </row>
    <row r="126" spans="3:4" x14ac:dyDescent="0.2">
      <c r="C126" s="251"/>
      <c r="D126" s="251"/>
    </row>
    <row r="127" spans="3:4" x14ac:dyDescent="0.2">
      <c r="C127" s="251"/>
      <c r="D127" s="251"/>
    </row>
    <row r="128" spans="3:4" x14ac:dyDescent="0.2">
      <c r="C128" s="251"/>
      <c r="D128" s="251"/>
    </row>
    <row r="129" spans="3:4" x14ac:dyDescent="0.2">
      <c r="C129" s="251"/>
      <c r="D129" s="251"/>
    </row>
    <row r="130" spans="3:4" x14ac:dyDescent="0.2">
      <c r="C130" s="251"/>
      <c r="D130" s="251"/>
    </row>
    <row r="131" spans="3:4" x14ac:dyDescent="0.2">
      <c r="C131" s="251"/>
      <c r="D131" s="251"/>
    </row>
    <row r="132" spans="3:4" x14ac:dyDescent="0.2">
      <c r="C132" s="251"/>
      <c r="D132" s="251"/>
    </row>
    <row r="133" spans="3:4" x14ac:dyDescent="0.2">
      <c r="C133" s="251"/>
      <c r="D133" s="251"/>
    </row>
    <row r="134" spans="3:4" x14ac:dyDescent="0.2">
      <c r="C134" s="251"/>
      <c r="D134" s="251"/>
    </row>
    <row r="135" spans="3:4" x14ac:dyDescent="0.2">
      <c r="C135" s="251"/>
      <c r="D135" s="251"/>
    </row>
    <row r="136" spans="3:4" x14ac:dyDescent="0.2">
      <c r="C136" s="251"/>
      <c r="D136" s="251"/>
    </row>
    <row r="137" spans="3:4" x14ac:dyDescent="0.2">
      <c r="C137" s="251"/>
      <c r="D137" s="251"/>
    </row>
    <row r="138" spans="3:4" x14ac:dyDescent="0.2">
      <c r="C138" s="251"/>
      <c r="D138" s="251"/>
    </row>
    <row r="139" spans="3:4" x14ac:dyDescent="0.2">
      <c r="C139" s="251"/>
      <c r="D139" s="251"/>
    </row>
    <row r="140" spans="3:4" x14ac:dyDescent="0.2">
      <c r="C140" s="251"/>
      <c r="D140" s="251"/>
    </row>
    <row r="141" spans="3:4" x14ac:dyDescent="0.2">
      <c r="C141" s="251"/>
      <c r="D141" s="251"/>
    </row>
    <row r="142" spans="3:4" x14ac:dyDescent="0.2">
      <c r="C142" s="251"/>
      <c r="D142" s="251"/>
    </row>
    <row r="143" spans="3:4" x14ac:dyDescent="0.2">
      <c r="C143" s="251"/>
      <c r="D143" s="251"/>
    </row>
    <row r="144" spans="3:4" x14ac:dyDescent="0.2">
      <c r="C144" s="251"/>
      <c r="D144" s="251"/>
    </row>
    <row r="145" spans="3:4" x14ac:dyDescent="0.2">
      <c r="C145" s="251"/>
      <c r="D145" s="251"/>
    </row>
    <row r="146" spans="3:4" x14ac:dyDescent="0.2">
      <c r="C146" s="251"/>
      <c r="D146" s="251"/>
    </row>
    <row r="147" spans="3:4" x14ac:dyDescent="0.2">
      <c r="C147" s="251"/>
      <c r="D147" s="251"/>
    </row>
    <row r="148" spans="3:4" x14ac:dyDescent="0.2">
      <c r="C148" s="251"/>
      <c r="D148" s="251"/>
    </row>
    <row r="149" spans="3:4" x14ac:dyDescent="0.2">
      <c r="C149" s="251"/>
      <c r="D149" s="251"/>
    </row>
    <row r="150" spans="3:4" x14ac:dyDescent="0.2">
      <c r="C150" s="251"/>
      <c r="D150" s="251"/>
    </row>
    <row r="151" spans="3:4" x14ac:dyDescent="0.2">
      <c r="C151" s="251"/>
      <c r="D151" s="251"/>
    </row>
    <row r="152" spans="3:4" x14ac:dyDescent="0.2">
      <c r="C152" s="251"/>
      <c r="D152" s="251"/>
    </row>
    <row r="153" spans="3:4" x14ac:dyDescent="0.2">
      <c r="C153" s="251"/>
      <c r="D153" s="251"/>
    </row>
    <row r="154" spans="3:4" x14ac:dyDescent="0.2">
      <c r="C154" s="251"/>
      <c r="D154" s="251"/>
    </row>
    <row r="155" spans="3:4" x14ac:dyDescent="0.2">
      <c r="C155" s="251"/>
      <c r="D155" s="251"/>
    </row>
    <row r="156" spans="3:4" x14ac:dyDescent="0.2">
      <c r="C156" s="251"/>
      <c r="D156" s="251"/>
    </row>
    <row r="157" spans="3:4" x14ac:dyDescent="0.2">
      <c r="C157" s="251"/>
      <c r="D157" s="251"/>
    </row>
    <row r="158" spans="3:4" x14ac:dyDescent="0.2">
      <c r="C158" s="251"/>
      <c r="D158" s="251"/>
    </row>
    <row r="159" spans="3:4" x14ac:dyDescent="0.2">
      <c r="C159" s="251"/>
      <c r="D159" s="251"/>
    </row>
    <row r="160" spans="3:4" x14ac:dyDescent="0.2">
      <c r="C160" s="251"/>
      <c r="D160" s="251"/>
    </row>
    <row r="161" spans="3:4" x14ac:dyDescent="0.2">
      <c r="C161" s="251"/>
      <c r="D161" s="251"/>
    </row>
    <row r="162" spans="3:4" x14ac:dyDescent="0.2">
      <c r="C162" s="251"/>
      <c r="D162" s="251"/>
    </row>
    <row r="163" spans="3:4" x14ac:dyDescent="0.2">
      <c r="C163" s="251"/>
      <c r="D163" s="251"/>
    </row>
    <row r="164" spans="3:4" x14ac:dyDescent="0.2">
      <c r="C164" s="251"/>
      <c r="D164" s="251"/>
    </row>
    <row r="165" spans="3:4" x14ac:dyDescent="0.2">
      <c r="C165" s="251"/>
      <c r="D165" s="251"/>
    </row>
    <row r="166" spans="3:4" x14ac:dyDescent="0.2">
      <c r="C166" s="251"/>
      <c r="D166" s="251"/>
    </row>
    <row r="167" spans="3:4" x14ac:dyDescent="0.2">
      <c r="C167" s="251"/>
      <c r="D167" s="251"/>
    </row>
    <row r="168" spans="3:4" x14ac:dyDescent="0.2">
      <c r="C168" s="251"/>
      <c r="D168" s="251"/>
    </row>
    <row r="169" spans="3:4" x14ac:dyDescent="0.2">
      <c r="C169" s="251"/>
      <c r="D169" s="251"/>
    </row>
    <row r="170" spans="3:4" x14ac:dyDescent="0.2">
      <c r="C170" s="251"/>
      <c r="D170" s="251"/>
    </row>
    <row r="171" spans="3:4" x14ac:dyDescent="0.2">
      <c r="C171" s="251"/>
      <c r="D171" s="251"/>
    </row>
    <row r="172" spans="3:4" x14ac:dyDescent="0.2">
      <c r="C172" s="251"/>
      <c r="D172" s="251"/>
    </row>
    <row r="173" spans="3:4" x14ac:dyDescent="0.2">
      <c r="C173" s="251"/>
      <c r="D173" s="251"/>
    </row>
    <row r="174" spans="3:4" x14ac:dyDescent="0.2">
      <c r="C174" s="251"/>
      <c r="D174" s="251"/>
    </row>
    <row r="175" spans="3:4" x14ac:dyDescent="0.2">
      <c r="C175" s="251"/>
      <c r="D175" s="251"/>
    </row>
    <row r="176" spans="3:4" x14ac:dyDescent="0.2">
      <c r="C176" s="251"/>
      <c r="D176" s="251"/>
    </row>
    <row r="177" spans="3:4" x14ac:dyDescent="0.2">
      <c r="C177" s="251"/>
      <c r="D177" s="251"/>
    </row>
    <row r="178" spans="3:4" x14ac:dyDescent="0.2">
      <c r="C178" s="251"/>
      <c r="D178" s="251"/>
    </row>
    <row r="179" spans="3:4" x14ac:dyDescent="0.2">
      <c r="C179" s="251"/>
      <c r="D179" s="251"/>
    </row>
    <row r="180" spans="3:4" x14ac:dyDescent="0.2">
      <c r="C180" s="251"/>
      <c r="D180" s="251"/>
    </row>
    <row r="181" spans="3:4" x14ac:dyDescent="0.2">
      <c r="C181" s="251"/>
      <c r="D181" s="251"/>
    </row>
    <row r="182" spans="3:4" x14ac:dyDescent="0.2">
      <c r="C182" s="251"/>
      <c r="D182" s="251"/>
    </row>
    <row r="183" spans="3:4" x14ac:dyDescent="0.2">
      <c r="C183" s="251"/>
      <c r="D183" s="251"/>
    </row>
    <row r="184" spans="3:4" x14ac:dyDescent="0.2">
      <c r="C184" s="251"/>
      <c r="D184" s="251"/>
    </row>
    <row r="185" spans="3:4" x14ac:dyDescent="0.2">
      <c r="C185" s="251"/>
      <c r="D185" s="251"/>
    </row>
    <row r="186" spans="3:4" x14ac:dyDescent="0.2">
      <c r="C186" s="251"/>
      <c r="D186" s="251"/>
    </row>
    <row r="187" spans="3:4" x14ac:dyDescent="0.2">
      <c r="C187" s="251"/>
      <c r="D187" s="251"/>
    </row>
    <row r="188" spans="3:4" x14ac:dyDescent="0.2">
      <c r="C188" s="251"/>
      <c r="D188" s="251"/>
    </row>
    <row r="189" spans="3:4" x14ac:dyDescent="0.2">
      <c r="C189" s="251"/>
      <c r="D189" s="251"/>
    </row>
    <row r="190" spans="3:4" x14ac:dyDescent="0.2">
      <c r="C190" s="251"/>
      <c r="D190" s="251"/>
    </row>
    <row r="191" spans="3:4" x14ac:dyDescent="0.2">
      <c r="C191" s="251"/>
      <c r="D191" s="251"/>
    </row>
    <row r="192" spans="3:4" x14ac:dyDescent="0.2">
      <c r="C192" s="251"/>
      <c r="D192" s="251"/>
    </row>
    <row r="193" spans="3:4" x14ac:dyDescent="0.2">
      <c r="C193" s="251"/>
      <c r="D193" s="251"/>
    </row>
    <row r="194" spans="3:4" x14ac:dyDescent="0.2">
      <c r="C194" s="251"/>
      <c r="D194" s="251"/>
    </row>
    <row r="195" spans="3:4" x14ac:dyDescent="0.2">
      <c r="C195" s="251"/>
      <c r="D195" s="251"/>
    </row>
    <row r="196" spans="3:4" x14ac:dyDescent="0.2">
      <c r="C196" s="251"/>
      <c r="D196" s="251"/>
    </row>
    <row r="197" spans="3:4" x14ac:dyDescent="0.2">
      <c r="C197" s="251"/>
      <c r="D197" s="251"/>
    </row>
    <row r="198" spans="3:4" x14ac:dyDescent="0.2">
      <c r="C198" s="251"/>
      <c r="D198" s="251"/>
    </row>
    <row r="199" spans="3:4" x14ac:dyDescent="0.2">
      <c r="C199" s="251"/>
      <c r="D199" s="251"/>
    </row>
    <row r="200" spans="3:4" x14ac:dyDescent="0.2">
      <c r="C200" s="251"/>
      <c r="D200" s="251"/>
    </row>
    <row r="201" spans="3:4" x14ac:dyDescent="0.2">
      <c r="C201" s="251"/>
      <c r="D201" s="251"/>
    </row>
    <row r="202" spans="3:4" x14ac:dyDescent="0.2">
      <c r="C202" s="251"/>
      <c r="D202" s="251"/>
    </row>
    <row r="203" spans="3:4" x14ac:dyDescent="0.2">
      <c r="C203" s="251"/>
      <c r="D203" s="251"/>
    </row>
    <row r="204" spans="3:4" x14ac:dyDescent="0.2">
      <c r="C204" s="251"/>
      <c r="D204" s="251"/>
    </row>
    <row r="205" spans="3:4" x14ac:dyDescent="0.2">
      <c r="C205" s="251"/>
      <c r="D205" s="251"/>
    </row>
    <row r="206" spans="3:4" x14ac:dyDescent="0.2">
      <c r="C206" s="251"/>
      <c r="D206" s="251"/>
    </row>
    <row r="207" spans="3:4" x14ac:dyDescent="0.2">
      <c r="C207" s="251"/>
      <c r="D207" s="251"/>
    </row>
    <row r="208" spans="3:4" x14ac:dyDescent="0.2">
      <c r="C208" s="251"/>
      <c r="D208" s="251"/>
    </row>
    <row r="209" spans="3:4" x14ac:dyDescent="0.2">
      <c r="C209" s="251"/>
      <c r="D209" s="251"/>
    </row>
    <row r="210" spans="3:4" x14ac:dyDescent="0.2">
      <c r="C210" s="251"/>
      <c r="D210" s="251"/>
    </row>
    <row r="211" spans="3:4" x14ac:dyDescent="0.2">
      <c r="C211" s="251"/>
      <c r="D211" s="251"/>
    </row>
    <row r="212" spans="3:4" x14ac:dyDescent="0.2">
      <c r="C212" s="251"/>
      <c r="D212" s="251"/>
    </row>
    <row r="213" spans="3:4" x14ac:dyDescent="0.2">
      <c r="C213" s="251"/>
      <c r="D213" s="251"/>
    </row>
    <row r="214" spans="3:4" x14ac:dyDescent="0.2">
      <c r="C214" s="251"/>
      <c r="D214" s="251"/>
    </row>
    <row r="215" spans="3:4" x14ac:dyDescent="0.2">
      <c r="C215" s="251"/>
      <c r="D215" s="251"/>
    </row>
    <row r="216" spans="3:4" x14ac:dyDescent="0.2">
      <c r="C216" s="251"/>
      <c r="D216" s="251"/>
    </row>
    <row r="217" spans="3:4" x14ac:dyDescent="0.2">
      <c r="C217" s="251"/>
      <c r="D217" s="251"/>
    </row>
    <row r="218" spans="3:4" x14ac:dyDescent="0.2">
      <c r="C218" s="251"/>
      <c r="D218" s="251"/>
    </row>
    <row r="219" spans="3:4" x14ac:dyDescent="0.2">
      <c r="C219" s="251"/>
      <c r="D219" s="251"/>
    </row>
    <row r="220" spans="3:4" x14ac:dyDescent="0.2">
      <c r="C220" s="251"/>
      <c r="D220" s="251"/>
    </row>
    <row r="221" spans="3:4" x14ac:dyDescent="0.2">
      <c r="C221" s="251"/>
      <c r="D221" s="251"/>
    </row>
    <row r="222" spans="3:4" x14ac:dyDescent="0.2">
      <c r="C222" s="251"/>
      <c r="D222" s="251"/>
    </row>
    <row r="223" spans="3:4" x14ac:dyDescent="0.2">
      <c r="C223" s="251"/>
      <c r="D223" s="251"/>
    </row>
    <row r="224" spans="3:4" x14ac:dyDescent="0.2">
      <c r="C224" s="251"/>
      <c r="D224" s="251"/>
    </row>
    <row r="225" spans="3:4" x14ac:dyDescent="0.2">
      <c r="C225" s="251"/>
      <c r="D225" s="251"/>
    </row>
    <row r="226" spans="3:4" x14ac:dyDescent="0.2">
      <c r="C226" s="251"/>
      <c r="D226" s="251"/>
    </row>
    <row r="227" spans="3:4" x14ac:dyDescent="0.2">
      <c r="C227" s="251"/>
      <c r="D227" s="251"/>
    </row>
  </sheetData>
  <mergeCells count="1">
    <mergeCell ref="C1:D1"/>
  </mergeCells>
  <pageMargins left="0.7" right="0.7" top="0.75" bottom="0.75" header="0.3" footer="0.3"/>
  <tableParts count="6">
    <tablePart r:id="rId1"/>
    <tablePart r:id="rId2"/>
    <tablePart r:id="rId3"/>
    <tablePart r:id="rId4"/>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37"/>
  <sheetViews>
    <sheetView workbookViewId="0">
      <selection activeCell="Z19" sqref="Z19"/>
    </sheetView>
  </sheetViews>
  <sheetFormatPr baseColWidth="10" defaultColWidth="8.83203125" defaultRowHeight="15" x14ac:dyDescent="0.2"/>
  <cols>
    <col min="1" max="1" width="68.5" style="251" customWidth="1"/>
    <col min="2" max="17" width="15" style="251" hidden="1" customWidth="1"/>
    <col min="18" max="22" width="18.5" style="251" hidden="1" customWidth="1"/>
    <col min="23" max="23" width="8.1640625" style="251" hidden="1" customWidth="1"/>
    <col min="24" max="25" width="8.5" style="251" hidden="1" customWidth="1"/>
    <col min="26" max="26" width="9" style="251" customWidth="1"/>
    <col min="27" max="29" width="9" style="251" hidden="1" customWidth="1"/>
    <col min="30" max="30" width="18.5" style="251" customWidth="1"/>
    <col min="31" max="31" width="17.5" style="451" customWidth="1"/>
    <col min="32" max="16384" width="8.83203125" style="251"/>
  </cols>
  <sheetData>
    <row r="1" spans="1:31" ht="21.5" customHeight="1" x14ac:dyDescent="0.2">
      <c r="A1" s="890" t="s">
        <v>372</v>
      </c>
      <c r="B1" s="890"/>
      <c r="C1" s="890"/>
      <c r="D1" s="890"/>
      <c r="E1" s="890"/>
      <c r="F1" s="890"/>
      <c r="G1" s="890"/>
      <c r="Z1" s="453"/>
      <c r="AD1" s="458"/>
    </row>
    <row r="2" spans="1:31" ht="14.5" customHeight="1" x14ac:dyDescent="0.2">
      <c r="A2" s="254" t="s">
        <v>373</v>
      </c>
      <c r="B2" s="254" t="s">
        <v>2</v>
      </c>
      <c r="C2" s="254" t="s">
        <v>3</v>
      </c>
      <c r="D2" s="251" t="s">
        <v>4</v>
      </c>
      <c r="E2" s="251" t="s">
        <v>5</v>
      </c>
      <c r="F2" s="254" t="s">
        <v>6</v>
      </c>
      <c r="G2" s="254" t="s">
        <v>222</v>
      </c>
      <c r="H2" s="251" t="s">
        <v>7</v>
      </c>
      <c r="I2" s="251" t="s">
        <v>8</v>
      </c>
      <c r="J2" s="251" t="s">
        <v>9</v>
      </c>
      <c r="K2" s="251" t="s">
        <v>10</v>
      </c>
      <c r="L2" s="251" t="s">
        <v>11</v>
      </c>
      <c r="M2" s="251" t="s">
        <v>374</v>
      </c>
      <c r="N2" s="251" t="s">
        <v>13</v>
      </c>
      <c r="O2" s="251" t="s">
        <v>14</v>
      </c>
      <c r="P2" s="251" t="s">
        <v>15</v>
      </c>
      <c r="Q2" s="251" t="s">
        <v>16</v>
      </c>
      <c r="R2" s="251" t="s">
        <v>17</v>
      </c>
      <c r="S2" s="251" t="s">
        <v>18</v>
      </c>
      <c r="T2" s="251" t="s">
        <v>19</v>
      </c>
      <c r="U2" s="251" t="s">
        <v>20</v>
      </c>
      <c r="V2" s="251" t="s">
        <v>21</v>
      </c>
      <c r="W2" s="251" t="s">
        <v>22</v>
      </c>
      <c r="X2" s="251" t="s">
        <v>23</v>
      </c>
      <c r="Y2" s="251" t="s">
        <v>24</v>
      </c>
      <c r="Z2" s="453" t="s">
        <v>25</v>
      </c>
      <c r="AA2" s="251" t="s">
        <v>26</v>
      </c>
      <c r="AB2" s="251" t="s">
        <v>27</v>
      </c>
      <c r="AC2" s="251" t="s">
        <v>223</v>
      </c>
      <c r="AD2" s="458" t="s">
        <v>28</v>
      </c>
      <c r="AE2" s="451" t="s">
        <v>29</v>
      </c>
    </row>
    <row r="3" spans="1:31" ht="16" x14ac:dyDescent="0.2">
      <c r="A3" s="255" t="s">
        <v>375</v>
      </c>
      <c r="B3" s="254">
        <v>395</v>
      </c>
      <c r="C3" s="254">
        <v>207</v>
      </c>
      <c r="D3" s="251">
        <v>810</v>
      </c>
      <c r="E3" s="251">
        <v>1037</v>
      </c>
      <c r="G3" s="251">
        <v>2249</v>
      </c>
      <c r="H3" s="254">
        <v>1445</v>
      </c>
      <c r="I3" s="254">
        <v>346</v>
      </c>
      <c r="J3" s="254">
        <v>831</v>
      </c>
      <c r="K3" s="254"/>
      <c r="L3" s="254">
        <v>2126</v>
      </c>
      <c r="M3" s="254"/>
      <c r="N3" s="264">
        <v>461</v>
      </c>
      <c r="O3" s="264">
        <v>370</v>
      </c>
      <c r="P3" s="264">
        <v>484</v>
      </c>
      <c r="Q3" s="264">
        <v>318</v>
      </c>
      <c r="R3" s="264">
        <v>1500</v>
      </c>
      <c r="S3" s="254">
        <f>SUM(Table114[[#This Row],[Q1 Y8]:[Q4 Y8]])</f>
        <v>1633</v>
      </c>
      <c r="T3" s="254">
        <v>314</v>
      </c>
      <c r="U3" s="254">
        <v>261</v>
      </c>
      <c r="V3" s="254">
        <v>231</v>
      </c>
      <c r="W3" s="254">
        <v>432</v>
      </c>
      <c r="X3" s="254">
        <v>1500</v>
      </c>
      <c r="Y3" s="254"/>
      <c r="Z3" s="454">
        <v>754</v>
      </c>
      <c r="AA3" s="254"/>
      <c r="AB3" s="254"/>
      <c r="AC3" s="254"/>
      <c r="AD3" s="459">
        <v>2000</v>
      </c>
      <c r="AE3" s="461">
        <f>SUM(Table114[[#This Row],[Q1 Y10]:[Q4 Y10]])</f>
        <v>754</v>
      </c>
    </row>
    <row r="4" spans="1:31" ht="16" x14ac:dyDescent="0.2">
      <c r="A4" s="255" t="s">
        <v>376</v>
      </c>
      <c r="B4" s="254">
        <v>43</v>
      </c>
      <c r="C4" s="254">
        <v>32</v>
      </c>
      <c r="D4" s="251">
        <v>26</v>
      </c>
      <c r="E4" s="251">
        <v>107</v>
      </c>
      <c r="G4" s="251">
        <v>208</v>
      </c>
      <c r="H4" s="254">
        <v>180</v>
      </c>
      <c r="I4" s="254">
        <v>68</v>
      </c>
      <c r="J4" s="254">
        <v>512</v>
      </c>
      <c r="K4" s="254"/>
      <c r="L4" s="254">
        <v>694</v>
      </c>
      <c r="M4" s="254"/>
      <c r="N4" s="264">
        <v>92</v>
      </c>
      <c r="O4" s="264">
        <v>126</v>
      </c>
      <c r="P4" s="264">
        <v>60</v>
      </c>
      <c r="Q4" s="264">
        <v>19</v>
      </c>
      <c r="R4" s="264">
        <v>504</v>
      </c>
      <c r="S4" s="254">
        <f>SUM(Table114[[#This Row],[Q1 Y8]:[Q4 Y8]])</f>
        <v>297</v>
      </c>
      <c r="T4" s="254">
        <v>212</v>
      </c>
      <c r="U4" s="254">
        <v>86</v>
      </c>
      <c r="V4" s="254">
        <v>47</v>
      </c>
      <c r="W4" s="254">
        <v>219</v>
      </c>
      <c r="X4" s="254">
        <v>500</v>
      </c>
      <c r="Y4" s="254"/>
      <c r="Z4" s="454">
        <v>290</v>
      </c>
      <c r="AA4" s="254"/>
      <c r="AB4" s="254"/>
      <c r="AC4" s="254"/>
      <c r="AD4" s="459">
        <v>1000</v>
      </c>
      <c r="AE4" s="461">
        <f>SUM(Table114[[#This Row],[Q1 Y10]:[Q4 Y10]])</f>
        <v>290</v>
      </c>
    </row>
    <row r="5" spans="1:31" ht="16" x14ac:dyDescent="0.2">
      <c r="A5" s="255" t="s">
        <v>377</v>
      </c>
      <c r="B5" s="254">
        <v>2</v>
      </c>
      <c r="C5" s="254">
        <v>13</v>
      </c>
      <c r="D5" s="251">
        <v>17</v>
      </c>
      <c r="E5" s="251">
        <v>49</v>
      </c>
      <c r="G5" s="251">
        <v>81</v>
      </c>
      <c r="H5" s="254">
        <v>354</v>
      </c>
      <c r="I5" s="254">
        <v>31</v>
      </c>
      <c r="J5" s="254">
        <v>210</v>
      </c>
      <c r="K5" s="254"/>
      <c r="L5" s="254">
        <v>448</v>
      </c>
      <c r="M5" s="254"/>
      <c r="N5" s="264">
        <v>49</v>
      </c>
      <c r="O5" s="264">
        <v>50</v>
      </c>
      <c r="P5" s="264">
        <v>55</v>
      </c>
      <c r="Q5" s="264">
        <v>24</v>
      </c>
      <c r="R5" s="264">
        <v>200</v>
      </c>
      <c r="S5" s="254">
        <f>SUM(Table114[[#This Row],[Q1 Y8]:[Q4 Y8]])</f>
        <v>178</v>
      </c>
      <c r="T5" s="254">
        <v>6</v>
      </c>
      <c r="U5" s="254">
        <v>15</v>
      </c>
      <c r="V5" s="254">
        <v>19</v>
      </c>
      <c r="W5" s="254">
        <v>48</v>
      </c>
      <c r="X5" s="254">
        <v>200</v>
      </c>
      <c r="Y5" s="254"/>
      <c r="Z5" s="454">
        <v>123</v>
      </c>
      <c r="AA5" s="254"/>
      <c r="AB5" s="254"/>
      <c r="AC5" s="254"/>
      <c r="AD5" s="459">
        <v>250</v>
      </c>
      <c r="AE5" s="461">
        <f>SUM(Table114[[#This Row],[Q1 Y10]:[Q4 Y10]])</f>
        <v>123</v>
      </c>
    </row>
    <row r="6" spans="1:31" ht="16" x14ac:dyDescent="0.2">
      <c r="A6" s="255" t="s">
        <v>378</v>
      </c>
      <c r="B6" s="255"/>
      <c r="C6" s="255"/>
      <c r="H6" s="254">
        <v>7</v>
      </c>
      <c r="I6" s="254">
        <v>1</v>
      </c>
      <c r="J6" s="254">
        <v>2</v>
      </c>
      <c r="K6" s="254"/>
      <c r="L6" s="254">
        <v>8</v>
      </c>
      <c r="M6" s="254"/>
      <c r="N6" s="264">
        <v>2</v>
      </c>
      <c r="O6" s="264">
        <v>1</v>
      </c>
      <c r="P6" s="264">
        <v>1</v>
      </c>
      <c r="Q6" s="264">
        <v>7</v>
      </c>
      <c r="R6" s="264">
        <v>2</v>
      </c>
      <c r="S6" s="254">
        <f>SUM(Table114[[#This Row],[Q1 Y8]:[Q4 Y8]])</f>
        <v>11</v>
      </c>
      <c r="T6" s="254">
        <v>4</v>
      </c>
      <c r="U6" s="254">
        <v>7</v>
      </c>
      <c r="V6" s="254">
        <v>3</v>
      </c>
      <c r="W6" s="254">
        <v>3</v>
      </c>
      <c r="X6" s="254">
        <v>20</v>
      </c>
      <c r="Y6" s="254"/>
      <c r="Z6" s="454">
        <v>3</v>
      </c>
      <c r="AA6" s="254"/>
      <c r="AB6" s="254"/>
      <c r="AC6" s="254"/>
      <c r="AD6" s="459">
        <v>25</v>
      </c>
      <c r="AE6" s="461">
        <f>SUM(Table114[[#This Row],[Q1 Y10]:[Q4 Y10]])</f>
        <v>3</v>
      </c>
    </row>
    <row r="7" spans="1:31" ht="16" x14ac:dyDescent="0.2">
      <c r="A7" s="255" t="s">
        <v>379</v>
      </c>
      <c r="B7" s="254">
        <v>15</v>
      </c>
      <c r="C7" s="254">
        <v>8</v>
      </c>
      <c r="D7" s="251">
        <v>5</v>
      </c>
      <c r="E7" s="251">
        <v>5</v>
      </c>
      <c r="G7" s="251">
        <v>33</v>
      </c>
      <c r="H7" s="254">
        <v>2</v>
      </c>
      <c r="I7" s="254">
        <v>3</v>
      </c>
      <c r="J7" s="251">
        <v>2</v>
      </c>
      <c r="L7" s="251">
        <v>5</v>
      </c>
      <c r="N7" s="265">
        <v>2</v>
      </c>
      <c r="O7" s="265">
        <v>3</v>
      </c>
      <c r="P7" s="265">
        <v>2</v>
      </c>
      <c r="Q7" s="265">
        <v>4</v>
      </c>
      <c r="R7" s="265">
        <v>20</v>
      </c>
      <c r="S7" s="251">
        <f>SUM(Table114[[#This Row],[Q1 Y8]:[Q4 Y8]])</f>
        <v>11</v>
      </c>
      <c r="T7" s="268">
        <v>10</v>
      </c>
      <c r="U7" s="251">
        <v>6</v>
      </c>
      <c r="V7" s="251">
        <v>17</v>
      </c>
      <c r="W7" s="251">
        <v>6</v>
      </c>
      <c r="X7" s="251">
        <v>20</v>
      </c>
      <c r="Z7" s="453">
        <v>4</v>
      </c>
      <c r="AD7" s="458">
        <v>25</v>
      </c>
      <c r="AE7" s="461">
        <f>SUM(Table114[[#This Row],[Q1 Y10]:[Q4 Y10]])</f>
        <v>4</v>
      </c>
    </row>
    <row r="8" spans="1:31" ht="16" x14ac:dyDescent="0.2">
      <c r="A8" s="255" t="s">
        <v>380</v>
      </c>
      <c r="B8" s="254">
        <v>1</v>
      </c>
      <c r="C8" s="254">
        <v>1</v>
      </c>
      <c r="D8" s="251">
        <v>0</v>
      </c>
      <c r="E8" s="251">
        <v>0</v>
      </c>
      <c r="G8" s="251">
        <f>SUM(Table114[[#This Row],[Q1Y6]:[Q3Y6]])</f>
        <v>2</v>
      </c>
      <c r="H8" s="254">
        <v>2</v>
      </c>
      <c r="I8" s="254">
        <v>0</v>
      </c>
      <c r="J8" s="251">
        <v>0</v>
      </c>
      <c r="L8" s="251">
        <v>2</v>
      </c>
      <c r="N8" s="265">
        <v>0</v>
      </c>
      <c r="O8" s="265">
        <v>0</v>
      </c>
      <c r="P8" s="265">
        <v>0</v>
      </c>
      <c r="Q8" s="265">
        <v>1</v>
      </c>
      <c r="R8" s="265">
        <v>3</v>
      </c>
      <c r="S8" s="251">
        <f>SUM(Table114[[#This Row],[Q1 Y8]:[Q4 Y8]])</f>
        <v>1</v>
      </c>
      <c r="T8" s="251">
        <v>0</v>
      </c>
      <c r="U8" s="251">
        <v>0</v>
      </c>
      <c r="V8" s="251">
        <v>1</v>
      </c>
      <c r="W8" s="251">
        <v>0</v>
      </c>
      <c r="X8" s="251">
        <v>2</v>
      </c>
      <c r="Z8" s="453">
        <v>1</v>
      </c>
      <c r="AD8" s="458">
        <v>3</v>
      </c>
      <c r="AE8" s="461">
        <f>SUM(Table114[[#This Row],[Q1 Y10]:[Q4 Y10]])</f>
        <v>1</v>
      </c>
    </row>
    <row r="9" spans="1:31" ht="16" x14ac:dyDescent="0.2">
      <c r="A9" s="255" t="s">
        <v>381</v>
      </c>
      <c r="B9" s="254">
        <v>13</v>
      </c>
      <c r="C9" s="254">
        <v>6</v>
      </c>
      <c r="D9" s="251">
        <v>4</v>
      </c>
      <c r="E9" s="251">
        <v>4</v>
      </c>
      <c r="G9" s="251">
        <v>27</v>
      </c>
      <c r="H9" s="254">
        <v>0</v>
      </c>
      <c r="I9" s="254">
        <v>2</v>
      </c>
      <c r="J9" s="251">
        <v>1</v>
      </c>
      <c r="L9" s="251">
        <v>2</v>
      </c>
      <c r="N9" s="265">
        <v>2</v>
      </c>
      <c r="O9" s="265">
        <v>3</v>
      </c>
      <c r="P9" s="265">
        <v>2</v>
      </c>
      <c r="Q9" s="265">
        <v>2</v>
      </c>
      <c r="R9" s="265">
        <v>20</v>
      </c>
      <c r="S9" s="251">
        <f>SUM(Table114[[#This Row],[Q1 Y8]:[Q4 Y8]])</f>
        <v>9</v>
      </c>
      <c r="T9" s="251">
        <v>7</v>
      </c>
      <c r="U9" s="251">
        <v>6</v>
      </c>
      <c r="V9" s="251">
        <v>7</v>
      </c>
      <c r="W9" s="251">
        <v>5</v>
      </c>
      <c r="X9" s="251">
        <v>16</v>
      </c>
      <c r="Z9" s="453">
        <v>2</v>
      </c>
      <c r="AD9" s="458">
        <v>18</v>
      </c>
      <c r="AE9" s="461">
        <f>SUM(Table114[[#This Row],[Q1 Y10]:[Q4 Y10]])</f>
        <v>2</v>
      </c>
    </row>
    <row r="10" spans="1:31" ht="16" x14ac:dyDescent="0.2">
      <c r="A10" s="255" t="s">
        <v>382</v>
      </c>
      <c r="B10" s="254">
        <v>0</v>
      </c>
      <c r="C10" s="254">
        <v>0</v>
      </c>
      <c r="D10" s="251">
        <v>0</v>
      </c>
      <c r="E10" s="251">
        <v>0</v>
      </c>
      <c r="G10" s="251">
        <f>SUM(Table114[[#This Row],[Q1Y6]:[Q3Y6]])</f>
        <v>0</v>
      </c>
      <c r="H10" s="254">
        <v>0</v>
      </c>
      <c r="I10" s="254">
        <v>0</v>
      </c>
      <c r="J10" s="251">
        <v>0</v>
      </c>
      <c r="L10" s="251">
        <v>0</v>
      </c>
      <c r="N10" s="265">
        <v>0</v>
      </c>
      <c r="O10" s="265">
        <v>0</v>
      </c>
      <c r="P10" s="265">
        <v>0</v>
      </c>
      <c r="Q10" s="265">
        <v>0</v>
      </c>
      <c r="R10" s="265">
        <v>5</v>
      </c>
      <c r="S10" s="251">
        <f>SUM(Table114[[#This Row],[Q1 Y8]:[Q4 Y8]])</f>
        <v>0</v>
      </c>
      <c r="T10" s="251">
        <v>0</v>
      </c>
      <c r="U10" s="251">
        <v>0</v>
      </c>
      <c r="V10" s="251">
        <v>2</v>
      </c>
      <c r="W10" s="251">
        <v>0</v>
      </c>
      <c r="X10" s="251">
        <v>0</v>
      </c>
      <c r="Z10" s="453">
        <v>0</v>
      </c>
      <c r="AD10" s="458">
        <v>0</v>
      </c>
      <c r="AE10" s="461">
        <f>SUM(Table114[[#This Row],[Q1 Y10]:[Q4 Y10]])</f>
        <v>0</v>
      </c>
    </row>
    <row r="11" spans="1:31" ht="16" x14ac:dyDescent="0.2">
      <c r="A11" s="255" t="s">
        <v>383</v>
      </c>
      <c r="B11" s="254">
        <v>0</v>
      </c>
      <c r="C11" s="254">
        <v>0</v>
      </c>
      <c r="D11" s="251">
        <v>0</v>
      </c>
      <c r="E11" s="251">
        <v>0</v>
      </c>
      <c r="G11" s="251">
        <f>SUM(Table114[[#This Row],[Q1Y6]:[Q3Y6]])</f>
        <v>0</v>
      </c>
      <c r="H11" s="254">
        <v>0</v>
      </c>
      <c r="I11" s="254">
        <v>0</v>
      </c>
      <c r="J11" s="251">
        <v>1</v>
      </c>
      <c r="L11" s="251">
        <v>0</v>
      </c>
      <c r="N11" s="265">
        <v>0</v>
      </c>
      <c r="O11" s="265">
        <v>0</v>
      </c>
      <c r="P11" s="265">
        <v>0</v>
      </c>
      <c r="Q11" s="265">
        <v>0</v>
      </c>
      <c r="R11" s="265">
        <v>3</v>
      </c>
      <c r="S11" s="251">
        <f>SUM(Table114[[#This Row],[Q1 Y8]:[Q4 Y8]])</f>
        <v>0</v>
      </c>
      <c r="T11" s="251">
        <v>1</v>
      </c>
      <c r="U11" s="251">
        <v>0</v>
      </c>
      <c r="V11" s="251">
        <v>2</v>
      </c>
      <c r="W11" s="251">
        <v>0</v>
      </c>
      <c r="X11" s="251">
        <v>0</v>
      </c>
      <c r="Z11" s="453">
        <v>0</v>
      </c>
      <c r="AD11" s="458">
        <v>0</v>
      </c>
      <c r="AE11" s="461">
        <f>SUM(Table114[[#This Row],[Q1 Y10]:[Q4 Y10]])</f>
        <v>0</v>
      </c>
    </row>
    <row r="12" spans="1:31" ht="16" x14ac:dyDescent="0.2">
      <c r="A12" s="255" t="s">
        <v>384</v>
      </c>
      <c r="B12" s="254">
        <v>1</v>
      </c>
      <c r="C12" s="254">
        <v>1</v>
      </c>
      <c r="D12" s="251">
        <v>1</v>
      </c>
      <c r="E12" s="251">
        <v>1</v>
      </c>
      <c r="G12" s="251">
        <v>4</v>
      </c>
      <c r="H12" s="254">
        <v>0</v>
      </c>
      <c r="I12" s="254">
        <v>1</v>
      </c>
      <c r="J12" s="251">
        <v>0</v>
      </c>
      <c r="L12" s="251">
        <v>1</v>
      </c>
      <c r="N12" s="265">
        <v>0</v>
      </c>
      <c r="O12" s="265">
        <v>0</v>
      </c>
      <c r="P12" s="265">
        <v>0</v>
      </c>
      <c r="Q12" s="265">
        <v>1</v>
      </c>
      <c r="R12" s="265">
        <v>3</v>
      </c>
      <c r="S12" s="251">
        <f>SUM(Table114[[#This Row],[Q1 Y8]:[Q4 Y8]])</f>
        <v>1</v>
      </c>
      <c r="T12" s="251">
        <v>2</v>
      </c>
      <c r="U12" s="251">
        <v>0</v>
      </c>
      <c r="V12" s="251">
        <v>5</v>
      </c>
      <c r="W12" s="251">
        <v>1</v>
      </c>
      <c r="X12" s="251">
        <v>2</v>
      </c>
      <c r="Z12" s="453">
        <v>1</v>
      </c>
      <c r="AD12" s="458">
        <v>4</v>
      </c>
      <c r="AE12" s="461">
        <f>SUM(Table114[[#This Row],[Q1 Y10]:[Q4 Y10]])</f>
        <v>1</v>
      </c>
    </row>
    <row r="13" spans="1:31" ht="72.5" customHeight="1" x14ac:dyDescent="0.2">
      <c r="A13" s="256" t="s">
        <v>385</v>
      </c>
      <c r="B13" s="254">
        <v>10</v>
      </c>
      <c r="C13" s="254">
        <v>2</v>
      </c>
      <c r="D13" s="251">
        <v>5</v>
      </c>
      <c r="E13" s="251">
        <v>2</v>
      </c>
      <c r="G13" s="251">
        <v>19</v>
      </c>
      <c r="H13" s="254">
        <v>2</v>
      </c>
      <c r="I13" s="254">
        <v>2</v>
      </c>
      <c r="J13" s="251">
        <v>2</v>
      </c>
      <c r="L13" s="251">
        <v>5</v>
      </c>
      <c r="N13" s="265">
        <v>2</v>
      </c>
      <c r="O13" s="265">
        <v>2</v>
      </c>
      <c r="P13" s="265">
        <v>1</v>
      </c>
      <c r="Q13" s="265">
        <v>3</v>
      </c>
      <c r="R13" s="265">
        <v>10</v>
      </c>
      <c r="S13" s="251">
        <f>SUM(Table114[[#This Row],[Q1 Y8]:[Q4 Y8]])</f>
        <v>8</v>
      </c>
      <c r="T13" s="251">
        <v>4</v>
      </c>
      <c r="U13" s="251">
        <v>4</v>
      </c>
      <c r="V13" s="251">
        <v>7</v>
      </c>
      <c r="W13" s="251">
        <v>4</v>
      </c>
      <c r="X13" s="251">
        <v>10</v>
      </c>
      <c r="Z13" s="453">
        <v>0</v>
      </c>
      <c r="AD13" s="458">
        <v>20</v>
      </c>
      <c r="AE13" s="461">
        <f>SUM(Table114[[#This Row],[Q1 Y10]:[Q4 Y10]])</f>
        <v>0</v>
      </c>
    </row>
    <row r="14" spans="1:31" ht="76.5" customHeight="1" x14ac:dyDescent="0.2">
      <c r="A14" s="256" t="s">
        <v>386</v>
      </c>
      <c r="B14" s="254">
        <v>5</v>
      </c>
      <c r="C14" s="254">
        <v>2</v>
      </c>
      <c r="D14" s="251">
        <v>3</v>
      </c>
      <c r="E14" s="251">
        <v>2</v>
      </c>
      <c r="G14" s="251">
        <v>12</v>
      </c>
      <c r="H14" s="254">
        <v>0</v>
      </c>
      <c r="I14" s="254">
        <v>2</v>
      </c>
      <c r="J14" s="251">
        <v>2</v>
      </c>
      <c r="L14" s="251">
        <v>2</v>
      </c>
      <c r="N14" s="265">
        <v>2</v>
      </c>
      <c r="O14" s="265">
        <v>2</v>
      </c>
      <c r="P14" s="265">
        <v>1</v>
      </c>
      <c r="Q14" s="265">
        <v>2</v>
      </c>
      <c r="R14" s="265">
        <v>10</v>
      </c>
      <c r="S14" s="251">
        <f>SUM(Table114[[#This Row],[Q1 Y8]:[Q4 Y8]])</f>
        <v>7</v>
      </c>
      <c r="T14" s="251">
        <v>7</v>
      </c>
      <c r="U14" s="251">
        <v>1</v>
      </c>
      <c r="V14" s="251">
        <v>4</v>
      </c>
      <c r="W14" s="251">
        <v>3</v>
      </c>
      <c r="X14" s="251">
        <v>10</v>
      </c>
      <c r="Z14" s="453">
        <v>1</v>
      </c>
      <c r="AD14" s="458">
        <v>10</v>
      </c>
      <c r="AE14" s="461">
        <f>SUM(Table114[[#This Row],[Q1 Y10]:[Q4 Y10]])</f>
        <v>1</v>
      </c>
    </row>
    <row r="15" spans="1:31" ht="16" x14ac:dyDescent="0.2">
      <c r="A15" s="255" t="s">
        <v>387</v>
      </c>
      <c r="B15" s="255"/>
      <c r="C15" s="255"/>
      <c r="D15" s="251">
        <v>6</v>
      </c>
      <c r="E15" s="251">
        <v>7</v>
      </c>
      <c r="G15" s="251">
        <v>13</v>
      </c>
      <c r="H15" s="255">
        <v>0</v>
      </c>
      <c r="I15" s="254">
        <v>15</v>
      </c>
      <c r="J15" s="251">
        <v>1</v>
      </c>
      <c r="L15" s="251">
        <v>15</v>
      </c>
      <c r="N15" s="265">
        <v>0</v>
      </c>
      <c r="O15" s="265">
        <v>0</v>
      </c>
      <c r="P15" s="265">
        <v>0</v>
      </c>
      <c r="Q15" s="265">
        <v>2</v>
      </c>
      <c r="R15" s="265">
        <v>0</v>
      </c>
      <c r="S15" s="251">
        <f>SUM(Table114[[#This Row],[Q1 Y8]:[Q4 Y8]])</f>
        <v>2</v>
      </c>
      <c r="T15" s="251">
        <v>7</v>
      </c>
      <c r="U15" s="251">
        <v>9</v>
      </c>
      <c r="V15" s="251">
        <v>3</v>
      </c>
      <c r="W15" s="251">
        <v>2</v>
      </c>
      <c r="X15" s="251">
        <v>0</v>
      </c>
      <c r="Z15" s="453">
        <v>0</v>
      </c>
      <c r="AD15" s="458">
        <v>0</v>
      </c>
      <c r="AE15" s="461">
        <f>SUM(Table114[[#This Row],[Q1 Y10]:[Q4 Y10]])</f>
        <v>0</v>
      </c>
    </row>
    <row r="16" spans="1:31" ht="16" x14ac:dyDescent="0.2">
      <c r="A16" s="255" t="s">
        <v>388</v>
      </c>
      <c r="B16" s="255"/>
      <c r="C16" s="255"/>
      <c r="D16" s="251">
        <v>2</v>
      </c>
      <c r="E16" s="251">
        <v>3</v>
      </c>
      <c r="G16" s="251">
        <v>5</v>
      </c>
      <c r="H16" s="255">
        <v>2</v>
      </c>
      <c r="I16" s="255">
        <v>1</v>
      </c>
      <c r="J16" s="251">
        <v>1</v>
      </c>
      <c r="L16" s="251">
        <v>2</v>
      </c>
      <c r="N16" s="265">
        <v>1</v>
      </c>
      <c r="O16" s="265">
        <v>0</v>
      </c>
      <c r="P16" s="265">
        <v>0</v>
      </c>
      <c r="Q16" s="265">
        <v>0</v>
      </c>
      <c r="R16" s="265">
        <v>10</v>
      </c>
      <c r="S16" s="251">
        <f>SUM(Table114[[#This Row],[Q1 Y8]:[Q4 Y8]])</f>
        <v>1</v>
      </c>
      <c r="T16" s="251">
        <v>2</v>
      </c>
      <c r="U16" s="251">
        <v>3</v>
      </c>
      <c r="V16" s="251">
        <v>1</v>
      </c>
      <c r="W16" s="251">
        <v>1</v>
      </c>
      <c r="X16" s="251">
        <v>12</v>
      </c>
      <c r="Z16" s="453">
        <v>2</v>
      </c>
      <c r="AD16" s="458">
        <v>6</v>
      </c>
      <c r="AE16" s="461">
        <f>SUM(Table114[[#This Row],[Q1 Y10]:[Q4 Y10]])</f>
        <v>2</v>
      </c>
    </row>
    <row r="17" spans="1:31" ht="16" x14ac:dyDescent="0.2">
      <c r="A17" s="255" t="s">
        <v>389</v>
      </c>
      <c r="B17" s="255"/>
      <c r="C17" s="255"/>
      <c r="H17" s="254"/>
      <c r="I17" s="254"/>
      <c r="M17" s="255"/>
      <c r="N17" s="266"/>
      <c r="O17" s="266"/>
      <c r="P17" s="266"/>
      <c r="Q17" s="266"/>
      <c r="R17" s="266"/>
      <c r="S17" s="271">
        <f>SUM(Table114[[#This Row],[Q1 Y8]:[Q4 Y8]])</f>
        <v>0</v>
      </c>
      <c r="T17" s="255">
        <v>2</v>
      </c>
      <c r="U17" s="255">
        <v>5</v>
      </c>
      <c r="V17" s="255">
        <v>1</v>
      </c>
      <c r="W17" s="255">
        <v>0</v>
      </c>
      <c r="X17" s="255">
        <v>12</v>
      </c>
      <c r="Y17" s="255"/>
      <c r="Z17" s="455">
        <v>1</v>
      </c>
      <c r="AA17" s="255"/>
      <c r="AB17" s="255"/>
      <c r="AC17" s="255"/>
      <c r="AD17" s="460">
        <v>18</v>
      </c>
      <c r="AE17" s="461">
        <f>SUM(Table114[[#This Row],[Q1 Y10]:[Q4 Y10]])</f>
        <v>1</v>
      </c>
    </row>
    <row r="18" spans="1:31" ht="16" x14ac:dyDescent="0.2">
      <c r="A18" s="255" t="s">
        <v>390</v>
      </c>
      <c r="B18" s="255"/>
      <c r="C18" s="255"/>
      <c r="H18" s="254"/>
      <c r="I18" s="254"/>
      <c r="M18" s="255"/>
      <c r="N18" s="266"/>
      <c r="O18" s="266"/>
      <c r="P18" s="266"/>
      <c r="Q18" s="266"/>
      <c r="R18" s="266"/>
      <c r="S18" s="271">
        <f>SUM(Table114[[#This Row],[Q1 Y8]:[Q4 Y8]])</f>
        <v>0</v>
      </c>
      <c r="T18" s="255">
        <v>1</v>
      </c>
      <c r="U18" s="255">
        <v>1</v>
      </c>
      <c r="V18" s="255">
        <v>0</v>
      </c>
      <c r="W18" s="255">
        <v>0</v>
      </c>
      <c r="X18" s="255">
        <v>4</v>
      </c>
      <c r="Y18" s="255"/>
      <c r="Z18" s="455">
        <v>1</v>
      </c>
      <c r="AA18" s="255"/>
      <c r="AB18" s="255"/>
      <c r="AC18" s="255"/>
      <c r="AD18" s="460">
        <v>2</v>
      </c>
      <c r="AE18" s="461">
        <f>SUM(Table114[[#This Row],[Q1 Y10]:[Q4 Y10]])</f>
        <v>1</v>
      </c>
    </row>
    <row r="19" spans="1:31" ht="16" x14ac:dyDescent="0.2">
      <c r="A19" s="255" t="s">
        <v>391</v>
      </c>
      <c r="B19" s="254">
        <v>21</v>
      </c>
      <c r="C19" s="254">
        <v>9</v>
      </c>
      <c r="D19" s="251">
        <v>8</v>
      </c>
      <c r="E19" s="251">
        <v>14</v>
      </c>
      <c r="G19" s="251">
        <v>52</v>
      </c>
      <c r="H19" s="254">
        <v>10</v>
      </c>
      <c r="I19" s="254">
        <v>14</v>
      </c>
      <c r="J19" s="251">
        <v>34</v>
      </c>
      <c r="L19" s="251">
        <v>24</v>
      </c>
      <c r="N19" s="265">
        <v>17</v>
      </c>
      <c r="O19" s="265">
        <v>24</v>
      </c>
      <c r="P19" s="265">
        <v>14</v>
      </c>
      <c r="Q19" s="265">
        <v>14</v>
      </c>
      <c r="R19" s="265">
        <v>100</v>
      </c>
      <c r="S19" s="251">
        <f>SUM(Table114[[#This Row],[Q1 Y8]:[Q4 Y8]])</f>
        <v>69</v>
      </c>
      <c r="T19" s="251">
        <v>19</v>
      </c>
      <c r="U19" s="251">
        <v>16</v>
      </c>
      <c r="V19" s="251">
        <v>27</v>
      </c>
      <c r="W19" s="251">
        <v>27</v>
      </c>
      <c r="X19" s="251">
        <v>100</v>
      </c>
      <c r="Z19" s="453">
        <v>22</v>
      </c>
      <c r="AD19" s="458">
        <v>100</v>
      </c>
      <c r="AE19" s="461">
        <f>SUM(Table114[[#This Row],[Q1 Y10]:[Q4 Y10]])</f>
        <v>22</v>
      </c>
    </row>
    <row r="20" spans="1:31" ht="16" x14ac:dyDescent="0.2">
      <c r="A20" s="255" t="s">
        <v>392</v>
      </c>
      <c r="B20" s="257">
        <v>12</v>
      </c>
      <c r="C20" s="257">
        <v>2</v>
      </c>
      <c r="D20" s="251">
        <v>5</v>
      </c>
      <c r="E20" s="251">
        <v>9</v>
      </c>
      <c r="G20" s="251">
        <v>28</v>
      </c>
      <c r="H20" s="257">
        <v>7</v>
      </c>
      <c r="I20" s="257">
        <v>7</v>
      </c>
      <c r="J20" s="251">
        <v>10</v>
      </c>
      <c r="L20" s="251">
        <v>14</v>
      </c>
      <c r="N20" s="265">
        <v>4</v>
      </c>
      <c r="O20" s="265">
        <v>10</v>
      </c>
      <c r="P20" s="265">
        <v>6</v>
      </c>
      <c r="Q20" s="265">
        <v>8</v>
      </c>
      <c r="R20" s="265">
        <v>35</v>
      </c>
      <c r="S20" s="251">
        <f>SUM(Table114[[#This Row],[Q1 Y8]:[Q4 Y8]])</f>
        <v>28</v>
      </c>
      <c r="T20" s="251">
        <v>9</v>
      </c>
      <c r="U20" s="251">
        <v>7</v>
      </c>
      <c r="V20" s="251">
        <v>12</v>
      </c>
      <c r="W20" s="251">
        <v>12</v>
      </c>
      <c r="X20" s="251">
        <v>50</v>
      </c>
      <c r="Z20" s="453">
        <v>9</v>
      </c>
      <c r="AD20" s="458">
        <v>50</v>
      </c>
      <c r="AE20" s="461">
        <f>SUM(Table114[[#This Row],[Q1 Y10]:[Q4 Y10]])</f>
        <v>9</v>
      </c>
    </row>
    <row r="21" spans="1:31" ht="16" x14ac:dyDescent="0.2">
      <c r="A21" s="255" t="s">
        <v>393</v>
      </c>
      <c r="B21" s="255">
        <v>0</v>
      </c>
      <c r="C21" s="255">
        <v>0</v>
      </c>
      <c r="D21" s="251">
        <v>1</v>
      </c>
      <c r="E21" s="251">
        <v>1</v>
      </c>
      <c r="G21" s="251">
        <v>2</v>
      </c>
      <c r="H21" s="255">
        <v>2</v>
      </c>
      <c r="I21" s="255">
        <v>0</v>
      </c>
      <c r="J21" s="251">
        <v>0</v>
      </c>
      <c r="L21" s="251">
        <v>2</v>
      </c>
      <c r="N21" s="265">
        <v>0</v>
      </c>
      <c r="O21" s="265">
        <v>8</v>
      </c>
      <c r="P21" s="265">
        <v>0</v>
      </c>
      <c r="Q21" s="265">
        <v>1</v>
      </c>
      <c r="R21" s="265">
        <v>5</v>
      </c>
      <c r="S21" s="251">
        <f>SUM(Table114[[#This Row],[Q1 Y8]:[Q4 Y8]])</f>
        <v>9</v>
      </c>
      <c r="T21" s="251">
        <v>0</v>
      </c>
      <c r="U21" s="251">
        <v>0</v>
      </c>
      <c r="V21" s="251">
        <v>0</v>
      </c>
      <c r="W21" s="251">
        <v>1</v>
      </c>
      <c r="X21" s="251">
        <v>10</v>
      </c>
      <c r="Z21" s="453">
        <v>0</v>
      </c>
      <c r="AD21" s="458">
        <v>10</v>
      </c>
      <c r="AE21" s="461">
        <f>SUM(Table114[[#This Row],[Q1 Y10]:[Q4 Y10]])</f>
        <v>0</v>
      </c>
    </row>
    <row r="22" spans="1:31" ht="16" x14ac:dyDescent="0.2">
      <c r="A22" s="256" t="s">
        <v>394</v>
      </c>
      <c r="B22" s="256"/>
      <c r="C22" s="256"/>
      <c r="D22" s="268"/>
      <c r="E22" s="268"/>
      <c r="F22" s="268"/>
      <c r="G22" s="268"/>
      <c r="H22" s="257"/>
      <c r="I22" s="257"/>
      <c r="J22" s="268"/>
      <c r="K22" s="268"/>
      <c r="L22" s="268"/>
      <c r="M22" s="256"/>
      <c r="N22" s="269"/>
      <c r="O22" s="269">
        <v>15</v>
      </c>
      <c r="P22" s="269">
        <v>30</v>
      </c>
      <c r="Q22" s="269">
        <v>23</v>
      </c>
      <c r="R22" s="269">
        <v>100</v>
      </c>
      <c r="S22" s="270">
        <f>SUM(Table114[[#This Row],[Q1 Y8]:[Q4 Y8]])</f>
        <v>68</v>
      </c>
      <c r="T22" s="270">
        <v>34</v>
      </c>
      <c r="U22" s="270">
        <v>26</v>
      </c>
      <c r="V22" s="270">
        <v>25</v>
      </c>
      <c r="W22" s="270">
        <v>20</v>
      </c>
      <c r="X22" s="270">
        <v>100</v>
      </c>
      <c r="Y22" s="270"/>
      <c r="Z22" s="456">
        <v>26</v>
      </c>
      <c r="AA22" s="270"/>
      <c r="AB22" s="270"/>
      <c r="AC22" s="270"/>
      <c r="AD22" s="462">
        <v>130</v>
      </c>
      <c r="AE22" s="461">
        <f>SUM(Table114[[#This Row],[Q1 Y10]:[Q4 Y10]])</f>
        <v>26</v>
      </c>
    </row>
    <row r="23" spans="1:31" ht="32" x14ac:dyDescent="0.2">
      <c r="A23" s="256" t="s">
        <v>395</v>
      </c>
      <c r="B23" s="256"/>
      <c r="C23" s="256"/>
      <c r="D23" s="268"/>
      <c r="E23" s="268"/>
      <c r="F23" s="268"/>
      <c r="G23" s="268"/>
      <c r="H23" s="257"/>
      <c r="I23" s="257"/>
      <c r="J23" s="268"/>
      <c r="K23" s="268"/>
      <c r="L23" s="268"/>
      <c r="M23" s="256"/>
      <c r="N23" s="269"/>
      <c r="O23" s="269">
        <v>5</v>
      </c>
      <c r="P23" s="269">
        <v>9</v>
      </c>
      <c r="Q23" s="269">
        <v>15</v>
      </c>
      <c r="R23" s="269">
        <v>25</v>
      </c>
      <c r="S23" s="270">
        <f>SUM(Table114[[#This Row],[Q1 Y8]:[Q4 Y8]])</f>
        <v>29</v>
      </c>
      <c r="T23" s="270">
        <v>28</v>
      </c>
      <c r="U23" s="270">
        <v>15</v>
      </c>
      <c r="V23" s="270">
        <v>15</v>
      </c>
      <c r="W23" s="270">
        <v>14</v>
      </c>
      <c r="X23" s="270">
        <v>75</v>
      </c>
      <c r="Y23" s="270"/>
      <c r="Z23" s="456">
        <v>15</v>
      </c>
      <c r="AA23" s="270"/>
      <c r="AB23" s="270"/>
      <c r="AC23" s="270"/>
      <c r="AD23" s="462">
        <v>98</v>
      </c>
      <c r="AE23" s="461">
        <f>SUM(Table114[[#This Row],[Q1 Y10]:[Q4 Y10]])</f>
        <v>15</v>
      </c>
    </row>
    <row r="24" spans="1:31" ht="32" x14ac:dyDescent="0.2">
      <c r="A24" s="256" t="s">
        <v>396</v>
      </c>
      <c r="B24" s="256"/>
      <c r="C24" s="256"/>
      <c r="D24" s="268"/>
      <c r="E24" s="268"/>
      <c r="F24" s="268"/>
      <c r="G24" s="268"/>
      <c r="H24" s="257"/>
      <c r="I24" s="257"/>
      <c r="J24" s="268"/>
      <c r="K24" s="268"/>
      <c r="L24" s="268"/>
      <c r="M24" s="256"/>
      <c r="N24" s="269"/>
      <c r="O24" s="269">
        <v>5</v>
      </c>
      <c r="P24" s="269">
        <v>6</v>
      </c>
      <c r="Q24" s="269">
        <v>12</v>
      </c>
      <c r="R24" s="269">
        <v>20</v>
      </c>
      <c r="S24" s="270">
        <f>SUM(Table114[[#This Row],[Q1 Y8]:[Q4 Y8]])</f>
        <v>23</v>
      </c>
      <c r="T24" s="270">
        <v>29</v>
      </c>
      <c r="U24" s="270">
        <v>12</v>
      </c>
      <c r="V24" s="270">
        <v>18</v>
      </c>
      <c r="W24" s="270">
        <v>11</v>
      </c>
      <c r="X24" s="270">
        <v>75</v>
      </c>
      <c r="Y24" s="270"/>
      <c r="Z24" s="456">
        <v>15</v>
      </c>
      <c r="AA24" s="270"/>
      <c r="AB24" s="270"/>
      <c r="AC24" s="270"/>
      <c r="AD24" s="462">
        <v>98</v>
      </c>
      <c r="AE24" s="461">
        <f>SUM(Table114[[#This Row],[Q1 Y10]:[Q4 Y10]])</f>
        <v>15</v>
      </c>
    </row>
    <row r="25" spans="1:31" ht="32" x14ac:dyDescent="0.2">
      <c r="A25" s="256" t="s">
        <v>397</v>
      </c>
      <c r="B25" s="256"/>
      <c r="C25" s="256"/>
      <c r="D25" s="268"/>
      <c r="E25" s="268"/>
      <c r="F25" s="268"/>
      <c r="G25" s="268"/>
      <c r="H25" s="257"/>
      <c r="I25" s="257"/>
      <c r="J25" s="268"/>
      <c r="K25" s="268"/>
      <c r="L25" s="268"/>
      <c r="M25" s="256"/>
      <c r="N25" s="269"/>
      <c r="O25" s="269">
        <v>0</v>
      </c>
      <c r="P25" s="269">
        <v>0</v>
      </c>
      <c r="Q25" s="269">
        <v>0</v>
      </c>
      <c r="R25" s="269">
        <v>10</v>
      </c>
      <c r="S25" s="270">
        <f>SUM(Table114[[#This Row],[Q1 Y8]:[Q4 Y8]])</f>
        <v>0</v>
      </c>
      <c r="T25" s="270">
        <v>0</v>
      </c>
      <c r="U25" s="270">
        <v>0</v>
      </c>
      <c r="V25" s="270">
        <v>0</v>
      </c>
      <c r="W25" s="270">
        <v>0</v>
      </c>
      <c r="X25" s="270">
        <v>0</v>
      </c>
      <c r="Y25" s="270"/>
      <c r="Z25" s="456">
        <v>0</v>
      </c>
      <c r="AA25" s="270"/>
      <c r="AB25" s="270"/>
      <c r="AC25" s="270"/>
      <c r="AD25" s="462">
        <v>0</v>
      </c>
      <c r="AE25" s="461">
        <f>SUM(Table114[[#This Row],[Q1 Y10]:[Q4 Y10]])</f>
        <v>0</v>
      </c>
    </row>
    <row r="26" spans="1:31" ht="32" x14ac:dyDescent="0.2">
      <c r="A26" s="256" t="s">
        <v>398</v>
      </c>
      <c r="B26" s="256"/>
      <c r="C26" s="256"/>
      <c r="D26" s="268"/>
      <c r="E26" s="268"/>
      <c r="F26" s="268"/>
      <c r="G26" s="268"/>
      <c r="H26" s="257"/>
      <c r="I26" s="257"/>
      <c r="J26" s="268"/>
      <c r="K26" s="268"/>
      <c r="L26" s="268"/>
      <c r="M26" s="256"/>
      <c r="N26" s="269"/>
      <c r="O26" s="269">
        <v>0</v>
      </c>
      <c r="P26" s="269">
        <v>0</v>
      </c>
      <c r="Q26" s="269">
        <v>0</v>
      </c>
      <c r="R26" s="269">
        <v>0</v>
      </c>
      <c r="S26" s="270">
        <f>SUM(Table114[[#This Row],[Q1 Y8]:[Q4 Y8]])</f>
        <v>0</v>
      </c>
      <c r="T26" s="270">
        <v>0</v>
      </c>
      <c r="U26" s="270">
        <v>0</v>
      </c>
      <c r="V26" s="270">
        <v>0</v>
      </c>
      <c r="W26" s="270">
        <v>0</v>
      </c>
      <c r="X26" s="270">
        <v>0</v>
      </c>
      <c r="Y26" s="270"/>
      <c r="Z26" s="456">
        <v>0</v>
      </c>
      <c r="AA26" s="270"/>
      <c r="AB26" s="270"/>
      <c r="AC26" s="270"/>
      <c r="AD26" s="462">
        <v>0</v>
      </c>
      <c r="AE26" s="461">
        <f>SUM(Table114[[#This Row],[Q1 Y10]:[Q4 Y10]])</f>
        <v>0</v>
      </c>
    </row>
    <row r="27" spans="1:31" ht="32" x14ac:dyDescent="0.2">
      <c r="A27" s="255" t="s">
        <v>399</v>
      </c>
      <c r="B27" s="254">
        <v>53</v>
      </c>
      <c r="C27" s="254">
        <v>35</v>
      </c>
      <c r="D27" s="251">
        <v>20</v>
      </c>
      <c r="E27" s="251">
        <v>26</v>
      </c>
      <c r="G27" s="251">
        <v>134</v>
      </c>
      <c r="H27" s="254">
        <v>29</v>
      </c>
      <c r="I27" s="254">
        <v>31</v>
      </c>
      <c r="J27" s="251">
        <v>24</v>
      </c>
      <c r="L27" s="251">
        <v>64</v>
      </c>
      <c r="N27" s="265">
        <v>33</v>
      </c>
      <c r="O27" s="265">
        <v>31</v>
      </c>
      <c r="P27" s="265">
        <v>32</v>
      </c>
      <c r="Q27" s="265">
        <v>44</v>
      </c>
      <c r="R27" s="265">
        <v>150</v>
      </c>
      <c r="S27" s="251">
        <f>SUM(Table114[[#This Row],[Q1 Y8]:[Q4 Y8]])</f>
        <v>140</v>
      </c>
      <c r="T27" s="251">
        <v>39</v>
      </c>
      <c r="U27" s="251">
        <v>45</v>
      </c>
      <c r="V27" s="251">
        <v>39</v>
      </c>
      <c r="W27" s="251">
        <v>40</v>
      </c>
      <c r="X27" s="251">
        <v>100</v>
      </c>
      <c r="Z27" s="453">
        <v>44</v>
      </c>
      <c r="AD27" s="458">
        <v>120</v>
      </c>
      <c r="AE27" s="461">
        <f>SUM(Table114[[#This Row],[Q1 Y10]:[Q4 Y10]])</f>
        <v>44</v>
      </c>
    </row>
    <row r="28" spans="1:31" ht="32" x14ac:dyDescent="0.2">
      <c r="A28" s="255" t="s">
        <v>400</v>
      </c>
      <c r="B28" s="254">
        <v>37</v>
      </c>
      <c r="C28" s="254">
        <v>22</v>
      </c>
      <c r="D28" s="251">
        <v>12</v>
      </c>
      <c r="E28" s="251">
        <v>14</v>
      </c>
      <c r="G28" s="251">
        <v>85</v>
      </c>
      <c r="H28" s="254">
        <v>14</v>
      </c>
      <c r="I28" s="254">
        <v>22</v>
      </c>
      <c r="J28" s="251">
        <v>9</v>
      </c>
      <c r="L28" s="251">
        <v>45</v>
      </c>
      <c r="N28" s="265">
        <v>24</v>
      </c>
      <c r="O28" s="265">
        <v>21</v>
      </c>
      <c r="P28" s="265">
        <v>25</v>
      </c>
      <c r="Q28" s="265">
        <v>31</v>
      </c>
      <c r="R28" s="265">
        <v>100</v>
      </c>
      <c r="S28" s="251">
        <f>SUM(Table114[[#This Row],[Q1 Y8]:[Q4 Y8]])</f>
        <v>101</v>
      </c>
      <c r="T28" s="251">
        <v>29</v>
      </c>
      <c r="U28" s="251">
        <v>35</v>
      </c>
      <c r="V28" s="251">
        <v>30</v>
      </c>
      <c r="W28" s="251">
        <v>30</v>
      </c>
      <c r="X28" s="251">
        <v>120</v>
      </c>
      <c r="Z28" s="453">
        <v>34</v>
      </c>
      <c r="AD28" s="458">
        <v>120</v>
      </c>
      <c r="AE28" s="461">
        <f>SUM(Table114[[#This Row],[Q1 Y10]:[Q4 Y10]])</f>
        <v>34</v>
      </c>
    </row>
    <row r="29" spans="1:31" ht="32" x14ac:dyDescent="0.2">
      <c r="A29" s="255" t="s">
        <v>401</v>
      </c>
      <c r="B29" s="254">
        <v>60</v>
      </c>
      <c r="C29" s="254">
        <v>60</v>
      </c>
      <c r="D29" s="251">
        <v>60</v>
      </c>
      <c r="E29" s="251">
        <v>23</v>
      </c>
      <c r="G29" s="251">
        <v>203</v>
      </c>
      <c r="H29" s="254">
        <v>23</v>
      </c>
      <c r="I29" s="254">
        <v>23</v>
      </c>
      <c r="J29" s="251">
        <v>30</v>
      </c>
      <c r="L29" s="251">
        <v>76</v>
      </c>
      <c r="N29" s="265">
        <v>44</v>
      </c>
      <c r="O29" s="265">
        <v>45</v>
      </c>
      <c r="P29" s="265">
        <v>42</v>
      </c>
      <c r="Q29" s="265">
        <v>41</v>
      </c>
      <c r="R29" s="265">
        <v>200</v>
      </c>
      <c r="S29" s="251">
        <f>SUM(Table114[[#This Row],[Q1 Y8]:[Q4 Y8]])</f>
        <v>172</v>
      </c>
      <c r="T29" s="251">
        <v>37</v>
      </c>
      <c r="U29" s="251">
        <v>43</v>
      </c>
      <c r="V29" s="251">
        <v>52</v>
      </c>
      <c r="W29" s="251">
        <v>55</v>
      </c>
      <c r="X29" s="251">
        <v>100</v>
      </c>
      <c r="Z29" s="453">
        <v>61</v>
      </c>
      <c r="AD29" s="458">
        <v>120</v>
      </c>
      <c r="AE29" s="461">
        <f>SUM(Table114[[#This Row],[Q1 Y10]:[Q4 Y10]])</f>
        <v>61</v>
      </c>
    </row>
    <row r="30" spans="1:31" s="268" customFormat="1" ht="16" x14ac:dyDescent="0.2">
      <c r="A30" s="272" t="s">
        <v>402</v>
      </c>
      <c r="B30" s="272"/>
      <c r="C30" s="272"/>
      <c r="D30" s="273"/>
      <c r="E30" s="273"/>
      <c r="F30" s="273"/>
      <c r="G30" s="273"/>
      <c r="H30" s="274"/>
      <c r="I30" s="274"/>
      <c r="J30" s="273"/>
      <c r="K30" s="273"/>
      <c r="L30" s="273"/>
      <c r="M30" s="272"/>
      <c r="N30" s="275"/>
      <c r="O30" s="275"/>
      <c r="P30" s="275"/>
      <c r="Q30" s="275"/>
      <c r="R30" s="275"/>
      <c r="S30" s="276">
        <f>SUM(Table114[[#This Row],[Q1 Y8]:[Q4 Y8]])</f>
        <v>0</v>
      </c>
      <c r="T30" s="272">
        <v>0</v>
      </c>
      <c r="U30" s="272">
        <v>3</v>
      </c>
      <c r="V30" s="272">
        <v>2</v>
      </c>
      <c r="W30" s="272">
        <v>0</v>
      </c>
      <c r="X30" s="272">
        <v>4</v>
      </c>
      <c r="Y30" s="272"/>
      <c r="Z30" s="457">
        <v>2</v>
      </c>
      <c r="AA30" s="272"/>
      <c r="AB30" s="272"/>
      <c r="AC30" s="272"/>
      <c r="AD30" s="463">
        <v>4</v>
      </c>
      <c r="AE30" s="452">
        <f>SUM(Table114[[#This Row],[Q1 Y10]:[Q4 Y10]])</f>
        <v>2</v>
      </c>
    </row>
    <row r="31" spans="1:31" s="268" customFormat="1" ht="16" x14ac:dyDescent="0.2">
      <c r="A31" s="272" t="s">
        <v>403</v>
      </c>
      <c r="B31" s="272"/>
      <c r="C31" s="272"/>
      <c r="D31" s="273"/>
      <c r="E31" s="273"/>
      <c r="F31" s="273"/>
      <c r="G31" s="273"/>
      <c r="H31" s="274"/>
      <c r="I31" s="274"/>
      <c r="J31" s="273"/>
      <c r="K31" s="273"/>
      <c r="L31" s="273"/>
      <c r="M31" s="272"/>
      <c r="N31" s="275"/>
      <c r="O31" s="275"/>
      <c r="P31" s="275"/>
      <c r="Q31" s="275"/>
      <c r="R31" s="275"/>
      <c r="S31" s="276">
        <f>SUM(Table114[[#This Row],[Q1 Y8]:[Q4 Y8]])</f>
        <v>0</v>
      </c>
      <c r="T31" s="272">
        <v>2</v>
      </c>
      <c r="U31" s="272">
        <v>4</v>
      </c>
      <c r="V31" s="272">
        <v>5</v>
      </c>
      <c r="W31" s="272">
        <v>4</v>
      </c>
      <c r="X31" s="272">
        <v>20</v>
      </c>
      <c r="Y31" s="272"/>
      <c r="Z31" s="457">
        <v>2</v>
      </c>
      <c r="AA31" s="272"/>
      <c r="AB31" s="272"/>
      <c r="AC31" s="272"/>
      <c r="AD31" s="463">
        <v>20</v>
      </c>
      <c r="AE31" s="452">
        <f>SUM(Table114[[#This Row],[Q1 Y10]:[Q4 Y10]])</f>
        <v>2</v>
      </c>
    </row>
    <row r="32" spans="1:31" ht="32" x14ac:dyDescent="0.2">
      <c r="A32" s="255" t="s">
        <v>17903</v>
      </c>
      <c r="B32" s="254">
        <v>0</v>
      </c>
      <c r="C32" s="254">
        <v>0</v>
      </c>
      <c r="D32" s="251">
        <v>0</v>
      </c>
      <c r="E32" s="251">
        <v>0</v>
      </c>
      <c r="G32" s="251">
        <f>SUM(Table114[[#This Row],[Q1Y6]:[Q3Y6]])</f>
        <v>0</v>
      </c>
      <c r="H32" s="254">
        <v>3</v>
      </c>
      <c r="I32" s="254">
        <v>6</v>
      </c>
      <c r="J32" s="251">
        <v>4</v>
      </c>
      <c r="L32" s="251">
        <v>13</v>
      </c>
      <c r="N32" s="265">
        <v>1</v>
      </c>
      <c r="O32" s="265">
        <v>2</v>
      </c>
      <c r="P32" s="265">
        <v>1</v>
      </c>
      <c r="Q32" s="265">
        <v>0</v>
      </c>
      <c r="R32" s="265">
        <v>5</v>
      </c>
      <c r="S32" s="251">
        <f>SUM(Table114[[#This Row],[Q1 Y8]:[Q4 Y8]])</f>
        <v>4</v>
      </c>
      <c r="T32" s="251" t="s">
        <v>17276</v>
      </c>
      <c r="U32" s="251" t="s">
        <v>17276</v>
      </c>
      <c r="V32" s="251" t="s">
        <v>17276</v>
      </c>
      <c r="X32" s="251" t="s">
        <v>17276</v>
      </c>
      <c r="Z32" s="453"/>
      <c r="AD32" s="458"/>
      <c r="AE32" s="461">
        <f>SUM(Table114[[#This Row],[Q1 Y10]:[Q4 Y10]])</f>
        <v>0</v>
      </c>
    </row>
    <row r="33" spans="1:31" ht="32" x14ac:dyDescent="0.2">
      <c r="A33" s="255" t="s">
        <v>404</v>
      </c>
      <c r="B33" s="255"/>
      <c r="C33" s="255"/>
      <c r="G33" s="251">
        <f>SUM(Table114[[#This Row],[Q1Y6]:[Q3Y6]])</f>
        <v>0</v>
      </c>
      <c r="H33" s="255" t="s">
        <v>405</v>
      </c>
      <c r="I33" s="255" t="s">
        <v>405</v>
      </c>
      <c r="J33" s="255" t="s">
        <v>405</v>
      </c>
      <c r="K33" s="255"/>
      <c r="L33" s="255" t="s">
        <v>405</v>
      </c>
      <c r="M33" s="255"/>
      <c r="N33" s="266" t="s">
        <v>405</v>
      </c>
      <c r="O33" s="266" t="s">
        <v>405</v>
      </c>
      <c r="P33" s="266" t="s">
        <v>405</v>
      </c>
      <c r="Q33" s="266" t="s">
        <v>405</v>
      </c>
      <c r="R33" s="266" t="s">
        <v>405</v>
      </c>
      <c r="S33" s="255">
        <f>SUM(Table114[[#This Row],[Q1 Y8]:[Q4 Y8]])</f>
        <v>0</v>
      </c>
      <c r="T33" s="255" t="s">
        <v>405</v>
      </c>
      <c r="U33" s="255" t="s">
        <v>405</v>
      </c>
      <c r="V33" s="255" t="s">
        <v>405</v>
      </c>
      <c r="W33" s="255" t="s">
        <v>405</v>
      </c>
      <c r="X33" s="255"/>
      <c r="Y33" s="255"/>
      <c r="Z33" s="455" t="s">
        <v>405</v>
      </c>
      <c r="AA33" s="255"/>
      <c r="AB33" s="255"/>
      <c r="AC33" s="255"/>
      <c r="AD33" s="460"/>
      <c r="AE33" s="461">
        <f>SUM(Table114[[#This Row],[Q1 Y10]:[Q4 Y10]])</f>
        <v>0</v>
      </c>
    </row>
    <row r="34" spans="1:31" ht="32" x14ac:dyDescent="0.2">
      <c r="A34" s="256" t="s">
        <v>406</v>
      </c>
      <c r="B34" s="255"/>
      <c r="C34" s="255"/>
      <c r="H34" s="255" t="s">
        <v>405</v>
      </c>
      <c r="I34" s="255" t="s">
        <v>405</v>
      </c>
      <c r="J34" s="255" t="s">
        <v>405</v>
      </c>
      <c r="K34" s="255"/>
      <c r="L34" s="255" t="s">
        <v>405</v>
      </c>
      <c r="M34" s="255"/>
      <c r="N34" s="266" t="s">
        <v>405</v>
      </c>
      <c r="O34" s="266" t="s">
        <v>405</v>
      </c>
      <c r="P34" s="266" t="s">
        <v>405</v>
      </c>
      <c r="Q34" s="266" t="s">
        <v>405</v>
      </c>
      <c r="R34" s="266" t="s">
        <v>405</v>
      </c>
      <c r="S34" s="255">
        <f>SUM(Table114[[#This Row],[Q1 Y8]:[Q4 Y8]])</f>
        <v>0</v>
      </c>
      <c r="T34" s="255" t="s">
        <v>405</v>
      </c>
      <c r="U34" s="255" t="s">
        <v>405</v>
      </c>
      <c r="V34" s="255" t="s">
        <v>405</v>
      </c>
      <c r="W34" s="255">
        <v>0</v>
      </c>
      <c r="X34" s="255"/>
      <c r="Y34" s="255"/>
      <c r="Z34" s="455">
        <v>0</v>
      </c>
      <c r="AA34" s="255"/>
      <c r="AB34" s="255"/>
      <c r="AC34" s="255"/>
      <c r="AD34" s="460"/>
      <c r="AE34" s="461">
        <f>SUM(Table114[[#This Row],[Q1 Y10]:[Q4 Y10]])</f>
        <v>0</v>
      </c>
    </row>
    <row r="35" spans="1:31" ht="32" x14ac:dyDescent="0.2">
      <c r="A35" s="256" t="s">
        <v>407</v>
      </c>
      <c r="B35" s="255"/>
      <c r="C35" s="255"/>
      <c r="H35" s="255" t="s">
        <v>405</v>
      </c>
      <c r="I35" s="255" t="s">
        <v>405</v>
      </c>
      <c r="J35" s="255" t="s">
        <v>405</v>
      </c>
      <c r="K35" s="255"/>
      <c r="L35" s="255" t="s">
        <v>405</v>
      </c>
      <c r="M35" s="255"/>
      <c r="N35" s="266" t="s">
        <v>405</v>
      </c>
      <c r="O35" s="266" t="s">
        <v>405</v>
      </c>
      <c r="P35" s="266" t="s">
        <v>405</v>
      </c>
      <c r="Q35" s="266" t="s">
        <v>405</v>
      </c>
      <c r="R35" s="266" t="s">
        <v>405</v>
      </c>
      <c r="S35" s="255">
        <f>SUM(Table114[[#This Row],[Q1 Y8]:[Q4 Y8]])</f>
        <v>0</v>
      </c>
      <c r="T35" s="255" t="s">
        <v>405</v>
      </c>
      <c r="U35" s="255" t="s">
        <v>405</v>
      </c>
      <c r="V35" s="255" t="s">
        <v>405</v>
      </c>
      <c r="W35" s="255">
        <v>0</v>
      </c>
      <c r="X35" s="255"/>
      <c r="Y35" s="255"/>
      <c r="Z35" s="455">
        <v>0</v>
      </c>
      <c r="AA35" s="255"/>
      <c r="AB35" s="255"/>
      <c r="AC35" s="255"/>
      <c r="AD35" s="460"/>
      <c r="AE35" s="461">
        <f>SUM(Table114[[#This Row],[Q1 Y10]:[Q4 Y10]])</f>
        <v>0</v>
      </c>
    </row>
    <row r="36" spans="1:31" ht="32" x14ac:dyDescent="0.2">
      <c r="A36" s="256" t="s">
        <v>408</v>
      </c>
      <c r="B36" s="255"/>
      <c r="C36" s="255"/>
      <c r="H36" s="255" t="s">
        <v>405</v>
      </c>
      <c r="I36" s="255" t="s">
        <v>405</v>
      </c>
      <c r="J36" s="255" t="s">
        <v>405</v>
      </c>
      <c r="K36" s="255"/>
      <c r="L36" s="255" t="s">
        <v>405</v>
      </c>
      <c r="M36" s="255"/>
      <c r="N36" s="266" t="s">
        <v>405</v>
      </c>
      <c r="O36" s="266" t="s">
        <v>405</v>
      </c>
      <c r="P36" s="266" t="s">
        <v>405</v>
      </c>
      <c r="Q36" s="266" t="s">
        <v>405</v>
      </c>
      <c r="R36" s="266" t="s">
        <v>405</v>
      </c>
      <c r="S36" s="255">
        <f>SUM(Table114[[#This Row],[Q1 Y8]:[Q4 Y8]])</f>
        <v>0</v>
      </c>
      <c r="T36" s="255" t="s">
        <v>405</v>
      </c>
      <c r="U36" s="255" t="s">
        <v>405</v>
      </c>
      <c r="V36" s="255" t="s">
        <v>405</v>
      </c>
      <c r="W36" s="255">
        <v>0</v>
      </c>
      <c r="X36" s="255"/>
      <c r="Y36" s="255"/>
      <c r="Z36" s="455">
        <v>0</v>
      </c>
      <c r="AA36" s="255"/>
      <c r="AB36" s="255"/>
      <c r="AC36" s="255"/>
      <c r="AD36" s="460"/>
      <c r="AE36" s="461">
        <f>SUM(Table114[[#This Row],[Q1 Y10]:[Q4 Y10]])</f>
        <v>0</v>
      </c>
    </row>
    <row r="37" spans="1:31" ht="32" x14ac:dyDescent="0.2">
      <c r="A37" s="256" t="s">
        <v>409</v>
      </c>
      <c r="B37" s="257">
        <v>0</v>
      </c>
      <c r="C37" s="257">
        <v>0</v>
      </c>
      <c r="D37" s="251">
        <v>1</v>
      </c>
      <c r="E37" s="251">
        <v>0</v>
      </c>
      <c r="G37" s="251">
        <f>SUM(Table114[[#This Row],[Q1Y6]:[Q3Y6]])</f>
        <v>1</v>
      </c>
      <c r="H37" s="255" t="s">
        <v>405</v>
      </c>
      <c r="I37" s="255" t="s">
        <v>405</v>
      </c>
      <c r="J37" s="255" t="s">
        <v>405</v>
      </c>
      <c r="K37" s="255"/>
      <c r="L37" s="255" t="s">
        <v>405</v>
      </c>
      <c r="M37" s="255"/>
      <c r="N37" s="266" t="s">
        <v>405</v>
      </c>
      <c r="O37" s="266" t="s">
        <v>405</v>
      </c>
      <c r="P37" s="266" t="s">
        <v>405</v>
      </c>
      <c r="Q37" s="266" t="s">
        <v>405</v>
      </c>
      <c r="R37" s="266" t="s">
        <v>405</v>
      </c>
      <c r="S37" s="255">
        <f>SUM(Table114[[#This Row],[Q1 Y8]:[Q4 Y8]])</f>
        <v>0</v>
      </c>
      <c r="T37" s="255" t="s">
        <v>405</v>
      </c>
      <c r="U37" s="255" t="s">
        <v>405</v>
      </c>
      <c r="V37" s="255" t="s">
        <v>405</v>
      </c>
      <c r="W37" s="255">
        <v>0</v>
      </c>
      <c r="X37" s="255"/>
      <c r="Y37" s="255"/>
      <c r="Z37" s="455">
        <v>0</v>
      </c>
      <c r="AA37" s="255"/>
      <c r="AB37" s="255"/>
      <c r="AC37" s="255"/>
      <c r="AD37" s="460"/>
      <c r="AE37" s="461">
        <f>SUM(Table114[[#This Row],[Q1 Y10]:[Q4 Y10]])</f>
        <v>0</v>
      </c>
    </row>
  </sheetData>
  <mergeCells count="1">
    <mergeCell ref="A1:G1"/>
  </mergeCell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32"/>
  <sheetViews>
    <sheetView workbookViewId="0">
      <selection activeCell="C7" sqref="C7"/>
    </sheetView>
  </sheetViews>
  <sheetFormatPr baseColWidth="10" defaultColWidth="8.83203125" defaultRowHeight="15" x14ac:dyDescent="0.2"/>
  <cols>
    <col min="1" max="1" width="93.1640625" style="441" customWidth="1"/>
    <col min="2" max="2" width="54.5" style="440" customWidth="1"/>
    <col min="3" max="3" width="94.83203125" style="440" customWidth="1"/>
    <col min="4" max="16384" width="8.83203125" style="440"/>
  </cols>
  <sheetData>
    <row r="1" spans="1:7" ht="39" customHeight="1" x14ac:dyDescent="0.2">
      <c r="A1" s="892" t="s">
        <v>410</v>
      </c>
      <c r="B1" s="892"/>
      <c r="C1" s="464"/>
      <c r="D1" s="464"/>
      <c r="E1" s="464"/>
      <c r="F1" s="464"/>
      <c r="G1" s="464"/>
    </row>
    <row r="2" spans="1:7" ht="32.25" customHeight="1" x14ac:dyDescent="0.2">
      <c r="A2" s="476" t="s">
        <v>411</v>
      </c>
      <c r="B2" s="486" t="s">
        <v>412</v>
      </c>
      <c r="C2" s="464"/>
      <c r="D2" s="464"/>
      <c r="E2" s="464"/>
      <c r="F2" s="464"/>
      <c r="G2" s="464"/>
    </row>
    <row r="3" spans="1:7" x14ac:dyDescent="0.2">
      <c r="A3" s="483"/>
      <c r="B3" s="487"/>
      <c r="C3" s="464"/>
      <c r="D3" s="464"/>
      <c r="E3" s="464"/>
      <c r="F3" s="464"/>
      <c r="G3" s="464"/>
    </row>
    <row r="4" spans="1:7" x14ac:dyDescent="0.2">
      <c r="A4" s="488"/>
      <c r="B4" s="488"/>
      <c r="C4" s="477"/>
      <c r="D4" s="477"/>
      <c r="E4" s="477"/>
      <c r="F4" s="477"/>
      <c r="G4" s="477"/>
    </row>
    <row r="5" spans="1:7" x14ac:dyDescent="0.2">
      <c r="A5" s="485"/>
      <c r="B5" s="481"/>
      <c r="C5" s="477"/>
      <c r="D5" s="477"/>
      <c r="E5" s="477"/>
      <c r="F5" s="477"/>
      <c r="G5" s="477"/>
    </row>
    <row r="6" spans="1:7" x14ac:dyDescent="0.2">
      <c r="A6" s="488"/>
      <c r="B6" s="489"/>
      <c r="C6" s="477"/>
      <c r="D6" s="477"/>
      <c r="E6" s="477"/>
      <c r="F6" s="477"/>
      <c r="G6" s="477"/>
    </row>
    <row r="7" spans="1:7" ht="44.5" customHeight="1" x14ac:dyDescent="0.2">
      <c r="A7" s="483"/>
      <c r="B7" s="487"/>
      <c r="C7" s="477"/>
      <c r="D7" s="477"/>
      <c r="E7" s="477"/>
      <c r="F7" s="477"/>
      <c r="G7" s="477"/>
    </row>
    <row r="8" spans="1:7" x14ac:dyDescent="0.2">
      <c r="A8" s="484"/>
      <c r="B8" s="489"/>
      <c r="C8" s="464"/>
      <c r="D8" s="464"/>
      <c r="E8" s="464"/>
      <c r="F8" s="464"/>
      <c r="G8" s="464"/>
    </row>
    <row r="9" spans="1:7" ht="36" customHeight="1" x14ac:dyDescent="0.2">
      <c r="A9" s="892" t="s">
        <v>413</v>
      </c>
      <c r="B9" s="892"/>
      <c r="C9" s="464"/>
      <c r="D9" s="464"/>
      <c r="E9" s="464"/>
      <c r="F9" s="464"/>
      <c r="G9" s="464"/>
    </row>
    <row r="10" spans="1:7" ht="16" x14ac:dyDescent="0.2">
      <c r="A10" s="476" t="s">
        <v>414</v>
      </c>
      <c r="B10" s="475" t="s">
        <v>415</v>
      </c>
      <c r="C10" s="474" t="s">
        <v>412</v>
      </c>
      <c r="D10" s="464"/>
      <c r="E10" s="464"/>
      <c r="F10" s="464"/>
      <c r="G10" s="464"/>
    </row>
    <row r="11" spans="1:7" ht="48" x14ac:dyDescent="0.2">
      <c r="A11" s="472" t="s">
        <v>17681</v>
      </c>
      <c r="B11" s="481" t="s">
        <v>17682</v>
      </c>
      <c r="C11" s="468" t="s">
        <v>183</v>
      </c>
      <c r="D11" s="464"/>
      <c r="E11" s="464"/>
      <c r="F11" s="464"/>
      <c r="G11" s="464"/>
    </row>
    <row r="12" spans="1:7" x14ac:dyDescent="0.2">
      <c r="A12" s="464"/>
      <c r="B12" s="464"/>
      <c r="C12" s="469"/>
      <c r="D12" s="464"/>
      <c r="E12" s="464"/>
      <c r="F12" s="464"/>
      <c r="G12" s="464"/>
    </row>
    <row r="13" spans="1:7" x14ac:dyDescent="0.2">
      <c r="A13" s="478"/>
      <c r="B13" s="473"/>
      <c r="C13" s="473"/>
      <c r="D13" s="464"/>
      <c r="E13" s="464"/>
      <c r="F13" s="464"/>
      <c r="G13" s="464"/>
    </row>
    <row r="14" spans="1:7" x14ac:dyDescent="0.2">
      <c r="A14" s="482"/>
      <c r="B14" s="480"/>
      <c r="C14" s="480"/>
      <c r="D14" s="479"/>
      <c r="E14" s="479"/>
      <c r="F14" s="479"/>
      <c r="G14" s="479"/>
    </row>
    <row r="15" spans="1:7" x14ac:dyDescent="0.2">
      <c r="A15" s="478"/>
      <c r="B15" s="468"/>
      <c r="C15" s="468"/>
      <c r="D15" s="464"/>
      <c r="E15" s="464"/>
      <c r="F15" s="464"/>
      <c r="G15" s="464"/>
    </row>
    <row r="16" spans="1:7" x14ac:dyDescent="0.2">
      <c r="A16" s="471"/>
      <c r="B16" s="469"/>
      <c r="C16" s="469"/>
      <c r="D16" s="464"/>
      <c r="E16" s="464"/>
      <c r="F16" s="464"/>
      <c r="G16" s="464"/>
    </row>
    <row r="17" spans="1:3" x14ac:dyDescent="0.2">
      <c r="A17" s="472"/>
      <c r="B17" s="468"/>
      <c r="C17" s="468"/>
    </row>
    <row r="18" spans="1:3" x14ac:dyDescent="0.2">
      <c r="A18" s="471"/>
      <c r="B18" s="469"/>
      <c r="C18" s="469"/>
    </row>
    <row r="20" spans="1:3" ht="16" x14ac:dyDescent="0.2">
      <c r="A20" s="470" t="s">
        <v>416</v>
      </c>
      <c r="B20" s="470" t="s">
        <v>300</v>
      </c>
      <c r="C20" s="464"/>
    </row>
    <row r="21" spans="1:3" x14ac:dyDescent="0.2">
      <c r="A21" s="465"/>
      <c r="B21" s="465"/>
      <c r="C21" s="464"/>
    </row>
    <row r="22" spans="1:3" x14ac:dyDescent="0.2">
      <c r="A22" s="466"/>
      <c r="B22" s="466"/>
      <c r="C22" s="464"/>
    </row>
    <row r="23" spans="1:3" x14ac:dyDescent="0.2">
      <c r="A23" s="465"/>
      <c r="B23" s="465"/>
      <c r="C23" s="464"/>
    </row>
    <row r="24" spans="1:3" x14ac:dyDescent="0.2">
      <c r="A24" s="466"/>
      <c r="B24" s="466"/>
      <c r="C24" s="464"/>
    </row>
    <row r="25" spans="1:3" x14ac:dyDescent="0.2">
      <c r="A25" s="465"/>
      <c r="B25" s="465"/>
      <c r="C25" s="464"/>
    </row>
    <row r="26" spans="1:3" x14ac:dyDescent="0.2">
      <c r="A26" s="466"/>
      <c r="B26" s="466"/>
      <c r="C26" s="464"/>
    </row>
    <row r="27" spans="1:3" x14ac:dyDescent="0.2">
      <c r="A27" s="465"/>
      <c r="B27" s="465"/>
      <c r="C27" s="464"/>
    </row>
    <row r="28" spans="1:3" x14ac:dyDescent="0.2">
      <c r="A28" s="466"/>
      <c r="B28" s="466"/>
      <c r="C28" s="464"/>
    </row>
    <row r="29" spans="1:3" x14ac:dyDescent="0.2">
      <c r="A29" s="465"/>
      <c r="B29" s="465"/>
      <c r="C29" s="464"/>
    </row>
    <row r="30" spans="1:3" x14ac:dyDescent="0.2">
      <c r="A30" s="466"/>
      <c r="B30" s="466"/>
      <c r="C30" s="464"/>
    </row>
    <row r="31" spans="1:3" x14ac:dyDescent="0.2">
      <c r="A31" s="490"/>
      <c r="B31" s="467"/>
      <c r="C31" s="464"/>
    </row>
    <row r="32" spans="1:3" x14ac:dyDescent="0.2">
      <c r="A32" s="491"/>
      <c r="B32" s="467"/>
      <c r="C32" s="464"/>
    </row>
  </sheetData>
  <mergeCells count="2">
    <mergeCell ref="A1:B1"/>
    <mergeCell ref="A9:B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U63"/>
  <sheetViews>
    <sheetView workbookViewId="0">
      <selection activeCell="Y26" sqref="Y26"/>
    </sheetView>
  </sheetViews>
  <sheetFormatPr baseColWidth="10" defaultColWidth="8.83203125" defaultRowHeight="15" x14ac:dyDescent="0.2"/>
  <cols>
    <col min="1" max="1" width="109" style="18" bestFit="1" customWidth="1"/>
    <col min="2" max="4" width="10.1640625" style="18" hidden="1" customWidth="1"/>
    <col min="5" max="5" width="10.1640625" style="6" hidden="1" customWidth="1"/>
    <col min="6" max="6" width="18" style="18" hidden="1" customWidth="1"/>
    <col min="7" max="7" width="19.5" style="18" hidden="1" customWidth="1"/>
    <col min="8" max="11" width="10.1640625" style="18" hidden="1" customWidth="1"/>
    <col min="12" max="12" width="20.5" style="18" hidden="1" customWidth="1"/>
    <col min="13" max="13" width="6.83203125" style="18" hidden="1" customWidth="1"/>
    <col min="14" max="14" width="5.83203125" style="18" hidden="1" customWidth="1"/>
    <col min="15" max="15" width="16.5" style="18" hidden="1" customWidth="1"/>
    <col min="16" max="16" width="15.5" style="18" hidden="1" customWidth="1"/>
    <col min="17" max="18" width="20.5" style="18" hidden="1" customWidth="1"/>
    <col min="19" max="21" width="18.5" style="47" hidden="1" customWidth="1"/>
    <col min="22" max="22" width="12" style="47" hidden="1" customWidth="1"/>
    <col min="23" max="23" width="16.6640625" style="47" hidden="1" customWidth="1"/>
    <col min="24" max="24" width="18.5" style="44" hidden="1" customWidth="1"/>
    <col min="25" max="25" width="18.5" style="44" customWidth="1"/>
    <col min="26" max="28" width="18.5" style="44" hidden="1" customWidth="1"/>
    <col min="29" max="30" width="18.5" style="44" customWidth="1"/>
    <col min="31" max="16384" width="8.83203125" style="18"/>
  </cols>
  <sheetData>
    <row r="1" spans="1:47" ht="33.5" customHeight="1" x14ac:dyDescent="0.2">
      <c r="A1" s="893" t="s">
        <v>220</v>
      </c>
      <c r="B1" s="894"/>
      <c r="C1" s="894"/>
      <c r="D1" s="894"/>
      <c r="E1" s="894"/>
      <c r="F1" s="894"/>
      <c r="G1" s="243"/>
      <c r="H1" s="243"/>
      <c r="I1" s="243"/>
      <c r="J1" s="243"/>
      <c r="K1" s="243"/>
      <c r="L1" s="243"/>
      <c r="M1" s="243"/>
      <c r="N1" s="243"/>
      <c r="O1" s="243"/>
      <c r="P1" s="243"/>
      <c r="Q1" s="243"/>
      <c r="R1" s="243"/>
      <c r="Y1" s="492"/>
      <c r="AC1" s="501"/>
    </row>
    <row r="2" spans="1:47" s="48" customFormat="1" ht="16" x14ac:dyDescent="0.2">
      <c r="A2" s="277" t="s">
        <v>221</v>
      </c>
      <c r="B2" s="245" t="s">
        <v>2</v>
      </c>
      <c r="C2" s="245" t="s">
        <v>3</v>
      </c>
      <c r="D2" s="245" t="s">
        <v>4</v>
      </c>
      <c r="E2" s="278" t="s">
        <v>5</v>
      </c>
      <c r="F2" s="245" t="s">
        <v>6</v>
      </c>
      <c r="G2" s="245" t="s">
        <v>222</v>
      </c>
      <c r="H2" s="245" t="s">
        <v>67</v>
      </c>
      <c r="I2" s="245" t="s">
        <v>68</v>
      </c>
      <c r="J2" s="245" t="s">
        <v>69</v>
      </c>
      <c r="K2" s="278" t="s">
        <v>70</v>
      </c>
      <c r="L2" s="279" t="s">
        <v>11</v>
      </c>
      <c r="M2" s="279" t="s">
        <v>13</v>
      </c>
      <c r="N2" s="279" t="s">
        <v>14</v>
      </c>
      <c r="O2" s="279" t="s">
        <v>15</v>
      </c>
      <c r="P2" s="280" t="s">
        <v>16</v>
      </c>
      <c r="Q2" s="279" t="s">
        <v>17</v>
      </c>
      <c r="R2" s="279" t="s">
        <v>18</v>
      </c>
      <c r="S2" s="281" t="s">
        <v>19</v>
      </c>
      <c r="T2" s="281" t="s">
        <v>20</v>
      </c>
      <c r="U2" s="281" t="s">
        <v>21</v>
      </c>
      <c r="V2" s="282" t="s">
        <v>22</v>
      </c>
      <c r="W2" s="281" t="s">
        <v>23</v>
      </c>
      <c r="X2" s="281" t="s">
        <v>24</v>
      </c>
      <c r="Y2" s="494" t="s">
        <v>25</v>
      </c>
      <c r="Z2" s="281" t="s">
        <v>26</v>
      </c>
      <c r="AA2" s="281" t="s">
        <v>27</v>
      </c>
      <c r="AB2" s="282" t="s">
        <v>223</v>
      </c>
      <c r="AC2" s="502" t="s">
        <v>28</v>
      </c>
      <c r="AD2" s="281" t="s">
        <v>29</v>
      </c>
    </row>
    <row r="3" spans="1:47" ht="16" x14ac:dyDescent="0.2">
      <c r="A3" s="283" t="s">
        <v>224</v>
      </c>
      <c r="B3" s="284">
        <v>73</v>
      </c>
      <c r="C3" s="284">
        <v>74</v>
      </c>
      <c r="D3" s="284">
        <v>86</v>
      </c>
      <c r="E3" s="284">
        <v>86</v>
      </c>
      <c r="F3" s="284">
        <v>74</v>
      </c>
      <c r="G3" s="284">
        <v>86</v>
      </c>
      <c r="H3" s="284">
        <v>86</v>
      </c>
      <c r="I3" s="284">
        <v>94</v>
      </c>
      <c r="J3" s="284">
        <v>95</v>
      </c>
      <c r="K3" s="284">
        <v>95</v>
      </c>
      <c r="L3" s="285">
        <v>90</v>
      </c>
      <c r="M3" s="286">
        <v>107</v>
      </c>
      <c r="N3" s="286">
        <v>107</v>
      </c>
      <c r="O3" s="286">
        <v>107</v>
      </c>
      <c r="P3" s="286">
        <v>108</v>
      </c>
      <c r="Q3" s="286">
        <v>110</v>
      </c>
      <c r="R3" s="285"/>
      <c r="S3" s="49">
        <v>108</v>
      </c>
      <c r="T3" s="49">
        <v>108</v>
      </c>
      <c r="U3" s="49">
        <v>108</v>
      </c>
      <c r="V3" s="49">
        <v>108</v>
      </c>
      <c r="W3" s="49">
        <v>112</v>
      </c>
      <c r="X3" s="49"/>
      <c r="Y3" s="495">
        <v>108</v>
      </c>
      <c r="Z3" s="49"/>
      <c r="AA3" s="49"/>
      <c r="AB3" s="49"/>
      <c r="AC3" s="503">
        <v>112</v>
      </c>
      <c r="AD3" s="49">
        <f>SUM(Table119[[#This Row],[Q1 Y10]:[Q4 Y10]])</f>
        <v>108</v>
      </c>
    </row>
    <row r="4" spans="1:47" ht="16" x14ac:dyDescent="0.2">
      <c r="A4" s="283" t="s">
        <v>225</v>
      </c>
      <c r="B4" s="284">
        <v>9</v>
      </c>
      <c r="C4" s="284">
        <v>2</v>
      </c>
      <c r="D4" s="284">
        <v>11</v>
      </c>
      <c r="E4" s="284">
        <v>9</v>
      </c>
      <c r="F4" s="287" t="s">
        <v>226</v>
      </c>
      <c r="G4" s="284">
        <f>SUM(Table119[[#This Row],[Q1Y6]:[Q4Y6]])</f>
        <v>31</v>
      </c>
      <c r="H4" s="284">
        <v>8</v>
      </c>
      <c r="I4" s="284">
        <v>4</v>
      </c>
      <c r="J4" s="284">
        <v>19</v>
      </c>
      <c r="K4" s="284">
        <v>7</v>
      </c>
      <c r="L4" s="288">
        <v>8</v>
      </c>
      <c r="M4" s="289">
        <v>7</v>
      </c>
      <c r="N4" s="289">
        <v>6</v>
      </c>
      <c r="O4" s="289">
        <v>13</v>
      </c>
      <c r="P4" s="289">
        <v>6</v>
      </c>
      <c r="Q4" s="289">
        <v>30</v>
      </c>
      <c r="R4" s="288"/>
      <c r="S4" s="290">
        <v>9</v>
      </c>
      <c r="T4" s="290">
        <v>5</v>
      </c>
      <c r="U4" s="290">
        <v>12</v>
      </c>
      <c r="V4" s="290">
        <v>7</v>
      </c>
      <c r="W4" s="290" t="s">
        <v>227</v>
      </c>
      <c r="X4" s="290"/>
      <c r="Y4" s="496">
        <v>2</v>
      </c>
      <c r="Z4" s="290"/>
      <c r="AA4" s="290"/>
      <c r="AB4" s="290"/>
      <c r="AC4" s="504" t="s">
        <v>227</v>
      </c>
      <c r="AD4" s="290">
        <f>SUM(Table119[[#This Row],[Q1 Y10]:[Q4 Y10]])</f>
        <v>2</v>
      </c>
    </row>
    <row r="5" spans="1:47" ht="16" x14ac:dyDescent="0.2">
      <c r="A5" s="283" t="s">
        <v>228</v>
      </c>
      <c r="B5" s="278"/>
      <c r="C5" s="278"/>
      <c r="D5" s="284">
        <v>25</v>
      </c>
      <c r="E5" s="284">
        <v>26</v>
      </c>
      <c r="F5" s="287" t="s">
        <v>226</v>
      </c>
      <c r="G5" s="284" t="s">
        <v>229</v>
      </c>
      <c r="H5" s="278">
        <v>27</v>
      </c>
      <c r="I5" s="278">
        <v>40</v>
      </c>
      <c r="J5" s="284">
        <v>26</v>
      </c>
      <c r="K5" s="284">
        <v>33</v>
      </c>
      <c r="L5" s="288">
        <v>40</v>
      </c>
      <c r="M5" s="289">
        <v>35</v>
      </c>
      <c r="N5" s="289">
        <v>36</v>
      </c>
      <c r="O5" s="289">
        <v>27</v>
      </c>
      <c r="P5" s="289">
        <v>44</v>
      </c>
      <c r="Q5" s="289">
        <v>35</v>
      </c>
      <c r="R5" s="288"/>
      <c r="S5" s="290">
        <v>42</v>
      </c>
      <c r="T5" s="290">
        <v>33</v>
      </c>
      <c r="U5" s="290">
        <v>39</v>
      </c>
      <c r="V5" s="290">
        <v>39</v>
      </c>
      <c r="W5" s="290" t="s">
        <v>230</v>
      </c>
      <c r="X5" s="290"/>
      <c r="Y5" s="496">
        <v>33</v>
      </c>
      <c r="Z5" s="290"/>
      <c r="AA5" s="290"/>
      <c r="AB5" s="290"/>
      <c r="AC5" s="504" t="s">
        <v>230</v>
      </c>
      <c r="AD5" s="290">
        <f>SUM(Table119[[#This Row],[Q1 Y10]:[Q4 Y10]])</f>
        <v>33</v>
      </c>
    </row>
    <row r="6" spans="1:47" ht="32" x14ac:dyDescent="0.2">
      <c r="A6" s="283" t="s">
        <v>231</v>
      </c>
      <c r="B6" s="284">
        <v>2</v>
      </c>
      <c r="C6" s="284">
        <v>1</v>
      </c>
      <c r="D6" s="284">
        <v>5</v>
      </c>
      <c r="E6" s="284">
        <v>0</v>
      </c>
      <c r="F6" s="287" t="s">
        <v>226</v>
      </c>
      <c r="G6" s="284">
        <v>8</v>
      </c>
      <c r="H6" s="284">
        <v>0</v>
      </c>
      <c r="I6" s="278" t="s">
        <v>232</v>
      </c>
      <c r="J6" s="284">
        <v>8</v>
      </c>
      <c r="K6" s="284">
        <v>15</v>
      </c>
      <c r="L6" s="288">
        <v>8</v>
      </c>
      <c r="M6" s="289">
        <v>2</v>
      </c>
      <c r="N6" s="289">
        <v>1</v>
      </c>
      <c r="O6" s="289">
        <v>10</v>
      </c>
      <c r="P6" s="289">
        <v>3</v>
      </c>
      <c r="Q6" s="289">
        <v>15</v>
      </c>
      <c r="R6" s="288"/>
      <c r="S6" s="290">
        <v>3</v>
      </c>
      <c r="T6" s="290">
        <v>6</v>
      </c>
      <c r="U6" s="290">
        <v>4</v>
      </c>
      <c r="V6" s="290">
        <v>0</v>
      </c>
      <c r="W6" s="290">
        <v>15</v>
      </c>
      <c r="X6" s="290"/>
      <c r="Y6" s="496">
        <v>4</v>
      </c>
      <c r="Z6" s="290"/>
      <c r="AA6" s="290"/>
      <c r="AB6" s="290"/>
      <c r="AC6" s="504">
        <v>15</v>
      </c>
      <c r="AD6" s="290">
        <f>SUM(Table119[[#This Row],[Q1 Y10]:[Q4 Y10]])</f>
        <v>4</v>
      </c>
    </row>
    <row r="7" spans="1:47" ht="16" x14ac:dyDescent="0.2">
      <c r="A7" s="283" t="s">
        <v>233</v>
      </c>
      <c r="B7" s="278"/>
      <c r="C7" s="278"/>
      <c r="D7" s="278">
        <v>56</v>
      </c>
      <c r="E7" s="278" t="s">
        <v>234</v>
      </c>
      <c r="F7" s="278">
        <v>42</v>
      </c>
      <c r="G7" s="284">
        <v>62</v>
      </c>
      <c r="H7" s="278">
        <v>67</v>
      </c>
      <c r="I7" s="278">
        <v>74</v>
      </c>
      <c r="J7" s="278">
        <v>87</v>
      </c>
      <c r="K7" s="278">
        <v>96</v>
      </c>
      <c r="L7" s="291">
        <v>80</v>
      </c>
      <c r="M7" s="292">
        <v>121</v>
      </c>
      <c r="N7" s="292">
        <v>112</v>
      </c>
      <c r="O7" s="292">
        <v>117</v>
      </c>
      <c r="P7" s="292">
        <v>150</v>
      </c>
      <c r="Q7" s="292">
        <v>140</v>
      </c>
      <c r="R7" s="291"/>
      <c r="S7" s="290">
        <v>153</v>
      </c>
      <c r="T7" s="290">
        <v>162</v>
      </c>
      <c r="U7" s="290">
        <v>117</v>
      </c>
      <c r="V7" s="290">
        <v>159</v>
      </c>
      <c r="W7" s="290">
        <v>160</v>
      </c>
      <c r="X7" s="290"/>
      <c r="Y7" s="496">
        <v>188</v>
      </c>
      <c r="Z7" s="290"/>
      <c r="AA7" s="290"/>
      <c r="AB7" s="290"/>
      <c r="AC7" s="504">
        <v>210</v>
      </c>
      <c r="AD7" s="290">
        <f>SUM(Table119[[#This Row],[Q1 Y10]:[Q4 Y10]])</f>
        <v>188</v>
      </c>
    </row>
    <row r="8" spans="1:47" ht="16" x14ac:dyDescent="0.2">
      <c r="A8" s="283" t="s">
        <v>235</v>
      </c>
      <c r="B8" s="284">
        <v>1</v>
      </c>
      <c r="C8" s="284">
        <v>0</v>
      </c>
      <c r="D8" s="284">
        <v>0</v>
      </c>
      <c r="E8" s="284">
        <v>0</v>
      </c>
      <c r="F8" s="287" t="s">
        <v>226</v>
      </c>
      <c r="G8" s="284">
        <f>SUM(Table119[[#This Row],[Q1Y6]:[Q4Y6]])</f>
        <v>1</v>
      </c>
      <c r="H8" s="284">
        <v>0</v>
      </c>
      <c r="I8" s="284">
        <v>0</v>
      </c>
      <c r="J8" s="284">
        <v>1</v>
      </c>
      <c r="K8" s="284">
        <v>2</v>
      </c>
      <c r="L8" s="288">
        <v>2</v>
      </c>
      <c r="M8" s="289">
        <v>0</v>
      </c>
      <c r="N8" s="289">
        <v>1</v>
      </c>
      <c r="O8" s="289">
        <v>0</v>
      </c>
      <c r="P8" s="289">
        <v>3</v>
      </c>
      <c r="Q8" s="289">
        <v>2</v>
      </c>
      <c r="R8" s="288"/>
      <c r="S8" s="290">
        <v>2</v>
      </c>
      <c r="T8" s="290">
        <v>2</v>
      </c>
      <c r="U8" s="290">
        <v>0</v>
      </c>
      <c r="V8" s="290">
        <v>1</v>
      </c>
      <c r="W8" s="293" t="s">
        <v>236</v>
      </c>
      <c r="X8" s="290"/>
      <c r="Y8" s="496">
        <v>0</v>
      </c>
      <c r="Z8" s="290"/>
      <c r="AA8" s="290"/>
      <c r="AB8" s="290"/>
      <c r="AC8" s="504">
        <v>4</v>
      </c>
      <c r="AD8" s="290">
        <f>SUM(Table119[[#This Row],[Q1 Y10]:[Q4 Y10]])</f>
        <v>0</v>
      </c>
    </row>
    <row r="9" spans="1:47" ht="16" x14ac:dyDescent="0.2">
      <c r="A9" s="283" t="s">
        <v>237</v>
      </c>
      <c r="B9" s="284">
        <v>1</v>
      </c>
      <c r="C9" s="284">
        <v>1</v>
      </c>
      <c r="D9" s="284">
        <v>3</v>
      </c>
      <c r="E9" s="284">
        <v>2</v>
      </c>
      <c r="F9" s="287" t="s">
        <v>226</v>
      </c>
      <c r="G9" s="284" t="s">
        <v>229</v>
      </c>
      <c r="H9" s="284">
        <v>2</v>
      </c>
      <c r="I9" s="284">
        <v>2</v>
      </c>
      <c r="J9" s="284">
        <v>2</v>
      </c>
      <c r="K9" s="284">
        <v>0</v>
      </c>
      <c r="L9" s="288">
        <v>4</v>
      </c>
      <c r="M9" s="289">
        <v>3</v>
      </c>
      <c r="N9" s="289">
        <v>3</v>
      </c>
      <c r="O9" s="289">
        <v>3</v>
      </c>
      <c r="P9" s="294">
        <v>4</v>
      </c>
      <c r="Q9" s="289">
        <v>4</v>
      </c>
      <c r="R9" s="288"/>
      <c r="S9" s="290">
        <v>4</v>
      </c>
      <c r="T9" s="290">
        <v>4</v>
      </c>
      <c r="U9" s="290">
        <v>1</v>
      </c>
      <c r="V9" s="290">
        <v>2</v>
      </c>
      <c r="W9" s="290">
        <v>4</v>
      </c>
      <c r="X9" s="290"/>
      <c r="Y9" s="496">
        <v>2</v>
      </c>
      <c r="Z9" s="290"/>
      <c r="AA9" s="290"/>
      <c r="AB9" s="290"/>
      <c r="AC9" s="504">
        <v>4</v>
      </c>
      <c r="AD9" s="290">
        <f>SUM(Table119[[#This Row],[Q1 Y10]:[Q4 Y10]])</f>
        <v>2</v>
      </c>
      <c r="AU9" s="6"/>
    </row>
    <row r="10" spans="1:47" ht="32" x14ac:dyDescent="0.2">
      <c r="A10" s="283" t="s">
        <v>238</v>
      </c>
      <c r="B10" s="284">
        <v>2</v>
      </c>
      <c r="C10" s="284">
        <v>1</v>
      </c>
      <c r="D10" s="284">
        <v>1</v>
      </c>
      <c r="E10" s="284">
        <v>0</v>
      </c>
      <c r="F10" s="287" t="s">
        <v>226</v>
      </c>
      <c r="G10" s="284">
        <v>4</v>
      </c>
      <c r="H10" s="284">
        <v>0</v>
      </c>
      <c r="I10" s="278" t="s">
        <v>239</v>
      </c>
      <c r="J10" s="284">
        <v>0</v>
      </c>
      <c r="K10" s="284">
        <v>0</v>
      </c>
      <c r="L10" s="288">
        <v>2</v>
      </c>
      <c r="M10" s="289">
        <v>0</v>
      </c>
      <c r="N10" s="289">
        <v>0</v>
      </c>
      <c r="O10" s="289">
        <v>0</v>
      </c>
      <c r="P10" s="289">
        <v>0</v>
      </c>
      <c r="Q10" s="289">
        <v>1</v>
      </c>
      <c r="R10" s="288"/>
      <c r="S10" s="290">
        <v>0</v>
      </c>
      <c r="T10" s="290">
        <v>0</v>
      </c>
      <c r="U10" s="290">
        <v>0</v>
      </c>
      <c r="V10" s="290">
        <v>0</v>
      </c>
      <c r="W10" s="290">
        <v>1</v>
      </c>
      <c r="X10" s="290"/>
      <c r="Y10" s="496">
        <v>0</v>
      </c>
      <c r="Z10" s="290"/>
      <c r="AA10" s="290"/>
      <c r="AB10" s="290"/>
      <c r="AC10" s="504">
        <v>2</v>
      </c>
      <c r="AD10" s="290">
        <f>SUM(Table119[[#This Row],[Q1 Y10]:[Q4 Y10]])</f>
        <v>0</v>
      </c>
    </row>
    <row r="11" spans="1:47" ht="16" x14ac:dyDescent="0.2">
      <c r="A11" s="244" t="s">
        <v>240</v>
      </c>
      <c r="B11" s="284">
        <v>5</v>
      </c>
      <c r="C11" s="284">
        <v>7</v>
      </c>
      <c r="D11" s="284">
        <v>8</v>
      </c>
      <c r="E11" s="284">
        <v>0</v>
      </c>
      <c r="F11" s="287" t="s">
        <v>226</v>
      </c>
      <c r="G11" s="284">
        <f>SUM(Table119[[#This Row],[Q1Y6]:[Q4Y6]])</f>
        <v>20</v>
      </c>
      <c r="H11" s="284">
        <v>9</v>
      </c>
      <c r="I11" s="284">
        <v>0</v>
      </c>
      <c r="J11" s="284">
        <v>0</v>
      </c>
      <c r="K11" s="284">
        <v>0</v>
      </c>
      <c r="L11" s="288">
        <v>8</v>
      </c>
      <c r="M11" s="289">
        <v>9</v>
      </c>
      <c r="N11" s="289">
        <v>1</v>
      </c>
      <c r="O11" s="289">
        <v>4</v>
      </c>
      <c r="P11" s="289">
        <v>3</v>
      </c>
      <c r="Q11" s="289">
        <v>15</v>
      </c>
      <c r="R11" s="288"/>
      <c r="S11" s="290">
        <v>1</v>
      </c>
      <c r="T11" s="290">
        <v>0</v>
      </c>
      <c r="U11" s="290">
        <v>1</v>
      </c>
      <c r="V11" s="290">
        <v>5</v>
      </c>
      <c r="W11" s="290">
        <v>15</v>
      </c>
      <c r="X11" s="290"/>
      <c r="Y11" s="498"/>
      <c r="Z11" s="290"/>
      <c r="AA11" s="290"/>
      <c r="AB11" s="290"/>
      <c r="AC11" s="506"/>
      <c r="AD11" s="290">
        <f>SUM(Table119[[#This Row],[Q1 Y10]:[Q4 Y10]])</f>
        <v>0</v>
      </c>
    </row>
    <row r="12" spans="1:47" ht="16" x14ac:dyDescent="0.2">
      <c r="A12" s="283" t="s">
        <v>241</v>
      </c>
      <c r="B12" s="284">
        <v>4</v>
      </c>
      <c r="C12" s="284">
        <v>3</v>
      </c>
      <c r="D12" s="284">
        <v>2</v>
      </c>
      <c r="E12" s="284">
        <v>3</v>
      </c>
      <c r="F12" s="287" t="s">
        <v>226</v>
      </c>
      <c r="G12" s="284">
        <f>SUM(Table119[[#This Row],[Q1Y6]:[Q4Y6]])</f>
        <v>12</v>
      </c>
      <c r="H12" s="284">
        <v>3</v>
      </c>
      <c r="I12" s="284">
        <v>22</v>
      </c>
      <c r="J12" s="284">
        <v>2</v>
      </c>
      <c r="K12" s="284">
        <v>3</v>
      </c>
      <c r="L12" s="288">
        <v>16</v>
      </c>
      <c r="M12" s="289">
        <v>1</v>
      </c>
      <c r="N12" s="289">
        <v>1</v>
      </c>
      <c r="O12" s="289">
        <v>3</v>
      </c>
      <c r="P12" s="289">
        <v>0</v>
      </c>
      <c r="Q12" s="289">
        <v>5</v>
      </c>
      <c r="R12" s="288"/>
      <c r="S12" s="290">
        <v>1</v>
      </c>
      <c r="T12" s="290">
        <v>1</v>
      </c>
      <c r="U12" s="290">
        <v>18</v>
      </c>
      <c r="V12" s="290">
        <v>7</v>
      </c>
      <c r="W12" s="290">
        <v>5</v>
      </c>
      <c r="X12" s="290"/>
      <c r="Y12" s="496">
        <v>7</v>
      </c>
      <c r="Z12" s="290"/>
      <c r="AA12" s="290"/>
      <c r="AB12" s="290"/>
      <c r="AC12" s="504">
        <v>10</v>
      </c>
      <c r="AD12" s="290">
        <f>SUM(Table119[[#This Row],[Q1 Y10]:[Q4 Y10]])</f>
        <v>7</v>
      </c>
    </row>
    <row r="13" spans="1:47" x14ac:dyDescent="0.2">
      <c r="A13" s="295" t="s">
        <v>242</v>
      </c>
      <c r="B13" s="284">
        <v>22</v>
      </c>
      <c r="C13" s="284">
        <v>16</v>
      </c>
      <c r="D13" s="284">
        <v>13</v>
      </c>
      <c r="E13" s="284">
        <v>7</v>
      </c>
      <c r="F13" s="284">
        <f t="shared" ref="F13" si="0">SUM(B13:E13)</f>
        <v>58</v>
      </c>
      <c r="G13" s="296">
        <v>40</v>
      </c>
      <c r="H13" s="284">
        <v>22</v>
      </c>
      <c r="I13" s="284">
        <v>16</v>
      </c>
      <c r="J13" s="284">
        <v>13</v>
      </c>
      <c r="K13" s="284">
        <v>7</v>
      </c>
      <c r="L13" s="284">
        <v>40</v>
      </c>
      <c r="M13" s="297">
        <v>4</v>
      </c>
      <c r="N13" s="297">
        <v>4</v>
      </c>
      <c r="O13" s="297">
        <v>20</v>
      </c>
      <c r="P13" s="297">
        <v>8</v>
      </c>
      <c r="Q13" s="297">
        <v>20</v>
      </c>
      <c r="R13" s="284"/>
      <c r="S13" s="290">
        <v>11</v>
      </c>
      <c r="T13" s="290">
        <v>0</v>
      </c>
      <c r="U13" s="290">
        <v>7</v>
      </c>
      <c r="V13" s="290">
        <v>0</v>
      </c>
      <c r="W13" s="290" t="s">
        <v>243</v>
      </c>
      <c r="X13" s="290"/>
      <c r="Y13" s="496">
        <v>17</v>
      </c>
      <c r="Z13" s="290"/>
      <c r="AA13" s="290"/>
      <c r="AB13" s="290"/>
      <c r="AC13" s="504">
        <v>50</v>
      </c>
      <c r="AD13" s="290">
        <f>SUM(Table119[[#This Row],[Q1 Y10]:[Q4 Y10]])</f>
        <v>17</v>
      </c>
    </row>
    <row r="14" spans="1:47" s="6" customFormat="1" ht="0.75" customHeight="1" x14ac:dyDescent="0.2">
      <c r="A14" s="283" t="s">
        <v>244</v>
      </c>
      <c r="B14" s="278"/>
      <c r="C14" s="278"/>
      <c r="D14" s="284"/>
      <c r="E14" s="284"/>
      <c r="F14" s="287"/>
      <c r="G14" s="284"/>
      <c r="H14" s="284"/>
      <c r="I14" s="284"/>
      <c r="J14" s="284">
        <v>6</v>
      </c>
      <c r="K14" s="284"/>
      <c r="L14" s="288"/>
      <c r="M14" s="289">
        <v>0</v>
      </c>
      <c r="N14" s="289"/>
      <c r="O14" s="289"/>
      <c r="P14" s="289"/>
      <c r="Q14" s="289"/>
      <c r="R14" s="288"/>
      <c r="S14" s="290"/>
      <c r="T14" s="290"/>
      <c r="U14" s="290"/>
      <c r="V14" s="290"/>
      <c r="W14" s="290"/>
      <c r="X14" s="290"/>
      <c r="Y14" s="496"/>
      <c r="Z14" s="290"/>
      <c r="AA14" s="290"/>
      <c r="AB14" s="290"/>
      <c r="AC14" s="504"/>
      <c r="AD14" s="290">
        <f>SUM(Table119[[#This Row],[Q1 Y10]:[Q4 Y10]])</f>
        <v>0</v>
      </c>
    </row>
    <row r="15" spans="1:47" s="6" customFormat="1" ht="0.75" customHeight="1" x14ac:dyDescent="0.2">
      <c r="A15" s="283" t="s">
        <v>245</v>
      </c>
      <c r="B15" s="284">
        <v>0</v>
      </c>
      <c r="C15" s="284">
        <v>22</v>
      </c>
      <c r="D15" s="284">
        <v>32</v>
      </c>
      <c r="E15" s="284">
        <v>33</v>
      </c>
      <c r="F15" s="284">
        <v>40</v>
      </c>
      <c r="G15" s="284">
        <f>SUM(Table119[[#This Row],[Q1Y6]:[Q4Y6]])</f>
        <v>87</v>
      </c>
      <c r="H15" s="284">
        <v>27</v>
      </c>
      <c r="I15" s="284">
        <v>17</v>
      </c>
      <c r="J15" s="284">
        <v>24</v>
      </c>
      <c r="K15" s="284"/>
      <c r="L15" s="285">
        <v>40</v>
      </c>
      <c r="M15" s="286">
        <v>0</v>
      </c>
      <c r="N15" s="286"/>
      <c r="O15" s="286"/>
      <c r="P15" s="286"/>
      <c r="Q15" s="286"/>
      <c r="R15" s="285"/>
      <c r="S15" s="290"/>
      <c r="T15" s="290"/>
      <c r="U15" s="290"/>
      <c r="V15" s="290"/>
      <c r="W15" s="290"/>
      <c r="X15" s="290"/>
      <c r="Y15" s="496"/>
      <c r="Z15" s="290"/>
      <c r="AA15" s="290"/>
      <c r="AB15" s="290"/>
      <c r="AC15" s="504"/>
      <c r="AD15" s="290">
        <f>SUM(Table119[[#This Row],[Q1 Y10]:[Q4 Y10]])</f>
        <v>0</v>
      </c>
    </row>
    <row r="16" spans="1:47" s="6" customFormat="1" ht="0.75" customHeight="1" x14ac:dyDescent="0.2">
      <c r="A16" s="283" t="s">
        <v>246</v>
      </c>
      <c r="B16" s="284">
        <v>2</v>
      </c>
      <c r="C16" s="284">
        <v>1</v>
      </c>
      <c r="D16" s="284">
        <v>0</v>
      </c>
      <c r="E16" s="284">
        <v>0</v>
      </c>
      <c r="F16" s="284">
        <v>4</v>
      </c>
      <c r="G16" s="284">
        <f>SUM(Table119[[#This Row],[Q1Y6]:[Q4Y6]])</f>
        <v>3</v>
      </c>
      <c r="H16" s="284">
        <v>0</v>
      </c>
      <c r="I16" s="284">
        <v>1</v>
      </c>
      <c r="J16" s="284">
        <v>1</v>
      </c>
      <c r="K16" s="284"/>
      <c r="L16" s="285">
        <v>4</v>
      </c>
      <c r="M16" s="286">
        <v>0</v>
      </c>
      <c r="N16" s="286"/>
      <c r="O16" s="286"/>
      <c r="P16" s="286"/>
      <c r="Q16" s="286"/>
      <c r="R16" s="285"/>
      <c r="S16" s="290"/>
      <c r="T16" s="290"/>
      <c r="U16" s="290"/>
      <c r="V16" s="290"/>
      <c r="W16" s="290"/>
      <c r="X16" s="290"/>
      <c r="Y16" s="496"/>
      <c r="Z16" s="290"/>
      <c r="AA16" s="290"/>
      <c r="AB16" s="290"/>
      <c r="AC16" s="504"/>
      <c r="AD16" s="290">
        <f>SUM(Table119[[#This Row],[Q1 Y10]:[Q4 Y10]])</f>
        <v>0</v>
      </c>
    </row>
    <row r="17" spans="1:30" s="6" customFormat="1" ht="0.75" customHeight="1" x14ac:dyDescent="0.2">
      <c r="A17" s="283" t="s">
        <v>247</v>
      </c>
      <c r="B17" s="284">
        <v>0</v>
      </c>
      <c r="C17" s="284">
        <v>0</v>
      </c>
      <c r="D17" s="284">
        <v>0</v>
      </c>
      <c r="E17" s="284">
        <v>99</v>
      </c>
      <c r="F17" s="284">
        <v>10</v>
      </c>
      <c r="G17" s="284">
        <f>SUM(Table119[[#This Row],[Q1Y6]:[Q4Y6]])</f>
        <v>99</v>
      </c>
      <c r="H17" s="284">
        <v>0</v>
      </c>
      <c r="I17" s="284">
        <v>0</v>
      </c>
      <c r="J17" s="284">
        <v>0</v>
      </c>
      <c r="K17" s="284"/>
      <c r="L17" s="285">
        <v>0</v>
      </c>
      <c r="M17" s="286">
        <v>0</v>
      </c>
      <c r="N17" s="286"/>
      <c r="O17" s="286"/>
      <c r="P17" s="286"/>
      <c r="Q17" s="286"/>
      <c r="R17" s="285"/>
      <c r="S17" s="290"/>
      <c r="T17" s="290"/>
      <c r="U17" s="290"/>
      <c r="V17" s="290"/>
      <c r="W17" s="290"/>
      <c r="X17" s="290"/>
      <c r="Y17" s="496"/>
      <c r="Z17" s="290"/>
      <c r="AA17" s="290"/>
      <c r="AB17" s="290"/>
      <c r="AC17" s="504"/>
      <c r="AD17" s="290">
        <f>SUM(Table119[[#This Row],[Q1 Y10]:[Q4 Y10]])</f>
        <v>0</v>
      </c>
    </row>
    <row r="18" spans="1:30" s="6" customFormat="1" ht="0.75" customHeight="1" x14ac:dyDescent="0.2">
      <c r="A18" s="283" t="s">
        <v>248</v>
      </c>
      <c r="B18" s="284">
        <v>0</v>
      </c>
      <c r="C18" s="284">
        <v>0</v>
      </c>
      <c r="D18" s="284">
        <v>0</v>
      </c>
      <c r="E18" s="284">
        <v>0</v>
      </c>
      <c r="F18" s="284" t="s">
        <v>249</v>
      </c>
      <c r="G18" s="284">
        <f>SUM(Table119[[#This Row],[Q1Y6]:[Q4Y6]])</f>
        <v>0</v>
      </c>
      <c r="H18" s="284">
        <v>0</v>
      </c>
      <c r="I18" s="284">
        <v>0</v>
      </c>
      <c r="J18" s="284">
        <v>1</v>
      </c>
      <c r="K18" s="284"/>
      <c r="L18" s="285">
        <v>5</v>
      </c>
      <c r="M18" s="298">
        <v>0</v>
      </c>
      <c r="N18" s="286"/>
      <c r="O18" s="286"/>
      <c r="P18" s="286"/>
      <c r="Q18" s="286"/>
      <c r="R18" s="285"/>
      <c r="S18" s="290"/>
      <c r="T18" s="290"/>
      <c r="U18" s="290"/>
      <c r="V18" s="290"/>
      <c r="W18" s="290"/>
      <c r="X18" s="290"/>
      <c r="Y18" s="496"/>
      <c r="Z18" s="290"/>
      <c r="AA18" s="290"/>
      <c r="AB18" s="290"/>
      <c r="AC18" s="504"/>
      <c r="AD18" s="290">
        <f>SUM(Table119[[#This Row],[Q1 Y10]:[Q4 Y10]])</f>
        <v>0</v>
      </c>
    </row>
    <row r="19" spans="1:30" s="6" customFormat="1" ht="14.5" hidden="1" customHeight="1" x14ac:dyDescent="0.2">
      <c r="A19" s="283" t="s">
        <v>250</v>
      </c>
      <c r="B19" s="284">
        <v>2</v>
      </c>
      <c r="C19" s="284">
        <v>7</v>
      </c>
      <c r="D19" s="284">
        <v>11</v>
      </c>
      <c r="E19" s="284">
        <v>10</v>
      </c>
      <c r="F19" s="287" t="s">
        <v>226</v>
      </c>
      <c r="G19" s="284">
        <f>SUM(Table119[[#This Row],[Q1Y6]:[Q4Y6]])</f>
        <v>30</v>
      </c>
      <c r="H19" s="284">
        <v>1</v>
      </c>
      <c r="I19" s="284">
        <v>12</v>
      </c>
      <c r="J19" s="284">
        <v>12.5</v>
      </c>
      <c r="K19" s="284"/>
      <c r="L19" s="288">
        <v>30</v>
      </c>
      <c r="M19" s="299">
        <v>0</v>
      </c>
      <c r="N19" s="289"/>
      <c r="O19" s="289"/>
      <c r="P19" s="289"/>
      <c r="Q19" s="289"/>
      <c r="R19" s="288"/>
      <c r="S19" s="290"/>
      <c r="T19" s="290"/>
      <c r="U19" s="290"/>
      <c r="V19" s="290"/>
      <c r="W19" s="290"/>
      <c r="X19" s="290"/>
      <c r="Y19" s="496"/>
      <c r="Z19" s="290"/>
      <c r="AA19" s="290"/>
      <c r="AB19" s="290"/>
      <c r="AC19" s="504"/>
      <c r="AD19" s="290">
        <f>SUM(Table119[[#This Row],[Q1 Y10]:[Q4 Y10]])</f>
        <v>0</v>
      </c>
    </row>
    <row r="20" spans="1:30" s="6" customFormat="1" ht="14.5" hidden="1" customHeight="1" x14ac:dyDescent="0.2">
      <c r="A20" s="283" t="s">
        <v>251</v>
      </c>
      <c r="B20" s="284">
        <v>0</v>
      </c>
      <c r="C20" s="284">
        <v>0</v>
      </c>
      <c r="D20" s="284">
        <v>0</v>
      </c>
      <c r="E20" s="284">
        <v>11</v>
      </c>
      <c r="F20" s="284">
        <v>10</v>
      </c>
      <c r="G20" s="284">
        <f>SUM(Table119[[#This Row],[Q1Y6]:[Q4Y6]])</f>
        <v>11</v>
      </c>
      <c r="H20" s="284">
        <v>0</v>
      </c>
      <c r="I20" s="284">
        <v>1</v>
      </c>
      <c r="J20" s="284">
        <v>0</v>
      </c>
      <c r="K20" s="284"/>
      <c r="L20" s="285">
        <v>0</v>
      </c>
      <c r="M20" s="286">
        <v>0</v>
      </c>
      <c r="N20" s="286"/>
      <c r="O20" s="286"/>
      <c r="P20" s="286"/>
      <c r="Q20" s="286"/>
      <c r="R20" s="285"/>
      <c r="S20" s="290"/>
      <c r="T20" s="290"/>
      <c r="U20" s="290"/>
      <c r="V20" s="290"/>
      <c r="W20" s="290"/>
      <c r="X20" s="290"/>
      <c r="Y20" s="496"/>
      <c r="Z20" s="290"/>
      <c r="AA20" s="290"/>
      <c r="AB20" s="290"/>
      <c r="AC20" s="504"/>
      <c r="AD20" s="290">
        <f>SUM(Table119[[#This Row],[Q1 Y10]:[Q4 Y10]])</f>
        <v>0</v>
      </c>
    </row>
    <row r="21" spans="1:30" s="6" customFormat="1" ht="14.5" hidden="1" customHeight="1" x14ac:dyDescent="0.2">
      <c r="A21" s="283" t="s">
        <v>252</v>
      </c>
      <c r="B21" s="278">
        <v>0</v>
      </c>
      <c r="C21" s="278">
        <v>0</v>
      </c>
      <c r="D21" s="284">
        <v>7</v>
      </c>
      <c r="E21" s="284">
        <v>1</v>
      </c>
      <c r="F21" s="284">
        <v>4</v>
      </c>
      <c r="G21" s="284">
        <f>SUM(Table119[[#This Row],[Q1Y6]:[Q4Y6]])</f>
        <v>8</v>
      </c>
      <c r="H21" s="278">
        <v>8</v>
      </c>
      <c r="I21" s="278">
        <v>3</v>
      </c>
      <c r="J21" s="284">
        <v>4</v>
      </c>
      <c r="K21" s="284"/>
      <c r="L21" s="285">
        <v>10</v>
      </c>
      <c r="M21" s="286">
        <v>0</v>
      </c>
      <c r="N21" s="286"/>
      <c r="O21" s="286"/>
      <c r="P21" s="286"/>
      <c r="Q21" s="286"/>
      <c r="R21" s="285"/>
      <c r="S21" s="290"/>
      <c r="T21" s="290"/>
      <c r="U21" s="290"/>
      <c r="V21" s="290"/>
      <c r="W21" s="290"/>
      <c r="X21" s="290"/>
      <c r="Y21" s="496"/>
      <c r="Z21" s="290"/>
      <c r="AA21" s="290"/>
      <c r="AB21" s="290"/>
      <c r="AC21" s="504"/>
      <c r="AD21" s="290">
        <f>SUM(Table119[[#This Row],[Q1 Y10]:[Q4 Y10]])</f>
        <v>0</v>
      </c>
    </row>
    <row r="22" spans="1:30" s="6" customFormat="1" ht="14.5" hidden="1" customHeight="1" x14ac:dyDescent="0.2">
      <c r="A22" s="283" t="s">
        <v>253</v>
      </c>
      <c r="B22" s="278"/>
      <c r="C22" s="278"/>
      <c r="D22" s="284"/>
      <c r="E22" s="284"/>
      <c r="F22" s="284"/>
      <c r="G22" s="284"/>
      <c r="H22" s="278"/>
      <c r="I22" s="278"/>
      <c r="J22" s="284">
        <v>12</v>
      </c>
      <c r="K22" s="284"/>
      <c r="L22" s="300"/>
      <c r="M22" s="286">
        <v>0</v>
      </c>
      <c r="N22" s="286"/>
      <c r="O22" s="286"/>
      <c r="P22" s="286"/>
      <c r="Q22" s="286"/>
      <c r="R22" s="300"/>
      <c r="S22" s="290"/>
      <c r="T22" s="290"/>
      <c r="U22" s="290"/>
      <c r="V22" s="290"/>
      <c r="W22" s="290"/>
      <c r="X22" s="290"/>
      <c r="Y22" s="496"/>
      <c r="Z22" s="290"/>
      <c r="AA22" s="290"/>
      <c r="AB22" s="290"/>
      <c r="AC22" s="504"/>
      <c r="AD22" s="290">
        <f>SUM(Table119[[#This Row],[Q1 Y10]:[Q4 Y10]])</f>
        <v>0</v>
      </c>
    </row>
    <row r="23" spans="1:30" ht="14.5" hidden="1" customHeight="1" x14ac:dyDescent="0.2">
      <c r="A23" s="295" t="s">
        <v>254</v>
      </c>
      <c r="B23" s="278"/>
      <c r="C23" s="278"/>
      <c r="D23" s="284"/>
      <c r="E23" s="284"/>
      <c r="F23" s="284"/>
      <c r="G23" s="284"/>
      <c r="H23" s="284">
        <v>82</v>
      </c>
      <c r="I23" s="284">
        <v>89</v>
      </c>
      <c r="J23" s="284">
        <v>84</v>
      </c>
      <c r="K23" s="284">
        <v>59</v>
      </c>
      <c r="L23" s="301">
        <v>200</v>
      </c>
      <c r="M23" s="302" t="s">
        <v>255</v>
      </c>
      <c r="N23" s="297"/>
      <c r="O23" s="297"/>
      <c r="P23" s="297"/>
      <c r="Q23" s="297"/>
      <c r="R23" s="301"/>
      <c r="S23" s="290"/>
      <c r="T23" s="290"/>
      <c r="U23" s="290"/>
      <c r="V23" s="290"/>
      <c r="W23" s="290"/>
      <c r="X23" s="290"/>
      <c r="Y23" s="496"/>
      <c r="Z23" s="290"/>
      <c r="AA23" s="290"/>
      <c r="AB23" s="290"/>
      <c r="AC23" s="504"/>
      <c r="AD23" s="290">
        <f>SUM(Table119[[#This Row],[Q1 Y10]:[Q4 Y10]])</f>
        <v>0</v>
      </c>
    </row>
    <row r="24" spans="1:30" x14ac:dyDescent="0.2">
      <c r="A24" s="295" t="s">
        <v>256</v>
      </c>
      <c r="B24" s="278"/>
      <c r="C24" s="278"/>
      <c r="D24" s="284"/>
      <c r="E24" s="284"/>
      <c r="F24" s="284"/>
      <c r="G24" s="284"/>
      <c r="H24" s="284">
        <v>20</v>
      </c>
      <c r="I24" s="284">
        <v>50</v>
      </c>
      <c r="J24" s="284">
        <v>69</v>
      </c>
      <c r="K24" s="284">
        <v>60</v>
      </c>
      <c r="L24" s="50" t="s">
        <v>257</v>
      </c>
      <c r="M24" s="303">
        <v>115</v>
      </c>
      <c r="N24" s="303">
        <v>83</v>
      </c>
      <c r="O24" s="303">
        <v>93</v>
      </c>
      <c r="P24" s="303">
        <v>125</v>
      </c>
      <c r="Q24" s="303">
        <v>400</v>
      </c>
      <c r="R24" s="50"/>
      <c r="S24" s="290">
        <v>216</v>
      </c>
      <c r="T24" s="290">
        <v>383</v>
      </c>
      <c r="U24" s="290">
        <v>404</v>
      </c>
      <c r="V24" s="290">
        <v>190</v>
      </c>
      <c r="W24" s="290">
        <v>500</v>
      </c>
      <c r="X24" s="290"/>
      <c r="Y24" s="496">
        <v>275</v>
      </c>
      <c r="Z24" s="290"/>
      <c r="AA24" s="290"/>
      <c r="AB24" s="290"/>
      <c r="AC24" s="504">
        <v>1000</v>
      </c>
      <c r="AD24" s="290">
        <f>SUM(Table119[[#This Row],[Q1 Y10]:[Q4 Y10]])</f>
        <v>275</v>
      </c>
    </row>
    <row r="25" spans="1:30" ht="16" x14ac:dyDescent="0.2">
      <c r="A25" s="283" t="s">
        <v>258</v>
      </c>
      <c r="B25" s="284">
        <v>12</v>
      </c>
      <c r="C25" s="284">
        <v>48</v>
      </c>
      <c r="D25" s="284">
        <v>84</v>
      </c>
      <c r="E25" s="284">
        <v>130</v>
      </c>
      <c r="F25" s="284">
        <v>120</v>
      </c>
      <c r="G25" s="284">
        <f>SUM(Table119[[#This Row],[Q1Y6]:[Q4Y6]])</f>
        <v>274</v>
      </c>
      <c r="H25" s="284">
        <v>147</v>
      </c>
      <c r="I25" s="284">
        <v>141</v>
      </c>
      <c r="J25" s="284">
        <v>198</v>
      </c>
      <c r="K25" s="284"/>
      <c r="L25" s="51">
        <v>200</v>
      </c>
      <c r="M25" s="289">
        <v>114</v>
      </c>
      <c r="N25" s="289">
        <v>147</v>
      </c>
      <c r="O25" s="289">
        <v>158.5</v>
      </c>
      <c r="P25" s="289">
        <v>223</v>
      </c>
      <c r="Q25" s="289">
        <v>400</v>
      </c>
      <c r="R25" s="51"/>
      <c r="S25" s="290">
        <v>321</v>
      </c>
      <c r="T25" s="290">
        <v>112</v>
      </c>
      <c r="U25" s="290">
        <v>157</v>
      </c>
      <c r="V25" s="290">
        <v>111</v>
      </c>
      <c r="W25" s="290">
        <v>500</v>
      </c>
      <c r="X25" s="290"/>
      <c r="Y25" s="496">
        <v>126</v>
      </c>
      <c r="Z25" s="290"/>
      <c r="AA25" s="290"/>
      <c r="AB25" s="290"/>
      <c r="AC25" s="504">
        <v>1000</v>
      </c>
      <c r="AD25" s="290">
        <f>SUM(Table119[[#This Row],[Q1 Y10]:[Q4 Y10]])</f>
        <v>126</v>
      </c>
    </row>
    <row r="26" spans="1:30" x14ac:dyDescent="0.2">
      <c r="A26" s="295" t="s">
        <v>17277</v>
      </c>
      <c r="B26" s="284">
        <v>7</v>
      </c>
      <c r="C26" s="284">
        <v>15</v>
      </c>
      <c r="D26" s="284">
        <v>4</v>
      </c>
      <c r="E26" s="284">
        <v>5</v>
      </c>
      <c r="F26" s="284">
        <f t="shared" ref="F26" si="1">SUM(B26:E26)</f>
        <v>31</v>
      </c>
      <c r="G26" s="296" t="s">
        <v>259</v>
      </c>
      <c r="H26" s="284">
        <v>7</v>
      </c>
      <c r="I26" s="284">
        <v>15</v>
      </c>
      <c r="J26" s="284">
        <v>4</v>
      </c>
      <c r="K26" s="284">
        <v>5</v>
      </c>
      <c r="L26" s="288">
        <v>45</v>
      </c>
      <c r="M26" s="289">
        <v>3</v>
      </c>
      <c r="N26" s="289">
        <v>6</v>
      </c>
      <c r="O26" s="289">
        <v>13</v>
      </c>
      <c r="P26" s="289">
        <v>15</v>
      </c>
      <c r="Q26" s="289">
        <v>10</v>
      </c>
      <c r="R26" s="288"/>
      <c r="S26" s="290">
        <v>4</v>
      </c>
      <c r="T26" s="290">
        <v>1</v>
      </c>
      <c r="U26" s="290">
        <v>1</v>
      </c>
      <c r="V26" s="290">
        <v>0</v>
      </c>
      <c r="W26" s="290" t="s">
        <v>260</v>
      </c>
      <c r="X26" s="290"/>
      <c r="Y26" s="496">
        <v>1</v>
      </c>
      <c r="Z26" s="290"/>
      <c r="AA26" s="290"/>
      <c r="AB26" s="290"/>
      <c r="AC26" s="504">
        <v>4</v>
      </c>
      <c r="AD26" s="290">
        <f>SUM(Table119[[#This Row],[Q1 Y10]:[Q4 Y10]])</f>
        <v>1</v>
      </c>
    </row>
    <row r="27" spans="1:30" ht="16" x14ac:dyDescent="0.2">
      <c r="A27" s="283" t="s">
        <v>261</v>
      </c>
      <c r="B27" s="278"/>
      <c r="C27" s="278"/>
      <c r="D27" s="284"/>
      <c r="E27" s="284"/>
      <c r="F27" s="287"/>
      <c r="G27" s="284"/>
      <c r="H27" s="284"/>
      <c r="I27" s="284">
        <v>6</v>
      </c>
      <c r="J27" s="284">
        <v>11</v>
      </c>
      <c r="K27" s="284"/>
      <c r="L27" s="288">
        <v>15</v>
      </c>
      <c r="M27" s="289"/>
      <c r="N27" s="289"/>
      <c r="O27" s="289"/>
      <c r="P27" s="289"/>
      <c r="Q27" s="289"/>
      <c r="R27" s="288"/>
      <c r="S27" s="290"/>
      <c r="T27" s="290"/>
      <c r="U27" s="290"/>
      <c r="V27" s="290"/>
      <c r="W27" s="290"/>
      <c r="X27" s="290"/>
      <c r="Y27" s="496"/>
      <c r="Z27" s="290"/>
      <c r="AA27" s="290"/>
      <c r="AB27" s="290"/>
      <c r="AC27" s="504"/>
      <c r="AD27" s="290">
        <f>SUM(Table119[[#This Row],[Q1 Y10]:[Q4 Y10]])</f>
        <v>0</v>
      </c>
    </row>
    <row r="28" spans="1:30" ht="16" x14ac:dyDescent="0.2">
      <c r="A28" s="283" t="s">
        <v>262</v>
      </c>
      <c r="B28" s="278"/>
      <c r="C28" s="278"/>
      <c r="D28" s="284"/>
      <c r="E28" s="284"/>
      <c r="F28" s="287"/>
      <c r="G28" s="284"/>
      <c r="H28" s="284"/>
      <c r="I28" s="284">
        <v>1</v>
      </c>
      <c r="J28" s="284">
        <v>4</v>
      </c>
      <c r="K28" s="284"/>
      <c r="L28" s="288">
        <v>10</v>
      </c>
      <c r="M28" s="289"/>
      <c r="N28" s="289"/>
      <c r="O28" s="289"/>
      <c r="P28" s="289"/>
      <c r="Q28" s="289"/>
      <c r="R28" s="288"/>
      <c r="S28" s="290"/>
      <c r="T28" s="290"/>
      <c r="U28" s="290"/>
      <c r="V28" s="290"/>
      <c r="W28" s="290"/>
      <c r="X28" s="290"/>
      <c r="Y28" s="496"/>
      <c r="Z28" s="290"/>
      <c r="AA28" s="290"/>
      <c r="AB28" s="290"/>
      <c r="AC28" s="504"/>
      <c r="AD28" s="290">
        <f>SUM(Table119[[#This Row],[Q1 Y10]:[Q4 Y10]])</f>
        <v>0</v>
      </c>
    </row>
    <row r="29" spans="1:30" ht="16" x14ac:dyDescent="0.2">
      <c r="A29" s="283" t="s">
        <v>263</v>
      </c>
      <c r="B29" s="284">
        <v>1</v>
      </c>
      <c r="C29" s="284">
        <v>1</v>
      </c>
      <c r="D29" s="284">
        <v>0</v>
      </c>
      <c r="E29" s="284">
        <v>2</v>
      </c>
      <c r="F29" s="284">
        <v>2</v>
      </c>
      <c r="G29" s="284">
        <f>SUM(Table119[[#This Row],[Q1Y6]:[Q4Y6]])</f>
        <v>4</v>
      </c>
      <c r="H29" s="284">
        <v>5</v>
      </c>
      <c r="I29" s="284">
        <v>1</v>
      </c>
      <c r="J29" s="284">
        <v>2</v>
      </c>
      <c r="K29" s="284"/>
      <c r="L29" s="288">
        <v>10</v>
      </c>
      <c r="M29" s="289">
        <v>3</v>
      </c>
      <c r="N29" s="289">
        <v>0</v>
      </c>
      <c r="O29" s="289">
        <v>2</v>
      </c>
      <c r="P29" s="289">
        <v>1</v>
      </c>
      <c r="Q29" s="289">
        <v>10</v>
      </c>
      <c r="R29" s="288"/>
      <c r="S29" s="290">
        <v>1</v>
      </c>
      <c r="T29" s="290">
        <v>0</v>
      </c>
      <c r="U29" s="290">
        <v>1</v>
      </c>
      <c r="V29" s="290">
        <v>1</v>
      </c>
      <c r="W29" s="293" t="s">
        <v>264</v>
      </c>
      <c r="X29" s="290"/>
      <c r="Y29" s="496">
        <v>1</v>
      </c>
      <c r="Z29" s="290"/>
      <c r="AA29" s="290"/>
      <c r="AB29" s="290"/>
      <c r="AC29" s="504">
        <v>10</v>
      </c>
      <c r="AD29" s="290">
        <f>SUM(Table119[[#This Row],[Q1 Y10]:[Q4 Y10]])</f>
        <v>1</v>
      </c>
    </row>
    <row r="30" spans="1:30" ht="16" x14ac:dyDescent="0.2">
      <c r="A30" s="283" t="s">
        <v>265</v>
      </c>
      <c r="B30" s="284">
        <v>1</v>
      </c>
      <c r="C30" s="284">
        <v>5</v>
      </c>
      <c r="D30" s="284">
        <v>11</v>
      </c>
      <c r="E30" s="284">
        <v>13</v>
      </c>
      <c r="F30" s="284">
        <v>20</v>
      </c>
      <c r="G30" s="284">
        <v>28</v>
      </c>
      <c r="H30" s="284">
        <v>5</v>
      </c>
      <c r="I30" s="284">
        <v>51</v>
      </c>
      <c r="J30" s="284">
        <v>21</v>
      </c>
      <c r="K30" s="284">
        <v>20</v>
      </c>
      <c r="L30" s="285">
        <v>20</v>
      </c>
      <c r="M30" s="286">
        <v>38</v>
      </c>
      <c r="N30" s="286">
        <v>33</v>
      </c>
      <c r="O30" s="286">
        <v>103</v>
      </c>
      <c r="P30" s="286">
        <v>107</v>
      </c>
      <c r="Q30" s="286">
        <v>200</v>
      </c>
      <c r="R30" s="285"/>
      <c r="S30" s="290">
        <v>56</v>
      </c>
      <c r="T30" s="290">
        <v>37</v>
      </c>
      <c r="U30" s="290">
        <v>54</v>
      </c>
      <c r="V30" s="290">
        <v>17</v>
      </c>
      <c r="W30" s="290" t="s">
        <v>266</v>
      </c>
      <c r="X30" s="290"/>
      <c r="Y30" s="496">
        <v>23</v>
      </c>
      <c r="Z30" s="290"/>
      <c r="AA30" s="290"/>
      <c r="AB30" s="290"/>
      <c r="AC30" s="504">
        <v>350</v>
      </c>
      <c r="AD30" s="290">
        <f>SUM(Table119[[#This Row],[Q1 Y10]:[Q4 Y10]])</f>
        <v>23</v>
      </c>
    </row>
    <row r="31" spans="1:30" ht="16" x14ac:dyDescent="0.2">
      <c r="A31" s="283" t="s">
        <v>267</v>
      </c>
      <c r="B31" s="284">
        <v>0</v>
      </c>
      <c r="C31" s="284">
        <v>0</v>
      </c>
      <c r="D31" s="284">
        <v>0</v>
      </c>
      <c r="E31" s="284">
        <v>0</v>
      </c>
      <c r="F31" s="287" t="s">
        <v>226</v>
      </c>
      <c r="G31" s="284">
        <f>SUM(Table119[[#This Row],[Q1Y6]:[Q4Y6]])</f>
        <v>0</v>
      </c>
      <c r="H31" s="284">
        <v>0</v>
      </c>
      <c r="I31" s="284">
        <v>10</v>
      </c>
      <c r="J31" s="284">
        <v>0</v>
      </c>
      <c r="K31" s="284"/>
      <c r="L31" s="288">
        <v>10</v>
      </c>
      <c r="M31" s="289"/>
      <c r="N31" s="289"/>
      <c r="O31" s="289"/>
      <c r="P31" s="289"/>
      <c r="Q31" s="289"/>
      <c r="R31" s="288"/>
      <c r="S31" s="290"/>
      <c r="T31" s="290"/>
      <c r="U31" s="290"/>
      <c r="V31" s="290"/>
      <c r="W31" s="290"/>
      <c r="X31" s="290"/>
      <c r="Y31" s="496"/>
      <c r="Z31" s="290"/>
      <c r="AA31" s="290"/>
      <c r="AB31" s="290"/>
      <c r="AC31" s="504"/>
      <c r="AD31" s="290">
        <f>SUM(Table119[[#This Row],[Q1 Y10]:[Q4 Y10]])</f>
        <v>0</v>
      </c>
    </row>
    <row r="32" spans="1:30" ht="16" x14ac:dyDescent="0.2">
      <c r="A32" s="283" t="s">
        <v>268</v>
      </c>
      <c r="B32" s="278"/>
      <c r="C32" s="278"/>
      <c r="D32" s="284"/>
      <c r="E32" s="284"/>
      <c r="F32" s="284"/>
      <c r="G32" s="284"/>
      <c r="H32" s="284">
        <v>26</v>
      </c>
      <c r="I32" s="284">
        <v>18</v>
      </c>
      <c r="J32" s="284">
        <v>28</v>
      </c>
      <c r="K32" s="284">
        <v>12</v>
      </c>
      <c r="L32" s="285">
        <v>75</v>
      </c>
      <c r="M32" s="286">
        <v>14</v>
      </c>
      <c r="N32" s="286">
        <v>25</v>
      </c>
      <c r="O32" s="286">
        <v>42</v>
      </c>
      <c r="P32" s="286">
        <v>31</v>
      </c>
      <c r="Q32" s="286">
        <v>90</v>
      </c>
      <c r="R32" s="285"/>
      <c r="S32" s="290">
        <v>20</v>
      </c>
      <c r="T32" s="290">
        <v>6</v>
      </c>
      <c r="U32" s="290">
        <v>11</v>
      </c>
      <c r="V32" s="290">
        <v>12</v>
      </c>
      <c r="W32" s="290">
        <v>100</v>
      </c>
      <c r="X32" s="290"/>
      <c r="Y32" s="496">
        <v>15</v>
      </c>
      <c r="Z32" s="290"/>
      <c r="AA32" s="290"/>
      <c r="AB32" s="290"/>
      <c r="AC32" s="504">
        <v>100</v>
      </c>
      <c r="AD32" s="290">
        <f>SUM(Table119[[#This Row],[Q1 Y10]:[Q4 Y10]])</f>
        <v>15</v>
      </c>
    </row>
    <row r="33" spans="1:30" ht="16" x14ac:dyDescent="0.2">
      <c r="A33" s="283" t="s">
        <v>269</v>
      </c>
      <c r="B33" s="278"/>
      <c r="C33" s="278"/>
      <c r="D33" s="284"/>
      <c r="E33" s="284"/>
      <c r="F33" s="284"/>
      <c r="G33" s="284"/>
      <c r="H33" s="284">
        <v>5</v>
      </c>
      <c r="I33" s="284">
        <v>29</v>
      </c>
      <c r="J33" s="284">
        <v>5</v>
      </c>
      <c r="K33" s="284">
        <v>5</v>
      </c>
      <c r="L33" s="285">
        <v>25</v>
      </c>
      <c r="M33" s="286">
        <v>9</v>
      </c>
      <c r="N33" s="286">
        <v>7</v>
      </c>
      <c r="O33" s="286">
        <v>56.5</v>
      </c>
      <c r="P33" s="286">
        <v>23</v>
      </c>
      <c r="Q33" s="286">
        <v>50</v>
      </c>
      <c r="R33" s="285"/>
      <c r="S33" s="290">
        <v>41</v>
      </c>
      <c r="T33" s="290">
        <v>11</v>
      </c>
      <c r="U33" s="290">
        <v>15</v>
      </c>
      <c r="V33" s="290">
        <v>21</v>
      </c>
      <c r="W33" s="290">
        <v>100</v>
      </c>
      <c r="X33" s="290"/>
      <c r="Y33" s="496">
        <v>33</v>
      </c>
      <c r="Z33" s="290"/>
      <c r="AA33" s="290"/>
      <c r="AB33" s="290"/>
      <c r="AC33" s="504">
        <v>125</v>
      </c>
      <c r="AD33" s="290">
        <f>SUM(Table119[[#This Row],[Q1 Y10]:[Q4 Y10]])</f>
        <v>33</v>
      </c>
    </row>
    <row r="34" spans="1:30" ht="16" x14ac:dyDescent="0.2">
      <c r="A34" s="283" t="s">
        <v>270</v>
      </c>
      <c r="B34" s="284">
        <v>4</v>
      </c>
      <c r="C34" s="284">
        <v>6</v>
      </c>
      <c r="D34" s="284">
        <v>2</v>
      </c>
      <c r="E34" s="284">
        <v>5</v>
      </c>
      <c r="F34" s="284">
        <v>4</v>
      </c>
      <c r="G34" s="284">
        <f>SUM(Table119[[#This Row],[Q1Y6]:[Q4Y6]])</f>
        <v>17</v>
      </c>
      <c r="H34" s="284">
        <v>5</v>
      </c>
      <c r="I34" s="284">
        <v>2</v>
      </c>
      <c r="J34" s="284">
        <v>17</v>
      </c>
      <c r="K34" s="284">
        <v>3</v>
      </c>
      <c r="L34" s="285">
        <v>10</v>
      </c>
      <c r="M34" s="286">
        <v>3</v>
      </c>
      <c r="N34" s="286">
        <v>3</v>
      </c>
      <c r="O34" s="286">
        <v>9</v>
      </c>
      <c r="P34" s="286">
        <v>6</v>
      </c>
      <c r="Q34" s="286">
        <v>20</v>
      </c>
      <c r="R34" s="285"/>
      <c r="S34" s="290">
        <v>7</v>
      </c>
      <c r="T34" s="290">
        <v>4</v>
      </c>
      <c r="U34" s="290">
        <v>2</v>
      </c>
      <c r="V34" s="290">
        <v>4</v>
      </c>
      <c r="W34" s="290">
        <v>20</v>
      </c>
      <c r="X34" s="290"/>
      <c r="Y34" s="496">
        <v>2</v>
      </c>
      <c r="Z34" s="290"/>
      <c r="AA34" s="290"/>
      <c r="AB34" s="290"/>
      <c r="AC34" s="504">
        <v>25</v>
      </c>
      <c r="AD34" s="290">
        <f>SUM(Table119[[#This Row],[Q1 Y10]:[Q4 Y10]])</f>
        <v>2</v>
      </c>
    </row>
    <row r="35" spans="1:30" ht="16" x14ac:dyDescent="0.2">
      <c r="A35" s="283" t="s">
        <v>271</v>
      </c>
      <c r="B35" s="284">
        <v>4</v>
      </c>
      <c r="C35" s="284">
        <v>6</v>
      </c>
      <c r="D35" s="284">
        <v>2</v>
      </c>
      <c r="E35" s="284">
        <v>5</v>
      </c>
      <c r="F35" s="287" t="s">
        <v>226</v>
      </c>
      <c r="G35" s="284">
        <f>SUM(Table119[[#This Row],[Q1Y6]:[Q4Y6]])</f>
        <v>17</v>
      </c>
      <c r="H35" s="284">
        <v>5</v>
      </c>
      <c r="I35" s="284">
        <v>2</v>
      </c>
      <c r="J35" s="284">
        <v>7</v>
      </c>
      <c r="K35" s="284">
        <v>3</v>
      </c>
      <c r="L35" s="288">
        <v>8</v>
      </c>
      <c r="M35" s="289">
        <v>2</v>
      </c>
      <c r="N35" s="289">
        <v>3</v>
      </c>
      <c r="O35" s="289">
        <v>3</v>
      </c>
      <c r="P35" s="289">
        <v>6</v>
      </c>
      <c r="Q35" s="289">
        <v>16</v>
      </c>
      <c r="R35" s="288"/>
      <c r="S35" s="290">
        <v>7</v>
      </c>
      <c r="T35" s="290">
        <v>4</v>
      </c>
      <c r="U35" s="290">
        <v>2</v>
      </c>
      <c r="V35" s="290">
        <v>4</v>
      </c>
      <c r="W35" s="290">
        <v>16</v>
      </c>
      <c r="X35" s="290"/>
      <c r="Y35" s="496">
        <v>2</v>
      </c>
      <c r="Z35" s="290"/>
      <c r="AA35" s="290"/>
      <c r="AB35" s="290"/>
      <c r="AC35" s="504">
        <v>20</v>
      </c>
      <c r="AD35" s="290">
        <f>SUM(Table119[[#This Row],[Q1 Y10]:[Q4 Y10]])</f>
        <v>2</v>
      </c>
    </row>
    <row r="36" spans="1:30" ht="16" x14ac:dyDescent="0.2">
      <c r="A36" s="283" t="s">
        <v>272</v>
      </c>
      <c r="B36" s="278"/>
      <c r="C36" s="278"/>
      <c r="D36" s="284"/>
      <c r="E36" s="284"/>
      <c r="F36" s="287"/>
      <c r="G36" s="284"/>
      <c r="H36" s="284"/>
      <c r="I36" s="284"/>
      <c r="J36" s="284">
        <v>3</v>
      </c>
      <c r="K36" s="284"/>
      <c r="L36" s="288"/>
      <c r="M36" s="289"/>
      <c r="N36" s="289"/>
      <c r="O36" s="289"/>
      <c r="P36" s="289"/>
      <c r="Q36" s="289"/>
      <c r="R36" s="288"/>
      <c r="S36" s="290"/>
      <c r="T36" s="290"/>
      <c r="U36" s="290"/>
      <c r="V36" s="290"/>
      <c r="W36" s="290"/>
      <c r="X36" s="290"/>
      <c r="Y36" s="496"/>
      <c r="Z36" s="290"/>
      <c r="AA36" s="290"/>
      <c r="AB36" s="290"/>
      <c r="AC36" s="504"/>
      <c r="AD36" s="290">
        <f>SUM(Table119[[#This Row],[Q1 Y10]:[Q4 Y10]])</f>
        <v>0</v>
      </c>
    </row>
    <row r="37" spans="1:30" ht="16" x14ac:dyDescent="0.2">
      <c r="A37" s="283" t="s">
        <v>273</v>
      </c>
      <c r="B37" s="278"/>
      <c r="C37" s="278"/>
      <c r="D37" s="284"/>
      <c r="E37" s="284"/>
      <c r="F37" s="284"/>
      <c r="G37" s="284"/>
      <c r="H37" s="284">
        <v>0</v>
      </c>
      <c r="I37" s="284">
        <v>25</v>
      </c>
      <c r="J37" s="284">
        <v>61</v>
      </c>
      <c r="K37" s="284">
        <v>82</v>
      </c>
      <c r="L37" s="285">
        <v>150</v>
      </c>
      <c r="M37" s="286">
        <v>82</v>
      </c>
      <c r="N37" s="286">
        <v>67</v>
      </c>
      <c r="O37" s="286">
        <v>73.25</v>
      </c>
      <c r="P37" s="286">
        <v>144</v>
      </c>
      <c r="Q37" s="286">
        <v>300</v>
      </c>
      <c r="R37" s="285"/>
      <c r="S37" s="290">
        <v>37</v>
      </c>
      <c r="T37" s="290">
        <v>85</v>
      </c>
      <c r="U37" s="290">
        <v>128</v>
      </c>
      <c r="V37" s="290">
        <v>142</v>
      </c>
      <c r="W37" s="290" t="s">
        <v>274</v>
      </c>
      <c r="X37" s="290"/>
      <c r="Y37" s="496">
        <v>143</v>
      </c>
      <c r="Z37" s="290"/>
      <c r="AA37" s="290"/>
      <c r="AB37" s="290"/>
      <c r="AC37" s="504">
        <v>425</v>
      </c>
      <c r="AD37" s="290">
        <f>SUM(Table119[[#This Row],[Q1 Y10]:[Q4 Y10]])</f>
        <v>143</v>
      </c>
    </row>
    <row r="38" spans="1:30" ht="16" x14ac:dyDescent="0.2">
      <c r="A38" s="283" t="s">
        <v>275</v>
      </c>
      <c r="B38" s="284">
        <v>1</v>
      </c>
      <c r="C38" s="284">
        <v>1</v>
      </c>
      <c r="D38" s="284">
        <v>0</v>
      </c>
      <c r="E38" s="284">
        <v>0</v>
      </c>
      <c r="F38" s="287" t="s">
        <v>226</v>
      </c>
      <c r="G38" s="284">
        <f>SUM(Table119[[#This Row],[Q1Y6]:[Q4Y6]])</f>
        <v>2</v>
      </c>
      <c r="H38" s="284">
        <v>0</v>
      </c>
      <c r="I38" s="284">
        <v>1</v>
      </c>
      <c r="J38" s="284">
        <v>0</v>
      </c>
      <c r="K38" s="284">
        <v>0</v>
      </c>
      <c r="L38" s="288">
        <v>2</v>
      </c>
      <c r="M38" s="289">
        <v>0</v>
      </c>
      <c r="N38" s="289">
        <v>0</v>
      </c>
      <c r="O38" s="289">
        <v>0</v>
      </c>
      <c r="P38" s="289">
        <v>1</v>
      </c>
      <c r="Q38" s="289">
        <v>1</v>
      </c>
      <c r="R38" s="288"/>
      <c r="S38" s="290">
        <v>0</v>
      </c>
      <c r="T38" s="290">
        <v>2</v>
      </c>
      <c r="U38" s="290">
        <v>0</v>
      </c>
      <c r="V38" s="290">
        <v>0</v>
      </c>
      <c r="W38" s="290">
        <v>1</v>
      </c>
      <c r="X38" s="290"/>
      <c r="Y38" s="496">
        <v>1</v>
      </c>
      <c r="Z38" s="290"/>
      <c r="AA38" s="290"/>
      <c r="AB38" s="290"/>
      <c r="AC38" s="504">
        <v>2</v>
      </c>
      <c r="AD38" s="290">
        <f>SUM(Table119[[#This Row],[Q1 Y10]:[Q4 Y10]])</f>
        <v>1</v>
      </c>
    </row>
    <row r="39" spans="1:30" ht="16" x14ac:dyDescent="0.2">
      <c r="A39" s="283" t="s">
        <v>276</v>
      </c>
      <c r="B39" s="278"/>
      <c r="C39" s="278"/>
      <c r="D39" s="284"/>
      <c r="E39" s="284"/>
      <c r="F39" s="284"/>
      <c r="G39" s="284"/>
      <c r="H39" s="284">
        <v>20</v>
      </c>
      <c r="I39" s="284">
        <v>14</v>
      </c>
      <c r="J39" s="284">
        <v>16</v>
      </c>
      <c r="K39" s="284">
        <v>27</v>
      </c>
      <c r="L39" s="285">
        <v>60</v>
      </c>
      <c r="M39" s="286">
        <v>13</v>
      </c>
      <c r="N39" s="286">
        <v>24</v>
      </c>
      <c r="O39" s="286">
        <v>12</v>
      </c>
      <c r="P39" s="286">
        <v>25</v>
      </c>
      <c r="Q39" s="286">
        <v>40</v>
      </c>
      <c r="R39" s="285"/>
      <c r="S39" s="290">
        <v>37</v>
      </c>
      <c r="T39" s="290">
        <v>1</v>
      </c>
      <c r="U39" s="290">
        <v>2</v>
      </c>
      <c r="V39" s="290">
        <v>12</v>
      </c>
      <c r="W39" s="290">
        <v>50</v>
      </c>
      <c r="X39" s="290"/>
      <c r="Y39" s="496">
        <v>25</v>
      </c>
      <c r="Z39" s="290"/>
      <c r="AA39" s="290"/>
      <c r="AB39" s="290"/>
      <c r="AC39" s="504">
        <v>90</v>
      </c>
      <c r="AD39" s="290">
        <f>SUM(Table119[[#This Row],[Q1 Y10]:[Q4 Y10]])</f>
        <v>25</v>
      </c>
    </row>
    <row r="40" spans="1:30" ht="16" x14ac:dyDescent="0.2">
      <c r="A40" s="283" t="s">
        <v>277</v>
      </c>
      <c r="B40" s="284">
        <v>8</v>
      </c>
      <c r="C40" s="284">
        <v>1</v>
      </c>
      <c r="D40" s="284">
        <v>0</v>
      </c>
      <c r="E40" s="284">
        <v>1</v>
      </c>
      <c r="F40" s="287" t="s">
        <v>226</v>
      </c>
      <c r="G40" s="284">
        <f>SUM(Table119[[#This Row],[Q1Y6]:[Q4Y6]])</f>
        <v>10</v>
      </c>
      <c r="H40" s="284" t="s">
        <v>278</v>
      </c>
      <c r="I40" s="284">
        <v>0</v>
      </c>
      <c r="J40" s="284">
        <v>0</v>
      </c>
      <c r="K40" s="284">
        <v>0</v>
      </c>
      <c r="L40" s="288">
        <v>1</v>
      </c>
      <c r="M40" s="289">
        <v>0</v>
      </c>
      <c r="N40" s="289">
        <v>0</v>
      </c>
      <c r="O40" s="289">
        <v>0</v>
      </c>
      <c r="P40" s="289">
        <v>1</v>
      </c>
      <c r="Q40" s="289">
        <v>2</v>
      </c>
      <c r="R40" s="288"/>
      <c r="S40" s="290">
        <v>2</v>
      </c>
      <c r="T40" s="290">
        <v>0</v>
      </c>
      <c r="U40" s="290">
        <v>1</v>
      </c>
      <c r="V40" s="290">
        <v>1</v>
      </c>
      <c r="W40" s="290">
        <v>2</v>
      </c>
      <c r="X40" s="290"/>
      <c r="Y40" s="496">
        <v>1</v>
      </c>
      <c r="Z40" s="290"/>
      <c r="AA40" s="290"/>
      <c r="AB40" s="290"/>
      <c r="AC40" s="504">
        <v>2</v>
      </c>
      <c r="AD40" s="290">
        <f>SUM(Table119[[#This Row],[Q1 Y10]:[Q4 Y10]])</f>
        <v>1</v>
      </c>
    </row>
    <row r="41" spans="1:30" ht="16" x14ac:dyDescent="0.2">
      <c r="A41" s="283" t="s">
        <v>279</v>
      </c>
      <c r="B41" s="284"/>
      <c r="C41" s="284"/>
      <c r="D41" s="284"/>
      <c r="E41" s="284"/>
      <c r="F41" s="287"/>
      <c r="G41" s="284"/>
      <c r="H41" s="284">
        <v>0</v>
      </c>
      <c r="I41" s="284">
        <v>0</v>
      </c>
      <c r="J41" s="284">
        <v>0</v>
      </c>
      <c r="K41" s="284">
        <v>0</v>
      </c>
      <c r="L41" s="288">
        <v>1</v>
      </c>
      <c r="M41" s="289">
        <v>0</v>
      </c>
      <c r="N41" s="289">
        <v>0</v>
      </c>
      <c r="O41" s="289">
        <v>1</v>
      </c>
      <c r="P41" s="289">
        <v>0</v>
      </c>
      <c r="Q41" s="289">
        <v>2</v>
      </c>
      <c r="R41" s="288"/>
      <c r="S41" s="290">
        <v>0</v>
      </c>
      <c r="T41" s="290">
        <v>0</v>
      </c>
      <c r="U41" s="290">
        <v>0</v>
      </c>
      <c r="V41" s="290">
        <v>0</v>
      </c>
      <c r="W41" s="290">
        <v>2</v>
      </c>
      <c r="X41" s="290"/>
      <c r="Y41" s="496">
        <v>0</v>
      </c>
      <c r="Z41" s="290"/>
      <c r="AA41" s="290"/>
      <c r="AB41" s="290"/>
      <c r="AC41" s="504">
        <v>2</v>
      </c>
      <c r="AD41" s="290">
        <f>SUM(Table119[[#This Row],[Q1 Y10]:[Q4 Y10]])</f>
        <v>0</v>
      </c>
    </row>
    <row r="42" spans="1:30" ht="16" x14ac:dyDescent="0.2">
      <c r="A42" s="283" t="s">
        <v>280</v>
      </c>
      <c r="B42" s="278"/>
      <c r="C42" s="278"/>
      <c r="D42" s="284"/>
      <c r="E42" s="284"/>
      <c r="F42" s="287"/>
      <c r="G42" s="284"/>
      <c r="H42" s="278">
        <v>0</v>
      </c>
      <c r="I42" s="278">
        <v>0</v>
      </c>
      <c r="J42" s="284">
        <v>0</v>
      </c>
      <c r="K42" s="284">
        <v>0</v>
      </c>
      <c r="L42" s="288">
        <v>4</v>
      </c>
      <c r="M42" s="289">
        <v>0</v>
      </c>
      <c r="N42" s="289">
        <v>0</v>
      </c>
      <c r="O42" s="289">
        <v>1</v>
      </c>
      <c r="P42" s="289">
        <v>0</v>
      </c>
      <c r="Q42" s="289">
        <v>20</v>
      </c>
      <c r="R42" s="288"/>
      <c r="S42" s="290">
        <v>0</v>
      </c>
      <c r="T42" s="290">
        <v>0</v>
      </c>
      <c r="U42" s="290">
        <v>9</v>
      </c>
      <c r="V42" s="290">
        <v>4</v>
      </c>
      <c r="W42" s="290">
        <v>20</v>
      </c>
      <c r="X42" s="290"/>
      <c r="Y42" s="496">
        <v>2</v>
      </c>
      <c r="Z42" s="290"/>
      <c r="AA42" s="290"/>
      <c r="AB42" s="290"/>
      <c r="AC42" s="504">
        <v>10</v>
      </c>
      <c r="AD42" s="290">
        <f>SUM(Table119[[#This Row],[Q1 Y10]:[Q4 Y10]])</f>
        <v>2</v>
      </c>
    </row>
    <row r="43" spans="1:30" ht="16" x14ac:dyDescent="0.2">
      <c r="A43" s="283" t="s">
        <v>281</v>
      </c>
      <c r="B43" s="278"/>
      <c r="C43" s="278"/>
      <c r="D43" s="284"/>
      <c r="E43" s="284"/>
      <c r="F43" s="287"/>
      <c r="G43" s="284"/>
      <c r="H43" s="278">
        <v>0</v>
      </c>
      <c r="I43" s="278">
        <v>0</v>
      </c>
      <c r="J43" s="284">
        <v>0</v>
      </c>
      <c r="K43" s="284">
        <v>0</v>
      </c>
      <c r="L43" s="288">
        <v>2</v>
      </c>
      <c r="M43" s="289">
        <v>0</v>
      </c>
      <c r="N43" s="289">
        <v>0</v>
      </c>
      <c r="O43" s="289">
        <v>1</v>
      </c>
      <c r="P43" s="289">
        <v>0</v>
      </c>
      <c r="Q43" s="289">
        <v>5</v>
      </c>
      <c r="R43" s="288"/>
      <c r="S43" s="290">
        <v>0</v>
      </c>
      <c r="T43" s="290">
        <v>0</v>
      </c>
      <c r="U43" s="290">
        <v>0</v>
      </c>
      <c r="V43" s="290">
        <v>0</v>
      </c>
      <c r="W43" s="290">
        <v>5</v>
      </c>
      <c r="X43" s="290"/>
      <c r="Y43" s="496">
        <v>0</v>
      </c>
      <c r="Z43" s="290"/>
      <c r="AA43" s="290"/>
      <c r="AB43" s="290"/>
      <c r="AC43" s="504">
        <v>5</v>
      </c>
      <c r="AD43" s="290">
        <f>SUM(Table119[[#This Row],[Q1 Y10]:[Q4 Y10]])</f>
        <v>0</v>
      </c>
    </row>
    <row r="44" spans="1:30" ht="16" x14ac:dyDescent="0.2">
      <c r="A44" s="283" t="s">
        <v>282</v>
      </c>
      <c r="B44" s="278"/>
      <c r="C44" s="278"/>
      <c r="D44" s="284"/>
      <c r="E44" s="284"/>
      <c r="F44" s="287"/>
      <c r="G44" s="284"/>
      <c r="H44" s="278">
        <v>0</v>
      </c>
      <c r="I44" s="278">
        <v>10</v>
      </c>
      <c r="J44" s="284">
        <v>0</v>
      </c>
      <c r="K44" s="284">
        <v>0</v>
      </c>
      <c r="L44" s="288">
        <v>10</v>
      </c>
      <c r="M44" s="289">
        <v>0</v>
      </c>
      <c r="N44" s="289">
        <v>0</v>
      </c>
      <c r="O44" s="289">
        <v>1</v>
      </c>
      <c r="P44" s="289">
        <v>1</v>
      </c>
      <c r="Q44" s="289">
        <v>2</v>
      </c>
      <c r="R44" s="288"/>
      <c r="S44" s="304">
        <v>1</v>
      </c>
      <c r="T44" s="304">
        <v>0</v>
      </c>
      <c r="U44" s="304">
        <v>0</v>
      </c>
      <c r="V44" s="304">
        <v>0</v>
      </c>
      <c r="W44" s="304">
        <v>10</v>
      </c>
      <c r="X44" s="304"/>
      <c r="Y44" s="497">
        <v>1</v>
      </c>
      <c r="Z44" s="304"/>
      <c r="AA44" s="304"/>
      <c r="AB44" s="304"/>
      <c r="AC44" s="505">
        <v>7</v>
      </c>
      <c r="AD44" s="304">
        <f>SUM(Table119[[#This Row],[Q1 Y10]:[Q4 Y10]])</f>
        <v>1</v>
      </c>
    </row>
    <row r="45" spans="1:30" x14ac:dyDescent="0.2">
      <c r="AC45" s="493"/>
    </row>
    <row r="46" spans="1:30" x14ac:dyDescent="0.2">
      <c r="A46" s="52"/>
      <c r="B46" s="6"/>
      <c r="C46" s="6"/>
      <c r="D46" s="6"/>
      <c r="F46" s="6"/>
      <c r="G46" s="6"/>
      <c r="H46" s="6"/>
      <c r="I46" s="6"/>
      <c r="S46" s="39"/>
      <c r="Y46" s="492"/>
      <c r="AC46" s="501"/>
    </row>
    <row r="47" spans="1:30" x14ac:dyDescent="0.2">
      <c r="A47" s="6"/>
      <c r="B47" s="6"/>
      <c r="C47" s="6"/>
      <c r="D47" s="6"/>
      <c r="F47" s="6"/>
      <c r="G47" s="6"/>
      <c r="H47" s="6"/>
      <c r="I47" s="52"/>
      <c r="S47" s="53"/>
      <c r="Y47" s="492"/>
      <c r="AC47" s="501"/>
    </row>
    <row r="48" spans="1:30" x14ac:dyDescent="0.2">
      <c r="A48" s="6"/>
      <c r="B48" s="6"/>
      <c r="C48" s="6"/>
      <c r="D48" s="6"/>
      <c r="F48" s="6"/>
      <c r="G48" s="6"/>
      <c r="H48" s="6"/>
      <c r="I48" s="54"/>
      <c r="S48" s="55"/>
      <c r="Y48" s="492"/>
      <c r="AC48" s="501"/>
    </row>
    <row r="49" spans="1:29" x14ac:dyDescent="0.2">
      <c r="A49" s="6"/>
      <c r="B49" s="6"/>
      <c r="C49" s="6"/>
      <c r="D49" s="6"/>
      <c r="F49" s="6"/>
      <c r="G49" s="6"/>
      <c r="H49" s="6"/>
      <c r="I49" s="54"/>
      <c r="S49" s="55"/>
      <c r="AC49" s="493"/>
    </row>
    <row r="50" spans="1:29" x14ac:dyDescent="0.2">
      <c r="A50" s="6"/>
      <c r="B50" s="6"/>
      <c r="C50" s="6"/>
      <c r="D50" s="6"/>
      <c r="F50" s="6"/>
      <c r="G50" s="6"/>
      <c r="H50" s="6"/>
      <c r="I50" s="54"/>
      <c r="S50" s="55"/>
      <c r="AC50" s="493"/>
    </row>
    <row r="51" spans="1:29" x14ac:dyDescent="0.2">
      <c r="A51" s="6"/>
      <c r="B51" s="6"/>
      <c r="C51" s="6"/>
      <c r="D51" s="6"/>
      <c r="F51" s="6"/>
      <c r="G51" s="6"/>
      <c r="H51" s="6"/>
      <c r="I51" s="54"/>
      <c r="S51" s="55"/>
      <c r="AC51" s="493"/>
    </row>
    <row r="52" spans="1:29" x14ac:dyDescent="0.2">
      <c r="A52" s="6"/>
      <c r="B52" s="6"/>
      <c r="C52" s="6"/>
      <c r="D52" s="6"/>
      <c r="F52" s="6"/>
      <c r="G52" s="6"/>
      <c r="H52" s="6"/>
      <c r="I52" s="54"/>
      <c r="S52" s="55"/>
      <c r="AC52" s="493"/>
    </row>
    <row r="53" spans="1:29" x14ac:dyDescent="0.2">
      <c r="A53" s="6"/>
      <c r="B53" s="6"/>
      <c r="C53" s="6"/>
      <c r="D53" s="6"/>
      <c r="F53" s="6"/>
      <c r="G53" s="6"/>
      <c r="H53" s="6"/>
      <c r="I53" s="54"/>
      <c r="S53" s="55"/>
      <c r="AC53" s="493"/>
    </row>
    <row r="54" spans="1:29" x14ac:dyDescent="0.2">
      <c r="A54" s="6"/>
      <c r="B54" s="6"/>
      <c r="C54" s="6"/>
      <c r="D54" s="6"/>
      <c r="F54" s="6"/>
      <c r="G54" s="6"/>
      <c r="H54" s="6"/>
      <c r="I54" s="54"/>
      <c r="S54" s="55"/>
      <c r="AC54" s="493"/>
    </row>
    <row r="55" spans="1:29" x14ac:dyDescent="0.2">
      <c r="A55" s="6"/>
      <c r="B55" s="6"/>
      <c r="C55" s="6"/>
      <c r="D55" s="6"/>
      <c r="F55" s="6"/>
      <c r="G55" s="6"/>
      <c r="H55" s="6"/>
      <c r="I55" s="6"/>
      <c r="S55" s="39"/>
      <c r="AC55" s="493"/>
    </row>
    <row r="56" spans="1:29" x14ac:dyDescent="0.2">
      <c r="A56" s="56"/>
      <c r="B56" s="6"/>
      <c r="C56" s="6"/>
      <c r="D56" s="6"/>
      <c r="F56" s="6"/>
      <c r="G56" s="6"/>
      <c r="H56" s="6"/>
      <c r="I56" s="6"/>
      <c r="S56" s="39"/>
      <c r="AC56" s="493"/>
    </row>
    <row r="57" spans="1:29" x14ac:dyDescent="0.2">
      <c r="A57" s="57"/>
      <c r="B57" s="6"/>
      <c r="C57" s="6"/>
      <c r="D57" s="6"/>
      <c r="F57" s="6"/>
      <c r="G57" s="6"/>
      <c r="H57" s="6"/>
      <c r="I57" s="6"/>
      <c r="S57" s="39"/>
      <c r="AC57" s="493"/>
    </row>
    <row r="58" spans="1:29" x14ac:dyDescent="0.2">
      <c r="A58" s="58"/>
      <c r="B58" s="6"/>
      <c r="C58" s="6"/>
      <c r="D58" s="6"/>
      <c r="F58" s="6"/>
      <c r="G58" s="6"/>
      <c r="H58" s="6"/>
      <c r="I58" s="6"/>
      <c r="S58" s="39"/>
      <c r="AC58" s="493"/>
    </row>
    <row r="59" spans="1:29" x14ac:dyDescent="0.2">
      <c r="A59" s="59"/>
      <c r="B59" s="6"/>
      <c r="C59" s="6"/>
      <c r="D59" s="6"/>
      <c r="F59" s="6"/>
      <c r="G59" s="6"/>
      <c r="H59" s="6"/>
      <c r="I59" s="6"/>
      <c r="S59" s="39"/>
      <c r="AC59" s="493"/>
    </row>
    <row r="60" spans="1:29" x14ac:dyDescent="0.2">
      <c r="A60" s="6"/>
      <c r="B60" s="6"/>
      <c r="C60" s="6"/>
      <c r="D60" s="6"/>
      <c r="F60" s="6"/>
      <c r="G60" s="6"/>
      <c r="H60" s="6"/>
      <c r="I60" s="6"/>
      <c r="S60" s="39"/>
      <c r="AC60" s="493"/>
    </row>
    <row r="61" spans="1:29" x14ac:dyDescent="0.2">
      <c r="A61" s="60"/>
      <c r="B61" s="6"/>
      <c r="C61" s="6"/>
      <c r="D61" s="6"/>
      <c r="F61" s="6"/>
      <c r="G61" s="6"/>
      <c r="H61" s="6"/>
      <c r="I61" s="6"/>
      <c r="S61" s="39"/>
      <c r="AC61" s="493"/>
    </row>
    <row r="62" spans="1:29" x14ac:dyDescent="0.2">
      <c r="A62" s="61"/>
      <c r="B62" s="6"/>
      <c r="C62" s="6"/>
      <c r="D62" s="6"/>
      <c r="F62" s="6"/>
      <c r="G62" s="6"/>
      <c r="H62" s="6"/>
      <c r="I62" s="6"/>
      <c r="S62" s="39"/>
      <c r="AC62" s="493"/>
    </row>
    <row r="63" spans="1:29" x14ac:dyDescent="0.2">
      <c r="A63" s="6"/>
      <c r="B63" s="6"/>
      <c r="C63" s="6"/>
      <c r="D63" s="6"/>
      <c r="F63" s="6"/>
      <c r="G63" s="6"/>
      <c r="H63" s="6"/>
      <c r="I63" s="6"/>
      <c r="S63" s="39"/>
      <c r="AC63" s="493"/>
    </row>
  </sheetData>
  <mergeCells count="1">
    <mergeCell ref="A1:F1"/>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G117"/>
  <sheetViews>
    <sheetView topLeftCell="B1" workbookViewId="0">
      <selection activeCell="C63" sqref="C63"/>
    </sheetView>
  </sheetViews>
  <sheetFormatPr baseColWidth="10" defaultColWidth="43.1640625" defaultRowHeight="15" x14ac:dyDescent="0.2"/>
  <cols>
    <col min="1" max="1" width="6.5" style="43" customWidth="1"/>
    <col min="2" max="2" width="101.5" style="43" customWidth="1"/>
    <col min="3" max="3" width="44.5" style="43" customWidth="1"/>
    <col min="4" max="4" width="38.1640625" style="43" customWidth="1"/>
    <col min="5" max="5" width="45.5" style="43" customWidth="1"/>
    <col min="6" max="6" width="50.1640625" style="43" customWidth="1"/>
    <col min="7" max="7" width="57.1640625" style="43" customWidth="1"/>
    <col min="8" max="16384" width="43.1640625" style="43"/>
  </cols>
  <sheetData>
    <row r="2" spans="2:7" ht="16" x14ac:dyDescent="0.2">
      <c r="B2" s="499" t="s">
        <v>283</v>
      </c>
      <c r="C2" s="500" t="s">
        <v>284</v>
      </c>
      <c r="D2" s="500" t="s">
        <v>285</v>
      </c>
      <c r="E2" s="500" t="s">
        <v>286</v>
      </c>
      <c r="F2" s="500" t="s">
        <v>287</v>
      </c>
      <c r="G2" s="534" t="s">
        <v>288</v>
      </c>
    </row>
    <row r="3" spans="2:7" x14ac:dyDescent="0.2">
      <c r="B3" s="507"/>
      <c r="C3" s="508"/>
      <c r="D3" s="509"/>
      <c r="E3" s="510"/>
      <c r="F3" s="510"/>
      <c r="G3" s="535"/>
    </row>
    <row r="4" spans="2:7" x14ac:dyDescent="0.2">
      <c r="B4" s="507"/>
      <c r="C4" s="508"/>
      <c r="D4" s="509"/>
      <c r="E4" s="510"/>
      <c r="F4" s="510"/>
      <c r="G4" s="535"/>
    </row>
    <row r="5" spans="2:7" x14ac:dyDescent="0.2">
      <c r="B5" s="511"/>
      <c r="C5" s="508"/>
      <c r="D5" s="510"/>
      <c r="E5" s="510"/>
      <c r="F5" s="510"/>
      <c r="G5" s="535"/>
    </row>
    <row r="6" spans="2:7" x14ac:dyDescent="0.2">
      <c r="B6" s="536"/>
      <c r="C6" s="537"/>
      <c r="D6" s="538"/>
      <c r="E6" s="538"/>
      <c r="F6" s="538"/>
      <c r="G6" s="539"/>
    </row>
    <row r="8" spans="2:7" ht="23.25" customHeight="1" x14ac:dyDescent="0.2">
      <c r="B8" s="540" t="s">
        <v>289</v>
      </c>
      <c r="C8" s="524"/>
      <c r="D8" s="524"/>
      <c r="E8" s="524"/>
      <c r="F8" s="524"/>
      <c r="G8" s="524"/>
    </row>
    <row r="9" spans="2:7" ht="32" x14ac:dyDescent="0.2">
      <c r="B9" s="541" t="s">
        <v>17683</v>
      </c>
      <c r="C9" s="524"/>
      <c r="D9" s="524"/>
      <c r="E9" s="524"/>
      <c r="F9" s="524"/>
      <c r="G9" s="524"/>
    </row>
    <row r="10" spans="2:7" x14ac:dyDescent="0.2">
      <c r="B10" s="542"/>
      <c r="C10" s="524"/>
      <c r="D10" s="524"/>
      <c r="E10" s="524"/>
      <c r="F10" s="524"/>
      <c r="G10" s="524"/>
    </row>
    <row r="11" spans="2:7" x14ac:dyDescent="0.2">
      <c r="B11" s="542"/>
      <c r="C11" s="524"/>
      <c r="D11" s="524"/>
      <c r="E11" s="524"/>
      <c r="F11" s="524"/>
      <c r="G11" s="524"/>
    </row>
    <row r="12" spans="2:7" x14ac:dyDescent="0.2">
      <c r="B12" s="532"/>
      <c r="C12" s="524"/>
      <c r="D12" s="524"/>
      <c r="E12" s="524"/>
      <c r="F12" s="524"/>
      <c r="G12" s="524"/>
    </row>
    <row r="13" spans="2:7" x14ac:dyDescent="0.2">
      <c r="B13" s="519"/>
      <c r="C13" s="524"/>
      <c r="D13" s="524"/>
      <c r="E13" s="524"/>
      <c r="F13" s="524"/>
      <c r="G13" s="524"/>
    </row>
    <row r="14" spans="2:7" ht="23.25" customHeight="1" thickBot="1" x14ac:dyDescent="0.25">
      <c r="B14" s="1" t="s">
        <v>290</v>
      </c>
      <c r="C14" s="543" t="s">
        <v>291</v>
      </c>
      <c r="D14" s="543" t="s">
        <v>292</v>
      </c>
      <c r="E14" s="524"/>
      <c r="F14" s="524"/>
      <c r="G14" s="524"/>
    </row>
    <row r="15" spans="2:7" x14ac:dyDescent="0.2">
      <c r="B15" s="528" t="s">
        <v>17712</v>
      </c>
      <c r="C15" s="529" t="s">
        <v>17713</v>
      </c>
      <c r="D15" s="530" t="s">
        <v>17714</v>
      </c>
      <c r="E15" s="524"/>
      <c r="F15" s="524"/>
      <c r="G15" s="524"/>
    </row>
    <row r="16" spans="2:7" x14ac:dyDescent="0.2">
      <c r="B16" s="528" t="s">
        <v>17715</v>
      </c>
      <c r="C16" s="529" t="s">
        <v>17716</v>
      </c>
      <c r="D16" s="531" t="s">
        <v>17714</v>
      </c>
      <c r="E16" s="524"/>
      <c r="F16" s="524"/>
      <c r="G16" s="524"/>
    </row>
    <row r="17" spans="2:4" x14ac:dyDescent="0.2">
      <c r="B17" s="528" t="s">
        <v>17717</v>
      </c>
      <c r="C17" s="529" t="s">
        <v>17718</v>
      </c>
      <c r="D17" s="531" t="s">
        <v>17719</v>
      </c>
    </row>
    <row r="18" spans="2:4" x14ac:dyDescent="0.2">
      <c r="B18" s="526"/>
      <c r="C18" s="527"/>
      <c r="D18" s="527"/>
    </row>
    <row r="19" spans="2:4" x14ac:dyDescent="0.2">
      <c r="B19" s="526"/>
      <c r="C19" s="527"/>
      <c r="D19" s="527"/>
    </row>
    <row r="20" spans="2:4" x14ac:dyDescent="0.2">
      <c r="B20" s="526"/>
      <c r="C20" s="527"/>
      <c r="D20" s="527"/>
    </row>
    <row r="21" spans="2:4" x14ac:dyDescent="0.2">
      <c r="B21" s="526"/>
      <c r="C21" s="527"/>
      <c r="D21" s="527"/>
    </row>
    <row r="22" spans="2:4" x14ac:dyDescent="0.2">
      <c r="B22" s="526"/>
      <c r="C22" s="527"/>
      <c r="D22" s="527"/>
    </row>
    <row r="23" spans="2:4" x14ac:dyDescent="0.2">
      <c r="B23" s="526"/>
      <c r="C23" s="527"/>
      <c r="D23" s="527"/>
    </row>
    <row r="24" spans="2:4" ht="23.25" customHeight="1" x14ac:dyDescent="0.2">
      <c r="B24" s="527"/>
      <c r="C24" s="527"/>
      <c r="D24" s="527"/>
    </row>
    <row r="25" spans="2:4" x14ac:dyDescent="0.2">
      <c r="B25" s="523"/>
      <c r="C25" s="523"/>
      <c r="D25" s="523"/>
    </row>
    <row r="26" spans="2:4" x14ac:dyDescent="0.2">
      <c r="B26" s="523"/>
      <c r="C26" s="523"/>
      <c r="D26" s="523"/>
    </row>
    <row r="27" spans="2:4" ht="16" x14ac:dyDescent="0.2">
      <c r="B27" s="512" t="s">
        <v>293</v>
      </c>
      <c r="C27" s="524"/>
      <c r="D27" s="524"/>
    </row>
    <row r="28" spans="2:4" ht="16" x14ac:dyDescent="0.2">
      <c r="B28" s="522" t="s">
        <v>17684</v>
      </c>
      <c r="C28" s="524"/>
      <c r="D28" s="524"/>
    </row>
    <row r="29" spans="2:4" ht="16" x14ac:dyDescent="0.2">
      <c r="B29" s="522" t="s">
        <v>17685</v>
      </c>
      <c r="C29" s="524"/>
      <c r="D29" s="524"/>
    </row>
    <row r="30" spans="2:4" ht="16" x14ac:dyDescent="0.2">
      <c r="B30" s="522" t="s">
        <v>17686</v>
      </c>
      <c r="C30" s="524"/>
      <c r="D30" s="524"/>
    </row>
    <row r="31" spans="2:4" ht="16" x14ac:dyDescent="0.2">
      <c r="B31" s="522" t="s">
        <v>17687</v>
      </c>
    </row>
    <row r="32" spans="2:4" ht="16" x14ac:dyDescent="0.2">
      <c r="B32" s="522" t="s">
        <v>17688</v>
      </c>
    </row>
    <row r="33" spans="2:2" ht="16" x14ac:dyDescent="0.2">
      <c r="B33" s="522" t="s">
        <v>17689</v>
      </c>
    </row>
    <row r="34" spans="2:2" ht="16" x14ac:dyDescent="0.2">
      <c r="B34" s="522" t="s">
        <v>17690</v>
      </c>
    </row>
    <row r="35" spans="2:2" ht="16" x14ac:dyDescent="0.2">
      <c r="B35" s="522" t="s">
        <v>17691</v>
      </c>
    </row>
    <row r="36" spans="2:2" ht="16" x14ac:dyDescent="0.2">
      <c r="B36" s="522" t="s">
        <v>17692</v>
      </c>
    </row>
    <row r="37" spans="2:2" ht="16" x14ac:dyDescent="0.2">
      <c r="B37" s="522" t="s">
        <v>17693</v>
      </c>
    </row>
    <row r="38" spans="2:2" x14ac:dyDescent="0.2">
      <c r="B38" s="522"/>
    </row>
    <row r="39" spans="2:2" x14ac:dyDescent="0.2">
      <c r="B39" s="522"/>
    </row>
    <row r="40" spans="2:2" x14ac:dyDescent="0.2">
      <c r="B40" s="522"/>
    </row>
    <row r="41" spans="2:2" x14ac:dyDescent="0.2">
      <c r="B41" s="522"/>
    </row>
    <row r="42" spans="2:2" x14ac:dyDescent="0.2">
      <c r="B42" s="522"/>
    </row>
    <row r="43" spans="2:2" x14ac:dyDescent="0.2">
      <c r="B43" s="522"/>
    </row>
    <row r="44" spans="2:2" x14ac:dyDescent="0.2">
      <c r="B44" s="522"/>
    </row>
    <row r="45" spans="2:2" x14ac:dyDescent="0.2">
      <c r="B45" s="522"/>
    </row>
    <row r="46" spans="2:2" x14ac:dyDescent="0.2">
      <c r="B46" s="522"/>
    </row>
    <row r="47" spans="2:2" x14ac:dyDescent="0.2">
      <c r="B47" s="522"/>
    </row>
    <row r="48" spans="2:2" x14ac:dyDescent="0.2">
      <c r="B48" s="522"/>
    </row>
    <row r="49" spans="2:3" x14ac:dyDescent="0.2">
      <c r="B49" s="522"/>
    </row>
    <row r="50" spans="2:3" x14ac:dyDescent="0.2">
      <c r="B50" s="522"/>
    </row>
    <row r="51" spans="2:3" x14ac:dyDescent="0.2">
      <c r="B51" s="522"/>
    </row>
    <row r="52" spans="2:3" x14ac:dyDescent="0.2">
      <c r="B52" s="522"/>
    </row>
    <row r="53" spans="2:3" x14ac:dyDescent="0.2">
      <c r="B53" s="522"/>
    </row>
    <row r="54" spans="2:3" x14ac:dyDescent="0.2">
      <c r="B54" s="522"/>
    </row>
    <row r="55" spans="2:3" x14ac:dyDescent="0.2">
      <c r="B55" s="522"/>
    </row>
    <row r="56" spans="2:3" x14ac:dyDescent="0.2">
      <c r="B56" s="522"/>
    </row>
    <row r="57" spans="2:3" ht="23.25" customHeight="1" x14ac:dyDescent="0.2">
      <c r="B57" s="522"/>
    </row>
    <row r="58" spans="2:3" x14ac:dyDescent="0.2">
      <c r="B58" s="516"/>
    </row>
    <row r="59" spans="2:3" ht="16" x14ac:dyDescent="0.2">
      <c r="B59" s="499" t="s">
        <v>294</v>
      </c>
    </row>
    <row r="60" spans="2:3" x14ac:dyDescent="0.2">
      <c r="B60" s="81" t="s">
        <v>17694</v>
      </c>
    </row>
    <row r="61" spans="2:3" x14ac:dyDescent="0.2">
      <c r="B61" s="81" t="s">
        <v>17695</v>
      </c>
    </row>
    <row r="62" spans="2:3" x14ac:dyDescent="0.2">
      <c r="B62" s="81" t="s">
        <v>17696</v>
      </c>
      <c r="C62" s="524"/>
    </row>
    <row r="63" spans="2:3" ht="32" x14ac:dyDescent="0.2">
      <c r="B63" s="513" t="s">
        <v>17697</v>
      </c>
      <c r="C63" s="524"/>
    </row>
    <row r="64" spans="2:3" ht="16" x14ac:dyDescent="0.2">
      <c r="B64" s="514" t="s">
        <v>17698</v>
      </c>
      <c r="C64" s="524"/>
    </row>
    <row r="65" spans="2:3" ht="16" x14ac:dyDescent="0.2">
      <c r="B65" s="514" t="s">
        <v>17699</v>
      </c>
      <c r="C65" s="524"/>
    </row>
    <row r="66" spans="2:3" ht="32" x14ac:dyDescent="0.2">
      <c r="B66" s="520" t="s">
        <v>17700</v>
      </c>
      <c r="C66" s="524"/>
    </row>
    <row r="67" spans="2:3" x14ac:dyDescent="0.2">
      <c r="B67" s="514"/>
      <c r="C67" s="524"/>
    </row>
    <row r="68" spans="2:3" x14ac:dyDescent="0.2">
      <c r="B68" s="514"/>
      <c r="C68" s="524"/>
    </row>
    <row r="69" spans="2:3" x14ac:dyDescent="0.2">
      <c r="B69" s="515"/>
      <c r="C69" s="524"/>
    </row>
    <row r="70" spans="2:3" ht="16" x14ac:dyDescent="0.2">
      <c r="B70" s="544" t="s">
        <v>295</v>
      </c>
      <c r="C70" s="534" t="s">
        <v>296</v>
      </c>
    </row>
    <row r="71" spans="2:3" ht="16" x14ac:dyDescent="0.2">
      <c r="B71" s="521" t="s">
        <v>17701</v>
      </c>
      <c r="C71" s="535"/>
    </row>
    <row r="72" spans="2:3" ht="23.25" customHeight="1" x14ac:dyDescent="0.2">
      <c r="B72" s="520"/>
      <c r="C72" s="533"/>
    </row>
    <row r="73" spans="2:3" x14ac:dyDescent="0.2">
      <c r="B73" s="520"/>
      <c r="C73" s="533"/>
    </row>
    <row r="74" spans="2:3" x14ac:dyDescent="0.2">
      <c r="B74" s="514"/>
      <c r="C74" s="545"/>
    </row>
    <row r="75" spans="2:3" x14ac:dyDescent="0.2">
      <c r="B75" s="323"/>
    </row>
    <row r="76" spans="2:3" ht="16" x14ac:dyDescent="0.2">
      <c r="B76" s="546" t="s">
        <v>297</v>
      </c>
      <c r="C76" s="524"/>
    </row>
    <row r="77" spans="2:3" ht="16" x14ac:dyDescent="0.2">
      <c r="B77" s="547" t="s">
        <v>94</v>
      </c>
      <c r="C77" s="524"/>
    </row>
    <row r="78" spans="2:3" ht="23.25" customHeight="1" x14ac:dyDescent="0.2">
      <c r="B78" s="547"/>
    </row>
    <row r="79" spans="2:3" x14ac:dyDescent="0.2">
      <c r="B79" s="547"/>
    </row>
    <row r="80" spans="2:3" x14ac:dyDescent="0.2">
      <c r="B80" s="548"/>
    </row>
    <row r="81" spans="2:3" x14ac:dyDescent="0.2">
      <c r="B81" s="515"/>
    </row>
    <row r="82" spans="2:3" ht="16" x14ac:dyDescent="0.2">
      <c r="B82" s="549" t="s">
        <v>17279</v>
      </c>
    </row>
    <row r="83" spans="2:3" ht="16" x14ac:dyDescent="0.2">
      <c r="B83" s="521" t="s">
        <v>17702</v>
      </c>
    </row>
    <row r="84" spans="2:3" x14ac:dyDescent="0.2">
      <c r="B84" s="518"/>
    </row>
    <row r="85" spans="2:3" x14ac:dyDescent="0.2">
      <c r="B85" s="521"/>
    </row>
    <row r="86" spans="2:3" x14ac:dyDescent="0.2">
      <c r="B86" s="513"/>
    </row>
    <row r="87" spans="2:3" ht="23.25" customHeight="1" x14ac:dyDescent="0.2">
      <c r="B87" s="521"/>
    </row>
    <row r="88" spans="2:3" x14ac:dyDescent="0.2">
      <c r="B88" s="525"/>
    </row>
    <row r="89" spans="2:3" ht="18.5" customHeight="1" x14ac:dyDescent="0.2">
      <c r="B89" s="525"/>
    </row>
    <row r="90" spans="2:3" x14ac:dyDescent="0.2">
      <c r="B90" s="323"/>
    </row>
    <row r="91" spans="2:3" ht="16" x14ac:dyDescent="0.2">
      <c r="B91" s="540" t="s">
        <v>298</v>
      </c>
    </row>
    <row r="92" spans="2:3" ht="16" x14ac:dyDescent="0.2">
      <c r="B92" s="533" t="s">
        <v>17703</v>
      </c>
    </row>
    <row r="93" spans="2:3" ht="23.25" customHeight="1" x14ac:dyDescent="0.2">
      <c r="B93" s="533"/>
    </row>
    <row r="94" spans="2:3" x14ac:dyDescent="0.2">
      <c r="B94" s="533"/>
      <c r="C94" s="524"/>
    </row>
    <row r="95" spans="2:3" x14ac:dyDescent="0.2">
      <c r="B95" s="545"/>
      <c r="C95" s="524"/>
    </row>
    <row r="96" spans="2:3" x14ac:dyDescent="0.2">
      <c r="B96" s="323"/>
      <c r="C96" s="323"/>
    </row>
    <row r="97" spans="2:3" ht="16" x14ac:dyDescent="0.2">
      <c r="B97" s="499" t="s">
        <v>299</v>
      </c>
      <c r="C97" s="550" t="s">
        <v>300</v>
      </c>
    </row>
    <row r="98" spans="2:3" ht="32" x14ac:dyDescent="0.2">
      <c r="B98" s="520" t="s">
        <v>17704</v>
      </c>
      <c r="C98" s="547" t="s">
        <v>17705</v>
      </c>
    </row>
    <row r="99" spans="2:3" ht="16" x14ac:dyDescent="0.2">
      <c r="B99" s="520" t="s">
        <v>17706</v>
      </c>
      <c r="C99" s="547" t="s">
        <v>17707</v>
      </c>
    </row>
    <row r="100" spans="2:3" ht="16" x14ac:dyDescent="0.2">
      <c r="B100" s="520" t="s">
        <v>17708</v>
      </c>
      <c r="C100" s="547"/>
    </row>
    <row r="101" spans="2:3" x14ac:dyDescent="0.2">
      <c r="B101" s="514"/>
      <c r="C101" s="548"/>
    </row>
    <row r="102" spans="2:3" x14ac:dyDescent="0.2">
      <c r="B102" s="323"/>
      <c r="C102" s="323"/>
    </row>
    <row r="103" spans="2:3" x14ac:dyDescent="0.2">
      <c r="B103" s="517"/>
    </row>
    <row r="104" spans="2:3" ht="16" x14ac:dyDescent="0.2">
      <c r="B104" s="544" t="s">
        <v>301</v>
      </c>
      <c r="C104" s="524"/>
    </row>
    <row r="105" spans="2:3" ht="16" x14ac:dyDescent="0.2">
      <c r="B105" s="518" t="s">
        <v>17709</v>
      </c>
      <c r="C105" s="524"/>
    </row>
    <row r="106" spans="2:3" ht="16" x14ac:dyDescent="0.2">
      <c r="B106" s="521" t="s">
        <v>17710</v>
      </c>
      <c r="C106" s="524"/>
    </row>
    <row r="107" spans="2:3" x14ac:dyDescent="0.2">
      <c r="B107" s="521"/>
      <c r="C107" s="524"/>
    </row>
    <row r="108" spans="2:3" x14ac:dyDescent="0.2">
      <c r="B108" s="525"/>
      <c r="C108" s="524"/>
    </row>
    <row r="109" spans="2:3" ht="23.25" customHeight="1" x14ac:dyDescent="0.2">
      <c r="B109" s="551"/>
      <c r="C109" s="524"/>
    </row>
    <row r="110" spans="2:3" x14ac:dyDescent="0.2">
      <c r="B110" s="551"/>
    </row>
    <row r="111" spans="2:3" x14ac:dyDescent="0.2">
      <c r="B111" s="552"/>
    </row>
    <row r="112" spans="2:3" x14ac:dyDescent="0.2">
      <c r="B112" s="3"/>
    </row>
    <row r="113" spans="2:2" ht="16" x14ac:dyDescent="0.2">
      <c r="B113" s="544" t="s">
        <v>302</v>
      </c>
    </row>
    <row r="114" spans="2:2" ht="16" x14ac:dyDescent="0.2">
      <c r="B114" s="521" t="s">
        <v>17711</v>
      </c>
    </row>
    <row r="115" spans="2:2" x14ac:dyDescent="0.2">
      <c r="B115" s="521"/>
    </row>
    <row r="116" spans="2:2" x14ac:dyDescent="0.2">
      <c r="B116" s="521"/>
    </row>
    <row r="117" spans="2:2" x14ac:dyDescent="0.2">
      <c r="B117" s="323"/>
    </row>
  </sheetData>
  <pageMargins left="0.7" right="0.7" top="0.75" bottom="0.75" header="0.3" footer="0.3"/>
  <tableParts count="12">
    <tablePart r:id="rId1"/>
    <tablePart r:id="rId2"/>
    <tablePart r:id="rId3"/>
    <tablePart r:id="rId4"/>
    <tablePart r:id="rId5"/>
    <tablePart r:id="rId6"/>
    <tablePart r:id="rId7"/>
    <tablePart r:id="rId8"/>
    <tablePart r:id="rId9"/>
    <tablePart r:id="rId10"/>
    <tablePart r:id="rId11"/>
    <tablePart r:id="rId1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27"/>
  <sheetViews>
    <sheetView workbookViewId="0">
      <selection activeCell="W13" sqref="W1:Y1048576"/>
    </sheetView>
  </sheetViews>
  <sheetFormatPr baseColWidth="10" defaultColWidth="8.83203125" defaultRowHeight="30" customHeight="1" x14ac:dyDescent="0.2"/>
  <cols>
    <col min="1" max="1" width="75.5" style="268" customWidth="1"/>
    <col min="2" max="2" width="11" style="268" hidden="1" customWidth="1"/>
    <col min="3" max="3" width="11" style="257" hidden="1" customWidth="1"/>
    <col min="4" max="5" width="11" style="268" hidden="1" customWidth="1"/>
    <col min="6" max="6" width="11.5" style="268" hidden="1" customWidth="1"/>
    <col min="7" max="7" width="11" style="268" hidden="1" customWidth="1"/>
    <col min="8" max="8" width="17.5" style="268" hidden="1" customWidth="1"/>
    <col min="9" max="9" width="12.5" style="268" hidden="1" customWidth="1"/>
    <col min="10" max="10" width="15.1640625" style="268" hidden="1" customWidth="1"/>
    <col min="11" max="11" width="12" style="268" hidden="1" customWidth="1"/>
    <col min="12" max="12" width="18.5" style="268" hidden="1" customWidth="1"/>
    <col min="13" max="13" width="17.1640625" style="268" hidden="1" customWidth="1"/>
    <col min="14" max="14" width="12.5" style="133" hidden="1" customWidth="1"/>
    <col min="15" max="15" width="13.5" style="133" hidden="1" customWidth="1"/>
    <col min="16" max="16" width="12.5" style="268" hidden="1" customWidth="1"/>
    <col min="17" max="17" width="9" style="268" hidden="1" customWidth="1"/>
    <col min="18" max="18" width="18.5" style="268" hidden="1" customWidth="1"/>
    <col min="19" max="19" width="14.5" style="268" hidden="1" customWidth="1"/>
    <col min="20" max="20" width="8" style="268" hidden="1" customWidth="1"/>
    <col min="21" max="21" width="13.5" style="133" hidden="1" customWidth="1"/>
    <col min="22" max="22" width="12.5" style="268" hidden="1" customWidth="1"/>
    <col min="23" max="23" width="9" style="268" hidden="1" customWidth="1"/>
    <col min="24" max="24" width="9.33203125" style="268" hidden="1" customWidth="1"/>
    <col min="25" max="25" width="9" style="268" hidden="1" customWidth="1"/>
    <col min="26" max="26" width="9" style="167" bestFit="1" customWidth="1"/>
    <col min="27" max="29" width="9" style="167" hidden="1" customWidth="1"/>
    <col min="30" max="30" width="18.5" style="167" bestFit="1" customWidth="1"/>
    <col min="31" max="31" width="17.5" style="569" bestFit="1" customWidth="1"/>
    <col min="32" max="16384" width="8.83203125" style="268"/>
  </cols>
  <sheetData>
    <row r="1" spans="1:31" ht="30" customHeight="1" x14ac:dyDescent="0.2">
      <c r="A1" s="895" t="s">
        <v>542</v>
      </c>
      <c r="B1" s="895"/>
      <c r="C1" s="895"/>
      <c r="D1" s="895"/>
      <c r="E1" s="895"/>
      <c r="F1" s="895"/>
      <c r="G1" s="895"/>
      <c r="Z1" s="554"/>
      <c r="AD1" s="562"/>
    </row>
    <row r="2" spans="1:31" ht="30" customHeight="1" x14ac:dyDescent="0.2">
      <c r="A2" s="3" t="s">
        <v>543</v>
      </c>
      <c r="B2" s="166" t="s">
        <v>419</v>
      </c>
      <c r="C2" s="166" t="s">
        <v>420</v>
      </c>
      <c r="D2" s="146" t="s">
        <v>421</v>
      </c>
      <c r="E2" s="146" t="s">
        <v>422</v>
      </c>
      <c r="F2" s="166" t="s">
        <v>6</v>
      </c>
      <c r="G2" s="166" t="s">
        <v>222</v>
      </c>
      <c r="H2" s="167" t="s">
        <v>7</v>
      </c>
      <c r="I2" s="167" t="s">
        <v>8</v>
      </c>
      <c r="J2" s="167" t="s">
        <v>9</v>
      </c>
      <c r="K2" s="167" t="s">
        <v>10</v>
      </c>
      <c r="L2" s="167" t="s">
        <v>11</v>
      </c>
      <c r="M2" s="167" t="s">
        <v>305</v>
      </c>
      <c r="N2" s="168" t="s">
        <v>13</v>
      </c>
      <c r="O2" s="169" t="s">
        <v>14</v>
      </c>
      <c r="P2" s="146" t="s">
        <v>15</v>
      </c>
      <c r="Q2" s="146" t="s">
        <v>16</v>
      </c>
      <c r="R2" s="146" t="s">
        <v>17</v>
      </c>
      <c r="S2" s="146" t="s">
        <v>310</v>
      </c>
      <c r="T2" s="170" t="s">
        <v>19</v>
      </c>
      <c r="U2" s="177" t="s">
        <v>20</v>
      </c>
      <c r="V2" s="146" t="s">
        <v>21</v>
      </c>
      <c r="W2" s="146" t="s">
        <v>22</v>
      </c>
      <c r="X2" s="170" t="s">
        <v>23</v>
      </c>
      <c r="Y2" s="146" t="s">
        <v>311</v>
      </c>
      <c r="Z2" s="561" t="s">
        <v>25</v>
      </c>
      <c r="AA2" s="146" t="s">
        <v>26</v>
      </c>
      <c r="AB2" s="146" t="s">
        <v>27</v>
      </c>
      <c r="AC2" s="146" t="s">
        <v>223</v>
      </c>
      <c r="AD2" s="568" t="s">
        <v>28</v>
      </c>
      <c r="AE2" s="568" t="s">
        <v>312</v>
      </c>
    </row>
    <row r="3" spans="1:31" ht="30" customHeight="1" x14ac:dyDescent="0.2">
      <c r="A3" s="3" t="s">
        <v>544</v>
      </c>
      <c r="B3" s="5"/>
      <c r="C3" s="5"/>
      <c r="D3" s="170"/>
      <c r="E3" s="170"/>
      <c r="F3" s="171"/>
      <c r="G3" s="171">
        <f>SUM(Table130[[#This Row],[Q1 Y6]:[Q3 Y6]])</f>
        <v>0</v>
      </c>
      <c r="H3" s="170"/>
      <c r="I3" s="170"/>
      <c r="J3" s="170"/>
      <c r="K3" s="170"/>
      <c r="L3" s="170"/>
      <c r="M3" s="170"/>
      <c r="N3" s="130">
        <v>46</v>
      </c>
      <c r="O3" s="130">
        <v>1</v>
      </c>
      <c r="P3" s="130">
        <v>0</v>
      </c>
      <c r="Q3" s="130"/>
      <c r="R3" s="130">
        <v>58</v>
      </c>
      <c r="S3" s="170"/>
      <c r="T3" s="4"/>
      <c r="U3" s="130"/>
      <c r="V3" s="130"/>
      <c r="W3" s="130"/>
      <c r="X3" s="4"/>
      <c r="Y3" s="170"/>
      <c r="Z3" s="558">
        <v>0</v>
      </c>
      <c r="AA3" s="170"/>
      <c r="AB3" s="170"/>
      <c r="AC3" s="170"/>
      <c r="AD3" s="567">
        <v>3</v>
      </c>
      <c r="AE3" s="231">
        <f>SUM(Table544[[#This Row],[Q1 Y10]:[Q4 Y10]])</f>
        <v>0</v>
      </c>
    </row>
    <row r="4" spans="1:31" ht="30" customHeight="1" x14ac:dyDescent="0.2">
      <c r="A4" s="172" t="s">
        <v>545</v>
      </c>
      <c r="B4" s="5"/>
      <c r="C4" s="5"/>
      <c r="D4" s="170"/>
      <c r="E4" s="170"/>
      <c r="F4" s="171"/>
      <c r="G4" s="171">
        <f>SUM(Table130[[#This Row],[Q1 Y6]:[Q3 Y6]])</f>
        <v>0</v>
      </c>
      <c r="H4" s="170"/>
      <c r="I4" s="170"/>
      <c r="J4" s="170"/>
      <c r="K4" s="170"/>
      <c r="L4" s="170"/>
      <c r="M4" s="170"/>
      <c r="N4" s="130">
        <v>41</v>
      </c>
      <c r="O4" s="130">
        <v>0</v>
      </c>
      <c r="P4" s="130"/>
      <c r="Q4" s="130">
        <v>2</v>
      </c>
      <c r="R4" s="130">
        <v>35</v>
      </c>
      <c r="S4" s="170"/>
      <c r="T4" s="4">
        <v>26</v>
      </c>
      <c r="U4" s="130"/>
      <c r="V4" s="130"/>
      <c r="W4" s="130">
        <v>0</v>
      </c>
      <c r="X4" s="4">
        <v>26</v>
      </c>
      <c r="Y4" s="170"/>
      <c r="Z4" s="558">
        <v>0</v>
      </c>
      <c r="AA4" s="170"/>
      <c r="AB4" s="170"/>
      <c r="AC4" s="170"/>
      <c r="AD4" s="567">
        <v>0</v>
      </c>
      <c r="AE4" s="231">
        <f>SUM(Table544[[#This Row],[Q1 Y10]:[Q4 Y10]])</f>
        <v>0</v>
      </c>
    </row>
    <row r="5" spans="1:31" ht="30" customHeight="1" x14ac:dyDescent="0.2">
      <c r="A5" s="172" t="s">
        <v>546</v>
      </c>
      <c r="B5" s="5"/>
      <c r="C5" s="5"/>
      <c r="D5" s="170"/>
      <c r="E5" s="170"/>
      <c r="F5" s="171"/>
      <c r="G5" s="171">
        <f>SUM(Table130[[#This Row],[Q1 Y6]:[Q3 Y6]])</f>
        <v>0</v>
      </c>
      <c r="H5" s="170"/>
      <c r="I5" s="170"/>
      <c r="J5" s="170"/>
      <c r="K5" s="170"/>
      <c r="L5" s="170"/>
      <c r="M5" s="170"/>
      <c r="N5" s="130">
        <v>0</v>
      </c>
      <c r="O5" s="130">
        <v>0</v>
      </c>
      <c r="P5" s="130"/>
      <c r="Q5" s="130">
        <v>0</v>
      </c>
      <c r="R5" s="130">
        <v>15</v>
      </c>
      <c r="S5" s="170"/>
      <c r="T5" s="4"/>
      <c r="U5" s="130"/>
      <c r="V5" s="130"/>
      <c r="W5" s="130">
        <v>0</v>
      </c>
      <c r="X5" s="4">
        <v>0</v>
      </c>
      <c r="Y5" s="170"/>
      <c r="Z5" s="558">
        <v>0</v>
      </c>
      <c r="AA5" s="170"/>
      <c r="AB5" s="170"/>
      <c r="AC5" s="170"/>
      <c r="AD5" s="567">
        <v>0</v>
      </c>
      <c r="AE5" s="231">
        <f>SUM(Table544[[#This Row],[Q1 Y10]:[Q4 Y10]])</f>
        <v>0</v>
      </c>
    </row>
    <row r="6" spans="1:31" ht="30" customHeight="1" x14ac:dyDescent="0.2">
      <c r="A6" s="172" t="s">
        <v>547</v>
      </c>
      <c r="B6" s="5"/>
      <c r="C6" s="5"/>
      <c r="D6" s="170"/>
      <c r="E6" s="170"/>
      <c r="F6" s="171"/>
      <c r="G6" s="171">
        <f>SUM(Table130[[#This Row],[Q1 Y6]:[Q3 Y6]])</f>
        <v>0</v>
      </c>
      <c r="H6" s="170"/>
      <c r="I6" s="170"/>
      <c r="J6" s="170"/>
      <c r="K6" s="170"/>
      <c r="L6" s="170"/>
      <c r="M6" s="170"/>
      <c r="N6" s="130">
        <v>3</v>
      </c>
      <c r="O6" s="130">
        <v>1</v>
      </c>
      <c r="P6" s="130"/>
      <c r="Q6" s="130">
        <v>0</v>
      </c>
      <c r="R6" s="130">
        <v>8</v>
      </c>
      <c r="S6" s="170"/>
      <c r="T6" s="4">
        <v>1</v>
      </c>
      <c r="U6" s="130"/>
      <c r="V6" s="130"/>
      <c r="W6" s="130">
        <v>0</v>
      </c>
      <c r="X6" s="4">
        <v>1</v>
      </c>
      <c r="Y6" s="170"/>
      <c r="Z6" s="558">
        <v>0</v>
      </c>
      <c r="AA6" s="170"/>
      <c r="AB6" s="170"/>
      <c r="AC6" s="170"/>
      <c r="AD6" s="567">
        <v>3</v>
      </c>
      <c r="AE6" s="231">
        <f>SUM(Table544[[#This Row],[Q1 Y10]:[Q4 Y10]])</f>
        <v>0</v>
      </c>
    </row>
    <row r="7" spans="1:31" ht="30" customHeight="1" x14ac:dyDescent="0.2">
      <c r="A7" s="3" t="s">
        <v>548</v>
      </c>
      <c r="B7" s="5"/>
      <c r="C7" s="5"/>
      <c r="D7" s="170"/>
      <c r="E7" s="170"/>
      <c r="F7" s="171"/>
      <c r="G7" s="171">
        <f>SUM(Table130[[#This Row],[Q1 Y6]:[Q3 Y6]])</f>
        <v>0</v>
      </c>
      <c r="H7" s="170"/>
      <c r="I7" s="170"/>
      <c r="J7" s="170"/>
      <c r="K7" s="170"/>
      <c r="L7" s="170"/>
      <c r="M7" s="170"/>
      <c r="N7" s="130">
        <v>0</v>
      </c>
      <c r="O7" s="130">
        <v>37</v>
      </c>
      <c r="P7" s="130">
        <v>0</v>
      </c>
      <c r="Q7" s="130"/>
      <c r="R7" s="130">
        <v>78</v>
      </c>
      <c r="S7" s="170"/>
      <c r="T7" s="4"/>
      <c r="U7" s="130"/>
      <c r="V7" s="130"/>
      <c r="W7" s="130"/>
      <c r="X7" s="4"/>
      <c r="Y7" s="170"/>
      <c r="Z7" s="558">
        <v>0</v>
      </c>
      <c r="AA7" s="170"/>
      <c r="AB7" s="170"/>
      <c r="AC7" s="170"/>
      <c r="AD7" s="567">
        <v>10</v>
      </c>
      <c r="AE7" s="231">
        <f>SUM(Table544[[#This Row],[Q1 Y10]:[Q4 Y10]])</f>
        <v>0</v>
      </c>
    </row>
    <row r="8" spans="1:31" ht="30" customHeight="1" x14ac:dyDescent="0.2">
      <c r="A8" s="172" t="s">
        <v>549</v>
      </c>
      <c r="B8" s="1">
        <v>0</v>
      </c>
      <c r="C8" s="1">
        <v>49</v>
      </c>
      <c r="D8" s="1">
        <v>20</v>
      </c>
      <c r="E8" s="1">
        <v>24</v>
      </c>
      <c r="F8" s="3"/>
      <c r="G8" s="3">
        <f>SUM(Table130[[#This Row],[Q1 Y6]:[Q3 Y6]])</f>
        <v>69</v>
      </c>
      <c r="H8" s="5">
        <v>0</v>
      </c>
      <c r="I8" s="4">
        <v>39</v>
      </c>
      <c r="J8" s="4">
        <v>36</v>
      </c>
      <c r="K8" s="4"/>
      <c r="L8" s="5"/>
      <c r="M8" s="5"/>
      <c r="N8" s="37">
        <v>0</v>
      </c>
      <c r="O8" s="37">
        <v>28</v>
      </c>
      <c r="P8" s="37"/>
      <c r="Q8" s="37">
        <v>0</v>
      </c>
      <c r="R8" s="37">
        <v>35</v>
      </c>
      <c r="S8" s="1"/>
      <c r="T8" s="4"/>
      <c r="U8" s="37">
        <v>13</v>
      </c>
      <c r="V8" s="37">
        <v>2</v>
      </c>
      <c r="W8" s="37">
        <v>0</v>
      </c>
      <c r="X8" s="4">
        <v>20</v>
      </c>
      <c r="Y8" s="1"/>
      <c r="Z8" s="557">
        <v>0</v>
      </c>
      <c r="AA8" s="146"/>
      <c r="AB8" s="146"/>
      <c r="AC8" s="146"/>
      <c r="AD8" s="566">
        <v>0</v>
      </c>
      <c r="AE8" s="570">
        <f>SUM(Table544[[#This Row],[Q1 Y10]:[Q4 Y10]])</f>
        <v>0</v>
      </c>
    </row>
    <row r="9" spans="1:31" ht="30" customHeight="1" x14ac:dyDescent="0.2">
      <c r="A9" s="172" t="s">
        <v>550</v>
      </c>
      <c r="B9" s="5"/>
      <c r="C9" s="5"/>
      <c r="D9" s="4"/>
      <c r="E9" s="4"/>
      <c r="F9" s="5"/>
      <c r="G9" s="5">
        <f>SUM(Table130[[#This Row],[Q1 Y6]:[Q3 Y6]])</f>
        <v>0</v>
      </c>
      <c r="H9" s="5"/>
      <c r="I9" s="4"/>
      <c r="J9" s="4"/>
      <c r="K9" s="4"/>
      <c r="L9" s="5"/>
      <c r="M9" s="5"/>
      <c r="N9" s="130">
        <v>0</v>
      </c>
      <c r="O9" s="130">
        <v>0</v>
      </c>
      <c r="P9" s="130"/>
      <c r="Q9" s="130">
        <v>0</v>
      </c>
      <c r="R9" s="130">
        <v>15</v>
      </c>
      <c r="S9" s="4"/>
      <c r="T9" s="4"/>
      <c r="U9" s="130"/>
      <c r="V9" s="130"/>
      <c r="W9" s="130">
        <v>0</v>
      </c>
      <c r="X9" s="4">
        <v>0</v>
      </c>
      <c r="Y9" s="4"/>
      <c r="Z9" s="558">
        <v>0</v>
      </c>
      <c r="AA9" s="170"/>
      <c r="AB9" s="170"/>
      <c r="AC9" s="170"/>
      <c r="AD9" s="567">
        <v>0</v>
      </c>
      <c r="AE9" s="231">
        <f>SUM(Table544[[#This Row],[Q1 Y10]:[Q4 Y10]])</f>
        <v>0</v>
      </c>
    </row>
    <row r="10" spans="1:31" ht="30" customHeight="1" x14ac:dyDescent="0.2">
      <c r="A10" s="172" t="s">
        <v>551</v>
      </c>
      <c r="B10" s="5"/>
      <c r="C10" s="5"/>
      <c r="D10" s="4"/>
      <c r="E10" s="4"/>
      <c r="F10" s="5"/>
      <c r="G10" s="5">
        <f>SUM(Table130[[#This Row],[Q1 Y6]:[Q3 Y6]])</f>
        <v>0</v>
      </c>
      <c r="H10" s="5"/>
      <c r="I10" s="4"/>
      <c r="J10" s="4"/>
      <c r="K10" s="4"/>
      <c r="L10" s="5"/>
      <c r="M10" s="5"/>
      <c r="N10" s="130">
        <v>0</v>
      </c>
      <c r="O10" s="130">
        <v>3</v>
      </c>
      <c r="P10" s="130"/>
      <c r="Q10" s="130">
        <v>0</v>
      </c>
      <c r="R10" s="130">
        <v>8</v>
      </c>
      <c r="S10" s="4"/>
      <c r="T10" s="4"/>
      <c r="U10" s="130">
        <v>1</v>
      </c>
      <c r="V10" s="130"/>
      <c r="W10" s="130">
        <v>0</v>
      </c>
      <c r="X10" s="4">
        <v>1</v>
      </c>
      <c r="Y10" s="4"/>
      <c r="Z10" s="558">
        <v>0</v>
      </c>
      <c r="AA10" s="170"/>
      <c r="AB10" s="170"/>
      <c r="AC10" s="170"/>
      <c r="AD10" s="567">
        <v>3</v>
      </c>
      <c r="AE10" s="231">
        <f>SUM(Table544[[#This Row],[Q1 Y10]:[Q4 Y10]])</f>
        <v>0</v>
      </c>
    </row>
    <row r="11" spans="1:31" ht="30" customHeight="1" x14ac:dyDescent="0.2">
      <c r="A11" s="172" t="s">
        <v>552</v>
      </c>
      <c r="B11" s="5"/>
      <c r="C11" s="5"/>
      <c r="D11" s="4"/>
      <c r="E11" s="4"/>
      <c r="F11" s="5"/>
      <c r="G11" s="5">
        <f>SUM(Table130[[#This Row],[Q1 Y6]:[Q3 Y6]])</f>
        <v>0</v>
      </c>
      <c r="H11" s="5"/>
      <c r="I11" s="4"/>
      <c r="J11" s="4"/>
      <c r="K11" s="4"/>
      <c r="L11" s="5"/>
      <c r="M11" s="5"/>
      <c r="N11" s="130">
        <v>0</v>
      </c>
      <c r="O11" s="130">
        <v>6</v>
      </c>
      <c r="P11" s="130"/>
      <c r="Q11" s="130">
        <v>0</v>
      </c>
      <c r="R11" s="130">
        <v>20</v>
      </c>
      <c r="S11" s="4"/>
      <c r="T11" s="4">
        <v>10</v>
      </c>
      <c r="U11" s="130"/>
      <c r="V11" s="130"/>
      <c r="W11" s="130">
        <v>14</v>
      </c>
      <c r="X11" s="4">
        <v>10</v>
      </c>
      <c r="Y11" s="4"/>
      <c r="Z11" s="558">
        <v>0</v>
      </c>
      <c r="AA11" s="170"/>
      <c r="AB11" s="170"/>
      <c r="AC11" s="170"/>
      <c r="AD11" s="567">
        <v>7</v>
      </c>
      <c r="AE11" s="231">
        <f>SUM(Table544[[#This Row],[Q1 Y10]:[Q4 Y10]])</f>
        <v>0</v>
      </c>
    </row>
    <row r="12" spans="1:31" ht="30" customHeight="1" x14ac:dyDescent="0.2">
      <c r="A12" s="3" t="s">
        <v>553</v>
      </c>
      <c r="B12" s="1">
        <v>9</v>
      </c>
      <c r="C12" s="1">
        <v>5</v>
      </c>
      <c r="D12" s="1">
        <v>5</v>
      </c>
      <c r="E12" s="1"/>
      <c r="F12" s="3"/>
      <c r="G12" s="3">
        <f>SUM(Table130[[#This Row],[Q1 Y6]:[Q3 Y6]])</f>
        <v>19</v>
      </c>
      <c r="H12" s="4">
        <v>2</v>
      </c>
      <c r="I12" s="4">
        <v>5</v>
      </c>
      <c r="J12" s="4">
        <v>18</v>
      </c>
      <c r="K12" s="4"/>
      <c r="L12" s="5"/>
      <c r="M12" s="5"/>
      <c r="N12" s="37">
        <v>5</v>
      </c>
      <c r="O12" s="37">
        <v>0</v>
      </c>
      <c r="P12" s="37">
        <v>14</v>
      </c>
      <c r="Q12" s="37"/>
      <c r="R12" s="37">
        <v>30</v>
      </c>
      <c r="S12" s="1"/>
      <c r="T12" s="4"/>
      <c r="U12" s="37"/>
      <c r="V12" s="37"/>
      <c r="W12" s="37"/>
      <c r="X12" s="4"/>
      <c r="Y12" s="1"/>
      <c r="Z12" s="557">
        <v>1</v>
      </c>
      <c r="AA12" s="146"/>
      <c r="AB12" s="146"/>
      <c r="AC12" s="146"/>
      <c r="AD12" s="566">
        <v>0</v>
      </c>
      <c r="AE12" s="570">
        <f>SUM(Table544[[#This Row],[Q1 Y10]:[Q4 Y10]])</f>
        <v>1</v>
      </c>
    </row>
    <row r="13" spans="1:31" ht="30" customHeight="1" x14ac:dyDescent="0.2">
      <c r="A13" s="172" t="s">
        <v>554</v>
      </c>
      <c r="B13" s="5"/>
      <c r="C13" s="5"/>
      <c r="D13" s="4"/>
      <c r="E13" s="4"/>
      <c r="F13" s="5"/>
      <c r="G13" s="5">
        <f>SUM(Table130[[#This Row],[Q1 Y6]:[Q3 Y6]])</f>
        <v>0</v>
      </c>
      <c r="H13" s="4"/>
      <c r="I13" s="4"/>
      <c r="J13" s="4"/>
      <c r="K13" s="4"/>
      <c r="L13" s="5"/>
      <c r="M13" s="5"/>
      <c r="N13" s="130">
        <v>0</v>
      </c>
      <c r="O13" s="130">
        <v>0</v>
      </c>
      <c r="P13" s="130">
        <v>9</v>
      </c>
      <c r="Q13" s="130">
        <v>0</v>
      </c>
      <c r="R13" s="130">
        <v>7</v>
      </c>
      <c r="S13" s="4"/>
      <c r="T13" s="4"/>
      <c r="U13" s="130">
        <v>3</v>
      </c>
      <c r="V13" s="130"/>
      <c r="W13" s="130">
        <v>0</v>
      </c>
      <c r="X13" s="4">
        <v>7</v>
      </c>
      <c r="Y13" s="4"/>
      <c r="Z13" s="558">
        <v>1</v>
      </c>
      <c r="AA13" s="170"/>
      <c r="AB13" s="170"/>
      <c r="AC13" s="170"/>
      <c r="AD13" s="567">
        <v>0</v>
      </c>
      <c r="AE13" s="231">
        <f>SUM(Table544[[#This Row],[Q1 Y10]:[Q4 Y10]])</f>
        <v>1</v>
      </c>
    </row>
    <row r="14" spans="1:31" ht="30" customHeight="1" x14ac:dyDescent="0.2">
      <c r="A14" s="172" t="s">
        <v>555</v>
      </c>
      <c r="B14" s="5"/>
      <c r="C14" s="5"/>
      <c r="D14" s="4"/>
      <c r="E14" s="4"/>
      <c r="F14" s="5"/>
      <c r="G14" s="5">
        <f>SUM(Table130[[#This Row],[Q1 Y6]:[Q3 Y6]])</f>
        <v>0</v>
      </c>
      <c r="H14" s="4"/>
      <c r="I14" s="4"/>
      <c r="J14" s="4"/>
      <c r="K14" s="4"/>
      <c r="L14" s="5"/>
      <c r="M14" s="5"/>
      <c r="N14" s="130">
        <v>2</v>
      </c>
      <c r="O14" s="130">
        <v>0</v>
      </c>
      <c r="P14" s="130">
        <v>0</v>
      </c>
      <c r="Q14" s="130">
        <v>0</v>
      </c>
      <c r="R14" s="130">
        <v>5</v>
      </c>
      <c r="S14" s="4"/>
      <c r="T14" s="4"/>
      <c r="U14" s="130"/>
      <c r="V14" s="130"/>
      <c r="W14" s="130">
        <v>0</v>
      </c>
      <c r="X14" s="4">
        <v>0</v>
      </c>
      <c r="Y14" s="4"/>
      <c r="Z14" s="558">
        <v>0</v>
      </c>
      <c r="AA14" s="170"/>
      <c r="AB14" s="170"/>
      <c r="AC14" s="170"/>
      <c r="AD14" s="567">
        <v>0</v>
      </c>
      <c r="AE14" s="231">
        <f>SUM(Table544[[#This Row],[Q1 Y10]:[Q4 Y10]])</f>
        <v>0</v>
      </c>
    </row>
    <row r="15" spans="1:31" ht="30" customHeight="1" x14ac:dyDescent="0.2">
      <c r="A15" s="172" t="s">
        <v>556</v>
      </c>
      <c r="B15" s="5"/>
      <c r="C15" s="5"/>
      <c r="D15" s="4"/>
      <c r="E15" s="4"/>
      <c r="F15" s="5"/>
      <c r="G15" s="5">
        <f>SUM(Table130[[#This Row],[Q1 Y6]:[Q3 Y6]])</f>
        <v>0</v>
      </c>
      <c r="H15" s="4"/>
      <c r="I15" s="4"/>
      <c r="J15" s="4"/>
      <c r="K15" s="4"/>
      <c r="L15" s="5"/>
      <c r="M15" s="5"/>
      <c r="N15" s="130">
        <v>3</v>
      </c>
      <c r="O15" s="130">
        <v>0</v>
      </c>
      <c r="P15" s="130">
        <v>1</v>
      </c>
      <c r="Q15" s="130">
        <v>0</v>
      </c>
      <c r="R15" s="130">
        <v>3</v>
      </c>
      <c r="S15" s="4"/>
      <c r="T15" s="4"/>
      <c r="U15" s="130">
        <v>1</v>
      </c>
      <c r="V15" s="130"/>
      <c r="W15" s="130">
        <v>0</v>
      </c>
      <c r="X15" s="4">
        <v>1</v>
      </c>
      <c r="Y15" s="4"/>
      <c r="Z15" s="558">
        <v>0</v>
      </c>
      <c r="AA15" s="170"/>
      <c r="AB15" s="170"/>
      <c r="AC15" s="170"/>
      <c r="AD15" s="567">
        <v>0</v>
      </c>
      <c r="AE15" s="231">
        <f>SUM(Table544[[#This Row],[Q1 Y10]:[Q4 Y10]])</f>
        <v>0</v>
      </c>
    </row>
    <row r="16" spans="1:31" ht="30" customHeight="1" x14ac:dyDescent="0.2">
      <c r="A16" s="172" t="s">
        <v>557</v>
      </c>
      <c r="B16" s="5"/>
      <c r="C16" s="5"/>
      <c r="D16" s="4"/>
      <c r="E16" s="4"/>
      <c r="F16" s="5"/>
      <c r="G16" s="5">
        <f>SUM(Table130[[#This Row],[Q1 Y6]:[Q3 Y6]])</f>
        <v>0</v>
      </c>
      <c r="H16" s="4"/>
      <c r="I16" s="4"/>
      <c r="J16" s="4"/>
      <c r="K16" s="4"/>
      <c r="L16" s="5"/>
      <c r="M16" s="5"/>
      <c r="N16" s="130">
        <v>0</v>
      </c>
      <c r="O16" s="130">
        <v>0</v>
      </c>
      <c r="P16" s="130">
        <v>4</v>
      </c>
      <c r="Q16" s="130">
        <v>0</v>
      </c>
      <c r="R16" s="130">
        <v>15</v>
      </c>
      <c r="S16" s="4"/>
      <c r="T16" s="4"/>
      <c r="U16" s="130">
        <v>6</v>
      </c>
      <c r="V16" s="130"/>
      <c r="W16" s="130">
        <v>6</v>
      </c>
      <c r="X16" s="4">
        <v>5</v>
      </c>
      <c r="Y16" s="4"/>
      <c r="Z16" s="558">
        <v>0</v>
      </c>
      <c r="AA16" s="170"/>
      <c r="AB16" s="170"/>
      <c r="AC16" s="170"/>
      <c r="AD16" s="567">
        <v>0</v>
      </c>
      <c r="AE16" s="231">
        <f>SUM(Table544[[#This Row],[Q1 Y10]:[Q4 Y10]])</f>
        <v>0</v>
      </c>
    </row>
    <row r="17" spans="1:31" ht="30" customHeight="1" x14ac:dyDescent="0.2">
      <c r="A17" s="13" t="s">
        <v>558</v>
      </c>
      <c r="B17" s="1">
        <v>4</v>
      </c>
      <c r="C17" s="1">
        <v>0</v>
      </c>
      <c r="D17" s="1">
        <v>3</v>
      </c>
      <c r="E17" s="1">
        <v>0</v>
      </c>
      <c r="F17" s="3"/>
      <c r="G17" s="3">
        <f>SUM(Table130[[#This Row],[Q1 Y6]:[Q3 Y6]])</f>
        <v>7</v>
      </c>
      <c r="H17" s="4">
        <v>0</v>
      </c>
      <c r="I17" s="4">
        <v>5</v>
      </c>
      <c r="J17" s="4">
        <v>1</v>
      </c>
      <c r="K17" s="4"/>
      <c r="L17" s="5"/>
      <c r="M17" s="5"/>
      <c r="N17" s="37">
        <v>3</v>
      </c>
      <c r="O17" s="37">
        <v>1</v>
      </c>
      <c r="P17" s="37">
        <v>4</v>
      </c>
      <c r="Q17" s="37">
        <v>3</v>
      </c>
      <c r="R17" s="37">
        <v>10</v>
      </c>
      <c r="S17" s="1"/>
      <c r="T17" s="4"/>
      <c r="U17" s="37"/>
      <c r="V17" s="37">
        <v>1</v>
      </c>
      <c r="W17" s="37">
        <v>0</v>
      </c>
      <c r="X17" s="4">
        <v>1</v>
      </c>
      <c r="Y17" s="1"/>
      <c r="Z17" s="557">
        <v>0</v>
      </c>
      <c r="AA17" s="146"/>
      <c r="AB17" s="146"/>
      <c r="AC17" s="146"/>
      <c r="AD17" s="566">
        <v>2</v>
      </c>
      <c r="AE17" s="570">
        <f>SUM(Table544[[#This Row],[Q1 Y10]:[Q4 Y10]])</f>
        <v>0</v>
      </c>
    </row>
    <row r="18" spans="1:31" ht="30" customHeight="1" x14ac:dyDescent="0.2">
      <c r="A18" s="3" t="s">
        <v>559</v>
      </c>
      <c r="B18" s="3"/>
      <c r="C18" s="3">
        <v>15</v>
      </c>
      <c r="D18" s="1">
        <v>17</v>
      </c>
      <c r="E18" s="1">
        <v>10</v>
      </c>
      <c r="F18" s="3"/>
      <c r="G18" s="3">
        <f>SUM(Table130[[#This Row],[Q1 Y6]:[Q3 Y6]])</f>
        <v>32</v>
      </c>
      <c r="H18" s="5">
        <v>18</v>
      </c>
      <c r="I18" s="5">
        <v>13</v>
      </c>
      <c r="J18" s="4">
        <v>13</v>
      </c>
      <c r="K18" s="4"/>
      <c r="L18" s="5"/>
      <c r="M18" s="5"/>
      <c r="N18" s="6">
        <v>30</v>
      </c>
      <c r="O18" s="6">
        <v>27</v>
      </c>
      <c r="P18" s="1">
        <v>15</v>
      </c>
      <c r="Q18" s="1"/>
      <c r="R18" s="6">
        <v>65</v>
      </c>
      <c r="S18" s="1"/>
      <c r="T18" s="4">
        <v>18</v>
      </c>
      <c r="U18" s="6">
        <v>5</v>
      </c>
      <c r="V18" s="1">
        <v>28</v>
      </c>
      <c r="W18" s="1">
        <v>9</v>
      </c>
      <c r="X18" s="4">
        <v>30</v>
      </c>
      <c r="Y18" s="1"/>
      <c r="Z18" s="555">
        <v>10</v>
      </c>
      <c r="AA18" s="146"/>
      <c r="AB18" s="146"/>
      <c r="AC18" s="146"/>
      <c r="AD18" s="563">
        <v>25</v>
      </c>
      <c r="AE18" s="570">
        <f>SUM(Table544[[#This Row],[Q1 Y10]:[Q4 Y10]])</f>
        <v>10</v>
      </c>
    </row>
    <row r="19" spans="1:31" ht="30" customHeight="1" x14ac:dyDescent="0.2">
      <c r="A19" s="3" t="s">
        <v>560</v>
      </c>
      <c r="B19" s="3"/>
      <c r="C19" s="3">
        <v>109</v>
      </c>
      <c r="D19" s="1">
        <v>738</v>
      </c>
      <c r="E19" s="1"/>
      <c r="F19" s="3"/>
      <c r="G19" s="3">
        <f>SUM(Table130[[#This Row],[Q1 Y6]:[Q3 Y6]])</f>
        <v>847</v>
      </c>
      <c r="H19" s="5" t="s">
        <v>561</v>
      </c>
      <c r="I19" s="3" t="s">
        <v>562</v>
      </c>
      <c r="J19" s="3" t="s">
        <v>563</v>
      </c>
      <c r="K19" s="4"/>
      <c r="L19" s="5"/>
      <c r="M19" s="5"/>
      <c r="N19" s="21" t="s">
        <v>564</v>
      </c>
      <c r="O19" s="21" t="s">
        <v>565</v>
      </c>
      <c r="P19" s="3" t="s">
        <v>566</v>
      </c>
      <c r="Q19" s="1"/>
      <c r="R19" s="6" t="s">
        <v>405</v>
      </c>
      <c r="S19" s="1"/>
      <c r="T19" s="3">
        <v>1225</v>
      </c>
      <c r="U19" s="21" t="s">
        <v>17204</v>
      </c>
      <c r="V19" s="3"/>
      <c r="W19" s="1"/>
      <c r="X19" s="1" t="s">
        <v>405</v>
      </c>
      <c r="Y19" s="1"/>
      <c r="Z19" s="556"/>
      <c r="AA19" s="166"/>
      <c r="AB19" s="166"/>
      <c r="AC19" s="146"/>
      <c r="AD19" s="563"/>
      <c r="AE19" s="570">
        <f>SUM(Table544[[#This Row],[Q1 Y10]:[Q4 Y10]])</f>
        <v>0</v>
      </c>
    </row>
    <row r="20" spans="1:31" ht="30" customHeight="1" x14ac:dyDescent="0.2">
      <c r="A20" s="3" t="s">
        <v>567</v>
      </c>
      <c r="B20" s="3"/>
      <c r="C20" s="3">
        <v>821</v>
      </c>
      <c r="D20" s="4">
        <v>545</v>
      </c>
      <c r="E20" s="4">
        <v>842</v>
      </c>
      <c r="F20" s="5"/>
      <c r="G20" s="3">
        <f>SUM(Table130[[#This Row],[Q1 Y6]:[Q3 Y6]])</f>
        <v>1366</v>
      </c>
      <c r="H20" s="5" t="s">
        <v>568</v>
      </c>
      <c r="I20" s="3" t="s">
        <v>569</v>
      </c>
      <c r="J20" s="3" t="s">
        <v>570</v>
      </c>
      <c r="K20" s="4"/>
      <c r="L20" s="5"/>
      <c r="M20" s="5"/>
      <c r="N20" s="21" t="s">
        <v>571</v>
      </c>
      <c r="O20" s="21" t="s">
        <v>572</v>
      </c>
      <c r="P20" s="3" t="s">
        <v>573</v>
      </c>
      <c r="Q20" s="11">
        <v>48</v>
      </c>
      <c r="R20" s="6" t="s">
        <v>405</v>
      </c>
      <c r="S20" s="1"/>
      <c r="T20" s="3">
        <v>66</v>
      </c>
      <c r="U20" s="21" t="s">
        <v>17204</v>
      </c>
      <c r="V20" s="3"/>
      <c r="W20" s="11"/>
      <c r="X20" s="1" t="s">
        <v>405</v>
      </c>
      <c r="Y20" s="1"/>
      <c r="Z20" s="556"/>
      <c r="AA20" s="166"/>
      <c r="AB20" s="166"/>
      <c r="AC20" s="553"/>
      <c r="AD20" s="563"/>
      <c r="AE20" s="570">
        <f>SUM(Table544[[#This Row],[Q1 Y10]:[Q4 Y10]])</f>
        <v>0</v>
      </c>
    </row>
    <row r="21" spans="1:31" ht="30" customHeight="1" x14ac:dyDescent="0.2">
      <c r="A21" s="3" t="s">
        <v>574</v>
      </c>
      <c r="B21" s="3"/>
      <c r="C21" s="3">
        <v>5</v>
      </c>
      <c r="D21" s="1">
        <v>20</v>
      </c>
      <c r="E21" s="1">
        <v>0</v>
      </c>
      <c r="F21" s="3"/>
      <c r="G21" s="3">
        <f>SUM(Table130[[#This Row],[Q1 Y6]:[Q3 Y6]])</f>
        <v>25</v>
      </c>
      <c r="H21" s="5">
        <v>2</v>
      </c>
      <c r="I21" s="5">
        <v>5</v>
      </c>
      <c r="J21" s="4">
        <v>18</v>
      </c>
      <c r="K21" s="4"/>
      <c r="L21" s="5"/>
      <c r="M21" s="5"/>
      <c r="N21" s="6">
        <v>5</v>
      </c>
      <c r="O21" s="6">
        <v>0</v>
      </c>
      <c r="P21" s="1">
        <v>14</v>
      </c>
      <c r="Q21" s="1">
        <v>36</v>
      </c>
      <c r="R21" s="6">
        <v>30</v>
      </c>
      <c r="S21" s="1"/>
      <c r="T21" s="4"/>
      <c r="U21" s="6">
        <v>10</v>
      </c>
      <c r="V21" s="1"/>
      <c r="W21" s="1">
        <v>6</v>
      </c>
      <c r="X21" s="4">
        <v>13</v>
      </c>
      <c r="Y21" s="1"/>
      <c r="Z21" s="555">
        <v>1</v>
      </c>
      <c r="AA21" s="146"/>
      <c r="AB21" s="146"/>
      <c r="AC21" s="146"/>
      <c r="AD21" s="563">
        <v>0</v>
      </c>
      <c r="AE21" s="570">
        <f>SUM(Table544[[#This Row],[Q1 Y10]:[Q4 Y10]])</f>
        <v>1</v>
      </c>
    </row>
    <row r="22" spans="1:31" ht="30" customHeight="1" thickBot="1" x14ac:dyDescent="0.25">
      <c r="Z22" s="554"/>
      <c r="AD22" s="562"/>
    </row>
    <row r="23" spans="1:31" ht="30" customHeight="1" thickBot="1" x14ac:dyDescent="0.25">
      <c r="A23" s="152" t="s">
        <v>505</v>
      </c>
      <c r="B23" s="166" t="s">
        <v>419</v>
      </c>
      <c r="C23" s="166" t="s">
        <v>420</v>
      </c>
      <c r="D23" s="146" t="s">
        <v>421</v>
      </c>
      <c r="E23" s="146" t="s">
        <v>422</v>
      </c>
      <c r="F23" s="166" t="s">
        <v>6</v>
      </c>
      <c r="G23" s="166" t="s">
        <v>222</v>
      </c>
      <c r="H23" s="173" t="s">
        <v>7</v>
      </c>
      <c r="I23" s="173" t="s">
        <v>8</v>
      </c>
      <c r="J23" s="173" t="s">
        <v>9</v>
      </c>
      <c r="K23" s="173" t="s">
        <v>10</v>
      </c>
      <c r="L23" s="173" t="s">
        <v>11</v>
      </c>
      <c r="M23" s="173" t="s">
        <v>305</v>
      </c>
      <c r="N23" s="168" t="s">
        <v>13</v>
      </c>
      <c r="O23" s="168" t="s">
        <v>14</v>
      </c>
      <c r="P23" s="168" t="s">
        <v>15</v>
      </c>
      <c r="Q23" s="167" t="s">
        <v>16</v>
      </c>
      <c r="R23" s="146" t="s">
        <v>17</v>
      </c>
      <c r="S23" s="167" t="s">
        <v>575</v>
      </c>
      <c r="T23" s="170" t="s">
        <v>19</v>
      </c>
      <c r="U23" s="169" t="s">
        <v>20</v>
      </c>
      <c r="V23" s="146" t="s">
        <v>21</v>
      </c>
      <c r="W23" s="146" t="s">
        <v>22</v>
      </c>
      <c r="X23" s="170" t="s">
        <v>23</v>
      </c>
      <c r="Y23" s="146" t="s">
        <v>311</v>
      </c>
      <c r="Z23" s="559" t="s">
        <v>25</v>
      </c>
      <c r="AA23" s="146" t="s">
        <v>26</v>
      </c>
      <c r="AB23" s="146" t="s">
        <v>27</v>
      </c>
      <c r="AC23" s="146" t="s">
        <v>223</v>
      </c>
      <c r="AD23" s="568" t="s">
        <v>28</v>
      </c>
      <c r="AE23" s="570" t="s">
        <v>312</v>
      </c>
    </row>
    <row r="24" spans="1:31" ht="30" customHeight="1" x14ac:dyDescent="0.2">
      <c r="A24" s="174" t="s">
        <v>576</v>
      </c>
      <c r="H24" s="175">
        <v>0</v>
      </c>
      <c r="I24" s="175">
        <v>0</v>
      </c>
      <c r="J24" s="138">
        <v>0</v>
      </c>
      <c r="K24" s="138"/>
      <c r="L24" s="138"/>
      <c r="M24" s="138"/>
      <c r="N24" s="176">
        <v>1</v>
      </c>
      <c r="O24" s="133">
        <v>0</v>
      </c>
      <c r="P24" s="268">
        <v>0</v>
      </c>
      <c r="Q24" s="268">
        <v>0</v>
      </c>
      <c r="R24" s="133" t="s">
        <v>405</v>
      </c>
      <c r="T24" s="268">
        <v>0</v>
      </c>
      <c r="U24" s="133">
        <v>0</v>
      </c>
      <c r="X24" s="268">
        <v>0</v>
      </c>
      <c r="Z24" s="560">
        <v>0</v>
      </c>
      <c r="AD24" s="564"/>
      <c r="AE24" s="569">
        <f>SUM(Table6[[#This Row],[Q1 Y10]:[Q4 Y10]])</f>
        <v>0</v>
      </c>
    </row>
    <row r="25" spans="1:31" ht="30" customHeight="1" x14ac:dyDescent="0.2">
      <c r="A25" s="174" t="s">
        <v>577</v>
      </c>
      <c r="H25" s="175">
        <v>0</v>
      </c>
      <c r="I25" s="175">
        <v>0</v>
      </c>
      <c r="J25" s="175">
        <v>0</v>
      </c>
      <c r="K25" s="175"/>
      <c r="L25" s="138"/>
      <c r="M25" s="138"/>
      <c r="N25" s="176">
        <v>0</v>
      </c>
      <c r="O25" s="133">
        <v>0</v>
      </c>
      <c r="P25" s="268">
        <v>1</v>
      </c>
      <c r="Q25" s="268">
        <v>0</v>
      </c>
      <c r="R25" s="133" t="s">
        <v>405</v>
      </c>
      <c r="T25" s="268">
        <v>0</v>
      </c>
      <c r="U25" s="133">
        <v>0</v>
      </c>
      <c r="X25" s="268">
        <v>0</v>
      </c>
      <c r="Z25" s="560">
        <v>0</v>
      </c>
      <c r="AD25" s="564"/>
      <c r="AE25" s="569">
        <f>SUM(Table6[[#This Row],[Q1 Y10]:[Q4 Y10]])</f>
        <v>0</v>
      </c>
    </row>
    <row r="26" spans="1:31" ht="30" customHeight="1" x14ac:dyDescent="0.2">
      <c r="A26" s="174" t="s">
        <v>578</v>
      </c>
      <c r="H26" s="175">
        <v>0</v>
      </c>
      <c r="I26" s="175">
        <v>0</v>
      </c>
      <c r="J26" s="175">
        <v>0</v>
      </c>
      <c r="K26" s="175"/>
      <c r="L26" s="138"/>
      <c r="M26" s="138"/>
      <c r="N26" s="176">
        <v>0</v>
      </c>
      <c r="O26" s="133">
        <v>0</v>
      </c>
      <c r="P26" s="268">
        <v>0</v>
      </c>
      <c r="Q26" s="268">
        <v>0</v>
      </c>
      <c r="R26" s="135" t="s">
        <v>405</v>
      </c>
      <c r="T26" s="268">
        <v>0</v>
      </c>
      <c r="U26" s="133">
        <v>0</v>
      </c>
      <c r="X26" s="268">
        <v>0</v>
      </c>
      <c r="Z26" s="560">
        <v>0</v>
      </c>
      <c r="AD26" s="565"/>
      <c r="AE26" s="569">
        <f>SUM(Table6[[#This Row],[Q1 Y10]:[Q4 Y10]])</f>
        <v>0</v>
      </c>
    </row>
    <row r="27" spans="1:31" ht="30" customHeight="1" x14ac:dyDescent="0.2">
      <c r="A27" s="174" t="s">
        <v>579</v>
      </c>
      <c r="H27" s="175">
        <v>0</v>
      </c>
      <c r="I27" s="175">
        <v>0</v>
      </c>
      <c r="J27" s="175">
        <v>0</v>
      </c>
      <c r="K27" s="175"/>
      <c r="L27" s="138"/>
      <c r="M27" s="138"/>
      <c r="N27" s="176">
        <v>0</v>
      </c>
      <c r="O27" s="133">
        <v>0</v>
      </c>
      <c r="P27" s="268">
        <v>1</v>
      </c>
      <c r="Q27" s="268">
        <v>0</v>
      </c>
      <c r="R27" s="135" t="s">
        <v>405</v>
      </c>
      <c r="T27" s="136">
        <v>0</v>
      </c>
      <c r="U27" s="133">
        <v>0</v>
      </c>
      <c r="X27" s="136">
        <v>0</v>
      </c>
      <c r="Z27" s="560">
        <v>0</v>
      </c>
      <c r="AD27" s="565"/>
      <c r="AE27" s="569">
        <f>SUM(Table6[[#This Row],[Q1 Y10]:[Q4 Y10]])</f>
        <v>0</v>
      </c>
    </row>
  </sheetData>
  <mergeCells count="1">
    <mergeCell ref="A1:G1"/>
  </mergeCells>
  <pageMargins left="0.7" right="0.7" top="0.75" bottom="0.75" header="0.3" footer="0.3"/>
  <pageSetup scale="95" orientation="portrait" horizontalDpi="1200" verticalDpi="1200" r:id="rId1"/>
  <tableParts count="4">
    <tablePart r:id="rId2"/>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70"/>
  <sheetViews>
    <sheetView workbookViewId="0">
      <selection activeCell="AR3" sqref="AR3:AR22"/>
    </sheetView>
  </sheetViews>
  <sheetFormatPr baseColWidth="10" defaultColWidth="8.83203125" defaultRowHeight="15" x14ac:dyDescent="0.2"/>
  <cols>
    <col min="1" max="1" width="17.83203125" style="572" customWidth="1"/>
    <col min="2" max="2" width="19.5" style="572" customWidth="1"/>
    <col min="3" max="3" width="21" style="572" customWidth="1"/>
    <col min="4" max="4" width="8.83203125" style="572" customWidth="1"/>
    <col min="5" max="5" width="13.1640625" style="572" customWidth="1"/>
    <col min="6" max="6" width="10.5" style="572" customWidth="1"/>
    <col min="7" max="7" width="13.1640625" style="572" customWidth="1"/>
    <col min="8" max="8" width="11.5" style="572" customWidth="1"/>
    <col min="9" max="9" width="8.5" style="572" customWidth="1"/>
    <col min="10" max="10" width="11.5" style="572" customWidth="1"/>
    <col min="11" max="11" width="13.5" style="572" customWidth="1"/>
    <col min="12" max="12" width="8.83203125" style="572" customWidth="1"/>
    <col min="13" max="13" width="3" style="572" customWidth="1"/>
    <col min="14" max="14" width="17.83203125" style="572" customWidth="1"/>
    <col min="15" max="15" width="19.5" style="572" customWidth="1"/>
    <col min="16" max="16" width="21" style="572" customWidth="1"/>
    <col min="17" max="17" width="8.83203125" style="572" customWidth="1"/>
    <col min="18" max="18" width="13.1640625" style="572" customWidth="1"/>
    <col min="19" max="19" width="10.5" style="572" customWidth="1"/>
    <col min="20" max="20" width="13.1640625" style="572" customWidth="1"/>
    <col min="21" max="21" width="11.5" style="572" customWidth="1"/>
    <col min="22" max="22" width="8.5" style="572" customWidth="1"/>
    <col min="23" max="23" width="11.5" style="572" customWidth="1"/>
    <col min="24" max="24" width="13.5" style="572" customWidth="1"/>
    <col min="25" max="25" width="8.83203125" style="572" customWidth="1"/>
    <col min="26" max="26" width="2.83203125" style="572" customWidth="1"/>
    <col min="27" max="27" width="20.83203125" style="572" bestFit="1" customWidth="1"/>
    <col min="28" max="28" width="6.83203125" style="572" customWidth="1"/>
    <col min="29" max="29" width="20.83203125" style="572" customWidth="1"/>
    <col min="30" max="30" width="8.5" style="572" customWidth="1"/>
    <col min="31" max="31" width="11.1640625" style="572" customWidth="1"/>
    <col min="32" max="32" width="9.5" style="572" customWidth="1"/>
    <col min="33" max="33" width="6.5" style="572" customWidth="1"/>
    <col min="34" max="34" width="11.5" style="572" customWidth="1"/>
    <col min="35" max="35" width="13.5" style="572" customWidth="1"/>
    <col min="36" max="36" width="4" style="572" customWidth="1"/>
    <col min="37" max="38" width="17.1640625" style="572" bestFit="1" customWidth="1"/>
    <col min="39" max="39" width="9.1640625" style="572" customWidth="1"/>
    <col min="40" max="40" width="8.83203125" style="572" customWidth="1"/>
    <col min="41" max="41" width="17.1640625" style="572" customWidth="1"/>
    <col min="42" max="42" width="3.5" style="572" customWidth="1"/>
    <col min="43" max="43" width="21.5" style="572" bestFit="1" customWidth="1"/>
    <col min="44" max="44" width="98.5" style="572" bestFit="1" customWidth="1"/>
    <col min="45" max="45" width="9.1640625" style="572" customWidth="1"/>
    <col min="46" max="46" width="25.5" style="572" customWidth="1"/>
    <col min="47" max="47" width="24.5" style="572" customWidth="1"/>
    <col min="48" max="48" width="3" style="572" customWidth="1"/>
    <col min="49" max="49" width="20" style="572" customWidth="1"/>
    <col min="50" max="50" width="18.1640625" style="572" customWidth="1"/>
    <col min="51" max="51" width="37" style="572" bestFit="1" customWidth="1"/>
    <col min="52" max="52" width="19.1640625" style="572" customWidth="1"/>
    <col min="53" max="53" width="9.5" style="572" customWidth="1"/>
    <col min="54" max="54" width="15.5" style="604" customWidth="1"/>
    <col min="55" max="55" width="14.5" style="605" customWidth="1"/>
    <col min="56" max="56" width="19.5" style="572" customWidth="1"/>
    <col min="57" max="57" width="29.1640625" style="572" customWidth="1"/>
    <col min="58" max="58" width="5.5" style="572" customWidth="1"/>
    <col min="59" max="59" width="29.83203125" style="572" customWidth="1"/>
    <col min="60" max="60" width="51.83203125" style="572" bestFit="1" customWidth="1"/>
    <col min="61" max="16384" width="8.83203125" style="572"/>
  </cols>
  <sheetData>
    <row r="1" spans="1:60" ht="31.5" customHeight="1" thickBot="1" x14ac:dyDescent="0.25">
      <c r="A1" s="895" t="s">
        <v>580</v>
      </c>
      <c r="B1" s="895"/>
      <c r="C1" s="895"/>
      <c r="D1" s="895"/>
      <c r="E1" s="895"/>
      <c r="F1" s="895"/>
      <c r="G1" s="895"/>
      <c r="H1" s="895"/>
      <c r="I1" s="895"/>
      <c r="J1" s="895"/>
      <c r="K1" s="895"/>
      <c r="L1" s="895"/>
      <c r="N1" s="895" t="s">
        <v>581</v>
      </c>
      <c r="O1" s="895"/>
      <c r="P1" s="895"/>
      <c r="Q1" s="895"/>
      <c r="R1" s="895"/>
      <c r="S1" s="895"/>
      <c r="T1" s="895"/>
      <c r="U1" s="895"/>
      <c r="V1" s="895"/>
      <c r="W1" s="895"/>
      <c r="X1" s="895"/>
      <c r="Y1" s="895"/>
      <c r="AA1" s="588" t="s">
        <v>582</v>
      </c>
      <c r="AB1" s="588"/>
      <c r="AC1" s="588"/>
      <c r="AD1" s="588"/>
      <c r="AE1" s="588"/>
      <c r="AF1" s="588"/>
      <c r="AG1" s="588"/>
      <c r="AH1" s="588"/>
      <c r="AI1" s="588"/>
      <c r="AK1" s="895" t="s">
        <v>583</v>
      </c>
      <c r="AL1" s="895"/>
      <c r="AM1" s="895"/>
      <c r="AN1" s="895"/>
      <c r="AO1" s="895"/>
      <c r="AQ1" s="896" t="s">
        <v>584</v>
      </c>
      <c r="AR1" s="896"/>
      <c r="AS1" s="896"/>
      <c r="AT1" s="896"/>
      <c r="AU1" s="896"/>
      <c r="AW1" s="895" t="s">
        <v>585</v>
      </c>
      <c r="AX1" s="895"/>
      <c r="AY1" s="895"/>
      <c r="AZ1" s="895"/>
      <c r="BA1" s="895"/>
      <c r="BB1" s="895"/>
      <c r="BC1" s="895"/>
      <c r="BD1" s="895"/>
      <c r="BG1" s="896" t="s">
        <v>505</v>
      </c>
      <c r="BH1" s="896"/>
    </row>
    <row r="2" spans="1:60" ht="17" thickBot="1" x14ac:dyDescent="0.25">
      <c r="A2" s="572" t="s">
        <v>586</v>
      </c>
      <c r="B2" s="572" t="s">
        <v>587</v>
      </c>
      <c r="C2" s="572" t="s">
        <v>588</v>
      </c>
      <c r="D2" s="572" t="s">
        <v>589</v>
      </c>
      <c r="E2" s="572" t="s">
        <v>590</v>
      </c>
      <c r="F2" s="572" t="s">
        <v>591</v>
      </c>
      <c r="G2" s="572" t="s">
        <v>592</v>
      </c>
      <c r="H2" s="572" t="s">
        <v>593</v>
      </c>
      <c r="I2" s="572" t="s">
        <v>594</v>
      </c>
      <c r="J2" s="572" t="s">
        <v>595</v>
      </c>
      <c r="K2" s="572" t="s">
        <v>596</v>
      </c>
      <c r="L2" s="572" t="s">
        <v>597</v>
      </c>
      <c r="N2" s="572" t="s">
        <v>586</v>
      </c>
      <c r="O2" s="572" t="s">
        <v>587</v>
      </c>
      <c r="P2" s="572" t="s">
        <v>588</v>
      </c>
      <c r="Q2" s="572" t="s">
        <v>589</v>
      </c>
      <c r="R2" s="572" t="s">
        <v>590</v>
      </c>
      <c r="S2" s="572" t="s">
        <v>591</v>
      </c>
      <c r="T2" s="572" t="s">
        <v>592</v>
      </c>
      <c r="U2" s="572" t="s">
        <v>593</v>
      </c>
      <c r="V2" s="572" t="s">
        <v>594</v>
      </c>
      <c r="W2" s="572" t="s">
        <v>595</v>
      </c>
      <c r="X2" s="572" t="s">
        <v>596</v>
      </c>
      <c r="Y2" s="572" t="s">
        <v>597</v>
      </c>
      <c r="AA2" s="572" t="s">
        <v>598</v>
      </c>
      <c r="AB2" s="572" t="s">
        <v>164</v>
      </c>
      <c r="AC2" s="572" t="s">
        <v>599</v>
      </c>
      <c r="AD2" s="572" t="s">
        <v>600</v>
      </c>
      <c r="AE2" s="572" t="s">
        <v>601</v>
      </c>
      <c r="AF2" s="572" t="s">
        <v>602</v>
      </c>
      <c r="AG2" s="572" t="s">
        <v>603</v>
      </c>
      <c r="AH2" s="572" t="s">
        <v>595</v>
      </c>
      <c r="AI2" s="572" t="s">
        <v>596</v>
      </c>
      <c r="AK2" s="572" t="s">
        <v>604</v>
      </c>
      <c r="AL2" s="572" t="s">
        <v>605</v>
      </c>
      <c r="AM2" s="572" t="s">
        <v>606</v>
      </c>
      <c r="AN2" s="572" t="s">
        <v>607</v>
      </c>
      <c r="AO2" s="572" t="s">
        <v>608</v>
      </c>
      <c r="AQ2" s="617" t="s">
        <v>609</v>
      </c>
      <c r="AR2" s="617" t="s">
        <v>610</v>
      </c>
      <c r="AS2" s="617" t="s">
        <v>607</v>
      </c>
      <c r="AT2" s="617" t="s">
        <v>611</v>
      </c>
      <c r="AU2" s="618" t="s">
        <v>612</v>
      </c>
      <c r="AW2" s="613" t="s">
        <v>613</v>
      </c>
      <c r="AX2" s="613" t="s">
        <v>586</v>
      </c>
      <c r="AY2" s="613" t="s">
        <v>614</v>
      </c>
      <c r="AZ2" s="613" t="s">
        <v>615</v>
      </c>
      <c r="BA2" s="613" t="s">
        <v>616</v>
      </c>
      <c r="BB2" s="627" t="s">
        <v>617</v>
      </c>
      <c r="BC2" s="628" t="s">
        <v>618</v>
      </c>
      <c r="BD2" s="613" t="s">
        <v>619</v>
      </c>
      <c r="BE2" s="613" t="s">
        <v>620</v>
      </c>
      <c r="BG2" s="876" t="s">
        <v>621</v>
      </c>
      <c r="BH2" s="709" t="s">
        <v>369</v>
      </c>
    </row>
    <row r="3" spans="1:60" ht="89" customHeight="1" x14ac:dyDescent="0.2">
      <c r="A3" s="571"/>
      <c r="B3" s="576"/>
      <c r="N3" s="571"/>
      <c r="O3" s="576"/>
      <c r="AA3" s="589"/>
      <c r="AB3" s="576"/>
      <c r="AK3" s="572" t="s">
        <v>635</v>
      </c>
      <c r="AL3" s="572" t="s">
        <v>635</v>
      </c>
      <c r="AM3" s="571"/>
      <c r="AN3" s="571" t="s">
        <v>625</v>
      </c>
      <c r="AO3" s="571" t="s">
        <v>17284</v>
      </c>
      <c r="AQ3" s="581" t="s">
        <v>632</v>
      </c>
      <c r="AR3" s="581" t="s">
        <v>633</v>
      </c>
      <c r="AS3" s="581" t="s">
        <v>634</v>
      </c>
      <c r="AT3" s="608">
        <v>100</v>
      </c>
      <c r="AU3" s="607"/>
      <c r="AV3" s="575"/>
      <c r="AW3" s="573" t="s">
        <v>17720</v>
      </c>
      <c r="AX3" s="580" t="s">
        <v>17721</v>
      </c>
      <c r="AY3" s="573" t="s">
        <v>17722</v>
      </c>
      <c r="AZ3" s="580" t="s">
        <v>696</v>
      </c>
      <c r="BA3" s="580" t="s">
        <v>622</v>
      </c>
      <c r="BB3" s="585">
        <v>44418</v>
      </c>
      <c r="BC3" s="585">
        <v>44713</v>
      </c>
      <c r="BD3" s="591" t="s">
        <v>17282</v>
      </c>
      <c r="BE3" s="620" t="s">
        <v>17282</v>
      </c>
      <c r="BF3" s="575"/>
      <c r="BG3" s="875"/>
      <c r="BH3" s="586"/>
    </row>
    <row r="4" spans="1:60" ht="28.25" customHeight="1" x14ac:dyDescent="0.2">
      <c r="A4" s="571"/>
      <c r="B4" s="576"/>
      <c r="N4" s="571"/>
      <c r="O4" s="576"/>
      <c r="AA4" s="589"/>
      <c r="AB4" s="576"/>
      <c r="AK4" s="572" t="s">
        <v>643</v>
      </c>
      <c r="AL4" s="572" t="s">
        <v>643</v>
      </c>
      <c r="AN4" s="571" t="s">
        <v>625</v>
      </c>
      <c r="AO4" s="571" t="s">
        <v>17284</v>
      </c>
      <c r="AQ4" s="587" t="s">
        <v>637</v>
      </c>
      <c r="AR4" s="600" t="s">
        <v>638</v>
      </c>
      <c r="AS4" s="601" t="s">
        <v>622</v>
      </c>
      <c r="AT4" s="608"/>
      <c r="AU4" s="607"/>
      <c r="AV4" s="575"/>
      <c r="AW4" s="573"/>
      <c r="AX4" s="583"/>
      <c r="AY4" s="573"/>
      <c r="AZ4" s="583"/>
      <c r="BA4" s="581"/>
      <c r="BB4" s="577"/>
      <c r="BC4" s="577"/>
      <c r="BD4" s="578"/>
      <c r="BE4" s="619"/>
      <c r="BF4" s="575"/>
      <c r="BG4" s="875"/>
      <c r="BH4" s="586"/>
    </row>
    <row r="5" spans="1:60" ht="87" customHeight="1" x14ac:dyDescent="0.2">
      <c r="A5" s="571"/>
      <c r="B5" s="576"/>
      <c r="N5" s="571"/>
      <c r="O5" s="576"/>
      <c r="AA5" s="571"/>
      <c r="AB5" s="576"/>
      <c r="AK5" s="571" t="s">
        <v>631</v>
      </c>
      <c r="AL5" s="571" t="s">
        <v>631</v>
      </c>
      <c r="AN5" s="571" t="s">
        <v>622</v>
      </c>
      <c r="AO5" s="571" t="s">
        <v>17284</v>
      </c>
      <c r="AQ5" s="587" t="s">
        <v>639</v>
      </c>
      <c r="AR5" s="600" t="s">
        <v>640</v>
      </c>
      <c r="AS5" s="601" t="s">
        <v>622</v>
      </c>
      <c r="AT5" s="608">
        <v>17</v>
      </c>
      <c r="AU5" s="607"/>
      <c r="AV5" s="575"/>
      <c r="AW5" s="573"/>
      <c r="AX5" s="583"/>
      <c r="AY5" s="573"/>
      <c r="AZ5" s="581"/>
      <c r="BA5" s="581"/>
      <c r="BB5" s="577"/>
      <c r="BC5" s="577"/>
      <c r="BD5" s="578"/>
      <c r="BE5" s="619"/>
      <c r="BF5" s="575"/>
      <c r="BG5" s="875"/>
      <c r="BH5" s="586"/>
    </row>
    <row r="6" spans="1:60" ht="62.5" customHeight="1" x14ac:dyDescent="0.2">
      <c r="A6" s="571"/>
      <c r="B6" s="576"/>
      <c r="O6" s="576"/>
      <c r="AA6" s="571"/>
      <c r="AB6" s="576"/>
      <c r="AK6" s="572" t="s">
        <v>17211</v>
      </c>
      <c r="AL6" s="572" t="s">
        <v>17211</v>
      </c>
      <c r="AN6" s="571" t="s">
        <v>622</v>
      </c>
      <c r="AO6" s="571" t="s">
        <v>17284</v>
      </c>
      <c r="AQ6" s="587" t="s">
        <v>641</v>
      </c>
      <c r="AR6" s="600" t="s">
        <v>642</v>
      </c>
      <c r="AS6" s="601" t="s">
        <v>622</v>
      </c>
      <c r="AT6" s="608">
        <v>80</v>
      </c>
      <c r="AU6" s="607"/>
      <c r="AV6" s="575"/>
      <c r="AW6" s="573"/>
      <c r="AX6" s="583"/>
      <c r="AY6" s="573"/>
      <c r="AZ6" s="583"/>
      <c r="BA6" s="581"/>
      <c r="BB6" s="577"/>
      <c r="BC6" s="577"/>
      <c r="BD6" s="578"/>
      <c r="BE6" s="619"/>
      <c r="BF6" s="575"/>
      <c r="BG6" s="875"/>
      <c r="BH6" s="592"/>
    </row>
    <row r="7" spans="1:60" ht="17" x14ac:dyDescent="0.2">
      <c r="A7" s="571"/>
      <c r="B7" s="576"/>
      <c r="AB7" s="576"/>
      <c r="AK7" s="571" t="s">
        <v>17720</v>
      </c>
      <c r="AL7" s="571" t="s">
        <v>17720</v>
      </c>
      <c r="AN7" s="571" t="s">
        <v>622</v>
      </c>
      <c r="AO7" s="571" t="s">
        <v>17723</v>
      </c>
      <c r="AQ7" s="582" t="s">
        <v>17209</v>
      </c>
      <c r="AR7" s="600" t="s">
        <v>17205</v>
      </c>
      <c r="AS7" s="601" t="s">
        <v>622</v>
      </c>
      <c r="AT7" s="608"/>
      <c r="AU7" s="607"/>
      <c r="AV7" s="575"/>
      <c r="AW7" s="573"/>
      <c r="AX7" s="583"/>
      <c r="AY7" s="573"/>
      <c r="AZ7" s="583"/>
      <c r="BA7" s="581"/>
      <c r="BB7" s="577"/>
      <c r="BC7" s="577"/>
      <c r="BD7" s="578"/>
      <c r="BE7" s="624"/>
      <c r="BF7" s="575"/>
      <c r="BG7" s="875"/>
      <c r="BH7" s="593"/>
    </row>
    <row r="8" spans="1:60" ht="17" x14ac:dyDescent="0.2">
      <c r="A8" s="571"/>
      <c r="AK8" s="593" t="s">
        <v>636</v>
      </c>
      <c r="AL8" s="593" t="s">
        <v>636</v>
      </c>
      <c r="AN8" s="571" t="s">
        <v>622</v>
      </c>
      <c r="AO8" s="571" t="s">
        <v>17284</v>
      </c>
      <c r="AQ8" s="581" t="s">
        <v>17206</v>
      </c>
      <c r="AR8" s="600" t="s">
        <v>17207</v>
      </c>
      <c r="AS8" s="601" t="s">
        <v>622</v>
      </c>
      <c r="AT8" s="608"/>
      <c r="AU8" s="607"/>
      <c r="AV8" s="575"/>
      <c r="AW8" s="573"/>
      <c r="AX8" s="583"/>
      <c r="AY8" s="573"/>
      <c r="AZ8" s="583"/>
      <c r="BA8" s="581"/>
      <c r="BB8" s="577"/>
      <c r="BC8" s="577"/>
      <c r="BD8" s="578"/>
      <c r="BE8" s="624"/>
      <c r="BF8" s="575"/>
      <c r="BG8" s="875"/>
      <c r="BH8" s="593"/>
    </row>
    <row r="9" spans="1:60" ht="17" x14ac:dyDescent="0.2">
      <c r="AK9" s="571" t="s">
        <v>644</v>
      </c>
      <c r="AL9" s="571" t="s">
        <v>644</v>
      </c>
      <c r="AN9" s="571" t="s">
        <v>622</v>
      </c>
      <c r="AO9" s="571" t="s">
        <v>17284</v>
      </c>
      <c r="AQ9" s="587" t="s">
        <v>17197</v>
      </c>
      <c r="AR9" s="581" t="s">
        <v>17208</v>
      </c>
      <c r="AS9" s="599" t="s">
        <v>622</v>
      </c>
      <c r="AT9" s="608"/>
      <c r="AU9" s="590"/>
      <c r="AV9" s="575"/>
      <c r="AW9" s="582"/>
      <c r="AX9" s="583"/>
      <c r="AY9" s="580"/>
      <c r="AZ9" s="583"/>
      <c r="BA9" s="581"/>
      <c r="BB9" s="577"/>
      <c r="BC9" s="577"/>
      <c r="BD9" s="578"/>
      <c r="BE9" s="625"/>
      <c r="BF9" s="575"/>
      <c r="BG9" s="875"/>
      <c r="BH9" s="586"/>
    </row>
    <row r="10" spans="1:60" ht="16" x14ac:dyDescent="0.2">
      <c r="AK10" s="572" t="s">
        <v>17724</v>
      </c>
      <c r="AL10" s="572" t="s">
        <v>17724</v>
      </c>
      <c r="AN10" s="571" t="s">
        <v>625</v>
      </c>
      <c r="AO10" s="571" t="s">
        <v>17284</v>
      </c>
      <c r="AQ10" s="609" t="s">
        <v>623</v>
      </c>
      <c r="AR10" s="609" t="s">
        <v>624</v>
      </c>
      <c r="AS10" s="609" t="s">
        <v>622</v>
      </c>
      <c r="AT10" s="608"/>
      <c r="AU10" s="590"/>
      <c r="AV10" s="575"/>
      <c r="AW10" s="581"/>
      <c r="AX10" s="583"/>
      <c r="AY10" s="580"/>
      <c r="AZ10" s="583"/>
      <c r="BA10" s="581"/>
      <c r="BB10" s="577"/>
      <c r="BC10" s="577"/>
      <c r="BD10" s="578"/>
      <c r="BE10" s="626"/>
      <c r="BF10" s="575"/>
      <c r="BG10" s="875"/>
      <c r="BH10" s="592"/>
    </row>
    <row r="11" spans="1:60" ht="16" x14ac:dyDescent="0.2">
      <c r="AK11" s="572" t="s">
        <v>17199</v>
      </c>
      <c r="AL11" s="572" t="s">
        <v>17199</v>
      </c>
      <c r="AN11" s="572" t="s">
        <v>622</v>
      </c>
      <c r="AO11" s="571" t="s">
        <v>17284</v>
      </c>
      <c r="AQ11" s="609" t="s">
        <v>626</v>
      </c>
      <c r="AR11" s="609" t="s">
        <v>627</v>
      </c>
      <c r="AS11" s="609" t="s">
        <v>622</v>
      </c>
      <c r="AT11" s="608"/>
      <c r="AU11" s="590"/>
      <c r="AV11" s="575"/>
      <c r="AW11" s="581"/>
      <c r="AX11" s="583"/>
      <c r="AY11" s="580"/>
      <c r="AZ11" s="583"/>
      <c r="BA11" s="581"/>
      <c r="BB11" s="577"/>
      <c r="BC11" s="577"/>
      <c r="BD11" s="578"/>
      <c r="BE11" s="594"/>
      <c r="BF11" s="575"/>
      <c r="BG11" s="875"/>
      <c r="BH11" s="593"/>
    </row>
    <row r="12" spans="1:60" ht="17" x14ac:dyDescent="0.2">
      <c r="AK12" s="572" t="s">
        <v>17291</v>
      </c>
      <c r="AL12" s="572" t="s">
        <v>17291</v>
      </c>
      <c r="AN12" s="572" t="s">
        <v>622</v>
      </c>
      <c r="AO12" s="571" t="s">
        <v>17284</v>
      </c>
      <c r="AQ12" s="582" t="s">
        <v>17285</v>
      </c>
      <c r="AR12" s="581" t="s">
        <v>17286</v>
      </c>
      <c r="AS12" s="601" t="s">
        <v>622</v>
      </c>
      <c r="AT12" s="608"/>
      <c r="AU12" s="590"/>
      <c r="AV12" s="575"/>
      <c r="AW12" s="581"/>
      <c r="AX12" s="583"/>
      <c r="AY12" s="581"/>
      <c r="AZ12" s="583"/>
      <c r="BA12" s="581"/>
      <c r="BB12" s="577"/>
      <c r="BC12" s="577"/>
      <c r="BD12" s="578"/>
      <c r="BE12" s="594"/>
      <c r="BF12" s="575"/>
      <c r="BG12" s="875"/>
      <c r="BH12" s="593"/>
    </row>
    <row r="13" spans="1:60" ht="17" x14ac:dyDescent="0.2">
      <c r="AO13" s="571"/>
      <c r="AQ13" s="582" t="s">
        <v>17280</v>
      </c>
      <c r="AR13" s="581" t="s">
        <v>17281</v>
      </c>
      <c r="AS13" s="599" t="s">
        <v>622</v>
      </c>
      <c r="AT13" s="608"/>
      <c r="AU13" s="590"/>
      <c r="AV13" s="575"/>
      <c r="AW13" s="581"/>
      <c r="AX13" s="583"/>
      <c r="AY13" s="580"/>
      <c r="AZ13" s="581"/>
      <c r="BA13" s="581"/>
      <c r="BB13" s="577"/>
      <c r="BC13" s="577"/>
      <c r="BD13" s="578"/>
      <c r="BE13" s="594"/>
      <c r="BF13" s="575"/>
      <c r="BG13" s="875"/>
      <c r="BH13" s="586"/>
    </row>
    <row r="14" spans="1:60" ht="17" x14ac:dyDescent="0.2">
      <c r="AO14" s="571"/>
      <c r="AQ14" s="582" t="s">
        <v>17287</v>
      </c>
      <c r="AR14" s="581" t="s">
        <v>17288</v>
      </c>
      <c r="AS14" s="601" t="s">
        <v>622</v>
      </c>
      <c r="AT14" s="608"/>
      <c r="AU14" s="590"/>
      <c r="AV14" s="575"/>
      <c r="AW14" s="582"/>
      <c r="AX14" s="583"/>
      <c r="AY14" s="581"/>
      <c r="AZ14" s="583"/>
      <c r="BA14" s="581"/>
      <c r="BB14" s="577"/>
      <c r="BC14" s="577"/>
      <c r="BD14" s="578"/>
      <c r="BE14" s="594"/>
      <c r="BF14" s="575"/>
      <c r="BG14" s="875"/>
      <c r="BH14" s="592"/>
    </row>
    <row r="15" spans="1:60" ht="85.5" customHeight="1" x14ac:dyDescent="0.2">
      <c r="AO15" s="571"/>
      <c r="AQ15" s="582" t="s">
        <v>17289</v>
      </c>
      <c r="AR15" s="581" t="s">
        <v>17290</v>
      </c>
      <c r="AS15" s="601" t="s">
        <v>622</v>
      </c>
      <c r="AT15" s="608"/>
      <c r="AU15" s="590"/>
      <c r="AV15" s="575"/>
      <c r="AW15" s="581"/>
      <c r="AX15" s="583"/>
      <c r="AY15" s="581"/>
      <c r="AZ15" s="583"/>
      <c r="BA15" s="581"/>
      <c r="BB15" s="577"/>
      <c r="BC15" s="577"/>
      <c r="BD15" s="578"/>
      <c r="BE15" s="594"/>
      <c r="BF15" s="575"/>
      <c r="BG15" s="875"/>
      <c r="BH15" s="593"/>
    </row>
    <row r="16" spans="1:60" ht="72" customHeight="1" x14ac:dyDescent="0.2">
      <c r="AO16" s="571"/>
      <c r="AQ16" s="582" t="s">
        <v>17247</v>
      </c>
      <c r="AR16" s="581" t="s">
        <v>17292</v>
      </c>
      <c r="AS16" s="601" t="s">
        <v>622</v>
      </c>
      <c r="AT16" s="608"/>
      <c r="AU16" s="590"/>
      <c r="AV16" s="575"/>
      <c r="AW16" s="581"/>
      <c r="AX16" s="583"/>
      <c r="AY16" s="580"/>
      <c r="AZ16" s="583"/>
      <c r="BA16" s="581"/>
      <c r="BB16" s="577"/>
      <c r="BC16" s="577"/>
      <c r="BD16" s="578"/>
      <c r="BE16" s="594"/>
      <c r="BF16" s="575"/>
      <c r="BG16" s="875"/>
      <c r="BH16" s="593"/>
    </row>
    <row r="17" spans="37:60" ht="16" x14ac:dyDescent="0.2">
      <c r="AK17" s="574"/>
      <c r="AL17" s="574"/>
      <c r="AO17" s="571"/>
      <c r="AQ17" s="582" t="s">
        <v>17720</v>
      </c>
      <c r="AR17" s="573" t="s">
        <v>17722</v>
      </c>
      <c r="AS17" s="601" t="s">
        <v>622</v>
      </c>
      <c r="AT17" s="608"/>
      <c r="AU17" s="590"/>
      <c r="AV17" s="575"/>
      <c r="AW17" s="582"/>
      <c r="AX17" s="583"/>
      <c r="AY17" s="581"/>
      <c r="AZ17" s="583"/>
      <c r="BA17" s="581"/>
      <c r="BB17" s="577"/>
      <c r="BC17" s="577"/>
      <c r="BD17" s="578"/>
      <c r="BE17" s="594"/>
      <c r="BF17" s="575"/>
      <c r="BG17" s="875"/>
      <c r="BH17" s="586"/>
    </row>
    <row r="18" spans="37:60" ht="16" x14ac:dyDescent="0.2">
      <c r="AO18" s="571"/>
      <c r="AQ18" s="582" t="s">
        <v>17268</v>
      </c>
      <c r="AR18" s="573" t="s">
        <v>17283</v>
      </c>
      <c r="AS18" s="601" t="s">
        <v>622</v>
      </c>
      <c r="AT18" s="607"/>
      <c r="AU18" s="590"/>
      <c r="AV18" s="575"/>
      <c r="AW18" s="582"/>
      <c r="AX18" s="583"/>
      <c r="AY18" s="581"/>
      <c r="AZ18" s="583"/>
      <c r="BA18" s="581"/>
      <c r="BB18" s="577"/>
      <c r="BC18" s="577"/>
      <c r="BD18" s="578"/>
      <c r="BE18" s="594"/>
      <c r="BF18" s="575"/>
      <c r="BG18" s="875"/>
      <c r="BH18" s="592"/>
    </row>
    <row r="19" spans="37:60" ht="32" x14ac:dyDescent="0.2">
      <c r="AK19" s="595"/>
      <c r="AL19" s="595"/>
      <c r="AN19" s="571"/>
      <c r="AO19" s="571"/>
      <c r="AQ19" s="609" t="s">
        <v>628</v>
      </c>
      <c r="AR19" s="609" t="s">
        <v>629</v>
      </c>
      <c r="AS19" s="601" t="s">
        <v>622</v>
      </c>
      <c r="AT19" s="607"/>
      <c r="AU19" s="590"/>
      <c r="AV19" s="575"/>
      <c r="AW19" s="582"/>
      <c r="AX19" s="583"/>
      <c r="AY19" s="581"/>
      <c r="AZ19" s="583"/>
      <c r="BA19" s="581"/>
      <c r="BB19" s="577"/>
      <c r="BC19" s="577"/>
      <c r="BD19" s="578"/>
      <c r="BE19" s="594"/>
      <c r="BF19" s="575"/>
      <c r="BG19" s="875"/>
      <c r="BH19" s="593"/>
    </row>
    <row r="20" spans="37:60" ht="62.5" customHeight="1" x14ac:dyDescent="0.2">
      <c r="AK20" s="596"/>
      <c r="AL20" s="596"/>
      <c r="AM20" s="596"/>
      <c r="AN20" s="596"/>
      <c r="AO20" s="573"/>
      <c r="AQ20" s="609" t="s">
        <v>17725</v>
      </c>
      <c r="AR20" s="609" t="s">
        <v>17726</v>
      </c>
      <c r="AS20" s="599" t="s">
        <v>625</v>
      </c>
      <c r="AT20" s="607"/>
      <c r="AU20" s="590"/>
      <c r="AV20" s="575"/>
      <c r="AW20" s="582"/>
      <c r="AX20" s="583"/>
      <c r="AY20" s="584"/>
      <c r="AZ20" s="583"/>
      <c r="BA20" s="581"/>
      <c r="BB20" s="577"/>
      <c r="BC20" s="577"/>
      <c r="BD20" s="578"/>
      <c r="BE20" s="594"/>
      <c r="BF20" s="575"/>
      <c r="BG20" s="875"/>
      <c r="BH20" s="593"/>
    </row>
    <row r="21" spans="37:60" ht="63" customHeight="1" x14ac:dyDescent="0.2">
      <c r="AK21" s="597"/>
      <c r="AL21" s="597"/>
      <c r="AM21" s="597"/>
      <c r="AN21" s="597"/>
      <c r="AO21" s="598"/>
      <c r="AQ21" s="587" t="s">
        <v>645</v>
      </c>
      <c r="AR21" s="600" t="s">
        <v>646</v>
      </c>
      <c r="AS21" s="609" t="s">
        <v>622</v>
      </c>
      <c r="AT21" s="607"/>
      <c r="AU21" s="590"/>
      <c r="AV21" s="575"/>
      <c r="AW21" s="582"/>
      <c r="AX21" s="583"/>
      <c r="AY21" s="581"/>
      <c r="AZ21" s="583"/>
      <c r="BA21" s="581"/>
      <c r="BB21" s="577"/>
      <c r="BC21" s="577"/>
      <c r="BD21" s="578"/>
      <c r="BE21" s="594"/>
      <c r="BF21" s="575"/>
      <c r="BG21" s="875"/>
      <c r="BH21" s="586"/>
    </row>
    <row r="22" spans="37:60" ht="34" x14ac:dyDescent="0.2">
      <c r="AK22" s="597"/>
      <c r="AL22" s="597"/>
      <c r="AM22" s="597"/>
      <c r="AN22" s="597"/>
      <c r="AO22" s="571"/>
      <c r="AQ22" s="587" t="s">
        <v>17727</v>
      </c>
      <c r="AR22" s="600" t="s">
        <v>17728</v>
      </c>
      <c r="AS22" s="610" t="s">
        <v>622</v>
      </c>
      <c r="AT22" s="607"/>
      <c r="AU22" s="590"/>
      <c r="AV22" s="575"/>
      <c r="AW22" s="583"/>
      <c r="AX22" s="583"/>
      <c r="AY22" s="581"/>
      <c r="AZ22" s="583"/>
      <c r="BA22" s="581"/>
      <c r="BB22" s="577"/>
      <c r="BC22" s="577"/>
      <c r="BD22" s="578"/>
      <c r="BE22" s="594"/>
      <c r="BF22" s="575"/>
      <c r="BG22" s="875"/>
      <c r="BH22" s="592"/>
    </row>
    <row r="23" spans="37:60" ht="38" customHeight="1" x14ac:dyDescent="0.2">
      <c r="AK23" s="597"/>
      <c r="AL23" s="597"/>
      <c r="AM23" s="597"/>
      <c r="AN23" s="597"/>
      <c r="AO23" s="598"/>
      <c r="AQ23" s="614"/>
      <c r="AR23" s="614"/>
      <c r="AS23" s="614"/>
      <c r="AT23" s="615"/>
      <c r="AU23" s="616"/>
      <c r="AV23" s="575"/>
      <c r="AW23" s="581"/>
      <c r="AX23" s="581"/>
      <c r="AY23" s="580"/>
      <c r="AZ23" s="583"/>
      <c r="BA23" s="581"/>
      <c r="BB23" s="577"/>
      <c r="BC23" s="577"/>
      <c r="BD23" s="578"/>
      <c r="BE23" s="594"/>
      <c r="BF23" s="575"/>
      <c r="BG23" s="875"/>
      <c r="BH23" s="593"/>
    </row>
    <row r="24" spans="37:60" ht="16" x14ac:dyDescent="0.2">
      <c r="AK24" s="597"/>
      <c r="AL24" s="597"/>
      <c r="AM24" s="597"/>
      <c r="AN24" s="597"/>
      <c r="AO24" s="598"/>
      <c r="AQ24" s="609"/>
      <c r="AR24" s="609"/>
      <c r="AS24" s="609"/>
      <c r="AT24" s="607"/>
      <c r="AU24" s="590"/>
      <c r="AV24" s="575"/>
      <c r="AW24" s="581"/>
      <c r="AX24" s="583"/>
      <c r="AY24" s="580"/>
      <c r="AZ24" s="583"/>
      <c r="BA24" s="581"/>
      <c r="BB24" s="577"/>
      <c r="BC24" s="577"/>
      <c r="BD24" s="578"/>
      <c r="BE24" s="594"/>
      <c r="BF24" s="575"/>
      <c r="BG24" s="575"/>
      <c r="BH24" s="575"/>
    </row>
    <row r="25" spans="37:60" ht="16" x14ac:dyDescent="0.2">
      <c r="AK25" s="598"/>
      <c r="AL25" s="598"/>
      <c r="AM25" s="597"/>
      <c r="AN25" s="597"/>
      <c r="AO25" s="597"/>
      <c r="AQ25" s="609"/>
      <c r="AR25" s="609"/>
      <c r="AS25" s="609"/>
      <c r="AU25" s="590"/>
      <c r="AV25" s="575"/>
      <c r="AW25" s="581"/>
      <c r="AX25" s="583"/>
      <c r="AY25" s="580"/>
      <c r="AZ25" s="583"/>
      <c r="BA25" s="581"/>
      <c r="BB25" s="577"/>
      <c r="BC25" s="577"/>
      <c r="BD25" s="578"/>
      <c r="BE25" s="594"/>
      <c r="BF25" s="575"/>
      <c r="BG25" s="575"/>
      <c r="BH25" s="575"/>
    </row>
    <row r="26" spans="37:60" ht="16" x14ac:dyDescent="0.2">
      <c r="AK26" s="597"/>
      <c r="AL26" s="597"/>
      <c r="AM26" s="597"/>
      <c r="AN26" s="597"/>
      <c r="AO26" s="597"/>
      <c r="AQ26" s="609"/>
      <c r="AR26" s="609"/>
      <c r="AS26" s="609"/>
      <c r="AU26" s="590"/>
      <c r="AV26" s="575"/>
      <c r="AW26" s="582"/>
      <c r="AX26" s="583"/>
      <c r="AY26" s="580"/>
      <c r="AZ26" s="583"/>
      <c r="BA26" s="581"/>
      <c r="BB26" s="577"/>
      <c r="BC26" s="577"/>
      <c r="BD26" s="578"/>
      <c r="BE26" s="594"/>
      <c r="BF26" s="575"/>
      <c r="BG26" s="575"/>
      <c r="BH26" s="575"/>
    </row>
    <row r="27" spans="37:60" ht="16" x14ac:dyDescent="0.2">
      <c r="AK27" s="597"/>
      <c r="AL27" s="597"/>
      <c r="AM27" s="597"/>
      <c r="AN27" s="597"/>
      <c r="AO27" s="597"/>
      <c r="AQ27" s="609"/>
      <c r="AR27" s="609"/>
      <c r="AS27" s="609"/>
      <c r="AU27" s="590"/>
      <c r="AW27" s="581"/>
      <c r="AX27" s="583"/>
      <c r="AY27" s="580"/>
      <c r="AZ27" s="583"/>
      <c r="BA27" s="581"/>
      <c r="BB27" s="577"/>
      <c r="BC27" s="577"/>
      <c r="BD27" s="578"/>
      <c r="BE27" s="594"/>
    </row>
    <row r="28" spans="37:60" ht="54" customHeight="1" x14ac:dyDescent="0.2">
      <c r="AK28" s="597"/>
      <c r="AL28" s="597"/>
      <c r="AM28" s="597"/>
      <c r="AN28" s="597"/>
      <c r="AO28" s="597"/>
      <c r="AQ28" s="610"/>
      <c r="AR28" s="609"/>
      <c r="AS28" s="610"/>
      <c r="AU28" s="590"/>
      <c r="AW28" s="581"/>
      <c r="AX28" s="583"/>
      <c r="AY28" s="581"/>
      <c r="AZ28" s="583"/>
      <c r="BA28" s="599"/>
      <c r="BB28" s="577"/>
      <c r="BC28" s="577"/>
      <c r="BD28" s="578"/>
      <c r="BE28" s="594"/>
    </row>
    <row r="29" spans="37:60" ht="16" x14ac:dyDescent="0.2">
      <c r="AK29" s="597"/>
      <c r="AL29" s="597"/>
      <c r="AM29" s="597"/>
      <c r="AN29" s="597"/>
      <c r="AO29" s="571"/>
      <c r="AQ29" s="609"/>
      <c r="AR29" s="609"/>
      <c r="AS29" s="609"/>
      <c r="AU29" s="590"/>
      <c r="AW29" s="581"/>
      <c r="AX29" s="583"/>
      <c r="AY29" s="581"/>
      <c r="AZ29" s="583"/>
      <c r="BA29" s="580"/>
      <c r="BB29" s="577"/>
      <c r="BC29" s="577"/>
      <c r="BD29" s="578"/>
      <c r="BE29" s="594"/>
    </row>
    <row r="30" spans="37:60" ht="16" x14ac:dyDescent="0.2">
      <c r="AK30" s="597"/>
      <c r="AL30" s="597"/>
      <c r="AM30" s="597"/>
      <c r="AN30" s="597"/>
      <c r="AO30" s="597"/>
      <c r="AQ30" s="609"/>
      <c r="AR30" s="609"/>
      <c r="AS30" s="609"/>
      <c r="AU30" s="590"/>
      <c r="AW30" s="582"/>
      <c r="AX30" s="583"/>
      <c r="AY30" s="581"/>
      <c r="AZ30" s="583"/>
      <c r="BA30" s="599"/>
      <c r="BB30" s="577"/>
      <c r="BC30" s="577"/>
      <c r="BD30" s="579"/>
      <c r="BE30" s="602"/>
    </row>
    <row r="31" spans="37:60" ht="16" x14ac:dyDescent="0.2">
      <c r="AK31" s="596"/>
      <c r="AL31" s="596"/>
      <c r="AM31" s="596"/>
      <c r="AN31" s="596"/>
      <c r="AO31" s="596"/>
      <c r="AQ31" s="573"/>
      <c r="AR31" s="573"/>
      <c r="AS31" s="573"/>
      <c r="AU31" s="590"/>
      <c r="AW31" s="582"/>
      <c r="AX31" s="583"/>
      <c r="AY31" s="580"/>
      <c r="AZ31" s="583"/>
      <c r="BA31" s="599"/>
      <c r="BB31" s="577"/>
      <c r="BC31" s="577"/>
    </row>
    <row r="32" spans="37:60" ht="16" x14ac:dyDescent="0.2">
      <c r="AQ32" s="573"/>
      <c r="AR32" s="573"/>
      <c r="AS32" s="573"/>
      <c r="AU32" s="590"/>
      <c r="AW32" s="587"/>
      <c r="AX32" s="583"/>
      <c r="AY32" s="600"/>
      <c r="AZ32" s="583"/>
      <c r="BA32" s="601"/>
      <c r="BB32" s="577"/>
      <c r="BC32" s="577"/>
    </row>
    <row r="33" spans="43:55" ht="16" x14ac:dyDescent="0.2">
      <c r="AQ33" s="573"/>
      <c r="AR33" s="573"/>
      <c r="AS33" s="573"/>
      <c r="AU33" s="590"/>
      <c r="AW33" s="587"/>
      <c r="AX33" s="583"/>
      <c r="AY33" s="600"/>
      <c r="AZ33" s="583"/>
      <c r="BA33" s="601"/>
      <c r="BB33" s="577"/>
      <c r="BC33" s="577"/>
    </row>
    <row r="34" spans="43:55" ht="16" x14ac:dyDescent="0.2">
      <c r="AQ34" s="573"/>
      <c r="AR34" s="573"/>
      <c r="AS34" s="573"/>
      <c r="AU34" s="590"/>
      <c r="AW34" s="582"/>
      <c r="AX34" s="583"/>
      <c r="AY34" s="581"/>
      <c r="AZ34" s="583"/>
      <c r="BA34" s="599"/>
      <c r="BB34" s="577"/>
      <c r="BC34" s="577"/>
    </row>
    <row r="35" spans="43:55" ht="16" x14ac:dyDescent="0.2">
      <c r="AQ35" s="573"/>
      <c r="AR35" s="573"/>
      <c r="AS35" s="573"/>
      <c r="AU35" s="590"/>
      <c r="AW35" s="587"/>
      <c r="AX35" s="583"/>
      <c r="AY35" s="600"/>
      <c r="AZ35" s="583"/>
      <c r="BA35" s="601"/>
      <c r="BB35" s="577"/>
      <c r="BC35" s="577"/>
    </row>
    <row r="36" spans="43:55" ht="16" x14ac:dyDescent="0.2">
      <c r="AQ36" s="573"/>
      <c r="AR36" s="573"/>
      <c r="AS36" s="573"/>
      <c r="AU36" s="590"/>
      <c r="AW36" s="587"/>
      <c r="AX36" s="583"/>
      <c r="AY36" s="600"/>
      <c r="AZ36" s="583"/>
      <c r="BA36" s="601"/>
      <c r="BB36" s="577"/>
      <c r="BC36" s="577"/>
    </row>
    <row r="37" spans="43:55" ht="16" x14ac:dyDescent="0.2">
      <c r="AQ37" s="609"/>
      <c r="AR37" s="609"/>
      <c r="AS37" s="609"/>
      <c r="AT37" s="607"/>
      <c r="AU37" s="590"/>
      <c r="AW37" s="587"/>
      <c r="AX37" s="583"/>
      <c r="AY37" s="600"/>
      <c r="AZ37" s="583"/>
      <c r="BA37" s="601"/>
      <c r="BB37" s="577"/>
      <c r="BC37" s="577"/>
    </row>
    <row r="38" spans="43:55" ht="16" x14ac:dyDescent="0.2">
      <c r="AQ38" s="609"/>
      <c r="AR38" s="609"/>
      <c r="AS38" s="609"/>
      <c r="AT38" s="611"/>
      <c r="AU38" s="612"/>
      <c r="AW38" s="587"/>
      <c r="AX38" s="583"/>
      <c r="AY38" s="600"/>
      <c r="AZ38" s="583"/>
      <c r="BA38" s="601"/>
      <c r="BB38" s="577"/>
      <c r="BC38" s="577"/>
    </row>
    <row r="39" spans="43:55" ht="16" x14ac:dyDescent="0.2">
      <c r="AQ39" s="609"/>
      <c r="AR39" s="609"/>
      <c r="AS39" s="609"/>
      <c r="AT39" s="596"/>
      <c r="AU39" s="596"/>
      <c r="AW39" s="574"/>
      <c r="AX39" s="603"/>
      <c r="AY39" s="571"/>
      <c r="BB39" s="572"/>
      <c r="BC39" s="572"/>
    </row>
    <row r="40" spans="43:55" ht="16" x14ac:dyDescent="0.2">
      <c r="AQ40" s="609"/>
      <c r="AR40" s="609"/>
      <c r="AS40" s="609"/>
      <c r="AT40" s="596"/>
      <c r="AU40" s="596"/>
      <c r="AW40" s="574"/>
      <c r="AX40" s="603"/>
      <c r="AY40" s="606"/>
      <c r="BB40" s="572"/>
      <c r="BC40" s="572"/>
    </row>
    <row r="41" spans="43:55" ht="16" x14ac:dyDescent="0.2">
      <c r="AQ41" s="609"/>
      <c r="AR41" s="609"/>
      <c r="AS41" s="609"/>
      <c r="AT41" s="596"/>
      <c r="AU41" s="596"/>
      <c r="AW41" s="574"/>
      <c r="AX41" s="603"/>
      <c r="AY41" s="574"/>
      <c r="BB41" s="572"/>
      <c r="BC41" s="572"/>
    </row>
    <row r="42" spans="43:55" x14ac:dyDescent="0.2">
      <c r="AQ42" s="610"/>
      <c r="AR42" s="609"/>
      <c r="AS42" s="610"/>
      <c r="AT42" s="596"/>
      <c r="AU42" s="596"/>
      <c r="BB42" s="572"/>
      <c r="BC42" s="572"/>
    </row>
    <row r="43" spans="43:55" x14ac:dyDescent="0.2">
      <c r="AQ43" s="609"/>
      <c r="AR43" s="609"/>
      <c r="AS43" s="609"/>
      <c r="AT43" s="596"/>
      <c r="AU43" s="596"/>
      <c r="BB43" s="572"/>
      <c r="BC43" s="572"/>
    </row>
    <row r="44" spans="43:55" x14ac:dyDescent="0.2">
      <c r="AQ44" s="609"/>
      <c r="AR44" s="609"/>
      <c r="AS44" s="609"/>
      <c r="AT44" s="596"/>
      <c r="AU44" s="596"/>
      <c r="BB44" s="572"/>
      <c r="BC44" s="572"/>
    </row>
    <row r="45" spans="43:55" x14ac:dyDescent="0.2">
      <c r="AQ45" s="573"/>
      <c r="AR45" s="573"/>
      <c r="AS45" s="573"/>
      <c r="AT45" s="596"/>
      <c r="AU45" s="596"/>
      <c r="BB45" s="572"/>
      <c r="BC45" s="572"/>
    </row>
    <row r="46" spans="43:55" x14ac:dyDescent="0.2">
      <c r="AQ46" s="573"/>
      <c r="AR46" s="573"/>
      <c r="AS46" s="573"/>
      <c r="AT46" s="596"/>
      <c r="AU46" s="596"/>
      <c r="BB46" s="572"/>
      <c r="BC46" s="572"/>
    </row>
    <row r="47" spans="43:55" x14ac:dyDescent="0.2">
      <c r="AQ47" s="573"/>
      <c r="AR47" s="573"/>
      <c r="AS47" s="573"/>
      <c r="AT47" s="596"/>
      <c r="AU47" s="596"/>
      <c r="BB47" s="572"/>
      <c r="BC47" s="572"/>
    </row>
    <row r="48" spans="43:55" x14ac:dyDescent="0.2">
      <c r="AQ48" s="573"/>
      <c r="AR48" s="573"/>
      <c r="AS48" s="573"/>
      <c r="AT48" s="596"/>
      <c r="AU48" s="596"/>
      <c r="BB48" s="572"/>
      <c r="BC48" s="572"/>
    </row>
    <row r="49" spans="43:47" x14ac:dyDescent="0.2">
      <c r="AQ49" s="573"/>
      <c r="AR49" s="573"/>
      <c r="AS49" s="573"/>
      <c r="AT49" s="596"/>
      <c r="AU49" s="596"/>
    </row>
    <row r="50" spans="43:47" x14ac:dyDescent="0.2">
      <c r="AQ50" s="573"/>
      <c r="AR50" s="573"/>
      <c r="AS50" s="573"/>
      <c r="AT50" s="596"/>
      <c r="AU50" s="596"/>
    </row>
    <row r="51" spans="43:47" x14ac:dyDescent="0.2">
      <c r="AQ51" s="573"/>
      <c r="AR51" s="573"/>
      <c r="AS51" s="573"/>
      <c r="AT51" s="596"/>
      <c r="AU51" s="596"/>
    </row>
    <row r="52" spans="43:47" x14ac:dyDescent="0.2">
      <c r="AQ52" s="573"/>
      <c r="AR52" s="573"/>
      <c r="AS52" s="573"/>
      <c r="AT52" s="596"/>
      <c r="AU52" s="596"/>
    </row>
    <row r="53" spans="43:47" x14ac:dyDescent="0.2">
      <c r="AQ53" s="573"/>
      <c r="AR53" s="573"/>
      <c r="AS53" s="573"/>
      <c r="AT53" s="596"/>
      <c r="AU53" s="596"/>
    </row>
    <row r="54" spans="43:47" x14ac:dyDescent="0.2">
      <c r="AQ54" s="573"/>
      <c r="AR54" s="573"/>
      <c r="AS54" s="573"/>
      <c r="AT54" s="596"/>
      <c r="AU54" s="596"/>
    </row>
    <row r="55" spans="43:47" x14ac:dyDescent="0.2">
      <c r="AQ55" s="573"/>
      <c r="AR55" s="573"/>
      <c r="AS55" s="573"/>
      <c r="AT55" s="596"/>
      <c r="AU55" s="596"/>
    </row>
    <row r="56" spans="43:47" x14ac:dyDescent="0.2">
      <c r="AQ56" s="573"/>
      <c r="AR56" s="573"/>
      <c r="AS56" s="573"/>
      <c r="AT56" s="596"/>
      <c r="AU56" s="596"/>
    </row>
    <row r="57" spans="43:47" x14ac:dyDescent="0.2">
      <c r="AQ57" s="573"/>
      <c r="AR57" s="573"/>
      <c r="AS57" s="573"/>
      <c r="AT57" s="596"/>
      <c r="AU57" s="596"/>
    </row>
    <row r="58" spans="43:47" x14ac:dyDescent="0.2">
      <c r="AQ58" s="573"/>
      <c r="AR58" s="573"/>
      <c r="AS58" s="573"/>
      <c r="AT58" s="596"/>
      <c r="AU58" s="596"/>
    </row>
    <row r="59" spans="43:47" x14ac:dyDescent="0.2">
      <c r="AQ59" s="573"/>
      <c r="AR59" s="573"/>
      <c r="AS59" s="573"/>
      <c r="AT59" s="596"/>
      <c r="AU59" s="596"/>
    </row>
    <row r="60" spans="43:47" x14ac:dyDescent="0.2">
      <c r="AQ60" s="573"/>
      <c r="AR60" s="573"/>
      <c r="AS60" s="573"/>
      <c r="AT60" s="596"/>
      <c r="AU60" s="596"/>
    </row>
    <row r="61" spans="43:47" x14ac:dyDescent="0.2">
      <c r="AQ61" s="573"/>
      <c r="AR61" s="573"/>
      <c r="AS61" s="573"/>
      <c r="AT61" s="596"/>
      <c r="AU61" s="596"/>
    </row>
    <row r="62" spans="43:47" x14ac:dyDescent="0.2">
      <c r="AQ62" s="573"/>
      <c r="AR62" s="573"/>
      <c r="AS62" s="573"/>
      <c r="AT62" s="596"/>
      <c r="AU62" s="596"/>
    </row>
    <row r="63" spans="43:47" x14ac:dyDescent="0.2">
      <c r="AQ63" s="573"/>
      <c r="AR63" s="573"/>
      <c r="AS63" s="573"/>
      <c r="AT63" s="596"/>
      <c r="AU63" s="596"/>
    </row>
    <row r="64" spans="43:47" x14ac:dyDescent="0.2">
      <c r="AQ64" s="573"/>
      <c r="AR64" s="573"/>
      <c r="AS64" s="573"/>
      <c r="AT64" s="596"/>
      <c r="AU64" s="596"/>
    </row>
    <row r="65" spans="43:47" x14ac:dyDescent="0.2">
      <c r="AQ65" s="573"/>
      <c r="AR65" s="573"/>
      <c r="AS65" s="573"/>
      <c r="AT65" s="596"/>
      <c r="AU65" s="596"/>
    </row>
    <row r="66" spans="43:47" x14ac:dyDescent="0.2">
      <c r="AQ66" s="573"/>
      <c r="AR66" s="573"/>
      <c r="AS66" s="573"/>
      <c r="AT66" s="596"/>
      <c r="AU66" s="596"/>
    </row>
    <row r="67" spans="43:47" x14ac:dyDescent="0.2">
      <c r="AQ67" s="573"/>
      <c r="AR67" s="573"/>
      <c r="AS67" s="573"/>
      <c r="AT67" s="596"/>
      <c r="AU67" s="596"/>
    </row>
    <row r="68" spans="43:47" x14ac:dyDescent="0.2">
      <c r="AQ68" s="573"/>
      <c r="AR68" s="573"/>
      <c r="AS68" s="573"/>
      <c r="AT68" s="596"/>
      <c r="AU68" s="596"/>
    </row>
    <row r="69" spans="43:47" x14ac:dyDescent="0.2">
      <c r="AQ69" s="573"/>
      <c r="AR69" s="573"/>
      <c r="AS69" s="573"/>
      <c r="AT69" s="596"/>
      <c r="AU69" s="596"/>
    </row>
    <row r="70" spans="43:47" x14ac:dyDescent="0.2">
      <c r="AQ70" s="573"/>
      <c r="AR70" s="573"/>
      <c r="AS70" s="573"/>
      <c r="AT70" s="596"/>
      <c r="AU70" s="596"/>
    </row>
  </sheetData>
  <mergeCells count="6">
    <mergeCell ref="A1:L1"/>
    <mergeCell ref="BG1:BH1"/>
    <mergeCell ref="N1:Y1"/>
    <mergeCell ref="AK1:AO1"/>
    <mergeCell ref="AQ1:AU1"/>
    <mergeCell ref="AW1:BD1"/>
  </mergeCells>
  <pageMargins left="0.7" right="0.7" top="0.75" bottom="0.75" header="0.3" footer="0.3"/>
  <tableParts count="7">
    <tablePart r:id="rId1"/>
    <tablePart r:id="rId2"/>
    <tablePart r:id="rId3"/>
    <tablePart r:id="rId4"/>
    <tablePart r:id="rId5"/>
    <tablePart r:id="rId6"/>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E121"/>
  <sheetViews>
    <sheetView zoomScaleNormal="100" zoomScalePageLayoutView="130" workbookViewId="0">
      <selection activeCell="W1" sqref="W1:Y1048576"/>
    </sheetView>
  </sheetViews>
  <sheetFormatPr baseColWidth="10" defaultColWidth="8.5" defaultRowHeight="15" x14ac:dyDescent="0.2"/>
  <cols>
    <col min="1" max="1" width="64.5" style="45" customWidth="1"/>
    <col min="2" max="2" width="8.5" style="86" hidden="1" customWidth="1"/>
    <col min="3" max="3" width="8.5" style="89" hidden="1" customWidth="1"/>
    <col min="4" max="4" width="8.5" style="101" hidden="1" customWidth="1"/>
    <col min="5" max="5" width="8.5" style="86" hidden="1" customWidth="1"/>
    <col min="6" max="6" width="11.5" style="89" hidden="1" customWidth="1"/>
    <col min="7" max="7" width="9.5" style="86" hidden="1" customWidth="1"/>
    <col min="8" max="8" width="24.5" style="86" hidden="1" customWidth="1"/>
    <col min="9" max="9" width="54.5" style="86" hidden="1" customWidth="1"/>
    <col min="10" max="10" width="14.5" style="86" hidden="1" customWidth="1"/>
    <col min="11" max="11" width="18" style="86" hidden="1" customWidth="1"/>
    <col min="12" max="12" width="18.5" style="86" hidden="1" customWidth="1"/>
    <col min="13" max="13" width="17.5" style="86" hidden="1" customWidth="1"/>
    <col min="14" max="14" width="7.5" style="86" hidden="1" customWidth="1"/>
    <col min="15" max="15" width="12.5" style="87" hidden="1" customWidth="1"/>
    <col min="16" max="16" width="20.5" style="86" hidden="1" customWidth="1"/>
    <col min="17" max="17" width="18.5" style="86" hidden="1" customWidth="1"/>
    <col min="18" max="18" width="25" style="86" hidden="1" customWidth="1"/>
    <col min="19" max="19" width="10.5" style="86" hidden="1" customWidth="1"/>
    <col min="20" max="22" width="8.5" style="86" hidden="1" customWidth="1"/>
    <col min="23" max="24" width="11.1640625" style="86" hidden="1" customWidth="1"/>
    <col min="25" max="25" width="11.33203125" style="86" hidden="1" customWidth="1"/>
    <col min="26" max="26" width="11.1640625" style="629" customWidth="1"/>
    <col min="27" max="29" width="10.1640625" style="86" hidden="1" customWidth="1"/>
    <col min="30" max="30" width="18.5" style="86" bestFit="1" customWidth="1"/>
    <col min="31" max="31" width="17.5" style="86" bestFit="1" customWidth="1"/>
    <col min="32" max="16384" width="8.5" style="86"/>
  </cols>
  <sheetData>
    <row r="1" spans="1:31" ht="29" customHeight="1" x14ac:dyDescent="0.2">
      <c r="A1" s="897" t="s">
        <v>417</v>
      </c>
      <c r="B1" s="897"/>
      <c r="C1" s="897"/>
      <c r="D1" s="897"/>
      <c r="E1" s="897"/>
      <c r="F1" s="897"/>
      <c r="Z1" s="833"/>
    </row>
    <row r="2" spans="1:31" ht="29" customHeight="1" x14ac:dyDescent="0.2">
      <c r="A2" s="88" t="s">
        <v>418</v>
      </c>
      <c r="B2" s="88" t="s">
        <v>419</v>
      </c>
      <c r="C2" s="88" t="s">
        <v>420</v>
      </c>
      <c r="D2" s="86" t="s">
        <v>421</v>
      </c>
      <c r="E2" s="86" t="s">
        <v>422</v>
      </c>
      <c r="F2" s="89" t="s">
        <v>6</v>
      </c>
      <c r="G2" s="90" t="s">
        <v>222</v>
      </c>
      <c r="H2" s="86" t="s">
        <v>7</v>
      </c>
      <c r="I2" s="86" t="s">
        <v>8</v>
      </c>
      <c r="J2" s="86" t="s">
        <v>9</v>
      </c>
      <c r="K2" s="86" t="s">
        <v>10</v>
      </c>
      <c r="L2" s="86" t="s">
        <v>11</v>
      </c>
      <c r="M2" s="86" t="s">
        <v>305</v>
      </c>
      <c r="N2" s="86" t="s">
        <v>13</v>
      </c>
      <c r="O2" s="91" t="s">
        <v>14</v>
      </c>
      <c r="P2" s="86" t="s">
        <v>15</v>
      </c>
      <c r="Q2" s="86" t="s">
        <v>16</v>
      </c>
      <c r="R2" s="86" t="s">
        <v>17</v>
      </c>
      <c r="S2" s="86" t="s">
        <v>310</v>
      </c>
      <c r="T2" s="86" t="s">
        <v>19</v>
      </c>
      <c r="U2" s="91" t="s">
        <v>20</v>
      </c>
      <c r="V2" s="86" t="s">
        <v>21</v>
      </c>
      <c r="W2" s="86" t="s">
        <v>22</v>
      </c>
      <c r="X2" s="86" t="s">
        <v>23</v>
      </c>
      <c r="Y2" s="86" t="s">
        <v>311</v>
      </c>
      <c r="Z2" s="837" t="s">
        <v>25</v>
      </c>
      <c r="AA2" s="91" t="s">
        <v>26</v>
      </c>
      <c r="AB2" s="86" t="s">
        <v>27</v>
      </c>
      <c r="AC2" s="86" t="s">
        <v>223</v>
      </c>
      <c r="AD2" s="86" t="s">
        <v>28</v>
      </c>
      <c r="AE2" s="86" t="s">
        <v>312</v>
      </c>
    </row>
    <row r="3" spans="1:31" ht="29" customHeight="1" x14ac:dyDescent="0.2">
      <c r="A3" s="88" t="s">
        <v>423</v>
      </c>
      <c r="B3" s="86">
        <v>0</v>
      </c>
      <c r="C3" s="86" t="s">
        <v>424</v>
      </c>
      <c r="D3" s="86">
        <v>10</v>
      </c>
      <c r="E3" s="86">
        <v>0</v>
      </c>
      <c r="G3" s="90">
        <f>SUM(Table149[[#This Row],[Q1 Y6]:[Q3 Y6]])</f>
        <v>10</v>
      </c>
      <c r="H3" s="86" t="s">
        <v>405</v>
      </c>
      <c r="I3" s="86">
        <v>0</v>
      </c>
      <c r="J3" s="92">
        <v>0</v>
      </c>
      <c r="L3" s="89" t="s">
        <v>72</v>
      </c>
      <c r="M3" s="86">
        <f>SUM(Table149[[#This Row],[Q1 Y7]:[Q4 Y7]])</f>
        <v>0</v>
      </c>
      <c r="N3" s="93">
        <v>0</v>
      </c>
      <c r="O3" s="87">
        <v>0</v>
      </c>
      <c r="P3" s="86">
        <v>1</v>
      </c>
      <c r="Q3" s="86">
        <v>12</v>
      </c>
      <c r="R3" s="86">
        <v>10</v>
      </c>
      <c r="T3" s="86">
        <v>0</v>
      </c>
      <c r="U3" s="86" t="s">
        <v>74</v>
      </c>
      <c r="V3" s="86" t="s">
        <v>94</v>
      </c>
      <c r="W3" s="86" t="s">
        <v>94</v>
      </c>
      <c r="X3" s="86" t="s">
        <v>94</v>
      </c>
      <c r="Z3" s="837">
        <v>0</v>
      </c>
      <c r="AE3" s="86">
        <f>SUM(Table149[[#This Row],[Q1 Y10]:[Q4 Y10]])</f>
        <v>0</v>
      </c>
    </row>
    <row r="4" spans="1:31" ht="29" customHeight="1" x14ac:dyDescent="0.2">
      <c r="A4" s="305" t="s">
        <v>425</v>
      </c>
      <c r="B4" s="99">
        <v>0</v>
      </c>
      <c r="C4" s="99">
        <v>0</v>
      </c>
      <c r="D4" s="99">
        <v>0</v>
      </c>
      <c r="E4" s="99">
        <v>0</v>
      </c>
      <c r="F4" s="306"/>
      <c r="G4" s="306">
        <f>SUM(Table149[[#This Row],[Q1 Y6]:[Q3 Y6]])</f>
        <v>0</v>
      </c>
      <c r="H4" s="99">
        <v>0</v>
      </c>
      <c r="I4" s="99">
        <v>0</v>
      </c>
      <c r="J4" s="99">
        <v>0</v>
      </c>
      <c r="K4" s="99"/>
      <c r="L4" s="306">
        <v>1</v>
      </c>
      <c r="M4" s="99">
        <f>SUM(Table149[[#This Row],[Q1 Y7]:[Q4 Y7]])</f>
        <v>0</v>
      </c>
      <c r="N4" s="307">
        <v>0</v>
      </c>
      <c r="O4" s="308" t="s">
        <v>426</v>
      </c>
      <c r="P4" s="99">
        <v>0</v>
      </c>
      <c r="Q4" s="99">
        <v>1</v>
      </c>
      <c r="R4" s="99">
        <v>1</v>
      </c>
      <c r="S4" s="99"/>
      <c r="T4" s="99"/>
      <c r="U4" s="99"/>
      <c r="V4" s="99"/>
      <c r="W4" s="99"/>
      <c r="X4" s="99">
        <v>2</v>
      </c>
      <c r="Y4" s="99"/>
      <c r="Z4" s="839" t="s">
        <v>59</v>
      </c>
      <c r="AA4" s="99"/>
      <c r="AB4" s="99"/>
      <c r="AC4" s="99"/>
      <c r="AD4" s="99"/>
      <c r="AE4" s="99">
        <f>SUM(Table149[[#This Row],[Q1 Y10]:[Q4 Y10]])</f>
        <v>0</v>
      </c>
    </row>
    <row r="5" spans="1:31" ht="29" customHeight="1" x14ac:dyDescent="0.2">
      <c r="A5" s="305" t="s">
        <v>427</v>
      </c>
      <c r="B5" s="99">
        <v>0</v>
      </c>
      <c r="C5" s="99">
        <v>0</v>
      </c>
      <c r="D5" s="99">
        <v>0</v>
      </c>
      <c r="E5" s="99">
        <v>1</v>
      </c>
      <c r="F5" s="306"/>
      <c r="G5" s="306">
        <f>SUM(Table149[[#This Row],[Q1 Y6]:[Q3 Y6]])</f>
        <v>0</v>
      </c>
      <c r="H5" s="99">
        <v>0</v>
      </c>
      <c r="I5" s="99">
        <v>0</v>
      </c>
      <c r="J5" s="99">
        <v>0</v>
      </c>
      <c r="K5" s="99"/>
      <c r="L5" s="306">
        <v>1</v>
      </c>
      <c r="M5" s="99">
        <f>SUM(Table149[[#This Row],[Q1 Y7]:[Q4 Y7]])</f>
        <v>0</v>
      </c>
      <c r="N5" s="307">
        <v>0</v>
      </c>
      <c r="O5" s="308" t="s">
        <v>426</v>
      </c>
      <c r="P5" s="99">
        <v>0</v>
      </c>
      <c r="Q5" s="99">
        <v>0</v>
      </c>
      <c r="R5" s="99">
        <v>1</v>
      </c>
      <c r="S5" s="99"/>
      <c r="T5" s="99"/>
      <c r="U5" s="99"/>
      <c r="V5" s="99"/>
      <c r="W5" s="99"/>
      <c r="X5" s="99">
        <v>1</v>
      </c>
      <c r="Y5" s="99"/>
      <c r="Z5" s="839" t="s">
        <v>59</v>
      </c>
      <c r="AA5" s="99"/>
      <c r="AB5" s="99"/>
      <c r="AC5" s="99"/>
      <c r="AD5" s="99"/>
      <c r="AE5" s="99">
        <f>SUM(Table149[[#This Row],[Q1 Y10]:[Q4 Y10]])</f>
        <v>0</v>
      </c>
    </row>
    <row r="6" spans="1:31" ht="29" customHeight="1" x14ac:dyDescent="0.2">
      <c r="A6" s="305" t="s">
        <v>428</v>
      </c>
      <c r="B6" s="99">
        <v>0</v>
      </c>
      <c r="C6" s="99">
        <v>0</v>
      </c>
      <c r="D6" s="99">
        <v>1</v>
      </c>
      <c r="E6" s="99">
        <v>0</v>
      </c>
      <c r="F6" s="306"/>
      <c r="G6" s="306">
        <f>SUM(Table149[[#This Row],[Q1 Y6]:[Q3 Y6]])</f>
        <v>1</v>
      </c>
      <c r="H6" s="99">
        <v>0</v>
      </c>
      <c r="I6" s="99">
        <v>0</v>
      </c>
      <c r="J6" s="99">
        <v>0</v>
      </c>
      <c r="K6" s="99"/>
      <c r="L6" s="306">
        <v>1</v>
      </c>
      <c r="M6" s="99">
        <f>SUM(Table149[[#This Row],[Q1 Y7]:[Q4 Y7]])</f>
        <v>0</v>
      </c>
      <c r="N6" s="307">
        <v>0</v>
      </c>
      <c r="O6" s="308" t="s">
        <v>426</v>
      </c>
      <c r="P6" s="99">
        <v>0</v>
      </c>
      <c r="Q6" s="99">
        <v>0</v>
      </c>
      <c r="R6" s="99">
        <v>1</v>
      </c>
      <c r="S6" s="99"/>
      <c r="T6" s="99"/>
      <c r="U6" s="99"/>
      <c r="V6" s="99"/>
      <c r="W6" s="99"/>
      <c r="X6" s="99">
        <v>1</v>
      </c>
      <c r="Y6" s="99"/>
      <c r="Z6" s="839" t="s">
        <v>59</v>
      </c>
      <c r="AA6" s="99"/>
      <c r="AB6" s="99"/>
      <c r="AC6" s="99"/>
      <c r="AD6" s="99"/>
      <c r="AE6" s="99">
        <f>SUM(Table149[[#This Row],[Q1 Y10]:[Q4 Y10]])</f>
        <v>0</v>
      </c>
    </row>
    <row r="7" spans="1:31" ht="29" customHeight="1" x14ac:dyDescent="0.2">
      <c r="A7" s="305" t="s">
        <v>429</v>
      </c>
      <c r="B7" s="99">
        <v>0</v>
      </c>
      <c r="C7" s="99">
        <v>1</v>
      </c>
      <c r="D7" s="99">
        <v>1</v>
      </c>
      <c r="E7" s="99">
        <v>0</v>
      </c>
      <c r="F7" s="306"/>
      <c r="G7" s="306">
        <f>SUM(Table149[[#This Row],[Q1 Y6]:[Q3 Y6]])</f>
        <v>2</v>
      </c>
      <c r="H7" s="99">
        <v>0</v>
      </c>
      <c r="I7" s="99">
        <v>0</v>
      </c>
      <c r="J7" s="99">
        <v>0</v>
      </c>
      <c r="K7" s="99"/>
      <c r="L7" s="306">
        <v>2</v>
      </c>
      <c r="M7" s="99">
        <f>SUM(Table149[[#This Row],[Q1 Y7]:[Q4 Y7]])</f>
        <v>0</v>
      </c>
      <c r="N7" s="307">
        <v>0</v>
      </c>
      <c r="O7" s="308">
        <v>0</v>
      </c>
      <c r="P7" s="99">
        <v>0</v>
      </c>
      <c r="Q7" s="99">
        <v>1</v>
      </c>
      <c r="R7" s="99">
        <v>1</v>
      </c>
      <c r="S7" s="99"/>
      <c r="T7" s="99">
        <v>0</v>
      </c>
      <c r="U7" s="99"/>
      <c r="V7" s="99"/>
      <c r="W7" s="99"/>
      <c r="X7" s="99">
        <v>4</v>
      </c>
      <c r="Y7" s="99"/>
      <c r="Z7" s="839">
        <v>0</v>
      </c>
      <c r="AA7" s="99"/>
      <c r="AB7" s="99"/>
      <c r="AC7" s="99"/>
      <c r="AD7" s="99"/>
      <c r="AE7" s="99">
        <f>SUM(Table149[[#This Row],[Q1 Y10]:[Q4 Y10]])</f>
        <v>0</v>
      </c>
    </row>
    <row r="8" spans="1:31" ht="29" customHeight="1" x14ac:dyDescent="0.2">
      <c r="A8" s="305" t="s">
        <v>430</v>
      </c>
      <c r="B8" s="99">
        <v>0</v>
      </c>
      <c r="C8" s="99">
        <v>0</v>
      </c>
      <c r="D8" s="99">
        <v>0</v>
      </c>
      <c r="E8" s="99">
        <v>0</v>
      </c>
      <c r="F8" s="306"/>
      <c r="G8" s="306">
        <f>SUM(Table149[[#This Row],[Q1 Y6]:[Q3 Y6]])</f>
        <v>0</v>
      </c>
      <c r="H8" s="99">
        <v>1</v>
      </c>
      <c r="I8" s="99">
        <v>1</v>
      </c>
      <c r="J8" s="99">
        <v>1</v>
      </c>
      <c r="K8" s="99"/>
      <c r="L8" s="306">
        <v>3</v>
      </c>
      <c r="M8" s="99">
        <f>SUM(Table149[[#This Row],[Q1 Y7]:[Q4 Y7]])</f>
        <v>3</v>
      </c>
      <c r="N8" s="307" t="s">
        <v>431</v>
      </c>
      <c r="O8" s="308">
        <v>0</v>
      </c>
      <c r="P8" s="99">
        <v>1</v>
      </c>
      <c r="Q8" s="309" t="s">
        <v>432</v>
      </c>
      <c r="R8" s="99">
        <v>1</v>
      </c>
      <c r="S8" s="99"/>
      <c r="T8" s="99">
        <v>2</v>
      </c>
      <c r="U8" s="99"/>
      <c r="V8" s="99">
        <v>7</v>
      </c>
      <c r="W8" s="99">
        <v>1</v>
      </c>
      <c r="X8" s="99">
        <v>3</v>
      </c>
      <c r="Z8" s="839">
        <v>3</v>
      </c>
      <c r="AA8" s="631"/>
      <c r="AB8" s="631"/>
      <c r="AC8" s="631"/>
      <c r="AD8" s="631"/>
      <c r="AE8" s="631">
        <f>SUM(Table149[[#This Row],[Q1 Y10]:[Q4 Y10]])</f>
        <v>3</v>
      </c>
    </row>
    <row r="9" spans="1:31" ht="29" customHeight="1" x14ac:dyDescent="0.2">
      <c r="A9" s="305" t="s">
        <v>433</v>
      </c>
      <c r="B9" s="99">
        <v>0</v>
      </c>
      <c r="C9" s="99">
        <v>0</v>
      </c>
      <c r="D9" s="99">
        <v>0</v>
      </c>
      <c r="E9" s="99">
        <v>0</v>
      </c>
      <c r="F9" s="306"/>
      <c r="G9" s="306">
        <f>SUM(Table149[[#This Row],[Q1 Y6]:[Q3 Y6]])</f>
        <v>0</v>
      </c>
      <c r="H9" s="99">
        <v>7</v>
      </c>
      <c r="I9" s="99">
        <v>1</v>
      </c>
      <c r="J9" s="99">
        <v>1</v>
      </c>
      <c r="K9" s="99"/>
      <c r="L9" s="306">
        <v>3</v>
      </c>
      <c r="M9" s="99">
        <f>SUM(Table149[[#This Row],[Q1 Y7]:[Q4 Y7]])</f>
        <v>9</v>
      </c>
      <c r="N9" s="307" t="s">
        <v>431</v>
      </c>
      <c r="O9" s="308">
        <v>8</v>
      </c>
      <c r="P9" s="99"/>
      <c r="Q9" s="309" t="s">
        <v>432</v>
      </c>
      <c r="R9" s="99">
        <v>1</v>
      </c>
      <c r="S9" s="99"/>
      <c r="T9" s="99">
        <v>0</v>
      </c>
      <c r="U9" s="99"/>
      <c r="V9" s="99"/>
      <c r="W9" s="99">
        <v>9</v>
      </c>
      <c r="X9" s="99">
        <v>7</v>
      </c>
      <c r="Z9" s="839">
        <v>10</v>
      </c>
      <c r="AA9" s="631"/>
      <c r="AB9" s="631"/>
      <c r="AC9" s="631"/>
      <c r="AD9" s="631"/>
      <c r="AE9" s="631">
        <f>SUM(Table149[[#This Row],[Q1 Y10]:[Q4 Y10]])</f>
        <v>10</v>
      </c>
    </row>
    <row r="10" spans="1:31" ht="29" customHeight="1" x14ac:dyDescent="0.2">
      <c r="A10" s="305" t="s">
        <v>434</v>
      </c>
      <c r="B10" s="99">
        <v>0</v>
      </c>
      <c r="C10" s="99">
        <v>0</v>
      </c>
      <c r="D10" s="99">
        <v>0</v>
      </c>
      <c r="E10" s="99">
        <v>0</v>
      </c>
      <c r="F10" s="306"/>
      <c r="G10" s="306">
        <f>SUM(Table149[[#This Row],[Q1 Y6]:[Q3 Y6]])</f>
        <v>0</v>
      </c>
      <c r="H10" s="99">
        <v>8</v>
      </c>
      <c r="I10" s="99">
        <v>1</v>
      </c>
      <c r="J10" s="99">
        <v>2</v>
      </c>
      <c r="K10" s="99"/>
      <c r="L10" s="306" t="s">
        <v>72</v>
      </c>
      <c r="M10" s="99">
        <f>SUM(Table149[[#This Row],[Q1 Y7]:[Q4 Y7]])</f>
        <v>11</v>
      </c>
      <c r="N10" s="307">
        <v>7</v>
      </c>
      <c r="O10" s="310">
        <v>4</v>
      </c>
      <c r="P10" s="99">
        <v>4</v>
      </c>
      <c r="Q10" s="309" t="s">
        <v>432</v>
      </c>
      <c r="R10" s="99">
        <v>1</v>
      </c>
      <c r="S10" s="99"/>
      <c r="T10" s="99">
        <v>1</v>
      </c>
      <c r="U10" s="99">
        <v>2</v>
      </c>
      <c r="V10" s="99">
        <v>13</v>
      </c>
      <c r="W10" s="99">
        <v>7</v>
      </c>
      <c r="X10" s="99">
        <v>7</v>
      </c>
      <c r="Z10" s="839">
        <v>10</v>
      </c>
      <c r="AA10" s="631"/>
      <c r="AB10" s="631"/>
      <c r="AC10" s="631"/>
      <c r="AD10" s="631"/>
      <c r="AE10" s="631">
        <f>SUM(Table149[[#This Row],[Q1 Y10]:[Q4 Y10]])</f>
        <v>10</v>
      </c>
    </row>
    <row r="11" spans="1:31" ht="29" customHeight="1" x14ac:dyDescent="0.2">
      <c r="A11" s="305" t="s">
        <v>435</v>
      </c>
      <c r="B11" s="99">
        <v>0</v>
      </c>
      <c r="C11" s="99">
        <v>0</v>
      </c>
      <c r="D11" s="99">
        <v>1</v>
      </c>
      <c r="E11" s="99">
        <v>0</v>
      </c>
      <c r="F11" s="306"/>
      <c r="G11" s="306">
        <f>SUM(Table149[[#This Row],[Q1 Y6]:[Q3 Y6]])</f>
        <v>1</v>
      </c>
      <c r="H11" s="99" t="s">
        <v>436</v>
      </c>
      <c r="I11" s="99">
        <v>1</v>
      </c>
      <c r="J11" s="99">
        <v>4</v>
      </c>
      <c r="K11" s="99"/>
      <c r="L11" s="306">
        <v>2</v>
      </c>
      <c r="M11" s="306">
        <f>SUM(Table149[[#This Row],[Q1 Y7]:[Q4 Y7]])</f>
        <v>5</v>
      </c>
      <c r="N11" s="307">
        <v>5</v>
      </c>
      <c r="O11" s="308">
        <v>6</v>
      </c>
      <c r="P11" s="99">
        <v>0</v>
      </c>
      <c r="Q11" s="309" t="s">
        <v>432</v>
      </c>
      <c r="R11" s="99">
        <v>1</v>
      </c>
      <c r="S11" s="99"/>
      <c r="T11" s="99"/>
      <c r="U11" s="99"/>
      <c r="V11" s="99"/>
      <c r="W11" s="99">
        <v>8</v>
      </c>
      <c r="X11" s="99">
        <v>3</v>
      </c>
      <c r="Z11" s="839">
        <v>8</v>
      </c>
      <c r="AA11" s="631"/>
      <c r="AB11" s="631"/>
      <c r="AC11" s="631"/>
      <c r="AD11" s="631"/>
      <c r="AE11" s="631">
        <f>SUM(Table149[[#This Row],[Q1 Y10]:[Q4 Y10]])</f>
        <v>8</v>
      </c>
    </row>
    <row r="12" spans="1:31" ht="29" customHeight="1" x14ac:dyDescent="0.2">
      <c r="A12" s="305" t="s">
        <v>437</v>
      </c>
      <c r="B12" s="99">
        <v>0</v>
      </c>
      <c r="C12" s="99">
        <v>4</v>
      </c>
      <c r="D12" s="99">
        <v>2</v>
      </c>
      <c r="E12" s="99">
        <v>0</v>
      </c>
      <c r="F12" s="306"/>
      <c r="G12" s="306">
        <f>SUM(Table149[[#This Row],[Q1 Y6]:[Q3 Y6]])</f>
        <v>6</v>
      </c>
      <c r="H12" s="99" t="s">
        <v>436</v>
      </c>
      <c r="I12" s="99">
        <v>1</v>
      </c>
      <c r="J12" s="99">
        <v>0</v>
      </c>
      <c r="K12" s="99"/>
      <c r="L12" s="306">
        <v>2</v>
      </c>
      <c r="M12" s="306">
        <f>SUM(Table149[[#This Row],[Q1 Y7]:[Q4 Y7]])</f>
        <v>1</v>
      </c>
      <c r="N12" s="307">
        <v>5</v>
      </c>
      <c r="O12" s="308">
        <v>3</v>
      </c>
      <c r="P12" s="99">
        <v>3</v>
      </c>
      <c r="Q12" s="309" t="s">
        <v>432</v>
      </c>
      <c r="R12" s="99">
        <v>1</v>
      </c>
      <c r="S12" s="99"/>
      <c r="T12" s="99"/>
      <c r="U12" s="99"/>
      <c r="V12" s="99"/>
      <c r="W12" s="99" t="s">
        <v>59</v>
      </c>
      <c r="X12" s="99">
        <v>3</v>
      </c>
      <c r="Z12" s="839">
        <v>0</v>
      </c>
      <c r="AA12" s="631"/>
      <c r="AB12" s="631"/>
      <c r="AC12" s="631"/>
      <c r="AD12" s="631"/>
      <c r="AE12" s="631">
        <f>SUM(Table149[[#This Row],[Q1 Y10]:[Q4 Y10]])</f>
        <v>0</v>
      </c>
    </row>
    <row r="13" spans="1:31" ht="29" customHeight="1" x14ac:dyDescent="0.2">
      <c r="A13" s="305" t="s">
        <v>438</v>
      </c>
      <c r="B13" s="99">
        <v>0</v>
      </c>
      <c r="C13" s="99">
        <v>0</v>
      </c>
      <c r="D13" s="99">
        <v>0</v>
      </c>
      <c r="E13" s="99">
        <v>0</v>
      </c>
      <c r="F13" s="306"/>
      <c r="G13" s="306">
        <f>SUM(Table149[[#This Row],[Q1 Y6]:[Q3 Y6]])</f>
        <v>0</v>
      </c>
      <c r="H13" s="99" t="s">
        <v>436</v>
      </c>
      <c r="I13" s="99">
        <v>0</v>
      </c>
      <c r="J13" s="99">
        <v>10</v>
      </c>
      <c r="K13" s="99"/>
      <c r="L13" s="306">
        <v>2</v>
      </c>
      <c r="M13" s="306">
        <f>SUM(Table149[[#This Row],[Q1 Y7]:[Q4 Y7]])</f>
        <v>10</v>
      </c>
      <c r="N13" s="307">
        <v>4</v>
      </c>
      <c r="O13" s="308">
        <v>3</v>
      </c>
      <c r="P13" s="99">
        <v>2</v>
      </c>
      <c r="Q13" s="309">
        <v>3</v>
      </c>
      <c r="R13" s="99">
        <v>1</v>
      </c>
      <c r="S13" s="99"/>
      <c r="T13" s="99"/>
      <c r="U13" s="99"/>
      <c r="V13" s="99"/>
      <c r="W13" s="99">
        <v>10</v>
      </c>
      <c r="X13" s="99">
        <v>3</v>
      </c>
      <c r="Z13" s="839">
        <v>0</v>
      </c>
      <c r="AA13" s="631"/>
      <c r="AB13" s="631"/>
      <c r="AC13" s="631"/>
      <c r="AD13" s="631"/>
      <c r="AE13" s="631">
        <f>SUM(Table149[[#This Row],[Q1 Y10]:[Q4 Y10]])</f>
        <v>0</v>
      </c>
    </row>
    <row r="14" spans="1:31" ht="29" customHeight="1" x14ac:dyDescent="0.2">
      <c r="A14" s="88" t="s">
        <v>439</v>
      </c>
      <c r="B14" s="86">
        <v>0</v>
      </c>
      <c r="C14" s="86">
        <v>2</v>
      </c>
      <c r="D14" s="86">
        <v>4</v>
      </c>
      <c r="E14" s="86">
        <v>0</v>
      </c>
      <c r="G14" s="90">
        <f>SUM(Table149[[#This Row],[Q1 Y6]:[Q3 Y6]])</f>
        <v>6</v>
      </c>
      <c r="H14" s="86">
        <v>3</v>
      </c>
      <c r="I14" s="99">
        <v>5</v>
      </c>
      <c r="J14" s="100">
        <v>3</v>
      </c>
      <c r="L14" s="89" t="s">
        <v>440</v>
      </c>
      <c r="M14" s="86">
        <f>SUM(Table149[[#This Row],[Q1 Y7]:[Q4 Y7]])</f>
        <v>11</v>
      </c>
      <c r="N14" s="93">
        <v>2</v>
      </c>
      <c r="O14" s="87">
        <v>1</v>
      </c>
      <c r="P14" s="86">
        <v>1</v>
      </c>
      <c r="Q14" s="86">
        <v>0</v>
      </c>
      <c r="R14" s="86">
        <v>20</v>
      </c>
      <c r="T14" s="86">
        <v>3</v>
      </c>
      <c r="U14" s="86">
        <v>11</v>
      </c>
      <c r="V14" s="86">
        <v>10</v>
      </c>
      <c r="X14" s="86">
        <v>35</v>
      </c>
      <c r="Z14" s="837">
        <v>5</v>
      </c>
      <c r="AE14" s="86">
        <f>SUM(Table149[[#This Row],[Q1 Y10]:[Q4 Y10]])</f>
        <v>5</v>
      </c>
    </row>
    <row r="15" spans="1:31" ht="29" customHeight="1" x14ac:dyDescent="0.2"/>
    <row r="16" spans="1:31" s="101" customFormat="1" ht="29" customHeight="1" x14ac:dyDescent="0.2">
      <c r="A16" s="88" t="s">
        <v>441</v>
      </c>
      <c r="B16" s="88" t="s">
        <v>419</v>
      </c>
      <c r="C16" s="88" t="s">
        <v>420</v>
      </c>
      <c r="D16" s="86" t="s">
        <v>421</v>
      </c>
      <c r="E16" s="86" t="s">
        <v>422</v>
      </c>
      <c r="F16" s="89" t="s">
        <v>6</v>
      </c>
      <c r="G16" s="90" t="s">
        <v>222</v>
      </c>
      <c r="H16" s="86" t="s">
        <v>7</v>
      </c>
      <c r="I16" s="86" t="s">
        <v>8</v>
      </c>
      <c r="J16" s="86" t="s">
        <v>9</v>
      </c>
      <c r="K16" s="86" t="s">
        <v>10</v>
      </c>
      <c r="L16" s="86" t="s">
        <v>11</v>
      </c>
      <c r="M16" s="86" t="s">
        <v>305</v>
      </c>
      <c r="N16" s="86" t="s">
        <v>13</v>
      </c>
      <c r="O16" s="87" t="s">
        <v>14</v>
      </c>
      <c r="P16" s="86" t="s">
        <v>15</v>
      </c>
      <c r="Q16" s="86" t="s">
        <v>16</v>
      </c>
      <c r="R16" s="86" t="s">
        <v>17</v>
      </c>
      <c r="S16" s="86" t="s">
        <v>310</v>
      </c>
      <c r="T16" s="86" t="s">
        <v>19</v>
      </c>
      <c r="U16" s="91" t="s">
        <v>20</v>
      </c>
      <c r="V16" s="86" t="s">
        <v>21</v>
      </c>
      <c r="W16" s="86" t="s">
        <v>22</v>
      </c>
      <c r="X16" s="86" t="s">
        <v>23</v>
      </c>
      <c r="Y16" s="86" t="s">
        <v>311</v>
      </c>
      <c r="Z16" s="837" t="s">
        <v>25</v>
      </c>
      <c r="AA16" s="91" t="s">
        <v>26</v>
      </c>
      <c r="AB16" s="86" t="s">
        <v>27</v>
      </c>
      <c r="AC16" s="86" t="s">
        <v>223</v>
      </c>
      <c r="AD16" s="86" t="s">
        <v>28</v>
      </c>
      <c r="AE16" s="86" t="s">
        <v>312</v>
      </c>
    </row>
    <row r="17" spans="1:31" s="101" customFormat="1" ht="29" customHeight="1" x14ac:dyDescent="0.2">
      <c r="A17" s="637" t="s">
        <v>442</v>
      </c>
      <c r="B17" s="632">
        <v>16</v>
      </c>
      <c r="C17" s="632">
        <v>13</v>
      </c>
      <c r="D17" s="632">
        <v>13</v>
      </c>
      <c r="E17" s="632">
        <v>12</v>
      </c>
      <c r="F17" s="630"/>
      <c r="G17" s="630"/>
      <c r="H17" s="632">
        <v>17</v>
      </c>
      <c r="I17" s="632">
        <v>17</v>
      </c>
      <c r="J17" s="632">
        <v>17</v>
      </c>
      <c r="K17" s="632"/>
      <c r="L17" s="630">
        <v>15</v>
      </c>
      <c r="M17" s="630"/>
      <c r="N17" s="632">
        <v>22</v>
      </c>
      <c r="O17" s="657">
        <v>20</v>
      </c>
      <c r="P17" s="632">
        <v>28</v>
      </c>
      <c r="Q17" s="632">
        <v>29</v>
      </c>
      <c r="R17" s="632">
        <v>20</v>
      </c>
      <c r="S17" s="632"/>
      <c r="T17" s="632">
        <v>27</v>
      </c>
      <c r="U17" s="632">
        <v>29</v>
      </c>
      <c r="V17" s="632">
        <v>27</v>
      </c>
      <c r="W17" s="632">
        <v>30</v>
      </c>
      <c r="X17" s="632">
        <v>25</v>
      </c>
      <c r="Y17" s="632"/>
      <c r="Z17" s="837">
        <v>26</v>
      </c>
      <c r="AA17" s="632"/>
      <c r="AB17" s="632"/>
      <c r="AC17" s="632"/>
      <c r="AD17" s="632"/>
      <c r="AE17" s="632"/>
    </row>
    <row r="18" spans="1:31" s="103" customFormat="1" ht="29" customHeight="1" x14ac:dyDescent="0.2">
      <c r="A18" s="637" t="s">
        <v>443</v>
      </c>
      <c r="B18" s="632">
        <v>3</v>
      </c>
      <c r="C18" s="632">
        <v>3</v>
      </c>
      <c r="D18" s="632">
        <v>3</v>
      </c>
      <c r="E18" s="632">
        <v>3</v>
      </c>
      <c r="F18" s="630"/>
      <c r="G18" s="630"/>
      <c r="H18" s="632">
        <v>8</v>
      </c>
      <c r="I18" s="632">
        <v>10</v>
      </c>
      <c r="J18" s="632">
        <v>10</v>
      </c>
      <c r="K18" s="632"/>
      <c r="L18" s="630">
        <v>7</v>
      </c>
      <c r="M18" s="630"/>
      <c r="N18" s="632">
        <v>10</v>
      </c>
      <c r="O18" s="657">
        <v>9</v>
      </c>
      <c r="P18" s="632">
        <v>14</v>
      </c>
      <c r="Q18" s="632">
        <v>15</v>
      </c>
      <c r="R18" s="632">
        <v>10</v>
      </c>
      <c r="S18" s="632"/>
      <c r="T18" s="632">
        <v>13</v>
      </c>
      <c r="U18" s="632">
        <v>13</v>
      </c>
      <c r="V18" s="632">
        <v>10</v>
      </c>
      <c r="W18" s="632">
        <v>10</v>
      </c>
      <c r="X18" s="632">
        <v>15</v>
      </c>
      <c r="Y18" s="632"/>
      <c r="Z18" s="837">
        <v>10</v>
      </c>
      <c r="AA18" s="632"/>
      <c r="AB18" s="632"/>
      <c r="AC18" s="632"/>
      <c r="AD18" s="632"/>
      <c r="AE18" s="632"/>
    </row>
    <row r="19" spans="1:31" s="101" customFormat="1" ht="29" customHeight="1" x14ac:dyDescent="0.2">
      <c r="A19" s="637" t="s">
        <v>444</v>
      </c>
      <c r="B19" s="632">
        <v>5</v>
      </c>
      <c r="C19" s="632">
        <v>4</v>
      </c>
      <c r="D19" s="632">
        <v>4</v>
      </c>
      <c r="E19" s="632">
        <v>5</v>
      </c>
      <c r="F19" s="630"/>
      <c r="G19" s="630"/>
      <c r="H19" s="632">
        <v>6</v>
      </c>
      <c r="I19" s="632">
        <v>4</v>
      </c>
      <c r="J19" s="632">
        <v>4</v>
      </c>
      <c r="K19" s="632"/>
      <c r="L19" s="630">
        <v>7</v>
      </c>
      <c r="M19" s="630"/>
      <c r="N19" s="632">
        <v>6</v>
      </c>
      <c r="O19" s="657">
        <v>4</v>
      </c>
      <c r="P19" s="632">
        <v>8</v>
      </c>
      <c r="Q19" s="632">
        <v>8</v>
      </c>
      <c r="R19" s="632">
        <v>8</v>
      </c>
      <c r="S19" s="632"/>
      <c r="T19" s="632">
        <v>8</v>
      </c>
      <c r="U19" s="632">
        <v>9</v>
      </c>
      <c r="V19" s="632">
        <v>9</v>
      </c>
      <c r="W19" s="632">
        <v>10</v>
      </c>
      <c r="X19" s="632">
        <v>8</v>
      </c>
      <c r="Y19" s="632"/>
      <c r="Z19" s="832">
        <v>7</v>
      </c>
      <c r="AA19" s="632"/>
      <c r="AB19" s="632"/>
      <c r="AC19" s="632"/>
      <c r="AD19" s="632"/>
      <c r="AE19" s="632"/>
    </row>
    <row r="20" spans="1:31" s="103" customFormat="1" ht="29" customHeight="1" x14ac:dyDescent="0.2">
      <c r="A20" s="637" t="s">
        <v>445</v>
      </c>
      <c r="B20" s="632">
        <v>3</v>
      </c>
      <c r="C20" s="632">
        <v>3</v>
      </c>
      <c r="D20" s="632">
        <v>3</v>
      </c>
      <c r="E20" s="632">
        <v>3</v>
      </c>
      <c r="F20" s="630"/>
      <c r="G20" s="630"/>
      <c r="H20" s="632">
        <v>3</v>
      </c>
      <c r="I20" s="632">
        <v>3</v>
      </c>
      <c r="J20" s="632">
        <v>3</v>
      </c>
      <c r="K20" s="632"/>
      <c r="L20" s="630">
        <v>1</v>
      </c>
      <c r="M20" s="630"/>
      <c r="N20" s="632">
        <v>4</v>
      </c>
      <c r="O20" s="657">
        <v>4</v>
      </c>
      <c r="P20" s="632">
        <v>4</v>
      </c>
      <c r="Q20" s="632">
        <v>6</v>
      </c>
      <c r="R20" s="632">
        <v>2</v>
      </c>
      <c r="S20" s="632"/>
      <c r="T20" s="632">
        <v>4</v>
      </c>
      <c r="U20" s="632">
        <v>7</v>
      </c>
      <c r="V20" s="632">
        <v>8</v>
      </c>
      <c r="W20" s="632">
        <v>10</v>
      </c>
      <c r="X20" s="632">
        <v>2</v>
      </c>
      <c r="Y20" s="632"/>
      <c r="Z20" s="837">
        <v>9</v>
      </c>
      <c r="AA20" s="632"/>
      <c r="AB20" s="632"/>
      <c r="AC20" s="632"/>
      <c r="AD20" s="632"/>
      <c r="AE20" s="632"/>
    </row>
    <row r="21" spans="1:31" s="101" customFormat="1" ht="29" customHeight="1" x14ac:dyDescent="0.2">
      <c r="A21" s="637" t="s">
        <v>446</v>
      </c>
      <c r="B21" s="632">
        <v>5</v>
      </c>
      <c r="C21" s="632">
        <v>3</v>
      </c>
      <c r="D21" s="632">
        <v>3</v>
      </c>
      <c r="E21" s="632">
        <v>1</v>
      </c>
      <c r="F21" s="630"/>
      <c r="G21" s="630"/>
      <c r="H21" s="632"/>
      <c r="I21" s="632">
        <v>0</v>
      </c>
      <c r="J21" s="632">
        <v>0</v>
      </c>
      <c r="K21" s="632"/>
      <c r="L21" s="630">
        <v>0</v>
      </c>
      <c r="M21" s="630"/>
      <c r="N21" s="632">
        <v>2</v>
      </c>
      <c r="O21" s="657">
        <v>2</v>
      </c>
      <c r="P21" s="632">
        <v>0</v>
      </c>
      <c r="Q21" s="632">
        <v>0</v>
      </c>
      <c r="R21" s="632">
        <v>0</v>
      </c>
      <c r="S21" s="632"/>
      <c r="T21" s="632">
        <v>2</v>
      </c>
      <c r="U21" s="632">
        <v>0</v>
      </c>
      <c r="V21" s="632">
        <v>0</v>
      </c>
      <c r="W21" s="632">
        <v>0</v>
      </c>
      <c r="X21" s="632">
        <v>0</v>
      </c>
      <c r="Y21" s="632"/>
      <c r="Z21" s="837">
        <v>0</v>
      </c>
      <c r="AA21" s="632"/>
      <c r="AB21" s="632"/>
      <c r="AC21" s="632"/>
      <c r="AD21" s="632"/>
      <c r="AE21" s="632"/>
    </row>
    <row r="22" spans="1:31" s="103" customFormat="1" ht="29" customHeight="1" x14ac:dyDescent="0.2">
      <c r="A22" s="637" t="s">
        <v>447</v>
      </c>
      <c r="B22" s="632">
        <v>0</v>
      </c>
      <c r="C22" s="632">
        <v>0</v>
      </c>
      <c r="D22" s="632">
        <v>0</v>
      </c>
      <c r="E22" s="632">
        <v>2</v>
      </c>
      <c r="F22" s="630"/>
      <c r="G22" s="630">
        <f>SUM(Table185[[#This Row],[Q1 Y6]:[Q3 Y6]])</f>
        <v>0</v>
      </c>
      <c r="H22" s="632">
        <v>9</v>
      </c>
      <c r="I22" s="632">
        <v>3</v>
      </c>
      <c r="J22" s="632">
        <v>3</v>
      </c>
      <c r="K22" s="632"/>
      <c r="L22" s="630">
        <v>10</v>
      </c>
      <c r="M22" s="630"/>
      <c r="N22" s="632">
        <v>1</v>
      </c>
      <c r="O22" s="657">
        <v>7</v>
      </c>
      <c r="P22" s="632">
        <v>5</v>
      </c>
      <c r="Q22" s="632">
        <v>5</v>
      </c>
      <c r="R22" s="632">
        <v>25</v>
      </c>
      <c r="S22" s="632"/>
      <c r="T22" s="632">
        <v>3</v>
      </c>
      <c r="U22" s="632">
        <v>4</v>
      </c>
      <c r="V22" s="632">
        <v>3</v>
      </c>
      <c r="W22" s="632">
        <v>7</v>
      </c>
      <c r="X22" s="632">
        <v>8</v>
      </c>
      <c r="Y22" s="632"/>
      <c r="Z22" s="837">
        <v>6</v>
      </c>
      <c r="AA22" s="632"/>
      <c r="AB22" s="632"/>
      <c r="AC22" s="632"/>
      <c r="AD22" s="632"/>
      <c r="AE22" s="632">
        <f t="shared" ref="AE22:AE31" si="0">SUBTOTAL(109,Z22:AC22)</f>
        <v>6</v>
      </c>
    </row>
    <row r="23" spans="1:31" s="101" customFormat="1" ht="29" customHeight="1" x14ac:dyDescent="0.2">
      <c r="A23" s="637" t="s">
        <v>448</v>
      </c>
      <c r="B23" s="632">
        <v>0</v>
      </c>
      <c r="C23" s="632">
        <v>0</v>
      </c>
      <c r="D23" s="632">
        <v>0</v>
      </c>
      <c r="E23" s="632">
        <v>1</v>
      </c>
      <c r="F23" s="630"/>
      <c r="G23" s="630">
        <f>SUM(Table185[[#This Row],[Q1 Y6]:[Q3 Y6]])</f>
        <v>0</v>
      </c>
      <c r="H23" s="632">
        <v>9</v>
      </c>
      <c r="I23" s="632">
        <v>3</v>
      </c>
      <c r="J23" s="632">
        <v>3</v>
      </c>
      <c r="K23" s="632"/>
      <c r="L23" s="630">
        <v>5</v>
      </c>
      <c r="M23" s="630"/>
      <c r="N23" s="632">
        <v>0</v>
      </c>
      <c r="O23" s="657">
        <v>6</v>
      </c>
      <c r="P23" s="632">
        <v>4</v>
      </c>
      <c r="Q23" s="659" t="s">
        <v>449</v>
      </c>
      <c r="R23" s="632">
        <v>20</v>
      </c>
      <c r="S23" s="632"/>
      <c r="T23" s="632">
        <v>1</v>
      </c>
      <c r="U23" s="632">
        <v>2</v>
      </c>
      <c r="V23" s="632">
        <v>2</v>
      </c>
      <c r="W23" s="632">
        <v>6</v>
      </c>
      <c r="X23" s="632">
        <v>5</v>
      </c>
      <c r="Y23" s="632"/>
      <c r="Z23" s="837">
        <v>4</v>
      </c>
      <c r="AA23" s="632"/>
      <c r="AB23" s="632"/>
      <c r="AC23" s="632"/>
      <c r="AD23" s="632"/>
      <c r="AE23" s="632">
        <f t="shared" si="0"/>
        <v>4</v>
      </c>
    </row>
    <row r="24" spans="1:31" s="101" customFormat="1" ht="29" customHeight="1" x14ac:dyDescent="0.2">
      <c r="A24" s="637" t="s">
        <v>450</v>
      </c>
      <c r="B24" s="639"/>
      <c r="C24" s="639"/>
      <c r="D24" s="632"/>
      <c r="E24" s="632">
        <v>3</v>
      </c>
      <c r="F24" s="630"/>
      <c r="G24" s="630"/>
      <c r="H24" s="639">
        <v>0</v>
      </c>
      <c r="I24" s="639">
        <v>1</v>
      </c>
      <c r="J24" s="632">
        <v>0</v>
      </c>
      <c r="K24" s="632"/>
      <c r="L24" s="630">
        <v>5</v>
      </c>
      <c r="M24" s="630"/>
      <c r="N24" s="632">
        <v>0</v>
      </c>
      <c r="O24" s="657">
        <v>1</v>
      </c>
      <c r="P24" s="632">
        <v>0</v>
      </c>
      <c r="Q24" s="632">
        <v>0</v>
      </c>
      <c r="R24" s="632">
        <v>5</v>
      </c>
      <c r="S24" s="632"/>
      <c r="T24" s="632">
        <v>2</v>
      </c>
      <c r="U24" s="632">
        <v>4</v>
      </c>
      <c r="V24" s="632">
        <v>0</v>
      </c>
      <c r="W24" s="632">
        <v>5</v>
      </c>
      <c r="X24" s="632">
        <v>5</v>
      </c>
      <c r="Y24" s="632"/>
      <c r="Z24" s="837">
        <v>3</v>
      </c>
      <c r="AA24" s="632"/>
      <c r="AB24" s="632"/>
      <c r="AC24" s="632"/>
      <c r="AD24" s="632"/>
      <c r="AE24" s="632">
        <f t="shared" si="0"/>
        <v>3</v>
      </c>
    </row>
    <row r="25" spans="1:31" s="101" customFormat="1" ht="29" customHeight="1" x14ac:dyDescent="0.2">
      <c r="A25" s="305" t="s">
        <v>451</v>
      </c>
      <c r="B25" s="99">
        <v>0</v>
      </c>
      <c r="C25" s="99">
        <v>0</v>
      </c>
      <c r="D25" s="99">
        <v>0</v>
      </c>
      <c r="E25" s="99">
        <v>0</v>
      </c>
      <c r="F25" s="306"/>
      <c r="G25" s="306">
        <f>SUM(Table185[[#This Row],[Q1 Y6]:[Q3 Y6]])</f>
        <v>0</v>
      </c>
      <c r="H25" s="99">
        <v>0</v>
      </c>
      <c r="I25" s="99">
        <v>0</v>
      </c>
      <c r="J25" s="99">
        <v>0</v>
      </c>
      <c r="K25" s="99"/>
      <c r="L25" s="306">
        <v>2</v>
      </c>
      <c r="M25" s="306"/>
      <c r="N25" s="99">
        <v>0</v>
      </c>
      <c r="O25" s="308" t="s">
        <v>55</v>
      </c>
      <c r="P25" s="99">
        <v>0</v>
      </c>
      <c r="Q25" s="99">
        <v>2</v>
      </c>
      <c r="R25" s="99">
        <v>1</v>
      </c>
      <c r="S25" s="99"/>
      <c r="T25" s="99"/>
      <c r="U25" s="99"/>
      <c r="V25" s="99"/>
      <c r="W25" s="99"/>
      <c r="X25" s="99">
        <v>1</v>
      </c>
      <c r="Z25" s="839" t="s">
        <v>59</v>
      </c>
      <c r="AA25" s="631"/>
      <c r="AB25" s="631"/>
      <c r="AC25" s="631"/>
      <c r="AD25" s="631"/>
      <c r="AE25" s="631">
        <f t="shared" si="0"/>
        <v>0</v>
      </c>
    </row>
    <row r="26" spans="1:31" s="101" customFormat="1" ht="29" customHeight="1" x14ac:dyDescent="0.2">
      <c r="A26" s="305" t="s">
        <v>452</v>
      </c>
      <c r="B26" s="311">
        <v>0</v>
      </c>
      <c r="C26" s="311">
        <v>0</v>
      </c>
      <c r="D26" s="99">
        <v>0</v>
      </c>
      <c r="E26" s="99">
        <v>0</v>
      </c>
      <c r="F26" s="306"/>
      <c r="G26" s="306">
        <f>SUM(Table185[[#This Row],[Q1 Y6]:[Q3 Y6]])</f>
        <v>0</v>
      </c>
      <c r="H26" s="311">
        <v>0</v>
      </c>
      <c r="I26" s="311">
        <v>0</v>
      </c>
      <c r="J26" s="99">
        <v>0</v>
      </c>
      <c r="K26" s="99"/>
      <c r="L26" s="306">
        <v>1</v>
      </c>
      <c r="M26" s="306"/>
      <c r="N26" s="99">
        <v>0</v>
      </c>
      <c r="O26" s="308" t="s">
        <v>55</v>
      </c>
      <c r="P26" s="99">
        <v>0</v>
      </c>
      <c r="Q26" s="99">
        <v>0</v>
      </c>
      <c r="R26" s="99">
        <v>1</v>
      </c>
      <c r="S26" s="99"/>
      <c r="T26" s="99"/>
      <c r="U26" s="99"/>
      <c r="V26" s="99"/>
      <c r="W26" s="99"/>
      <c r="X26" s="99">
        <v>1</v>
      </c>
      <c r="Z26" s="839" t="s">
        <v>59</v>
      </c>
      <c r="AA26" s="631"/>
      <c r="AB26" s="631"/>
      <c r="AC26" s="631"/>
      <c r="AD26" s="631"/>
      <c r="AE26" s="631">
        <f t="shared" si="0"/>
        <v>0</v>
      </c>
    </row>
    <row r="27" spans="1:31" s="101" customFormat="1" ht="29" customHeight="1" x14ac:dyDescent="0.2">
      <c r="A27" s="305" t="s">
        <v>453</v>
      </c>
      <c r="B27" s="99">
        <v>0</v>
      </c>
      <c r="C27" s="99">
        <v>0</v>
      </c>
      <c r="D27" s="99">
        <v>0</v>
      </c>
      <c r="E27" s="99">
        <v>0</v>
      </c>
      <c r="F27" s="306"/>
      <c r="G27" s="306">
        <f>SUM(Table185[[#This Row],[Q1 Y6]:[Q3 Y6]])</f>
        <v>0</v>
      </c>
      <c r="H27" s="99">
        <v>0</v>
      </c>
      <c r="I27" s="99">
        <v>0</v>
      </c>
      <c r="J27" s="99">
        <v>0</v>
      </c>
      <c r="K27" s="99"/>
      <c r="L27" s="306">
        <v>1</v>
      </c>
      <c r="M27" s="306"/>
      <c r="N27" s="99">
        <v>0</v>
      </c>
      <c r="O27" s="308" t="s">
        <v>55</v>
      </c>
      <c r="P27" s="99">
        <v>0</v>
      </c>
      <c r="Q27" s="99">
        <v>0</v>
      </c>
      <c r="R27" s="99">
        <v>1</v>
      </c>
      <c r="S27" s="99"/>
      <c r="T27" s="99"/>
      <c r="U27" s="99"/>
      <c r="V27" s="99"/>
      <c r="W27" s="99"/>
      <c r="X27" s="99">
        <v>1</v>
      </c>
      <c r="Z27" s="839" t="s">
        <v>59</v>
      </c>
      <c r="AA27" s="631"/>
      <c r="AB27" s="631"/>
      <c r="AC27" s="631"/>
      <c r="AD27" s="631"/>
      <c r="AE27" s="631">
        <f t="shared" si="0"/>
        <v>0</v>
      </c>
    </row>
    <row r="28" spans="1:31" s="101" customFormat="1" ht="29" customHeight="1" x14ac:dyDescent="0.2">
      <c r="A28" s="305" t="s">
        <v>454</v>
      </c>
      <c r="B28" s="99">
        <v>0</v>
      </c>
      <c r="C28" s="99">
        <v>0</v>
      </c>
      <c r="D28" s="99">
        <v>0</v>
      </c>
      <c r="E28" s="99">
        <v>0</v>
      </c>
      <c r="F28" s="306"/>
      <c r="G28" s="306">
        <f>SUM(Table185[[#This Row],[Q1 Y6]:[Q3 Y6]])</f>
        <v>0</v>
      </c>
      <c r="H28" s="99">
        <v>0</v>
      </c>
      <c r="I28" s="99">
        <v>0</v>
      </c>
      <c r="J28" s="99">
        <v>0</v>
      </c>
      <c r="K28" s="99"/>
      <c r="L28" s="306">
        <v>2</v>
      </c>
      <c r="M28" s="306"/>
      <c r="N28" s="99">
        <v>0</v>
      </c>
      <c r="O28" s="308">
        <v>0</v>
      </c>
      <c r="P28" s="99">
        <v>0</v>
      </c>
      <c r="Q28" s="309">
        <v>0</v>
      </c>
      <c r="R28" s="99">
        <v>1</v>
      </c>
      <c r="S28" s="99"/>
      <c r="T28" s="99">
        <v>0</v>
      </c>
      <c r="U28" s="99"/>
      <c r="V28" s="99"/>
      <c r="W28" s="99" t="s">
        <v>59</v>
      </c>
      <c r="X28" s="99">
        <v>1</v>
      </c>
      <c r="Z28" s="839">
        <v>0</v>
      </c>
      <c r="AA28" s="631"/>
      <c r="AB28" s="631"/>
      <c r="AC28" s="631"/>
      <c r="AD28" s="631"/>
      <c r="AE28" s="631">
        <f t="shared" si="0"/>
        <v>0</v>
      </c>
    </row>
    <row r="29" spans="1:31" s="101" customFormat="1" ht="29" customHeight="1" x14ac:dyDescent="0.2">
      <c r="A29" s="305" t="s">
        <v>455</v>
      </c>
      <c r="B29" s="99">
        <v>0</v>
      </c>
      <c r="C29" s="99">
        <v>0</v>
      </c>
      <c r="D29" s="99">
        <v>0</v>
      </c>
      <c r="E29" s="99">
        <v>1</v>
      </c>
      <c r="F29" s="306"/>
      <c r="G29" s="306">
        <f>SUM(Table185[[#This Row],[Q1 Y6]:[Q3 Y6]])</f>
        <v>0</v>
      </c>
      <c r="H29" s="99">
        <v>1</v>
      </c>
      <c r="I29" s="99">
        <v>0</v>
      </c>
      <c r="J29" s="99">
        <v>0</v>
      </c>
      <c r="K29" s="99"/>
      <c r="L29" s="306">
        <v>3</v>
      </c>
      <c r="M29" s="306"/>
      <c r="N29" s="307" t="s">
        <v>431</v>
      </c>
      <c r="O29" s="308">
        <v>0</v>
      </c>
      <c r="P29" s="99">
        <v>0</v>
      </c>
      <c r="Q29" s="309" t="s">
        <v>432</v>
      </c>
      <c r="R29" s="99">
        <v>2</v>
      </c>
      <c r="S29" s="99"/>
      <c r="T29" s="99">
        <v>0</v>
      </c>
      <c r="U29" s="99"/>
      <c r="V29" s="99"/>
      <c r="W29" s="99" t="s">
        <v>59</v>
      </c>
      <c r="X29" s="99">
        <v>5</v>
      </c>
      <c r="Z29" s="839">
        <v>0</v>
      </c>
      <c r="AA29" s="631"/>
      <c r="AB29" s="631"/>
      <c r="AC29" s="631"/>
      <c r="AD29" s="631"/>
      <c r="AE29" s="631">
        <f t="shared" si="0"/>
        <v>0</v>
      </c>
    </row>
    <row r="30" spans="1:31" s="101" customFormat="1" ht="29" customHeight="1" x14ac:dyDescent="0.2">
      <c r="A30" s="305" t="s">
        <v>456</v>
      </c>
      <c r="B30" s="99">
        <v>0</v>
      </c>
      <c r="C30" s="99">
        <v>0</v>
      </c>
      <c r="D30" s="99">
        <v>0</v>
      </c>
      <c r="E30" s="99">
        <v>0</v>
      </c>
      <c r="F30" s="306"/>
      <c r="G30" s="306">
        <f>SUM(Table185[[#This Row],[Q1 Y6]:[Q3 Y6]])</f>
        <v>0</v>
      </c>
      <c r="H30" s="99">
        <v>0</v>
      </c>
      <c r="I30" s="99">
        <v>0</v>
      </c>
      <c r="J30" s="99">
        <v>0</v>
      </c>
      <c r="K30" s="99"/>
      <c r="L30" s="306">
        <v>5</v>
      </c>
      <c r="M30" s="306"/>
      <c r="N30" s="307" t="s">
        <v>431</v>
      </c>
      <c r="O30" s="308">
        <v>0</v>
      </c>
      <c r="P30" s="99">
        <v>3</v>
      </c>
      <c r="Q30" s="309" t="s">
        <v>432</v>
      </c>
      <c r="R30" s="99">
        <v>2</v>
      </c>
      <c r="S30" s="99"/>
      <c r="T30" s="99">
        <v>2</v>
      </c>
      <c r="U30" s="99"/>
      <c r="V30" s="99"/>
      <c r="W30" s="99">
        <v>9</v>
      </c>
      <c r="X30" s="99">
        <v>5</v>
      </c>
      <c r="Z30" s="839">
        <v>6</v>
      </c>
      <c r="AA30" s="631"/>
      <c r="AB30" s="631"/>
      <c r="AC30" s="631"/>
      <c r="AD30" s="631"/>
      <c r="AE30" s="631">
        <f t="shared" si="0"/>
        <v>6</v>
      </c>
    </row>
    <row r="31" spans="1:31" s="101" customFormat="1" ht="29" customHeight="1" x14ac:dyDescent="0.2">
      <c r="A31" s="641" t="s">
        <v>457</v>
      </c>
      <c r="B31" s="631">
        <v>0</v>
      </c>
      <c r="C31" s="631">
        <v>0</v>
      </c>
      <c r="D31" s="631">
        <v>0</v>
      </c>
      <c r="E31" s="631">
        <v>0</v>
      </c>
      <c r="F31" s="642"/>
      <c r="G31" s="642">
        <f>SUM(Table185[[#This Row],[Q1 Y6]:[Q3 Y6]])</f>
        <v>0</v>
      </c>
      <c r="H31" s="631"/>
      <c r="I31" s="631">
        <v>0</v>
      </c>
      <c r="J31" s="631">
        <v>0</v>
      </c>
      <c r="K31" s="631"/>
      <c r="L31" s="642" t="s">
        <v>72</v>
      </c>
      <c r="M31" s="642"/>
      <c r="N31" s="631">
        <v>5</v>
      </c>
      <c r="O31" s="643">
        <v>0</v>
      </c>
      <c r="P31" s="631">
        <v>2</v>
      </c>
      <c r="Q31" s="644" t="s">
        <v>432</v>
      </c>
      <c r="R31" s="631">
        <v>2</v>
      </c>
      <c r="S31" s="631"/>
      <c r="T31" s="631">
        <v>4</v>
      </c>
      <c r="U31" s="631"/>
      <c r="V31" s="631">
        <v>5</v>
      </c>
      <c r="W31" s="631">
        <v>7</v>
      </c>
      <c r="X31" s="631">
        <v>5</v>
      </c>
      <c r="Y31" s="631"/>
      <c r="Z31" s="839">
        <v>2</v>
      </c>
      <c r="AA31" s="631"/>
      <c r="AB31" s="631"/>
      <c r="AC31" s="631"/>
      <c r="AD31" s="631"/>
      <c r="AE31" s="631">
        <f t="shared" si="0"/>
        <v>2</v>
      </c>
    </row>
    <row r="32" spans="1:31" ht="29" customHeight="1" x14ac:dyDescent="0.2">
      <c r="A32" s="102"/>
      <c r="B32" s="102"/>
      <c r="C32" s="102"/>
      <c r="G32" s="90"/>
      <c r="L32" s="89"/>
      <c r="M32" s="90"/>
      <c r="Z32" s="833"/>
    </row>
    <row r="33" spans="1:31" s="101" customFormat="1" ht="29" customHeight="1" x14ac:dyDescent="0.2">
      <c r="A33" s="86" t="s">
        <v>458</v>
      </c>
      <c r="B33" s="88" t="s">
        <v>419</v>
      </c>
      <c r="C33" s="88" t="s">
        <v>420</v>
      </c>
      <c r="D33" s="86" t="s">
        <v>421</v>
      </c>
      <c r="E33" s="86" t="s">
        <v>422</v>
      </c>
      <c r="F33" s="89" t="s">
        <v>6</v>
      </c>
      <c r="G33" s="90" t="s">
        <v>222</v>
      </c>
      <c r="H33" s="86" t="s">
        <v>7</v>
      </c>
      <c r="I33" s="86" t="s">
        <v>8</v>
      </c>
      <c r="J33" s="86" t="s">
        <v>9</v>
      </c>
      <c r="K33" s="86" t="s">
        <v>10</v>
      </c>
      <c r="L33" s="86" t="s">
        <v>11</v>
      </c>
      <c r="M33" s="86" t="s">
        <v>305</v>
      </c>
      <c r="N33" s="86" t="s">
        <v>13</v>
      </c>
      <c r="O33" s="87" t="s">
        <v>14</v>
      </c>
      <c r="P33" s="86" t="s">
        <v>15</v>
      </c>
      <c r="Q33" s="86" t="s">
        <v>16</v>
      </c>
      <c r="R33" s="86" t="s">
        <v>17</v>
      </c>
      <c r="S33" s="86" t="s">
        <v>310</v>
      </c>
      <c r="T33" s="86" t="s">
        <v>19</v>
      </c>
      <c r="U33" s="91" t="s">
        <v>20</v>
      </c>
      <c r="V33" s="86" t="s">
        <v>21</v>
      </c>
      <c r="W33" s="86" t="s">
        <v>22</v>
      </c>
      <c r="X33" s="86" t="s">
        <v>23</v>
      </c>
      <c r="Y33" s="86" t="s">
        <v>311</v>
      </c>
      <c r="Z33" s="837" t="s">
        <v>25</v>
      </c>
      <c r="AA33" s="91" t="s">
        <v>26</v>
      </c>
      <c r="AB33" s="86" t="s">
        <v>27</v>
      </c>
      <c r="AC33" s="86" t="s">
        <v>223</v>
      </c>
      <c r="AD33" s="86" t="s">
        <v>28</v>
      </c>
      <c r="AE33" s="86" t="s">
        <v>312</v>
      </c>
    </row>
    <row r="34" spans="1:31" s="101" customFormat="1" ht="29" customHeight="1" x14ac:dyDescent="0.2">
      <c r="A34" s="86" t="s">
        <v>442</v>
      </c>
      <c r="B34" s="86"/>
      <c r="C34" s="86"/>
      <c r="D34" s="86">
        <v>7</v>
      </c>
      <c r="E34" s="86"/>
      <c r="F34" s="89"/>
      <c r="G34" s="90">
        <f>SUM(Table1230[[#This Row],[Q1 Y6]:[Q3 Y6]])</f>
        <v>7</v>
      </c>
      <c r="H34" s="86">
        <v>4</v>
      </c>
      <c r="I34" s="104" t="s">
        <v>459</v>
      </c>
      <c r="J34" s="100"/>
      <c r="K34" s="86"/>
      <c r="L34" s="89"/>
      <c r="M34" s="90"/>
      <c r="N34" s="101" t="s">
        <v>460</v>
      </c>
      <c r="O34" s="87"/>
      <c r="P34" s="95"/>
      <c r="Q34" s="86"/>
      <c r="R34" s="86"/>
      <c r="S34" s="86"/>
      <c r="T34" s="86">
        <v>4</v>
      </c>
      <c r="U34" s="98"/>
      <c r="Z34" s="837">
        <v>3</v>
      </c>
    </row>
    <row r="35" spans="1:31" s="101" customFormat="1" ht="29" customHeight="1" x14ac:dyDescent="0.2">
      <c r="A35" s="86" t="s">
        <v>461</v>
      </c>
      <c r="B35" s="86"/>
      <c r="C35" s="86"/>
      <c r="D35" s="86">
        <v>0</v>
      </c>
      <c r="E35" s="86"/>
      <c r="F35" s="89"/>
      <c r="G35" s="90">
        <f>SUM(Table1230[[#This Row],[Q1 Y6]:[Q3 Y6]])</f>
        <v>0</v>
      </c>
      <c r="H35" s="86"/>
      <c r="I35" s="104" t="s">
        <v>459</v>
      </c>
      <c r="J35" s="100"/>
      <c r="K35" s="86"/>
      <c r="L35" s="89"/>
      <c r="M35" s="90"/>
      <c r="N35" s="101" t="s">
        <v>460</v>
      </c>
      <c r="O35" s="105"/>
      <c r="P35" s="95"/>
      <c r="Q35" s="86"/>
      <c r="R35" s="86"/>
      <c r="S35" s="86"/>
      <c r="T35" s="86">
        <v>1</v>
      </c>
      <c r="U35" s="103"/>
      <c r="X35" s="101">
        <v>4</v>
      </c>
      <c r="Z35" s="837">
        <v>2</v>
      </c>
      <c r="AE35" s="101">
        <f t="shared" ref="AE35:AE38" si="1">SUBTOTAL(109,Z35:AD35)</f>
        <v>2</v>
      </c>
    </row>
    <row r="36" spans="1:31" s="101" customFormat="1" ht="29" customHeight="1" x14ac:dyDescent="0.2">
      <c r="A36" s="86" t="s">
        <v>462</v>
      </c>
      <c r="B36" s="86"/>
      <c r="C36" s="86"/>
      <c r="D36" s="86">
        <v>4</v>
      </c>
      <c r="E36" s="86"/>
      <c r="F36" s="89"/>
      <c r="G36" s="90">
        <f>SUM(Table1230[[#This Row],[Q1 Y6]:[Q3 Y6]])</f>
        <v>4</v>
      </c>
      <c r="H36" s="86">
        <v>0</v>
      </c>
      <c r="I36" s="104" t="s">
        <v>459</v>
      </c>
      <c r="J36" s="100"/>
      <c r="K36" s="86"/>
      <c r="L36" s="89"/>
      <c r="M36" s="90"/>
      <c r="N36" s="101" t="s">
        <v>460</v>
      </c>
      <c r="O36" s="87"/>
      <c r="P36" s="95"/>
      <c r="Q36" s="86"/>
      <c r="R36" s="86"/>
      <c r="S36" s="86"/>
      <c r="T36" s="86">
        <v>2</v>
      </c>
      <c r="U36" s="98"/>
      <c r="X36" s="101">
        <v>10</v>
      </c>
      <c r="Z36" s="837">
        <v>0</v>
      </c>
      <c r="AE36" s="101">
        <f t="shared" si="1"/>
        <v>0</v>
      </c>
    </row>
    <row r="37" spans="1:31" s="101" customFormat="1" ht="29" customHeight="1" x14ac:dyDescent="0.2">
      <c r="A37" s="86" t="s">
        <v>463</v>
      </c>
      <c r="B37" s="86"/>
      <c r="C37" s="86"/>
      <c r="D37" s="89">
        <v>0</v>
      </c>
      <c r="E37" s="89"/>
      <c r="F37" s="89"/>
      <c r="G37" s="90">
        <f>SUM(Table1230[[#This Row],[Q1 Y6]:[Q3 Y6]])</f>
        <v>0</v>
      </c>
      <c r="H37" s="86">
        <v>0</v>
      </c>
      <c r="I37" s="104" t="s">
        <v>459</v>
      </c>
      <c r="J37" s="106"/>
      <c r="K37" s="89"/>
      <c r="L37" s="89"/>
      <c r="M37" s="90"/>
      <c r="N37" s="101" t="s">
        <v>460</v>
      </c>
      <c r="O37" s="87"/>
      <c r="P37" s="95"/>
      <c r="Q37" s="86"/>
      <c r="R37" s="86"/>
      <c r="S37" s="86"/>
      <c r="T37" s="86">
        <v>0</v>
      </c>
      <c r="U37" s="86"/>
      <c r="X37" s="101">
        <v>3</v>
      </c>
      <c r="Z37" s="837">
        <v>0</v>
      </c>
      <c r="AE37" s="101">
        <f t="shared" si="1"/>
        <v>0</v>
      </c>
    </row>
    <row r="38" spans="1:31" ht="29" customHeight="1" x14ac:dyDescent="0.2">
      <c r="A38" s="45" t="s">
        <v>450</v>
      </c>
      <c r="G38" s="90">
        <f>SUM(Table1230[[#This Row],[Q1 Y6]:[Q3 Y6]])</f>
        <v>0</v>
      </c>
      <c r="J38" s="100"/>
      <c r="L38" s="89"/>
      <c r="M38" s="90"/>
      <c r="N38" s="101" t="s">
        <v>460</v>
      </c>
      <c r="P38" s="95"/>
      <c r="T38" s="86">
        <v>0</v>
      </c>
      <c r="X38" s="86">
        <v>3</v>
      </c>
      <c r="Z38" s="837">
        <v>0</v>
      </c>
      <c r="AE38" s="86">
        <f t="shared" si="1"/>
        <v>0</v>
      </c>
    </row>
    <row r="39" spans="1:31" ht="29" customHeight="1" x14ac:dyDescent="0.2">
      <c r="G39" s="90"/>
      <c r="J39" s="100"/>
      <c r="L39" s="89"/>
      <c r="M39" s="90"/>
      <c r="Z39" s="837"/>
    </row>
    <row r="40" spans="1:31" s="101" customFormat="1" ht="29" customHeight="1" x14ac:dyDescent="0.2">
      <c r="A40" s="86" t="s">
        <v>464</v>
      </c>
      <c r="B40" s="88" t="s">
        <v>419</v>
      </c>
      <c r="C40" s="88" t="s">
        <v>420</v>
      </c>
      <c r="D40" s="86" t="s">
        <v>421</v>
      </c>
      <c r="E40" s="86" t="s">
        <v>422</v>
      </c>
      <c r="F40" s="89" t="s">
        <v>6</v>
      </c>
      <c r="G40" s="90" t="s">
        <v>222</v>
      </c>
      <c r="H40" s="86" t="s">
        <v>7</v>
      </c>
      <c r="I40" s="86" t="s">
        <v>8</v>
      </c>
      <c r="J40" s="86" t="s">
        <v>9</v>
      </c>
      <c r="K40" s="86" t="s">
        <v>10</v>
      </c>
      <c r="L40" s="86" t="s">
        <v>11</v>
      </c>
      <c r="M40" s="86" t="s">
        <v>305</v>
      </c>
      <c r="N40" s="86" t="s">
        <v>13</v>
      </c>
      <c r="O40" s="87" t="s">
        <v>14</v>
      </c>
      <c r="P40" s="86" t="s">
        <v>15</v>
      </c>
      <c r="Q40" s="86" t="s">
        <v>16</v>
      </c>
      <c r="R40" s="86" t="s">
        <v>17</v>
      </c>
      <c r="S40" s="86" t="s">
        <v>310</v>
      </c>
      <c r="T40" s="86" t="s">
        <v>19</v>
      </c>
      <c r="U40" s="91" t="s">
        <v>20</v>
      </c>
      <c r="V40" s="86" t="s">
        <v>21</v>
      </c>
      <c r="W40" s="86" t="s">
        <v>22</v>
      </c>
      <c r="X40" s="86" t="s">
        <v>23</v>
      </c>
      <c r="Y40" s="86" t="s">
        <v>311</v>
      </c>
      <c r="Z40" s="837" t="s">
        <v>25</v>
      </c>
      <c r="AA40" s="91" t="s">
        <v>26</v>
      </c>
      <c r="AB40" s="86" t="s">
        <v>27</v>
      </c>
      <c r="AC40" s="86" t="s">
        <v>223</v>
      </c>
      <c r="AD40" s="86" t="s">
        <v>28</v>
      </c>
      <c r="AE40" s="86" t="s">
        <v>312</v>
      </c>
    </row>
    <row r="41" spans="1:31" s="101" customFormat="1" ht="29" customHeight="1" x14ac:dyDescent="0.2">
      <c r="A41" s="632" t="s">
        <v>442</v>
      </c>
      <c r="B41" s="632">
        <v>1</v>
      </c>
      <c r="C41" s="632">
        <v>1</v>
      </c>
      <c r="D41" s="632">
        <v>0</v>
      </c>
      <c r="E41" s="632">
        <v>1</v>
      </c>
      <c r="F41" s="630"/>
      <c r="G41" s="630">
        <f>SUM(Table1356[[#This Row],[Q1 Y6]:[Q3 Y6]])</f>
        <v>2</v>
      </c>
      <c r="H41" s="632">
        <v>2</v>
      </c>
      <c r="I41" s="632">
        <v>2</v>
      </c>
      <c r="J41" s="632">
        <v>2</v>
      </c>
      <c r="K41" s="632"/>
      <c r="L41" s="630">
        <v>3</v>
      </c>
      <c r="M41" s="630"/>
      <c r="N41" s="632">
        <v>1</v>
      </c>
      <c r="O41" s="657">
        <v>1</v>
      </c>
      <c r="P41" s="632">
        <v>1</v>
      </c>
      <c r="Q41" s="632">
        <v>2</v>
      </c>
      <c r="R41" s="632">
        <v>1</v>
      </c>
      <c r="S41" s="632"/>
      <c r="T41" s="632">
        <v>3</v>
      </c>
      <c r="U41" s="632">
        <v>3</v>
      </c>
      <c r="V41" s="632">
        <v>2</v>
      </c>
      <c r="W41" s="632">
        <v>0</v>
      </c>
      <c r="X41" s="632">
        <v>2</v>
      </c>
      <c r="Y41" s="632"/>
      <c r="Z41" s="840">
        <v>0</v>
      </c>
      <c r="AA41" s="632"/>
      <c r="AB41" s="632"/>
      <c r="AC41" s="632"/>
      <c r="AD41" s="632"/>
      <c r="AE41" s="632"/>
    </row>
    <row r="42" spans="1:31" s="101" customFormat="1" ht="29" customHeight="1" x14ac:dyDescent="0.2">
      <c r="A42" s="632" t="s">
        <v>461</v>
      </c>
      <c r="B42" s="632">
        <v>0</v>
      </c>
      <c r="C42" s="632">
        <v>0</v>
      </c>
      <c r="D42" s="632">
        <v>0</v>
      </c>
      <c r="E42" s="632">
        <v>1</v>
      </c>
      <c r="F42" s="630"/>
      <c r="G42" s="630">
        <f>SUM(Table1356[[#This Row],[Q1 Y6]:[Q3 Y6]])</f>
        <v>0</v>
      </c>
      <c r="H42" s="632">
        <v>2</v>
      </c>
      <c r="I42" s="632">
        <v>0</v>
      </c>
      <c r="J42" s="632">
        <v>0</v>
      </c>
      <c r="K42" s="632"/>
      <c r="L42" s="630">
        <v>1</v>
      </c>
      <c r="M42" s="630"/>
      <c r="N42" s="632">
        <v>1</v>
      </c>
      <c r="O42" s="657">
        <v>1</v>
      </c>
      <c r="P42" s="632">
        <v>0</v>
      </c>
      <c r="Q42" s="632">
        <v>1</v>
      </c>
      <c r="R42" s="632">
        <v>2</v>
      </c>
      <c r="S42" s="632"/>
      <c r="T42" s="632">
        <v>2</v>
      </c>
      <c r="U42" s="632">
        <v>0</v>
      </c>
      <c r="V42" s="632">
        <v>0</v>
      </c>
      <c r="W42" s="632">
        <v>0</v>
      </c>
      <c r="X42" s="632">
        <v>1</v>
      </c>
      <c r="Y42" s="632"/>
      <c r="Z42" s="840">
        <v>0</v>
      </c>
      <c r="AA42" s="632"/>
      <c r="AB42" s="632"/>
      <c r="AC42" s="632"/>
      <c r="AD42" s="632"/>
      <c r="AE42" s="632">
        <f t="shared" ref="AE42:AE44" si="2">SUBTOTAL(109,Z42:AD42)</f>
        <v>0</v>
      </c>
    </row>
    <row r="43" spans="1:31" s="101" customFormat="1" ht="29" customHeight="1" x14ac:dyDescent="0.2">
      <c r="A43" s="632" t="s">
        <v>447</v>
      </c>
      <c r="B43" s="632">
        <v>0</v>
      </c>
      <c r="C43" s="632">
        <v>0</v>
      </c>
      <c r="D43" s="632">
        <v>0</v>
      </c>
      <c r="E43" s="632">
        <v>1</v>
      </c>
      <c r="F43" s="630"/>
      <c r="G43" s="630">
        <f>SUM(Table1356[[#This Row],[Q1 Y6]:[Q3 Y6]])</f>
        <v>0</v>
      </c>
      <c r="H43" s="632">
        <v>2</v>
      </c>
      <c r="I43" s="632">
        <v>0</v>
      </c>
      <c r="J43" s="632">
        <v>0</v>
      </c>
      <c r="K43" s="632"/>
      <c r="L43" s="630">
        <v>5</v>
      </c>
      <c r="M43" s="630"/>
      <c r="N43" s="632">
        <v>1</v>
      </c>
      <c r="O43" s="657">
        <v>1</v>
      </c>
      <c r="P43" s="632">
        <v>0</v>
      </c>
      <c r="Q43" s="632">
        <v>1</v>
      </c>
      <c r="R43" s="632">
        <v>2</v>
      </c>
      <c r="S43" s="632"/>
      <c r="T43" s="632">
        <v>2</v>
      </c>
      <c r="U43" s="632">
        <v>0</v>
      </c>
      <c r="V43" s="632">
        <v>1</v>
      </c>
      <c r="W43" s="632">
        <v>0</v>
      </c>
      <c r="X43" s="632">
        <v>2</v>
      </c>
      <c r="Y43" s="632"/>
      <c r="Z43" s="840">
        <v>0</v>
      </c>
      <c r="AA43" s="632"/>
      <c r="AB43" s="632"/>
      <c r="AC43" s="632"/>
      <c r="AD43" s="632"/>
      <c r="AE43" s="632">
        <f t="shared" si="2"/>
        <v>0</v>
      </c>
    </row>
    <row r="44" spans="1:31" s="101" customFormat="1" ht="29" customHeight="1" x14ac:dyDescent="0.2">
      <c r="A44" s="632" t="s">
        <v>465</v>
      </c>
      <c r="B44" s="632">
        <v>0</v>
      </c>
      <c r="C44" s="632">
        <v>0</v>
      </c>
      <c r="D44" s="632">
        <v>0</v>
      </c>
      <c r="E44" s="632">
        <v>0</v>
      </c>
      <c r="F44" s="630"/>
      <c r="G44" s="630">
        <f>SUM(Table1356[[#This Row],[Q1 Y6]:[Q3 Y6]])</f>
        <v>0</v>
      </c>
      <c r="H44" s="632"/>
      <c r="I44" s="632">
        <v>0</v>
      </c>
      <c r="J44" s="632">
        <v>0</v>
      </c>
      <c r="K44" s="632"/>
      <c r="L44" s="630">
        <v>1</v>
      </c>
      <c r="M44" s="630"/>
      <c r="N44" s="633" t="s">
        <v>431</v>
      </c>
      <c r="O44" s="657">
        <v>0</v>
      </c>
      <c r="P44" s="632">
        <v>0</v>
      </c>
      <c r="Q44" s="632">
        <v>0</v>
      </c>
      <c r="R44" s="632">
        <v>1</v>
      </c>
      <c r="S44" s="632"/>
      <c r="T44" s="632">
        <v>0</v>
      </c>
      <c r="U44" s="632"/>
      <c r="V44" s="632"/>
      <c r="W44" s="632" t="s">
        <v>59</v>
      </c>
      <c r="X44" s="632">
        <v>1</v>
      </c>
      <c r="Y44" s="632"/>
      <c r="Z44" s="840">
        <v>0</v>
      </c>
      <c r="AA44" s="632"/>
      <c r="AB44" s="632"/>
      <c r="AC44" s="632"/>
      <c r="AD44" s="632"/>
      <c r="AE44" s="632">
        <f t="shared" si="2"/>
        <v>0</v>
      </c>
    </row>
    <row r="45" spans="1:31" ht="29" customHeight="1" x14ac:dyDescent="0.2"/>
    <row r="46" spans="1:31" s="101" customFormat="1" ht="29" customHeight="1" x14ac:dyDescent="0.2">
      <c r="A46" s="88" t="s">
        <v>466</v>
      </c>
      <c r="B46" s="88" t="s">
        <v>419</v>
      </c>
      <c r="C46" s="88" t="s">
        <v>420</v>
      </c>
      <c r="D46" s="86" t="s">
        <v>421</v>
      </c>
      <c r="E46" s="86" t="s">
        <v>422</v>
      </c>
      <c r="F46" s="89" t="s">
        <v>6</v>
      </c>
      <c r="G46" s="90" t="s">
        <v>222</v>
      </c>
      <c r="H46" s="86" t="s">
        <v>7</v>
      </c>
      <c r="I46" s="86" t="s">
        <v>8</v>
      </c>
      <c r="J46" s="86" t="s">
        <v>9</v>
      </c>
      <c r="K46" s="86" t="s">
        <v>10</v>
      </c>
      <c r="L46" s="86" t="s">
        <v>11</v>
      </c>
      <c r="M46" s="86" t="s">
        <v>305</v>
      </c>
      <c r="N46" s="86" t="s">
        <v>13</v>
      </c>
      <c r="O46" s="87" t="s">
        <v>14</v>
      </c>
      <c r="P46" s="86" t="s">
        <v>15</v>
      </c>
      <c r="Q46" s="86" t="s">
        <v>16</v>
      </c>
      <c r="R46" s="86" t="s">
        <v>17</v>
      </c>
      <c r="S46" s="86" t="s">
        <v>310</v>
      </c>
      <c r="T46" s="86" t="s">
        <v>19</v>
      </c>
      <c r="U46" s="91" t="s">
        <v>20</v>
      </c>
      <c r="V46" s="86" t="s">
        <v>21</v>
      </c>
      <c r="W46" s="86" t="s">
        <v>22</v>
      </c>
      <c r="X46" s="86" t="s">
        <v>23</v>
      </c>
      <c r="Y46" s="86" t="s">
        <v>311</v>
      </c>
      <c r="Z46" s="837" t="s">
        <v>25</v>
      </c>
      <c r="AA46" s="91" t="s">
        <v>26</v>
      </c>
      <c r="AB46" s="86" t="s">
        <v>27</v>
      </c>
      <c r="AC46" s="86" t="s">
        <v>223</v>
      </c>
      <c r="AD46" s="86" t="s">
        <v>28</v>
      </c>
      <c r="AE46" s="86" t="s">
        <v>312</v>
      </c>
    </row>
    <row r="47" spans="1:31" s="101" customFormat="1" ht="29" customHeight="1" x14ac:dyDescent="0.2">
      <c r="A47" s="637" t="s">
        <v>442</v>
      </c>
      <c r="B47" s="632">
        <v>6</v>
      </c>
      <c r="C47" s="632">
        <v>6</v>
      </c>
      <c r="D47" s="632">
        <v>8</v>
      </c>
      <c r="E47" s="632">
        <v>10</v>
      </c>
      <c r="F47" s="630"/>
      <c r="G47" s="630"/>
      <c r="H47" s="632">
        <v>9</v>
      </c>
      <c r="I47" s="632">
        <v>8</v>
      </c>
      <c r="J47" s="632">
        <v>8</v>
      </c>
      <c r="K47" s="632"/>
      <c r="L47" s="630">
        <v>8</v>
      </c>
      <c r="M47" s="630"/>
      <c r="N47" s="632">
        <v>8</v>
      </c>
      <c r="O47" s="657">
        <v>8</v>
      </c>
      <c r="P47" s="632">
        <v>8</v>
      </c>
      <c r="Q47" s="632">
        <v>8</v>
      </c>
      <c r="R47" s="632">
        <v>8</v>
      </c>
      <c r="S47" s="632"/>
      <c r="T47" s="632">
        <v>8</v>
      </c>
      <c r="U47" s="632">
        <v>8</v>
      </c>
      <c r="V47" s="632">
        <v>9</v>
      </c>
      <c r="W47" s="632">
        <v>7</v>
      </c>
      <c r="X47" s="632">
        <v>9</v>
      </c>
      <c r="Y47" s="632"/>
      <c r="Z47" s="837">
        <v>7</v>
      </c>
      <c r="AA47" s="632"/>
      <c r="AB47" s="632"/>
      <c r="AC47" s="632"/>
      <c r="AD47" s="632"/>
      <c r="AE47" s="632"/>
    </row>
    <row r="48" spans="1:31" s="101" customFormat="1" ht="29" customHeight="1" x14ac:dyDescent="0.2">
      <c r="A48" s="637" t="s">
        <v>461</v>
      </c>
      <c r="B48" s="632">
        <v>1</v>
      </c>
      <c r="C48" s="632">
        <v>0</v>
      </c>
      <c r="D48" s="632">
        <v>0</v>
      </c>
      <c r="E48" s="632">
        <v>2</v>
      </c>
      <c r="F48" s="630"/>
      <c r="G48" s="630">
        <f>SUM(Table1896[[#This Row],[Q1 Y6]:[Q3 Y6]])</f>
        <v>1</v>
      </c>
      <c r="H48" s="632">
        <v>2</v>
      </c>
      <c r="I48" s="632">
        <v>0</v>
      </c>
      <c r="J48" s="632">
        <v>0</v>
      </c>
      <c r="K48" s="632"/>
      <c r="L48" s="630">
        <v>2</v>
      </c>
      <c r="M48" s="630"/>
      <c r="N48" s="632">
        <v>1</v>
      </c>
      <c r="O48" s="657">
        <v>1</v>
      </c>
      <c r="P48" s="632">
        <v>0</v>
      </c>
      <c r="Q48" s="632">
        <v>2</v>
      </c>
      <c r="R48" s="632">
        <v>2</v>
      </c>
      <c r="S48" s="632"/>
      <c r="T48" s="632">
        <v>0</v>
      </c>
      <c r="U48" s="632">
        <v>0</v>
      </c>
      <c r="V48" s="632">
        <v>0</v>
      </c>
      <c r="W48" s="632">
        <v>1</v>
      </c>
      <c r="X48" s="632">
        <v>2</v>
      </c>
      <c r="Y48" s="632"/>
      <c r="Z48" s="837">
        <v>1</v>
      </c>
      <c r="AA48" s="632"/>
      <c r="AB48" s="632"/>
      <c r="AC48" s="632"/>
      <c r="AD48" s="632"/>
      <c r="AE48" s="632">
        <f t="shared" ref="AE48:AE56" si="3">SUBTOTAL(109,Z48:AC48)</f>
        <v>1</v>
      </c>
    </row>
    <row r="49" spans="1:31" s="101" customFormat="1" ht="29" customHeight="1" x14ac:dyDescent="0.2">
      <c r="A49" s="637" t="s">
        <v>447</v>
      </c>
      <c r="B49" s="632">
        <v>0</v>
      </c>
      <c r="C49" s="632">
        <v>1</v>
      </c>
      <c r="D49" s="632">
        <v>1</v>
      </c>
      <c r="E49" s="632">
        <v>4</v>
      </c>
      <c r="F49" s="630"/>
      <c r="G49" s="630">
        <f>SUM(Table1896[[#This Row],[Q1 Y6]:[Q3 Y6]])</f>
        <v>2</v>
      </c>
      <c r="H49" s="632">
        <v>0</v>
      </c>
      <c r="I49" s="632">
        <v>7</v>
      </c>
      <c r="J49" s="632">
        <v>12</v>
      </c>
      <c r="K49" s="632"/>
      <c r="L49" s="630">
        <v>10</v>
      </c>
      <c r="M49" s="630"/>
      <c r="N49" s="632">
        <v>0</v>
      </c>
      <c r="O49" s="657">
        <v>1</v>
      </c>
      <c r="P49" s="632">
        <v>5</v>
      </c>
      <c r="Q49" s="632">
        <v>9</v>
      </c>
      <c r="R49" s="632">
        <v>10</v>
      </c>
      <c r="S49" s="632"/>
      <c r="T49" s="632">
        <v>0</v>
      </c>
      <c r="U49" s="632">
        <v>1</v>
      </c>
      <c r="V49" s="632">
        <v>7</v>
      </c>
      <c r="W49" s="632">
        <v>0</v>
      </c>
      <c r="X49" s="632">
        <v>10</v>
      </c>
      <c r="Y49" s="632"/>
      <c r="Z49" s="837">
        <v>0</v>
      </c>
      <c r="AA49" s="632"/>
      <c r="AB49" s="632"/>
      <c r="AC49" s="632"/>
      <c r="AD49" s="632"/>
      <c r="AE49" s="632">
        <f>SUBTOTAL(109,Z49:AC49)</f>
        <v>0</v>
      </c>
    </row>
    <row r="50" spans="1:31" s="101" customFormat="1" ht="29" customHeight="1" x14ac:dyDescent="0.2">
      <c r="A50" s="639" t="s">
        <v>467</v>
      </c>
      <c r="B50" s="632">
        <v>0</v>
      </c>
      <c r="C50" s="632">
        <v>0</v>
      </c>
      <c r="D50" s="632">
        <v>0</v>
      </c>
      <c r="E50" s="632">
        <v>4</v>
      </c>
      <c r="F50" s="630"/>
      <c r="G50" s="630">
        <f>SUM(Table1896[[#This Row],[Q1 Y6]:[Q3 Y6]])</f>
        <v>0</v>
      </c>
      <c r="H50" s="632">
        <v>0</v>
      </c>
      <c r="I50" s="632">
        <v>0</v>
      </c>
      <c r="J50" s="632">
        <v>5</v>
      </c>
      <c r="K50" s="632"/>
      <c r="L50" s="630">
        <v>4</v>
      </c>
      <c r="M50" s="630"/>
      <c r="N50" s="632">
        <v>0</v>
      </c>
      <c r="O50" s="657">
        <v>0</v>
      </c>
      <c r="P50" s="632">
        <v>3</v>
      </c>
      <c r="Q50" s="632">
        <v>8</v>
      </c>
      <c r="R50" s="632">
        <v>5</v>
      </c>
      <c r="S50" s="632"/>
      <c r="T50" s="632">
        <v>0</v>
      </c>
      <c r="U50" s="632">
        <v>0</v>
      </c>
      <c r="V50" s="632">
        <v>0</v>
      </c>
      <c r="W50" s="632">
        <v>0</v>
      </c>
      <c r="X50" s="632">
        <v>4</v>
      </c>
      <c r="Y50" s="632"/>
      <c r="Z50" s="837">
        <v>0</v>
      </c>
      <c r="AA50" s="632"/>
      <c r="AB50" s="632"/>
      <c r="AC50" s="632"/>
      <c r="AD50" s="632"/>
      <c r="AE50" s="632">
        <f t="shared" si="3"/>
        <v>0</v>
      </c>
    </row>
    <row r="51" spans="1:31" s="101" customFormat="1" ht="29" customHeight="1" x14ac:dyDescent="0.2">
      <c r="A51" s="637" t="s">
        <v>468</v>
      </c>
      <c r="B51" s="632">
        <v>0</v>
      </c>
      <c r="C51" s="632">
        <v>0</v>
      </c>
      <c r="D51" s="632">
        <v>0</v>
      </c>
      <c r="E51" s="632">
        <v>2</v>
      </c>
      <c r="F51" s="630"/>
      <c r="G51" s="630">
        <f>SUM(Table1896[[#This Row],[Q1 Y6]:[Q3 Y6]])</f>
        <v>0</v>
      </c>
      <c r="H51" s="632">
        <v>0</v>
      </c>
      <c r="I51" s="632">
        <v>0</v>
      </c>
      <c r="J51" s="632">
        <v>1</v>
      </c>
      <c r="K51" s="632"/>
      <c r="L51" s="630">
        <v>2</v>
      </c>
      <c r="M51" s="630"/>
      <c r="N51" s="632">
        <v>0</v>
      </c>
      <c r="O51" s="657">
        <v>0</v>
      </c>
      <c r="P51" s="632">
        <v>0</v>
      </c>
      <c r="Q51" s="632">
        <v>3</v>
      </c>
      <c r="R51" s="632">
        <v>2</v>
      </c>
      <c r="S51" s="632"/>
      <c r="T51" s="632">
        <v>0</v>
      </c>
      <c r="U51" s="632">
        <v>0</v>
      </c>
      <c r="V51" s="632">
        <v>0</v>
      </c>
      <c r="W51" s="632">
        <v>1</v>
      </c>
      <c r="X51" s="632">
        <v>2</v>
      </c>
      <c r="Y51" s="632"/>
      <c r="Z51" s="837">
        <v>1</v>
      </c>
      <c r="AA51" s="632"/>
      <c r="AB51" s="632"/>
      <c r="AC51" s="632"/>
      <c r="AD51" s="632"/>
      <c r="AE51" s="632">
        <f t="shared" si="3"/>
        <v>1</v>
      </c>
    </row>
    <row r="52" spans="1:31" s="101" customFormat="1" ht="29" customHeight="1" x14ac:dyDescent="0.2">
      <c r="A52" s="637" t="s">
        <v>463</v>
      </c>
      <c r="B52" s="632">
        <v>0</v>
      </c>
      <c r="C52" s="632">
        <v>0</v>
      </c>
      <c r="D52" s="632">
        <v>0</v>
      </c>
      <c r="E52" s="632">
        <v>0</v>
      </c>
      <c r="F52" s="630"/>
      <c r="G52" s="630">
        <f>SUM(Table1896[[#This Row],[Q1 Y6]:[Q3 Y6]])</f>
        <v>0</v>
      </c>
      <c r="H52" s="632">
        <v>0</v>
      </c>
      <c r="I52" s="632">
        <v>0</v>
      </c>
      <c r="J52" s="632">
        <v>0</v>
      </c>
      <c r="K52" s="632"/>
      <c r="L52" s="630">
        <v>1</v>
      </c>
      <c r="M52" s="630"/>
      <c r="N52" s="632">
        <v>0</v>
      </c>
      <c r="O52" s="657">
        <v>0</v>
      </c>
      <c r="P52" s="632">
        <v>0</v>
      </c>
      <c r="Q52" s="632">
        <v>1</v>
      </c>
      <c r="R52" s="632">
        <v>2</v>
      </c>
      <c r="S52" s="632"/>
      <c r="T52" s="632">
        <v>0</v>
      </c>
      <c r="U52" s="632">
        <v>0</v>
      </c>
      <c r="V52" s="632">
        <v>0</v>
      </c>
      <c r="W52" s="632">
        <v>2</v>
      </c>
      <c r="X52" s="632">
        <v>2</v>
      </c>
      <c r="Y52" s="632"/>
      <c r="Z52" s="837">
        <v>1</v>
      </c>
      <c r="AA52" s="632"/>
      <c r="AB52" s="632"/>
      <c r="AC52" s="632"/>
      <c r="AD52" s="632"/>
      <c r="AE52" s="632">
        <f t="shared" si="3"/>
        <v>1</v>
      </c>
    </row>
    <row r="53" spans="1:31" s="101" customFormat="1" ht="29" customHeight="1" x14ac:dyDescent="0.2">
      <c r="A53" s="305" t="s">
        <v>469</v>
      </c>
      <c r="B53" s="99">
        <v>0</v>
      </c>
      <c r="C53" s="99">
        <v>0</v>
      </c>
      <c r="D53" s="99">
        <v>0</v>
      </c>
      <c r="E53" s="99">
        <v>0</v>
      </c>
      <c r="F53" s="306"/>
      <c r="G53" s="306">
        <f>SUM(Table1896[[#This Row],[Q1 Y6]:[Q3 Y6]])</f>
        <v>0</v>
      </c>
      <c r="H53" s="99">
        <v>0</v>
      </c>
      <c r="I53" s="99">
        <v>0</v>
      </c>
      <c r="J53" s="99">
        <v>0</v>
      </c>
      <c r="K53" s="99"/>
      <c r="L53" s="306">
        <v>1</v>
      </c>
      <c r="M53" s="306"/>
      <c r="N53" s="99">
        <v>0</v>
      </c>
      <c r="O53" s="308" t="s">
        <v>55</v>
      </c>
      <c r="P53" s="99">
        <v>0</v>
      </c>
      <c r="Q53" s="99">
        <v>0</v>
      </c>
      <c r="R53" s="99" t="s">
        <v>405</v>
      </c>
      <c r="S53" s="99"/>
      <c r="T53" s="99"/>
      <c r="U53" s="99"/>
      <c r="V53" s="99"/>
      <c r="W53" s="99"/>
      <c r="X53" s="99" t="s">
        <v>74</v>
      </c>
      <c r="Z53" s="839" t="s">
        <v>59</v>
      </c>
      <c r="AA53" s="631"/>
      <c r="AB53" s="631"/>
      <c r="AC53" s="631"/>
      <c r="AD53" s="631"/>
      <c r="AE53" s="631">
        <f t="shared" si="3"/>
        <v>0</v>
      </c>
    </row>
    <row r="54" spans="1:31" s="101" customFormat="1" ht="29" customHeight="1" x14ac:dyDescent="0.2">
      <c r="A54" s="305" t="s">
        <v>470</v>
      </c>
      <c r="B54" s="99">
        <v>0</v>
      </c>
      <c r="C54" s="99">
        <v>0</v>
      </c>
      <c r="D54" s="99">
        <v>0</v>
      </c>
      <c r="E54" s="99">
        <v>0</v>
      </c>
      <c r="F54" s="306"/>
      <c r="G54" s="306">
        <f>SUM(Table1896[[#This Row],[Q1 Y6]:[Q3 Y6]])</f>
        <v>0</v>
      </c>
      <c r="H54" s="99">
        <v>0</v>
      </c>
      <c r="I54" s="99">
        <v>0</v>
      </c>
      <c r="J54" s="99">
        <v>0</v>
      </c>
      <c r="K54" s="99"/>
      <c r="L54" s="306">
        <v>1</v>
      </c>
      <c r="M54" s="306"/>
      <c r="N54" s="99">
        <v>0</v>
      </c>
      <c r="O54" s="308" t="s">
        <v>55</v>
      </c>
      <c r="P54" s="99">
        <v>0</v>
      </c>
      <c r="Q54" s="99">
        <v>0</v>
      </c>
      <c r="R54" s="99" t="s">
        <v>405</v>
      </c>
      <c r="S54" s="99"/>
      <c r="T54" s="99"/>
      <c r="U54" s="99"/>
      <c r="V54" s="99"/>
      <c r="W54" s="99"/>
      <c r="X54" s="99" t="s">
        <v>74</v>
      </c>
      <c r="Z54" s="839" t="s">
        <v>59</v>
      </c>
      <c r="AA54" s="631"/>
      <c r="AB54" s="631"/>
      <c r="AC54" s="631"/>
      <c r="AD54" s="631"/>
      <c r="AE54" s="631">
        <f t="shared" si="3"/>
        <v>0</v>
      </c>
    </row>
    <row r="55" spans="1:31" s="101" customFormat="1" ht="29" customHeight="1" x14ac:dyDescent="0.2">
      <c r="A55" s="305" t="s">
        <v>471</v>
      </c>
      <c r="B55" s="99">
        <v>0</v>
      </c>
      <c r="C55" s="99">
        <v>0</v>
      </c>
      <c r="D55" s="99">
        <v>0</v>
      </c>
      <c r="E55" s="99">
        <v>0</v>
      </c>
      <c r="F55" s="306"/>
      <c r="G55" s="306">
        <f>SUM(Table1896[[#This Row],[Q1 Y6]:[Q3 Y6]])</f>
        <v>0</v>
      </c>
      <c r="H55" s="99">
        <v>0</v>
      </c>
      <c r="I55" s="99">
        <v>0</v>
      </c>
      <c r="J55" s="99">
        <v>0</v>
      </c>
      <c r="K55" s="99"/>
      <c r="L55" s="306">
        <v>1</v>
      </c>
      <c r="M55" s="306"/>
      <c r="N55" s="99">
        <v>0</v>
      </c>
      <c r="O55" s="308" t="s">
        <v>55</v>
      </c>
      <c r="P55" s="99">
        <v>0</v>
      </c>
      <c r="Q55" s="99">
        <v>0</v>
      </c>
      <c r="R55" s="99" t="s">
        <v>405</v>
      </c>
      <c r="S55" s="99"/>
      <c r="T55" s="99"/>
      <c r="U55" s="99"/>
      <c r="V55" s="99"/>
      <c r="W55" s="99"/>
      <c r="X55" s="99" t="s">
        <v>74</v>
      </c>
      <c r="Z55" s="839" t="s">
        <v>59</v>
      </c>
      <c r="AA55" s="631"/>
      <c r="AB55" s="631"/>
      <c r="AC55" s="631"/>
      <c r="AD55" s="631"/>
      <c r="AE55" s="631">
        <f t="shared" si="3"/>
        <v>0</v>
      </c>
    </row>
    <row r="56" spans="1:31" s="101" customFormat="1" ht="29" customHeight="1" x14ac:dyDescent="0.2">
      <c r="A56" s="305" t="s">
        <v>472</v>
      </c>
      <c r="B56" s="99">
        <v>0</v>
      </c>
      <c r="C56" s="99">
        <v>0</v>
      </c>
      <c r="D56" s="99">
        <v>0</v>
      </c>
      <c r="E56" s="99">
        <v>1</v>
      </c>
      <c r="F56" s="306"/>
      <c r="G56" s="306">
        <f>SUM(Table1896[[#This Row],[Q1 Y6]:[Q3 Y6]])</f>
        <v>0</v>
      </c>
      <c r="H56" s="99">
        <v>0</v>
      </c>
      <c r="I56" s="99"/>
      <c r="J56" s="99">
        <v>0</v>
      </c>
      <c r="K56" s="99"/>
      <c r="L56" s="306">
        <v>3</v>
      </c>
      <c r="M56" s="306"/>
      <c r="N56" s="307" t="s">
        <v>431</v>
      </c>
      <c r="O56" s="308">
        <v>0</v>
      </c>
      <c r="P56" s="99">
        <v>1</v>
      </c>
      <c r="Q56" s="309" t="s">
        <v>432</v>
      </c>
      <c r="R56" s="99">
        <v>2</v>
      </c>
      <c r="S56" s="99"/>
      <c r="T56" s="99">
        <v>3</v>
      </c>
      <c r="U56" s="99"/>
      <c r="V56" s="99"/>
      <c r="W56" s="99" t="s">
        <v>59</v>
      </c>
      <c r="X56" s="99">
        <v>3</v>
      </c>
      <c r="Z56" s="839">
        <v>0</v>
      </c>
      <c r="AA56" s="631"/>
      <c r="AB56" s="631"/>
      <c r="AC56" s="631"/>
      <c r="AD56" s="631"/>
      <c r="AE56" s="631">
        <f t="shared" si="3"/>
        <v>0</v>
      </c>
    </row>
    <row r="57" spans="1:31" ht="29" customHeight="1" x14ac:dyDescent="0.2">
      <c r="Z57" s="840"/>
    </row>
    <row r="58" spans="1:31" s="101" customFormat="1" ht="29" customHeight="1" x14ac:dyDescent="0.2">
      <c r="A58" s="88" t="s">
        <v>473</v>
      </c>
      <c r="B58" s="88" t="s">
        <v>419</v>
      </c>
      <c r="C58" s="88" t="s">
        <v>420</v>
      </c>
      <c r="D58" s="86" t="s">
        <v>421</v>
      </c>
      <c r="E58" s="86" t="s">
        <v>422</v>
      </c>
      <c r="F58" s="89" t="s">
        <v>6</v>
      </c>
      <c r="G58" s="90" t="s">
        <v>222</v>
      </c>
      <c r="H58" s="86" t="s">
        <v>7</v>
      </c>
      <c r="I58" s="86" t="s">
        <v>8</v>
      </c>
      <c r="J58" s="86" t="s">
        <v>9</v>
      </c>
      <c r="K58" s="86" t="s">
        <v>10</v>
      </c>
      <c r="L58" s="86" t="s">
        <v>11</v>
      </c>
      <c r="M58" s="86" t="s">
        <v>305</v>
      </c>
      <c r="N58" s="86" t="s">
        <v>13</v>
      </c>
      <c r="O58" s="87" t="s">
        <v>14</v>
      </c>
      <c r="P58" s="86" t="s">
        <v>15</v>
      </c>
      <c r="Q58" s="86" t="s">
        <v>16</v>
      </c>
      <c r="R58" s="86" t="s">
        <v>17</v>
      </c>
      <c r="S58" s="86" t="s">
        <v>310</v>
      </c>
      <c r="T58" s="86" t="s">
        <v>19</v>
      </c>
      <c r="U58" s="91" t="s">
        <v>20</v>
      </c>
      <c r="V58" s="86" t="s">
        <v>21</v>
      </c>
      <c r="W58" s="86" t="s">
        <v>22</v>
      </c>
      <c r="X58" s="86" t="s">
        <v>23</v>
      </c>
      <c r="Y58" s="86" t="s">
        <v>311</v>
      </c>
      <c r="Z58" s="837" t="s">
        <v>25</v>
      </c>
      <c r="AA58" s="91" t="s">
        <v>26</v>
      </c>
      <c r="AB58" s="86" t="s">
        <v>27</v>
      </c>
      <c r="AC58" s="86" t="s">
        <v>223</v>
      </c>
      <c r="AD58" s="86" t="s">
        <v>28</v>
      </c>
      <c r="AE58" s="86" t="s">
        <v>312</v>
      </c>
    </row>
    <row r="59" spans="1:31" s="101" customFormat="1" ht="29" customHeight="1" x14ac:dyDescent="0.2">
      <c r="A59" s="88" t="s">
        <v>474</v>
      </c>
      <c r="B59" s="86">
        <v>27</v>
      </c>
      <c r="C59" s="86">
        <v>27</v>
      </c>
      <c r="D59" s="86">
        <v>23</v>
      </c>
      <c r="E59" s="86">
        <v>27</v>
      </c>
      <c r="F59" s="89"/>
      <c r="G59" s="90"/>
      <c r="H59" s="86">
        <v>26</v>
      </c>
      <c r="I59" s="86" t="s">
        <v>475</v>
      </c>
      <c r="J59" s="100">
        <v>28</v>
      </c>
      <c r="K59" s="86"/>
      <c r="L59" s="89">
        <v>25</v>
      </c>
      <c r="M59" s="90"/>
      <c r="N59" s="86" t="s">
        <v>476</v>
      </c>
      <c r="O59" s="87">
        <v>0</v>
      </c>
      <c r="P59" s="86">
        <v>0</v>
      </c>
      <c r="Q59" s="86">
        <v>0</v>
      </c>
      <c r="R59" s="86">
        <v>24</v>
      </c>
      <c r="S59" s="86"/>
      <c r="T59" s="86">
        <v>0</v>
      </c>
      <c r="U59" s="86" t="s">
        <v>74</v>
      </c>
      <c r="V59" s="101" t="s">
        <v>94</v>
      </c>
      <c r="W59" s="101">
        <v>25</v>
      </c>
      <c r="X59" s="90" t="s">
        <v>477</v>
      </c>
      <c r="Z59" s="840">
        <v>25</v>
      </c>
    </row>
    <row r="60" spans="1:31" s="101" customFormat="1" ht="29" customHeight="1" x14ac:dyDescent="0.2">
      <c r="A60" s="88" t="s">
        <v>478</v>
      </c>
      <c r="B60" s="86">
        <v>1</v>
      </c>
      <c r="C60" s="86">
        <v>1</v>
      </c>
      <c r="D60" s="86">
        <v>1</v>
      </c>
      <c r="E60" s="86">
        <v>2</v>
      </c>
      <c r="F60" s="89"/>
      <c r="G60" s="90"/>
      <c r="H60" s="86">
        <v>3</v>
      </c>
      <c r="I60" s="86" t="s">
        <v>475</v>
      </c>
      <c r="J60" s="100">
        <v>16</v>
      </c>
      <c r="K60" s="86"/>
      <c r="L60" s="89">
        <v>2</v>
      </c>
      <c r="M60" s="90"/>
      <c r="N60" s="86" t="s">
        <v>476</v>
      </c>
      <c r="O60" s="87">
        <v>0</v>
      </c>
      <c r="P60" s="86">
        <v>0</v>
      </c>
      <c r="Q60" s="86">
        <v>0</v>
      </c>
      <c r="R60" s="86">
        <v>3</v>
      </c>
      <c r="S60" s="86"/>
      <c r="T60" s="86">
        <v>0</v>
      </c>
      <c r="U60" s="86" t="s">
        <v>74</v>
      </c>
      <c r="V60" s="101" t="s">
        <v>94</v>
      </c>
      <c r="W60" s="101">
        <v>2</v>
      </c>
      <c r="X60" s="101">
        <v>3</v>
      </c>
      <c r="Z60" s="840">
        <v>2</v>
      </c>
    </row>
    <row r="61" spans="1:31" s="101" customFormat="1" ht="29" customHeight="1" x14ac:dyDescent="0.2">
      <c r="A61" s="88" t="s">
        <v>479</v>
      </c>
      <c r="B61" s="86">
        <v>11</v>
      </c>
      <c r="C61" s="86">
        <v>11</v>
      </c>
      <c r="D61" s="86">
        <v>7</v>
      </c>
      <c r="E61" s="86">
        <v>14</v>
      </c>
      <c r="F61" s="89"/>
      <c r="G61" s="90"/>
      <c r="H61" s="86">
        <v>10</v>
      </c>
      <c r="I61" s="86" t="s">
        <v>475</v>
      </c>
      <c r="J61" s="100" t="s">
        <v>480</v>
      </c>
      <c r="K61" s="86"/>
      <c r="L61" s="89">
        <v>10</v>
      </c>
      <c r="M61" s="90"/>
      <c r="N61" s="86" t="s">
        <v>476</v>
      </c>
      <c r="O61" s="87">
        <v>0</v>
      </c>
      <c r="P61" s="86">
        <v>0</v>
      </c>
      <c r="Q61" s="86">
        <v>0</v>
      </c>
      <c r="R61" s="86">
        <v>12</v>
      </c>
      <c r="S61" s="86"/>
      <c r="T61" s="86">
        <v>0</v>
      </c>
      <c r="U61" s="86" t="s">
        <v>74</v>
      </c>
      <c r="V61" s="101" t="s">
        <v>94</v>
      </c>
      <c r="W61" s="101">
        <v>11</v>
      </c>
      <c r="X61" s="101">
        <v>12</v>
      </c>
      <c r="Z61" s="840">
        <v>11</v>
      </c>
    </row>
    <row r="62" spans="1:31" s="101" customFormat="1" ht="29" customHeight="1" x14ac:dyDescent="0.2">
      <c r="A62" s="102" t="s">
        <v>481</v>
      </c>
      <c r="B62" s="86">
        <v>27</v>
      </c>
      <c r="C62" s="86">
        <v>27</v>
      </c>
      <c r="D62" s="86">
        <v>23</v>
      </c>
      <c r="E62" s="86">
        <v>27</v>
      </c>
      <c r="F62" s="89"/>
      <c r="G62" s="90"/>
      <c r="H62" s="86" t="s">
        <v>405</v>
      </c>
      <c r="I62" s="86" t="s">
        <v>475</v>
      </c>
      <c r="J62" s="100" t="s">
        <v>482</v>
      </c>
      <c r="K62" s="86"/>
      <c r="L62" s="89">
        <v>5</v>
      </c>
      <c r="M62" s="90"/>
      <c r="N62" s="86" t="s">
        <v>476</v>
      </c>
      <c r="O62" s="87">
        <v>0</v>
      </c>
      <c r="P62" s="86">
        <v>3</v>
      </c>
      <c r="Q62" s="86">
        <v>0</v>
      </c>
      <c r="R62" s="86">
        <v>4</v>
      </c>
      <c r="S62" s="86"/>
      <c r="T62" s="86">
        <v>0</v>
      </c>
      <c r="U62" s="86" t="s">
        <v>74</v>
      </c>
      <c r="V62" s="101" t="s">
        <v>94</v>
      </c>
      <c r="W62" s="101" t="s">
        <v>405</v>
      </c>
      <c r="X62" s="101">
        <v>4</v>
      </c>
      <c r="Z62" s="840">
        <v>0</v>
      </c>
    </row>
    <row r="63" spans="1:31" ht="29" customHeight="1" x14ac:dyDescent="0.2"/>
    <row r="64" spans="1:31" s="101" customFormat="1" ht="29" customHeight="1" x14ac:dyDescent="0.2">
      <c r="A64" s="88" t="s">
        <v>483</v>
      </c>
      <c r="B64" s="88" t="s">
        <v>419</v>
      </c>
      <c r="C64" s="88" t="s">
        <v>420</v>
      </c>
      <c r="D64" s="86" t="s">
        <v>421</v>
      </c>
      <c r="E64" s="86" t="s">
        <v>422</v>
      </c>
      <c r="F64" s="89" t="s">
        <v>6</v>
      </c>
      <c r="G64" s="90" t="s">
        <v>222</v>
      </c>
      <c r="H64" s="86" t="s">
        <v>7</v>
      </c>
      <c r="I64" s="86" t="s">
        <v>8</v>
      </c>
      <c r="J64" s="86" t="s">
        <v>9</v>
      </c>
      <c r="K64" s="86" t="s">
        <v>10</v>
      </c>
      <c r="L64" s="86" t="s">
        <v>11</v>
      </c>
      <c r="M64" s="86" t="s">
        <v>305</v>
      </c>
      <c r="N64" s="86" t="s">
        <v>13</v>
      </c>
      <c r="O64" s="87" t="s">
        <v>14</v>
      </c>
      <c r="P64" s="86" t="s">
        <v>15</v>
      </c>
      <c r="Q64" s="86" t="s">
        <v>16</v>
      </c>
      <c r="R64" s="86" t="s">
        <v>17</v>
      </c>
      <c r="S64" s="86" t="s">
        <v>310</v>
      </c>
      <c r="T64" s="86" t="s">
        <v>19</v>
      </c>
      <c r="U64" s="91" t="s">
        <v>20</v>
      </c>
      <c r="V64" s="86" t="s">
        <v>21</v>
      </c>
      <c r="W64" s="86" t="s">
        <v>22</v>
      </c>
      <c r="X64" s="86" t="s">
        <v>23</v>
      </c>
      <c r="Y64" s="86" t="s">
        <v>311</v>
      </c>
      <c r="Z64" s="837" t="s">
        <v>25</v>
      </c>
      <c r="AA64" s="91" t="s">
        <v>26</v>
      </c>
      <c r="AB64" s="86" t="s">
        <v>27</v>
      </c>
      <c r="AC64" s="86" t="s">
        <v>223</v>
      </c>
      <c r="AD64" s="86" t="s">
        <v>28</v>
      </c>
      <c r="AE64" s="86" t="s">
        <v>312</v>
      </c>
    </row>
    <row r="65" spans="1:31" s="101" customFormat="1" ht="29" customHeight="1" x14ac:dyDescent="0.2">
      <c r="A65" s="127" t="s">
        <v>484</v>
      </c>
      <c r="B65" s="103">
        <v>0</v>
      </c>
      <c r="C65" s="103">
        <v>0</v>
      </c>
      <c r="D65" s="103">
        <v>0</v>
      </c>
      <c r="E65" s="103">
        <v>0</v>
      </c>
      <c r="F65" s="97"/>
      <c r="G65" s="97">
        <f>SUM(Table1891128[[#This Row],[Q1 Y6]:[Q3 Y6]])</f>
        <v>0</v>
      </c>
      <c r="H65" s="103">
        <v>1</v>
      </c>
      <c r="I65" s="103">
        <v>2</v>
      </c>
      <c r="J65" s="103">
        <v>1</v>
      </c>
      <c r="K65" s="103"/>
      <c r="L65" s="97">
        <v>1</v>
      </c>
      <c r="M65" s="97"/>
      <c r="N65" s="103">
        <v>0</v>
      </c>
      <c r="O65" s="108">
        <v>0</v>
      </c>
      <c r="P65" s="103">
        <v>3</v>
      </c>
      <c r="Q65" s="103">
        <v>0</v>
      </c>
      <c r="R65" s="103">
        <v>3</v>
      </c>
      <c r="S65" s="103"/>
      <c r="T65" s="86">
        <v>0</v>
      </c>
      <c r="U65" s="86">
        <v>0</v>
      </c>
      <c r="V65" s="101">
        <v>0</v>
      </c>
      <c r="W65" s="101">
        <v>0</v>
      </c>
      <c r="X65" s="101">
        <v>0</v>
      </c>
      <c r="Z65" s="840">
        <v>0</v>
      </c>
      <c r="AE65" s="101">
        <f>SUM(Table1891128[[#This Row],[Q1 Y10]:[Q4 Y10]])</f>
        <v>0</v>
      </c>
    </row>
    <row r="66" spans="1:31" s="101" customFormat="1" ht="29" customHeight="1" x14ac:dyDescent="0.2">
      <c r="A66" s="107" t="s">
        <v>485</v>
      </c>
      <c r="B66" s="103">
        <v>1</v>
      </c>
      <c r="C66" s="103">
        <v>6</v>
      </c>
      <c r="D66" s="103">
        <v>2</v>
      </c>
      <c r="E66" s="103">
        <v>4</v>
      </c>
      <c r="F66" s="97"/>
      <c r="G66" s="97">
        <f>SUM(Table1891128[[#This Row],[Q1 Y6]:[Q3 Y6]])</f>
        <v>9</v>
      </c>
      <c r="H66" s="103">
        <v>4</v>
      </c>
      <c r="I66" s="103">
        <v>9</v>
      </c>
      <c r="J66" s="103">
        <v>5</v>
      </c>
      <c r="K66" s="103"/>
      <c r="L66" s="97">
        <v>8</v>
      </c>
      <c r="M66" s="97"/>
      <c r="N66" s="103">
        <v>11</v>
      </c>
      <c r="O66" s="108">
        <v>2</v>
      </c>
      <c r="P66" s="103">
        <v>2</v>
      </c>
      <c r="Q66" s="103">
        <v>0</v>
      </c>
      <c r="R66" s="103">
        <v>6</v>
      </c>
      <c r="S66" s="103"/>
      <c r="T66" s="86">
        <v>0</v>
      </c>
      <c r="U66" s="86">
        <v>4</v>
      </c>
      <c r="V66" s="101">
        <v>9</v>
      </c>
      <c r="W66" s="101">
        <v>9</v>
      </c>
      <c r="X66" s="101">
        <v>8</v>
      </c>
      <c r="Z66" s="840">
        <v>11</v>
      </c>
      <c r="AE66" s="101">
        <f>SUM(Table1891128[[#This Row],[Q1 Y10]:[Q4 Y10]])</f>
        <v>11</v>
      </c>
    </row>
    <row r="67" spans="1:31" s="101" customFormat="1" ht="29" customHeight="1" x14ac:dyDescent="0.2">
      <c r="A67" s="127" t="s">
        <v>486</v>
      </c>
      <c r="B67" s="103">
        <v>3</v>
      </c>
      <c r="C67" s="103">
        <v>4</v>
      </c>
      <c r="D67" s="103">
        <v>1</v>
      </c>
      <c r="E67" s="103">
        <v>3</v>
      </c>
      <c r="F67" s="97"/>
      <c r="G67" s="97">
        <f>SUM(Table1891128[[#This Row],[Q1 Y6]:[Q3 Y6]])</f>
        <v>8</v>
      </c>
      <c r="H67" s="103">
        <v>0</v>
      </c>
      <c r="I67" s="103">
        <v>1</v>
      </c>
      <c r="J67" s="103">
        <v>2</v>
      </c>
      <c r="K67" s="103"/>
      <c r="L67" s="97">
        <v>3</v>
      </c>
      <c r="M67" s="97"/>
      <c r="N67" s="103">
        <v>1</v>
      </c>
      <c r="O67" s="108">
        <v>0</v>
      </c>
      <c r="P67" s="103">
        <v>1</v>
      </c>
      <c r="Q67" s="103">
        <v>0</v>
      </c>
      <c r="R67" s="103">
        <v>1</v>
      </c>
      <c r="S67" s="103"/>
      <c r="T67" s="86">
        <v>0</v>
      </c>
      <c r="U67" s="86">
        <v>0</v>
      </c>
      <c r="V67" s="101">
        <v>6</v>
      </c>
      <c r="W67" s="101">
        <v>0</v>
      </c>
      <c r="X67" s="101">
        <v>1</v>
      </c>
      <c r="Z67" s="840">
        <v>0</v>
      </c>
      <c r="AE67" s="101">
        <f>SUM(Table1891128[[#This Row],[Q1 Y10]:[Q4 Y10]])</f>
        <v>0</v>
      </c>
    </row>
    <row r="68" spans="1:31" s="101" customFormat="1" ht="29" customHeight="1" x14ac:dyDescent="0.2">
      <c r="A68" s="102" t="s">
        <v>487</v>
      </c>
      <c r="B68" s="86">
        <v>52</v>
      </c>
      <c r="C68" s="86">
        <v>32</v>
      </c>
      <c r="D68" s="86">
        <v>35</v>
      </c>
      <c r="E68" s="86">
        <v>112</v>
      </c>
      <c r="F68" s="89"/>
      <c r="G68" s="90">
        <f>SUM(Table1891128[[#This Row],[Q1 Y6]:[Q3 Y6]])</f>
        <v>119</v>
      </c>
      <c r="H68" s="86">
        <v>90</v>
      </c>
      <c r="I68" s="100">
        <v>114</v>
      </c>
      <c r="J68" s="100">
        <v>38</v>
      </c>
      <c r="K68" s="86"/>
      <c r="L68" s="89">
        <v>40</v>
      </c>
      <c r="M68" s="90"/>
      <c r="N68" s="86"/>
      <c r="O68" s="87">
        <v>22</v>
      </c>
      <c r="P68" s="86">
        <v>47</v>
      </c>
      <c r="Q68" s="86">
        <v>39</v>
      </c>
      <c r="R68" s="86">
        <v>50</v>
      </c>
      <c r="S68" s="86"/>
      <c r="T68" s="86">
        <v>0</v>
      </c>
      <c r="U68" s="86">
        <v>25</v>
      </c>
      <c r="V68" s="101">
        <v>337</v>
      </c>
      <c r="W68" s="101">
        <v>167</v>
      </c>
      <c r="X68" s="101">
        <v>50</v>
      </c>
      <c r="Z68" s="840">
        <v>282</v>
      </c>
      <c r="AE68" s="101">
        <f>SUM(Table1891128[[#This Row],[Q1 Y10]:[Q4 Y10]])</f>
        <v>282</v>
      </c>
    </row>
    <row r="69" spans="1:31" s="101" customFormat="1" ht="29" customHeight="1" x14ac:dyDescent="0.2">
      <c r="A69" s="102" t="s">
        <v>488</v>
      </c>
      <c r="B69" s="86">
        <v>42</v>
      </c>
      <c r="C69" s="86">
        <v>30</v>
      </c>
      <c r="D69" s="86">
        <v>34</v>
      </c>
      <c r="E69" s="86">
        <v>151</v>
      </c>
      <c r="F69" s="89"/>
      <c r="G69" s="90">
        <f>SUM(Table1891128[[#This Row],[Q1 Y6]:[Q3 Y6]])</f>
        <v>106</v>
      </c>
      <c r="H69" s="86">
        <v>88</v>
      </c>
      <c r="I69" s="100">
        <v>107</v>
      </c>
      <c r="J69" s="100">
        <v>32</v>
      </c>
      <c r="K69" s="86"/>
      <c r="L69" s="89">
        <v>30</v>
      </c>
      <c r="M69" s="90"/>
      <c r="N69" s="86"/>
      <c r="O69" s="87">
        <v>19</v>
      </c>
      <c r="P69" s="86">
        <v>43</v>
      </c>
      <c r="Q69" s="86">
        <v>31</v>
      </c>
      <c r="R69" s="86">
        <v>40</v>
      </c>
      <c r="S69" s="86"/>
      <c r="T69" s="86">
        <v>0</v>
      </c>
      <c r="U69" s="86">
        <v>23</v>
      </c>
      <c r="V69" s="101">
        <v>295</v>
      </c>
      <c r="W69" s="101">
        <v>153</v>
      </c>
      <c r="X69" s="101">
        <v>40</v>
      </c>
      <c r="Z69" s="840">
        <v>275</v>
      </c>
      <c r="AE69" s="101">
        <f>SUM(Table1891128[[#This Row],[Q1 Y10]:[Q4 Y10]])</f>
        <v>275</v>
      </c>
    </row>
    <row r="70" spans="1:31" s="101" customFormat="1" ht="29" customHeight="1" x14ac:dyDescent="0.2">
      <c r="A70" s="102" t="s">
        <v>489</v>
      </c>
      <c r="B70" s="86" t="s">
        <v>490</v>
      </c>
      <c r="C70" s="86"/>
      <c r="D70" s="86">
        <v>2</v>
      </c>
      <c r="E70" s="86">
        <v>10</v>
      </c>
      <c r="F70" s="89"/>
      <c r="G70" s="90">
        <f>SUM(Table1891128[[#This Row],[Q1 Y6]:[Q3 Y6]])</f>
        <v>2</v>
      </c>
      <c r="H70" s="86">
        <v>0</v>
      </c>
      <c r="I70" s="100">
        <v>2</v>
      </c>
      <c r="J70" s="100">
        <v>1</v>
      </c>
      <c r="K70" s="86"/>
      <c r="L70" s="89">
        <v>5</v>
      </c>
      <c r="M70" s="90"/>
      <c r="N70" s="86"/>
      <c r="O70" s="87">
        <v>2</v>
      </c>
      <c r="P70" s="86">
        <v>3</v>
      </c>
      <c r="Q70" s="86">
        <v>2</v>
      </c>
      <c r="R70" s="86">
        <v>5</v>
      </c>
      <c r="S70" s="86"/>
      <c r="T70" s="86">
        <v>0</v>
      </c>
      <c r="U70" s="86">
        <v>2</v>
      </c>
      <c r="V70" s="101">
        <v>23</v>
      </c>
      <c r="W70" s="101">
        <v>5</v>
      </c>
      <c r="X70" s="101">
        <v>5</v>
      </c>
      <c r="Z70" s="840">
        <v>6</v>
      </c>
      <c r="AE70" s="101">
        <f>SUM(Table1891128[[#This Row],[Q1 Y10]:[Q4 Y10]])</f>
        <v>6</v>
      </c>
    </row>
    <row r="71" spans="1:31" s="101" customFormat="1" ht="29" customHeight="1" x14ac:dyDescent="0.2">
      <c r="A71" s="102" t="s">
        <v>491</v>
      </c>
      <c r="B71" s="86">
        <v>10</v>
      </c>
      <c r="C71" s="86">
        <v>0</v>
      </c>
      <c r="D71" s="86">
        <v>0</v>
      </c>
      <c r="E71" s="86">
        <v>2</v>
      </c>
      <c r="F71" s="89"/>
      <c r="G71" s="90">
        <f>SUM(Table1891128[[#This Row],[Q1 Y6]:[Q3 Y6]])</f>
        <v>10</v>
      </c>
      <c r="H71" s="86">
        <v>0</v>
      </c>
      <c r="I71" s="100">
        <v>4</v>
      </c>
      <c r="J71" s="100">
        <v>2</v>
      </c>
      <c r="K71" s="86"/>
      <c r="L71" s="89">
        <v>4</v>
      </c>
      <c r="M71" s="90"/>
      <c r="N71" s="86"/>
      <c r="O71" s="87">
        <v>0</v>
      </c>
      <c r="P71" s="86">
        <v>0</v>
      </c>
      <c r="Q71" s="86">
        <v>0</v>
      </c>
      <c r="R71" s="86">
        <v>3</v>
      </c>
      <c r="S71" s="86"/>
      <c r="T71" s="86">
        <v>0</v>
      </c>
      <c r="U71" s="86">
        <v>0</v>
      </c>
      <c r="V71" s="101">
        <v>6</v>
      </c>
      <c r="W71" s="101">
        <v>3</v>
      </c>
      <c r="X71" s="101">
        <v>3</v>
      </c>
      <c r="Z71" s="840">
        <v>1</v>
      </c>
      <c r="AE71" s="101">
        <f>SUM(Table1891128[[#This Row],[Q1 Y10]:[Q4 Y10]])</f>
        <v>1</v>
      </c>
    </row>
    <row r="72" spans="1:31" s="101" customFormat="1" ht="29" customHeight="1" x14ac:dyDescent="0.2">
      <c r="A72" s="102" t="s">
        <v>492</v>
      </c>
      <c r="B72" s="86">
        <v>0</v>
      </c>
      <c r="C72" s="86">
        <v>2</v>
      </c>
      <c r="D72" s="86">
        <v>0</v>
      </c>
      <c r="E72" s="86">
        <v>1</v>
      </c>
      <c r="F72" s="89"/>
      <c r="G72" s="90">
        <f>SUM(Table1891128[[#This Row],[Q1 Y6]:[Q3 Y6]])</f>
        <v>2</v>
      </c>
      <c r="H72" s="86">
        <v>2</v>
      </c>
      <c r="I72" s="100">
        <v>1</v>
      </c>
      <c r="J72" s="100">
        <v>4</v>
      </c>
      <c r="K72" s="86"/>
      <c r="L72" s="89">
        <v>2</v>
      </c>
      <c r="M72" s="90"/>
      <c r="N72" s="86"/>
      <c r="O72" s="87">
        <v>1</v>
      </c>
      <c r="P72" s="86">
        <v>1</v>
      </c>
      <c r="Q72" s="86">
        <v>6</v>
      </c>
      <c r="R72" s="86">
        <v>2</v>
      </c>
      <c r="S72" s="86"/>
      <c r="T72" s="86">
        <v>0</v>
      </c>
      <c r="U72" s="86">
        <v>0</v>
      </c>
      <c r="V72" s="101">
        <v>13</v>
      </c>
      <c r="W72" s="101">
        <v>4</v>
      </c>
      <c r="X72" s="101">
        <v>2</v>
      </c>
      <c r="Z72" s="840">
        <v>0</v>
      </c>
      <c r="AE72" s="101">
        <f>SUM(Table1891128[[#This Row],[Q1 Y10]:[Q4 Y10]])</f>
        <v>0</v>
      </c>
    </row>
    <row r="73" spans="1:31" ht="29" customHeight="1" x14ac:dyDescent="0.2"/>
    <row r="74" spans="1:31" s="101" customFormat="1" ht="29" customHeight="1" x14ac:dyDescent="0.2">
      <c r="A74" s="88" t="s">
        <v>493</v>
      </c>
      <c r="B74" s="88" t="s">
        <v>419</v>
      </c>
      <c r="C74" s="88" t="s">
        <v>420</v>
      </c>
      <c r="D74" s="86" t="s">
        <v>421</v>
      </c>
      <c r="E74" s="86" t="s">
        <v>422</v>
      </c>
      <c r="F74" s="89" t="s">
        <v>6</v>
      </c>
      <c r="G74" s="90" t="s">
        <v>222</v>
      </c>
      <c r="H74" s="86" t="s">
        <v>7</v>
      </c>
      <c r="I74" s="86" t="s">
        <v>8</v>
      </c>
      <c r="J74" s="86" t="s">
        <v>9</v>
      </c>
      <c r="K74" s="86" t="s">
        <v>10</v>
      </c>
      <c r="L74" s="86" t="s">
        <v>11</v>
      </c>
      <c r="M74" s="86" t="s">
        <v>305</v>
      </c>
      <c r="N74" s="86" t="s">
        <v>13</v>
      </c>
      <c r="O74" s="87" t="s">
        <v>14</v>
      </c>
      <c r="P74" s="86" t="s">
        <v>15</v>
      </c>
      <c r="Q74" s="86" t="s">
        <v>16</v>
      </c>
      <c r="R74" s="86" t="s">
        <v>17</v>
      </c>
      <c r="S74" s="86" t="s">
        <v>310</v>
      </c>
      <c r="T74" s="86" t="s">
        <v>19</v>
      </c>
      <c r="U74" s="91" t="s">
        <v>20</v>
      </c>
      <c r="V74" s="86" t="s">
        <v>21</v>
      </c>
      <c r="W74" s="86" t="s">
        <v>22</v>
      </c>
      <c r="X74" s="86" t="s">
        <v>23</v>
      </c>
      <c r="Y74" s="86" t="s">
        <v>311</v>
      </c>
      <c r="Z74" s="837" t="s">
        <v>25</v>
      </c>
      <c r="AA74" s="91" t="s">
        <v>26</v>
      </c>
      <c r="AB74" s="86" t="s">
        <v>27</v>
      </c>
      <c r="AC74" s="86" t="s">
        <v>223</v>
      </c>
      <c r="AD74" s="86" t="s">
        <v>28</v>
      </c>
      <c r="AE74" s="86" t="s">
        <v>312</v>
      </c>
    </row>
    <row r="75" spans="1:31" s="101" customFormat="1" ht="29" customHeight="1" x14ac:dyDescent="0.2">
      <c r="A75" s="88" t="s">
        <v>494</v>
      </c>
      <c r="B75" s="86">
        <v>17</v>
      </c>
      <c r="C75" s="86">
        <v>17</v>
      </c>
      <c r="D75" s="89">
        <v>16</v>
      </c>
      <c r="E75" s="89">
        <v>14</v>
      </c>
      <c r="F75" s="89"/>
      <c r="G75" s="90"/>
      <c r="H75" s="86" t="s">
        <v>495</v>
      </c>
      <c r="I75" s="109" t="s">
        <v>496</v>
      </c>
      <c r="J75" s="109" t="s">
        <v>496</v>
      </c>
      <c r="K75" s="89"/>
      <c r="L75" s="89">
        <v>20</v>
      </c>
      <c r="M75" s="101">
        <f>SUM(H75:K75)+31</f>
        <v>31</v>
      </c>
      <c r="N75" s="110">
        <v>12</v>
      </c>
      <c r="O75" s="96">
        <v>12</v>
      </c>
      <c r="P75" s="86">
        <v>12</v>
      </c>
      <c r="Q75" s="86" t="s">
        <v>496</v>
      </c>
      <c r="R75" s="86"/>
      <c r="S75" s="86"/>
      <c r="T75" s="86">
        <v>0</v>
      </c>
      <c r="U75" s="86">
        <v>0</v>
      </c>
      <c r="V75" s="101">
        <v>0</v>
      </c>
      <c r="W75" s="101">
        <v>38</v>
      </c>
      <c r="X75" s="101">
        <v>25</v>
      </c>
      <c r="Z75" s="840">
        <v>38</v>
      </c>
    </row>
    <row r="76" spans="1:31" s="101" customFormat="1" ht="29" customHeight="1" x14ac:dyDescent="0.2">
      <c r="A76" s="88" t="s">
        <v>497</v>
      </c>
      <c r="B76" s="86">
        <v>17</v>
      </c>
      <c r="C76" s="86">
        <v>17</v>
      </c>
      <c r="D76" s="86">
        <v>0</v>
      </c>
      <c r="E76" s="86">
        <v>14</v>
      </c>
      <c r="F76" s="89"/>
      <c r="G76" s="90"/>
      <c r="H76" s="86">
        <v>31</v>
      </c>
      <c r="I76" s="109" t="s">
        <v>496</v>
      </c>
      <c r="J76" s="109" t="s">
        <v>496</v>
      </c>
      <c r="K76" s="86"/>
      <c r="L76" s="89">
        <v>20</v>
      </c>
      <c r="M76" s="86">
        <f>SUM(H76:K76)</f>
        <v>31</v>
      </c>
      <c r="N76" s="110">
        <v>0</v>
      </c>
      <c r="O76" s="94">
        <v>0</v>
      </c>
      <c r="P76" s="86">
        <v>0</v>
      </c>
      <c r="Q76" s="86" t="s">
        <v>496</v>
      </c>
      <c r="R76" s="86"/>
      <c r="S76" s="86"/>
      <c r="T76" s="86">
        <v>19</v>
      </c>
      <c r="U76" s="86">
        <v>16</v>
      </c>
      <c r="V76" s="101">
        <v>16</v>
      </c>
      <c r="X76" s="101">
        <v>25</v>
      </c>
      <c r="Z76" s="840">
        <v>0</v>
      </c>
      <c r="AE76" s="101">
        <f>SUM(Table189111229[[#This Row],[Q1 Y10]:[Q4 Y10]])</f>
        <v>0</v>
      </c>
    </row>
    <row r="77" spans="1:31" s="101" customFormat="1" ht="29" customHeight="1" x14ac:dyDescent="0.2">
      <c r="A77" s="88" t="s">
        <v>498</v>
      </c>
      <c r="B77" s="86">
        <v>0</v>
      </c>
      <c r="C77" s="86">
        <v>0</v>
      </c>
      <c r="D77" s="86">
        <v>0</v>
      </c>
      <c r="E77" s="86">
        <v>0</v>
      </c>
      <c r="F77" s="89"/>
      <c r="G77" s="90">
        <f>SUM(Table189111229[[#This Row],[Q1 Y6]:[Q3 Y6]])</f>
        <v>0</v>
      </c>
      <c r="H77" s="86" t="s">
        <v>499</v>
      </c>
      <c r="I77" s="109" t="s">
        <v>500</v>
      </c>
      <c r="J77" s="109" t="s">
        <v>500</v>
      </c>
      <c r="K77" s="86"/>
      <c r="L77" s="89">
        <v>5</v>
      </c>
      <c r="M77" s="86">
        <f>SUM(H77:K77)</f>
        <v>0</v>
      </c>
      <c r="N77" s="110">
        <v>0</v>
      </c>
      <c r="O77" s="96">
        <v>0</v>
      </c>
      <c r="P77" s="86">
        <v>0</v>
      </c>
      <c r="Q77" s="86" t="s">
        <v>496</v>
      </c>
      <c r="R77" s="86"/>
      <c r="S77" s="86"/>
      <c r="T77" s="86">
        <v>7</v>
      </c>
      <c r="U77" s="86">
        <v>0</v>
      </c>
      <c r="V77" s="101">
        <v>0</v>
      </c>
      <c r="W77" s="101">
        <v>0</v>
      </c>
      <c r="Z77" s="840">
        <v>0</v>
      </c>
      <c r="AE77" s="101">
        <f>SUM(Table189111229[[#This Row],[Q1 Y10]:[Q4 Y10]])</f>
        <v>0</v>
      </c>
    </row>
    <row r="78" spans="1:31" s="101" customFormat="1" ht="29" customHeight="1" x14ac:dyDescent="0.2">
      <c r="A78" s="102" t="s">
        <v>501</v>
      </c>
      <c r="B78" s="86">
        <v>1</v>
      </c>
      <c r="C78" s="86">
        <v>11</v>
      </c>
      <c r="D78" s="86">
        <v>0</v>
      </c>
      <c r="E78" s="86">
        <v>6</v>
      </c>
      <c r="F78" s="89"/>
      <c r="G78" s="90">
        <f>SUM(Table189111229[[#This Row],[Q1 Y6]:[Q3 Y6]])</f>
        <v>12</v>
      </c>
      <c r="H78" s="86">
        <v>0</v>
      </c>
      <c r="I78" s="109" t="s">
        <v>502</v>
      </c>
      <c r="J78" s="109" t="s">
        <v>502</v>
      </c>
      <c r="K78" s="86"/>
      <c r="L78" s="89">
        <v>3</v>
      </c>
      <c r="M78" s="86">
        <f>SUM(H78:K78)</f>
        <v>0</v>
      </c>
      <c r="N78" s="110">
        <v>0</v>
      </c>
      <c r="O78" s="94">
        <v>0</v>
      </c>
      <c r="P78" s="86">
        <v>0</v>
      </c>
      <c r="Q78" s="86" t="s">
        <v>496</v>
      </c>
      <c r="R78" s="86"/>
      <c r="S78" s="86"/>
      <c r="T78" s="86">
        <v>7</v>
      </c>
      <c r="U78" s="86">
        <v>1</v>
      </c>
      <c r="V78" s="101">
        <v>4</v>
      </c>
      <c r="W78" s="101">
        <v>3</v>
      </c>
      <c r="X78" s="101">
        <v>12</v>
      </c>
      <c r="Z78" s="840">
        <v>7</v>
      </c>
      <c r="AE78" s="101">
        <f>SUM(Table189111229[[#This Row],[Q1 Y10]:[Q4 Y10]])</f>
        <v>7</v>
      </c>
    </row>
    <row r="79" spans="1:31" s="101" customFormat="1" ht="29" customHeight="1" x14ac:dyDescent="0.2">
      <c r="A79" s="88" t="s">
        <v>503</v>
      </c>
      <c r="B79" s="86">
        <v>2</v>
      </c>
      <c r="C79" s="86">
        <v>2</v>
      </c>
      <c r="D79" s="86">
        <v>0</v>
      </c>
      <c r="E79" s="86">
        <v>7</v>
      </c>
      <c r="F79" s="89"/>
      <c r="G79" s="90"/>
      <c r="H79" s="86">
        <v>8</v>
      </c>
      <c r="I79" s="109" t="s">
        <v>496</v>
      </c>
      <c r="J79" s="109" t="s">
        <v>496</v>
      </c>
      <c r="K79" s="86"/>
      <c r="L79" s="89">
        <v>10</v>
      </c>
      <c r="M79" s="86">
        <f>SUM(H79:K79)</f>
        <v>8</v>
      </c>
      <c r="N79" s="110">
        <v>5</v>
      </c>
      <c r="O79" s="96">
        <v>5</v>
      </c>
      <c r="P79" s="86">
        <v>5</v>
      </c>
      <c r="Q79" s="86" t="s">
        <v>496</v>
      </c>
      <c r="R79" s="86"/>
      <c r="S79" s="86"/>
      <c r="T79" s="86">
        <v>1</v>
      </c>
      <c r="U79" s="86">
        <v>2</v>
      </c>
      <c r="V79" s="101">
        <v>2</v>
      </c>
      <c r="W79" s="101">
        <v>3</v>
      </c>
      <c r="Z79" s="840">
        <v>4</v>
      </c>
    </row>
    <row r="80" spans="1:31" s="89" customFormat="1" ht="29" customHeight="1" x14ac:dyDescent="0.2">
      <c r="A80" s="88" t="s">
        <v>504</v>
      </c>
      <c r="B80" s="86">
        <v>0</v>
      </c>
      <c r="C80" s="86">
        <v>0</v>
      </c>
      <c r="D80" s="86">
        <v>2</v>
      </c>
      <c r="E80" s="86">
        <v>4</v>
      </c>
      <c r="G80" s="90">
        <f>SUM(Table189111229[[#This Row],[Q1 Y6]:[Q3 Y6]])</f>
        <v>2</v>
      </c>
      <c r="H80" s="86">
        <v>1</v>
      </c>
      <c r="I80" s="92">
        <v>4</v>
      </c>
      <c r="J80" s="92">
        <v>3</v>
      </c>
      <c r="K80" s="86"/>
      <c r="L80" s="89">
        <v>10</v>
      </c>
      <c r="M80" s="86">
        <f>SUM(H80:K80)</f>
        <v>8</v>
      </c>
      <c r="N80" s="111">
        <v>4</v>
      </c>
      <c r="O80" s="94">
        <v>1</v>
      </c>
      <c r="P80" s="86">
        <v>1</v>
      </c>
      <c r="Q80" s="86">
        <v>1</v>
      </c>
      <c r="R80" s="86"/>
      <c r="S80" s="86"/>
      <c r="T80" s="86">
        <v>2</v>
      </c>
      <c r="U80" s="86">
        <v>4</v>
      </c>
      <c r="V80" s="89">
        <v>11</v>
      </c>
      <c r="W80" s="89">
        <v>3</v>
      </c>
      <c r="X80" s="89">
        <v>6</v>
      </c>
      <c r="Z80" s="838">
        <v>3</v>
      </c>
      <c r="AE80" s="89">
        <f>SUM(Table189111229[[#This Row],[Q1 Y10]:[Q4 Y10]])</f>
        <v>3</v>
      </c>
    </row>
    <row r="81" spans="1:31" ht="29" customHeight="1" thickBot="1" x14ac:dyDescent="0.25"/>
    <row r="82" spans="1:31" ht="29" customHeight="1" thickBot="1" x14ac:dyDescent="0.25">
      <c r="A82" s="650" t="s">
        <v>505</v>
      </c>
      <c r="B82" s="112" t="s">
        <v>419</v>
      </c>
      <c r="C82" s="112" t="s">
        <v>420</v>
      </c>
      <c r="D82" s="113" t="s">
        <v>421</v>
      </c>
      <c r="E82" s="113" t="s">
        <v>422</v>
      </c>
      <c r="F82" s="112" t="s">
        <v>6</v>
      </c>
      <c r="G82" s="112" t="s">
        <v>222</v>
      </c>
      <c r="H82" s="113" t="s">
        <v>7</v>
      </c>
      <c r="I82" s="113" t="s">
        <v>8</v>
      </c>
      <c r="J82" s="113" t="s">
        <v>9</v>
      </c>
      <c r="K82" s="113" t="s">
        <v>10</v>
      </c>
      <c r="L82" s="113" t="s">
        <v>11</v>
      </c>
      <c r="M82" s="113" t="s">
        <v>305</v>
      </c>
      <c r="N82" s="113" t="s">
        <v>13</v>
      </c>
      <c r="O82" s="114" t="s">
        <v>14</v>
      </c>
      <c r="P82" s="113" t="s">
        <v>15</v>
      </c>
      <c r="Q82" s="113" t="s">
        <v>16</v>
      </c>
      <c r="R82" s="113" t="s">
        <v>17</v>
      </c>
      <c r="S82" s="113" t="s">
        <v>310</v>
      </c>
      <c r="T82" s="115" t="s">
        <v>19</v>
      </c>
      <c r="U82" s="115" t="s">
        <v>20</v>
      </c>
      <c r="V82" s="115" t="s">
        <v>21</v>
      </c>
      <c r="W82" s="115" t="s">
        <v>22</v>
      </c>
      <c r="X82" s="115" t="s">
        <v>23</v>
      </c>
      <c r="Y82" s="113" t="s">
        <v>311</v>
      </c>
      <c r="Z82" s="847" t="s">
        <v>25</v>
      </c>
      <c r="AA82" s="113" t="s">
        <v>26</v>
      </c>
      <c r="AB82" s="113" t="s">
        <v>27</v>
      </c>
      <c r="AC82" s="113" t="s">
        <v>223</v>
      </c>
      <c r="AD82" s="113" t="s">
        <v>28</v>
      </c>
      <c r="AE82" s="113" t="s">
        <v>312</v>
      </c>
    </row>
    <row r="83" spans="1:31" ht="29" customHeight="1" x14ac:dyDescent="0.2">
      <c r="A83" s="667" t="s">
        <v>506</v>
      </c>
      <c r="B83" s="661">
        <v>17</v>
      </c>
      <c r="C83" s="661">
        <v>17</v>
      </c>
      <c r="D83" s="660">
        <v>16</v>
      </c>
      <c r="E83" s="660">
        <v>14</v>
      </c>
      <c r="F83" s="660"/>
      <c r="G83" s="660"/>
      <c r="H83" s="661">
        <v>0</v>
      </c>
      <c r="I83" s="661">
        <v>0</v>
      </c>
      <c r="J83" s="660">
        <v>0</v>
      </c>
      <c r="K83" s="660"/>
      <c r="L83" s="660">
        <v>1</v>
      </c>
      <c r="M83" s="661">
        <v>0</v>
      </c>
      <c r="N83" s="661">
        <v>0</v>
      </c>
      <c r="O83" s="662">
        <v>0</v>
      </c>
      <c r="P83" s="660">
        <v>0</v>
      </c>
      <c r="Q83" s="660">
        <v>0</v>
      </c>
      <c r="R83" s="660" t="s">
        <v>405</v>
      </c>
      <c r="S83" s="663"/>
      <c r="T83" s="661">
        <v>5</v>
      </c>
      <c r="U83" s="661">
        <v>0</v>
      </c>
      <c r="V83" s="661">
        <v>3</v>
      </c>
      <c r="W83" s="661">
        <v>1</v>
      </c>
      <c r="X83" s="664" t="s">
        <v>405</v>
      </c>
      <c r="Y83" s="632"/>
      <c r="Z83" s="837">
        <v>0</v>
      </c>
      <c r="AA83" s="632"/>
      <c r="AB83" s="632"/>
      <c r="AC83" s="632"/>
      <c r="AD83" s="632"/>
      <c r="AE83" s="632">
        <f>SUM(Table97[[#This Row],[Q1 Y10]:[Q4 Y10]])</f>
        <v>0</v>
      </c>
    </row>
    <row r="84" spans="1:31" ht="29" customHeight="1" x14ac:dyDescent="0.2">
      <c r="A84" s="667" t="s">
        <v>507</v>
      </c>
      <c r="B84" s="661">
        <v>17</v>
      </c>
      <c r="C84" s="661">
        <v>17</v>
      </c>
      <c r="D84" s="661">
        <v>0</v>
      </c>
      <c r="E84" s="661">
        <v>14</v>
      </c>
      <c r="F84" s="660"/>
      <c r="G84" s="660"/>
      <c r="H84" s="661">
        <v>0</v>
      </c>
      <c r="I84" s="661">
        <v>0</v>
      </c>
      <c r="J84" s="661">
        <v>0</v>
      </c>
      <c r="K84" s="661"/>
      <c r="L84" s="660">
        <v>1</v>
      </c>
      <c r="M84" s="661">
        <v>0</v>
      </c>
      <c r="N84" s="661">
        <v>0</v>
      </c>
      <c r="O84" s="662">
        <v>0</v>
      </c>
      <c r="P84" s="661">
        <v>0</v>
      </c>
      <c r="Q84" s="661">
        <v>0</v>
      </c>
      <c r="R84" s="660" t="s">
        <v>405</v>
      </c>
      <c r="S84" s="663"/>
      <c r="T84" s="665">
        <v>1</v>
      </c>
      <c r="U84" s="665">
        <v>0</v>
      </c>
      <c r="V84" s="665">
        <v>0</v>
      </c>
      <c r="W84" s="665">
        <v>0</v>
      </c>
      <c r="X84" s="666" t="s">
        <v>74</v>
      </c>
      <c r="Y84" s="632"/>
      <c r="Z84" s="837">
        <v>0</v>
      </c>
      <c r="AA84" s="632"/>
      <c r="AB84" s="632"/>
      <c r="AC84" s="632"/>
      <c r="AD84" s="632"/>
      <c r="AE84" s="632">
        <f>SUM(Table97[[#This Row],[Q1 Y10]:[Q4 Y10]])</f>
        <v>0</v>
      </c>
    </row>
    <row r="85" spans="1:31" ht="29" customHeight="1" x14ac:dyDescent="0.2">
      <c r="A85" s="667" t="s">
        <v>508</v>
      </c>
      <c r="B85" s="661">
        <v>0</v>
      </c>
      <c r="C85" s="661">
        <v>0</v>
      </c>
      <c r="D85" s="661">
        <v>0</v>
      </c>
      <c r="E85" s="661">
        <v>0</v>
      </c>
      <c r="F85" s="660"/>
      <c r="G85" s="660" t="e">
        <f>SUM(Table189111229[[#This Row],[Q1 Y6]:[Q3 Y6]])</f>
        <v>#VALUE!</v>
      </c>
      <c r="H85" s="661">
        <v>0</v>
      </c>
      <c r="I85" s="661">
        <v>0</v>
      </c>
      <c r="J85" s="661">
        <v>0</v>
      </c>
      <c r="K85" s="661"/>
      <c r="L85" s="660">
        <v>1</v>
      </c>
      <c r="M85" s="661">
        <v>0</v>
      </c>
      <c r="N85" s="661">
        <v>0</v>
      </c>
      <c r="O85" s="662">
        <v>0</v>
      </c>
      <c r="P85" s="661">
        <v>0</v>
      </c>
      <c r="Q85" s="661">
        <v>0</v>
      </c>
      <c r="R85" s="660" t="s">
        <v>405</v>
      </c>
      <c r="S85" s="663"/>
      <c r="T85" s="661">
        <v>0</v>
      </c>
      <c r="U85" s="661">
        <v>0</v>
      </c>
      <c r="V85" s="661">
        <v>0</v>
      </c>
      <c r="W85" s="661">
        <v>0</v>
      </c>
      <c r="X85" s="664" t="s">
        <v>74</v>
      </c>
      <c r="Y85" s="632"/>
      <c r="Z85" s="837">
        <v>0</v>
      </c>
      <c r="AA85" s="632"/>
      <c r="AB85" s="632"/>
      <c r="AC85" s="632"/>
      <c r="AD85" s="632"/>
      <c r="AE85" s="632">
        <f>SUM(Table97[[#This Row],[Q1 Y10]:[Q4 Y10]])</f>
        <v>0</v>
      </c>
    </row>
    <row r="86" spans="1:31" ht="29" customHeight="1" x14ac:dyDescent="0.2">
      <c r="A86" s="651" t="s">
        <v>509</v>
      </c>
      <c r="B86" s="117">
        <v>1</v>
      </c>
      <c r="C86" s="117">
        <v>11</v>
      </c>
      <c r="D86" s="117">
        <v>0</v>
      </c>
      <c r="E86" s="117">
        <v>6</v>
      </c>
      <c r="F86" s="116"/>
      <c r="G86" s="116" t="e">
        <f>SUM(Table189111229[[#This Row],[Q1 Y6]:[Q3 Y6]])</f>
        <v>#VALUE!</v>
      </c>
      <c r="H86" s="117">
        <v>0</v>
      </c>
      <c r="I86" s="117">
        <v>0</v>
      </c>
      <c r="J86" s="118">
        <v>0</v>
      </c>
      <c r="K86" s="117"/>
      <c r="L86" s="116">
        <v>1</v>
      </c>
      <c r="M86" s="117">
        <v>0</v>
      </c>
      <c r="N86" s="117">
        <v>0</v>
      </c>
      <c r="O86" s="119">
        <v>0</v>
      </c>
      <c r="P86" s="118">
        <v>0</v>
      </c>
      <c r="Q86" s="117">
        <v>0</v>
      </c>
      <c r="R86" s="116" t="s">
        <v>405</v>
      </c>
      <c r="S86" s="120"/>
      <c r="T86" s="312">
        <v>0</v>
      </c>
      <c r="U86" s="312">
        <v>0</v>
      </c>
      <c r="V86" s="312">
        <v>0</v>
      </c>
      <c r="W86" s="312">
        <v>0</v>
      </c>
      <c r="X86" s="313" t="s">
        <v>74</v>
      </c>
      <c r="Z86" s="837">
        <v>0</v>
      </c>
      <c r="AE86" s="86">
        <f>SUM(Table97[[#This Row],[Q1 Y10]:[Q4 Y10]])</f>
        <v>0</v>
      </c>
    </row>
    <row r="87" spans="1:31" ht="29" customHeight="1" thickBot="1" x14ac:dyDescent="0.25"/>
    <row r="88" spans="1:31" ht="29" customHeight="1" thickBot="1" x14ac:dyDescent="0.25">
      <c r="A88" s="121" t="s">
        <v>120</v>
      </c>
      <c r="B88" s="42" t="s">
        <v>63</v>
      </c>
      <c r="C88" s="42" t="s">
        <v>64</v>
      </c>
      <c r="D88" s="42" t="s">
        <v>65</v>
      </c>
      <c r="E88" s="42" t="s">
        <v>66</v>
      </c>
      <c r="F88" s="42" t="s">
        <v>121</v>
      </c>
      <c r="G88" s="112" t="s">
        <v>222</v>
      </c>
      <c r="H88" s="121" t="s">
        <v>67</v>
      </c>
      <c r="I88" s="121" t="s">
        <v>68</v>
      </c>
      <c r="J88" s="122" t="s">
        <v>69</v>
      </c>
      <c r="K88" s="122" t="s">
        <v>70</v>
      </c>
      <c r="L88" s="122" t="s">
        <v>11</v>
      </c>
      <c r="M88" s="122" t="s">
        <v>12</v>
      </c>
      <c r="N88" s="86" t="s">
        <v>13</v>
      </c>
      <c r="O88" s="87" t="s">
        <v>14</v>
      </c>
      <c r="P88" s="86" t="s">
        <v>15</v>
      </c>
      <c r="Q88" s="86" t="s">
        <v>16</v>
      </c>
      <c r="R88" s="86" t="s">
        <v>17</v>
      </c>
      <c r="S88" s="86" t="s">
        <v>310</v>
      </c>
      <c r="T88" s="42" t="s">
        <v>19</v>
      </c>
      <c r="U88" s="123" t="s">
        <v>20</v>
      </c>
      <c r="V88" s="42" t="s">
        <v>21</v>
      </c>
      <c r="W88" s="42" t="s">
        <v>22</v>
      </c>
      <c r="X88" s="42" t="s">
        <v>23</v>
      </c>
      <c r="Y88" s="42" t="s">
        <v>311</v>
      </c>
      <c r="Z88" s="842" t="s">
        <v>25</v>
      </c>
      <c r="AA88" s="123" t="s">
        <v>26</v>
      </c>
      <c r="AB88" s="42" t="s">
        <v>27</v>
      </c>
      <c r="AC88" s="42" t="s">
        <v>223</v>
      </c>
      <c r="AD88" s="42" t="s">
        <v>28</v>
      </c>
      <c r="AE88" s="42" t="s">
        <v>312</v>
      </c>
    </row>
    <row r="89" spans="1:31" ht="29" customHeight="1" x14ac:dyDescent="0.2">
      <c r="A89" s="121" t="s">
        <v>124</v>
      </c>
      <c r="B89" s="42"/>
      <c r="C89" s="42">
        <v>110</v>
      </c>
      <c r="D89" s="42">
        <v>229</v>
      </c>
      <c r="E89" s="42">
        <v>326</v>
      </c>
      <c r="F89" s="42"/>
      <c r="G89" s="42"/>
      <c r="H89" s="122">
        <v>435</v>
      </c>
      <c r="I89" s="42">
        <v>524</v>
      </c>
      <c r="J89" s="122" t="s">
        <v>125</v>
      </c>
      <c r="K89" s="122"/>
      <c r="L89" s="124"/>
      <c r="M89" s="122"/>
      <c r="N89" s="124">
        <v>754</v>
      </c>
      <c r="O89" s="125" t="s">
        <v>510</v>
      </c>
      <c r="P89" s="126" t="s">
        <v>511</v>
      </c>
      <c r="Q89" s="127">
        <v>1148</v>
      </c>
      <c r="R89" s="127"/>
      <c r="S89" s="121"/>
      <c r="T89" s="121">
        <v>1278</v>
      </c>
      <c r="U89" s="121">
        <v>1380</v>
      </c>
      <c r="V89" s="121">
        <v>1462</v>
      </c>
      <c r="W89" s="121">
        <v>1607</v>
      </c>
      <c r="X89" s="121">
        <v>1200</v>
      </c>
      <c r="Y89" s="121"/>
      <c r="Z89" s="841">
        <v>1747</v>
      </c>
      <c r="AA89" s="121"/>
      <c r="AB89" s="121"/>
      <c r="AC89" s="121"/>
      <c r="AD89" s="121"/>
      <c r="AE89" s="121"/>
    </row>
    <row r="90" spans="1:31" ht="29" customHeight="1" x14ac:dyDescent="0.2">
      <c r="A90" s="121" t="s">
        <v>126</v>
      </c>
      <c r="B90" s="42"/>
      <c r="C90" s="42">
        <v>66</v>
      </c>
      <c r="D90" s="42">
        <v>153</v>
      </c>
      <c r="E90" s="42">
        <v>200</v>
      </c>
      <c r="F90" s="42"/>
      <c r="G90" s="42"/>
      <c r="H90" s="122">
        <v>228</v>
      </c>
      <c r="I90" s="121">
        <v>203</v>
      </c>
      <c r="J90" s="122" t="s">
        <v>125</v>
      </c>
      <c r="K90" s="122"/>
      <c r="L90" s="122"/>
      <c r="M90" s="122"/>
      <c r="N90" s="122">
        <v>66</v>
      </c>
      <c r="O90" s="125" t="s">
        <v>510</v>
      </c>
      <c r="P90" s="126">
        <v>221</v>
      </c>
      <c r="Q90" s="121">
        <v>195</v>
      </c>
      <c r="R90" s="121"/>
      <c r="S90" s="121"/>
      <c r="T90" s="121">
        <v>244</v>
      </c>
      <c r="U90" s="121">
        <v>189</v>
      </c>
      <c r="V90" s="121">
        <v>273</v>
      </c>
      <c r="W90" s="121">
        <v>232</v>
      </c>
      <c r="X90" s="121">
        <v>250</v>
      </c>
      <c r="Y90" s="121"/>
      <c r="Z90" s="841">
        <v>238</v>
      </c>
      <c r="AA90" s="121"/>
      <c r="AB90" s="121"/>
      <c r="AC90" s="121"/>
      <c r="AD90" s="121"/>
      <c r="AE90" s="121"/>
    </row>
    <row r="91" spans="1:31" ht="29" customHeight="1" x14ac:dyDescent="0.2">
      <c r="A91" s="121" t="s">
        <v>127</v>
      </c>
      <c r="B91" s="42"/>
      <c r="C91" s="42">
        <v>7</v>
      </c>
      <c r="D91" s="42">
        <v>305</v>
      </c>
      <c r="E91" s="42">
        <v>620</v>
      </c>
      <c r="F91" s="42"/>
      <c r="G91" s="42"/>
      <c r="H91" s="122">
        <v>106.5</v>
      </c>
      <c r="I91" s="121">
        <v>102</v>
      </c>
      <c r="J91" s="122">
        <v>310</v>
      </c>
      <c r="K91" s="122"/>
      <c r="L91" s="122"/>
      <c r="M91" s="122"/>
      <c r="N91" s="122">
        <v>23</v>
      </c>
      <c r="O91" s="125">
        <v>67</v>
      </c>
      <c r="P91" s="121">
        <v>93</v>
      </c>
      <c r="Q91" s="121">
        <v>26</v>
      </c>
      <c r="R91" s="121"/>
      <c r="S91" s="121"/>
      <c r="T91" s="121">
        <v>70</v>
      </c>
      <c r="U91" s="121">
        <v>23</v>
      </c>
      <c r="V91" s="121">
        <v>31</v>
      </c>
      <c r="W91" s="121">
        <v>24</v>
      </c>
      <c r="X91" s="121">
        <v>100</v>
      </c>
      <c r="Y91" s="121"/>
      <c r="Z91" s="841">
        <v>26</v>
      </c>
      <c r="AA91" s="121"/>
      <c r="AB91" s="121"/>
      <c r="AC91" s="121"/>
      <c r="AD91" s="121"/>
      <c r="AE91" s="121">
        <f t="shared" ref="AE91:AE100" si="4">SUBTOTAL(109,Z91:AD91)</f>
        <v>26</v>
      </c>
    </row>
    <row r="92" spans="1:31" ht="29" customHeight="1" x14ac:dyDescent="0.2">
      <c r="A92" s="121" t="s">
        <v>128</v>
      </c>
      <c r="B92" s="42"/>
      <c r="C92" s="42">
        <v>301</v>
      </c>
      <c r="D92" s="42">
        <v>678</v>
      </c>
      <c r="E92" s="42">
        <v>932</v>
      </c>
      <c r="F92" s="42"/>
      <c r="G92" s="42"/>
      <c r="H92" s="122">
        <v>554</v>
      </c>
      <c r="I92" s="121">
        <v>750</v>
      </c>
      <c r="J92" s="122" t="s">
        <v>125</v>
      </c>
      <c r="K92" s="122"/>
      <c r="L92" s="122"/>
      <c r="M92" s="122"/>
      <c r="N92" s="122">
        <v>23</v>
      </c>
      <c r="O92" s="125" t="s">
        <v>510</v>
      </c>
      <c r="P92" s="126">
        <v>841</v>
      </c>
      <c r="Q92" s="121">
        <v>815</v>
      </c>
      <c r="R92" s="121"/>
      <c r="S92" s="121"/>
      <c r="T92" s="121">
        <v>675</v>
      </c>
      <c r="U92" s="121">
        <v>540</v>
      </c>
      <c r="V92" s="121">
        <v>625</v>
      </c>
      <c r="W92" s="121">
        <v>511</v>
      </c>
      <c r="X92" s="121">
        <v>900</v>
      </c>
      <c r="Y92" s="121"/>
      <c r="Z92" s="841">
        <v>451</v>
      </c>
      <c r="AA92" s="121"/>
      <c r="AB92" s="121"/>
      <c r="AC92" s="121"/>
      <c r="AD92" s="121"/>
      <c r="AE92" s="121">
        <f t="shared" si="4"/>
        <v>451</v>
      </c>
    </row>
    <row r="93" spans="1:31" ht="29" customHeight="1" x14ac:dyDescent="0.2">
      <c r="A93" s="121" t="s">
        <v>129</v>
      </c>
      <c r="B93" s="42"/>
      <c r="C93" s="42">
        <v>7</v>
      </c>
      <c r="D93" s="42">
        <v>4</v>
      </c>
      <c r="E93" s="42">
        <v>22</v>
      </c>
      <c r="F93" s="42"/>
      <c r="G93" s="42"/>
      <c r="H93" s="122">
        <v>6</v>
      </c>
      <c r="I93" s="121">
        <v>1</v>
      </c>
      <c r="J93" s="122">
        <v>4</v>
      </c>
      <c r="K93" s="122"/>
      <c r="L93" s="122"/>
      <c r="M93" s="122"/>
      <c r="N93" s="122">
        <v>10</v>
      </c>
      <c r="O93" s="125">
        <v>8</v>
      </c>
      <c r="P93" s="121"/>
      <c r="Q93" s="121">
        <v>2</v>
      </c>
      <c r="R93" s="121"/>
      <c r="S93" s="121"/>
      <c r="T93" s="121">
        <v>0</v>
      </c>
      <c r="U93" s="121">
        <v>6</v>
      </c>
      <c r="V93" s="121">
        <v>2</v>
      </c>
      <c r="W93" s="121">
        <v>1</v>
      </c>
      <c r="X93" s="121">
        <v>10</v>
      </c>
      <c r="Y93" s="121"/>
      <c r="Z93" s="841">
        <v>3</v>
      </c>
      <c r="AA93" s="121"/>
      <c r="AB93" s="121"/>
      <c r="AC93" s="121"/>
      <c r="AD93" s="121"/>
      <c r="AE93" s="121">
        <f t="shared" si="4"/>
        <v>3</v>
      </c>
    </row>
    <row r="94" spans="1:31" ht="29" customHeight="1" x14ac:dyDescent="0.2">
      <c r="A94" s="121" t="s">
        <v>130</v>
      </c>
      <c r="B94" s="42"/>
      <c r="C94" s="42">
        <v>0</v>
      </c>
      <c r="D94" s="42"/>
      <c r="E94" s="42">
        <v>0</v>
      </c>
      <c r="F94" s="42"/>
      <c r="G94" s="42"/>
      <c r="H94" s="122">
        <v>6</v>
      </c>
      <c r="I94" s="121">
        <v>0</v>
      </c>
      <c r="J94" s="122"/>
      <c r="K94" s="122"/>
      <c r="L94" s="122"/>
      <c r="M94" s="122"/>
      <c r="N94" s="122">
        <v>0</v>
      </c>
      <c r="O94" s="128">
        <v>0</v>
      </c>
      <c r="P94" s="121"/>
      <c r="Q94" s="121">
        <v>0</v>
      </c>
      <c r="R94" s="121"/>
      <c r="S94" s="121"/>
      <c r="T94" s="178"/>
      <c r="U94" s="107">
        <v>3</v>
      </c>
      <c r="V94" s="121">
        <v>0</v>
      </c>
      <c r="W94" s="121"/>
      <c r="X94" s="121">
        <v>2</v>
      </c>
      <c r="Y94" s="121"/>
      <c r="Z94" s="841">
        <v>2</v>
      </c>
      <c r="AA94" s="121"/>
      <c r="AB94" s="121"/>
      <c r="AC94" s="121"/>
      <c r="AD94" s="121"/>
      <c r="AE94" s="121">
        <f t="shared" si="4"/>
        <v>2</v>
      </c>
    </row>
    <row r="95" spans="1:31" ht="29" customHeight="1" x14ac:dyDescent="0.2">
      <c r="A95" s="122" t="s">
        <v>131</v>
      </c>
      <c r="B95" s="124"/>
      <c r="C95" s="124">
        <v>115</v>
      </c>
      <c r="D95" s="124">
        <v>250</v>
      </c>
      <c r="E95" s="124">
        <v>264</v>
      </c>
      <c r="F95" s="124"/>
      <c r="G95" s="124"/>
      <c r="H95" s="122">
        <v>72</v>
      </c>
      <c r="I95" s="121">
        <v>9</v>
      </c>
      <c r="J95" s="122">
        <v>40</v>
      </c>
      <c r="K95" s="122"/>
      <c r="L95" s="122"/>
      <c r="M95" s="122"/>
      <c r="N95" s="121" t="s">
        <v>512</v>
      </c>
      <c r="O95" s="125">
        <v>53</v>
      </c>
      <c r="P95" s="121">
        <v>5</v>
      </c>
      <c r="Q95" s="121">
        <v>41</v>
      </c>
      <c r="R95" s="121"/>
      <c r="S95" s="121"/>
      <c r="T95" s="121">
        <v>42</v>
      </c>
      <c r="U95" s="121">
        <v>35</v>
      </c>
      <c r="V95" s="121">
        <v>40</v>
      </c>
      <c r="W95" s="121">
        <v>40</v>
      </c>
      <c r="X95" s="121">
        <v>108</v>
      </c>
      <c r="Y95" s="121"/>
      <c r="Z95" s="841">
        <v>49</v>
      </c>
      <c r="AA95" s="121"/>
      <c r="AB95" s="121"/>
      <c r="AC95" s="121"/>
      <c r="AD95" s="121"/>
      <c r="AE95" s="121">
        <f t="shared" si="4"/>
        <v>49</v>
      </c>
    </row>
    <row r="96" spans="1:31" ht="29" customHeight="1" x14ac:dyDescent="0.2">
      <c r="A96" s="122" t="s">
        <v>133</v>
      </c>
      <c r="B96" s="124"/>
      <c r="C96" s="124"/>
      <c r="D96" s="124">
        <v>9</v>
      </c>
      <c r="E96" s="124">
        <v>12</v>
      </c>
      <c r="F96" s="124"/>
      <c r="G96" s="124"/>
      <c r="H96" s="122">
        <v>5</v>
      </c>
      <c r="I96" s="121"/>
      <c r="J96" s="122">
        <v>2</v>
      </c>
      <c r="K96" s="122"/>
      <c r="L96" s="122"/>
      <c r="M96" s="122"/>
      <c r="N96" s="121" t="s">
        <v>512</v>
      </c>
      <c r="O96" s="128">
        <v>2</v>
      </c>
      <c r="P96" s="121">
        <v>1</v>
      </c>
      <c r="Q96" s="121">
        <v>4</v>
      </c>
      <c r="R96" s="121"/>
      <c r="S96" s="121"/>
      <c r="T96" s="121">
        <v>4</v>
      </c>
      <c r="U96" s="121">
        <v>0</v>
      </c>
      <c r="V96" s="121">
        <v>3</v>
      </c>
      <c r="W96" s="121">
        <v>2</v>
      </c>
      <c r="X96" s="121">
        <v>12</v>
      </c>
      <c r="Y96" s="121"/>
      <c r="Z96" s="841">
        <v>6</v>
      </c>
      <c r="AA96" s="121"/>
      <c r="AB96" s="121"/>
      <c r="AC96" s="121"/>
      <c r="AD96" s="121"/>
      <c r="AE96" s="121">
        <f t="shared" si="4"/>
        <v>6</v>
      </c>
    </row>
    <row r="97" spans="1:31" ht="29" customHeight="1" x14ac:dyDescent="0.2">
      <c r="A97" s="122" t="s">
        <v>134</v>
      </c>
      <c r="B97" s="124"/>
      <c r="C97" s="124"/>
      <c r="D97" s="124">
        <v>222</v>
      </c>
      <c r="E97" s="124">
        <v>248</v>
      </c>
      <c r="F97" s="124"/>
      <c r="G97" s="124"/>
      <c r="H97" s="122">
        <v>66</v>
      </c>
      <c r="I97" s="121"/>
      <c r="J97" s="122">
        <v>38</v>
      </c>
      <c r="K97" s="122"/>
      <c r="L97" s="122"/>
      <c r="M97" s="122"/>
      <c r="N97" s="121" t="s">
        <v>512</v>
      </c>
      <c r="O97" s="125">
        <v>49</v>
      </c>
      <c r="P97" s="121" t="s">
        <v>513</v>
      </c>
      <c r="Q97" s="121">
        <v>37</v>
      </c>
      <c r="R97" s="121"/>
      <c r="S97" s="121"/>
      <c r="T97" s="121">
        <v>37</v>
      </c>
      <c r="U97" s="121">
        <v>34</v>
      </c>
      <c r="V97" s="121">
        <v>36</v>
      </c>
      <c r="W97" s="121">
        <v>35</v>
      </c>
      <c r="X97" s="121">
        <v>80</v>
      </c>
      <c r="Y97" s="121"/>
      <c r="Z97" s="841">
        <v>43</v>
      </c>
      <c r="AA97" s="121"/>
      <c r="AB97" s="121"/>
      <c r="AC97" s="121"/>
      <c r="AD97" s="121"/>
      <c r="AE97" s="121">
        <f t="shared" si="4"/>
        <v>43</v>
      </c>
    </row>
    <row r="98" spans="1:31" ht="29" customHeight="1" x14ac:dyDescent="0.2">
      <c r="A98" s="122" t="s">
        <v>136</v>
      </c>
      <c r="B98" s="124"/>
      <c r="C98" s="124"/>
      <c r="D98" s="124">
        <v>0</v>
      </c>
      <c r="E98" s="124">
        <v>0</v>
      </c>
      <c r="F98" s="124"/>
      <c r="G98" s="124"/>
      <c r="H98" s="122">
        <v>0</v>
      </c>
      <c r="I98" s="121"/>
      <c r="J98" s="122">
        <v>0</v>
      </c>
      <c r="K98" s="122"/>
      <c r="L98" s="122"/>
      <c r="M98" s="122"/>
      <c r="N98" s="121" t="s">
        <v>512</v>
      </c>
      <c r="O98" s="128">
        <v>0</v>
      </c>
      <c r="P98" s="121">
        <v>0</v>
      </c>
      <c r="Q98" s="121">
        <v>0</v>
      </c>
      <c r="R98" s="121"/>
      <c r="S98" s="121"/>
      <c r="T98" s="121">
        <v>0</v>
      </c>
      <c r="U98" s="121">
        <v>0</v>
      </c>
      <c r="V98" s="121">
        <v>0</v>
      </c>
      <c r="W98" s="121">
        <v>0</v>
      </c>
      <c r="X98" s="121">
        <v>2</v>
      </c>
      <c r="Y98" s="121"/>
      <c r="Z98" s="841">
        <v>0</v>
      </c>
      <c r="AA98" s="121"/>
      <c r="AB98" s="121"/>
      <c r="AC98" s="121"/>
      <c r="AD98" s="121"/>
      <c r="AE98" s="121">
        <f t="shared" si="4"/>
        <v>0</v>
      </c>
    </row>
    <row r="99" spans="1:31" ht="29" customHeight="1" x14ac:dyDescent="0.2">
      <c r="A99" s="122" t="s">
        <v>137</v>
      </c>
      <c r="B99" s="124"/>
      <c r="C99" s="124"/>
      <c r="D99" s="124">
        <v>0</v>
      </c>
      <c r="E99" s="124">
        <v>3</v>
      </c>
      <c r="F99" s="124"/>
      <c r="G99" s="124"/>
      <c r="H99" s="122">
        <v>0</v>
      </c>
      <c r="I99" s="121"/>
      <c r="J99" s="122">
        <v>0</v>
      </c>
      <c r="K99" s="122"/>
      <c r="L99" s="122"/>
      <c r="M99" s="122"/>
      <c r="N99" s="121" t="s">
        <v>512</v>
      </c>
      <c r="O99" s="125">
        <v>2</v>
      </c>
      <c r="P99" s="121">
        <v>0</v>
      </c>
      <c r="Q99" s="121">
        <v>0</v>
      </c>
      <c r="R99" s="121"/>
      <c r="S99" s="121"/>
      <c r="T99" s="121">
        <v>1</v>
      </c>
      <c r="U99" s="121">
        <v>1</v>
      </c>
      <c r="V99" s="121">
        <v>1</v>
      </c>
      <c r="W99" s="121">
        <v>1</v>
      </c>
      <c r="X99" s="121">
        <v>4</v>
      </c>
      <c r="Y99" s="121"/>
      <c r="Z99" s="841">
        <v>0</v>
      </c>
      <c r="AA99" s="121"/>
      <c r="AB99" s="121"/>
      <c r="AC99" s="121"/>
      <c r="AD99" s="121"/>
      <c r="AE99" s="121">
        <f t="shared" si="4"/>
        <v>0</v>
      </c>
    </row>
    <row r="100" spans="1:31" ht="29" customHeight="1" x14ac:dyDescent="0.2">
      <c r="A100" s="122" t="s">
        <v>138</v>
      </c>
      <c r="B100" s="124"/>
      <c r="C100" s="124"/>
      <c r="D100" s="124">
        <v>11</v>
      </c>
      <c r="E100" s="124">
        <v>1</v>
      </c>
      <c r="F100" s="124"/>
      <c r="G100" s="124"/>
      <c r="H100" s="122">
        <v>1</v>
      </c>
      <c r="I100" s="121"/>
      <c r="J100" s="122">
        <v>0</v>
      </c>
      <c r="K100" s="122"/>
      <c r="L100" s="122"/>
      <c r="M100" s="122"/>
      <c r="N100" s="121" t="s">
        <v>512</v>
      </c>
      <c r="O100" s="128">
        <v>3</v>
      </c>
      <c r="P100" s="121">
        <v>0</v>
      </c>
      <c r="Q100" s="121">
        <v>0</v>
      </c>
      <c r="R100" s="121"/>
      <c r="S100" s="121"/>
      <c r="T100" s="121">
        <v>0</v>
      </c>
      <c r="U100" s="121">
        <v>0</v>
      </c>
      <c r="V100" s="121">
        <v>0</v>
      </c>
      <c r="W100" s="121">
        <v>2</v>
      </c>
      <c r="X100" s="121">
        <v>1</v>
      </c>
      <c r="Y100" s="121"/>
      <c r="Z100" s="841">
        <v>0</v>
      </c>
      <c r="AA100" s="121"/>
      <c r="AB100" s="121"/>
      <c r="AC100" s="121"/>
      <c r="AD100" s="121"/>
      <c r="AE100" s="121">
        <f t="shared" si="4"/>
        <v>0</v>
      </c>
    </row>
    <row r="101" spans="1:31" ht="29" customHeight="1" x14ac:dyDescent="0.2">
      <c r="A101" s="121" t="s">
        <v>139</v>
      </c>
      <c r="B101" s="42"/>
      <c r="C101" s="42">
        <v>22</v>
      </c>
      <c r="D101" s="42">
        <v>24</v>
      </c>
      <c r="E101" s="42">
        <v>37</v>
      </c>
      <c r="F101" s="42"/>
      <c r="G101" s="42"/>
      <c r="H101" s="122">
        <v>12</v>
      </c>
      <c r="I101" s="121">
        <v>14</v>
      </c>
      <c r="J101" s="122">
        <v>24</v>
      </c>
      <c r="K101" s="122"/>
      <c r="L101" s="122"/>
      <c r="M101" s="122"/>
      <c r="N101" s="121" t="s">
        <v>512</v>
      </c>
      <c r="O101" s="125">
        <v>30</v>
      </c>
      <c r="P101" s="121">
        <v>48</v>
      </c>
      <c r="Q101" s="121">
        <v>30</v>
      </c>
      <c r="R101" s="121"/>
      <c r="S101" s="121"/>
      <c r="T101" s="121">
        <v>33</v>
      </c>
      <c r="U101" s="121">
        <v>26</v>
      </c>
      <c r="V101" s="121">
        <v>24</v>
      </c>
      <c r="W101" s="121">
        <v>26</v>
      </c>
      <c r="X101" s="121">
        <v>90</v>
      </c>
      <c r="Y101" s="121"/>
      <c r="Z101" s="841">
        <v>45</v>
      </c>
      <c r="AA101" s="121"/>
      <c r="AB101" s="121"/>
      <c r="AC101" s="121"/>
      <c r="AD101" s="121"/>
      <c r="AE101" s="121"/>
    </row>
    <row r="102" spans="1:31" ht="29" customHeight="1" x14ac:dyDescent="0.2">
      <c r="A102" s="121" t="s">
        <v>140</v>
      </c>
      <c r="B102" s="42"/>
      <c r="C102" s="42">
        <v>3</v>
      </c>
      <c r="D102" s="42">
        <v>4</v>
      </c>
      <c r="E102" s="42">
        <v>5</v>
      </c>
      <c r="F102" s="42"/>
      <c r="G102" s="42"/>
      <c r="H102" s="122">
        <v>11</v>
      </c>
      <c r="I102" s="121">
        <v>1</v>
      </c>
      <c r="J102" s="122" t="s">
        <v>141</v>
      </c>
      <c r="K102" s="122"/>
      <c r="L102" s="122"/>
      <c r="M102" s="122"/>
      <c r="N102" s="121" t="s">
        <v>512</v>
      </c>
      <c r="O102" s="128">
        <v>24</v>
      </c>
      <c r="P102" s="121">
        <v>14</v>
      </c>
      <c r="Q102" s="121">
        <v>11</v>
      </c>
      <c r="R102" s="121"/>
      <c r="S102" s="121"/>
      <c r="T102" s="121">
        <v>9</v>
      </c>
      <c r="U102" s="121">
        <v>9</v>
      </c>
      <c r="V102" s="121">
        <v>20</v>
      </c>
      <c r="W102" s="121">
        <v>14</v>
      </c>
      <c r="X102" s="121">
        <v>30</v>
      </c>
      <c r="Y102" s="121"/>
      <c r="Z102" s="841">
        <v>7</v>
      </c>
      <c r="AA102" s="121"/>
      <c r="AB102" s="121"/>
      <c r="AC102" s="121"/>
      <c r="AD102" s="121"/>
      <c r="AE102" s="121"/>
    </row>
    <row r="103" spans="1:31" ht="16" thickBot="1" x14ac:dyDescent="0.25"/>
    <row r="104" spans="1:31" ht="33" thickBot="1" x14ac:dyDescent="0.25">
      <c r="A104" s="650" t="s">
        <v>17293</v>
      </c>
      <c r="B104" s="112" t="s">
        <v>419</v>
      </c>
      <c r="C104" s="112" t="s">
        <v>420</v>
      </c>
      <c r="D104" s="113" t="s">
        <v>421</v>
      </c>
      <c r="E104" s="113" t="s">
        <v>422</v>
      </c>
      <c r="F104" s="112" t="s">
        <v>6</v>
      </c>
      <c r="G104" s="112" t="s">
        <v>222</v>
      </c>
      <c r="H104" s="113" t="s">
        <v>7</v>
      </c>
      <c r="I104" s="113" t="s">
        <v>8</v>
      </c>
      <c r="J104" s="113" t="s">
        <v>9</v>
      </c>
      <c r="K104" s="113" t="s">
        <v>10</v>
      </c>
      <c r="L104" s="113" t="s">
        <v>11</v>
      </c>
      <c r="M104" s="113" t="s">
        <v>305</v>
      </c>
      <c r="N104" s="113" t="s">
        <v>13</v>
      </c>
      <c r="O104" s="114" t="s">
        <v>14</v>
      </c>
      <c r="P104" s="113" t="s">
        <v>15</v>
      </c>
      <c r="Q104" s="113" t="s">
        <v>16</v>
      </c>
      <c r="R104" s="113" t="s">
        <v>17</v>
      </c>
      <c r="S104" s="113" t="s">
        <v>310</v>
      </c>
      <c r="T104" s="115" t="s">
        <v>19</v>
      </c>
      <c r="U104" s="115" t="s">
        <v>20</v>
      </c>
      <c r="V104" s="115" t="s">
        <v>21</v>
      </c>
      <c r="W104" s="115" t="s">
        <v>22</v>
      </c>
      <c r="X104" s="115" t="s">
        <v>23</v>
      </c>
      <c r="Y104" s="86" t="s">
        <v>123</v>
      </c>
      <c r="Z104" s="842" t="s">
        <v>25</v>
      </c>
      <c r="AA104" s="640" t="s">
        <v>26</v>
      </c>
      <c r="AB104" s="638" t="s">
        <v>27</v>
      </c>
      <c r="AC104" s="638" t="s">
        <v>223</v>
      </c>
      <c r="AD104" s="638" t="s">
        <v>28</v>
      </c>
      <c r="AE104" s="638" t="s">
        <v>312</v>
      </c>
    </row>
    <row r="105" spans="1:31" ht="16" x14ac:dyDescent="0.2">
      <c r="A105" s="652" t="s">
        <v>17294</v>
      </c>
      <c r="B105" s="315"/>
      <c r="C105" s="315"/>
      <c r="D105" s="314"/>
      <c r="E105" s="314"/>
      <c r="F105" s="314"/>
      <c r="G105" s="314"/>
      <c r="H105" s="315"/>
      <c r="I105" s="315"/>
      <c r="J105" s="314"/>
      <c r="K105" s="314"/>
      <c r="L105" s="314"/>
      <c r="M105" s="315"/>
      <c r="N105" s="315"/>
      <c r="O105" s="316"/>
      <c r="P105" s="314"/>
      <c r="Q105" s="314"/>
      <c r="R105" s="314"/>
      <c r="S105" s="317"/>
      <c r="T105" s="315"/>
      <c r="U105" s="315"/>
      <c r="V105" s="315"/>
      <c r="W105" s="315">
        <v>2</v>
      </c>
      <c r="X105" s="318"/>
      <c r="Z105" s="837">
        <v>0</v>
      </c>
      <c r="AE105" s="86">
        <f>SUM(Table98[[#This Row],[Q1 Y10]:[Q4 Y10]])</f>
        <v>0</v>
      </c>
    </row>
    <row r="106" spans="1:31" ht="16" x14ac:dyDescent="0.2">
      <c r="A106" s="653" t="s">
        <v>17295</v>
      </c>
      <c r="B106" s="240"/>
      <c r="C106" s="240"/>
      <c r="D106" s="240"/>
      <c r="E106" s="240"/>
      <c r="F106" s="241"/>
      <c r="G106" s="241"/>
      <c r="H106" s="240"/>
      <c r="I106" s="240"/>
      <c r="J106" s="240"/>
      <c r="K106" s="240"/>
      <c r="L106" s="241"/>
      <c r="M106" s="240"/>
      <c r="N106" s="240"/>
      <c r="O106" s="319"/>
      <c r="P106" s="240"/>
      <c r="Q106" s="240"/>
      <c r="R106" s="241"/>
      <c r="S106" s="320"/>
      <c r="T106" s="321"/>
      <c r="U106" s="321"/>
      <c r="V106" s="321"/>
      <c r="W106" s="321">
        <v>0</v>
      </c>
      <c r="X106" s="322"/>
      <c r="Z106" s="837">
        <v>2</v>
      </c>
      <c r="AE106" s="86">
        <f>SUM(Table98[[#This Row],[Q1 Y10]:[Q4 Y10]])</f>
        <v>2</v>
      </c>
    </row>
    <row r="107" spans="1:31" ht="16" x14ac:dyDescent="0.2">
      <c r="A107" s="652" t="s">
        <v>17296</v>
      </c>
      <c r="B107" s="315"/>
      <c r="C107" s="315"/>
      <c r="D107" s="315"/>
      <c r="E107" s="315"/>
      <c r="F107" s="314"/>
      <c r="G107" s="314"/>
      <c r="H107" s="315"/>
      <c r="I107" s="315"/>
      <c r="J107" s="315"/>
      <c r="K107" s="315"/>
      <c r="L107" s="314"/>
      <c r="M107" s="315"/>
      <c r="N107" s="315"/>
      <c r="O107" s="316"/>
      <c r="P107" s="315"/>
      <c r="Q107" s="315"/>
      <c r="R107" s="314"/>
      <c r="S107" s="317"/>
      <c r="T107" s="315"/>
      <c r="U107" s="315"/>
      <c r="V107" s="315"/>
      <c r="W107" s="315">
        <v>1</v>
      </c>
      <c r="X107" s="318"/>
      <c r="Z107" s="837">
        <v>0</v>
      </c>
      <c r="AE107" s="86">
        <f>SUM(Table98[[#This Row],[Q1 Y10]:[Q4 Y10]])</f>
        <v>0</v>
      </c>
    </row>
    <row r="108" spans="1:31" ht="16" x14ac:dyDescent="0.2">
      <c r="A108" s="653" t="s">
        <v>17297</v>
      </c>
      <c r="B108" s="240"/>
      <c r="C108" s="240"/>
      <c r="D108" s="240"/>
      <c r="E108" s="240"/>
      <c r="F108" s="241"/>
      <c r="G108" s="241"/>
      <c r="H108" s="240"/>
      <c r="I108" s="240"/>
      <c r="J108" s="240"/>
      <c r="K108" s="240"/>
      <c r="L108" s="241"/>
      <c r="M108" s="240"/>
      <c r="N108" s="240"/>
      <c r="O108" s="319"/>
      <c r="P108" s="240"/>
      <c r="Q108" s="240"/>
      <c r="R108" s="241"/>
      <c r="S108" s="320"/>
      <c r="T108" s="321"/>
      <c r="U108" s="321"/>
      <c r="V108" s="321"/>
      <c r="W108" s="321">
        <v>0</v>
      </c>
      <c r="X108" s="322"/>
      <c r="Z108" s="837">
        <v>0</v>
      </c>
      <c r="AE108" s="86">
        <f>SUM(Table98[[#This Row],[Q1 Y10]:[Q4 Y10]])</f>
        <v>0</v>
      </c>
    </row>
    <row r="109" spans="1:31" ht="16" x14ac:dyDescent="0.2">
      <c r="A109" s="652" t="s">
        <v>17298</v>
      </c>
      <c r="B109" s="315"/>
      <c r="C109" s="315"/>
      <c r="D109" s="314"/>
      <c r="E109" s="314"/>
      <c r="F109" s="314"/>
      <c r="G109" s="314"/>
      <c r="H109" s="315"/>
      <c r="I109" s="315"/>
      <c r="J109" s="314"/>
      <c r="K109" s="314"/>
      <c r="L109" s="314"/>
      <c r="M109" s="315"/>
      <c r="N109" s="315"/>
      <c r="O109" s="316"/>
      <c r="P109" s="314"/>
      <c r="Q109" s="314"/>
      <c r="R109" s="314"/>
      <c r="S109" s="317"/>
      <c r="T109" s="315"/>
      <c r="U109" s="315"/>
      <c r="V109" s="315"/>
      <c r="W109" s="315">
        <v>1</v>
      </c>
      <c r="X109" s="318"/>
      <c r="Z109" s="837">
        <v>0</v>
      </c>
      <c r="AE109" s="86">
        <f>SUM(Table98[[#This Row],[Q1 Y10]:[Q4 Y10]])</f>
        <v>0</v>
      </c>
    </row>
    <row r="110" spans="1:31" ht="16" x14ac:dyDescent="0.2">
      <c r="A110" s="653" t="s">
        <v>17299</v>
      </c>
      <c r="B110" s="240"/>
      <c r="C110" s="240"/>
      <c r="D110" s="240"/>
      <c r="E110" s="240"/>
      <c r="F110" s="241"/>
      <c r="G110" s="241"/>
      <c r="H110" s="240"/>
      <c r="I110" s="240"/>
      <c r="J110" s="240"/>
      <c r="K110" s="240"/>
      <c r="L110" s="241"/>
      <c r="M110" s="240"/>
      <c r="N110" s="240"/>
      <c r="O110" s="319"/>
      <c r="P110" s="240"/>
      <c r="Q110" s="240"/>
      <c r="R110" s="241"/>
      <c r="S110" s="320"/>
      <c r="T110" s="321"/>
      <c r="U110" s="321"/>
      <c r="V110" s="321"/>
      <c r="W110" s="321">
        <v>2</v>
      </c>
      <c r="X110" s="322"/>
      <c r="Z110" s="837">
        <v>2</v>
      </c>
      <c r="AE110" s="86">
        <f>SUM(Table98[[#This Row],[Q1 Y10]:[Q4 Y10]])</f>
        <v>2</v>
      </c>
    </row>
    <row r="111" spans="1:31" ht="16" x14ac:dyDescent="0.2">
      <c r="A111" s="652" t="s">
        <v>17300</v>
      </c>
      <c r="B111" s="315"/>
      <c r="C111" s="315"/>
      <c r="D111" s="315"/>
      <c r="E111" s="315"/>
      <c r="F111" s="314"/>
      <c r="G111" s="314"/>
      <c r="H111" s="315"/>
      <c r="I111" s="315"/>
      <c r="J111" s="315"/>
      <c r="K111" s="315"/>
      <c r="L111" s="314"/>
      <c r="M111" s="315"/>
      <c r="N111" s="315"/>
      <c r="O111" s="316"/>
      <c r="P111" s="315"/>
      <c r="Q111" s="315"/>
      <c r="R111" s="314"/>
      <c r="S111" s="317"/>
      <c r="T111" s="315"/>
      <c r="U111" s="315"/>
      <c r="V111" s="315"/>
      <c r="W111" s="315">
        <v>0</v>
      </c>
      <c r="X111" s="318"/>
      <c r="Z111" s="837">
        <v>1</v>
      </c>
      <c r="AE111" s="86">
        <f>SUM(Table98[[#This Row],[Q1 Y10]:[Q4 Y10]])</f>
        <v>1</v>
      </c>
    </row>
    <row r="112" spans="1:31" ht="16" thickBot="1" x14ac:dyDescent="0.25"/>
    <row r="113" spans="1:31" ht="17" thickBot="1" x14ac:dyDescent="0.25">
      <c r="A113" s="650" t="s">
        <v>17733</v>
      </c>
      <c r="B113" s="634" t="s">
        <v>122</v>
      </c>
      <c r="C113" s="634" t="s">
        <v>684</v>
      </c>
      <c r="D113" s="635" t="s">
        <v>685</v>
      </c>
      <c r="E113" s="635" t="s">
        <v>686</v>
      </c>
      <c r="F113" s="634" t="s">
        <v>687</v>
      </c>
      <c r="G113" s="634" t="s">
        <v>688</v>
      </c>
      <c r="H113" s="635" t="s">
        <v>689</v>
      </c>
      <c r="I113" s="635" t="s">
        <v>690</v>
      </c>
      <c r="J113" s="635" t="s">
        <v>691</v>
      </c>
      <c r="K113" s="635" t="s">
        <v>692</v>
      </c>
      <c r="L113" s="635" t="s">
        <v>693</v>
      </c>
      <c r="M113" s="635" t="s">
        <v>694</v>
      </c>
      <c r="N113" s="635" t="s">
        <v>813</v>
      </c>
      <c r="O113" s="636" t="s">
        <v>814</v>
      </c>
      <c r="P113" s="635" t="s">
        <v>815</v>
      </c>
      <c r="Q113" s="635" t="s">
        <v>816</v>
      </c>
      <c r="R113" s="635" t="s">
        <v>817</v>
      </c>
      <c r="S113" s="635" t="s">
        <v>818</v>
      </c>
      <c r="T113" s="668" t="s">
        <v>819</v>
      </c>
      <c r="U113" s="668" t="s">
        <v>820</v>
      </c>
      <c r="V113" s="668" t="s">
        <v>821</v>
      </c>
      <c r="W113" s="668" t="s">
        <v>822</v>
      </c>
      <c r="X113" s="668" t="s">
        <v>823</v>
      </c>
      <c r="Y113" s="669" t="s">
        <v>824</v>
      </c>
      <c r="Z113" s="842" t="s">
        <v>25</v>
      </c>
      <c r="AA113" s="669" t="s">
        <v>26</v>
      </c>
      <c r="AB113" s="669" t="s">
        <v>27</v>
      </c>
      <c r="AC113" s="669" t="s">
        <v>223</v>
      </c>
      <c r="AD113" s="669" t="s">
        <v>28</v>
      </c>
      <c r="AE113" s="669" t="s">
        <v>312</v>
      </c>
    </row>
    <row r="114" spans="1:31" ht="16" x14ac:dyDescent="0.2">
      <c r="A114" s="687" t="s">
        <v>474</v>
      </c>
      <c r="B114" s="671"/>
      <c r="C114" s="671"/>
      <c r="D114" s="670"/>
      <c r="E114" s="670"/>
      <c r="F114" s="670"/>
      <c r="G114" s="670"/>
      <c r="H114" s="671"/>
      <c r="I114" s="671"/>
      <c r="J114" s="670"/>
      <c r="K114" s="670"/>
      <c r="L114" s="670"/>
      <c r="M114" s="671"/>
      <c r="N114" s="671"/>
      <c r="O114" s="646"/>
      <c r="P114" s="670"/>
      <c r="Q114" s="670"/>
      <c r="R114" s="670"/>
      <c r="S114" s="672"/>
      <c r="T114" s="671"/>
      <c r="U114" s="671"/>
      <c r="V114" s="671"/>
      <c r="W114" s="671">
        <v>2</v>
      </c>
      <c r="X114" s="673"/>
      <c r="Y114" s="674"/>
      <c r="Z114" s="837">
        <v>28</v>
      </c>
      <c r="AA114" s="674"/>
      <c r="AB114" s="674"/>
      <c r="AC114" s="674"/>
      <c r="AD114" s="674"/>
      <c r="AE114" s="674"/>
    </row>
    <row r="115" spans="1:31" ht="32" x14ac:dyDescent="0.2">
      <c r="A115" s="688" t="s">
        <v>17734</v>
      </c>
      <c r="B115" s="676"/>
      <c r="C115" s="676"/>
      <c r="D115" s="676"/>
      <c r="E115" s="676"/>
      <c r="F115" s="675"/>
      <c r="G115" s="675"/>
      <c r="H115" s="676"/>
      <c r="I115" s="676"/>
      <c r="J115" s="676"/>
      <c r="K115" s="676"/>
      <c r="L115" s="675"/>
      <c r="M115" s="676"/>
      <c r="N115" s="676"/>
      <c r="O115" s="647"/>
      <c r="P115" s="676"/>
      <c r="Q115" s="676"/>
      <c r="R115" s="675"/>
      <c r="S115" s="677"/>
      <c r="T115" s="648"/>
      <c r="U115" s="648"/>
      <c r="V115" s="648"/>
      <c r="W115" s="648">
        <v>0</v>
      </c>
      <c r="X115" s="649"/>
      <c r="Y115" s="678"/>
      <c r="Z115" s="837">
        <v>6</v>
      </c>
      <c r="AA115" s="678"/>
      <c r="AB115" s="678"/>
      <c r="AC115" s="678"/>
      <c r="AD115" s="678"/>
      <c r="AE115" s="678">
        <f t="shared" ref="AE115:AE119" si="5">SUBTOTAL(109,Z115:AC115)</f>
        <v>6</v>
      </c>
    </row>
    <row r="116" spans="1:31" ht="16" x14ac:dyDescent="0.2">
      <c r="A116" s="689" t="s">
        <v>17735</v>
      </c>
      <c r="B116" s="680"/>
      <c r="C116" s="680"/>
      <c r="D116" s="680"/>
      <c r="E116" s="680"/>
      <c r="F116" s="679"/>
      <c r="G116" s="679"/>
      <c r="H116" s="680"/>
      <c r="I116" s="680"/>
      <c r="J116" s="680"/>
      <c r="K116" s="680"/>
      <c r="L116" s="679"/>
      <c r="M116" s="680"/>
      <c r="N116" s="680"/>
      <c r="O116" s="654"/>
      <c r="P116" s="680"/>
      <c r="Q116" s="680"/>
      <c r="R116" s="679"/>
      <c r="S116" s="681"/>
      <c r="T116" s="680"/>
      <c r="U116" s="680"/>
      <c r="V116" s="680"/>
      <c r="W116" s="680">
        <v>1</v>
      </c>
      <c r="X116" s="682"/>
      <c r="Y116" s="683"/>
      <c r="Z116" s="839"/>
      <c r="AA116" s="683"/>
      <c r="AB116" s="683"/>
      <c r="AC116" s="683"/>
      <c r="AD116" s="683"/>
      <c r="AE116" s="683">
        <f t="shared" si="5"/>
        <v>0</v>
      </c>
    </row>
    <row r="117" spans="1:31" ht="16" x14ac:dyDescent="0.2">
      <c r="A117" s="690" t="s">
        <v>17736</v>
      </c>
      <c r="B117" s="685"/>
      <c r="C117" s="685"/>
      <c r="D117" s="685"/>
      <c r="E117" s="685"/>
      <c r="F117" s="684"/>
      <c r="G117" s="684"/>
      <c r="H117" s="685"/>
      <c r="I117" s="685"/>
      <c r="J117" s="685"/>
      <c r="K117" s="685"/>
      <c r="L117" s="684"/>
      <c r="M117" s="685"/>
      <c r="N117" s="685"/>
      <c r="O117" s="655"/>
      <c r="P117" s="685"/>
      <c r="Q117" s="685"/>
      <c r="R117" s="684"/>
      <c r="S117" s="686"/>
      <c r="T117" s="645"/>
      <c r="U117" s="645"/>
      <c r="V117" s="645"/>
      <c r="W117" s="645">
        <v>0</v>
      </c>
      <c r="X117" s="656"/>
      <c r="Y117" s="683"/>
      <c r="Z117" s="839"/>
      <c r="AA117" s="683"/>
      <c r="AB117" s="683"/>
      <c r="AC117" s="683"/>
      <c r="AD117" s="683"/>
      <c r="AE117" s="683">
        <f t="shared" si="5"/>
        <v>0</v>
      </c>
    </row>
    <row r="118" spans="1:31" ht="32" x14ac:dyDescent="0.2">
      <c r="A118" s="689" t="s">
        <v>17737</v>
      </c>
      <c r="B118" s="680"/>
      <c r="C118" s="680"/>
      <c r="D118" s="679"/>
      <c r="E118" s="679"/>
      <c r="F118" s="679"/>
      <c r="G118" s="679"/>
      <c r="H118" s="680"/>
      <c r="I118" s="680"/>
      <c r="J118" s="679"/>
      <c r="K118" s="679"/>
      <c r="L118" s="679"/>
      <c r="M118" s="680"/>
      <c r="N118" s="680"/>
      <c r="O118" s="654"/>
      <c r="P118" s="679"/>
      <c r="Q118" s="679"/>
      <c r="R118" s="679"/>
      <c r="S118" s="681"/>
      <c r="T118" s="680"/>
      <c r="U118" s="680"/>
      <c r="V118" s="680"/>
      <c r="W118" s="680">
        <v>1</v>
      </c>
      <c r="X118" s="682"/>
      <c r="Y118" s="683"/>
      <c r="Z118" s="839"/>
      <c r="AA118" s="683"/>
      <c r="AB118" s="683"/>
      <c r="AC118" s="683"/>
      <c r="AD118" s="683"/>
      <c r="AE118" s="683">
        <f t="shared" si="5"/>
        <v>0</v>
      </c>
    </row>
    <row r="119" spans="1:31" ht="32" x14ac:dyDescent="0.2">
      <c r="A119" s="690" t="s">
        <v>17738</v>
      </c>
      <c r="B119" s="685"/>
      <c r="C119" s="685"/>
      <c r="D119" s="685"/>
      <c r="E119" s="685"/>
      <c r="F119" s="684"/>
      <c r="G119" s="684"/>
      <c r="H119" s="685"/>
      <c r="I119" s="685"/>
      <c r="J119" s="685"/>
      <c r="K119" s="685"/>
      <c r="L119" s="684"/>
      <c r="M119" s="685"/>
      <c r="N119" s="685"/>
      <c r="O119" s="655"/>
      <c r="P119" s="685"/>
      <c r="Q119" s="685"/>
      <c r="R119" s="684"/>
      <c r="S119" s="686"/>
      <c r="T119" s="645"/>
      <c r="U119" s="645"/>
      <c r="V119" s="645"/>
      <c r="W119" s="645">
        <v>2</v>
      </c>
      <c r="X119" s="656"/>
      <c r="Y119" s="683"/>
      <c r="Z119" s="839"/>
      <c r="AA119" s="683"/>
      <c r="AB119" s="683"/>
      <c r="AC119" s="683"/>
      <c r="AD119" s="683"/>
      <c r="AE119" s="683">
        <f t="shared" si="5"/>
        <v>0</v>
      </c>
    </row>
    <row r="121" spans="1:31" x14ac:dyDescent="0.2">
      <c r="Z121" s="833"/>
    </row>
  </sheetData>
  <mergeCells count="1">
    <mergeCell ref="A1:F1"/>
  </mergeCells>
  <phoneticPr fontId="55" type="noConversion"/>
  <pageMargins left="0.7" right="0.7" top="0.75" bottom="0.75" header="0.3" footer="0.3"/>
  <pageSetup scale="76" fitToHeight="0" orientation="portrait" horizontalDpi="1200" verticalDpi="1200" r:id="rId1"/>
  <rowBreaks count="1" manualBreakCount="1">
    <brk id="56" max="16383" man="1"/>
  </rowBreaks>
  <tableParts count="12">
    <tablePart r:id="rId2"/>
    <tablePart r:id="rId3"/>
    <tablePart r:id="rId4"/>
    <tablePart r:id="rId5"/>
    <tablePart r:id="rId6"/>
    <tablePart r:id="rId7"/>
    <tablePart r:id="rId8"/>
    <tablePart r:id="rId9"/>
    <tablePart r:id="rId10"/>
    <tablePart r:id="rId11"/>
    <tablePart r:id="rId12"/>
    <tablePart r:id="rId1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FD220"/>
  <sheetViews>
    <sheetView workbookViewId="0">
      <selection activeCell="B58" sqref="B52:B58"/>
    </sheetView>
  </sheetViews>
  <sheetFormatPr baseColWidth="10" defaultColWidth="8.83203125" defaultRowHeight="15" x14ac:dyDescent="0.2"/>
  <cols>
    <col min="1" max="1" width="35.5" style="265" customWidth="1"/>
    <col min="2" max="2" width="58.5" style="833" customWidth="1"/>
    <col min="3" max="3" width="34.1640625" style="834" customWidth="1"/>
    <col min="4" max="4" width="37" style="833" customWidth="1"/>
    <col min="5" max="5" width="26.5" style="833" customWidth="1"/>
    <col min="6" max="6" width="89.5" style="833" customWidth="1"/>
    <col min="7" max="7" width="12" style="833" customWidth="1"/>
    <col min="8" max="16384" width="8.83203125" style="833"/>
  </cols>
  <sheetData>
    <row r="1" spans="1:4" ht="52.5" customHeight="1" x14ac:dyDescent="0.2">
      <c r="A1" s="891" t="s">
        <v>514</v>
      </c>
      <c r="B1" s="891"/>
      <c r="C1" s="891"/>
      <c r="D1" s="891"/>
    </row>
    <row r="2" spans="1:4" ht="16" x14ac:dyDescent="0.2">
      <c r="A2" s="833" t="s">
        <v>515</v>
      </c>
      <c r="B2" s="834" t="s">
        <v>516</v>
      </c>
      <c r="C2" s="834" t="s">
        <v>517</v>
      </c>
      <c r="D2" s="833" t="s">
        <v>371</v>
      </c>
    </row>
    <row r="3" spans="1:4" x14ac:dyDescent="0.2">
      <c r="A3" s="834"/>
      <c r="B3" s="834"/>
    </row>
    <row r="4" spans="1:4" x14ac:dyDescent="0.2">
      <c r="A4" s="834"/>
      <c r="B4" s="834"/>
    </row>
    <row r="5" spans="1:4" x14ac:dyDescent="0.2">
      <c r="A5" s="834"/>
      <c r="B5" s="834"/>
    </row>
    <row r="6" spans="1:4" x14ac:dyDescent="0.2">
      <c r="A6" s="69"/>
      <c r="B6" s="69"/>
      <c r="C6" s="69"/>
      <c r="D6" s="836"/>
    </row>
    <row r="7" spans="1:4" x14ac:dyDescent="0.2">
      <c r="A7" s="69"/>
      <c r="B7" s="69"/>
      <c r="C7" s="69"/>
      <c r="D7" s="836"/>
    </row>
    <row r="8" spans="1:4" x14ac:dyDescent="0.2">
      <c r="B8" s="834"/>
    </row>
    <row r="9" spans="1:4" x14ac:dyDescent="0.2">
      <c r="B9" s="849"/>
    </row>
    <row r="11" spans="1:4" ht="16" x14ac:dyDescent="0.2">
      <c r="A11" s="833" t="s">
        <v>515</v>
      </c>
      <c r="B11" s="834" t="s">
        <v>518</v>
      </c>
      <c r="C11" s="834" t="s">
        <v>517</v>
      </c>
      <c r="D11" s="833" t="s">
        <v>371</v>
      </c>
    </row>
    <row r="12" spans="1:4" x14ac:dyDescent="0.2">
      <c r="A12" s="834"/>
      <c r="B12" s="834"/>
    </row>
    <row r="13" spans="1:4" x14ac:dyDescent="0.2">
      <c r="A13" s="834"/>
      <c r="B13" s="834"/>
    </row>
    <row r="14" spans="1:4" x14ac:dyDescent="0.2">
      <c r="A14" s="834"/>
      <c r="B14" s="834"/>
    </row>
    <row r="16" spans="1:4" ht="16" x14ac:dyDescent="0.2">
      <c r="A16" s="833" t="s">
        <v>515</v>
      </c>
      <c r="B16" s="834" t="s">
        <v>519</v>
      </c>
      <c r="C16" s="834" t="s">
        <v>517</v>
      </c>
      <c r="D16" s="833" t="s">
        <v>371</v>
      </c>
    </row>
    <row r="17" spans="1:4" x14ac:dyDescent="0.2">
      <c r="A17" s="834"/>
      <c r="B17" s="834"/>
    </row>
    <row r="18" spans="1:4" x14ac:dyDescent="0.2">
      <c r="A18" s="834"/>
      <c r="B18" s="834"/>
    </row>
    <row r="19" spans="1:4" x14ac:dyDescent="0.2">
      <c r="A19" s="834"/>
      <c r="B19" s="834"/>
    </row>
    <row r="21" spans="1:4" ht="16" x14ac:dyDescent="0.2">
      <c r="A21" s="833" t="s">
        <v>515</v>
      </c>
      <c r="B21" s="834" t="s">
        <v>520</v>
      </c>
      <c r="C21" s="834" t="s">
        <v>517</v>
      </c>
      <c r="D21" s="833" t="s">
        <v>371</v>
      </c>
    </row>
    <row r="22" spans="1:4" x14ac:dyDescent="0.2">
      <c r="A22" s="833"/>
      <c r="B22" s="834"/>
    </row>
    <row r="23" spans="1:4" x14ac:dyDescent="0.2">
      <c r="A23" s="833"/>
      <c r="B23" s="834"/>
    </row>
    <row r="24" spans="1:4" x14ac:dyDescent="0.2">
      <c r="A24" s="833"/>
      <c r="B24" s="834"/>
    </row>
    <row r="26" spans="1:4" ht="16" x14ac:dyDescent="0.2">
      <c r="A26" s="833" t="s">
        <v>515</v>
      </c>
      <c r="B26" s="834" t="s">
        <v>521</v>
      </c>
      <c r="C26" s="834" t="s">
        <v>517</v>
      </c>
      <c r="D26" s="833" t="s">
        <v>371</v>
      </c>
    </row>
    <row r="27" spans="1:4" ht="48" x14ac:dyDescent="0.2">
      <c r="A27" s="833" t="s">
        <v>418</v>
      </c>
      <c r="B27" s="846" t="s">
        <v>17851</v>
      </c>
      <c r="C27" s="834" t="s">
        <v>178</v>
      </c>
    </row>
    <row r="28" spans="1:4" ht="16" x14ac:dyDescent="0.2">
      <c r="A28" s="833" t="s">
        <v>418</v>
      </c>
      <c r="B28" s="850" t="s">
        <v>17852</v>
      </c>
    </row>
    <row r="29" spans="1:4" ht="16" x14ac:dyDescent="0.2">
      <c r="A29" s="833" t="s">
        <v>418</v>
      </c>
      <c r="B29" s="850" t="s">
        <v>17853</v>
      </c>
    </row>
    <row r="30" spans="1:4" ht="48" x14ac:dyDescent="0.2">
      <c r="A30" s="833" t="s">
        <v>418</v>
      </c>
      <c r="B30" s="850" t="s">
        <v>17854</v>
      </c>
    </row>
    <row r="31" spans="1:4" x14ac:dyDescent="0.2">
      <c r="A31" s="392"/>
      <c r="B31" s="834"/>
    </row>
    <row r="32" spans="1:4" x14ac:dyDescent="0.2">
      <c r="A32" s="833"/>
      <c r="B32" s="834"/>
    </row>
    <row r="33" spans="1:4" x14ac:dyDescent="0.2">
      <c r="A33" s="836"/>
      <c r="B33" s="69"/>
      <c r="C33" s="69"/>
      <c r="D33" s="836"/>
    </row>
    <row r="34" spans="1:4" ht="16" x14ac:dyDescent="0.2">
      <c r="A34" s="833" t="s">
        <v>515</v>
      </c>
      <c r="B34" s="834" t="s">
        <v>523</v>
      </c>
      <c r="C34" s="834" t="s">
        <v>517</v>
      </c>
      <c r="D34" s="833" t="s">
        <v>371</v>
      </c>
    </row>
    <row r="35" spans="1:4" ht="128" x14ac:dyDescent="0.2">
      <c r="A35" s="820" t="s">
        <v>17855</v>
      </c>
      <c r="B35" s="850" t="s">
        <v>17856</v>
      </c>
    </row>
    <row r="36" spans="1:4" ht="80" x14ac:dyDescent="0.2">
      <c r="A36" s="820" t="s">
        <v>17857</v>
      </c>
      <c r="B36" s="851" t="s">
        <v>17858</v>
      </c>
    </row>
    <row r="37" spans="1:4" ht="32" x14ac:dyDescent="0.2">
      <c r="A37" s="820" t="s">
        <v>17859</v>
      </c>
      <c r="B37" s="850" t="s">
        <v>17860</v>
      </c>
    </row>
    <row r="38" spans="1:4" x14ac:dyDescent="0.2">
      <c r="A38" s="833"/>
      <c r="B38" s="846"/>
    </row>
    <row r="39" spans="1:4" x14ac:dyDescent="0.2">
      <c r="B39" s="834"/>
    </row>
    <row r="40" spans="1:4" x14ac:dyDescent="0.2">
      <c r="B40" s="834"/>
    </row>
    <row r="41" spans="1:4" x14ac:dyDescent="0.2">
      <c r="B41" s="834"/>
    </row>
    <row r="42" spans="1:4" x14ac:dyDescent="0.2">
      <c r="A42" s="852"/>
      <c r="B42" s="834"/>
      <c r="C42" s="69"/>
      <c r="D42" s="836"/>
    </row>
    <row r="43" spans="1:4" x14ac:dyDescent="0.2">
      <c r="A43" s="852"/>
      <c r="B43" s="846"/>
      <c r="C43" s="69"/>
      <c r="D43" s="836"/>
    </row>
    <row r="44" spans="1:4" x14ac:dyDescent="0.2">
      <c r="A44" s="833"/>
      <c r="C44" s="833"/>
    </row>
    <row r="45" spans="1:4" x14ac:dyDescent="0.2">
      <c r="A45" s="852"/>
      <c r="B45" s="853"/>
      <c r="C45" s="69"/>
      <c r="D45" s="836"/>
    </row>
    <row r="46" spans="1:4" ht="16" x14ac:dyDescent="0.2">
      <c r="A46" s="833" t="s">
        <v>515</v>
      </c>
      <c r="B46" s="834" t="s">
        <v>370</v>
      </c>
      <c r="C46" s="834" t="s">
        <v>517</v>
      </c>
      <c r="D46" s="833" t="s">
        <v>371</v>
      </c>
    </row>
    <row r="47" spans="1:4" x14ac:dyDescent="0.2">
      <c r="A47" s="882" t="s">
        <v>17861</v>
      </c>
      <c r="B47" s="820" t="s">
        <v>17862</v>
      </c>
      <c r="C47" s="854"/>
    </row>
    <row r="48" spans="1:4" x14ac:dyDescent="0.2">
      <c r="A48" s="882" t="s">
        <v>17861</v>
      </c>
      <c r="B48" s="820" t="s">
        <v>17863</v>
      </c>
      <c r="C48" s="854"/>
    </row>
    <row r="49" spans="1:4" ht="16" x14ac:dyDescent="0.2">
      <c r="A49" s="392" t="s">
        <v>418</v>
      </c>
      <c r="B49" s="846" t="s">
        <v>17729</v>
      </c>
      <c r="C49" s="854" t="s">
        <v>17730</v>
      </c>
    </row>
    <row r="50" spans="1:4" ht="16" x14ac:dyDescent="0.2">
      <c r="A50" s="883" t="s">
        <v>418</v>
      </c>
      <c r="B50" s="846" t="s">
        <v>17731</v>
      </c>
      <c r="C50" s="855" t="s">
        <v>17730</v>
      </c>
    </row>
    <row r="51" spans="1:4" ht="16" x14ac:dyDescent="0.2">
      <c r="A51" s="833" t="s">
        <v>418</v>
      </c>
      <c r="B51" s="846" t="s">
        <v>17731</v>
      </c>
      <c r="C51" s="854" t="s">
        <v>17730</v>
      </c>
    </row>
    <row r="52" spans="1:4" x14ac:dyDescent="0.2">
      <c r="A52" s="833" t="s">
        <v>418</v>
      </c>
      <c r="B52" s="820" t="s">
        <v>17864</v>
      </c>
      <c r="C52" s="854"/>
    </row>
    <row r="53" spans="1:4" ht="16" x14ac:dyDescent="0.2">
      <c r="A53" s="833" t="s">
        <v>418</v>
      </c>
      <c r="B53" s="850" t="s">
        <v>17865</v>
      </c>
      <c r="C53" s="854"/>
    </row>
    <row r="54" spans="1:4" x14ac:dyDescent="0.2">
      <c r="A54" s="833" t="s">
        <v>418</v>
      </c>
      <c r="B54" s="820" t="s">
        <v>17866</v>
      </c>
      <c r="C54" s="854"/>
    </row>
    <row r="55" spans="1:4" ht="16" x14ac:dyDescent="0.2">
      <c r="A55" s="833" t="s">
        <v>418</v>
      </c>
      <c r="B55" s="850" t="s">
        <v>17867</v>
      </c>
      <c r="C55" s="854"/>
    </row>
    <row r="56" spans="1:4" ht="16" x14ac:dyDescent="0.2">
      <c r="A56" s="833" t="s">
        <v>418</v>
      </c>
      <c r="B56" s="850" t="s">
        <v>17868</v>
      </c>
      <c r="C56" s="854"/>
    </row>
    <row r="57" spans="1:4" ht="32" x14ac:dyDescent="0.2">
      <c r="A57" s="833" t="s">
        <v>418</v>
      </c>
      <c r="B57" s="850" t="s">
        <v>17869</v>
      </c>
      <c r="C57" s="854"/>
    </row>
    <row r="58" spans="1:4" x14ac:dyDescent="0.2">
      <c r="A58" s="833" t="s">
        <v>418</v>
      </c>
      <c r="B58" s="820" t="s">
        <v>17870</v>
      </c>
      <c r="C58" s="854"/>
      <c r="D58" s="836"/>
    </row>
    <row r="60" spans="1:4" x14ac:dyDescent="0.2">
      <c r="A60" s="833"/>
      <c r="B60" s="834"/>
      <c r="C60" s="854"/>
      <c r="D60" s="836"/>
    </row>
    <row r="61" spans="1:4" x14ac:dyDescent="0.2">
      <c r="A61" s="833"/>
      <c r="B61" s="834"/>
      <c r="C61" s="854"/>
      <c r="D61" s="836"/>
    </row>
    <row r="62" spans="1:4" x14ac:dyDescent="0.2">
      <c r="A62" s="833"/>
      <c r="B62" s="834"/>
      <c r="C62" s="854"/>
    </row>
    <row r="63" spans="1:4" x14ac:dyDescent="0.2">
      <c r="A63" s="833"/>
      <c r="C63" s="854"/>
      <c r="D63" s="836"/>
    </row>
    <row r="65" spans="1:4" x14ac:dyDescent="0.2">
      <c r="A65" s="392"/>
      <c r="B65" s="834"/>
      <c r="C65" s="854"/>
    </row>
    <row r="66" spans="1:4" x14ac:dyDescent="0.2">
      <c r="A66" s="856"/>
      <c r="B66" s="69"/>
      <c r="C66" s="857"/>
      <c r="D66" s="836"/>
    </row>
    <row r="67" spans="1:4" x14ac:dyDescent="0.2">
      <c r="A67" s="856"/>
      <c r="B67" s="69"/>
      <c r="C67" s="857"/>
      <c r="D67" s="836"/>
    </row>
    <row r="68" spans="1:4" ht="16" x14ac:dyDescent="0.2">
      <c r="A68" s="833" t="s">
        <v>515</v>
      </c>
      <c r="B68" s="834" t="s">
        <v>524</v>
      </c>
      <c r="C68" s="834" t="s">
        <v>517</v>
      </c>
      <c r="D68" s="833" t="s">
        <v>371</v>
      </c>
    </row>
    <row r="69" spans="1:4" x14ac:dyDescent="0.2">
      <c r="A69" s="833" t="s">
        <v>17732</v>
      </c>
      <c r="B69" s="820" t="s">
        <v>17871</v>
      </c>
    </row>
    <row r="70" spans="1:4" ht="16" x14ac:dyDescent="0.2">
      <c r="A70" s="833" t="s">
        <v>17732</v>
      </c>
      <c r="B70" s="851" t="s">
        <v>17872</v>
      </c>
    </row>
    <row r="71" spans="1:4" ht="16" x14ac:dyDescent="0.2">
      <c r="A71" s="833" t="s">
        <v>17732</v>
      </c>
      <c r="B71" s="850" t="s">
        <v>17873</v>
      </c>
    </row>
    <row r="72" spans="1:4" x14ac:dyDescent="0.2">
      <c r="A72" s="833" t="s">
        <v>17732</v>
      </c>
      <c r="B72" s="820" t="s">
        <v>17874</v>
      </c>
    </row>
    <row r="73" spans="1:4" ht="16" x14ac:dyDescent="0.2">
      <c r="A73" s="833" t="s">
        <v>17732</v>
      </c>
      <c r="B73" s="850" t="s">
        <v>17875</v>
      </c>
    </row>
    <row r="74" spans="1:4" ht="16" x14ac:dyDescent="0.2">
      <c r="A74" s="833" t="s">
        <v>17732</v>
      </c>
      <c r="B74" s="850" t="s">
        <v>17876</v>
      </c>
    </row>
    <row r="75" spans="1:4" ht="16" x14ac:dyDescent="0.2">
      <c r="A75" s="833" t="s">
        <v>17732</v>
      </c>
      <c r="B75" s="850" t="s">
        <v>17877</v>
      </c>
      <c r="C75" s="69"/>
      <c r="D75" s="836"/>
    </row>
    <row r="76" spans="1:4" ht="16" x14ac:dyDescent="0.2">
      <c r="A76" s="833" t="s">
        <v>17732</v>
      </c>
      <c r="B76" s="850" t="s">
        <v>17878</v>
      </c>
      <c r="C76" s="69"/>
      <c r="D76" s="836"/>
    </row>
    <row r="77" spans="1:4" x14ac:dyDescent="0.2">
      <c r="A77" s="833"/>
      <c r="B77" s="834"/>
    </row>
    <row r="78" spans="1:4" x14ac:dyDescent="0.2">
      <c r="A78" s="833"/>
      <c r="B78" s="834"/>
    </row>
    <row r="79" spans="1:4" x14ac:dyDescent="0.2">
      <c r="A79" s="833"/>
      <c r="B79" s="834"/>
    </row>
    <row r="80" spans="1:4" x14ac:dyDescent="0.2">
      <c r="A80" s="833"/>
      <c r="B80" s="834"/>
    </row>
    <row r="81" spans="1:16384" x14ac:dyDescent="0.2">
      <c r="A81" s="833"/>
      <c r="B81" s="834"/>
    </row>
    <row r="82" spans="1:16384" x14ac:dyDescent="0.2">
      <c r="A82" s="833"/>
      <c r="B82" s="834"/>
    </row>
    <row r="83" spans="1:16384" x14ac:dyDescent="0.2">
      <c r="A83" s="833"/>
      <c r="B83" s="834"/>
    </row>
    <row r="85" spans="1:16384" ht="32" x14ac:dyDescent="0.2">
      <c r="A85" s="833" t="s">
        <v>515</v>
      </c>
      <c r="B85" s="834" t="s">
        <v>525</v>
      </c>
      <c r="C85" s="834" t="s">
        <v>517</v>
      </c>
      <c r="D85" s="833" t="s">
        <v>371</v>
      </c>
    </row>
    <row r="86" spans="1:16384" x14ac:dyDescent="0.2">
      <c r="A86" s="882" t="s">
        <v>418</v>
      </c>
      <c r="B86" s="882" t="s">
        <v>17906</v>
      </c>
      <c r="D86" s="859"/>
    </row>
    <row r="87" spans="1:16384" x14ac:dyDescent="0.2">
      <c r="A87" s="833"/>
      <c r="B87" s="834"/>
      <c r="D87" s="859"/>
    </row>
    <row r="88" spans="1:16384" x14ac:dyDescent="0.2">
      <c r="A88" s="833"/>
      <c r="B88" s="834"/>
      <c r="D88" s="859"/>
    </row>
    <row r="89" spans="1:16384" x14ac:dyDescent="0.2">
      <c r="A89" s="833"/>
      <c r="B89" s="834"/>
      <c r="D89" s="859"/>
    </row>
    <row r="90" spans="1:16384" x14ac:dyDescent="0.2">
      <c r="A90" s="833"/>
      <c r="B90" s="834"/>
      <c r="D90" s="859"/>
    </row>
    <row r="92" spans="1:16384" ht="16" x14ac:dyDescent="0.2">
      <c r="A92" s="833" t="s">
        <v>515</v>
      </c>
      <c r="B92" s="834" t="s">
        <v>526</v>
      </c>
      <c r="C92" s="834" t="s">
        <v>517</v>
      </c>
      <c r="D92" s="833" t="s">
        <v>371</v>
      </c>
      <c r="E92" s="833" t="s">
        <v>123</v>
      </c>
      <c r="F92" s="833" t="s">
        <v>122</v>
      </c>
      <c r="G92" s="833" t="s">
        <v>684</v>
      </c>
      <c r="H92" s="833" t="s">
        <v>685</v>
      </c>
      <c r="I92" s="833" t="s">
        <v>686</v>
      </c>
      <c r="J92" s="833" t="s">
        <v>687</v>
      </c>
      <c r="K92" s="833" t="s">
        <v>688</v>
      </c>
      <c r="L92" s="833" t="s">
        <v>689</v>
      </c>
      <c r="M92" s="833" t="s">
        <v>690</v>
      </c>
      <c r="N92" s="833" t="s">
        <v>691</v>
      </c>
      <c r="O92" s="833" t="s">
        <v>692</v>
      </c>
      <c r="P92" s="833" t="s">
        <v>693</v>
      </c>
      <c r="Q92" s="833" t="s">
        <v>694</v>
      </c>
      <c r="R92" s="833" t="s">
        <v>813</v>
      </c>
      <c r="S92" s="833" t="s">
        <v>814</v>
      </c>
      <c r="T92" s="833" t="s">
        <v>815</v>
      </c>
      <c r="U92" s="833" t="s">
        <v>816</v>
      </c>
      <c r="V92" s="833" t="s">
        <v>817</v>
      </c>
      <c r="W92" s="833" t="s">
        <v>818</v>
      </c>
      <c r="X92" s="833" t="s">
        <v>819</v>
      </c>
      <c r="Y92" s="833" t="s">
        <v>820</v>
      </c>
      <c r="Z92" s="833" t="s">
        <v>821</v>
      </c>
      <c r="AA92" s="833" t="s">
        <v>822</v>
      </c>
      <c r="AB92" s="833" t="s">
        <v>823</v>
      </c>
      <c r="AC92" s="833" t="s">
        <v>824</v>
      </c>
      <c r="AD92" s="833" t="s">
        <v>825</v>
      </c>
      <c r="AE92" s="833" t="s">
        <v>826</v>
      </c>
      <c r="AF92" s="833" t="s">
        <v>827</v>
      </c>
      <c r="AG92" s="833" t="s">
        <v>828</v>
      </c>
      <c r="AH92" s="833" t="s">
        <v>829</v>
      </c>
      <c r="AI92" s="833" t="s">
        <v>830</v>
      </c>
      <c r="AJ92" s="833" t="s">
        <v>831</v>
      </c>
      <c r="AK92" s="833" t="s">
        <v>832</v>
      </c>
      <c r="AL92" s="833" t="s">
        <v>833</v>
      </c>
      <c r="AM92" s="833" t="s">
        <v>834</v>
      </c>
      <c r="AN92" s="833" t="s">
        <v>835</v>
      </c>
      <c r="AO92" s="833" t="s">
        <v>836</v>
      </c>
      <c r="AP92" s="833" t="s">
        <v>837</v>
      </c>
      <c r="AQ92" s="833" t="s">
        <v>838</v>
      </c>
      <c r="AR92" s="833" t="s">
        <v>839</v>
      </c>
      <c r="AS92" s="833" t="s">
        <v>840</v>
      </c>
      <c r="AT92" s="833" t="s">
        <v>841</v>
      </c>
      <c r="AU92" s="833" t="s">
        <v>842</v>
      </c>
      <c r="AV92" s="833" t="s">
        <v>843</v>
      </c>
      <c r="AW92" s="833" t="s">
        <v>844</v>
      </c>
      <c r="AX92" s="833" t="s">
        <v>845</v>
      </c>
      <c r="AY92" s="833" t="s">
        <v>846</v>
      </c>
      <c r="AZ92" s="833" t="s">
        <v>847</v>
      </c>
      <c r="BA92" s="833" t="s">
        <v>848</v>
      </c>
      <c r="BB92" s="833" t="s">
        <v>849</v>
      </c>
      <c r="BC92" s="833" t="s">
        <v>850</v>
      </c>
      <c r="BD92" s="833" t="s">
        <v>851</v>
      </c>
      <c r="BE92" s="833" t="s">
        <v>852</v>
      </c>
      <c r="BF92" s="833" t="s">
        <v>853</v>
      </c>
      <c r="BG92" s="833" t="s">
        <v>854</v>
      </c>
      <c r="BH92" s="833" t="s">
        <v>855</v>
      </c>
      <c r="BI92" s="833" t="s">
        <v>856</v>
      </c>
      <c r="BJ92" s="833" t="s">
        <v>857</v>
      </c>
      <c r="BK92" s="833" t="s">
        <v>858</v>
      </c>
      <c r="BL92" s="833" t="s">
        <v>859</v>
      </c>
      <c r="BM92" s="833" t="s">
        <v>860</v>
      </c>
      <c r="BN92" s="833" t="s">
        <v>861</v>
      </c>
      <c r="BO92" s="833" t="s">
        <v>862</v>
      </c>
      <c r="BP92" s="833" t="s">
        <v>863</v>
      </c>
      <c r="BQ92" s="833" t="s">
        <v>864</v>
      </c>
      <c r="BR92" s="833" t="s">
        <v>865</v>
      </c>
      <c r="BS92" s="833" t="s">
        <v>866</v>
      </c>
      <c r="BT92" s="833" t="s">
        <v>867</v>
      </c>
      <c r="BU92" s="833" t="s">
        <v>868</v>
      </c>
      <c r="BV92" s="833" t="s">
        <v>869</v>
      </c>
      <c r="BW92" s="833" t="s">
        <v>870</v>
      </c>
      <c r="BX92" s="833" t="s">
        <v>871</v>
      </c>
      <c r="BY92" s="833" t="s">
        <v>872</v>
      </c>
      <c r="BZ92" s="833" t="s">
        <v>873</v>
      </c>
      <c r="CA92" s="833" t="s">
        <v>874</v>
      </c>
      <c r="CB92" s="833" t="s">
        <v>875</v>
      </c>
      <c r="CC92" s="833" t="s">
        <v>876</v>
      </c>
      <c r="CD92" s="833" t="s">
        <v>877</v>
      </c>
      <c r="CE92" s="833" t="s">
        <v>878</v>
      </c>
      <c r="CF92" s="833" t="s">
        <v>879</v>
      </c>
      <c r="CG92" s="833" t="s">
        <v>880</v>
      </c>
      <c r="CH92" s="833" t="s">
        <v>881</v>
      </c>
      <c r="CI92" s="833" t="s">
        <v>882</v>
      </c>
      <c r="CJ92" s="833" t="s">
        <v>883</v>
      </c>
      <c r="CK92" s="833" t="s">
        <v>884</v>
      </c>
      <c r="CL92" s="833" t="s">
        <v>885</v>
      </c>
      <c r="CM92" s="833" t="s">
        <v>886</v>
      </c>
      <c r="CN92" s="833" t="s">
        <v>887</v>
      </c>
      <c r="CO92" s="833" t="s">
        <v>888</v>
      </c>
      <c r="CP92" s="833" t="s">
        <v>889</v>
      </c>
      <c r="CQ92" s="833" t="s">
        <v>890</v>
      </c>
      <c r="CR92" s="833" t="s">
        <v>891</v>
      </c>
      <c r="CS92" s="833" t="s">
        <v>892</v>
      </c>
      <c r="CT92" s="833" t="s">
        <v>893</v>
      </c>
      <c r="CU92" s="833" t="s">
        <v>894</v>
      </c>
      <c r="CV92" s="833" t="s">
        <v>895</v>
      </c>
      <c r="CW92" s="833" t="s">
        <v>896</v>
      </c>
      <c r="CX92" s="833" t="s">
        <v>897</v>
      </c>
      <c r="CY92" s="833" t="s">
        <v>898</v>
      </c>
      <c r="CZ92" s="833" t="s">
        <v>899</v>
      </c>
      <c r="DA92" s="833" t="s">
        <v>900</v>
      </c>
      <c r="DB92" s="833" t="s">
        <v>901</v>
      </c>
      <c r="DC92" s="833" t="s">
        <v>902</v>
      </c>
      <c r="DD92" s="833" t="s">
        <v>903</v>
      </c>
      <c r="DE92" s="833" t="s">
        <v>904</v>
      </c>
      <c r="DF92" s="833" t="s">
        <v>905</v>
      </c>
      <c r="DG92" s="833" t="s">
        <v>906</v>
      </c>
      <c r="DH92" s="833" t="s">
        <v>907</v>
      </c>
      <c r="DI92" s="833" t="s">
        <v>908</v>
      </c>
      <c r="DJ92" s="833" t="s">
        <v>909</v>
      </c>
      <c r="DK92" s="833" t="s">
        <v>910</v>
      </c>
      <c r="DL92" s="833" t="s">
        <v>911</v>
      </c>
      <c r="DM92" s="833" t="s">
        <v>912</v>
      </c>
      <c r="DN92" s="833" t="s">
        <v>913</v>
      </c>
      <c r="DO92" s="833" t="s">
        <v>914</v>
      </c>
      <c r="DP92" s="833" t="s">
        <v>915</v>
      </c>
      <c r="DQ92" s="833" t="s">
        <v>916</v>
      </c>
      <c r="DR92" s="833" t="s">
        <v>917</v>
      </c>
      <c r="DS92" s="833" t="s">
        <v>918</v>
      </c>
      <c r="DT92" s="833" t="s">
        <v>919</v>
      </c>
      <c r="DU92" s="833" t="s">
        <v>920</v>
      </c>
      <c r="DV92" s="833" t="s">
        <v>921</v>
      </c>
      <c r="DW92" s="833" t="s">
        <v>922</v>
      </c>
      <c r="DX92" s="833" t="s">
        <v>923</v>
      </c>
      <c r="DY92" s="833" t="s">
        <v>924</v>
      </c>
      <c r="DZ92" s="833" t="s">
        <v>925</v>
      </c>
      <c r="EA92" s="833" t="s">
        <v>926</v>
      </c>
      <c r="EB92" s="833" t="s">
        <v>927</v>
      </c>
      <c r="EC92" s="833" t="s">
        <v>928</v>
      </c>
      <c r="ED92" s="833" t="s">
        <v>929</v>
      </c>
      <c r="EE92" s="833" t="s">
        <v>930</v>
      </c>
      <c r="EF92" s="833" t="s">
        <v>931</v>
      </c>
      <c r="EG92" s="833" t="s">
        <v>932</v>
      </c>
      <c r="EH92" s="833" t="s">
        <v>933</v>
      </c>
      <c r="EI92" s="833" t="s">
        <v>934</v>
      </c>
      <c r="EJ92" s="833" t="s">
        <v>935</v>
      </c>
      <c r="EK92" s="833" t="s">
        <v>936</v>
      </c>
      <c r="EL92" s="833" t="s">
        <v>937</v>
      </c>
      <c r="EM92" s="833" t="s">
        <v>938</v>
      </c>
      <c r="EN92" s="833" t="s">
        <v>939</v>
      </c>
      <c r="EO92" s="833" t="s">
        <v>940</v>
      </c>
      <c r="EP92" s="833" t="s">
        <v>941</v>
      </c>
      <c r="EQ92" s="833" t="s">
        <v>942</v>
      </c>
      <c r="ER92" s="833" t="s">
        <v>943</v>
      </c>
      <c r="ES92" s="833" t="s">
        <v>944</v>
      </c>
      <c r="ET92" s="833" t="s">
        <v>945</v>
      </c>
      <c r="EU92" s="833" t="s">
        <v>946</v>
      </c>
      <c r="EV92" s="833" t="s">
        <v>947</v>
      </c>
      <c r="EW92" s="833" t="s">
        <v>948</v>
      </c>
      <c r="EX92" s="833" t="s">
        <v>949</v>
      </c>
      <c r="EY92" s="833" t="s">
        <v>950</v>
      </c>
      <c r="EZ92" s="833" t="s">
        <v>951</v>
      </c>
      <c r="FA92" s="833" t="s">
        <v>952</v>
      </c>
      <c r="FB92" s="833" t="s">
        <v>953</v>
      </c>
      <c r="FC92" s="833" t="s">
        <v>954</v>
      </c>
      <c r="FD92" s="833" t="s">
        <v>955</v>
      </c>
      <c r="FE92" s="833" t="s">
        <v>956</v>
      </c>
      <c r="FF92" s="833" t="s">
        <v>957</v>
      </c>
      <c r="FG92" s="833" t="s">
        <v>958</v>
      </c>
      <c r="FH92" s="833" t="s">
        <v>959</v>
      </c>
      <c r="FI92" s="833" t="s">
        <v>960</v>
      </c>
      <c r="FJ92" s="833" t="s">
        <v>961</v>
      </c>
      <c r="FK92" s="833" t="s">
        <v>962</v>
      </c>
      <c r="FL92" s="833" t="s">
        <v>963</v>
      </c>
      <c r="FM92" s="833" t="s">
        <v>964</v>
      </c>
      <c r="FN92" s="833" t="s">
        <v>965</v>
      </c>
      <c r="FO92" s="833" t="s">
        <v>966</v>
      </c>
      <c r="FP92" s="833" t="s">
        <v>967</v>
      </c>
      <c r="FQ92" s="833" t="s">
        <v>968</v>
      </c>
      <c r="FR92" s="833" t="s">
        <v>969</v>
      </c>
      <c r="FS92" s="833" t="s">
        <v>970</v>
      </c>
      <c r="FT92" s="833" t="s">
        <v>971</v>
      </c>
      <c r="FU92" s="833" t="s">
        <v>972</v>
      </c>
      <c r="FV92" s="833" t="s">
        <v>973</v>
      </c>
      <c r="FW92" s="833" t="s">
        <v>974</v>
      </c>
      <c r="FX92" s="833" t="s">
        <v>975</v>
      </c>
      <c r="FY92" s="833" t="s">
        <v>976</v>
      </c>
      <c r="FZ92" s="833" t="s">
        <v>977</v>
      </c>
      <c r="GA92" s="833" t="s">
        <v>978</v>
      </c>
      <c r="GB92" s="833" t="s">
        <v>979</v>
      </c>
      <c r="GC92" s="833" t="s">
        <v>980</v>
      </c>
      <c r="GD92" s="833" t="s">
        <v>981</v>
      </c>
      <c r="GE92" s="833" t="s">
        <v>982</v>
      </c>
      <c r="GF92" s="833" t="s">
        <v>983</v>
      </c>
      <c r="GG92" s="833" t="s">
        <v>984</v>
      </c>
      <c r="GH92" s="833" t="s">
        <v>985</v>
      </c>
      <c r="GI92" s="833" t="s">
        <v>986</v>
      </c>
      <c r="GJ92" s="833" t="s">
        <v>987</v>
      </c>
      <c r="GK92" s="833" t="s">
        <v>988</v>
      </c>
      <c r="GL92" s="833" t="s">
        <v>989</v>
      </c>
      <c r="GM92" s="833" t="s">
        <v>990</v>
      </c>
      <c r="GN92" s="833" t="s">
        <v>991</v>
      </c>
      <c r="GO92" s="833" t="s">
        <v>992</v>
      </c>
      <c r="GP92" s="833" t="s">
        <v>993</v>
      </c>
      <c r="GQ92" s="833" t="s">
        <v>994</v>
      </c>
      <c r="GR92" s="833" t="s">
        <v>995</v>
      </c>
      <c r="GS92" s="833" t="s">
        <v>996</v>
      </c>
      <c r="GT92" s="833" t="s">
        <v>997</v>
      </c>
      <c r="GU92" s="833" t="s">
        <v>998</v>
      </c>
      <c r="GV92" s="833" t="s">
        <v>999</v>
      </c>
      <c r="GW92" s="833" t="s">
        <v>1000</v>
      </c>
      <c r="GX92" s="833" t="s">
        <v>1001</v>
      </c>
      <c r="GY92" s="833" t="s">
        <v>1002</v>
      </c>
      <c r="GZ92" s="833" t="s">
        <v>1003</v>
      </c>
      <c r="HA92" s="833" t="s">
        <v>1004</v>
      </c>
      <c r="HB92" s="833" t="s">
        <v>1005</v>
      </c>
      <c r="HC92" s="833" t="s">
        <v>1006</v>
      </c>
      <c r="HD92" s="833" t="s">
        <v>1007</v>
      </c>
      <c r="HE92" s="833" t="s">
        <v>1008</v>
      </c>
      <c r="HF92" s="833" t="s">
        <v>1009</v>
      </c>
      <c r="HG92" s="833" t="s">
        <v>1010</v>
      </c>
      <c r="HH92" s="833" t="s">
        <v>1011</v>
      </c>
      <c r="HI92" s="833" t="s">
        <v>1012</v>
      </c>
      <c r="HJ92" s="833" t="s">
        <v>1013</v>
      </c>
      <c r="HK92" s="833" t="s">
        <v>1014</v>
      </c>
      <c r="HL92" s="833" t="s">
        <v>1015</v>
      </c>
      <c r="HM92" s="833" t="s">
        <v>1016</v>
      </c>
      <c r="HN92" s="833" t="s">
        <v>1017</v>
      </c>
      <c r="HO92" s="833" t="s">
        <v>1018</v>
      </c>
      <c r="HP92" s="833" t="s">
        <v>1019</v>
      </c>
      <c r="HQ92" s="833" t="s">
        <v>1020</v>
      </c>
      <c r="HR92" s="833" t="s">
        <v>1021</v>
      </c>
      <c r="HS92" s="833" t="s">
        <v>1022</v>
      </c>
      <c r="HT92" s="833" t="s">
        <v>1023</v>
      </c>
      <c r="HU92" s="833" t="s">
        <v>1024</v>
      </c>
      <c r="HV92" s="833" t="s">
        <v>1025</v>
      </c>
      <c r="HW92" s="833" t="s">
        <v>1026</v>
      </c>
      <c r="HX92" s="833" t="s">
        <v>1027</v>
      </c>
      <c r="HY92" s="833" t="s">
        <v>1028</v>
      </c>
      <c r="HZ92" s="833" t="s">
        <v>1029</v>
      </c>
      <c r="IA92" s="833" t="s">
        <v>1030</v>
      </c>
      <c r="IB92" s="833" t="s">
        <v>1031</v>
      </c>
      <c r="IC92" s="833" t="s">
        <v>1032</v>
      </c>
      <c r="ID92" s="833" t="s">
        <v>1033</v>
      </c>
      <c r="IE92" s="833" t="s">
        <v>1034</v>
      </c>
      <c r="IF92" s="833" t="s">
        <v>1035</v>
      </c>
      <c r="IG92" s="833" t="s">
        <v>1036</v>
      </c>
      <c r="IH92" s="833" t="s">
        <v>1037</v>
      </c>
      <c r="II92" s="833" t="s">
        <v>1038</v>
      </c>
      <c r="IJ92" s="833" t="s">
        <v>1039</v>
      </c>
      <c r="IK92" s="833" t="s">
        <v>1040</v>
      </c>
      <c r="IL92" s="833" t="s">
        <v>1041</v>
      </c>
      <c r="IM92" s="833" t="s">
        <v>1042</v>
      </c>
      <c r="IN92" s="833" t="s">
        <v>1043</v>
      </c>
      <c r="IO92" s="833" t="s">
        <v>1044</v>
      </c>
      <c r="IP92" s="833" t="s">
        <v>1045</v>
      </c>
      <c r="IQ92" s="833" t="s">
        <v>1046</v>
      </c>
      <c r="IR92" s="833" t="s">
        <v>1047</v>
      </c>
      <c r="IS92" s="833" t="s">
        <v>1048</v>
      </c>
      <c r="IT92" s="833" t="s">
        <v>1049</v>
      </c>
      <c r="IU92" s="833" t="s">
        <v>1050</v>
      </c>
      <c r="IV92" s="833" t="s">
        <v>1051</v>
      </c>
      <c r="IW92" s="833" t="s">
        <v>1052</v>
      </c>
      <c r="IX92" s="833" t="s">
        <v>1053</v>
      </c>
      <c r="IY92" s="833" t="s">
        <v>1054</v>
      </c>
      <c r="IZ92" s="833" t="s">
        <v>1055</v>
      </c>
      <c r="JA92" s="833" t="s">
        <v>1056</v>
      </c>
      <c r="JB92" s="833" t="s">
        <v>1057</v>
      </c>
      <c r="JC92" s="833" t="s">
        <v>1058</v>
      </c>
      <c r="JD92" s="833" t="s">
        <v>1059</v>
      </c>
      <c r="JE92" s="833" t="s">
        <v>1060</v>
      </c>
      <c r="JF92" s="833" t="s">
        <v>1061</v>
      </c>
      <c r="JG92" s="833" t="s">
        <v>1062</v>
      </c>
      <c r="JH92" s="833" t="s">
        <v>1063</v>
      </c>
      <c r="JI92" s="833" t="s">
        <v>1064</v>
      </c>
      <c r="JJ92" s="833" t="s">
        <v>1065</v>
      </c>
      <c r="JK92" s="833" t="s">
        <v>1066</v>
      </c>
      <c r="JL92" s="833" t="s">
        <v>1067</v>
      </c>
      <c r="JM92" s="833" t="s">
        <v>1068</v>
      </c>
      <c r="JN92" s="833" t="s">
        <v>1069</v>
      </c>
      <c r="JO92" s="833" t="s">
        <v>1070</v>
      </c>
      <c r="JP92" s="833" t="s">
        <v>1071</v>
      </c>
      <c r="JQ92" s="833" t="s">
        <v>1072</v>
      </c>
      <c r="JR92" s="833" t="s">
        <v>1073</v>
      </c>
      <c r="JS92" s="833" t="s">
        <v>1074</v>
      </c>
      <c r="JT92" s="833" t="s">
        <v>1075</v>
      </c>
      <c r="JU92" s="833" t="s">
        <v>1076</v>
      </c>
      <c r="JV92" s="833" t="s">
        <v>1077</v>
      </c>
      <c r="JW92" s="833" t="s">
        <v>1078</v>
      </c>
      <c r="JX92" s="833" t="s">
        <v>1079</v>
      </c>
      <c r="JY92" s="833" t="s">
        <v>1080</v>
      </c>
      <c r="JZ92" s="833" t="s">
        <v>1081</v>
      </c>
      <c r="KA92" s="833" t="s">
        <v>1082</v>
      </c>
      <c r="KB92" s="833" t="s">
        <v>1083</v>
      </c>
      <c r="KC92" s="833" t="s">
        <v>1084</v>
      </c>
      <c r="KD92" s="833" t="s">
        <v>1085</v>
      </c>
      <c r="KE92" s="833" t="s">
        <v>1086</v>
      </c>
      <c r="KF92" s="833" t="s">
        <v>1087</v>
      </c>
      <c r="KG92" s="833" t="s">
        <v>1088</v>
      </c>
      <c r="KH92" s="833" t="s">
        <v>1089</v>
      </c>
      <c r="KI92" s="833" t="s">
        <v>1090</v>
      </c>
      <c r="KJ92" s="833" t="s">
        <v>1091</v>
      </c>
      <c r="KK92" s="833" t="s">
        <v>1092</v>
      </c>
      <c r="KL92" s="833" t="s">
        <v>1093</v>
      </c>
      <c r="KM92" s="833" t="s">
        <v>1094</v>
      </c>
      <c r="KN92" s="833" t="s">
        <v>1095</v>
      </c>
      <c r="KO92" s="833" t="s">
        <v>1096</v>
      </c>
      <c r="KP92" s="833" t="s">
        <v>1097</v>
      </c>
      <c r="KQ92" s="833" t="s">
        <v>1098</v>
      </c>
      <c r="KR92" s="833" t="s">
        <v>1099</v>
      </c>
      <c r="KS92" s="833" t="s">
        <v>1100</v>
      </c>
      <c r="KT92" s="833" t="s">
        <v>1101</v>
      </c>
      <c r="KU92" s="833" t="s">
        <v>1102</v>
      </c>
      <c r="KV92" s="833" t="s">
        <v>1103</v>
      </c>
      <c r="KW92" s="833" t="s">
        <v>1104</v>
      </c>
      <c r="KX92" s="833" t="s">
        <v>1105</v>
      </c>
      <c r="KY92" s="833" t="s">
        <v>1106</v>
      </c>
      <c r="KZ92" s="833" t="s">
        <v>1107</v>
      </c>
      <c r="LA92" s="833" t="s">
        <v>1108</v>
      </c>
      <c r="LB92" s="833" t="s">
        <v>1109</v>
      </c>
      <c r="LC92" s="833" t="s">
        <v>1110</v>
      </c>
      <c r="LD92" s="833" t="s">
        <v>1111</v>
      </c>
      <c r="LE92" s="833" t="s">
        <v>1112</v>
      </c>
      <c r="LF92" s="833" t="s">
        <v>1113</v>
      </c>
      <c r="LG92" s="833" t="s">
        <v>1114</v>
      </c>
      <c r="LH92" s="833" t="s">
        <v>1115</v>
      </c>
      <c r="LI92" s="833" t="s">
        <v>1116</v>
      </c>
      <c r="LJ92" s="833" t="s">
        <v>1117</v>
      </c>
      <c r="LK92" s="833" t="s">
        <v>1118</v>
      </c>
      <c r="LL92" s="833" t="s">
        <v>1119</v>
      </c>
      <c r="LM92" s="833" t="s">
        <v>1120</v>
      </c>
      <c r="LN92" s="833" t="s">
        <v>1121</v>
      </c>
      <c r="LO92" s="833" t="s">
        <v>1122</v>
      </c>
      <c r="LP92" s="833" t="s">
        <v>1123</v>
      </c>
      <c r="LQ92" s="833" t="s">
        <v>1124</v>
      </c>
      <c r="LR92" s="833" t="s">
        <v>1125</v>
      </c>
      <c r="LS92" s="833" t="s">
        <v>1126</v>
      </c>
      <c r="LT92" s="833" t="s">
        <v>1127</v>
      </c>
      <c r="LU92" s="833" t="s">
        <v>1128</v>
      </c>
      <c r="LV92" s="833" t="s">
        <v>1129</v>
      </c>
      <c r="LW92" s="833" t="s">
        <v>1130</v>
      </c>
      <c r="LX92" s="833" t="s">
        <v>1131</v>
      </c>
      <c r="LY92" s="833" t="s">
        <v>1132</v>
      </c>
      <c r="LZ92" s="833" t="s">
        <v>1133</v>
      </c>
      <c r="MA92" s="833" t="s">
        <v>1134</v>
      </c>
      <c r="MB92" s="833" t="s">
        <v>1135</v>
      </c>
      <c r="MC92" s="833" t="s">
        <v>1136</v>
      </c>
      <c r="MD92" s="833" t="s">
        <v>1137</v>
      </c>
      <c r="ME92" s="833" t="s">
        <v>1138</v>
      </c>
      <c r="MF92" s="833" t="s">
        <v>1139</v>
      </c>
      <c r="MG92" s="833" t="s">
        <v>1140</v>
      </c>
      <c r="MH92" s="833" t="s">
        <v>1141</v>
      </c>
      <c r="MI92" s="833" t="s">
        <v>1142</v>
      </c>
      <c r="MJ92" s="833" t="s">
        <v>1143</v>
      </c>
      <c r="MK92" s="833" t="s">
        <v>1144</v>
      </c>
      <c r="ML92" s="833" t="s">
        <v>1145</v>
      </c>
      <c r="MM92" s="833" t="s">
        <v>1146</v>
      </c>
      <c r="MN92" s="833" t="s">
        <v>1147</v>
      </c>
      <c r="MO92" s="833" t="s">
        <v>1148</v>
      </c>
      <c r="MP92" s="833" t="s">
        <v>1149</v>
      </c>
      <c r="MQ92" s="833" t="s">
        <v>1150</v>
      </c>
      <c r="MR92" s="833" t="s">
        <v>1151</v>
      </c>
      <c r="MS92" s="833" t="s">
        <v>1152</v>
      </c>
      <c r="MT92" s="833" t="s">
        <v>1153</v>
      </c>
      <c r="MU92" s="833" t="s">
        <v>1154</v>
      </c>
      <c r="MV92" s="833" t="s">
        <v>1155</v>
      </c>
      <c r="MW92" s="833" t="s">
        <v>1156</v>
      </c>
      <c r="MX92" s="833" t="s">
        <v>1157</v>
      </c>
      <c r="MY92" s="833" t="s">
        <v>1158</v>
      </c>
      <c r="MZ92" s="833" t="s">
        <v>1159</v>
      </c>
      <c r="NA92" s="833" t="s">
        <v>1160</v>
      </c>
      <c r="NB92" s="833" t="s">
        <v>1161</v>
      </c>
      <c r="NC92" s="833" t="s">
        <v>1162</v>
      </c>
      <c r="ND92" s="833" t="s">
        <v>1163</v>
      </c>
      <c r="NE92" s="833" t="s">
        <v>1164</v>
      </c>
      <c r="NF92" s="833" t="s">
        <v>1165</v>
      </c>
      <c r="NG92" s="833" t="s">
        <v>1166</v>
      </c>
      <c r="NH92" s="833" t="s">
        <v>1167</v>
      </c>
      <c r="NI92" s="833" t="s">
        <v>1168</v>
      </c>
      <c r="NJ92" s="833" t="s">
        <v>1169</v>
      </c>
      <c r="NK92" s="833" t="s">
        <v>1170</v>
      </c>
      <c r="NL92" s="833" t="s">
        <v>1171</v>
      </c>
      <c r="NM92" s="833" t="s">
        <v>1172</v>
      </c>
      <c r="NN92" s="833" t="s">
        <v>1173</v>
      </c>
      <c r="NO92" s="833" t="s">
        <v>1174</v>
      </c>
      <c r="NP92" s="833" t="s">
        <v>1175</v>
      </c>
      <c r="NQ92" s="833" t="s">
        <v>1176</v>
      </c>
      <c r="NR92" s="833" t="s">
        <v>1177</v>
      </c>
      <c r="NS92" s="833" t="s">
        <v>1178</v>
      </c>
      <c r="NT92" s="833" t="s">
        <v>1179</v>
      </c>
      <c r="NU92" s="833" t="s">
        <v>1180</v>
      </c>
      <c r="NV92" s="833" t="s">
        <v>1181</v>
      </c>
      <c r="NW92" s="833" t="s">
        <v>1182</v>
      </c>
      <c r="NX92" s="833" t="s">
        <v>1183</v>
      </c>
      <c r="NY92" s="833" t="s">
        <v>1184</v>
      </c>
      <c r="NZ92" s="833" t="s">
        <v>1185</v>
      </c>
      <c r="OA92" s="833" t="s">
        <v>1186</v>
      </c>
      <c r="OB92" s="833" t="s">
        <v>1187</v>
      </c>
      <c r="OC92" s="833" t="s">
        <v>1188</v>
      </c>
      <c r="OD92" s="833" t="s">
        <v>1189</v>
      </c>
      <c r="OE92" s="833" t="s">
        <v>1190</v>
      </c>
      <c r="OF92" s="833" t="s">
        <v>1191</v>
      </c>
      <c r="OG92" s="833" t="s">
        <v>1192</v>
      </c>
      <c r="OH92" s="833" t="s">
        <v>1193</v>
      </c>
      <c r="OI92" s="833" t="s">
        <v>1194</v>
      </c>
      <c r="OJ92" s="833" t="s">
        <v>1195</v>
      </c>
      <c r="OK92" s="833" t="s">
        <v>1196</v>
      </c>
      <c r="OL92" s="833" t="s">
        <v>1197</v>
      </c>
      <c r="OM92" s="833" t="s">
        <v>1198</v>
      </c>
      <c r="ON92" s="833" t="s">
        <v>1199</v>
      </c>
      <c r="OO92" s="833" t="s">
        <v>1200</v>
      </c>
      <c r="OP92" s="833" t="s">
        <v>1201</v>
      </c>
      <c r="OQ92" s="833" t="s">
        <v>1202</v>
      </c>
      <c r="OR92" s="833" t="s">
        <v>1203</v>
      </c>
      <c r="OS92" s="833" t="s">
        <v>1204</v>
      </c>
      <c r="OT92" s="833" t="s">
        <v>1205</v>
      </c>
      <c r="OU92" s="833" t="s">
        <v>1206</v>
      </c>
      <c r="OV92" s="833" t="s">
        <v>1207</v>
      </c>
      <c r="OW92" s="833" t="s">
        <v>1208</v>
      </c>
      <c r="OX92" s="833" t="s">
        <v>1209</v>
      </c>
      <c r="OY92" s="833" t="s">
        <v>1210</v>
      </c>
      <c r="OZ92" s="833" t="s">
        <v>1211</v>
      </c>
      <c r="PA92" s="833" t="s">
        <v>1212</v>
      </c>
      <c r="PB92" s="833" t="s">
        <v>1213</v>
      </c>
      <c r="PC92" s="833" t="s">
        <v>1214</v>
      </c>
      <c r="PD92" s="833" t="s">
        <v>1215</v>
      </c>
      <c r="PE92" s="833" t="s">
        <v>1216</v>
      </c>
      <c r="PF92" s="833" t="s">
        <v>1217</v>
      </c>
      <c r="PG92" s="833" t="s">
        <v>1218</v>
      </c>
      <c r="PH92" s="833" t="s">
        <v>1219</v>
      </c>
      <c r="PI92" s="833" t="s">
        <v>1220</v>
      </c>
      <c r="PJ92" s="833" t="s">
        <v>1221</v>
      </c>
      <c r="PK92" s="833" t="s">
        <v>1222</v>
      </c>
      <c r="PL92" s="833" t="s">
        <v>1223</v>
      </c>
      <c r="PM92" s="833" t="s">
        <v>1224</v>
      </c>
      <c r="PN92" s="833" t="s">
        <v>1225</v>
      </c>
      <c r="PO92" s="833" t="s">
        <v>1226</v>
      </c>
      <c r="PP92" s="833" t="s">
        <v>1227</v>
      </c>
      <c r="PQ92" s="833" t="s">
        <v>1228</v>
      </c>
      <c r="PR92" s="833" t="s">
        <v>1229</v>
      </c>
      <c r="PS92" s="833" t="s">
        <v>1230</v>
      </c>
      <c r="PT92" s="833" t="s">
        <v>1231</v>
      </c>
      <c r="PU92" s="833" t="s">
        <v>1232</v>
      </c>
      <c r="PV92" s="833" t="s">
        <v>1233</v>
      </c>
      <c r="PW92" s="833" t="s">
        <v>1234</v>
      </c>
      <c r="PX92" s="833" t="s">
        <v>1235</v>
      </c>
      <c r="PY92" s="833" t="s">
        <v>1236</v>
      </c>
      <c r="PZ92" s="833" t="s">
        <v>1237</v>
      </c>
      <c r="QA92" s="833" t="s">
        <v>1238</v>
      </c>
      <c r="QB92" s="833" t="s">
        <v>1239</v>
      </c>
      <c r="QC92" s="833" t="s">
        <v>1240</v>
      </c>
      <c r="QD92" s="833" t="s">
        <v>1241</v>
      </c>
      <c r="QE92" s="833" t="s">
        <v>1242</v>
      </c>
      <c r="QF92" s="833" t="s">
        <v>1243</v>
      </c>
      <c r="QG92" s="833" t="s">
        <v>1244</v>
      </c>
      <c r="QH92" s="833" t="s">
        <v>1245</v>
      </c>
      <c r="QI92" s="833" t="s">
        <v>1246</v>
      </c>
      <c r="QJ92" s="833" t="s">
        <v>1247</v>
      </c>
      <c r="QK92" s="833" t="s">
        <v>1248</v>
      </c>
      <c r="QL92" s="833" t="s">
        <v>1249</v>
      </c>
      <c r="QM92" s="833" t="s">
        <v>1250</v>
      </c>
      <c r="QN92" s="833" t="s">
        <v>1251</v>
      </c>
      <c r="QO92" s="833" t="s">
        <v>1252</v>
      </c>
      <c r="QP92" s="833" t="s">
        <v>1253</v>
      </c>
      <c r="QQ92" s="833" t="s">
        <v>1254</v>
      </c>
      <c r="QR92" s="833" t="s">
        <v>1255</v>
      </c>
      <c r="QS92" s="833" t="s">
        <v>1256</v>
      </c>
      <c r="QT92" s="833" t="s">
        <v>1257</v>
      </c>
      <c r="QU92" s="833" t="s">
        <v>1258</v>
      </c>
      <c r="QV92" s="833" t="s">
        <v>1259</v>
      </c>
      <c r="QW92" s="833" t="s">
        <v>1260</v>
      </c>
      <c r="QX92" s="833" t="s">
        <v>1261</v>
      </c>
      <c r="QY92" s="833" t="s">
        <v>1262</v>
      </c>
      <c r="QZ92" s="833" t="s">
        <v>1263</v>
      </c>
      <c r="RA92" s="833" t="s">
        <v>1264</v>
      </c>
      <c r="RB92" s="833" t="s">
        <v>1265</v>
      </c>
      <c r="RC92" s="833" t="s">
        <v>1266</v>
      </c>
      <c r="RD92" s="833" t="s">
        <v>1267</v>
      </c>
      <c r="RE92" s="833" t="s">
        <v>1268</v>
      </c>
      <c r="RF92" s="833" t="s">
        <v>1269</v>
      </c>
      <c r="RG92" s="833" t="s">
        <v>1270</v>
      </c>
      <c r="RH92" s="833" t="s">
        <v>1271</v>
      </c>
      <c r="RI92" s="833" t="s">
        <v>1272</v>
      </c>
      <c r="RJ92" s="833" t="s">
        <v>1273</v>
      </c>
      <c r="RK92" s="833" t="s">
        <v>1274</v>
      </c>
      <c r="RL92" s="833" t="s">
        <v>1275</v>
      </c>
      <c r="RM92" s="833" t="s">
        <v>1276</v>
      </c>
      <c r="RN92" s="833" t="s">
        <v>1277</v>
      </c>
      <c r="RO92" s="833" t="s">
        <v>1278</v>
      </c>
      <c r="RP92" s="833" t="s">
        <v>1279</v>
      </c>
      <c r="RQ92" s="833" t="s">
        <v>1280</v>
      </c>
      <c r="RR92" s="833" t="s">
        <v>1281</v>
      </c>
      <c r="RS92" s="833" t="s">
        <v>1282</v>
      </c>
      <c r="RT92" s="833" t="s">
        <v>1283</v>
      </c>
      <c r="RU92" s="833" t="s">
        <v>1284</v>
      </c>
      <c r="RV92" s="833" t="s">
        <v>1285</v>
      </c>
      <c r="RW92" s="833" t="s">
        <v>1286</v>
      </c>
      <c r="RX92" s="833" t="s">
        <v>1287</v>
      </c>
      <c r="RY92" s="833" t="s">
        <v>1288</v>
      </c>
      <c r="RZ92" s="833" t="s">
        <v>1289</v>
      </c>
      <c r="SA92" s="833" t="s">
        <v>1290</v>
      </c>
      <c r="SB92" s="833" t="s">
        <v>1291</v>
      </c>
      <c r="SC92" s="833" t="s">
        <v>1292</v>
      </c>
      <c r="SD92" s="833" t="s">
        <v>1293</v>
      </c>
      <c r="SE92" s="833" t="s">
        <v>1294</v>
      </c>
      <c r="SF92" s="833" t="s">
        <v>1295</v>
      </c>
      <c r="SG92" s="833" t="s">
        <v>1296</v>
      </c>
      <c r="SH92" s="833" t="s">
        <v>1297</v>
      </c>
      <c r="SI92" s="833" t="s">
        <v>1298</v>
      </c>
      <c r="SJ92" s="833" t="s">
        <v>1299</v>
      </c>
      <c r="SK92" s="833" t="s">
        <v>1300</v>
      </c>
      <c r="SL92" s="833" t="s">
        <v>1301</v>
      </c>
      <c r="SM92" s="833" t="s">
        <v>1302</v>
      </c>
      <c r="SN92" s="833" t="s">
        <v>1303</v>
      </c>
      <c r="SO92" s="833" t="s">
        <v>1304</v>
      </c>
      <c r="SP92" s="833" t="s">
        <v>1305</v>
      </c>
      <c r="SQ92" s="833" t="s">
        <v>1306</v>
      </c>
      <c r="SR92" s="833" t="s">
        <v>1307</v>
      </c>
      <c r="SS92" s="833" t="s">
        <v>1308</v>
      </c>
      <c r="ST92" s="833" t="s">
        <v>1309</v>
      </c>
      <c r="SU92" s="833" t="s">
        <v>1310</v>
      </c>
      <c r="SV92" s="833" t="s">
        <v>1311</v>
      </c>
      <c r="SW92" s="833" t="s">
        <v>1312</v>
      </c>
      <c r="SX92" s="833" t="s">
        <v>1313</v>
      </c>
      <c r="SY92" s="833" t="s">
        <v>1314</v>
      </c>
      <c r="SZ92" s="833" t="s">
        <v>1315</v>
      </c>
      <c r="TA92" s="833" t="s">
        <v>1316</v>
      </c>
      <c r="TB92" s="833" t="s">
        <v>1317</v>
      </c>
      <c r="TC92" s="833" t="s">
        <v>1318</v>
      </c>
      <c r="TD92" s="833" t="s">
        <v>1319</v>
      </c>
      <c r="TE92" s="833" t="s">
        <v>1320</v>
      </c>
      <c r="TF92" s="833" t="s">
        <v>1321</v>
      </c>
      <c r="TG92" s="833" t="s">
        <v>1322</v>
      </c>
      <c r="TH92" s="833" t="s">
        <v>1323</v>
      </c>
      <c r="TI92" s="833" t="s">
        <v>1324</v>
      </c>
      <c r="TJ92" s="833" t="s">
        <v>1325</v>
      </c>
      <c r="TK92" s="833" t="s">
        <v>1326</v>
      </c>
      <c r="TL92" s="833" t="s">
        <v>1327</v>
      </c>
      <c r="TM92" s="833" t="s">
        <v>1328</v>
      </c>
      <c r="TN92" s="833" t="s">
        <v>1329</v>
      </c>
      <c r="TO92" s="833" t="s">
        <v>1330</v>
      </c>
      <c r="TP92" s="833" t="s">
        <v>1331</v>
      </c>
      <c r="TQ92" s="833" t="s">
        <v>1332</v>
      </c>
      <c r="TR92" s="833" t="s">
        <v>1333</v>
      </c>
      <c r="TS92" s="833" t="s">
        <v>1334</v>
      </c>
      <c r="TT92" s="833" t="s">
        <v>1335</v>
      </c>
      <c r="TU92" s="833" t="s">
        <v>1336</v>
      </c>
      <c r="TV92" s="833" t="s">
        <v>1337</v>
      </c>
      <c r="TW92" s="833" t="s">
        <v>1338</v>
      </c>
      <c r="TX92" s="833" t="s">
        <v>1339</v>
      </c>
      <c r="TY92" s="833" t="s">
        <v>1340</v>
      </c>
      <c r="TZ92" s="833" t="s">
        <v>1341</v>
      </c>
      <c r="UA92" s="833" t="s">
        <v>1342</v>
      </c>
      <c r="UB92" s="833" t="s">
        <v>1343</v>
      </c>
      <c r="UC92" s="833" t="s">
        <v>1344</v>
      </c>
      <c r="UD92" s="833" t="s">
        <v>1345</v>
      </c>
      <c r="UE92" s="833" t="s">
        <v>1346</v>
      </c>
      <c r="UF92" s="833" t="s">
        <v>1347</v>
      </c>
      <c r="UG92" s="833" t="s">
        <v>1348</v>
      </c>
      <c r="UH92" s="833" t="s">
        <v>1349</v>
      </c>
      <c r="UI92" s="833" t="s">
        <v>1350</v>
      </c>
      <c r="UJ92" s="833" t="s">
        <v>1351</v>
      </c>
      <c r="UK92" s="833" t="s">
        <v>1352</v>
      </c>
      <c r="UL92" s="833" t="s">
        <v>1353</v>
      </c>
      <c r="UM92" s="833" t="s">
        <v>1354</v>
      </c>
      <c r="UN92" s="833" t="s">
        <v>1355</v>
      </c>
      <c r="UO92" s="833" t="s">
        <v>1356</v>
      </c>
      <c r="UP92" s="833" t="s">
        <v>1357</v>
      </c>
      <c r="UQ92" s="833" t="s">
        <v>1358</v>
      </c>
      <c r="UR92" s="833" t="s">
        <v>1359</v>
      </c>
      <c r="US92" s="833" t="s">
        <v>1360</v>
      </c>
      <c r="UT92" s="833" t="s">
        <v>1361</v>
      </c>
      <c r="UU92" s="833" t="s">
        <v>1362</v>
      </c>
      <c r="UV92" s="833" t="s">
        <v>1363</v>
      </c>
      <c r="UW92" s="833" t="s">
        <v>1364</v>
      </c>
      <c r="UX92" s="833" t="s">
        <v>1365</v>
      </c>
      <c r="UY92" s="833" t="s">
        <v>1366</v>
      </c>
      <c r="UZ92" s="833" t="s">
        <v>1367</v>
      </c>
      <c r="VA92" s="833" t="s">
        <v>1368</v>
      </c>
      <c r="VB92" s="833" t="s">
        <v>1369</v>
      </c>
      <c r="VC92" s="833" t="s">
        <v>1370</v>
      </c>
      <c r="VD92" s="833" t="s">
        <v>1371</v>
      </c>
      <c r="VE92" s="833" t="s">
        <v>1372</v>
      </c>
      <c r="VF92" s="833" t="s">
        <v>1373</v>
      </c>
      <c r="VG92" s="833" t="s">
        <v>1374</v>
      </c>
      <c r="VH92" s="833" t="s">
        <v>1375</v>
      </c>
      <c r="VI92" s="833" t="s">
        <v>1376</v>
      </c>
      <c r="VJ92" s="833" t="s">
        <v>1377</v>
      </c>
      <c r="VK92" s="833" t="s">
        <v>1378</v>
      </c>
      <c r="VL92" s="833" t="s">
        <v>1379</v>
      </c>
      <c r="VM92" s="833" t="s">
        <v>1380</v>
      </c>
      <c r="VN92" s="833" t="s">
        <v>1381</v>
      </c>
      <c r="VO92" s="833" t="s">
        <v>1382</v>
      </c>
      <c r="VP92" s="833" t="s">
        <v>1383</v>
      </c>
      <c r="VQ92" s="833" t="s">
        <v>1384</v>
      </c>
      <c r="VR92" s="833" t="s">
        <v>1385</v>
      </c>
      <c r="VS92" s="833" t="s">
        <v>1386</v>
      </c>
      <c r="VT92" s="833" t="s">
        <v>1387</v>
      </c>
      <c r="VU92" s="833" t="s">
        <v>1388</v>
      </c>
      <c r="VV92" s="833" t="s">
        <v>1389</v>
      </c>
      <c r="VW92" s="833" t="s">
        <v>1390</v>
      </c>
      <c r="VX92" s="833" t="s">
        <v>1391</v>
      </c>
      <c r="VY92" s="833" t="s">
        <v>1392</v>
      </c>
      <c r="VZ92" s="833" t="s">
        <v>1393</v>
      </c>
      <c r="WA92" s="833" t="s">
        <v>1394</v>
      </c>
      <c r="WB92" s="833" t="s">
        <v>1395</v>
      </c>
      <c r="WC92" s="833" t="s">
        <v>1396</v>
      </c>
      <c r="WD92" s="833" t="s">
        <v>1397</v>
      </c>
      <c r="WE92" s="833" t="s">
        <v>1398</v>
      </c>
      <c r="WF92" s="833" t="s">
        <v>1399</v>
      </c>
      <c r="WG92" s="833" t="s">
        <v>1400</v>
      </c>
      <c r="WH92" s="833" t="s">
        <v>1401</v>
      </c>
      <c r="WI92" s="833" t="s">
        <v>1402</v>
      </c>
      <c r="WJ92" s="833" t="s">
        <v>1403</v>
      </c>
      <c r="WK92" s="833" t="s">
        <v>1404</v>
      </c>
      <c r="WL92" s="833" t="s">
        <v>1405</v>
      </c>
      <c r="WM92" s="833" t="s">
        <v>1406</v>
      </c>
      <c r="WN92" s="833" t="s">
        <v>1407</v>
      </c>
      <c r="WO92" s="833" t="s">
        <v>1408</v>
      </c>
      <c r="WP92" s="833" t="s">
        <v>1409</v>
      </c>
      <c r="WQ92" s="833" t="s">
        <v>1410</v>
      </c>
      <c r="WR92" s="833" t="s">
        <v>1411</v>
      </c>
      <c r="WS92" s="833" t="s">
        <v>1412</v>
      </c>
      <c r="WT92" s="833" t="s">
        <v>1413</v>
      </c>
      <c r="WU92" s="833" t="s">
        <v>1414</v>
      </c>
      <c r="WV92" s="833" t="s">
        <v>1415</v>
      </c>
      <c r="WW92" s="833" t="s">
        <v>1416</v>
      </c>
      <c r="WX92" s="833" t="s">
        <v>1417</v>
      </c>
      <c r="WY92" s="833" t="s">
        <v>1418</v>
      </c>
      <c r="WZ92" s="833" t="s">
        <v>1419</v>
      </c>
      <c r="XA92" s="833" t="s">
        <v>1420</v>
      </c>
      <c r="XB92" s="833" t="s">
        <v>1421</v>
      </c>
      <c r="XC92" s="833" t="s">
        <v>1422</v>
      </c>
      <c r="XD92" s="833" t="s">
        <v>1423</v>
      </c>
      <c r="XE92" s="833" t="s">
        <v>1424</v>
      </c>
      <c r="XF92" s="833" t="s">
        <v>1425</v>
      </c>
      <c r="XG92" s="833" t="s">
        <v>1426</v>
      </c>
      <c r="XH92" s="833" t="s">
        <v>1427</v>
      </c>
      <c r="XI92" s="833" t="s">
        <v>1428</v>
      </c>
      <c r="XJ92" s="833" t="s">
        <v>1429</v>
      </c>
      <c r="XK92" s="833" t="s">
        <v>1430</v>
      </c>
      <c r="XL92" s="833" t="s">
        <v>1431</v>
      </c>
      <c r="XM92" s="833" t="s">
        <v>1432</v>
      </c>
      <c r="XN92" s="833" t="s">
        <v>1433</v>
      </c>
      <c r="XO92" s="833" t="s">
        <v>1434</v>
      </c>
      <c r="XP92" s="833" t="s">
        <v>1435</v>
      </c>
      <c r="XQ92" s="833" t="s">
        <v>1436</v>
      </c>
      <c r="XR92" s="833" t="s">
        <v>1437</v>
      </c>
      <c r="XS92" s="833" t="s">
        <v>1438</v>
      </c>
      <c r="XT92" s="833" t="s">
        <v>1439</v>
      </c>
      <c r="XU92" s="833" t="s">
        <v>1440</v>
      </c>
      <c r="XV92" s="833" t="s">
        <v>1441</v>
      </c>
      <c r="XW92" s="833" t="s">
        <v>1442</v>
      </c>
      <c r="XX92" s="833" t="s">
        <v>1443</v>
      </c>
      <c r="XY92" s="833" t="s">
        <v>1444</v>
      </c>
      <c r="XZ92" s="833" t="s">
        <v>1445</v>
      </c>
      <c r="YA92" s="833" t="s">
        <v>1446</v>
      </c>
      <c r="YB92" s="833" t="s">
        <v>1447</v>
      </c>
      <c r="YC92" s="833" t="s">
        <v>1448</v>
      </c>
      <c r="YD92" s="833" t="s">
        <v>1449</v>
      </c>
      <c r="YE92" s="833" t="s">
        <v>1450</v>
      </c>
      <c r="YF92" s="833" t="s">
        <v>1451</v>
      </c>
      <c r="YG92" s="833" t="s">
        <v>1452</v>
      </c>
      <c r="YH92" s="833" t="s">
        <v>1453</v>
      </c>
      <c r="YI92" s="833" t="s">
        <v>1454</v>
      </c>
      <c r="YJ92" s="833" t="s">
        <v>1455</v>
      </c>
      <c r="YK92" s="833" t="s">
        <v>1456</v>
      </c>
      <c r="YL92" s="833" t="s">
        <v>1457</v>
      </c>
      <c r="YM92" s="833" t="s">
        <v>1458</v>
      </c>
      <c r="YN92" s="833" t="s">
        <v>1459</v>
      </c>
      <c r="YO92" s="833" t="s">
        <v>1460</v>
      </c>
      <c r="YP92" s="833" t="s">
        <v>1461</v>
      </c>
      <c r="YQ92" s="833" t="s">
        <v>1462</v>
      </c>
      <c r="YR92" s="833" t="s">
        <v>1463</v>
      </c>
      <c r="YS92" s="833" t="s">
        <v>1464</v>
      </c>
      <c r="YT92" s="833" t="s">
        <v>1465</v>
      </c>
      <c r="YU92" s="833" t="s">
        <v>1466</v>
      </c>
      <c r="YV92" s="833" t="s">
        <v>1467</v>
      </c>
      <c r="YW92" s="833" t="s">
        <v>1468</v>
      </c>
      <c r="YX92" s="833" t="s">
        <v>1469</v>
      </c>
      <c r="YY92" s="833" t="s">
        <v>1470</v>
      </c>
      <c r="YZ92" s="833" t="s">
        <v>1471</v>
      </c>
      <c r="ZA92" s="833" t="s">
        <v>1472</v>
      </c>
      <c r="ZB92" s="833" t="s">
        <v>1473</v>
      </c>
      <c r="ZC92" s="833" t="s">
        <v>1474</v>
      </c>
      <c r="ZD92" s="833" t="s">
        <v>1475</v>
      </c>
      <c r="ZE92" s="833" t="s">
        <v>1476</v>
      </c>
      <c r="ZF92" s="833" t="s">
        <v>1477</v>
      </c>
      <c r="ZG92" s="833" t="s">
        <v>1478</v>
      </c>
      <c r="ZH92" s="833" t="s">
        <v>1479</v>
      </c>
      <c r="ZI92" s="833" t="s">
        <v>1480</v>
      </c>
      <c r="ZJ92" s="833" t="s">
        <v>1481</v>
      </c>
      <c r="ZK92" s="833" t="s">
        <v>1482</v>
      </c>
      <c r="ZL92" s="833" t="s">
        <v>1483</v>
      </c>
      <c r="ZM92" s="833" t="s">
        <v>1484</v>
      </c>
      <c r="ZN92" s="833" t="s">
        <v>1485</v>
      </c>
      <c r="ZO92" s="833" t="s">
        <v>1486</v>
      </c>
      <c r="ZP92" s="833" t="s">
        <v>1487</v>
      </c>
      <c r="ZQ92" s="833" t="s">
        <v>1488</v>
      </c>
      <c r="ZR92" s="833" t="s">
        <v>1489</v>
      </c>
      <c r="ZS92" s="833" t="s">
        <v>1490</v>
      </c>
      <c r="ZT92" s="833" t="s">
        <v>1491</v>
      </c>
      <c r="ZU92" s="833" t="s">
        <v>1492</v>
      </c>
      <c r="ZV92" s="833" t="s">
        <v>1493</v>
      </c>
      <c r="ZW92" s="833" t="s">
        <v>1494</v>
      </c>
      <c r="ZX92" s="833" t="s">
        <v>1495</v>
      </c>
      <c r="ZY92" s="833" t="s">
        <v>1496</v>
      </c>
      <c r="ZZ92" s="833" t="s">
        <v>1497</v>
      </c>
      <c r="AAA92" s="833" t="s">
        <v>1498</v>
      </c>
      <c r="AAB92" s="833" t="s">
        <v>1499</v>
      </c>
      <c r="AAC92" s="833" t="s">
        <v>1500</v>
      </c>
      <c r="AAD92" s="833" t="s">
        <v>1501</v>
      </c>
      <c r="AAE92" s="833" t="s">
        <v>1502</v>
      </c>
      <c r="AAF92" s="833" t="s">
        <v>1503</v>
      </c>
      <c r="AAG92" s="833" t="s">
        <v>1504</v>
      </c>
      <c r="AAH92" s="833" t="s">
        <v>1505</v>
      </c>
      <c r="AAI92" s="833" t="s">
        <v>1506</v>
      </c>
      <c r="AAJ92" s="833" t="s">
        <v>1507</v>
      </c>
      <c r="AAK92" s="833" t="s">
        <v>1508</v>
      </c>
      <c r="AAL92" s="833" t="s">
        <v>1509</v>
      </c>
      <c r="AAM92" s="833" t="s">
        <v>1510</v>
      </c>
      <c r="AAN92" s="833" t="s">
        <v>1511</v>
      </c>
      <c r="AAO92" s="833" t="s">
        <v>1512</v>
      </c>
      <c r="AAP92" s="833" t="s">
        <v>1513</v>
      </c>
      <c r="AAQ92" s="833" t="s">
        <v>1514</v>
      </c>
      <c r="AAR92" s="833" t="s">
        <v>1515</v>
      </c>
      <c r="AAS92" s="833" t="s">
        <v>1516</v>
      </c>
      <c r="AAT92" s="833" t="s">
        <v>1517</v>
      </c>
      <c r="AAU92" s="833" t="s">
        <v>1518</v>
      </c>
      <c r="AAV92" s="833" t="s">
        <v>1519</v>
      </c>
      <c r="AAW92" s="833" t="s">
        <v>1520</v>
      </c>
      <c r="AAX92" s="833" t="s">
        <v>1521</v>
      </c>
      <c r="AAY92" s="833" t="s">
        <v>1522</v>
      </c>
      <c r="AAZ92" s="833" t="s">
        <v>1523</v>
      </c>
      <c r="ABA92" s="833" t="s">
        <v>1524</v>
      </c>
      <c r="ABB92" s="833" t="s">
        <v>1525</v>
      </c>
      <c r="ABC92" s="833" t="s">
        <v>1526</v>
      </c>
      <c r="ABD92" s="833" t="s">
        <v>1527</v>
      </c>
      <c r="ABE92" s="833" t="s">
        <v>1528</v>
      </c>
      <c r="ABF92" s="833" t="s">
        <v>1529</v>
      </c>
      <c r="ABG92" s="833" t="s">
        <v>1530</v>
      </c>
      <c r="ABH92" s="833" t="s">
        <v>1531</v>
      </c>
      <c r="ABI92" s="833" t="s">
        <v>1532</v>
      </c>
      <c r="ABJ92" s="833" t="s">
        <v>1533</v>
      </c>
      <c r="ABK92" s="833" t="s">
        <v>1534</v>
      </c>
      <c r="ABL92" s="833" t="s">
        <v>1535</v>
      </c>
      <c r="ABM92" s="833" t="s">
        <v>1536</v>
      </c>
      <c r="ABN92" s="833" t="s">
        <v>1537</v>
      </c>
      <c r="ABO92" s="833" t="s">
        <v>1538</v>
      </c>
      <c r="ABP92" s="833" t="s">
        <v>1539</v>
      </c>
      <c r="ABQ92" s="833" t="s">
        <v>1540</v>
      </c>
      <c r="ABR92" s="833" t="s">
        <v>1541</v>
      </c>
      <c r="ABS92" s="833" t="s">
        <v>1542</v>
      </c>
      <c r="ABT92" s="833" t="s">
        <v>1543</v>
      </c>
      <c r="ABU92" s="833" t="s">
        <v>1544</v>
      </c>
      <c r="ABV92" s="833" t="s">
        <v>1545</v>
      </c>
      <c r="ABW92" s="833" t="s">
        <v>1546</v>
      </c>
      <c r="ABX92" s="833" t="s">
        <v>1547</v>
      </c>
      <c r="ABY92" s="833" t="s">
        <v>1548</v>
      </c>
      <c r="ABZ92" s="833" t="s">
        <v>1549</v>
      </c>
      <c r="ACA92" s="833" t="s">
        <v>1550</v>
      </c>
      <c r="ACB92" s="833" t="s">
        <v>1551</v>
      </c>
      <c r="ACC92" s="833" t="s">
        <v>1552</v>
      </c>
      <c r="ACD92" s="833" t="s">
        <v>1553</v>
      </c>
      <c r="ACE92" s="833" t="s">
        <v>1554</v>
      </c>
      <c r="ACF92" s="833" t="s">
        <v>1555</v>
      </c>
      <c r="ACG92" s="833" t="s">
        <v>1556</v>
      </c>
      <c r="ACH92" s="833" t="s">
        <v>1557</v>
      </c>
      <c r="ACI92" s="833" t="s">
        <v>1558</v>
      </c>
      <c r="ACJ92" s="833" t="s">
        <v>1559</v>
      </c>
      <c r="ACK92" s="833" t="s">
        <v>1560</v>
      </c>
      <c r="ACL92" s="833" t="s">
        <v>1561</v>
      </c>
      <c r="ACM92" s="833" t="s">
        <v>1562</v>
      </c>
      <c r="ACN92" s="833" t="s">
        <v>1563</v>
      </c>
      <c r="ACO92" s="833" t="s">
        <v>1564</v>
      </c>
      <c r="ACP92" s="833" t="s">
        <v>1565</v>
      </c>
      <c r="ACQ92" s="833" t="s">
        <v>1566</v>
      </c>
      <c r="ACR92" s="833" t="s">
        <v>1567</v>
      </c>
      <c r="ACS92" s="833" t="s">
        <v>1568</v>
      </c>
      <c r="ACT92" s="833" t="s">
        <v>1569</v>
      </c>
      <c r="ACU92" s="833" t="s">
        <v>1570</v>
      </c>
      <c r="ACV92" s="833" t="s">
        <v>1571</v>
      </c>
      <c r="ACW92" s="833" t="s">
        <v>1572</v>
      </c>
      <c r="ACX92" s="833" t="s">
        <v>1573</v>
      </c>
      <c r="ACY92" s="833" t="s">
        <v>1574</v>
      </c>
      <c r="ACZ92" s="833" t="s">
        <v>1575</v>
      </c>
      <c r="ADA92" s="833" t="s">
        <v>1576</v>
      </c>
      <c r="ADB92" s="833" t="s">
        <v>1577</v>
      </c>
      <c r="ADC92" s="833" t="s">
        <v>1578</v>
      </c>
      <c r="ADD92" s="833" t="s">
        <v>1579</v>
      </c>
      <c r="ADE92" s="833" t="s">
        <v>1580</v>
      </c>
      <c r="ADF92" s="833" t="s">
        <v>1581</v>
      </c>
      <c r="ADG92" s="833" t="s">
        <v>1582</v>
      </c>
      <c r="ADH92" s="833" t="s">
        <v>1583</v>
      </c>
      <c r="ADI92" s="833" t="s">
        <v>1584</v>
      </c>
      <c r="ADJ92" s="833" t="s">
        <v>1585</v>
      </c>
      <c r="ADK92" s="833" t="s">
        <v>1586</v>
      </c>
      <c r="ADL92" s="833" t="s">
        <v>1587</v>
      </c>
      <c r="ADM92" s="833" t="s">
        <v>1588</v>
      </c>
      <c r="ADN92" s="833" t="s">
        <v>1589</v>
      </c>
      <c r="ADO92" s="833" t="s">
        <v>1590</v>
      </c>
      <c r="ADP92" s="833" t="s">
        <v>1591</v>
      </c>
      <c r="ADQ92" s="833" t="s">
        <v>1592</v>
      </c>
      <c r="ADR92" s="833" t="s">
        <v>1593</v>
      </c>
      <c r="ADS92" s="833" t="s">
        <v>1594</v>
      </c>
      <c r="ADT92" s="833" t="s">
        <v>1595</v>
      </c>
      <c r="ADU92" s="833" t="s">
        <v>1596</v>
      </c>
      <c r="ADV92" s="833" t="s">
        <v>1597</v>
      </c>
      <c r="ADW92" s="833" t="s">
        <v>1598</v>
      </c>
      <c r="ADX92" s="833" t="s">
        <v>1599</v>
      </c>
      <c r="ADY92" s="833" t="s">
        <v>1600</v>
      </c>
      <c r="ADZ92" s="833" t="s">
        <v>1601</v>
      </c>
      <c r="AEA92" s="833" t="s">
        <v>1602</v>
      </c>
      <c r="AEB92" s="833" t="s">
        <v>1603</v>
      </c>
      <c r="AEC92" s="833" t="s">
        <v>1604</v>
      </c>
      <c r="AED92" s="833" t="s">
        <v>1605</v>
      </c>
      <c r="AEE92" s="833" t="s">
        <v>1606</v>
      </c>
      <c r="AEF92" s="833" t="s">
        <v>1607</v>
      </c>
      <c r="AEG92" s="833" t="s">
        <v>1608</v>
      </c>
      <c r="AEH92" s="833" t="s">
        <v>1609</v>
      </c>
      <c r="AEI92" s="833" t="s">
        <v>1610</v>
      </c>
      <c r="AEJ92" s="833" t="s">
        <v>1611</v>
      </c>
      <c r="AEK92" s="833" t="s">
        <v>1612</v>
      </c>
      <c r="AEL92" s="833" t="s">
        <v>1613</v>
      </c>
      <c r="AEM92" s="833" t="s">
        <v>1614</v>
      </c>
      <c r="AEN92" s="833" t="s">
        <v>1615</v>
      </c>
      <c r="AEO92" s="833" t="s">
        <v>1616</v>
      </c>
      <c r="AEP92" s="833" t="s">
        <v>1617</v>
      </c>
      <c r="AEQ92" s="833" t="s">
        <v>1618</v>
      </c>
      <c r="AER92" s="833" t="s">
        <v>1619</v>
      </c>
      <c r="AES92" s="833" t="s">
        <v>1620</v>
      </c>
      <c r="AET92" s="833" t="s">
        <v>1621</v>
      </c>
      <c r="AEU92" s="833" t="s">
        <v>1622</v>
      </c>
      <c r="AEV92" s="833" t="s">
        <v>1623</v>
      </c>
      <c r="AEW92" s="833" t="s">
        <v>1624</v>
      </c>
      <c r="AEX92" s="833" t="s">
        <v>1625</v>
      </c>
      <c r="AEY92" s="833" t="s">
        <v>1626</v>
      </c>
      <c r="AEZ92" s="833" t="s">
        <v>1627</v>
      </c>
      <c r="AFA92" s="833" t="s">
        <v>1628</v>
      </c>
      <c r="AFB92" s="833" t="s">
        <v>1629</v>
      </c>
      <c r="AFC92" s="833" t="s">
        <v>1630</v>
      </c>
      <c r="AFD92" s="833" t="s">
        <v>1631</v>
      </c>
      <c r="AFE92" s="833" t="s">
        <v>1632</v>
      </c>
      <c r="AFF92" s="833" t="s">
        <v>1633</v>
      </c>
      <c r="AFG92" s="833" t="s">
        <v>1634</v>
      </c>
      <c r="AFH92" s="833" t="s">
        <v>1635</v>
      </c>
      <c r="AFI92" s="833" t="s">
        <v>1636</v>
      </c>
      <c r="AFJ92" s="833" t="s">
        <v>1637</v>
      </c>
      <c r="AFK92" s="833" t="s">
        <v>1638</v>
      </c>
      <c r="AFL92" s="833" t="s">
        <v>1639</v>
      </c>
      <c r="AFM92" s="833" t="s">
        <v>1640</v>
      </c>
      <c r="AFN92" s="833" t="s">
        <v>1641</v>
      </c>
      <c r="AFO92" s="833" t="s">
        <v>1642</v>
      </c>
      <c r="AFP92" s="833" t="s">
        <v>1643</v>
      </c>
      <c r="AFQ92" s="833" t="s">
        <v>1644</v>
      </c>
      <c r="AFR92" s="833" t="s">
        <v>1645</v>
      </c>
      <c r="AFS92" s="833" t="s">
        <v>1646</v>
      </c>
      <c r="AFT92" s="833" t="s">
        <v>1647</v>
      </c>
      <c r="AFU92" s="833" t="s">
        <v>1648</v>
      </c>
      <c r="AFV92" s="833" t="s">
        <v>1649</v>
      </c>
      <c r="AFW92" s="833" t="s">
        <v>1650</v>
      </c>
      <c r="AFX92" s="833" t="s">
        <v>1651</v>
      </c>
      <c r="AFY92" s="833" t="s">
        <v>1652</v>
      </c>
      <c r="AFZ92" s="833" t="s">
        <v>1653</v>
      </c>
      <c r="AGA92" s="833" t="s">
        <v>1654</v>
      </c>
      <c r="AGB92" s="833" t="s">
        <v>1655</v>
      </c>
      <c r="AGC92" s="833" t="s">
        <v>1656</v>
      </c>
      <c r="AGD92" s="833" t="s">
        <v>1657</v>
      </c>
      <c r="AGE92" s="833" t="s">
        <v>1658</v>
      </c>
      <c r="AGF92" s="833" t="s">
        <v>1659</v>
      </c>
      <c r="AGG92" s="833" t="s">
        <v>1660</v>
      </c>
      <c r="AGH92" s="833" t="s">
        <v>1661</v>
      </c>
      <c r="AGI92" s="833" t="s">
        <v>1662</v>
      </c>
      <c r="AGJ92" s="833" t="s">
        <v>1663</v>
      </c>
      <c r="AGK92" s="833" t="s">
        <v>1664</v>
      </c>
      <c r="AGL92" s="833" t="s">
        <v>1665</v>
      </c>
      <c r="AGM92" s="833" t="s">
        <v>1666</v>
      </c>
      <c r="AGN92" s="833" t="s">
        <v>1667</v>
      </c>
      <c r="AGO92" s="833" t="s">
        <v>1668</v>
      </c>
      <c r="AGP92" s="833" t="s">
        <v>1669</v>
      </c>
      <c r="AGQ92" s="833" t="s">
        <v>1670</v>
      </c>
      <c r="AGR92" s="833" t="s">
        <v>1671</v>
      </c>
      <c r="AGS92" s="833" t="s">
        <v>1672</v>
      </c>
      <c r="AGT92" s="833" t="s">
        <v>1673</v>
      </c>
      <c r="AGU92" s="833" t="s">
        <v>1674</v>
      </c>
      <c r="AGV92" s="833" t="s">
        <v>1675</v>
      </c>
      <c r="AGW92" s="833" t="s">
        <v>1676</v>
      </c>
      <c r="AGX92" s="833" t="s">
        <v>1677</v>
      </c>
      <c r="AGY92" s="833" t="s">
        <v>1678</v>
      </c>
      <c r="AGZ92" s="833" t="s">
        <v>1679</v>
      </c>
      <c r="AHA92" s="833" t="s">
        <v>1680</v>
      </c>
      <c r="AHB92" s="833" t="s">
        <v>1681</v>
      </c>
      <c r="AHC92" s="833" t="s">
        <v>1682</v>
      </c>
      <c r="AHD92" s="833" t="s">
        <v>1683</v>
      </c>
      <c r="AHE92" s="833" t="s">
        <v>1684</v>
      </c>
      <c r="AHF92" s="833" t="s">
        <v>1685</v>
      </c>
      <c r="AHG92" s="833" t="s">
        <v>1686</v>
      </c>
      <c r="AHH92" s="833" t="s">
        <v>1687</v>
      </c>
      <c r="AHI92" s="833" t="s">
        <v>1688</v>
      </c>
      <c r="AHJ92" s="833" t="s">
        <v>1689</v>
      </c>
      <c r="AHK92" s="833" t="s">
        <v>1690</v>
      </c>
      <c r="AHL92" s="833" t="s">
        <v>1691</v>
      </c>
      <c r="AHM92" s="833" t="s">
        <v>1692</v>
      </c>
      <c r="AHN92" s="833" t="s">
        <v>1693</v>
      </c>
      <c r="AHO92" s="833" t="s">
        <v>1694</v>
      </c>
      <c r="AHP92" s="833" t="s">
        <v>1695</v>
      </c>
      <c r="AHQ92" s="833" t="s">
        <v>1696</v>
      </c>
      <c r="AHR92" s="833" t="s">
        <v>1697</v>
      </c>
      <c r="AHS92" s="833" t="s">
        <v>1698</v>
      </c>
      <c r="AHT92" s="833" t="s">
        <v>1699</v>
      </c>
      <c r="AHU92" s="833" t="s">
        <v>1700</v>
      </c>
      <c r="AHV92" s="833" t="s">
        <v>1701</v>
      </c>
      <c r="AHW92" s="833" t="s">
        <v>1702</v>
      </c>
      <c r="AHX92" s="833" t="s">
        <v>1703</v>
      </c>
      <c r="AHY92" s="833" t="s">
        <v>1704</v>
      </c>
      <c r="AHZ92" s="833" t="s">
        <v>1705</v>
      </c>
      <c r="AIA92" s="833" t="s">
        <v>1706</v>
      </c>
      <c r="AIB92" s="833" t="s">
        <v>1707</v>
      </c>
      <c r="AIC92" s="833" t="s">
        <v>1708</v>
      </c>
      <c r="AID92" s="833" t="s">
        <v>1709</v>
      </c>
      <c r="AIE92" s="833" t="s">
        <v>1710</v>
      </c>
      <c r="AIF92" s="833" t="s">
        <v>1711</v>
      </c>
      <c r="AIG92" s="833" t="s">
        <v>1712</v>
      </c>
      <c r="AIH92" s="833" t="s">
        <v>1713</v>
      </c>
      <c r="AII92" s="833" t="s">
        <v>1714</v>
      </c>
      <c r="AIJ92" s="833" t="s">
        <v>1715</v>
      </c>
      <c r="AIK92" s="833" t="s">
        <v>1716</v>
      </c>
      <c r="AIL92" s="833" t="s">
        <v>1717</v>
      </c>
      <c r="AIM92" s="833" t="s">
        <v>1718</v>
      </c>
      <c r="AIN92" s="833" t="s">
        <v>1719</v>
      </c>
      <c r="AIO92" s="833" t="s">
        <v>1720</v>
      </c>
      <c r="AIP92" s="833" t="s">
        <v>1721</v>
      </c>
      <c r="AIQ92" s="833" t="s">
        <v>1722</v>
      </c>
      <c r="AIR92" s="833" t="s">
        <v>1723</v>
      </c>
      <c r="AIS92" s="833" t="s">
        <v>1724</v>
      </c>
      <c r="AIT92" s="833" t="s">
        <v>1725</v>
      </c>
      <c r="AIU92" s="833" t="s">
        <v>1726</v>
      </c>
      <c r="AIV92" s="833" t="s">
        <v>1727</v>
      </c>
      <c r="AIW92" s="833" t="s">
        <v>1728</v>
      </c>
      <c r="AIX92" s="833" t="s">
        <v>1729</v>
      </c>
      <c r="AIY92" s="833" t="s">
        <v>1730</v>
      </c>
      <c r="AIZ92" s="833" t="s">
        <v>1731</v>
      </c>
      <c r="AJA92" s="833" t="s">
        <v>1732</v>
      </c>
      <c r="AJB92" s="833" t="s">
        <v>1733</v>
      </c>
      <c r="AJC92" s="833" t="s">
        <v>1734</v>
      </c>
      <c r="AJD92" s="833" t="s">
        <v>1735</v>
      </c>
      <c r="AJE92" s="833" t="s">
        <v>1736</v>
      </c>
      <c r="AJF92" s="833" t="s">
        <v>1737</v>
      </c>
      <c r="AJG92" s="833" t="s">
        <v>1738</v>
      </c>
      <c r="AJH92" s="833" t="s">
        <v>1739</v>
      </c>
      <c r="AJI92" s="833" t="s">
        <v>1740</v>
      </c>
      <c r="AJJ92" s="833" t="s">
        <v>1741</v>
      </c>
      <c r="AJK92" s="833" t="s">
        <v>1742</v>
      </c>
      <c r="AJL92" s="833" t="s">
        <v>1743</v>
      </c>
      <c r="AJM92" s="833" t="s">
        <v>1744</v>
      </c>
      <c r="AJN92" s="833" t="s">
        <v>1745</v>
      </c>
      <c r="AJO92" s="833" t="s">
        <v>1746</v>
      </c>
      <c r="AJP92" s="833" t="s">
        <v>1747</v>
      </c>
      <c r="AJQ92" s="833" t="s">
        <v>1748</v>
      </c>
      <c r="AJR92" s="833" t="s">
        <v>1749</v>
      </c>
      <c r="AJS92" s="833" t="s">
        <v>1750</v>
      </c>
      <c r="AJT92" s="833" t="s">
        <v>1751</v>
      </c>
      <c r="AJU92" s="833" t="s">
        <v>1752</v>
      </c>
      <c r="AJV92" s="833" t="s">
        <v>1753</v>
      </c>
      <c r="AJW92" s="833" t="s">
        <v>1754</v>
      </c>
      <c r="AJX92" s="833" t="s">
        <v>1755</v>
      </c>
      <c r="AJY92" s="833" t="s">
        <v>1756</v>
      </c>
      <c r="AJZ92" s="833" t="s">
        <v>1757</v>
      </c>
      <c r="AKA92" s="833" t="s">
        <v>1758</v>
      </c>
      <c r="AKB92" s="833" t="s">
        <v>1759</v>
      </c>
      <c r="AKC92" s="833" t="s">
        <v>1760</v>
      </c>
      <c r="AKD92" s="833" t="s">
        <v>1761</v>
      </c>
      <c r="AKE92" s="833" t="s">
        <v>1762</v>
      </c>
      <c r="AKF92" s="833" t="s">
        <v>1763</v>
      </c>
      <c r="AKG92" s="833" t="s">
        <v>1764</v>
      </c>
      <c r="AKH92" s="833" t="s">
        <v>1765</v>
      </c>
      <c r="AKI92" s="833" t="s">
        <v>1766</v>
      </c>
      <c r="AKJ92" s="833" t="s">
        <v>1767</v>
      </c>
      <c r="AKK92" s="833" t="s">
        <v>1768</v>
      </c>
      <c r="AKL92" s="833" t="s">
        <v>1769</v>
      </c>
      <c r="AKM92" s="833" t="s">
        <v>1770</v>
      </c>
      <c r="AKN92" s="833" t="s">
        <v>1771</v>
      </c>
      <c r="AKO92" s="833" t="s">
        <v>1772</v>
      </c>
      <c r="AKP92" s="833" t="s">
        <v>1773</v>
      </c>
      <c r="AKQ92" s="833" t="s">
        <v>1774</v>
      </c>
      <c r="AKR92" s="833" t="s">
        <v>1775</v>
      </c>
      <c r="AKS92" s="833" t="s">
        <v>1776</v>
      </c>
      <c r="AKT92" s="833" t="s">
        <v>1777</v>
      </c>
      <c r="AKU92" s="833" t="s">
        <v>1778</v>
      </c>
      <c r="AKV92" s="833" t="s">
        <v>1779</v>
      </c>
      <c r="AKW92" s="833" t="s">
        <v>1780</v>
      </c>
      <c r="AKX92" s="833" t="s">
        <v>1781</v>
      </c>
      <c r="AKY92" s="833" t="s">
        <v>1782</v>
      </c>
      <c r="AKZ92" s="833" t="s">
        <v>1783</v>
      </c>
      <c r="ALA92" s="833" t="s">
        <v>1784</v>
      </c>
      <c r="ALB92" s="833" t="s">
        <v>1785</v>
      </c>
      <c r="ALC92" s="833" t="s">
        <v>1786</v>
      </c>
      <c r="ALD92" s="833" t="s">
        <v>1787</v>
      </c>
      <c r="ALE92" s="833" t="s">
        <v>1788</v>
      </c>
      <c r="ALF92" s="833" t="s">
        <v>1789</v>
      </c>
      <c r="ALG92" s="833" t="s">
        <v>1790</v>
      </c>
      <c r="ALH92" s="833" t="s">
        <v>1791</v>
      </c>
      <c r="ALI92" s="833" t="s">
        <v>1792</v>
      </c>
      <c r="ALJ92" s="833" t="s">
        <v>1793</v>
      </c>
      <c r="ALK92" s="833" t="s">
        <v>1794</v>
      </c>
      <c r="ALL92" s="833" t="s">
        <v>1795</v>
      </c>
      <c r="ALM92" s="833" t="s">
        <v>1796</v>
      </c>
      <c r="ALN92" s="833" t="s">
        <v>1797</v>
      </c>
      <c r="ALO92" s="833" t="s">
        <v>1798</v>
      </c>
      <c r="ALP92" s="833" t="s">
        <v>1799</v>
      </c>
      <c r="ALQ92" s="833" t="s">
        <v>1800</v>
      </c>
      <c r="ALR92" s="833" t="s">
        <v>1801</v>
      </c>
      <c r="ALS92" s="833" t="s">
        <v>1802</v>
      </c>
      <c r="ALT92" s="833" t="s">
        <v>1803</v>
      </c>
      <c r="ALU92" s="833" t="s">
        <v>1804</v>
      </c>
      <c r="ALV92" s="833" t="s">
        <v>1805</v>
      </c>
      <c r="ALW92" s="833" t="s">
        <v>1806</v>
      </c>
      <c r="ALX92" s="833" t="s">
        <v>1807</v>
      </c>
      <c r="ALY92" s="833" t="s">
        <v>1808</v>
      </c>
      <c r="ALZ92" s="833" t="s">
        <v>1809</v>
      </c>
      <c r="AMA92" s="833" t="s">
        <v>1810</v>
      </c>
      <c r="AMB92" s="833" t="s">
        <v>1811</v>
      </c>
      <c r="AMC92" s="833" t="s">
        <v>1812</v>
      </c>
      <c r="AMD92" s="833" t="s">
        <v>1813</v>
      </c>
      <c r="AME92" s="833" t="s">
        <v>1814</v>
      </c>
      <c r="AMF92" s="833" t="s">
        <v>1815</v>
      </c>
      <c r="AMG92" s="833" t="s">
        <v>1816</v>
      </c>
      <c r="AMH92" s="833" t="s">
        <v>1817</v>
      </c>
      <c r="AMI92" s="833" t="s">
        <v>1818</v>
      </c>
      <c r="AMJ92" s="833" t="s">
        <v>1819</v>
      </c>
      <c r="AMK92" s="833" t="s">
        <v>1820</v>
      </c>
      <c r="AML92" s="833" t="s">
        <v>1821</v>
      </c>
      <c r="AMM92" s="833" t="s">
        <v>1822</v>
      </c>
      <c r="AMN92" s="833" t="s">
        <v>1823</v>
      </c>
      <c r="AMO92" s="833" t="s">
        <v>1824</v>
      </c>
      <c r="AMP92" s="833" t="s">
        <v>1825</v>
      </c>
      <c r="AMQ92" s="833" t="s">
        <v>1826</v>
      </c>
      <c r="AMR92" s="833" t="s">
        <v>1827</v>
      </c>
      <c r="AMS92" s="833" t="s">
        <v>1828</v>
      </c>
      <c r="AMT92" s="833" t="s">
        <v>1829</v>
      </c>
      <c r="AMU92" s="833" t="s">
        <v>1830</v>
      </c>
      <c r="AMV92" s="833" t="s">
        <v>1831</v>
      </c>
      <c r="AMW92" s="833" t="s">
        <v>1832</v>
      </c>
      <c r="AMX92" s="833" t="s">
        <v>1833</v>
      </c>
      <c r="AMY92" s="833" t="s">
        <v>1834</v>
      </c>
      <c r="AMZ92" s="833" t="s">
        <v>1835</v>
      </c>
      <c r="ANA92" s="833" t="s">
        <v>1836</v>
      </c>
      <c r="ANB92" s="833" t="s">
        <v>1837</v>
      </c>
      <c r="ANC92" s="833" t="s">
        <v>1838</v>
      </c>
      <c r="AND92" s="833" t="s">
        <v>1839</v>
      </c>
      <c r="ANE92" s="833" t="s">
        <v>1840</v>
      </c>
      <c r="ANF92" s="833" t="s">
        <v>1841</v>
      </c>
      <c r="ANG92" s="833" t="s">
        <v>1842</v>
      </c>
      <c r="ANH92" s="833" t="s">
        <v>1843</v>
      </c>
      <c r="ANI92" s="833" t="s">
        <v>1844</v>
      </c>
      <c r="ANJ92" s="833" t="s">
        <v>1845</v>
      </c>
      <c r="ANK92" s="833" t="s">
        <v>1846</v>
      </c>
      <c r="ANL92" s="833" t="s">
        <v>1847</v>
      </c>
      <c r="ANM92" s="833" t="s">
        <v>1848</v>
      </c>
      <c r="ANN92" s="833" t="s">
        <v>1849</v>
      </c>
      <c r="ANO92" s="833" t="s">
        <v>1850</v>
      </c>
      <c r="ANP92" s="833" t="s">
        <v>1851</v>
      </c>
      <c r="ANQ92" s="833" t="s">
        <v>1852</v>
      </c>
      <c r="ANR92" s="833" t="s">
        <v>1853</v>
      </c>
      <c r="ANS92" s="833" t="s">
        <v>1854</v>
      </c>
      <c r="ANT92" s="833" t="s">
        <v>1855</v>
      </c>
      <c r="ANU92" s="833" t="s">
        <v>1856</v>
      </c>
      <c r="ANV92" s="833" t="s">
        <v>1857</v>
      </c>
      <c r="ANW92" s="833" t="s">
        <v>1858</v>
      </c>
      <c r="ANX92" s="833" t="s">
        <v>1859</v>
      </c>
      <c r="ANY92" s="833" t="s">
        <v>1860</v>
      </c>
      <c r="ANZ92" s="833" t="s">
        <v>1861</v>
      </c>
      <c r="AOA92" s="833" t="s">
        <v>1862</v>
      </c>
      <c r="AOB92" s="833" t="s">
        <v>1863</v>
      </c>
      <c r="AOC92" s="833" t="s">
        <v>1864</v>
      </c>
      <c r="AOD92" s="833" t="s">
        <v>1865</v>
      </c>
      <c r="AOE92" s="833" t="s">
        <v>1866</v>
      </c>
      <c r="AOF92" s="833" t="s">
        <v>1867</v>
      </c>
      <c r="AOG92" s="833" t="s">
        <v>1868</v>
      </c>
      <c r="AOH92" s="833" t="s">
        <v>1869</v>
      </c>
      <c r="AOI92" s="833" t="s">
        <v>1870</v>
      </c>
      <c r="AOJ92" s="833" t="s">
        <v>1871</v>
      </c>
      <c r="AOK92" s="833" t="s">
        <v>1872</v>
      </c>
      <c r="AOL92" s="833" t="s">
        <v>1873</v>
      </c>
      <c r="AOM92" s="833" t="s">
        <v>1874</v>
      </c>
      <c r="AON92" s="833" t="s">
        <v>1875</v>
      </c>
      <c r="AOO92" s="833" t="s">
        <v>1876</v>
      </c>
      <c r="AOP92" s="833" t="s">
        <v>1877</v>
      </c>
      <c r="AOQ92" s="833" t="s">
        <v>1878</v>
      </c>
      <c r="AOR92" s="833" t="s">
        <v>1879</v>
      </c>
      <c r="AOS92" s="833" t="s">
        <v>1880</v>
      </c>
      <c r="AOT92" s="833" t="s">
        <v>1881</v>
      </c>
      <c r="AOU92" s="833" t="s">
        <v>1882</v>
      </c>
      <c r="AOV92" s="833" t="s">
        <v>1883</v>
      </c>
      <c r="AOW92" s="833" t="s">
        <v>1884</v>
      </c>
      <c r="AOX92" s="833" t="s">
        <v>1885</v>
      </c>
      <c r="AOY92" s="833" t="s">
        <v>1886</v>
      </c>
      <c r="AOZ92" s="833" t="s">
        <v>1887</v>
      </c>
      <c r="APA92" s="833" t="s">
        <v>1888</v>
      </c>
      <c r="APB92" s="833" t="s">
        <v>1889</v>
      </c>
      <c r="APC92" s="833" t="s">
        <v>1890</v>
      </c>
      <c r="APD92" s="833" t="s">
        <v>1891</v>
      </c>
      <c r="APE92" s="833" t="s">
        <v>1892</v>
      </c>
      <c r="APF92" s="833" t="s">
        <v>1893</v>
      </c>
      <c r="APG92" s="833" t="s">
        <v>1894</v>
      </c>
      <c r="APH92" s="833" t="s">
        <v>1895</v>
      </c>
      <c r="API92" s="833" t="s">
        <v>1896</v>
      </c>
      <c r="APJ92" s="833" t="s">
        <v>1897</v>
      </c>
      <c r="APK92" s="833" t="s">
        <v>1898</v>
      </c>
      <c r="APL92" s="833" t="s">
        <v>1899</v>
      </c>
      <c r="APM92" s="833" t="s">
        <v>1900</v>
      </c>
      <c r="APN92" s="833" t="s">
        <v>1901</v>
      </c>
      <c r="APO92" s="833" t="s">
        <v>1902</v>
      </c>
      <c r="APP92" s="833" t="s">
        <v>1903</v>
      </c>
      <c r="APQ92" s="833" t="s">
        <v>1904</v>
      </c>
      <c r="APR92" s="833" t="s">
        <v>1905</v>
      </c>
      <c r="APS92" s="833" t="s">
        <v>1906</v>
      </c>
      <c r="APT92" s="833" t="s">
        <v>1907</v>
      </c>
      <c r="APU92" s="833" t="s">
        <v>1908</v>
      </c>
      <c r="APV92" s="833" t="s">
        <v>1909</v>
      </c>
      <c r="APW92" s="833" t="s">
        <v>1910</v>
      </c>
      <c r="APX92" s="833" t="s">
        <v>1911</v>
      </c>
      <c r="APY92" s="833" t="s">
        <v>1912</v>
      </c>
      <c r="APZ92" s="833" t="s">
        <v>1913</v>
      </c>
      <c r="AQA92" s="833" t="s">
        <v>1914</v>
      </c>
      <c r="AQB92" s="833" t="s">
        <v>1915</v>
      </c>
      <c r="AQC92" s="833" t="s">
        <v>1916</v>
      </c>
      <c r="AQD92" s="833" t="s">
        <v>1917</v>
      </c>
      <c r="AQE92" s="833" t="s">
        <v>1918</v>
      </c>
      <c r="AQF92" s="833" t="s">
        <v>1919</v>
      </c>
      <c r="AQG92" s="833" t="s">
        <v>1920</v>
      </c>
      <c r="AQH92" s="833" t="s">
        <v>1921</v>
      </c>
      <c r="AQI92" s="833" t="s">
        <v>1922</v>
      </c>
      <c r="AQJ92" s="833" t="s">
        <v>1923</v>
      </c>
      <c r="AQK92" s="833" t="s">
        <v>1924</v>
      </c>
      <c r="AQL92" s="833" t="s">
        <v>1925</v>
      </c>
      <c r="AQM92" s="833" t="s">
        <v>1926</v>
      </c>
      <c r="AQN92" s="833" t="s">
        <v>1927</v>
      </c>
      <c r="AQO92" s="833" t="s">
        <v>1928</v>
      </c>
      <c r="AQP92" s="833" t="s">
        <v>1929</v>
      </c>
      <c r="AQQ92" s="833" t="s">
        <v>1930</v>
      </c>
      <c r="AQR92" s="833" t="s">
        <v>1931</v>
      </c>
      <c r="AQS92" s="833" t="s">
        <v>1932</v>
      </c>
      <c r="AQT92" s="833" t="s">
        <v>1933</v>
      </c>
      <c r="AQU92" s="833" t="s">
        <v>1934</v>
      </c>
      <c r="AQV92" s="833" t="s">
        <v>1935</v>
      </c>
      <c r="AQW92" s="833" t="s">
        <v>1936</v>
      </c>
      <c r="AQX92" s="833" t="s">
        <v>1937</v>
      </c>
      <c r="AQY92" s="833" t="s">
        <v>1938</v>
      </c>
      <c r="AQZ92" s="833" t="s">
        <v>1939</v>
      </c>
      <c r="ARA92" s="833" t="s">
        <v>1940</v>
      </c>
      <c r="ARB92" s="833" t="s">
        <v>1941</v>
      </c>
      <c r="ARC92" s="833" t="s">
        <v>1942</v>
      </c>
      <c r="ARD92" s="833" t="s">
        <v>1943</v>
      </c>
      <c r="ARE92" s="833" t="s">
        <v>1944</v>
      </c>
      <c r="ARF92" s="833" t="s">
        <v>1945</v>
      </c>
      <c r="ARG92" s="833" t="s">
        <v>1946</v>
      </c>
      <c r="ARH92" s="833" t="s">
        <v>1947</v>
      </c>
      <c r="ARI92" s="833" t="s">
        <v>1948</v>
      </c>
      <c r="ARJ92" s="833" t="s">
        <v>1949</v>
      </c>
      <c r="ARK92" s="833" t="s">
        <v>1950</v>
      </c>
      <c r="ARL92" s="833" t="s">
        <v>1951</v>
      </c>
      <c r="ARM92" s="833" t="s">
        <v>1952</v>
      </c>
      <c r="ARN92" s="833" t="s">
        <v>1953</v>
      </c>
      <c r="ARO92" s="833" t="s">
        <v>1954</v>
      </c>
      <c r="ARP92" s="833" t="s">
        <v>1955</v>
      </c>
      <c r="ARQ92" s="833" t="s">
        <v>1956</v>
      </c>
      <c r="ARR92" s="833" t="s">
        <v>1957</v>
      </c>
      <c r="ARS92" s="833" t="s">
        <v>1958</v>
      </c>
      <c r="ART92" s="833" t="s">
        <v>1959</v>
      </c>
      <c r="ARU92" s="833" t="s">
        <v>1960</v>
      </c>
      <c r="ARV92" s="833" t="s">
        <v>1961</v>
      </c>
      <c r="ARW92" s="833" t="s">
        <v>1962</v>
      </c>
      <c r="ARX92" s="833" t="s">
        <v>1963</v>
      </c>
      <c r="ARY92" s="833" t="s">
        <v>1964</v>
      </c>
      <c r="ARZ92" s="833" t="s">
        <v>1965</v>
      </c>
      <c r="ASA92" s="833" t="s">
        <v>1966</v>
      </c>
      <c r="ASB92" s="833" t="s">
        <v>1967</v>
      </c>
      <c r="ASC92" s="833" t="s">
        <v>1968</v>
      </c>
      <c r="ASD92" s="833" t="s">
        <v>1969</v>
      </c>
      <c r="ASE92" s="833" t="s">
        <v>1970</v>
      </c>
      <c r="ASF92" s="833" t="s">
        <v>1971</v>
      </c>
      <c r="ASG92" s="833" t="s">
        <v>1972</v>
      </c>
      <c r="ASH92" s="833" t="s">
        <v>1973</v>
      </c>
      <c r="ASI92" s="833" t="s">
        <v>1974</v>
      </c>
      <c r="ASJ92" s="833" t="s">
        <v>1975</v>
      </c>
      <c r="ASK92" s="833" t="s">
        <v>1976</v>
      </c>
      <c r="ASL92" s="833" t="s">
        <v>1977</v>
      </c>
      <c r="ASM92" s="833" t="s">
        <v>1978</v>
      </c>
      <c r="ASN92" s="833" t="s">
        <v>1979</v>
      </c>
      <c r="ASO92" s="833" t="s">
        <v>1980</v>
      </c>
      <c r="ASP92" s="833" t="s">
        <v>1981</v>
      </c>
      <c r="ASQ92" s="833" t="s">
        <v>1982</v>
      </c>
      <c r="ASR92" s="833" t="s">
        <v>1983</v>
      </c>
      <c r="ASS92" s="833" t="s">
        <v>1984</v>
      </c>
      <c r="AST92" s="833" t="s">
        <v>1985</v>
      </c>
      <c r="ASU92" s="833" t="s">
        <v>1986</v>
      </c>
      <c r="ASV92" s="833" t="s">
        <v>1987</v>
      </c>
      <c r="ASW92" s="833" t="s">
        <v>1988</v>
      </c>
      <c r="ASX92" s="833" t="s">
        <v>1989</v>
      </c>
      <c r="ASY92" s="833" t="s">
        <v>1990</v>
      </c>
      <c r="ASZ92" s="833" t="s">
        <v>1991</v>
      </c>
      <c r="ATA92" s="833" t="s">
        <v>1992</v>
      </c>
      <c r="ATB92" s="833" t="s">
        <v>1993</v>
      </c>
      <c r="ATC92" s="833" t="s">
        <v>1994</v>
      </c>
      <c r="ATD92" s="833" t="s">
        <v>1995</v>
      </c>
      <c r="ATE92" s="833" t="s">
        <v>1996</v>
      </c>
      <c r="ATF92" s="833" t="s">
        <v>1997</v>
      </c>
      <c r="ATG92" s="833" t="s">
        <v>1998</v>
      </c>
      <c r="ATH92" s="833" t="s">
        <v>1999</v>
      </c>
      <c r="ATI92" s="833" t="s">
        <v>2000</v>
      </c>
      <c r="ATJ92" s="833" t="s">
        <v>2001</v>
      </c>
      <c r="ATK92" s="833" t="s">
        <v>2002</v>
      </c>
      <c r="ATL92" s="833" t="s">
        <v>2003</v>
      </c>
      <c r="ATM92" s="833" t="s">
        <v>2004</v>
      </c>
      <c r="ATN92" s="833" t="s">
        <v>2005</v>
      </c>
      <c r="ATO92" s="833" t="s">
        <v>2006</v>
      </c>
      <c r="ATP92" s="833" t="s">
        <v>2007</v>
      </c>
      <c r="ATQ92" s="833" t="s">
        <v>2008</v>
      </c>
      <c r="ATR92" s="833" t="s">
        <v>2009</v>
      </c>
      <c r="ATS92" s="833" t="s">
        <v>2010</v>
      </c>
      <c r="ATT92" s="833" t="s">
        <v>2011</v>
      </c>
      <c r="ATU92" s="833" t="s">
        <v>2012</v>
      </c>
      <c r="ATV92" s="833" t="s">
        <v>2013</v>
      </c>
      <c r="ATW92" s="833" t="s">
        <v>2014</v>
      </c>
      <c r="ATX92" s="833" t="s">
        <v>2015</v>
      </c>
      <c r="ATY92" s="833" t="s">
        <v>2016</v>
      </c>
      <c r="ATZ92" s="833" t="s">
        <v>2017</v>
      </c>
      <c r="AUA92" s="833" t="s">
        <v>2018</v>
      </c>
      <c r="AUB92" s="833" t="s">
        <v>2019</v>
      </c>
      <c r="AUC92" s="833" t="s">
        <v>2020</v>
      </c>
      <c r="AUD92" s="833" t="s">
        <v>2021</v>
      </c>
      <c r="AUE92" s="833" t="s">
        <v>2022</v>
      </c>
      <c r="AUF92" s="833" t="s">
        <v>2023</v>
      </c>
      <c r="AUG92" s="833" t="s">
        <v>2024</v>
      </c>
      <c r="AUH92" s="833" t="s">
        <v>2025</v>
      </c>
      <c r="AUI92" s="833" t="s">
        <v>2026</v>
      </c>
      <c r="AUJ92" s="833" t="s">
        <v>2027</v>
      </c>
      <c r="AUK92" s="833" t="s">
        <v>2028</v>
      </c>
      <c r="AUL92" s="833" t="s">
        <v>2029</v>
      </c>
      <c r="AUM92" s="833" t="s">
        <v>2030</v>
      </c>
      <c r="AUN92" s="833" t="s">
        <v>2031</v>
      </c>
      <c r="AUO92" s="833" t="s">
        <v>2032</v>
      </c>
      <c r="AUP92" s="833" t="s">
        <v>2033</v>
      </c>
      <c r="AUQ92" s="833" t="s">
        <v>2034</v>
      </c>
      <c r="AUR92" s="833" t="s">
        <v>2035</v>
      </c>
      <c r="AUS92" s="833" t="s">
        <v>2036</v>
      </c>
      <c r="AUT92" s="833" t="s">
        <v>2037</v>
      </c>
      <c r="AUU92" s="833" t="s">
        <v>2038</v>
      </c>
      <c r="AUV92" s="833" t="s">
        <v>2039</v>
      </c>
      <c r="AUW92" s="833" t="s">
        <v>2040</v>
      </c>
      <c r="AUX92" s="833" t="s">
        <v>2041</v>
      </c>
      <c r="AUY92" s="833" t="s">
        <v>2042</v>
      </c>
      <c r="AUZ92" s="833" t="s">
        <v>2043</v>
      </c>
      <c r="AVA92" s="833" t="s">
        <v>2044</v>
      </c>
      <c r="AVB92" s="833" t="s">
        <v>2045</v>
      </c>
      <c r="AVC92" s="833" t="s">
        <v>2046</v>
      </c>
      <c r="AVD92" s="833" t="s">
        <v>2047</v>
      </c>
      <c r="AVE92" s="833" t="s">
        <v>2048</v>
      </c>
      <c r="AVF92" s="833" t="s">
        <v>2049</v>
      </c>
      <c r="AVG92" s="833" t="s">
        <v>2050</v>
      </c>
      <c r="AVH92" s="833" t="s">
        <v>2051</v>
      </c>
      <c r="AVI92" s="833" t="s">
        <v>2052</v>
      </c>
      <c r="AVJ92" s="833" t="s">
        <v>2053</v>
      </c>
      <c r="AVK92" s="833" t="s">
        <v>2054</v>
      </c>
      <c r="AVL92" s="833" t="s">
        <v>2055</v>
      </c>
      <c r="AVM92" s="833" t="s">
        <v>2056</v>
      </c>
      <c r="AVN92" s="833" t="s">
        <v>2057</v>
      </c>
      <c r="AVO92" s="833" t="s">
        <v>2058</v>
      </c>
      <c r="AVP92" s="833" t="s">
        <v>2059</v>
      </c>
      <c r="AVQ92" s="833" t="s">
        <v>2060</v>
      </c>
      <c r="AVR92" s="833" t="s">
        <v>2061</v>
      </c>
      <c r="AVS92" s="833" t="s">
        <v>2062</v>
      </c>
      <c r="AVT92" s="833" t="s">
        <v>2063</v>
      </c>
      <c r="AVU92" s="833" t="s">
        <v>2064</v>
      </c>
      <c r="AVV92" s="833" t="s">
        <v>2065</v>
      </c>
      <c r="AVW92" s="833" t="s">
        <v>2066</v>
      </c>
      <c r="AVX92" s="833" t="s">
        <v>2067</v>
      </c>
      <c r="AVY92" s="833" t="s">
        <v>2068</v>
      </c>
      <c r="AVZ92" s="833" t="s">
        <v>2069</v>
      </c>
      <c r="AWA92" s="833" t="s">
        <v>2070</v>
      </c>
      <c r="AWB92" s="833" t="s">
        <v>2071</v>
      </c>
      <c r="AWC92" s="833" t="s">
        <v>2072</v>
      </c>
      <c r="AWD92" s="833" t="s">
        <v>2073</v>
      </c>
      <c r="AWE92" s="833" t="s">
        <v>2074</v>
      </c>
      <c r="AWF92" s="833" t="s">
        <v>2075</v>
      </c>
      <c r="AWG92" s="833" t="s">
        <v>2076</v>
      </c>
      <c r="AWH92" s="833" t="s">
        <v>2077</v>
      </c>
      <c r="AWI92" s="833" t="s">
        <v>2078</v>
      </c>
      <c r="AWJ92" s="833" t="s">
        <v>2079</v>
      </c>
      <c r="AWK92" s="833" t="s">
        <v>2080</v>
      </c>
      <c r="AWL92" s="833" t="s">
        <v>2081</v>
      </c>
      <c r="AWM92" s="833" t="s">
        <v>2082</v>
      </c>
      <c r="AWN92" s="833" t="s">
        <v>2083</v>
      </c>
      <c r="AWO92" s="833" t="s">
        <v>2084</v>
      </c>
      <c r="AWP92" s="833" t="s">
        <v>2085</v>
      </c>
      <c r="AWQ92" s="833" t="s">
        <v>2086</v>
      </c>
      <c r="AWR92" s="833" t="s">
        <v>2087</v>
      </c>
      <c r="AWS92" s="833" t="s">
        <v>2088</v>
      </c>
      <c r="AWT92" s="833" t="s">
        <v>2089</v>
      </c>
      <c r="AWU92" s="833" t="s">
        <v>2090</v>
      </c>
      <c r="AWV92" s="833" t="s">
        <v>2091</v>
      </c>
      <c r="AWW92" s="833" t="s">
        <v>2092</v>
      </c>
      <c r="AWX92" s="833" t="s">
        <v>2093</v>
      </c>
      <c r="AWY92" s="833" t="s">
        <v>2094</v>
      </c>
      <c r="AWZ92" s="833" t="s">
        <v>2095</v>
      </c>
      <c r="AXA92" s="833" t="s">
        <v>2096</v>
      </c>
      <c r="AXB92" s="833" t="s">
        <v>2097</v>
      </c>
      <c r="AXC92" s="833" t="s">
        <v>2098</v>
      </c>
      <c r="AXD92" s="833" t="s">
        <v>2099</v>
      </c>
      <c r="AXE92" s="833" t="s">
        <v>2100</v>
      </c>
      <c r="AXF92" s="833" t="s">
        <v>2101</v>
      </c>
      <c r="AXG92" s="833" t="s">
        <v>2102</v>
      </c>
      <c r="AXH92" s="833" t="s">
        <v>2103</v>
      </c>
      <c r="AXI92" s="833" t="s">
        <v>2104</v>
      </c>
      <c r="AXJ92" s="833" t="s">
        <v>2105</v>
      </c>
      <c r="AXK92" s="833" t="s">
        <v>2106</v>
      </c>
      <c r="AXL92" s="833" t="s">
        <v>2107</v>
      </c>
      <c r="AXM92" s="833" t="s">
        <v>2108</v>
      </c>
      <c r="AXN92" s="833" t="s">
        <v>2109</v>
      </c>
      <c r="AXO92" s="833" t="s">
        <v>2110</v>
      </c>
      <c r="AXP92" s="833" t="s">
        <v>2111</v>
      </c>
      <c r="AXQ92" s="833" t="s">
        <v>2112</v>
      </c>
      <c r="AXR92" s="833" t="s">
        <v>2113</v>
      </c>
      <c r="AXS92" s="833" t="s">
        <v>2114</v>
      </c>
      <c r="AXT92" s="833" t="s">
        <v>2115</v>
      </c>
      <c r="AXU92" s="833" t="s">
        <v>2116</v>
      </c>
      <c r="AXV92" s="833" t="s">
        <v>2117</v>
      </c>
      <c r="AXW92" s="833" t="s">
        <v>2118</v>
      </c>
      <c r="AXX92" s="833" t="s">
        <v>2119</v>
      </c>
      <c r="AXY92" s="833" t="s">
        <v>2120</v>
      </c>
      <c r="AXZ92" s="833" t="s">
        <v>2121</v>
      </c>
      <c r="AYA92" s="833" t="s">
        <v>2122</v>
      </c>
      <c r="AYB92" s="833" t="s">
        <v>2123</v>
      </c>
      <c r="AYC92" s="833" t="s">
        <v>2124</v>
      </c>
      <c r="AYD92" s="833" t="s">
        <v>2125</v>
      </c>
      <c r="AYE92" s="833" t="s">
        <v>2126</v>
      </c>
      <c r="AYF92" s="833" t="s">
        <v>2127</v>
      </c>
      <c r="AYG92" s="833" t="s">
        <v>2128</v>
      </c>
      <c r="AYH92" s="833" t="s">
        <v>2129</v>
      </c>
      <c r="AYI92" s="833" t="s">
        <v>2130</v>
      </c>
      <c r="AYJ92" s="833" t="s">
        <v>2131</v>
      </c>
      <c r="AYK92" s="833" t="s">
        <v>2132</v>
      </c>
      <c r="AYL92" s="833" t="s">
        <v>2133</v>
      </c>
      <c r="AYM92" s="833" t="s">
        <v>2134</v>
      </c>
      <c r="AYN92" s="833" t="s">
        <v>2135</v>
      </c>
      <c r="AYO92" s="833" t="s">
        <v>2136</v>
      </c>
      <c r="AYP92" s="833" t="s">
        <v>2137</v>
      </c>
      <c r="AYQ92" s="833" t="s">
        <v>2138</v>
      </c>
      <c r="AYR92" s="833" t="s">
        <v>2139</v>
      </c>
      <c r="AYS92" s="833" t="s">
        <v>2140</v>
      </c>
      <c r="AYT92" s="833" t="s">
        <v>2141</v>
      </c>
      <c r="AYU92" s="833" t="s">
        <v>2142</v>
      </c>
      <c r="AYV92" s="833" t="s">
        <v>2143</v>
      </c>
      <c r="AYW92" s="833" t="s">
        <v>2144</v>
      </c>
      <c r="AYX92" s="833" t="s">
        <v>2145</v>
      </c>
      <c r="AYY92" s="833" t="s">
        <v>2146</v>
      </c>
      <c r="AYZ92" s="833" t="s">
        <v>2147</v>
      </c>
      <c r="AZA92" s="833" t="s">
        <v>2148</v>
      </c>
      <c r="AZB92" s="833" t="s">
        <v>2149</v>
      </c>
      <c r="AZC92" s="833" t="s">
        <v>2150</v>
      </c>
      <c r="AZD92" s="833" t="s">
        <v>2151</v>
      </c>
      <c r="AZE92" s="833" t="s">
        <v>2152</v>
      </c>
      <c r="AZF92" s="833" t="s">
        <v>2153</v>
      </c>
      <c r="AZG92" s="833" t="s">
        <v>2154</v>
      </c>
      <c r="AZH92" s="833" t="s">
        <v>2155</v>
      </c>
      <c r="AZI92" s="833" t="s">
        <v>2156</v>
      </c>
      <c r="AZJ92" s="833" t="s">
        <v>2157</v>
      </c>
      <c r="AZK92" s="833" t="s">
        <v>2158</v>
      </c>
      <c r="AZL92" s="833" t="s">
        <v>2159</v>
      </c>
      <c r="AZM92" s="833" t="s">
        <v>2160</v>
      </c>
      <c r="AZN92" s="833" t="s">
        <v>2161</v>
      </c>
      <c r="AZO92" s="833" t="s">
        <v>2162</v>
      </c>
      <c r="AZP92" s="833" t="s">
        <v>2163</v>
      </c>
      <c r="AZQ92" s="833" t="s">
        <v>2164</v>
      </c>
      <c r="AZR92" s="833" t="s">
        <v>2165</v>
      </c>
      <c r="AZS92" s="833" t="s">
        <v>2166</v>
      </c>
      <c r="AZT92" s="833" t="s">
        <v>2167</v>
      </c>
      <c r="AZU92" s="833" t="s">
        <v>2168</v>
      </c>
      <c r="AZV92" s="833" t="s">
        <v>2169</v>
      </c>
      <c r="AZW92" s="833" t="s">
        <v>2170</v>
      </c>
      <c r="AZX92" s="833" t="s">
        <v>2171</v>
      </c>
      <c r="AZY92" s="833" t="s">
        <v>2172</v>
      </c>
      <c r="AZZ92" s="833" t="s">
        <v>2173</v>
      </c>
      <c r="BAA92" s="833" t="s">
        <v>2174</v>
      </c>
      <c r="BAB92" s="833" t="s">
        <v>2175</v>
      </c>
      <c r="BAC92" s="833" t="s">
        <v>2176</v>
      </c>
      <c r="BAD92" s="833" t="s">
        <v>2177</v>
      </c>
      <c r="BAE92" s="833" t="s">
        <v>2178</v>
      </c>
      <c r="BAF92" s="833" t="s">
        <v>2179</v>
      </c>
      <c r="BAG92" s="833" t="s">
        <v>2180</v>
      </c>
      <c r="BAH92" s="833" t="s">
        <v>2181</v>
      </c>
      <c r="BAI92" s="833" t="s">
        <v>2182</v>
      </c>
      <c r="BAJ92" s="833" t="s">
        <v>2183</v>
      </c>
      <c r="BAK92" s="833" t="s">
        <v>2184</v>
      </c>
      <c r="BAL92" s="833" t="s">
        <v>2185</v>
      </c>
      <c r="BAM92" s="833" t="s">
        <v>2186</v>
      </c>
      <c r="BAN92" s="833" t="s">
        <v>2187</v>
      </c>
      <c r="BAO92" s="833" t="s">
        <v>2188</v>
      </c>
      <c r="BAP92" s="833" t="s">
        <v>2189</v>
      </c>
      <c r="BAQ92" s="833" t="s">
        <v>2190</v>
      </c>
      <c r="BAR92" s="833" t="s">
        <v>2191</v>
      </c>
      <c r="BAS92" s="833" t="s">
        <v>2192</v>
      </c>
      <c r="BAT92" s="833" t="s">
        <v>2193</v>
      </c>
      <c r="BAU92" s="833" t="s">
        <v>2194</v>
      </c>
      <c r="BAV92" s="833" t="s">
        <v>2195</v>
      </c>
      <c r="BAW92" s="833" t="s">
        <v>2196</v>
      </c>
      <c r="BAX92" s="833" t="s">
        <v>2197</v>
      </c>
      <c r="BAY92" s="833" t="s">
        <v>2198</v>
      </c>
      <c r="BAZ92" s="833" t="s">
        <v>2199</v>
      </c>
      <c r="BBA92" s="833" t="s">
        <v>2200</v>
      </c>
      <c r="BBB92" s="833" t="s">
        <v>2201</v>
      </c>
      <c r="BBC92" s="833" t="s">
        <v>2202</v>
      </c>
      <c r="BBD92" s="833" t="s">
        <v>2203</v>
      </c>
      <c r="BBE92" s="833" t="s">
        <v>2204</v>
      </c>
      <c r="BBF92" s="833" t="s">
        <v>2205</v>
      </c>
      <c r="BBG92" s="833" t="s">
        <v>2206</v>
      </c>
      <c r="BBH92" s="833" t="s">
        <v>2207</v>
      </c>
      <c r="BBI92" s="833" t="s">
        <v>2208</v>
      </c>
      <c r="BBJ92" s="833" t="s">
        <v>2209</v>
      </c>
      <c r="BBK92" s="833" t="s">
        <v>2210</v>
      </c>
      <c r="BBL92" s="833" t="s">
        <v>2211</v>
      </c>
      <c r="BBM92" s="833" t="s">
        <v>2212</v>
      </c>
      <c r="BBN92" s="833" t="s">
        <v>2213</v>
      </c>
      <c r="BBO92" s="833" t="s">
        <v>2214</v>
      </c>
      <c r="BBP92" s="833" t="s">
        <v>2215</v>
      </c>
      <c r="BBQ92" s="833" t="s">
        <v>2216</v>
      </c>
      <c r="BBR92" s="833" t="s">
        <v>2217</v>
      </c>
      <c r="BBS92" s="833" t="s">
        <v>2218</v>
      </c>
      <c r="BBT92" s="833" t="s">
        <v>2219</v>
      </c>
      <c r="BBU92" s="833" t="s">
        <v>2220</v>
      </c>
      <c r="BBV92" s="833" t="s">
        <v>2221</v>
      </c>
      <c r="BBW92" s="833" t="s">
        <v>2222</v>
      </c>
      <c r="BBX92" s="833" t="s">
        <v>2223</v>
      </c>
      <c r="BBY92" s="833" t="s">
        <v>2224</v>
      </c>
      <c r="BBZ92" s="833" t="s">
        <v>2225</v>
      </c>
      <c r="BCA92" s="833" t="s">
        <v>2226</v>
      </c>
      <c r="BCB92" s="833" t="s">
        <v>2227</v>
      </c>
      <c r="BCC92" s="833" t="s">
        <v>2228</v>
      </c>
      <c r="BCD92" s="833" t="s">
        <v>2229</v>
      </c>
      <c r="BCE92" s="833" t="s">
        <v>2230</v>
      </c>
      <c r="BCF92" s="833" t="s">
        <v>2231</v>
      </c>
      <c r="BCG92" s="833" t="s">
        <v>2232</v>
      </c>
      <c r="BCH92" s="833" t="s">
        <v>2233</v>
      </c>
      <c r="BCI92" s="833" t="s">
        <v>2234</v>
      </c>
      <c r="BCJ92" s="833" t="s">
        <v>2235</v>
      </c>
      <c r="BCK92" s="833" t="s">
        <v>2236</v>
      </c>
      <c r="BCL92" s="833" t="s">
        <v>2237</v>
      </c>
      <c r="BCM92" s="833" t="s">
        <v>2238</v>
      </c>
      <c r="BCN92" s="833" t="s">
        <v>2239</v>
      </c>
      <c r="BCO92" s="833" t="s">
        <v>2240</v>
      </c>
      <c r="BCP92" s="833" t="s">
        <v>2241</v>
      </c>
      <c r="BCQ92" s="833" t="s">
        <v>2242</v>
      </c>
      <c r="BCR92" s="833" t="s">
        <v>2243</v>
      </c>
      <c r="BCS92" s="833" t="s">
        <v>2244</v>
      </c>
      <c r="BCT92" s="833" t="s">
        <v>2245</v>
      </c>
      <c r="BCU92" s="833" t="s">
        <v>2246</v>
      </c>
      <c r="BCV92" s="833" t="s">
        <v>2247</v>
      </c>
      <c r="BCW92" s="833" t="s">
        <v>2248</v>
      </c>
      <c r="BCX92" s="833" t="s">
        <v>2249</v>
      </c>
      <c r="BCY92" s="833" t="s">
        <v>2250</v>
      </c>
      <c r="BCZ92" s="833" t="s">
        <v>2251</v>
      </c>
      <c r="BDA92" s="833" t="s">
        <v>2252</v>
      </c>
      <c r="BDB92" s="833" t="s">
        <v>2253</v>
      </c>
      <c r="BDC92" s="833" t="s">
        <v>2254</v>
      </c>
      <c r="BDD92" s="833" t="s">
        <v>2255</v>
      </c>
      <c r="BDE92" s="833" t="s">
        <v>2256</v>
      </c>
      <c r="BDF92" s="833" t="s">
        <v>2257</v>
      </c>
      <c r="BDG92" s="833" t="s">
        <v>2258</v>
      </c>
      <c r="BDH92" s="833" t="s">
        <v>2259</v>
      </c>
      <c r="BDI92" s="833" t="s">
        <v>2260</v>
      </c>
      <c r="BDJ92" s="833" t="s">
        <v>2261</v>
      </c>
      <c r="BDK92" s="833" t="s">
        <v>2262</v>
      </c>
      <c r="BDL92" s="833" t="s">
        <v>2263</v>
      </c>
      <c r="BDM92" s="833" t="s">
        <v>2264</v>
      </c>
      <c r="BDN92" s="833" t="s">
        <v>2265</v>
      </c>
      <c r="BDO92" s="833" t="s">
        <v>2266</v>
      </c>
      <c r="BDP92" s="833" t="s">
        <v>2267</v>
      </c>
      <c r="BDQ92" s="833" t="s">
        <v>2268</v>
      </c>
      <c r="BDR92" s="833" t="s">
        <v>2269</v>
      </c>
      <c r="BDS92" s="833" t="s">
        <v>2270</v>
      </c>
      <c r="BDT92" s="833" t="s">
        <v>2271</v>
      </c>
      <c r="BDU92" s="833" t="s">
        <v>2272</v>
      </c>
      <c r="BDV92" s="833" t="s">
        <v>2273</v>
      </c>
      <c r="BDW92" s="833" t="s">
        <v>2274</v>
      </c>
      <c r="BDX92" s="833" t="s">
        <v>2275</v>
      </c>
      <c r="BDY92" s="833" t="s">
        <v>2276</v>
      </c>
      <c r="BDZ92" s="833" t="s">
        <v>2277</v>
      </c>
      <c r="BEA92" s="833" t="s">
        <v>2278</v>
      </c>
      <c r="BEB92" s="833" t="s">
        <v>2279</v>
      </c>
      <c r="BEC92" s="833" t="s">
        <v>2280</v>
      </c>
      <c r="BED92" s="833" t="s">
        <v>2281</v>
      </c>
      <c r="BEE92" s="833" t="s">
        <v>2282</v>
      </c>
      <c r="BEF92" s="833" t="s">
        <v>2283</v>
      </c>
      <c r="BEG92" s="833" t="s">
        <v>2284</v>
      </c>
      <c r="BEH92" s="833" t="s">
        <v>2285</v>
      </c>
      <c r="BEI92" s="833" t="s">
        <v>2286</v>
      </c>
      <c r="BEJ92" s="833" t="s">
        <v>2287</v>
      </c>
      <c r="BEK92" s="833" t="s">
        <v>2288</v>
      </c>
      <c r="BEL92" s="833" t="s">
        <v>2289</v>
      </c>
      <c r="BEM92" s="833" t="s">
        <v>2290</v>
      </c>
      <c r="BEN92" s="833" t="s">
        <v>2291</v>
      </c>
      <c r="BEO92" s="833" t="s">
        <v>2292</v>
      </c>
      <c r="BEP92" s="833" t="s">
        <v>2293</v>
      </c>
      <c r="BEQ92" s="833" t="s">
        <v>2294</v>
      </c>
      <c r="BER92" s="833" t="s">
        <v>2295</v>
      </c>
      <c r="BES92" s="833" t="s">
        <v>2296</v>
      </c>
      <c r="BET92" s="833" t="s">
        <v>2297</v>
      </c>
      <c r="BEU92" s="833" t="s">
        <v>2298</v>
      </c>
      <c r="BEV92" s="833" t="s">
        <v>2299</v>
      </c>
      <c r="BEW92" s="833" t="s">
        <v>2300</v>
      </c>
      <c r="BEX92" s="833" t="s">
        <v>2301</v>
      </c>
      <c r="BEY92" s="833" t="s">
        <v>2302</v>
      </c>
      <c r="BEZ92" s="833" t="s">
        <v>2303</v>
      </c>
      <c r="BFA92" s="833" t="s">
        <v>2304</v>
      </c>
      <c r="BFB92" s="833" t="s">
        <v>2305</v>
      </c>
      <c r="BFC92" s="833" t="s">
        <v>2306</v>
      </c>
      <c r="BFD92" s="833" t="s">
        <v>2307</v>
      </c>
      <c r="BFE92" s="833" t="s">
        <v>2308</v>
      </c>
      <c r="BFF92" s="833" t="s">
        <v>2309</v>
      </c>
      <c r="BFG92" s="833" t="s">
        <v>2310</v>
      </c>
      <c r="BFH92" s="833" t="s">
        <v>2311</v>
      </c>
      <c r="BFI92" s="833" t="s">
        <v>2312</v>
      </c>
      <c r="BFJ92" s="833" t="s">
        <v>2313</v>
      </c>
      <c r="BFK92" s="833" t="s">
        <v>2314</v>
      </c>
      <c r="BFL92" s="833" t="s">
        <v>2315</v>
      </c>
      <c r="BFM92" s="833" t="s">
        <v>2316</v>
      </c>
      <c r="BFN92" s="833" t="s">
        <v>2317</v>
      </c>
      <c r="BFO92" s="833" t="s">
        <v>2318</v>
      </c>
      <c r="BFP92" s="833" t="s">
        <v>2319</v>
      </c>
      <c r="BFQ92" s="833" t="s">
        <v>2320</v>
      </c>
      <c r="BFR92" s="833" t="s">
        <v>2321</v>
      </c>
      <c r="BFS92" s="833" t="s">
        <v>2322</v>
      </c>
      <c r="BFT92" s="833" t="s">
        <v>2323</v>
      </c>
      <c r="BFU92" s="833" t="s">
        <v>2324</v>
      </c>
      <c r="BFV92" s="833" t="s">
        <v>2325</v>
      </c>
      <c r="BFW92" s="833" t="s">
        <v>2326</v>
      </c>
      <c r="BFX92" s="833" t="s">
        <v>2327</v>
      </c>
      <c r="BFY92" s="833" t="s">
        <v>2328</v>
      </c>
      <c r="BFZ92" s="833" t="s">
        <v>2329</v>
      </c>
      <c r="BGA92" s="833" t="s">
        <v>2330</v>
      </c>
      <c r="BGB92" s="833" t="s">
        <v>2331</v>
      </c>
      <c r="BGC92" s="833" t="s">
        <v>2332</v>
      </c>
      <c r="BGD92" s="833" t="s">
        <v>2333</v>
      </c>
      <c r="BGE92" s="833" t="s">
        <v>2334</v>
      </c>
      <c r="BGF92" s="833" t="s">
        <v>2335</v>
      </c>
      <c r="BGG92" s="833" t="s">
        <v>2336</v>
      </c>
      <c r="BGH92" s="833" t="s">
        <v>2337</v>
      </c>
      <c r="BGI92" s="833" t="s">
        <v>2338</v>
      </c>
      <c r="BGJ92" s="833" t="s">
        <v>2339</v>
      </c>
      <c r="BGK92" s="833" t="s">
        <v>2340</v>
      </c>
      <c r="BGL92" s="833" t="s">
        <v>2341</v>
      </c>
      <c r="BGM92" s="833" t="s">
        <v>2342</v>
      </c>
      <c r="BGN92" s="833" t="s">
        <v>2343</v>
      </c>
      <c r="BGO92" s="833" t="s">
        <v>2344</v>
      </c>
      <c r="BGP92" s="833" t="s">
        <v>2345</v>
      </c>
      <c r="BGQ92" s="833" t="s">
        <v>2346</v>
      </c>
      <c r="BGR92" s="833" t="s">
        <v>2347</v>
      </c>
      <c r="BGS92" s="833" t="s">
        <v>2348</v>
      </c>
      <c r="BGT92" s="833" t="s">
        <v>2349</v>
      </c>
      <c r="BGU92" s="833" t="s">
        <v>2350</v>
      </c>
      <c r="BGV92" s="833" t="s">
        <v>2351</v>
      </c>
      <c r="BGW92" s="833" t="s">
        <v>2352</v>
      </c>
      <c r="BGX92" s="833" t="s">
        <v>2353</v>
      </c>
      <c r="BGY92" s="833" t="s">
        <v>2354</v>
      </c>
      <c r="BGZ92" s="833" t="s">
        <v>2355</v>
      </c>
      <c r="BHA92" s="833" t="s">
        <v>2356</v>
      </c>
      <c r="BHB92" s="833" t="s">
        <v>2357</v>
      </c>
      <c r="BHC92" s="833" t="s">
        <v>2358</v>
      </c>
      <c r="BHD92" s="833" t="s">
        <v>2359</v>
      </c>
      <c r="BHE92" s="833" t="s">
        <v>2360</v>
      </c>
      <c r="BHF92" s="833" t="s">
        <v>2361</v>
      </c>
      <c r="BHG92" s="833" t="s">
        <v>2362</v>
      </c>
      <c r="BHH92" s="833" t="s">
        <v>2363</v>
      </c>
      <c r="BHI92" s="833" t="s">
        <v>2364</v>
      </c>
      <c r="BHJ92" s="833" t="s">
        <v>2365</v>
      </c>
      <c r="BHK92" s="833" t="s">
        <v>2366</v>
      </c>
      <c r="BHL92" s="833" t="s">
        <v>2367</v>
      </c>
      <c r="BHM92" s="833" t="s">
        <v>2368</v>
      </c>
      <c r="BHN92" s="833" t="s">
        <v>2369</v>
      </c>
      <c r="BHO92" s="833" t="s">
        <v>2370</v>
      </c>
      <c r="BHP92" s="833" t="s">
        <v>2371</v>
      </c>
      <c r="BHQ92" s="833" t="s">
        <v>2372</v>
      </c>
      <c r="BHR92" s="833" t="s">
        <v>2373</v>
      </c>
      <c r="BHS92" s="833" t="s">
        <v>2374</v>
      </c>
      <c r="BHT92" s="833" t="s">
        <v>2375</v>
      </c>
      <c r="BHU92" s="833" t="s">
        <v>2376</v>
      </c>
      <c r="BHV92" s="833" t="s">
        <v>2377</v>
      </c>
      <c r="BHW92" s="833" t="s">
        <v>2378</v>
      </c>
      <c r="BHX92" s="833" t="s">
        <v>2379</v>
      </c>
      <c r="BHY92" s="833" t="s">
        <v>2380</v>
      </c>
      <c r="BHZ92" s="833" t="s">
        <v>2381</v>
      </c>
      <c r="BIA92" s="833" t="s">
        <v>2382</v>
      </c>
      <c r="BIB92" s="833" t="s">
        <v>2383</v>
      </c>
      <c r="BIC92" s="833" t="s">
        <v>2384</v>
      </c>
      <c r="BID92" s="833" t="s">
        <v>2385</v>
      </c>
      <c r="BIE92" s="833" t="s">
        <v>2386</v>
      </c>
      <c r="BIF92" s="833" t="s">
        <v>2387</v>
      </c>
      <c r="BIG92" s="833" t="s">
        <v>2388</v>
      </c>
      <c r="BIH92" s="833" t="s">
        <v>2389</v>
      </c>
      <c r="BII92" s="833" t="s">
        <v>2390</v>
      </c>
      <c r="BIJ92" s="833" t="s">
        <v>2391</v>
      </c>
      <c r="BIK92" s="833" t="s">
        <v>2392</v>
      </c>
      <c r="BIL92" s="833" t="s">
        <v>2393</v>
      </c>
      <c r="BIM92" s="833" t="s">
        <v>2394</v>
      </c>
      <c r="BIN92" s="833" t="s">
        <v>2395</v>
      </c>
      <c r="BIO92" s="833" t="s">
        <v>2396</v>
      </c>
      <c r="BIP92" s="833" t="s">
        <v>2397</v>
      </c>
      <c r="BIQ92" s="833" t="s">
        <v>2398</v>
      </c>
      <c r="BIR92" s="833" t="s">
        <v>2399</v>
      </c>
      <c r="BIS92" s="833" t="s">
        <v>2400</v>
      </c>
      <c r="BIT92" s="833" t="s">
        <v>2401</v>
      </c>
      <c r="BIU92" s="833" t="s">
        <v>2402</v>
      </c>
      <c r="BIV92" s="833" t="s">
        <v>2403</v>
      </c>
      <c r="BIW92" s="833" t="s">
        <v>2404</v>
      </c>
      <c r="BIX92" s="833" t="s">
        <v>2405</v>
      </c>
      <c r="BIY92" s="833" t="s">
        <v>2406</v>
      </c>
      <c r="BIZ92" s="833" t="s">
        <v>2407</v>
      </c>
      <c r="BJA92" s="833" t="s">
        <v>2408</v>
      </c>
      <c r="BJB92" s="833" t="s">
        <v>2409</v>
      </c>
      <c r="BJC92" s="833" t="s">
        <v>2410</v>
      </c>
      <c r="BJD92" s="833" t="s">
        <v>2411</v>
      </c>
      <c r="BJE92" s="833" t="s">
        <v>2412</v>
      </c>
      <c r="BJF92" s="833" t="s">
        <v>2413</v>
      </c>
      <c r="BJG92" s="833" t="s">
        <v>2414</v>
      </c>
      <c r="BJH92" s="833" t="s">
        <v>2415</v>
      </c>
      <c r="BJI92" s="833" t="s">
        <v>2416</v>
      </c>
      <c r="BJJ92" s="833" t="s">
        <v>2417</v>
      </c>
      <c r="BJK92" s="833" t="s">
        <v>2418</v>
      </c>
      <c r="BJL92" s="833" t="s">
        <v>2419</v>
      </c>
      <c r="BJM92" s="833" t="s">
        <v>2420</v>
      </c>
      <c r="BJN92" s="833" t="s">
        <v>2421</v>
      </c>
      <c r="BJO92" s="833" t="s">
        <v>2422</v>
      </c>
      <c r="BJP92" s="833" t="s">
        <v>2423</v>
      </c>
      <c r="BJQ92" s="833" t="s">
        <v>2424</v>
      </c>
      <c r="BJR92" s="833" t="s">
        <v>2425</v>
      </c>
      <c r="BJS92" s="833" t="s">
        <v>2426</v>
      </c>
      <c r="BJT92" s="833" t="s">
        <v>2427</v>
      </c>
      <c r="BJU92" s="833" t="s">
        <v>2428</v>
      </c>
      <c r="BJV92" s="833" t="s">
        <v>2429</v>
      </c>
      <c r="BJW92" s="833" t="s">
        <v>2430</v>
      </c>
      <c r="BJX92" s="833" t="s">
        <v>2431</v>
      </c>
      <c r="BJY92" s="833" t="s">
        <v>2432</v>
      </c>
      <c r="BJZ92" s="833" t="s">
        <v>2433</v>
      </c>
      <c r="BKA92" s="833" t="s">
        <v>2434</v>
      </c>
      <c r="BKB92" s="833" t="s">
        <v>2435</v>
      </c>
      <c r="BKC92" s="833" t="s">
        <v>2436</v>
      </c>
      <c r="BKD92" s="833" t="s">
        <v>2437</v>
      </c>
      <c r="BKE92" s="833" t="s">
        <v>2438</v>
      </c>
      <c r="BKF92" s="833" t="s">
        <v>2439</v>
      </c>
      <c r="BKG92" s="833" t="s">
        <v>2440</v>
      </c>
      <c r="BKH92" s="833" t="s">
        <v>2441</v>
      </c>
      <c r="BKI92" s="833" t="s">
        <v>2442</v>
      </c>
      <c r="BKJ92" s="833" t="s">
        <v>2443</v>
      </c>
      <c r="BKK92" s="833" t="s">
        <v>2444</v>
      </c>
      <c r="BKL92" s="833" t="s">
        <v>2445</v>
      </c>
      <c r="BKM92" s="833" t="s">
        <v>2446</v>
      </c>
      <c r="BKN92" s="833" t="s">
        <v>2447</v>
      </c>
      <c r="BKO92" s="833" t="s">
        <v>2448</v>
      </c>
      <c r="BKP92" s="833" t="s">
        <v>2449</v>
      </c>
      <c r="BKQ92" s="833" t="s">
        <v>2450</v>
      </c>
      <c r="BKR92" s="833" t="s">
        <v>2451</v>
      </c>
      <c r="BKS92" s="833" t="s">
        <v>2452</v>
      </c>
      <c r="BKT92" s="833" t="s">
        <v>2453</v>
      </c>
      <c r="BKU92" s="833" t="s">
        <v>2454</v>
      </c>
      <c r="BKV92" s="833" t="s">
        <v>2455</v>
      </c>
      <c r="BKW92" s="833" t="s">
        <v>2456</v>
      </c>
      <c r="BKX92" s="833" t="s">
        <v>2457</v>
      </c>
      <c r="BKY92" s="833" t="s">
        <v>2458</v>
      </c>
      <c r="BKZ92" s="833" t="s">
        <v>2459</v>
      </c>
      <c r="BLA92" s="833" t="s">
        <v>2460</v>
      </c>
      <c r="BLB92" s="833" t="s">
        <v>2461</v>
      </c>
      <c r="BLC92" s="833" t="s">
        <v>2462</v>
      </c>
      <c r="BLD92" s="833" t="s">
        <v>2463</v>
      </c>
      <c r="BLE92" s="833" t="s">
        <v>2464</v>
      </c>
      <c r="BLF92" s="833" t="s">
        <v>2465</v>
      </c>
      <c r="BLG92" s="833" t="s">
        <v>2466</v>
      </c>
      <c r="BLH92" s="833" t="s">
        <v>2467</v>
      </c>
      <c r="BLI92" s="833" t="s">
        <v>2468</v>
      </c>
      <c r="BLJ92" s="833" t="s">
        <v>2469</v>
      </c>
      <c r="BLK92" s="833" t="s">
        <v>2470</v>
      </c>
      <c r="BLL92" s="833" t="s">
        <v>2471</v>
      </c>
      <c r="BLM92" s="833" t="s">
        <v>2472</v>
      </c>
      <c r="BLN92" s="833" t="s">
        <v>2473</v>
      </c>
      <c r="BLO92" s="833" t="s">
        <v>2474</v>
      </c>
      <c r="BLP92" s="833" t="s">
        <v>2475</v>
      </c>
      <c r="BLQ92" s="833" t="s">
        <v>2476</v>
      </c>
      <c r="BLR92" s="833" t="s">
        <v>2477</v>
      </c>
      <c r="BLS92" s="833" t="s">
        <v>2478</v>
      </c>
      <c r="BLT92" s="833" t="s">
        <v>2479</v>
      </c>
      <c r="BLU92" s="833" t="s">
        <v>2480</v>
      </c>
      <c r="BLV92" s="833" t="s">
        <v>2481</v>
      </c>
      <c r="BLW92" s="833" t="s">
        <v>2482</v>
      </c>
      <c r="BLX92" s="833" t="s">
        <v>2483</v>
      </c>
      <c r="BLY92" s="833" t="s">
        <v>2484</v>
      </c>
      <c r="BLZ92" s="833" t="s">
        <v>2485</v>
      </c>
      <c r="BMA92" s="833" t="s">
        <v>2486</v>
      </c>
      <c r="BMB92" s="833" t="s">
        <v>2487</v>
      </c>
      <c r="BMC92" s="833" t="s">
        <v>2488</v>
      </c>
      <c r="BMD92" s="833" t="s">
        <v>2489</v>
      </c>
      <c r="BME92" s="833" t="s">
        <v>2490</v>
      </c>
      <c r="BMF92" s="833" t="s">
        <v>2491</v>
      </c>
      <c r="BMG92" s="833" t="s">
        <v>2492</v>
      </c>
      <c r="BMH92" s="833" t="s">
        <v>2493</v>
      </c>
      <c r="BMI92" s="833" t="s">
        <v>2494</v>
      </c>
      <c r="BMJ92" s="833" t="s">
        <v>2495</v>
      </c>
      <c r="BMK92" s="833" t="s">
        <v>2496</v>
      </c>
      <c r="BML92" s="833" t="s">
        <v>2497</v>
      </c>
      <c r="BMM92" s="833" t="s">
        <v>2498</v>
      </c>
      <c r="BMN92" s="833" t="s">
        <v>2499</v>
      </c>
      <c r="BMO92" s="833" t="s">
        <v>2500</v>
      </c>
      <c r="BMP92" s="833" t="s">
        <v>2501</v>
      </c>
      <c r="BMQ92" s="833" t="s">
        <v>2502</v>
      </c>
      <c r="BMR92" s="833" t="s">
        <v>2503</v>
      </c>
      <c r="BMS92" s="833" t="s">
        <v>2504</v>
      </c>
      <c r="BMT92" s="833" t="s">
        <v>2505</v>
      </c>
      <c r="BMU92" s="833" t="s">
        <v>2506</v>
      </c>
      <c r="BMV92" s="833" t="s">
        <v>2507</v>
      </c>
      <c r="BMW92" s="833" t="s">
        <v>2508</v>
      </c>
      <c r="BMX92" s="833" t="s">
        <v>2509</v>
      </c>
      <c r="BMY92" s="833" t="s">
        <v>2510</v>
      </c>
      <c r="BMZ92" s="833" t="s">
        <v>2511</v>
      </c>
      <c r="BNA92" s="833" t="s">
        <v>2512</v>
      </c>
      <c r="BNB92" s="833" t="s">
        <v>2513</v>
      </c>
      <c r="BNC92" s="833" t="s">
        <v>2514</v>
      </c>
      <c r="BND92" s="833" t="s">
        <v>2515</v>
      </c>
      <c r="BNE92" s="833" t="s">
        <v>2516</v>
      </c>
      <c r="BNF92" s="833" t="s">
        <v>2517</v>
      </c>
      <c r="BNG92" s="833" t="s">
        <v>2518</v>
      </c>
      <c r="BNH92" s="833" t="s">
        <v>2519</v>
      </c>
      <c r="BNI92" s="833" t="s">
        <v>2520</v>
      </c>
      <c r="BNJ92" s="833" t="s">
        <v>2521</v>
      </c>
      <c r="BNK92" s="833" t="s">
        <v>2522</v>
      </c>
      <c r="BNL92" s="833" t="s">
        <v>2523</v>
      </c>
      <c r="BNM92" s="833" t="s">
        <v>2524</v>
      </c>
      <c r="BNN92" s="833" t="s">
        <v>2525</v>
      </c>
      <c r="BNO92" s="833" t="s">
        <v>2526</v>
      </c>
      <c r="BNP92" s="833" t="s">
        <v>2527</v>
      </c>
      <c r="BNQ92" s="833" t="s">
        <v>2528</v>
      </c>
      <c r="BNR92" s="833" t="s">
        <v>2529</v>
      </c>
      <c r="BNS92" s="833" t="s">
        <v>2530</v>
      </c>
      <c r="BNT92" s="833" t="s">
        <v>2531</v>
      </c>
      <c r="BNU92" s="833" t="s">
        <v>2532</v>
      </c>
      <c r="BNV92" s="833" t="s">
        <v>2533</v>
      </c>
      <c r="BNW92" s="833" t="s">
        <v>2534</v>
      </c>
      <c r="BNX92" s="833" t="s">
        <v>2535</v>
      </c>
      <c r="BNY92" s="833" t="s">
        <v>2536</v>
      </c>
      <c r="BNZ92" s="833" t="s">
        <v>2537</v>
      </c>
      <c r="BOA92" s="833" t="s">
        <v>2538</v>
      </c>
      <c r="BOB92" s="833" t="s">
        <v>2539</v>
      </c>
      <c r="BOC92" s="833" t="s">
        <v>2540</v>
      </c>
      <c r="BOD92" s="833" t="s">
        <v>2541</v>
      </c>
      <c r="BOE92" s="833" t="s">
        <v>2542</v>
      </c>
      <c r="BOF92" s="833" t="s">
        <v>2543</v>
      </c>
      <c r="BOG92" s="833" t="s">
        <v>2544</v>
      </c>
      <c r="BOH92" s="833" t="s">
        <v>2545</v>
      </c>
      <c r="BOI92" s="833" t="s">
        <v>2546</v>
      </c>
      <c r="BOJ92" s="833" t="s">
        <v>2547</v>
      </c>
      <c r="BOK92" s="833" t="s">
        <v>2548</v>
      </c>
      <c r="BOL92" s="833" t="s">
        <v>2549</v>
      </c>
      <c r="BOM92" s="833" t="s">
        <v>2550</v>
      </c>
      <c r="BON92" s="833" t="s">
        <v>2551</v>
      </c>
      <c r="BOO92" s="833" t="s">
        <v>2552</v>
      </c>
      <c r="BOP92" s="833" t="s">
        <v>2553</v>
      </c>
      <c r="BOQ92" s="833" t="s">
        <v>2554</v>
      </c>
      <c r="BOR92" s="833" t="s">
        <v>2555</v>
      </c>
      <c r="BOS92" s="833" t="s">
        <v>2556</v>
      </c>
      <c r="BOT92" s="833" t="s">
        <v>2557</v>
      </c>
      <c r="BOU92" s="833" t="s">
        <v>2558</v>
      </c>
      <c r="BOV92" s="833" t="s">
        <v>2559</v>
      </c>
      <c r="BOW92" s="833" t="s">
        <v>2560</v>
      </c>
      <c r="BOX92" s="833" t="s">
        <v>2561</v>
      </c>
      <c r="BOY92" s="833" t="s">
        <v>2562</v>
      </c>
      <c r="BOZ92" s="833" t="s">
        <v>2563</v>
      </c>
      <c r="BPA92" s="833" t="s">
        <v>2564</v>
      </c>
      <c r="BPB92" s="833" t="s">
        <v>2565</v>
      </c>
      <c r="BPC92" s="833" t="s">
        <v>2566</v>
      </c>
      <c r="BPD92" s="833" t="s">
        <v>2567</v>
      </c>
      <c r="BPE92" s="833" t="s">
        <v>2568</v>
      </c>
      <c r="BPF92" s="833" t="s">
        <v>2569</v>
      </c>
      <c r="BPG92" s="833" t="s">
        <v>2570</v>
      </c>
      <c r="BPH92" s="833" t="s">
        <v>2571</v>
      </c>
      <c r="BPI92" s="833" t="s">
        <v>2572</v>
      </c>
      <c r="BPJ92" s="833" t="s">
        <v>2573</v>
      </c>
      <c r="BPK92" s="833" t="s">
        <v>2574</v>
      </c>
      <c r="BPL92" s="833" t="s">
        <v>2575</v>
      </c>
      <c r="BPM92" s="833" t="s">
        <v>2576</v>
      </c>
      <c r="BPN92" s="833" t="s">
        <v>2577</v>
      </c>
      <c r="BPO92" s="833" t="s">
        <v>2578</v>
      </c>
      <c r="BPP92" s="833" t="s">
        <v>2579</v>
      </c>
      <c r="BPQ92" s="833" t="s">
        <v>2580</v>
      </c>
      <c r="BPR92" s="833" t="s">
        <v>2581</v>
      </c>
      <c r="BPS92" s="833" t="s">
        <v>2582</v>
      </c>
      <c r="BPT92" s="833" t="s">
        <v>2583</v>
      </c>
      <c r="BPU92" s="833" t="s">
        <v>2584</v>
      </c>
      <c r="BPV92" s="833" t="s">
        <v>2585</v>
      </c>
      <c r="BPW92" s="833" t="s">
        <v>2586</v>
      </c>
      <c r="BPX92" s="833" t="s">
        <v>2587</v>
      </c>
      <c r="BPY92" s="833" t="s">
        <v>2588</v>
      </c>
      <c r="BPZ92" s="833" t="s">
        <v>2589</v>
      </c>
      <c r="BQA92" s="833" t="s">
        <v>2590</v>
      </c>
      <c r="BQB92" s="833" t="s">
        <v>2591</v>
      </c>
      <c r="BQC92" s="833" t="s">
        <v>2592</v>
      </c>
      <c r="BQD92" s="833" t="s">
        <v>2593</v>
      </c>
      <c r="BQE92" s="833" t="s">
        <v>2594</v>
      </c>
      <c r="BQF92" s="833" t="s">
        <v>2595</v>
      </c>
      <c r="BQG92" s="833" t="s">
        <v>2596</v>
      </c>
      <c r="BQH92" s="833" t="s">
        <v>2597</v>
      </c>
      <c r="BQI92" s="833" t="s">
        <v>2598</v>
      </c>
      <c r="BQJ92" s="833" t="s">
        <v>2599</v>
      </c>
      <c r="BQK92" s="833" t="s">
        <v>2600</v>
      </c>
      <c r="BQL92" s="833" t="s">
        <v>2601</v>
      </c>
      <c r="BQM92" s="833" t="s">
        <v>2602</v>
      </c>
      <c r="BQN92" s="833" t="s">
        <v>2603</v>
      </c>
      <c r="BQO92" s="833" t="s">
        <v>2604</v>
      </c>
      <c r="BQP92" s="833" t="s">
        <v>2605</v>
      </c>
      <c r="BQQ92" s="833" t="s">
        <v>2606</v>
      </c>
      <c r="BQR92" s="833" t="s">
        <v>2607</v>
      </c>
      <c r="BQS92" s="833" t="s">
        <v>2608</v>
      </c>
      <c r="BQT92" s="833" t="s">
        <v>2609</v>
      </c>
      <c r="BQU92" s="833" t="s">
        <v>2610</v>
      </c>
      <c r="BQV92" s="833" t="s">
        <v>2611</v>
      </c>
      <c r="BQW92" s="833" t="s">
        <v>2612</v>
      </c>
      <c r="BQX92" s="833" t="s">
        <v>2613</v>
      </c>
      <c r="BQY92" s="833" t="s">
        <v>2614</v>
      </c>
      <c r="BQZ92" s="833" t="s">
        <v>2615</v>
      </c>
      <c r="BRA92" s="833" t="s">
        <v>2616</v>
      </c>
      <c r="BRB92" s="833" t="s">
        <v>2617</v>
      </c>
      <c r="BRC92" s="833" t="s">
        <v>2618</v>
      </c>
      <c r="BRD92" s="833" t="s">
        <v>2619</v>
      </c>
      <c r="BRE92" s="833" t="s">
        <v>2620</v>
      </c>
      <c r="BRF92" s="833" t="s">
        <v>2621</v>
      </c>
      <c r="BRG92" s="833" t="s">
        <v>2622</v>
      </c>
      <c r="BRH92" s="833" t="s">
        <v>2623</v>
      </c>
      <c r="BRI92" s="833" t="s">
        <v>2624</v>
      </c>
      <c r="BRJ92" s="833" t="s">
        <v>2625</v>
      </c>
      <c r="BRK92" s="833" t="s">
        <v>2626</v>
      </c>
      <c r="BRL92" s="833" t="s">
        <v>2627</v>
      </c>
      <c r="BRM92" s="833" t="s">
        <v>2628</v>
      </c>
      <c r="BRN92" s="833" t="s">
        <v>2629</v>
      </c>
      <c r="BRO92" s="833" t="s">
        <v>2630</v>
      </c>
      <c r="BRP92" s="833" t="s">
        <v>2631</v>
      </c>
      <c r="BRQ92" s="833" t="s">
        <v>2632</v>
      </c>
      <c r="BRR92" s="833" t="s">
        <v>2633</v>
      </c>
      <c r="BRS92" s="833" t="s">
        <v>2634</v>
      </c>
      <c r="BRT92" s="833" t="s">
        <v>2635</v>
      </c>
      <c r="BRU92" s="833" t="s">
        <v>2636</v>
      </c>
      <c r="BRV92" s="833" t="s">
        <v>2637</v>
      </c>
      <c r="BRW92" s="833" t="s">
        <v>2638</v>
      </c>
      <c r="BRX92" s="833" t="s">
        <v>2639</v>
      </c>
      <c r="BRY92" s="833" t="s">
        <v>2640</v>
      </c>
      <c r="BRZ92" s="833" t="s">
        <v>2641</v>
      </c>
      <c r="BSA92" s="833" t="s">
        <v>2642</v>
      </c>
      <c r="BSB92" s="833" t="s">
        <v>2643</v>
      </c>
      <c r="BSC92" s="833" t="s">
        <v>2644</v>
      </c>
      <c r="BSD92" s="833" t="s">
        <v>2645</v>
      </c>
      <c r="BSE92" s="833" t="s">
        <v>2646</v>
      </c>
      <c r="BSF92" s="833" t="s">
        <v>2647</v>
      </c>
      <c r="BSG92" s="833" t="s">
        <v>2648</v>
      </c>
      <c r="BSH92" s="833" t="s">
        <v>2649</v>
      </c>
      <c r="BSI92" s="833" t="s">
        <v>2650</v>
      </c>
      <c r="BSJ92" s="833" t="s">
        <v>2651</v>
      </c>
      <c r="BSK92" s="833" t="s">
        <v>2652</v>
      </c>
      <c r="BSL92" s="833" t="s">
        <v>2653</v>
      </c>
      <c r="BSM92" s="833" t="s">
        <v>2654</v>
      </c>
      <c r="BSN92" s="833" t="s">
        <v>2655</v>
      </c>
      <c r="BSO92" s="833" t="s">
        <v>2656</v>
      </c>
      <c r="BSP92" s="833" t="s">
        <v>2657</v>
      </c>
      <c r="BSQ92" s="833" t="s">
        <v>2658</v>
      </c>
      <c r="BSR92" s="833" t="s">
        <v>2659</v>
      </c>
      <c r="BSS92" s="833" t="s">
        <v>2660</v>
      </c>
      <c r="BST92" s="833" t="s">
        <v>2661</v>
      </c>
      <c r="BSU92" s="833" t="s">
        <v>2662</v>
      </c>
      <c r="BSV92" s="833" t="s">
        <v>2663</v>
      </c>
      <c r="BSW92" s="833" t="s">
        <v>2664</v>
      </c>
      <c r="BSX92" s="833" t="s">
        <v>2665</v>
      </c>
      <c r="BSY92" s="833" t="s">
        <v>2666</v>
      </c>
      <c r="BSZ92" s="833" t="s">
        <v>2667</v>
      </c>
      <c r="BTA92" s="833" t="s">
        <v>2668</v>
      </c>
      <c r="BTB92" s="833" t="s">
        <v>2669</v>
      </c>
      <c r="BTC92" s="833" t="s">
        <v>2670</v>
      </c>
      <c r="BTD92" s="833" t="s">
        <v>2671</v>
      </c>
      <c r="BTE92" s="833" t="s">
        <v>2672</v>
      </c>
      <c r="BTF92" s="833" t="s">
        <v>2673</v>
      </c>
      <c r="BTG92" s="833" t="s">
        <v>2674</v>
      </c>
      <c r="BTH92" s="833" t="s">
        <v>2675</v>
      </c>
      <c r="BTI92" s="833" t="s">
        <v>2676</v>
      </c>
      <c r="BTJ92" s="833" t="s">
        <v>2677</v>
      </c>
      <c r="BTK92" s="833" t="s">
        <v>2678</v>
      </c>
      <c r="BTL92" s="833" t="s">
        <v>2679</v>
      </c>
      <c r="BTM92" s="833" t="s">
        <v>2680</v>
      </c>
      <c r="BTN92" s="833" t="s">
        <v>2681</v>
      </c>
      <c r="BTO92" s="833" t="s">
        <v>2682</v>
      </c>
      <c r="BTP92" s="833" t="s">
        <v>2683</v>
      </c>
      <c r="BTQ92" s="833" t="s">
        <v>2684</v>
      </c>
      <c r="BTR92" s="833" t="s">
        <v>2685</v>
      </c>
      <c r="BTS92" s="833" t="s">
        <v>2686</v>
      </c>
      <c r="BTT92" s="833" t="s">
        <v>2687</v>
      </c>
      <c r="BTU92" s="833" t="s">
        <v>2688</v>
      </c>
      <c r="BTV92" s="833" t="s">
        <v>2689</v>
      </c>
      <c r="BTW92" s="833" t="s">
        <v>2690</v>
      </c>
      <c r="BTX92" s="833" t="s">
        <v>2691</v>
      </c>
      <c r="BTY92" s="833" t="s">
        <v>2692</v>
      </c>
      <c r="BTZ92" s="833" t="s">
        <v>2693</v>
      </c>
      <c r="BUA92" s="833" t="s">
        <v>2694</v>
      </c>
      <c r="BUB92" s="833" t="s">
        <v>2695</v>
      </c>
      <c r="BUC92" s="833" t="s">
        <v>2696</v>
      </c>
      <c r="BUD92" s="833" t="s">
        <v>2697</v>
      </c>
      <c r="BUE92" s="833" t="s">
        <v>2698</v>
      </c>
      <c r="BUF92" s="833" t="s">
        <v>2699</v>
      </c>
      <c r="BUG92" s="833" t="s">
        <v>2700</v>
      </c>
      <c r="BUH92" s="833" t="s">
        <v>2701</v>
      </c>
      <c r="BUI92" s="833" t="s">
        <v>2702</v>
      </c>
      <c r="BUJ92" s="833" t="s">
        <v>2703</v>
      </c>
      <c r="BUK92" s="833" t="s">
        <v>2704</v>
      </c>
      <c r="BUL92" s="833" t="s">
        <v>2705</v>
      </c>
      <c r="BUM92" s="833" t="s">
        <v>2706</v>
      </c>
      <c r="BUN92" s="833" t="s">
        <v>2707</v>
      </c>
      <c r="BUO92" s="833" t="s">
        <v>2708</v>
      </c>
      <c r="BUP92" s="833" t="s">
        <v>2709</v>
      </c>
      <c r="BUQ92" s="833" t="s">
        <v>2710</v>
      </c>
      <c r="BUR92" s="833" t="s">
        <v>2711</v>
      </c>
      <c r="BUS92" s="833" t="s">
        <v>2712</v>
      </c>
      <c r="BUT92" s="833" t="s">
        <v>2713</v>
      </c>
      <c r="BUU92" s="833" t="s">
        <v>2714</v>
      </c>
      <c r="BUV92" s="833" t="s">
        <v>2715</v>
      </c>
      <c r="BUW92" s="833" t="s">
        <v>2716</v>
      </c>
      <c r="BUX92" s="833" t="s">
        <v>2717</v>
      </c>
      <c r="BUY92" s="833" t="s">
        <v>2718</v>
      </c>
      <c r="BUZ92" s="833" t="s">
        <v>2719</v>
      </c>
      <c r="BVA92" s="833" t="s">
        <v>2720</v>
      </c>
      <c r="BVB92" s="833" t="s">
        <v>2721</v>
      </c>
      <c r="BVC92" s="833" t="s">
        <v>2722</v>
      </c>
      <c r="BVD92" s="833" t="s">
        <v>2723</v>
      </c>
      <c r="BVE92" s="833" t="s">
        <v>2724</v>
      </c>
      <c r="BVF92" s="833" t="s">
        <v>2725</v>
      </c>
      <c r="BVG92" s="833" t="s">
        <v>2726</v>
      </c>
      <c r="BVH92" s="833" t="s">
        <v>2727</v>
      </c>
      <c r="BVI92" s="833" t="s">
        <v>2728</v>
      </c>
      <c r="BVJ92" s="833" t="s">
        <v>2729</v>
      </c>
      <c r="BVK92" s="833" t="s">
        <v>2730</v>
      </c>
      <c r="BVL92" s="833" t="s">
        <v>2731</v>
      </c>
      <c r="BVM92" s="833" t="s">
        <v>2732</v>
      </c>
      <c r="BVN92" s="833" t="s">
        <v>2733</v>
      </c>
      <c r="BVO92" s="833" t="s">
        <v>2734</v>
      </c>
      <c r="BVP92" s="833" t="s">
        <v>2735</v>
      </c>
      <c r="BVQ92" s="833" t="s">
        <v>2736</v>
      </c>
      <c r="BVR92" s="833" t="s">
        <v>2737</v>
      </c>
      <c r="BVS92" s="833" t="s">
        <v>2738</v>
      </c>
      <c r="BVT92" s="833" t="s">
        <v>2739</v>
      </c>
      <c r="BVU92" s="833" t="s">
        <v>2740</v>
      </c>
      <c r="BVV92" s="833" t="s">
        <v>2741</v>
      </c>
      <c r="BVW92" s="833" t="s">
        <v>2742</v>
      </c>
      <c r="BVX92" s="833" t="s">
        <v>2743</v>
      </c>
      <c r="BVY92" s="833" t="s">
        <v>2744</v>
      </c>
      <c r="BVZ92" s="833" t="s">
        <v>2745</v>
      </c>
      <c r="BWA92" s="833" t="s">
        <v>2746</v>
      </c>
      <c r="BWB92" s="833" t="s">
        <v>2747</v>
      </c>
      <c r="BWC92" s="833" t="s">
        <v>2748</v>
      </c>
      <c r="BWD92" s="833" t="s">
        <v>2749</v>
      </c>
      <c r="BWE92" s="833" t="s">
        <v>2750</v>
      </c>
      <c r="BWF92" s="833" t="s">
        <v>2751</v>
      </c>
      <c r="BWG92" s="833" t="s">
        <v>2752</v>
      </c>
      <c r="BWH92" s="833" t="s">
        <v>2753</v>
      </c>
      <c r="BWI92" s="833" t="s">
        <v>2754</v>
      </c>
      <c r="BWJ92" s="833" t="s">
        <v>2755</v>
      </c>
      <c r="BWK92" s="833" t="s">
        <v>2756</v>
      </c>
      <c r="BWL92" s="833" t="s">
        <v>2757</v>
      </c>
      <c r="BWM92" s="833" t="s">
        <v>2758</v>
      </c>
      <c r="BWN92" s="833" t="s">
        <v>2759</v>
      </c>
      <c r="BWO92" s="833" t="s">
        <v>2760</v>
      </c>
      <c r="BWP92" s="833" t="s">
        <v>2761</v>
      </c>
      <c r="BWQ92" s="833" t="s">
        <v>2762</v>
      </c>
      <c r="BWR92" s="833" t="s">
        <v>2763</v>
      </c>
      <c r="BWS92" s="833" t="s">
        <v>2764</v>
      </c>
      <c r="BWT92" s="833" t="s">
        <v>2765</v>
      </c>
      <c r="BWU92" s="833" t="s">
        <v>2766</v>
      </c>
      <c r="BWV92" s="833" t="s">
        <v>2767</v>
      </c>
      <c r="BWW92" s="833" t="s">
        <v>2768</v>
      </c>
      <c r="BWX92" s="833" t="s">
        <v>2769</v>
      </c>
      <c r="BWY92" s="833" t="s">
        <v>2770</v>
      </c>
      <c r="BWZ92" s="833" t="s">
        <v>2771</v>
      </c>
      <c r="BXA92" s="833" t="s">
        <v>2772</v>
      </c>
      <c r="BXB92" s="833" t="s">
        <v>2773</v>
      </c>
      <c r="BXC92" s="833" t="s">
        <v>2774</v>
      </c>
      <c r="BXD92" s="833" t="s">
        <v>2775</v>
      </c>
      <c r="BXE92" s="833" t="s">
        <v>2776</v>
      </c>
      <c r="BXF92" s="833" t="s">
        <v>2777</v>
      </c>
      <c r="BXG92" s="833" t="s">
        <v>2778</v>
      </c>
      <c r="BXH92" s="833" t="s">
        <v>2779</v>
      </c>
      <c r="BXI92" s="833" t="s">
        <v>2780</v>
      </c>
      <c r="BXJ92" s="833" t="s">
        <v>2781</v>
      </c>
      <c r="BXK92" s="833" t="s">
        <v>2782</v>
      </c>
      <c r="BXL92" s="833" t="s">
        <v>2783</v>
      </c>
      <c r="BXM92" s="833" t="s">
        <v>2784</v>
      </c>
      <c r="BXN92" s="833" t="s">
        <v>2785</v>
      </c>
      <c r="BXO92" s="833" t="s">
        <v>2786</v>
      </c>
      <c r="BXP92" s="833" t="s">
        <v>2787</v>
      </c>
      <c r="BXQ92" s="833" t="s">
        <v>2788</v>
      </c>
      <c r="BXR92" s="833" t="s">
        <v>2789</v>
      </c>
      <c r="BXS92" s="833" t="s">
        <v>2790</v>
      </c>
      <c r="BXT92" s="833" t="s">
        <v>2791</v>
      </c>
      <c r="BXU92" s="833" t="s">
        <v>2792</v>
      </c>
      <c r="BXV92" s="833" t="s">
        <v>2793</v>
      </c>
      <c r="BXW92" s="833" t="s">
        <v>2794</v>
      </c>
      <c r="BXX92" s="833" t="s">
        <v>2795</v>
      </c>
      <c r="BXY92" s="833" t="s">
        <v>2796</v>
      </c>
      <c r="BXZ92" s="833" t="s">
        <v>2797</v>
      </c>
      <c r="BYA92" s="833" t="s">
        <v>2798</v>
      </c>
      <c r="BYB92" s="833" t="s">
        <v>2799</v>
      </c>
      <c r="BYC92" s="833" t="s">
        <v>2800</v>
      </c>
      <c r="BYD92" s="833" t="s">
        <v>2801</v>
      </c>
      <c r="BYE92" s="833" t="s">
        <v>2802</v>
      </c>
      <c r="BYF92" s="833" t="s">
        <v>2803</v>
      </c>
      <c r="BYG92" s="833" t="s">
        <v>2804</v>
      </c>
      <c r="BYH92" s="833" t="s">
        <v>2805</v>
      </c>
      <c r="BYI92" s="833" t="s">
        <v>2806</v>
      </c>
      <c r="BYJ92" s="833" t="s">
        <v>2807</v>
      </c>
      <c r="BYK92" s="833" t="s">
        <v>2808</v>
      </c>
      <c r="BYL92" s="833" t="s">
        <v>2809</v>
      </c>
      <c r="BYM92" s="833" t="s">
        <v>2810</v>
      </c>
      <c r="BYN92" s="833" t="s">
        <v>2811</v>
      </c>
      <c r="BYO92" s="833" t="s">
        <v>2812</v>
      </c>
      <c r="BYP92" s="833" t="s">
        <v>2813</v>
      </c>
      <c r="BYQ92" s="833" t="s">
        <v>2814</v>
      </c>
      <c r="BYR92" s="833" t="s">
        <v>2815</v>
      </c>
      <c r="BYS92" s="833" t="s">
        <v>2816</v>
      </c>
      <c r="BYT92" s="833" t="s">
        <v>2817</v>
      </c>
      <c r="BYU92" s="833" t="s">
        <v>2818</v>
      </c>
      <c r="BYV92" s="833" t="s">
        <v>2819</v>
      </c>
      <c r="BYW92" s="833" t="s">
        <v>2820</v>
      </c>
      <c r="BYX92" s="833" t="s">
        <v>2821</v>
      </c>
      <c r="BYY92" s="833" t="s">
        <v>2822</v>
      </c>
      <c r="BYZ92" s="833" t="s">
        <v>2823</v>
      </c>
      <c r="BZA92" s="833" t="s">
        <v>2824</v>
      </c>
      <c r="BZB92" s="833" t="s">
        <v>2825</v>
      </c>
      <c r="BZC92" s="833" t="s">
        <v>2826</v>
      </c>
      <c r="BZD92" s="833" t="s">
        <v>2827</v>
      </c>
      <c r="BZE92" s="833" t="s">
        <v>2828</v>
      </c>
      <c r="BZF92" s="833" t="s">
        <v>2829</v>
      </c>
      <c r="BZG92" s="833" t="s">
        <v>2830</v>
      </c>
      <c r="BZH92" s="833" t="s">
        <v>2831</v>
      </c>
      <c r="BZI92" s="833" t="s">
        <v>2832</v>
      </c>
      <c r="BZJ92" s="833" t="s">
        <v>2833</v>
      </c>
      <c r="BZK92" s="833" t="s">
        <v>2834</v>
      </c>
      <c r="BZL92" s="833" t="s">
        <v>2835</v>
      </c>
      <c r="BZM92" s="833" t="s">
        <v>2836</v>
      </c>
      <c r="BZN92" s="833" t="s">
        <v>2837</v>
      </c>
      <c r="BZO92" s="833" t="s">
        <v>2838</v>
      </c>
      <c r="BZP92" s="833" t="s">
        <v>2839</v>
      </c>
      <c r="BZQ92" s="833" t="s">
        <v>2840</v>
      </c>
      <c r="BZR92" s="833" t="s">
        <v>2841</v>
      </c>
      <c r="BZS92" s="833" t="s">
        <v>2842</v>
      </c>
      <c r="BZT92" s="833" t="s">
        <v>2843</v>
      </c>
      <c r="BZU92" s="833" t="s">
        <v>2844</v>
      </c>
      <c r="BZV92" s="833" t="s">
        <v>2845</v>
      </c>
      <c r="BZW92" s="833" t="s">
        <v>2846</v>
      </c>
      <c r="BZX92" s="833" t="s">
        <v>2847</v>
      </c>
      <c r="BZY92" s="833" t="s">
        <v>2848</v>
      </c>
      <c r="BZZ92" s="833" t="s">
        <v>2849</v>
      </c>
      <c r="CAA92" s="833" t="s">
        <v>2850</v>
      </c>
      <c r="CAB92" s="833" t="s">
        <v>2851</v>
      </c>
      <c r="CAC92" s="833" t="s">
        <v>2852</v>
      </c>
      <c r="CAD92" s="833" t="s">
        <v>2853</v>
      </c>
      <c r="CAE92" s="833" t="s">
        <v>2854</v>
      </c>
      <c r="CAF92" s="833" t="s">
        <v>2855</v>
      </c>
      <c r="CAG92" s="833" t="s">
        <v>2856</v>
      </c>
      <c r="CAH92" s="833" t="s">
        <v>2857</v>
      </c>
      <c r="CAI92" s="833" t="s">
        <v>2858</v>
      </c>
      <c r="CAJ92" s="833" t="s">
        <v>2859</v>
      </c>
      <c r="CAK92" s="833" t="s">
        <v>2860</v>
      </c>
      <c r="CAL92" s="833" t="s">
        <v>2861</v>
      </c>
      <c r="CAM92" s="833" t="s">
        <v>2862</v>
      </c>
      <c r="CAN92" s="833" t="s">
        <v>2863</v>
      </c>
      <c r="CAO92" s="833" t="s">
        <v>2864</v>
      </c>
      <c r="CAP92" s="833" t="s">
        <v>2865</v>
      </c>
      <c r="CAQ92" s="833" t="s">
        <v>2866</v>
      </c>
      <c r="CAR92" s="833" t="s">
        <v>2867</v>
      </c>
      <c r="CAS92" s="833" t="s">
        <v>2868</v>
      </c>
      <c r="CAT92" s="833" t="s">
        <v>2869</v>
      </c>
      <c r="CAU92" s="833" t="s">
        <v>2870</v>
      </c>
      <c r="CAV92" s="833" t="s">
        <v>2871</v>
      </c>
      <c r="CAW92" s="833" t="s">
        <v>2872</v>
      </c>
      <c r="CAX92" s="833" t="s">
        <v>2873</v>
      </c>
      <c r="CAY92" s="833" t="s">
        <v>2874</v>
      </c>
      <c r="CAZ92" s="833" t="s">
        <v>2875</v>
      </c>
      <c r="CBA92" s="833" t="s">
        <v>2876</v>
      </c>
      <c r="CBB92" s="833" t="s">
        <v>2877</v>
      </c>
      <c r="CBC92" s="833" t="s">
        <v>2878</v>
      </c>
      <c r="CBD92" s="833" t="s">
        <v>2879</v>
      </c>
      <c r="CBE92" s="833" t="s">
        <v>2880</v>
      </c>
      <c r="CBF92" s="833" t="s">
        <v>2881</v>
      </c>
      <c r="CBG92" s="833" t="s">
        <v>2882</v>
      </c>
      <c r="CBH92" s="833" t="s">
        <v>2883</v>
      </c>
      <c r="CBI92" s="833" t="s">
        <v>2884</v>
      </c>
      <c r="CBJ92" s="833" t="s">
        <v>2885</v>
      </c>
      <c r="CBK92" s="833" t="s">
        <v>2886</v>
      </c>
      <c r="CBL92" s="833" t="s">
        <v>2887</v>
      </c>
      <c r="CBM92" s="833" t="s">
        <v>2888</v>
      </c>
      <c r="CBN92" s="833" t="s">
        <v>2889</v>
      </c>
      <c r="CBO92" s="833" t="s">
        <v>2890</v>
      </c>
      <c r="CBP92" s="833" t="s">
        <v>2891</v>
      </c>
      <c r="CBQ92" s="833" t="s">
        <v>2892</v>
      </c>
      <c r="CBR92" s="833" t="s">
        <v>2893</v>
      </c>
      <c r="CBS92" s="833" t="s">
        <v>2894</v>
      </c>
      <c r="CBT92" s="833" t="s">
        <v>2895</v>
      </c>
      <c r="CBU92" s="833" t="s">
        <v>2896</v>
      </c>
      <c r="CBV92" s="833" t="s">
        <v>2897</v>
      </c>
      <c r="CBW92" s="833" t="s">
        <v>2898</v>
      </c>
      <c r="CBX92" s="833" t="s">
        <v>2899</v>
      </c>
      <c r="CBY92" s="833" t="s">
        <v>2900</v>
      </c>
      <c r="CBZ92" s="833" t="s">
        <v>2901</v>
      </c>
      <c r="CCA92" s="833" t="s">
        <v>2902</v>
      </c>
      <c r="CCB92" s="833" t="s">
        <v>2903</v>
      </c>
      <c r="CCC92" s="833" t="s">
        <v>2904</v>
      </c>
      <c r="CCD92" s="833" t="s">
        <v>2905</v>
      </c>
      <c r="CCE92" s="833" t="s">
        <v>2906</v>
      </c>
      <c r="CCF92" s="833" t="s">
        <v>2907</v>
      </c>
      <c r="CCG92" s="833" t="s">
        <v>2908</v>
      </c>
      <c r="CCH92" s="833" t="s">
        <v>2909</v>
      </c>
      <c r="CCI92" s="833" t="s">
        <v>2910</v>
      </c>
      <c r="CCJ92" s="833" t="s">
        <v>2911</v>
      </c>
      <c r="CCK92" s="833" t="s">
        <v>2912</v>
      </c>
      <c r="CCL92" s="833" t="s">
        <v>2913</v>
      </c>
      <c r="CCM92" s="833" t="s">
        <v>2914</v>
      </c>
      <c r="CCN92" s="833" t="s">
        <v>2915</v>
      </c>
      <c r="CCO92" s="833" t="s">
        <v>2916</v>
      </c>
      <c r="CCP92" s="833" t="s">
        <v>2917</v>
      </c>
      <c r="CCQ92" s="833" t="s">
        <v>2918</v>
      </c>
      <c r="CCR92" s="833" t="s">
        <v>2919</v>
      </c>
      <c r="CCS92" s="833" t="s">
        <v>2920</v>
      </c>
      <c r="CCT92" s="833" t="s">
        <v>2921</v>
      </c>
      <c r="CCU92" s="833" t="s">
        <v>2922</v>
      </c>
      <c r="CCV92" s="833" t="s">
        <v>2923</v>
      </c>
      <c r="CCW92" s="833" t="s">
        <v>2924</v>
      </c>
      <c r="CCX92" s="833" t="s">
        <v>2925</v>
      </c>
      <c r="CCY92" s="833" t="s">
        <v>2926</v>
      </c>
      <c r="CCZ92" s="833" t="s">
        <v>2927</v>
      </c>
      <c r="CDA92" s="833" t="s">
        <v>2928</v>
      </c>
      <c r="CDB92" s="833" t="s">
        <v>2929</v>
      </c>
      <c r="CDC92" s="833" t="s">
        <v>2930</v>
      </c>
      <c r="CDD92" s="833" t="s">
        <v>2931</v>
      </c>
      <c r="CDE92" s="833" t="s">
        <v>2932</v>
      </c>
      <c r="CDF92" s="833" t="s">
        <v>2933</v>
      </c>
      <c r="CDG92" s="833" t="s">
        <v>2934</v>
      </c>
      <c r="CDH92" s="833" t="s">
        <v>2935</v>
      </c>
      <c r="CDI92" s="833" t="s">
        <v>2936</v>
      </c>
      <c r="CDJ92" s="833" t="s">
        <v>2937</v>
      </c>
      <c r="CDK92" s="833" t="s">
        <v>2938</v>
      </c>
      <c r="CDL92" s="833" t="s">
        <v>2939</v>
      </c>
      <c r="CDM92" s="833" t="s">
        <v>2940</v>
      </c>
      <c r="CDN92" s="833" t="s">
        <v>2941</v>
      </c>
      <c r="CDO92" s="833" t="s">
        <v>2942</v>
      </c>
      <c r="CDP92" s="833" t="s">
        <v>2943</v>
      </c>
      <c r="CDQ92" s="833" t="s">
        <v>2944</v>
      </c>
      <c r="CDR92" s="833" t="s">
        <v>2945</v>
      </c>
      <c r="CDS92" s="833" t="s">
        <v>2946</v>
      </c>
      <c r="CDT92" s="833" t="s">
        <v>2947</v>
      </c>
      <c r="CDU92" s="833" t="s">
        <v>2948</v>
      </c>
      <c r="CDV92" s="833" t="s">
        <v>2949</v>
      </c>
      <c r="CDW92" s="833" t="s">
        <v>2950</v>
      </c>
      <c r="CDX92" s="833" t="s">
        <v>2951</v>
      </c>
      <c r="CDY92" s="833" t="s">
        <v>2952</v>
      </c>
      <c r="CDZ92" s="833" t="s">
        <v>2953</v>
      </c>
      <c r="CEA92" s="833" t="s">
        <v>2954</v>
      </c>
      <c r="CEB92" s="833" t="s">
        <v>2955</v>
      </c>
      <c r="CEC92" s="833" t="s">
        <v>2956</v>
      </c>
      <c r="CED92" s="833" t="s">
        <v>2957</v>
      </c>
      <c r="CEE92" s="833" t="s">
        <v>2958</v>
      </c>
      <c r="CEF92" s="833" t="s">
        <v>2959</v>
      </c>
      <c r="CEG92" s="833" t="s">
        <v>2960</v>
      </c>
      <c r="CEH92" s="833" t="s">
        <v>2961</v>
      </c>
      <c r="CEI92" s="833" t="s">
        <v>2962</v>
      </c>
      <c r="CEJ92" s="833" t="s">
        <v>2963</v>
      </c>
      <c r="CEK92" s="833" t="s">
        <v>2964</v>
      </c>
      <c r="CEL92" s="833" t="s">
        <v>2965</v>
      </c>
      <c r="CEM92" s="833" t="s">
        <v>2966</v>
      </c>
      <c r="CEN92" s="833" t="s">
        <v>2967</v>
      </c>
      <c r="CEO92" s="833" t="s">
        <v>2968</v>
      </c>
      <c r="CEP92" s="833" t="s">
        <v>2969</v>
      </c>
      <c r="CEQ92" s="833" t="s">
        <v>2970</v>
      </c>
      <c r="CER92" s="833" t="s">
        <v>2971</v>
      </c>
      <c r="CES92" s="833" t="s">
        <v>2972</v>
      </c>
      <c r="CET92" s="833" t="s">
        <v>2973</v>
      </c>
      <c r="CEU92" s="833" t="s">
        <v>2974</v>
      </c>
      <c r="CEV92" s="833" t="s">
        <v>2975</v>
      </c>
      <c r="CEW92" s="833" t="s">
        <v>2976</v>
      </c>
      <c r="CEX92" s="833" t="s">
        <v>2977</v>
      </c>
      <c r="CEY92" s="833" t="s">
        <v>2978</v>
      </c>
      <c r="CEZ92" s="833" t="s">
        <v>2979</v>
      </c>
      <c r="CFA92" s="833" t="s">
        <v>2980</v>
      </c>
      <c r="CFB92" s="833" t="s">
        <v>2981</v>
      </c>
      <c r="CFC92" s="833" t="s">
        <v>2982</v>
      </c>
      <c r="CFD92" s="833" t="s">
        <v>2983</v>
      </c>
      <c r="CFE92" s="833" t="s">
        <v>2984</v>
      </c>
      <c r="CFF92" s="833" t="s">
        <v>2985</v>
      </c>
      <c r="CFG92" s="833" t="s">
        <v>2986</v>
      </c>
      <c r="CFH92" s="833" t="s">
        <v>2987</v>
      </c>
      <c r="CFI92" s="833" t="s">
        <v>2988</v>
      </c>
      <c r="CFJ92" s="833" t="s">
        <v>2989</v>
      </c>
      <c r="CFK92" s="833" t="s">
        <v>2990</v>
      </c>
      <c r="CFL92" s="833" t="s">
        <v>2991</v>
      </c>
      <c r="CFM92" s="833" t="s">
        <v>2992</v>
      </c>
      <c r="CFN92" s="833" t="s">
        <v>2993</v>
      </c>
      <c r="CFO92" s="833" t="s">
        <v>2994</v>
      </c>
      <c r="CFP92" s="833" t="s">
        <v>2995</v>
      </c>
      <c r="CFQ92" s="833" t="s">
        <v>2996</v>
      </c>
      <c r="CFR92" s="833" t="s">
        <v>2997</v>
      </c>
      <c r="CFS92" s="833" t="s">
        <v>2998</v>
      </c>
      <c r="CFT92" s="833" t="s">
        <v>2999</v>
      </c>
      <c r="CFU92" s="833" t="s">
        <v>3000</v>
      </c>
      <c r="CFV92" s="833" t="s">
        <v>3001</v>
      </c>
      <c r="CFW92" s="833" t="s">
        <v>3002</v>
      </c>
      <c r="CFX92" s="833" t="s">
        <v>3003</v>
      </c>
      <c r="CFY92" s="833" t="s">
        <v>3004</v>
      </c>
      <c r="CFZ92" s="833" t="s">
        <v>3005</v>
      </c>
      <c r="CGA92" s="833" t="s">
        <v>3006</v>
      </c>
      <c r="CGB92" s="833" t="s">
        <v>3007</v>
      </c>
      <c r="CGC92" s="833" t="s">
        <v>3008</v>
      </c>
      <c r="CGD92" s="833" t="s">
        <v>3009</v>
      </c>
      <c r="CGE92" s="833" t="s">
        <v>3010</v>
      </c>
      <c r="CGF92" s="833" t="s">
        <v>3011</v>
      </c>
      <c r="CGG92" s="833" t="s">
        <v>3012</v>
      </c>
      <c r="CGH92" s="833" t="s">
        <v>3013</v>
      </c>
      <c r="CGI92" s="833" t="s">
        <v>3014</v>
      </c>
      <c r="CGJ92" s="833" t="s">
        <v>3015</v>
      </c>
      <c r="CGK92" s="833" t="s">
        <v>3016</v>
      </c>
      <c r="CGL92" s="833" t="s">
        <v>3017</v>
      </c>
      <c r="CGM92" s="833" t="s">
        <v>3018</v>
      </c>
      <c r="CGN92" s="833" t="s">
        <v>3019</v>
      </c>
      <c r="CGO92" s="833" t="s">
        <v>3020</v>
      </c>
      <c r="CGP92" s="833" t="s">
        <v>3021</v>
      </c>
      <c r="CGQ92" s="833" t="s">
        <v>3022</v>
      </c>
      <c r="CGR92" s="833" t="s">
        <v>3023</v>
      </c>
      <c r="CGS92" s="833" t="s">
        <v>3024</v>
      </c>
      <c r="CGT92" s="833" t="s">
        <v>3025</v>
      </c>
      <c r="CGU92" s="833" t="s">
        <v>3026</v>
      </c>
      <c r="CGV92" s="833" t="s">
        <v>3027</v>
      </c>
      <c r="CGW92" s="833" t="s">
        <v>3028</v>
      </c>
      <c r="CGX92" s="833" t="s">
        <v>3029</v>
      </c>
      <c r="CGY92" s="833" t="s">
        <v>3030</v>
      </c>
      <c r="CGZ92" s="833" t="s">
        <v>3031</v>
      </c>
      <c r="CHA92" s="833" t="s">
        <v>3032</v>
      </c>
      <c r="CHB92" s="833" t="s">
        <v>3033</v>
      </c>
      <c r="CHC92" s="833" t="s">
        <v>3034</v>
      </c>
      <c r="CHD92" s="833" t="s">
        <v>3035</v>
      </c>
      <c r="CHE92" s="833" t="s">
        <v>3036</v>
      </c>
      <c r="CHF92" s="833" t="s">
        <v>3037</v>
      </c>
      <c r="CHG92" s="833" t="s">
        <v>3038</v>
      </c>
      <c r="CHH92" s="833" t="s">
        <v>3039</v>
      </c>
      <c r="CHI92" s="833" t="s">
        <v>3040</v>
      </c>
      <c r="CHJ92" s="833" t="s">
        <v>3041</v>
      </c>
      <c r="CHK92" s="833" t="s">
        <v>3042</v>
      </c>
      <c r="CHL92" s="833" t="s">
        <v>3043</v>
      </c>
      <c r="CHM92" s="833" t="s">
        <v>3044</v>
      </c>
      <c r="CHN92" s="833" t="s">
        <v>3045</v>
      </c>
      <c r="CHO92" s="833" t="s">
        <v>3046</v>
      </c>
      <c r="CHP92" s="833" t="s">
        <v>3047</v>
      </c>
      <c r="CHQ92" s="833" t="s">
        <v>3048</v>
      </c>
      <c r="CHR92" s="833" t="s">
        <v>3049</v>
      </c>
      <c r="CHS92" s="833" t="s">
        <v>3050</v>
      </c>
      <c r="CHT92" s="833" t="s">
        <v>3051</v>
      </c>
      <c r="CHU92" s="833" t="s">
        <v>3052</v>
      </c>
      <c r="CHV92" s="833" t="s">
        <v>3053</v>
      </c>
      <c r="CHW92" s="833" t="s">
        <v>3054</v>
      </c>
      <c r="CHX92" s="833" t="s">
        <v>3055</v>
      </c>
      <c r="CHY92" s="833" t="s">
        <v>3056</v>
      </c>
      <c r="CHZ92" s="833" t="s">
        <v>3057</v>
      </c>
      <c r="CIA92" s="833" t="s">
        <v>3058</v>
      </c>
      <c r="CIB92" s="833" t="s">
        <v>3059</v>
      </c>
      <c r="CIC92" s="833" t="s">
        <v>3060</v>
      </c>
      <c r="CID92" s="833" t="s">
        <v>3061</v>
      </c>
      <c r="CIE92" s="833" t="s">
        <v>3062</v>
      </c>
      <c r="CIF92" s="833" t="s">
        <v>3063</v>
      </c>
      <c r="CIG92" s="833" t="s">
        <v>3064</v>
      </c>
      <c r="CIH92" s="833" t="s">
        <v>3065</v>
      </c>
      <c r="CII92" s="833" t="s">
        <v>3066</v>
      </c>
      <c r="CIJ92" s="833" t="s">
        <v>3067</v>
      </c>
      <c r="CIK92" s="833" t="s">
        <v>3068</v>
      </c>
      <c r="CIL92" s="833" t="s">
        <v>3069</v>
      </c>
      <c r="CIM92" s="833" t="s">
        <v>3070</v>
      </c>
      <c r="CIN92" s="833" t="s">
        <v>3071</v>
      </c>
      <c r="CIO92" s="833" t="s">
        <v>3072</v>
      </c>
      <c r="CIP92" s="833" t="s">
        <v>3073</v>
      </c>
      <c r="CIQ92" s="833" t="s">
        <v>3074</v>
      </c>
      <c r="CIR92" s="833" t="s">
        <v>3075</v>
      </c>
      <c r="CIS92" s="833" t="s">
        <v>3076</v>
      </c>
      <c r="CIT92" s="833" t="s">
        <v>3077</v>
      </c>
      <c r="CIU92" s="833" t="s">
        <v>3078</v>
      </c>
      <c r="CIV92" s="833" t="s">
        <v>3079</v>
      </c>
      <c r="CIW92" s="833" t="s">
        <v>3080</v>
      </c>
      <c r="CIX92" s="833" t="s">
        <v>3081</v>
      </c>
      <c r="CIY92" s="833" t="s">
        <v>3082</v>
      </c>
      <c r="CIZ92" s="833" t="s">
        <v>3083</v>
      </c>
      <c r="CJA92" s="833" t="s">
        <v>3084</v>
      </c>
      <c r="CJB92" s="833" t="s">
        <v>3085</v>
      </c>
      <c r="CJC92" s="833" t="s">
        <v>3086</v>
      </c>
      <c r="CJD92" s="833" t="s">
        <v>3087</v>
      </c>
      <c r="CJE92" s="833" t="s">
        <v>3088</v>
      </c>
      <c r="CJF92" s="833" t="s">
        <v>3089</v>
      </c>
      <c r="CJG92" s="833" t="s">
        <v>3090</v>
      </c>
      <c r="CJH92" s="833" t="s">
        <v>3091</v>
      </c>
      <c r="CJI92" s="833" t="s">
        <v>3092</v>
      </c>
      <c r="CJJ92" s="833" t="s">
        <v>3093</v>
      </c>
      <c r="CJK92" s="833" t="s">
        <v>3094</v>
      </c>
      <c r="CJL92" s="833" t="s">
        <v>3095</v>
      </c>
      <c r="CJM92" s="833" t="s">
        <v>3096</v>
      </c>
      <c r="CJN92" s="833" t="s">
        <v>3097</v>
      </c>
      <c r="CJO92" s="833" t="s">
        <v>3098</v>
      </c>
      <c r="CJP92" s="833" t="s">
        <v>3099</v>
      </c>
      <c r="CJQ92" s="833" t="s">
        <v>3100</v>
      </c>
      <c r="CJR92" s="833" t="s">
        <v>3101</v>
      </c>
      <c r="CJS92" s="833" t="s">
        <v>3102</v>
      </c>
      <c r="CJT92" s="833" t="s">
        <v>3103</v>
      </c>
      <c r="CJU92" s="833" t="s">
        <v>3104</v>
      </c>
      <c r="CJV92" s="833" t="s">
        <v>3105</v>
      </c>
      <c r="CJW92" s="833" t="s">
        <v>3106</v>
      </c>
      <c r="CJX92" s="833" t="s">
        <v>3107</v>
      </c>
      <c r="CJY92" s="833" t="s">
        <v>3108</v>
      </c>
      <c r="CJZ92" s="833" t="s">
        <v>3109</v>
      </c>
      <c r="CKA92" s="833" t="s">
        <v>3110</v>
      </c>
      <c r="CKB92" s="833" t="s">
        <v>3111</v>
      </c>
      <c r="CKC92" s="833" t="s">
        <v>3112</v>
      </c>
      <c r="CKD92" s="833" t="s">
        <v>3113</v>
      </c>
      <c r="CKE92" s="833" t="s">
        <v>3114</v>
      </c>
      <c r="CKF92" s="833" t="s">
        <v>3115</v>
      </c>
      <c r="CKG92" s="833" t="s">
        <v>3116</v>
      </c>
      <c r="CKH92" s="833" t="s">
        <v>3117</v>
      </c>
      <c r="CKI92" s="833" t="s">
        <v>3118</v>
      </c>
      <c r="CKJ92" s="833" t="s">
        <v>3119</v>
      </c>
      <c r="CKK92" s="833" t="s">
        <v>3120</v>
      </c>
      <c r="CKL92" s="833" t="s">
        <v>3121</v>
      </c>
      <c r="CKM92" s="833" t="s">
        <v>3122</v>
      </c>
      <c r="CKN92" s="833" t="s">
        <v>3123</v>
      </c>
      <c r="CKO92" s="833" t="s">
        <v>3124</v>
      </c>
      <c r="CKP92" s="833" t="s">
        <v>3125</v>
      </c>
      <c r="CKQ92" s="833" t="s">
        <v>3126</v>
      </c>
      <c r="CKR92" s="833" t="s">
        <v>3127</v>
      </c>
      <c r="CKS92" s="833" t="s">
        <v>3128</v>
      </c>
      <c r="CKT92" s="833" t="s">
        <v>3129</v>
      </c>
      <c r="CKU92" s="833" t="s">
        <v>3130</v>
      </c>
      <c r="CKV92" s="833" t="s">
        <v>3131</v>
      </c>
      <c r="CKW92" s="833" t="s">
        <v>3132</v>
      </c>
      <c r="CKX92" s="833" t="s">
        <v>3133</v>
      </c>
      <c r="CKY92" s="833" t="s">
        <v>3134</v>
      </c>
      <c r="CKZ92" s="833" t="s">
        <v>3135</v>
      </c>
      <c r="CLA92" s="833" t="s">
        <v>3136</v>
      </c>
      <c r="CLB92" s="833" t="s">
        <v>3137</v>
      </c>
      <c r="CLC92" s="833" t="s">
        <v>3138</v>
      </c>
      <c r="CLD92" s="833" t="s">
        <v>3139</v>
      </c>
      <c r="CLE92" s="833" t="s">
        <v>3140</v>
      </c>
      <c r="CLF92" s="833" t="s">
        <v>3141</v>
      </c>
      <c r="CLG92" s="833" t="s">
        <v>3142</v>
      </c>
      <c r="CLH92" s="833" t="s">
        <v>3143</v>
      </c>
      <c r="CLI92" s="833" t="s">
        <v>3144</v>
      </c>
      <c r="CLJ92" s="833" t="s">
        <v>3145</v>
      </c>
      <c r="CLK92" s="833" t="s">
        <v>3146</v>
      </c>
      <c r="CLL92" s="833" t="s">
        <v>3147</v>
      </c>
      <c r="CLM92" s="833" t="s">
        <v>3148</v>
      </c>
      <c r="CLN92" s="833" t="s">
        <v>3149</v>
      </c>
      <c r="CLO92" s="833" t="s">
        <v>3150</v>
      </c>
      <c r="CLP92" s="833" t="s">
        <v>3151</v>
      </c>
      <c r="CLQ92" s="833" t="s">
        <v>3152</v>
      </c>
      <c r="CLR92" s="833" t="s">
        <v>3153</v>
      </c>
      <c r="CLS92" s="833" t="s">
        <v>3154</v>
      </c>
      <c r="CLT92" s="833" t="s">
        <v>3155</v>
      </c>
      <c r="CLU92" s="833" t="s">
        <v>3156</v>
      </c>
      <c r="CLV92" s="833" t="s">
        <v>3157</v>
      </c>
      <c r="CLW92" s="833" t="s">
        <v>3158</v>
      </c>
      <c r="CLX92" s="833" t="s">
        <v>3159</v>
      </c>
      <c r="CLY92" s="833" t="s">
        <v>3160</v>
      </c>
      <c r="CLZ92" s="833" t="s">
        <v>3161</v>
      </c>
      <c r="CMA92" s="833" t="s">
        <v>3162</v>
      </c>
      <c r="CMB92" s="833" t="s">
        <v>3163</v>
      </c>
      <c r="CMC92" s="833" t="s">
        <v>3164</v>
      </c>
      <c r="CMD92" s="833" t="s">
        <v>3165</v>
      </c>
      <c r="CME92" s="833" t="s">
        <v>3166</v>
      </c>
      <c r="CMF92" s="833" t="s">
        <v>3167</v>
      </c>
      <c r="CMG92" s="833" t="s">
        <v>3168</v>
      </c>
      <c r="CMH92" s="833" t="s">
        <v>3169</v>
      </c>
      <c r="CMI92" s="833" t="s">
        <v>3170</v>
      </c>
      <c r="CMJ92" s="833" t="s">
        <v>3171</v>
      </c>
      <c r="CMK92" s="833" t="s">
        <v>3172</v>
      </c>
      <c r="CML92" s="833" t="s">
        <v>3173</v>
      </c>
      <c r="CMM92" s="833" t="s">
        <v>3174</v>
      </c>
      <c r="CMN92" s="833" t="s">
        <v>3175</v>
      </c>
      <c r="CMO92" s="833" t="s">
        <v>3176</v>
      </c>
      <c r="CMP92" s="833" t="s">
        <v>3177</v>
      </c>
      <c r="CMQ92" s="833" t="s">
        <v>3178</v>
      </c>
      <c r="CMR92" s="833" t="s">
        <v>3179</v>
      </c>
      <c r="CMS92" s="833" t="s">
        <v>3180</v>
      </c>
      <c r="CMT92" s="833" t="s">
        <v>3181</v>
      </c>
      <c r="CMU92" s="833" t="s">
        <v>3182</v>
      </c>
      <c r="CMV92" s="833" t="s">
        <v>3183</v>
      </c>
      <c r="CMW92" s="833" t="s">
        <v>3184</v>
      </c>
      <c r="CMX92" s="833" t="s">
        <v>3185</v>
      </c>
      <c r="CMY92" s="833" t="s">
        <v>3186</v>
      </c>
      <c r="CMZ92" s="833" t="s">
        <v>3187</v>
      </c>
      <c r="CNA92" s="833" t="s">
        <v>3188</v>
      </c>
      <c r="CNB92" s="833" t="s">
        <v>3189</v>
      </c>
      <c r="CNC92" s="833" t="s">
        <v>3190</v>
      </c>
      <c r="CND92" s="833" t="s">
        <v>3191</v>
      </c>
      <c r="CNE92" s="833" t="s">
        <v>3192</v>
      </c>
      <c r="CNF92" s="833" t="s">
        <v>3193</v>
      </c>
      <c r="CNG92" s="833" t="s">
        <v>3194</v>
      </c>
      <c r="CNH92" s="833" t="s">
        <v>3195</v>
      </c>
      <c r="CNI92" s="833" t="s">
        <v>3196</v>
      </c>
      <c r="CNJ92" s="833" t="s">
        <v>3197</v>
      </c>
      <c r="CNK92" s="833" t="s">
        <v>3198</v>
      </c>
      <c r="CNL92" s="833" t="s">
        <v>3199</v>
      </c>
      <c r="CNM92" s="833" t="s">
        <v>3200</v>
      </c>
      <c r="CNN92" s="833" t="s">
        <v>3201</v>
      </c>
      <c r="CNO92" s="833" t="s">
        <v>3202</v>
      </c>
      <c r="CNP92" s="833" t="s">
        <v>3203</v>
      </c>
      <c r="CNQ92" s="833" t="s">
        <v>3204</v>
      </c>
      <c r="CNR92" s="833" t="s">
        <v>3205</v>
      </c>
      <c r="CNS92" s="833" t="s">
        <v>3206</v>
      </c>
      <c r="CNT92" s="833" t="s">
        <v>3207</v>
      </c>
      <c r="CNU92" s="833" t="s">
        <v>3208</v>
      </c>
      <c r="CNV92" s="833" t="s">
        <v>3209</v>
      </c>
      <c r="CNW92" s="833" t="s">
        <v>3210</v>
      </c>
      <c r="CNX92" s="833" t="s">
        <v>3211</v>
      </c>
      <c r="CNY92" s="833" t="s">
        <v>3212</v>
      </c>
      <c r="CNZ92" s="833" t="s">
        <v>3213</v>
      </c>
      <c r="COA92" s="833" t="s">
        <v>3214</v>
      </c>
      <c r="COB92" s="833" t="s">
        <v>3215</v>
      </c>
      <c r="COC92" s="833" t="s">
        <v>3216</v>
      </c>
      <c r="COD92" s="833" t="s">
        <v>3217</v>
      </c>
      <c r="COE92" s="833" t="s">
        <v>3218</v>
      </c>
      <c r="COF92" s="833" t="s">
        <v>3219</v>
      </c>
      <c r="COG92" s="833" t="s">
        <v>3220</v>
      </c>
      <c r="COH92" s="833" t="s">
        <v>3221</v>
      </c>
      <c r="COI92" s="833" t="s">
        <v>3222</v>
      </c>
      <c r="COJ92" s="833" t="s">
        <v>3223</v>
      </c>
      <c r="COK92" s="833" t="s">
        <v>3224</v>
      </c>
      <c r="COL92" s="833" t="s">
        <v>3225</v>
      </c>
      <c r="COM92" s="833" t="s">
        <v>3226</v>
      </c>
      <c r="CON92" s="833" t="s">
        <v>3227</v>
      </c>
      <c r="COO92" s="833" t="s">
        <v>3228</v>
      </c>
      <c r="COP92" s="833" t="s">
        <v>3229</v>
      </c>
      <c r="COQ92" s="833" t="s">
        <v>3230</v>
      </c>
      <c r="COR92" s="833" t="s">
        <v>3231</v>
      </c>
      <c r="COS92" s="833" t="s">
        <v>3232</v>
      </c>
      <c r="COT92" s="833" t="s">
        <v>3233</v>
      </c>
      <c r="COU92" s="833" t="s">
        <v>3234</v>
      </c>
      <c r="COV92" s="833" t="s">
        <v>3235</v>
      </c>
      <c r="COW92" s="833" t="s">
        <v>3236</v>
      </c>
      <c r="COX92" s="833" t="s">
        <v>3237</v>
      </c>
      <c r="COY92" s="833" t="s">
        <v>3238</v>
      </c>
      <c r="COZ92" s="833" t="s">
        <v>3239</v>
      </c>
      <c r="CPA92" s="833" t="s">
        <v>3240</v>
      </c>
      <c r="CPB92" s="833" t="s">
        <v>3241</v>
      </c>
      <c r="CPC92" s="833" t="s">
        <v>3242</v>
      </c>
      <c r="CPD92" s="833" t="s">
        <v>3243</v>
      </c>
      <c r="CPE92" s="833" t="s">
        <v>3244</v>
      </c>
      <c r="CPF92" s="833" t="s">
        <v>3245</v>
      </c>
      <c r="CPG92" s="833" t="s">
        <v>3246</v>
      </c>
      <c r="CPH92" s="833" t="s">
        <v>3247</v>
      </c>
      <c r="CPI92" s="833" t="s">
        <v>3248</v>
      </c>
      <c r="CPJ92" s="833" t="s">
        <v>3249</v>
      </c>
      <c r="CPK92" s="833" t="s">
        <v>3250</v>
      </c>
      <c r="CPL92" s="833" t="s">
        <v>3251</v>
      </c>
      <c r="CPM92" s="833" t="s">
        <v>3252</v>
      </c>
      <c r="CPN92" s="833" t="s">
        <v>3253</v>
      </c>
      <c r="CPO92" s="833" t="s">
        <v>3254</v>
      </c>
      <c r="CPP92" s="833" t="s">
        <v>3255</v>
      </c>
      <c r="CPQ92" s="833" t="s">
        <v>3256</v>
      </c>
      <c r="CPR92" s="833" t="s">
        <v>3257</v>
      </c>
      <c r="CPS92" s="833" t="s">
        <v>3258</v>
      </c>
      <c r="CPT92" s="833" t="s">
        <v>3259</v>
      </c>
      <c r="CPU92" s="833" t="s">
        <v>3260</v>
      </c>
      <c r="CPV92" s="833" t="s">
        <v>3261</v>
      </c>
      <c r="CPW92" s="833" t="s">
        <v>3262</v>
      </c>
      <c r="CPX92" s="833" t="s">
        <v>3263</v>
      </c>
      <c r="CPY92" s="833" t="s">
        <v>3264</v>
      </c>
      <c r="CPZ92" s="833" t="s">
        <v>3265</v>
      </c>
      <c r="CQA92" s="833" t="s">
        <v>3266</v>
      </c>
      <c r="CQB92" s="833" t="s">
        <v>3267</v>
      </c>
      <c r="CQC92" s="833" t="s">
        <v>3268</v>
      </c>
      <c r="CQD92" s="833" t="s">
        <v>3269</v>
      </c>
      <c r="CQE92" s="833" t="s">
        <v>3270</v>
      </c>
      <c r="CQF92" s="833" t="s">
        <v>3271</v>
      </c>
      <c r="CQG92" s="833" t="s">
        <v>3272</v>
      </c>
      <c r="CQH92" s="833" t="s">
        <v>3273</v>
      </c>
      <c r="CQI92" s="833" t="s">
        <v>3274</v>
      </c>
      <c r="CQJ92" s="833" t="s">
        <v>3275</v>
      </c>
      <c r="CQK92" s="833" t="s">
        <v>3276</v>
      </c>
      <c r="CQL92" s="833" t="s">
        <v>3277</v>
      </c>
      <c r="CQM92" s="833" t="s">
        <v>3278</v>
      </c>
      <c r="CQN92" s="833" t="s">
        <v>3279</v>
      </c>
      <c r="CQO92" s="833" t="s">
        <v>3280</v>
      </c>
      <c r="CQP92" s="833" t="s">
        <v>3281</v>
      </c>
      <c r="CQQ92" s="833" t="s">
        <v>3282</v>
      </c>
      <c r="CQR92" s="833" t="s">
        <v>3283</v>
      </c>
      <c r="CQS92" s="833" t="s">
        <v>3284</v>
      </c>
      <c r="CQT92" s="833" t="s">
        <v>3285</v>
      </c>
      <c r="CQU92" s="833" t="s">
        <v>3286</v>
      </c>
      <c r="CQV92" s="833" t="s">
        <v>3287</v>
      </c>
      <c r="CQW92" s="833" t="s">
        <v>3288</v>
      </c>
      <c r="CQX92" s="833" t="s">
        <v>3289</v>
      </c>
      <c r="CQY92" s="833" t="s">
        <v>3290</v>
      </c>
      <c r="CQZ92" s="833" t="s">
        <v>3291</v>
      </c>
      <c r="CRA92" s="833" t="s">
        <v>3292</v>
      </c>
      <c r="CRB92" s="833" t="s">
        <v>3293</v>
      </c>
      <c r="CRC92" s="833" t="s">
        <v>3294</v>
      </c>
      <c r="CRD92" s="833" t="s">
        <v>3295</v>
      </c>
      <c r="CRE92" s="833" t="s">
        <v>3296</v>
      </c>
      <c r="CRF92" s="833" t="s">
        <v>3297</v>
      </c>
      <c r="CRG92" s="833" t="s">
        <v>3298</v>
      </c>
      <c r="CRH92" s="833" t="s">
        <v>3299</v>
      </c>
      <c r="CRI92" s="833" t="s">
        <v>3300</v>
      </c>
      <c r="CRJ92" s="833" t="s">
        <v>3301</v>
      </c>
      <c r="CRK92" s="833" t="s">
        <v>3302</v>
      </c>
      <c r="CRL92" s="833" t="s">
        <v>3303</v>
      </c>
      <c r="CRM92" s="833" t="s">
        <v>3304</v>
      </c>
      <c r="CRN92" s="833" t="s">
        <v>3305</v>
      </c>
      <c r="CRO92" s="833" t="s">
        <v>3306</v>
      </c>
      <c r="CRP92" s="833" t="s">
        <v>3307</v>
      </c>
      <c r="CRQ92" s="833" t="s">
        <v>3308</v>
      </c>
      <c r="CRR92" s="833" t="s">
        <v>3309</v>
      </c>
      <c r="CRS92" s="833" t="s">
        <v>3310</v>
      </c>
      <c r="CRT92" s="833" t="s">
        <v>3311</v>
      </c>
      <c r="CRU92" s="833" t="s">
        <v>3312</v>
      </c>
      <c r="CRV92" s="833" t="s">
        <v>3313</v>
      </c>
      <c r="CRW92" s="833" t="s">
        <v>3314</v>
      </c>
      <c r="CRX92" s="833" t="s">
        <v>3315</v>
      </c>
      <c r="CRY92" s="833" t="s">
        <v>3316</v>
      </c>
      <c r="CRZ92" s="833" t="s">
        <v>3317</v>
      </c>
      <c r="CSA92" s="833" t="s">
        <v>3318</v>
      </c>
      <c r="CSB92" s="833" t="s">
        <v>3319</v>
      </c>
      <c r="CSC92" s="833" t="s">
        <v>3320</v>
      </c>
      <c r="CSD92" s="833" t="s">
        <v>3321</v>
      </c>
      <c r="CSE92" s="833" t="s">
        <v>3322</v>
      </c>
      <c r="CSF92" s="833" t="s">
        <v>3323</v>
      </c>
      <c r="CSG92" s="833" t="s">
        <v>3324</v>
      </c>
      <c r="CSH92" s="833" t="s">
        <v>3325</v>
      </c>
      <c r="CSI92" s="833" t="s">
        <v>3326</v>
      </c>
      <c r="CSJ92" s="833" t="s">
        <v>3327</v>
      </c>
      <c r="CSK92" s="833" t="s">
        <v>3328</v>
      </c>
      <c r="CSL92" s="833" t="s">
        <v>3329</v>
      </c>
      <c r="CSM92" s="833" t="s">
        <v>3330</v>
      </c>
      <c r="CSN92" s="833" t="s">
        <v>3331</v>
      </c>
      <c r="CSO92" s="833" t="s">
        <v>3332</v>
      </c>
      <c r="CSP92" s="833" t="s">
        <v>3333</v>
      </c>
      <c r="CSQ92" s="833" t="s">
        <v>3334</v>
      </c>
      <c r="CSR92" s="833" t="s">
        <v>3335</v>
      </c>
      <c r="CSS92" s="833" t="s">
        <v>3336</v>
      </c>
      <c r="CST92" s="833" t="s">
        <v>3337</v>
      </c>
      <c r="CSU92" s="833" t="s">
        <v>3338</v>
      </c>
      <c r="CSV92" s="833" t="s">
        <v>3339</v>
      </c>
      <c r="CSW92" s="833" t="s">
        <v>3340</v>
      </c>
      <c r="CSX92" s="833" t="s">
        <v>3341</v>
      </c>
      <c r="CSY92" s="833" t="s">
        <v>3342</v>
      </c>
      <c r="CSZ92" s="833" t="s">
        <v>3343</v>
      </c>
      <c r="CTA92" s="833" t="s">
        <v>3344</v>
      </c>
      <c r="CTB92" s="833" t="s">
        <v>3345</v>
      </c>
      <c r="CTC92" s="833" t="s">
        <v>3346</v>
      </c>
      <c r="CTD92" s="833" t="s">
        <v>3347</v>
      </c>
      <c r="CTE92" s="833" t="s">
        <v>3348</v>
      </c>
      <c r="CTF92" s="833" t="s">
        <v>3349</v>
      </c>
      <c r="CTG92" s="833" t="s">
        <v>3350</v>
      </c>
      <c r="CTH92" s="833" t="s">
        <v>3351</v>
      </c>
      <c r="CTI92" s="833" t="s">
        <v>3352</v>
      </c>
      <c r="CTJ92" s="833" t="s">
        <v>3353</v>
      </c>
      <c r="CTK92" s="833" t="s">
        <v>3354</v>
      </c>
      <c r="CTL92" s="833" t="s">
        <v>3355</v>
      </c>
      <c r="CTM92" s="833" t="s">
        <v>3356</v>
      </c>
      <c r="CTN92" s="833" t="s">
        <v>3357</v>
      </c>
      <c r="CTO92" s="833" t="s">
        <v>3358</v>
      </c>
      <c r="CTP92" s="833" t="s">
        <v>3359</v>
      </c>
      <c r="CTQ92" s="833" t="s">
        <v>3360</v>
      </c>
      <c r="CTR92" s="833" t="s">
        <v>3361</v>
      </c>
      <c r="CTS92" s="833" t="s">
        <v>3362</v>
      </c>
      <c r="CTT92" s="833" t="s">
        <v>3363</v>
      </c>
      <c r="CTU92" s="833" t="s">
        <v>3364</v>
      </c>
      <c r="CTV92" s="833" t="s">
        <v>3365</v>
      </c>
      <c r="CTW92" s="833" t="s">
        <v>3366</v>
      </c>
      <c r="CTX92" s="833" t="s">
        <v>3367</v>
      </c>
      <c r="CTY92" s="833" t="s">
        <v>3368</v>
      </c>
      <c r="CTZ92" s="833" t="s">
        <v>3369</v>
      </c>
      <c r="CUA92" s="833" t="s">
        <v>3370</v>
      </c>
      <c r="CUB92" s="833" t="s">
        <v>3371</v>
      </c>
      <c r="CUC92" s="833" t="s">
        <v>3372</v>
      </c>
      <c r="CUD92" s="833" t="s">
        <v>3373</v>
      </c>
      <c r="CUE92" s="833" t="s">
        <v>3374</v>
      </c>
      <c r="CUF92" s="833" t="s">
        <v>3375</v>
      </c>
      <c r="CUG92" s="833" t="s">
        <v>3376</v>
      </c>
      <c r="CUH92" s="833" t="s">
        <v>3377</v>
      </c>
      <c r="CUI92" s="833" t="s">
        <v>3378</v>
      </c>
      <c r="CUJ92" s="833" t="s">
        <v>3379</v>
      </c>
      <c r="CUK92" s="833" t="s">
        <v>3380</v>
      </c>
      <c r="CUL92" s="833" t="s">
        <v>3381</v>
      </c>
      <c r="CUM92" s="833" t="s">
        <v>3382</v>
      </c>
      <c r="CUN92" s="833" t="s">
        <v>3383</v>
      </c>
      <c r="CUO92" s="833" t="s">
        <v>3384</v>
      </c>
      <c r="CUP92" s="833" t="s">
        <v>3385</v>
      </c>
      <c r="CUQ92" s="833" t="s">
        <v>3386</v>
      </c>
      <c r="CUR92" s="833" t="s">
        <v>3387</v>
      </c>
      <c r="CUS92" s="833" t="s">
        <v>3388</v>
      </c>
      <c r="CUT92" s="833" t="s">
        <v>3389</v>
      </c>
      <c r="CUU92" s="833" t="s">
        <v>3390</v>
      </c>
      <c r="CUV92" s="833" t="s">
        <v>3391</v>
      </c>
      <c r="CUW92" s="833" t="s">
        <v>3392</v>
      </c>
      <c r="CUX92" s="833" t="s">
        <v>3393</v>
      </c>
      <c r="CUY92" s="833" t="s">
        <v>3394</v>
      </c>
      <c r="CUZ92" s="833" t="s">
        <v>3395</v>
      </c>
      <c r="CVA92" s="833" t="s">
        <v>3396</v>
      </c>
      <c r="CVB92" s="833" t="s">
        <v>3397</v>
      </c>
      <c r="CVC92" s="833" t="s">
        <v>3398</v>
      </c>
      <c r="CVD92" s="833" t="s">
        <v>3399</v>
      </c>
      <c r="CVE92" s="833" t="s">
        <v>3400</v>
      </c>
      <c r="CVF92" s="833" t="s">
        <v>3401</v>
      </c>
      <c r="CVG92" s="833" t="s">
        <v>3402</v>
      </c>
      <c r="CVH92" s="833" t="s">
        <v>3403</v>
      </c>
      <c r="CVI92" s="833" t="s">
        <v>3404</v>
      </c>
      <c r="CVJ92" s="833" t="s">
        <v>3405</v>
      </c>
      <c r="CVK92" s="833" t="s">
        <v>3406</v>
      </c>
      <c r="CVL92" s="833" t="s">
        <v>3407</v>
      </c>
      <c r="CVM92" s="833" t="s">
        <v>3408</v>
      </c>
      <c r="CVN92" s="833" t="s">
        <v>3409</v>
      </c>
      <c r="CVO92" s="833" t="s">
        <v>3410</v>
      </c>
      <c r="CVP92" s="833" t="s">
        <v>3411</v>
      </c>
      <c r="CVQ92" s="833" t="s">
        <v>3412</v>
      </c>
      <c r="CVR92" s="833" t="s">
        <v>3413</v>
      </c>
      <c r="CVS92" s="833" t="s">
        <v>3414</v>
      </c>
      <c r="CVT92" s="833" t="s">
        <v>3415</v>
      </c>
      <c r="CVU92" s="833" t="s">
        <v>3416</v>
      </c>
      <c r="CVV92" s="833" t="s">
        <v>3417</v>
      </c>
      <c r="CVW92" s="833" t="s">
        <v>3418</v>
      </c>
      <c r="CVX92" s="833" t="s">
        <v>3419</v>
      </c>
      <c r="CVY92" s="833" t="s">
        <v>3420</v>
      </c>
      <c r="CVZ92" s="833" t="s">
        <v>3421</v>
      </c>
      <c r="CWA92" s="833" t="s">
        <v>3422</v>
      </c>
      <c r="CWB92" s="833" t="s">
        <v>3423</v>
      </c>
      <c r="CWC92" s="833" t="s">
        <v>3424</v>
      </c>
      <c r="CWD92" s="833" t="s">
        <v>3425</v>
      </c>
      <c r="CWE92" s="833" t="s">
        <v>3426</v>
      </c>
      <c r="CWF92" s="833" t="s">
        <v>3427</v>
      </c>
      <c r="CWG92" s="833" t="s">
        <v>3428</v>
      </c>
      <c r="CWH92" s="833" t="s">
        <v>3429</v>
      </c>
      <c r="CWI92" s="833" t="s">
        <v>3430</v>
      </c>
      <c r="CWJ92" s="833" t="s">
        <v>3431</v>
      </c>
      <c r="CWK92" s="833" t="s">
        <v>3432</v>
      </c>
      <c r="CWL92" s="833" t="s">
        <v>3433</v>
      </c>
      <c r="CWM92" s="833" t="s">
        <v>3434</v>
      </c>
      <c r="CWN92" s="833" t="s">
        <v>3435</v>
      </c>
      <c r="CWO92" s="833" t="s">
        <v>3436</v>
      </c>
      <c r="CWP92" s="833" t="s">
        <v>3437</v>
      </c>
      <c r="CWQ92" s="833" t="s">
        <v>3438</v>
      </c>
      <c r="CWR92" s="833" t="s">
        <v>3439</v>
      </c>
      <c r="CWS92" s="833" t="s">
        <v>3440</v>
      </c>
      <c r="CWT92" s="833" t="s">
        <v>3441</v>
      </c>
      <c r="CWU92" s="833" t="s">
        <v>3442</v>
      </c>
      <c r="CWV92" s="833" t="s">
        <v>3443</v>
      </c>
      <c r="CWW92" s="833" t="s">
        <v>3444</v>
      </c>
      <c r="CWX92" s="833" t="s">
        <v>3445</v>
      </c>
      <c r="CWY92" s="833" t="s">
        <v>3446</v>
      </c>
      <c r="CWZ92" s="833" t="s">
        <v>3447</v>
      </c>
      <c r="CXA92" s="833" t="s">
        <v>3448</v>
      </c>
      <c r="CXB92" s="833" t="s">
        <v>3449</v>
      </c>
      <c r="CXC92" s="833" t="s">
        <v>3450</v>
      </c>
      <c r="CXD92" s="833" t="s">
        <v>3451</v>
      </c>
      <c r="CXE92" s="833" t="s">
        <v>3452</v>
      </c>
      <c r="CXF92" s="833" t="s">
        <v>3453</v>
      </c>
      <c r="CXG92" s="833" t="s">
        <v>3454</v>
      </c>
      <c r="CXH92" s="833" t="s">
        <v>3455</v>
      </c>
      <c r="CXI92" s="833" t="s">
        <v>3456</v>
      </c>
      <c r="CXJ92" s="833" t="s">
        <v>3457</v>
      </c>
      <c r="CXK92" s="833" t="s">
        <v>3458</v>
      </c>
      <c r="CXL92" s="833" t="s">
        <v>3459</v>
      </c>
      <c r="CXM92" s="833" t="s">
        <v>3460</v>
      </c>
      <c r="CXN92" s="833" t="s">
        <v>3461</v>
      </c>
      <c r="CXO92" s="833" t="s">
        <v>3462</v>
      </c>
      <c r="CXP92" s="833" t="s">
        <v>3463</v>
      </c>
      <c r="CXQ92" s="833" t="s">
        <v>3464</v>
      </c>
      <c r="CXR92" s="833" t="s">
        <v>3465</v>
      </c>
      <c r="CXS92" s="833" t="s">
        <v>3466</v>
      </c>
      <c r="CXT92" s="833" t="s">
        <v>3467</v>
      </c>
      <c r="CXU92" s="833" t="s">
        <v>3468</v>
      </c>
      <c r="CXV92" s="833" t="s">
        <v>3469</v>
      </c>
      <c r="CXW92" s="833" t="s">
        <v>3470</v>
      </c>
      <c r="CXX92" s="833" t="s">
        <v>3471</v>
      </c>
      <c r="CXY92" s="833" t="s">
        <v>3472</v>
      </c>
      <c r="CXZ92" s="833" t="s">
        <v>3473</v>
      </c>
      <c r="CYA92" s="833" t="s">
        <v>3474</v>
      </c>
      <c r="CYB92" s="833" t="s">
        <v>3475</v>
      </c>
      <c r="CYC92" s="833" t="s">
        <v>3476</v>
      </c>
      <c r="CYD92" s="833" t="s">
        <v>3477</v>
      </c>
      <c r="CYE92" s="833" t="s">
        <v>3478</v>
      </c>
      <c r="CYF92" s="833" t="s">
        <v>3479</v>
      </c>
      <c r="CYG92" s="833" t="s">
        <v>3480</v>
      </c>
      <c r="CYH92" s="833" t="s">
        <v>3481</v>
      </c>
      <c r="CYI92" s="833" t="s">
        <v>3482</v>
      </c>
      <c r="CYJ92" s="833" t="s">
        <v>3483</v>
      </c>
      <c r="CYK92" s="833" t="s">
        <v>3484</v>
      </c>
      <c r="CYL92" s="833" t="s">
        <v>3485</v>
      </c>
      <c r="CYM92" s="833" t="s">
        <v>3486</v>
      </c>
      <c r="CYN92" s="833" t="s">
        <v>3487</v>
      </c>
      <c r="CYO92" s="833" t="s">
        <v>3488</v>
      </c>
      <c r="CYP92" s="833" t="s">
        <v>3489</v>
      </c>
      <c r="CYQ92" s="833" t="s">
        <v>3490</v>
      </c>
      <c r="CYR92" s="833" t="s">
        <v>3491</v>
      </c>
      <c r="CYS92" s="833" t="s">
        <v>3492</v>
      </c>
      <c r="CYT92" s="833" t="s">
        <v>3493</v>
      </c>
      <c r="CYU92" s="833" t="s">
        <v>3494</v>
      </c>
      <c r="CYV92" s="833" t="s">
        <v>3495</v>
      </c>
      <c r="CYW92" s="833" t="s">
        <v>3496</v>
      </c>
      <c r="CYX92" s="833" t="s">
        <v>3497</v>
      </c>
      <c r="CYY92" s="833" t="s">
        <v>3498</v>
      </c>
      <c r="CYZ92" s="833" t="s">
        <v>3499</v>
      </c>
      <c r="CZA92" s="833" t="s">
        <v>3500</v>
      </c>
      <c r="CZB92" s="833" t="s">
        <v>3501</v>
      </c>
      <c r="CZC92" s="833" t="s">
        <v>3502</v>
      </c>
      <c r="CZD92" s="833" t="s">
        <v>3503</v>
      </c>
      <c r="CZE92" s="833" t="s">
        <v>3504</v>
      </c>
      <c r="CZF92" s="833" t="s">
        <v>3505</v>
      </c>
      <c r="CZG92" s="833" t="s">
        <v>3506</v>
      </c>
      <c r="CZH92" s="833" t="s">
        <v>3507</v>
      </c>
      <c r="CZI92" s="833" t="s">
        <v>3508</v>
      </c>
      <c r="CZJ92" s="833" t="s">
        <v>3509</v>
      </c>
      <c r="CZK92" s="833" t="s">
        <v>3510</v>
      </c>
      <c r="CZL92" s="833" t="s">
        <v>3511</v>
      </c>
      <c r="CZM92" s="833" t="s">
        <v>3512</v>
      </c>
      <c r="CZN92" s="833" t="s">
        <v>3513</v>
      </c>
      <c r="CZO92" s="833" t="s">
        <v>3514</v>
      </c>
      <c r="CZP92" s="833" t="s">
        <v>3515</v>
      </c>
      <c r="CZQ92" s="833" t="s">
        <v>3516</v>
      </c>
      <c r="CZR92" s="833" t="s">
        <v>3517</v>
      </c>
      <c r="CZS92" s="833" t="s">
        <v>3518</v>
      </c>
      <c r="CZT92" s="833" t="s">
        <v>3519</v>
      </c>
      <c r="CZU92" s="833" t="s">
        <v>3520</v>
      </c>
      <c r="CZV92" s="833" t="s">
        <v>3521</v>
      </c>
      <c r="CZW92" s="833" t="s">
        <v>3522</v>
      </c>
      <c r="CZX92" s="833" t="s">
        <v>3523</v>
      </c>
      <c r="CZY92" s="833" t="s">
        <v>3524</v>
      </c>
      <c r="CZZ92" s="833" t="s">
        <v>3525</v>
      </c>
      <c r="DAA92" s="833" t="s">
        <v>3526</v>
      </c>
      <c r="DAB92" s="833" t="s">
        <v>3527</v>
      </c>
      <c r="DAC92" s="833" t="s">
        <v>3528</v>
      </c>
      <c r="DAD92" s="833" t="s">
        <v>3529</v>
      </c>
      <c r="DAE92" s="833" t="s">
        <v>3530</v>
      </c>
      <c r="DAF92" s="833" t="s">
        <v>3531</v>
      </c>
      <c r="DAG92" s="833" t="s">
        <v>3532</v>
      </c>
      <c r="DAH92" s="833" t="s">
        <v>3533</v>
      </c>
      <c r="DAI92" s="833" t="s">
        <v>3534</v>
      </c>
      <c r="DAJ92" s="833" t="s">
        <v>3535</v>
      </c>
      <c r="DAK92" s="833" t="s">
        <v>3536</v>
      </c>
      <c r="DAL92" s="833" t="s">
        <v>3537</v>
      </c>
      <c r="DAM92" s="833" t="s">
        <v>3538</v>
      </c>
      <c r="DAN92" s="833" t="s">
        <v>3539</v>
      </c>
      <c r="DAO92" s="833" t="s">
        <v>3540</v>
      </c>
      <c r="DAP92" s="833" t="s">
        <v>3541</v>
      </c>
      <c r="DAQ92" s="833" t="s">
        <v>3542</v>
      </c>
      <c r="DAR92" s="833" t="s">
        <v>3543</v>
      </c>
      <c r="DAS92" s="833" t="s">
        <v>3544</v>
      </c>
      <c r="DAT92" s="833" t="s">
        <v>3545</v>
      </c>
      <c r="DAU92" s="833" t="s">
        <v>3546</v>
      </c>
      <c r="DAV92" s="833" t="s">
        <v>3547</v>
      </c>
      <c r="DAW92" s="833" t="s">
        <v>3548</v>
      </c>
      <c r="DAX92" s="833" t="s">
        <v>3549</v>
      </c>
      <c r="DAY92" s="833" t="s">
        <v>3550</v>
      </c>
      <c r="DAZ92" s="833" t="s">
        <v>3551</v>
      </c>
      <c r="DBA92" s="833" t="s">
        <v>3552</v>
      </c>
      <c r="DBB92" s="833" t="s">
        <v>3553</v>
      </c>
      <c r="DBC92" s="833" t="s">
        <v>3554</v>
      </c>
      <c r="DBD92" s="833" t="s">
        <v>3555</v>
      </c>
      <c r="DBE92" s="833" t="s">
        <v>3556</v>
      </c>
      <c r="DBF92" s="833" t="s">
        <v>3557</v>
      </c>
      <c r="DBG92" s="833" t="s">
        <v>3558</v>
      </c>
      <c r="DBH92" s="833" t="s">
        <v>3559</v>
      </c>
      <c r="DBI92" s="833" t="s">
        <v>3560</v>
      </c>
      <c r="DBJ92" s="833" t="s">
        <v>3561</v>
      </c>
      <c r="DBK92" s="833" t="s">
        <v>3562</v>
      </c>
      <c r="DBL92" s="833" t="s">
        <v>3563</v>
      </c>
      <c r="DBM92" s="833" t="s">
        <v>3564</v>
      </c>
      <c r="DBN92" s="833" t="s">
        <v>3565</v>
      </c>
      <c r="DBO92" s="833" t="s">
        <v>3566</v>
      </c>
      <c r="DBP92" s="833" t="s">
        <v>3567</v>
      </c>
      <c r="DBQ92" s="833" t="s">
        <v>3568</v>
      </c>
      <c r="DBR92" s="833" t="s">
        <v>3569</v>
      </c>
      <c r="DBS92" s="833" t="s">
        <v>3570</v>
      </c>
      <c r="DBT92" s="833" t="s">
        <v>3571</v>
      </c>
      <c r="DBU92" s="833" t="s">
        <v>3572</v>
      </c>
      <c r="DBV92" s="833" t="s">
        <v>3573</v>
      </c>
      <c r="DBW92" s="833" t="s">
        <v>3574</v>
      </c>
      <c r="DBX92" s="833" t="s">
        <v>3575</v>
      </c>
      <c r="DBY92" s="833" t="s">
        <v>3576</v>
      </c>
      <c r="DBZ92" s="833" t="s">
        <v>3577</v>
      </c>
      <c r="DCA92" s="833" t="s">
        <v>3578</v>
      </c>
      <c r="DCB92" s="833" t="s">
        <v>3579</v>
      </c>
      <c r="DCC92" s="833" t="s">
        <v>3580</v>
      </c>
      <c r="DCD92" s="833" t="s">
        <v>3581</v>
      </c>
      <c r="DCE92" s="833" t="s">
        <v>3582</v>
      </c>
      <c r="DCF92" s="833" t="s">
        <v>3583</v>
      </c>
      <c r="DCG92" s="833" t="s">
        <v>3584</v>
      </c>
      <c r="DCH92" s="833" t="s">
        <v>3585</v>
      </c>
      <c r="DCI92" s="833" t="s">
        <v>3586</v>
      </c>
      <c r="DCJ92" s="833" t="s">
        <v>3587</v>
      </c>
      <c r="DCK92" s="833" t="s">
        <v>3588</v>
      </c>
      <c r="DCL92" s="833" t="s">
        <v>3589</v>
      </c>
      <c r="DCM92" s="833" t="s">
        <v>3590</v>
      </c>
      <c r="DCN92" s="833" t="s">
        <v>3591</v>
      </c>
      <c r="DCO92" s="833" t="s">
        <v>3592</v>
      </c>
      <c r="DCP92" s="833" t="s">
        <v>3593</v>
      </c>
      <c r="DCQ92" s="833" t="s">
        <v>3594</v>
      </c>
      <c r="DCR92" s="833" t="s">
        <v>3595</v>
      </c>
      <c r="DCS92" s="833" t="s">
        <v>3596</v>
      </c>
      <c r="DCT92" s="833" t="s">
        <v>3597</v>
      </c>
      <c r="DCU92" s="833" t="s">
        <v>3598</v>
      </c>
      <c r="DCV92" s="833" t="s">
        <v>3599</v>
      </c>
      <c r="DCW92" s="833" t="s">
        <v>3600</v>
      </c>
      <c r="DCX92" s="833" t="s">
        <v>3601</v>
      </c>
      <c r="DCY92" s="833" t="s">
        <v>3602</v>
      </c>
      <c r="DCZ92" s="833" t="s">
        <v>3603</v>
      </c>
      <c r="DDA92" s="833" t="s">
        <v>3604</v>
      </c>
      <c r="DDB92" s="833" t="s">
        <v>3605</v>
      </c>
      <c r="DDC92" s="833" t="s">
        <v>3606</v>
      </c>
      <c r="DDD92" s="833" t="s">
        <v>3607</v>
      </c>
      <c r="DDE92" s="833" t="s">
        <v>3608</v>
      </c>
      <c r="DDF92" s="833" t="s">
        <v>3609</v>
      </c>
      <c r="DDG92" s="833" t="s">
        <v>3610</v>
      </c>
      <c r="DDH92" s="833" t="s">
        <v>3611</v>
      </c>
      <c r="DDI92" s="833" t="s">
        <v>3612</v>
      </c>
      <c r="DDJ92" s="833" t="s">
        <v>3613</v>
      </c>
      <c r="DDK92" s="833" t="s">
        <v>3614</v>
      </c>
      <c r="DDL92" s="833" t="s">
        <v>3615</v>
      </c>
      <c r="DDM92" s="833" t="s">
        <v>3616</v>
      </c>
      <c r="DDN92" s="833" t="s">
        <v>3617</v>
      </c>
      <c r="DDO92" s="833" t="s">
        <v>3618</v>
      </c>
      <c r="DDP92" s="833" t="s">
        <v>3619</v>
      </c>
      <c r="DDQ92" s="833" t="s">
        <v>3620</v>
      </c>
      <c r="DDR92" s="833" t="s">
        <v>3621</v>
      </c>
      <c r="DDS92" s="833" t="s">
        <v>3622</v>
      </c>
      <c r="DDT92" s="833" t="s">
        <v>3623</v>
      </c>
      <c r="DDU92" s="833" t="s">
        <v>3624</v>
      </c>
      <c r="DDV92" s="833" t="s">
        <v>3625</v>
      </c>
      <c r="DDW92" s="833" t="s">
        <v>3626</v>
      </c>
      <c r="DDX92" s="833" t="s">
        <v>3627</v>
      </c>
      <c r="DDY92" s="833" t="s">
        <v>3628</v>
      </c>
      <c r="DDZ92" s="833" t="s">
        <v>3629</v>
      </c>
      <c r="DEA92" s="833" t="s">
        <v>3630</v>
      </c>
      <c r="DEB92" s="833" t="s">
        <v>3631</v>
      </c>
      <c r="DEC92" s="833" t="s">
        <v>3632</v>
      </c>
      <c r="DED92" s="833" t="s">
        <v>3633</v>
      </c>
      <c r="DEE92" s="833" t="s">
        <v>3634</v>
      </c>
      <c r="DEF92" s="833" t="s">
        <v>3635</v>
      </c>
      <c r="DEG92" s="833" t="s">
        <v>3636</v>
      </c>
      <c r="DEH92" s="833" t="s">
        <v>3637</v>
      </c>
      <c r="DEI92" s="833" t="s">
        <v>3638</v>
      </c>
      <c r="DEJ92" s="833" t="s">
        <v>3639</v>
      </c>
      <c r="DEK92" s="833" t="s">
        <v>3640</v>
      </c>
      <c r="DEL92" s="833" t="s">
        <v>3641</v>
      </c>
      <c r="DEM92" s="833" t="s">
        <v>3642</v>
      </c>
      <c r="DEN92" s="833" t="s">
        <v>3643</v>
      </c>
      <c r="DEO92" s="833" t="s">
        <v>3644</v>
      </c>
      <c r="DEP92" s="833" t="s">
        <v>3645</v>
      </c>
      <c r="DEQ92" s="833" t="s">
        <v>3646</v>
      </c>
      <c r="DER92" s="833" t="s">
        <v>3647</v>
      </c>
      <c r="DES92" s="833" t="s">
        <v>3648</v>
      </c>
      <c r="DET92" s="833" t="s">
        <v>3649</v>
      </c>
      <c r="DEU92" s="833" t="s">
        <v>3650</v>
      </c>
      <c r="DEV92" s="833" t="s">
        <v>3651</v>
      </c>
      <c r="DEW92" s="833" t="s">
        <v>3652</v>
      </c>
      <c r="DEX92" s="833" t="s">
        <v>3653</v>
      </c>
      <c r="DEY92" s="833" t="s">
        <v>3654</v>
      </c>
      <c r="DEZ92" s="833" t="s">
        <v>3655</v>
      </c>
      <c r="DFA92" s="833" t="s">
        <v>3656</v>
      </c>
      <c r="DFB92" s="833" t="s">
        <v>3657</v>
      </c>
      <c r="DFC92" s="833" t="s">
        <v>3658</v>
      </c>
      <c r="DFD92" s="833" t="s">
        <v>3659</v>
      </c>
      <c r="DFE92" s="833" t="s">
        <v>3660</v>
      </c>
      <c r="DFF92" s="833" t="s">
        <v>3661</v>
      </c>
      <c r="DFG92" s="833" t="s">
        <v>3662</v>
      </c>
      <c r="DFH92" s="833" t="s">
        <v>3663</v>
      </c>
      <c r="DFI92" s="833" t="s">
        <v>3664</v>
      </c>
      <c r="DFJ92" s="833" t="s">
        <v>3665</v>
      </c>
      <c r="DFK92" s="833" t="s">
        <v>3666</v>
      </c>
      <c r="DFL92" s="833" t="s">
        <v>3667</v>
      </c>
      <c r="DFM92" s="833" t="s">
        <v>3668</v>
      </c>
      <c r="DFN92" s="833" t="s">
        <v>3669</v>
      </c>
      <c r="DFO92" s="833" t="s">
        <v>3670</v>
      </c>
      <c r="DFP92" s="833" t="s">
        <v>3671</v>
      </c>
      <c r="DFQ92" s="833" t="s">
        <v>3672</v>
      </c>
      <c r="DFR92" s="833" t="s">
        <v>3673</v>
      </c>
      <c r="DFS92" s="833" t="s">
        <v>3674</v>
      </c>
      <c r="DFT92" s="833" t="s">
        <v>3675</v>
      </c>
      <c r="DFU92" s="833" t="s">
        <v>3676</v>
      </c>
      <c r="DFV92" s="833" t="s">
        <v>3677</v>
      </c>
      <c r="DFW92" s="833" t="s">
        <v>3678</v>
      </c>
      <c r="DFX92" s="833" t="s">
        <v>3679</v>
      </c>
      <c r="DFY92" s="833" t="s">
        <v>3680</v>
      </c>
      <c r="DFZ92" s="833" t="s">
        <v>3681</v>
      </c>
      <c r="DGA92" s="833" t="s">
        <v>3682</v>
      </c>
      <c r="DGB92" s="833" t="s">
        <v>3683</v>
      </c>
      <c r="DGC92" s="833" t="s">
        <v>3684</v>
      </c>
      <c r="DGD92" s="833" t="s">
        <v>3685</v>
      </c>
      <c r="DGE92" s="833" t="s">
        <v>3686</v>
      </c>
      <c r="DGF92" s="833" t="s">
        <v>3687</v>
      </c>
      <c r="DGG92" s="833" t="s">
        <v>3688</v>
      </c>
      <c r="DGH92" s="833" t="s">
        <v>3689</v>
      </c>
      <c r="DGI92" s="833" t="s">
        <v>3690</v>
      </c>
      <c r="DGJ92" s="833" t="s">
        <v>3691</v>
      </c>
      <c r="DGK92" s="833" t="s">
        <v>3692</v>
      </c>
      <c r="DGL92" s="833" t="s">
        <v>3693</v>
      </c>
      <c r="DGM92" s="833" t="s">
        <v>3694</v>
      </c>
      <c r="DGN92" s="833" t="s">
        <v>3695</v>
      </c>
      <c r="DGO92" s="833" t="s">
        <v>3696</v>
      </c>
      <c r="DGP92" s="833" t="s">
        <v>3697</v>
      </c>
      <c r="DGQ92" s="833" t="s">
        <v>3698</v>
      </c>
      <c r="DGR92" s="833" t="s">
        <v>3699</v>
      </c>
      <c r="DGS92" s="833" t="s">
        <v>3700</v>
      </c>
      <c r="DGT92" s="833" t="s">
        <v>3701</v>
      </c>
      <c r="DGU92" s="833" t="s">
        <v>3702</v>
      </c>
      <c r="DGV92" s="833" t="s">
        <v>3703</v>
      </c>
      <c r="DGW92" s="833" t="s">
        <v>3704</v>
      </c>
      <c r="DGX92" s="833" t="s">
        <v>3705</v>
      </c>
      <c r="DGY92" s="833" t="s">
        <v>3706</v>
      </c>
      <c r="DGZ92" s="833" t="s">
        <v>3707</v>
      </c>
      <c r="DHA92" s="833" t="s">
        <v>3708</v>
      </c>
      <c r="DHB92" s="833" t="s">
        <v>3709</v>
      </c>
      <c r="DHC92" s="833" t="s">
        <v>3710</v>
      </c>
      <c r="DHD92" s="833" t="s">
        <v>3711</v>
      </c>
      <c r="DHE92" s="833" t="s">
        <v>3712</v>
      </c>
      <c r="DHF92" s="833" t="s">
        <v>3713</v>
      </c>
      <c r="DHG92" s="833" t="s">
        <v>3714</v>
      </c>
      <c r="DHH92" s="833" t="s">
        <v>3715</v>
      </c>
      <c r="DHI92" s="833" t="s">
        <v>3716</v>
      </c>
      <c r="DHJ92" s="833" t="s">
        <v>3717</v>
      </c>
      <c r="DHK92" s="833" t="s">
        <v>3718</v>
      </c>
      <c r="DHL92" s="833" t="s">
        <v>3719</v>
      </c>
      <c r="DHM92" s="833" t="s">
        <v>3720</v>
      </c>
      <c r="DHN92" s="833" t="s">
        <v>3721</v>
      </c>
      <c r="DHO92" s="833" t="s">
        <v>3722</v>
      </c>
      <c r="DHP92" s="833" t="s">
        <v>3723</v>
      </c>
      <c r="DHQ92" s="833" t="s">
        <v>3724</v>
      </c>
      <c r="DHR92" s="833" t="s">
        <v>3725</v>
      </c>
      <c r="DHS92" s="833" t="s">
        <v>3726</v>
      </c>
      <c r="DHT92" s="833" t="s">
        <v>3727</v>
      </c>
      <c r="DHU92" s="833" t="s">
        <v>3728</v>
      </c>
      <c r="DHV92" s="833" t="s">
        <v>3729</v>
      </c>
      <c r="DHW92" s="833" t="s">
        <v>3730</v>
      </c>
      <c r="DHX92" s="833" t="s">
        <v>3731</v>
      </c>
      <c r="DHY92" s="833" t="s">
        <v>3732</v>
      </c>
      <c r="DHZ92" s="833" t="s">
        <v>3733</v>
      </c>
      <c r="DIA92" s="833" t="s">
        <v>3734</v>
      </c>
      <c r="DIB92" s="833" t="s">
        <v>3735</v>
      </c>
      <c r="DIC92" s="833" t="s">
        <v>3736</v>
      </c>
      <c r="DID92" s="833" t="s">
        <v>3737</v>
      </c>
      <c r="DIE92" s="833" t="s">
        <v>3738</v>
      </c>
      <c r="DIF92" s="833" t="s">
        <v>3739</v>
      </c>
      <c r="DIG92" s="833" t="s">
        <v>3740</v>
      </c>
      <c r="DIH92" s="833" t="s">
        <v>3741</v>
      </c>
      <c r="DII92" s="833" t="s">
        <v>3742</v>
      </c>
      <c r="DIJ92" s="833" t="s">
        <v>3743</v>
      </c>
      <c r="DIK92" s="833" t="s">
        <v>3744</v>
      </c>
      <c r="DIL92" s="833" t="s">
        <v>3745</v>
      </c>
      <c r="DIM92" s="833" t="s">
        <v>3746</v>
      </c>
      <c r="DIN92" s="833" t="s">
        <v>3747</v>
      </c>
      <c r="DIO92" s="833" t="s">
        <v>3748</v>
      </c>
      <c r="DIP92" s="833" t="s">
        <v>3749</v>
      </c>
      <c r="DIQ92" s="833" t="s">
        <v>3750</v>
      </c>
      <c r="DIR92" s="833" t="s">
        <v>3751</v>
      </c>
      <c r="DIS92" s="833" t="s">
        <v>3752</v>
      </c>
      <c r="DIT92" s="833" t="s">
        <v>3753</v>
      </c>
      <c r="DIU92" s="833" t="s">
        <v>3754</v>
      </c>
      <c r="DIV92" s="833" t="s">
        <v>3755</v>
      </c>
      <c r="DIW92" s="833" t="s">
        <v>3756</v>
      </c>
      <c r="DIX92" s="833" t="s">
        <v>3757</v>
      </c>
      <c r="DIY92" s="833" t="s">
        <v>3758</v>
      </c>
      <c r="DIZ92" s="833" t="s">
        <v>3759</v>
      </c>
      <c r="DJA92" s="833" t="s">
        <v>3760</v>
      </c>
      <c r="DJB92" s="833" t="s">
        <v>3761</v>
      </c>
      <c r="DJC92" s="833" t="s">
        <v>3762</v>
      </c>
      <c r="DJD92" s="833" t="s">
        <v>3763</v>
      </c>
      <c r="DJE92" s="833" t="s">
        <v>3764</v>
      </c>
      <c r="DJF92" s="833" t="s">
        <v>3765</v>
      </c>
      <c r="DJG92" s="833" t="s">
        <v>3766</v>
      </c>
      <c r="DJH92" s="833" t="s">
        <v>3767</v>
      </c>
      <c r="DJI92" s="833" t="s">
        <v>3768</v>
      </c>
      <c r="DJJ92" s="833" t="s">
        <v>3769</v>
      </c>
      <c r="DJK92" s="833" t="s">
        <v>3770</v>
      </c>
      <c r="DJL92" s="833" t="s">
        <v>3771</v>
      </c>
      <c r="DJM92" s="833" t="s">
        <v>3772</v>
      </c>
      <c r="DJN92" s="833" t="s">
        <v>3773</v>
      </c>
      <c r="DJO92" s="833" t="s">
        <v>3774</v>
      </c>
      <c r="DJP92" s="833" t="s">
        <v>3775</v>
      </c>
      <c r="DJQ92" s="833" t="s">
        <v>3776</v>
      </c>
      <c r="DJR92" s="833" t="s">
        <v>3777</v>
      </c>
      <c r="DJS92" s="833" t="s">
        <v>3778</v>
      </c>
      <c r="DJT92" s="833" t="s">
        <v>3779</v>
      </c>
      <c r="DJU92" s="833" t="s">
        <v>3780</v>
      </c>
      <c r="DJV92" s="833" t="s">
        <v>3781</v>
      </c>
      <c r="DJW92" s="833" t="s">
        <v>3782</v>
      </c>
      <c r="DJX92" s="833" t="s">
        <v>3783</v>
      </c>
      <c r="DJY92" s="833" t="s">
        <v>3784</v>
      </c>
      <c r="DJZ92" s="833" t="s">
        <v>3785</v>
      </c>
      <c r="DKA92" s="833" t="s">
        <v>3786</v>
      </c>
      <c r="DKB92" s="833" t="s">
        <v>3787</v>
      </c>
      <c r="DKC92" s="833" t="s">
        <v>3788</v>
      </c>
      <c r="DKD92" s="833" t="s">
        <v>3789</v>
      </c>
      <c r="DKE92" s="833" t="s">
        <v>3790</v>
      </c>
      <c r="DKF92" s="833" t="s">
        <v>3791</v>
      </c>
      <c r="DKG92" s="833" t="s">
        <v>3792</v>
      </c>
      <c r="DKH92" s="833" t="s">
        <v>3793</v>
      </c>
      <c r="DKI92" s="833" t="s">
        <v>3794</v>
      </c>
      <c r="DKJ92" s="833" t="s">
        <v>3795</v>
      </c>
      <c r="DKK92" s="833" t="s">
        <v>3796</v>
      </c>
      <c r="DKL92" s="833" t="s">
        <v>3797</v>
      </c>
      <c r="DKM92" s="833" t="s">
        <v>3798</v>
      </c>
      <c r="DKN92" s="833" t="s">
        <v>3799</v>
      </c>
      <c r="DKO92" s="833" t="s">
        <v>3800</v>
      </c>
      <c r="DKP92" s="833" t="s">
        <v>3801</v>
      </c>
      <c r="DKQ92" s="833" t="s">
        <v>3802</v>
      </c>
      <c r="DKR92" s="833" t="s">
        <v>3803</v>
      </c>
      <c r="DKS92" s="833" t="s">
        <v>3804</v>
      </c>
      <c r="DKT92" s="833" t="s">
        <v>3805</v>
      </c>
      <c r="DKU92" s="833" t="s">
        <v>3806</v>
      </c>
      <c r="DKV92" s="833" t="s">
        <v>3807</v>
      </c>
      <c r="DKW92" s="833" t="s">
        <v>3808</v>
      </c>
      <c r="DKX92" s="833" t="s">
        <v>3809</v>
      </c>
      <c r="DKY92" s="833" t="s">
        <v>3810</v>
      </c>
      <c r="DKZ92" s="833" t="s">
        <v>3811</v>
      </c>
      <c r="DLA92" s="833" t="s">
        <v>3812</v>
      </c>
      <c r="DLB92" s="833" t="s">
        <v>3813</v>
      </c>
      <c r="DLC92" s="833" t="s">
        <v>3814</v>
      </c>
      <c r="DLD92" s="833" t="s">
        <v>3815</v>
      </c>
      <c r="DLE92" s="833" t="s">
        <v>3816</v>
      </c>
      <c r="DLF92" s="833" t="s">
        <v>3817</v>
      </c>
      <c r="DLG92" s="833" t="s">
        <v>3818</v>
      </c>
      <c r="DLH92" s="833" t="s">
        <v>3819</v>
      </c>
      <c r="DLI92" s="833" t="s">
        <v>3820</v>
      </c>
      <c r="DLJ92" s="833" t="s">
        <v>3821</v>
      </c>
      <c r="DLK92" s="833" t="s">
        <v>3822</v>
      </c>
      <c r="DLL92" s="833" t="s">
        <v>3823</v>
      </c>
      <c r="DLM92" s="833" t="s">
        <v>3824</v>
      </c>
      <c r="DLN92" s="833" t="s">
        <v>3825</v>
      </c>
      <c r="DLO92" s="833" t="s">
        <v>3826</v>
      </c>
      <c r="DLP92" s="833" t="s">
        <v>3827</v>
      </c>
      <c r="DLQ92" s="833" t="s">
        <v>3828</v>
      </c>
      <c r="DLR92" s="833" t="s">
        <v>3829</v>
      </c>
      <c r="DLS92" s="833" t="s">
        <v>3830</v>
      </c>
      <c r="DLT92" s="833" t="s">
        <v>3831</v>
      </c>
      <c r="DLU92" s="833" t="s">
        <v>3832</v>
      </c>
      <c r="DLV92" s="833" t="s">
        <v>3833</v>
      </c>
      <c r="DLW92" s="833" t="s">
        <v>3834</v>
      </c>
      <c r="DLX92" s="833" t="s">
        <v>3835</v>
      </c>
      <c r="DLY92" s="833" t="s">
        <v>3836</v>
      </c>
      <c r="DLZ92" s="833" t="s">
        <v>3837</v>
      </c>
      <c r="DMA92" s="833" t="s">
        <v>3838</v>
      </c>
      <c r="DMB92" s="833" t="s">
        <v>3839</v>
      </c>
      <c r="DMC92" s="833" t="s">
        <v>3840</v>
      </c>
      <c r="DMD92" s="833" t="s">
        <v>3841</v>
      </c>
      <c r="DME92" s="833" t="s">
        <v>3842</v>
      </c>
      <c r="DMF92" s="833" t="s">
        <v>3843</v>
      </c>
      <c r="DMG92" s="833" t="s">
        <v>3844</v>
      </c>
      <c r="DMH92" s="833" t="s">
        <v>3845</v>
      </c>
      <c r="DMI92" s="833" t="s">
        <v>3846</v>
      </c>
      <c r="DMJ92" s="833" t="s">
        <v>3847</v>
      </c>
      <c r="DMK92" s="833" t="s">
        <v>3848</v>
      </c>
      <c r="DML92" s="833" t="s">
        <v>3849</v>
      </c>
      <c r="DMM92" s="833" t="s">
        <v>3850</v>
      </c>
      <c r="DMN92" s="833" t="s">
        <v>3851</v>
      </c>
      <c r="DMO92" s="833" t="s">
        <v>3852</v>
      </c>
      <c r="DMP92" s="833" t="s">
        <v>3853</v>
      </c>
      <c r="DMQ92" s="833" t="s">
        <v>3854</v>
      </c>
      <c r="DMR92" s="833" t="s">
        <v>3855</v>
      </c>
      <c r="DMS92" s="833" t="s">
        <v>3856</v>
      </c>
      <c r="DMT92" s="833" t="s">
        <v>3857</v>
      </c>
      <c r="DMU92" s="833" t="s">
        <v>3858</v>
      </c>
      <c r="DMV92" s="833" t="s">
        <v>3859</v>
      </c>
      <c r="DMW92" s="833" t="s">
        <v>3860</v>
      </c>
      <c r="DMX92" s="833" t="s">
        <v>3861</v>
      </c>
      <c r="DMY92" s="833" t="s">
        <v>3862</v>
      </c>
      <c r="DMZ92" s="833" t="s">
        <v>3863</v>
      </c>
      <c r="DNA92" s="833" t="s">
        <v>3864</v>
      </c>
      <c r="DNB92" s="833" t="s">
        <v>3865</v>
      </c>
      <c r="DNC92" s="833" t="s">
        <v>3866</v>
      </c>
      <c r="DND92" s="833" t="s">
        <v>3867</v>
      </c>
      <c r="DNE92" s="833" t="s">
        <v>3868</v>
      </c>
      <c r="DNF92" s="833" t="s">
        <v>3869</v>
      </c>
      <c r="DNG92" s="833" t="s">
        <v>3870</v>
      </c>
      <c r="DNH92" s="833" t="s">
        <v>3871</v>
      </c>
      <c r="DNI92" s="833" t="s">
        <v>3872</v>
      </c>
      <c r="DNJ92" s="833" t="s">
        <v>3873</v>
      </c>
      <c r="DNK92" s="833" t="s">
        <v>3874</v>
      </c>
      <c r="DNL92" s="833" t="s">
        <v>3875</v>
      </c>
      <c r="DNM92" s="833" t="s">
        <v>3876</v>
      </c>
      <c r="DNN92" s="833" t="s">
        <v>3877</v>
      </c>
      <c r="DNO92" s="833" t="s">
        <v>3878</v>
      </c>
      <c r="DNP92" s="833" t="s">
        <v>3879</v>
      </c>
      <c r="DNQ92" s="833" t="s">
        <v>3880</v>
      </c>
      <c r="DNR92" s="833" t="s">
        <v>3881</v>
      </c>
      <c r="DNS92" s="833" t="s">
        <v>3882</v>
      </c>
      <c r="DNT92" s="833" t="s">
        <v>3883</v>
      </c>
      <c r="DNU92" s="833" t="s">
        <v>3884</v>
      </c>
      <c r="DNV92" s="833" t="s">
        <v>3885</v>
      </c>
      <c r="DNW92" s="833" t="s">
        <v>3886</v>
      </c>
      <c r="DNX92" s="833" t="s">
        <v>3887</v>
      </c>
      <c r="DNY92" s="833" t="s">
        <v>3888</v>
      </c>
      <c r="DNZ92" s="833" t="s">
        <v>3889</v>
      </c>
      <c r="DOA92" s="833" t="s">
        <v>3890</v>
      </c>
      <c r="DOB92" s="833" t="s">
        <v>3891</v>
      </c>
      <c r="DOC92" s="833" t="s">
        <v>3892</v>
      </c>
      <c r="DOD92" s="833" t="s">
        <v>3893</v>
      </c>
      <c r="DOE92" s="833" t="s">
        <v>3894</v>
      </c>
      <c r="DOF92" s="833" t="s">
        <v>3895</v>
      </c>
      <c r="DOG92" s="833" t="s">
        <v>3896</v>
      </c>
      <c r="DOH92" s="833" t="s">
        <v>3897</v>
      </c>
      <c r="DOI92" s="833" t="s">
        <v>3898</v>
      </c>
      <c r="DOJ92" s="833" t="s">
        <v>3899</v>
      </c>
      <c r="DOK92" s="833" t="s">
        <v>3900</v>
      </c>
      <c r="DOL92" s="833" t="s">
        <v>3901</v>
      </c>
      <c r="DOM92" s="833" t="s">
        <v>3902</v>
      </c>
      <c r="DON92" s="833" t="s">
        <v>3903</v>
      </c>
      <c r="DOO92" s="833" t="s">
        <v>3904</v>
      </c>
      <c r="DOP92" s="833" t="s">
        <v>3905</v>
      </c>
      <c r="DOQ92" s="833" t="s">
        <v>3906</v>
      </c>
      <c r="DOR92" s="833" t="s">
        <v>3907</v>
      </c>
      <c r="DOS92" s="833" t="s">
        <v>3908</v>
      </c>
      <c r="DOT92" s="833" t="s">
        <v>3909</v>
      </c>
      <c r="DOU92" s="833" t="s">
        <v>3910</v>
      </c>
      <c r="DOV92" s="833" t="s">
        <v>3911</v>
      </c>
      <c r="DOW92" s="833" t="s">
        <v>3912</v>
      </c>
      <c r="DOX92" s="833" t="s">
        <v>3913</v>
      </c>
      <c r="DOY92" s="833" t="s">
        <v>3914</v>
      </c>
      <c r="DOZ92" s="833" t="s">
        <v>3915</v>
      </c>
      <c r="DPA92" s="833" t="s">
        <v>3916</v>
      </c>
      <c r="DPB92" s="833" t="s">
        <v>3917</v>
      </c>
      <c r="DPC92" s="833" t="s">
        <v>3918</v>
      </c>
      <c r="DPD92" s="833" t="s">
        <v>3919</v>
      </c>
      <c r="DPE92" s="833" t="s">
        <v>3920</v>
      </c>
      <c r="DPF92" s="833" t="s">
        <v>3921</v>
      </c>
      <c r="DPG92" s="833" t="s">
        <v>3922</v>
      </c>
      <c r="DPH92" s="833" t="s">
        <v>3923</v>
      </c>
      <c r="DPI92" s="833" t="s">
        <v>3924</v>
      </c>
      <c r="DPJ92" s="833" t="s">
        <v>3925</v>
      </c>
      <c r="DPK92" s="833" t="s">
        <v>3926</v>
      </c>
      <c r="DPL92" s="833" t="s">
        <v>3927</v>
      </c>
      <c r="DPM92" s="833" t="s">
        <v>3928</v>
      </c>
      <c r="DPN92" s="833" t="s">
        <v>3929</v>
      </c>
      <c r="DPO92" s="833" t="s">
        <v>3930</v>
      </c>
      <c r="DPP92" s="833" t="s">
        <v>3931</v>
      </c>
      <c r="DPQ92" s="833" t="s">
        <v>3932</v>
      </c>
      <c r="DPR92" s="833" t="s">
        <v>3933</v>
      </c>
      <c r="DPS92" s="833" t="s">
        <v>3934</v>
      </c>
      <c r="DPT92" s="833" t="s">
        <v>3935</v>
      </c>
      <c r="DPU92" s="833" t="s">
        <v>3936</v>
      </c>
      <c r="DPV92" s="833" t="s">
        <v>3937</v>
      </c>
      <c r="DPW92" s="833" t="s">
        <v>3938</v>
      </c>
      <c r="DPX92" s="833" t="s">
        <v>3939</v>
      </c>
      <c r="DPY92" s="833" t="s">
        <v>3940</v>
      </c>
      <c r="DPZ92" s="833" t="s">
        <v>3941</v>
      </c>
      <c r="DQA92" s="833" t="s">
        <v>3942</v>
      </c>
      <c r="DQB92" s="833" t="s">
        <v>3943</v>
      </c>
      <c r="DQC92" s="833" t="s">
        <v>3944</v>
      </c>
      <c r="DQD92" s="833" t="s">
        <v>3945</v>
      </c>
      <c r="DQE92" s="833" t="s">
        <v>3946</v>
      </c>
      <c r="DQF92" s="833" t="s">
        <v>3947</v>
      </c>
      <c r="DQG92" s="833" t="s">
        <v>3948</v>
      </c>
      <c r="DQH92" s="833" t="s">
        <v>3949</v>
      </c>
      <c r="DQI92" s="833" t="s">
        <v>3950</v>
      </c>
      <c r="DQJ92" s="833" t="s">
        <v>3951</v>
      </c>
      <c r="DQK92" s="833" t="s">
        <v>3952</v>
      </c>
      <c r="DQL92" s="833" t="s">
        <v>3953</v>
      </c>
      <c r="DQM92" s="833" t="s">
        <v>3954</v>
      </c>
      <c r="DQN92" s="833" t="s">
        <v>3955</v>
      </c>
      <c r="DQO92" s="833" t="s">
        <v>3956</v>
      </c>
      <c r="DQP92" s="833" t="s">
        <v>3957</v>
      </c>
      <c r="DQQ92" s="833" t="s">
        <v>3958</v>
      </c>
      <c r="DQR92" s="833" t="s">
        <v>3959</v>
      </c>
      <c r="DQS92" s="833" t="s">
        <v>3960</v>
      </c>
      <c r="DQT92" s="833" t="s">
        <v>3961</v>
      </c>
      <c r="DQU92" s="833" t="s">
        <v>3962</v>
      </c>
      <c r="DQV92" s="833" t="s">
        <v>3963</v>
      </c>
      <c r="DQW92" s="833" t="s">
        <v>3964</v>
      </c>
      <c r="DQX92" s="833" t="s">
        <v>3965</v>
      </c>
      <c r="DQY92" s="833" t="s">
        <v>3966</v>
      </c>
      <c r="DQZ92" s="833" t="s">
        <v>3967</v>
      </c>
      <c r="DRA92" s="833" t="s">
        <v>3968</v>
      </c>
      <c r="DRB92" s="833" t="s">
        <v>3969</v>
      </c>
      <c r="DRC92" s="833" t="s">
        <v>3970</v>
      </c>
      <c r="DRD92" s="833" t="s">
        <v>3971</v>
      </c>
      <c r="DRE92" s="833" t="s">
        <v>3972</v>
      </c>
      <c r="DRF92" s="833" t="s">
        <v>3973</v>
      </c>
      <c r="DRG92" s="833" t="s">
        <v>3974</v>
      </c>
      <c r="DRH92" s="833" t="s">
        <v>3975</v>
      </c>
      <c r="DRI92" s="833" t="s">
        <v>3976</v>
      </c>
      <c r="DRJ92" s="833" t="s">
        <v>3977</v>
      </c>
      <c r="DRK92" s="833" t="s">
        <v>3978</v>
      </c>
      <c r="DRL92" s="833" t="s">
        <v>3979</v>
      </c>
      <c r="DRM92" s="833" t="s">
        <v>3980</v>
      </c>
      <c r="DRN92" s="833" t="s">
        <v>3981</v>
      </c>
      <c r="DRO92" s="833" t="s">
        <v>3982</v>
      </c>
      <c r="DRP92" s="833" t="s">
        <v>3983</v>
      </c>
      <c r="DRQ92" s="833" t="s">
        <v>3984</v>
      </c>
      <c r="DRR92" s="833" t="s">
        <v>3985</v>
      </c>
      <c r="DRS92" s="833" t="s">
        <v>3986</v>
      </c>
      <c r="DRT92" s="833" t="s">
        <v>3987</v>
      </c>
      <c r="DRU92" s="833" t="s">
        <v>3988</v>
      </c>
      <c r="DRV92" s="833" t="s">
        <v>3989</v>
      </c>
      <c r="DRW92" s="833" t="s">
        <v>3990</v>
      </c>
      <c r="DRX92" s="833" t="s">
        <v>3991</v>
      </c>
      <c r="DRY92" s="833" t="s">
        <v>3992</v>
      </c>
      <c r="DRZ92" s="833" t="s">
        <v>3993</v>
      </c>
      <c r="DSA92" s="833" t="s">
        <v>3994</v>
      </c>
      <c r="DSB92" s="833" t="s">
        <v>3995</v>
      </c>
      <c r="DSC92" s="833" t="s">
        <v>3996</v>
      </c>
      <c r="DSD92" s="833" t="s">
        <v>3997</v>
      </c>
      <c r="DSE92" s="833" t="s">
        <v>3998</v>
      </c>
      <c r="DSF92" s="833" t="s">
        <v>3999</v>
      </c>
      <c r="DSG92" s="833" t="s">
        <v>4000</v>
      </c>
      <c r="DSH92" s="833" t="s">
        <v>4001</v>
      </c>
      <c r="DSI92" s="833" t="s">
        <v>4002</v>
      </c>
      <c r="DSJ92" s="833" t="s">
        <v>4003</v>
      </c>
      <c r="DSK92" s="833" t="s">
        <v>4004</v>
      </c>
      <c r="DSL92" s="833" t="s">
        <v>4005</v>
      </c>
      <c r="DSM92" s="833" t="s">
        <v>4006</v>
      </c>
      <c r="DSN92" s="833" t="s">
        <v>4007</v>
      </c>
      <c r="DSO92" s="833" t="s">
        <v>4008</v>
      </c>
      <c r="DSP92" s="833" t="s">
        <v>4009</v>
      </c>
      <c r="DSQ92" s="833" t="s">
        <v>4010</v>
      </c>
      <c r="DSR92" s="833" t="s">
        <v>4011</v>
      </c>
      <c r="DSS92" s="833" t="s">
        <v>4012</v>
      </c>
      <c r="DST92" s="833" t="s">
        <v>4013</v>
      </c>
      <c r="DSU92" s="833" t="s">
        <v>4014</v>
      </c>
      <c r="DSV92" s="833" t="s">
        <v>4015</v>
      </c>
      <c r="DSW92" s="833" t="s">
        <v>4016</v>
      </c>
      <c r="DSX92" s="833" t="s">
        <v>4017</v>
      </c>
      <c r="DSY92" s="833" t="s">
        <v>4018</v>
      </c>
      <c r="DSZ92" s="833" t="s">
        <v>4019</v>
      </c>
      <c r="DTA92" s="833" t="s">
        <v>4020</v>
      </c>
      <c r="DTB92" s="833" t="s">
        <v>4021</v>
      </c>
      <c r="DTC92" s="833" t="s">
        <v>4022</v>
      </c>
      <c r="DTD92" s="833" t="s">
        <v>4023</v>
      </c>
      <c r="DTE92" s="833" t="s">
        <v>4024</v>
      </c>
      <c r="DTF92" s="833" t="s">
        <v>4025</v>
      </c>
      <c r="DTG92" s="833" t="s">
        <v>4026</v>
      </c>
      <c r="DTH92" s="833" t="s">
        <v>4027</v>
      </c>
      <c r="DTI92" s="833" t="s">
        <v>4028</v>
      </c>
      <c r="DTJ92" s="833" t="s">
        <v>4029</v>
      </c>
      <c r="DTK92" s="833" t="s">
        <v>4030</v>
      </c>
      <c r="DTL92" s="833" t="s">
        <v>4031</v>
      </c>
      <c r="DTM92" s="833" t="s">
        <v>4032</v>
      </c>
      <c r="DTN92" s="833" t="s">
        <v>4033</v>
      </c>
      <c r="DTO92" s="833" t="s">
        <v>4034</v>
      </c>
      <c r="DTP92" s="833" t="s">
        <v>4035</v>
      </c>
      <c r="DTQ92" s="833" t="s">
        <v>4036</v>
      </c>
      <c r="DTR92" s="833" t="s">
        <v>4037</v>
      </c>
      <c r="DTS92" s="833" t="s">
        <v>4038</v>
      </c>
      <c r="DTT92" s="833" t="s">
        <v>4039</v>
      </c>
      <c r="DTU92" s="833" t="s">
        <v>4040</v>
      </c>
      <c r="DTV92" s="833" t="s">
        <v>4041</v>
      </c>
      <c r="DTW92" s="833" t="s">
        <v>4042</v>
      </c>
      <c r="DTX92" s="833" t="s">
        <v>4043</v>
      </c>
      <c r="DTY92" s="833" t="s">
        <v>4044</v>
      </c>
      <c r="DTZ92" s="833" t="s">
        <v>4045</v>
      </c>
      <c r="DUA92" s="833" t="s">
        <v>4046</v>
      </c>
      <c r="DUB92" s="833" t="s">
        <v>4047</v>
      </c>
      <c r="DUC92" s="833" t="s">
        <v>4048</v>
      </c>
      <c r="DUD92" s="833" t="s">
        <v>4049</v>
      </c>
      <c r="DUE92" s="833" t="s">
        <v>4050</v>
      </c>
      <c r="DUF92" s="833" t="s">
        <v>4051</v>
      </c>
      <c r="DUG92" s="833" t="s">
        <v>4052</v>
      </c>
      <c r="DUH92" s="833" t="s">
        <v>4053</v>
      </c>
      <c r="DUI92" s="833" t="s">
        <v>4054</v>
      </c>
      <c r="DUJ92" s="833" t="s">
        <v>4055</v>
      </c>
      <c r="DUK92" s="833" t="s">
        <v>4056</v>
      </c>
      <c r="DUL92" s="833" t="s">
        <v>4057</v>
      </c>
      <c r="DUM92" s="833" t="s">
        <v>4058</v>
      </c>
      <c r="DUN92" s="833" t="s">
        <v>4059</v>
      </c>
      <c r="DUO92" s="833" t="s">
        <v>4060</v>
      </c>
      <c r="DUP92" s="833" t="s">
        <v>4061</v>
      </c>
      <c r="DUQ92" s="833" t="s">
        <v>4062</v>
      </c>
      <c r="DUR92" s="833" t="s">
        <v>4063</v>
      </c>
      <c r="DUS92" s="833" t="s">
        <v>4064</v>
      </c>
      <c r="DUT92" s="833" t="s">
        <v>4065</v>
      </c>
      <c r="DUU92" s="833" t="s">
        <v>4066</v>
      </c>
      <c r="DUV92" s="833" t="s">
        <v>4067</v>
      </c>
      <c r="DUW92" s="833" t="s">
        <v>4068</v>
      </c>
      <c r="DUX92" s="833" t="s">
        <v>4069</v>
      </c>
      <c r="DUY92" s="833" t="s">
        <v>4070</v>
      </c>
      <c r="DUZ92" s="833" t="s">
        <v>4071</v>
      </c>
      <c r="DVA92" s="833" t="s">
        <v>4072</v>
      </c>
      <c r="DVB92" s="833" t="s">
        <v>4073</v>
      </c>
      <c r="DVC92" s="833" t="s">
        <v>4074</v>
      </c>
      <c r="DVD92" s="833" t="s">
        <v>4075</v>
      </c>
      <c r="DVE92" s="833" t="s">
        <v>4076</v>
      </c>
      <c r="DVF92" s="833" t="s">
        <v>4077</v>
      </c>
      <c r="DVG92" s="833" t="s">
        <v>4078</v>
      </c>
      <c r="DVH92" s="833" t="s">
        <v>4079</v>
      </c>
      <c r="DVI92" s="833" t="s">
        <v>4080</v>
      </c>
      <c r="DVJ92" s="833" t="s">
        <v>4081</v>
      </c>
      <c r="DVK92" s="833" t="s">
        <v>4082</v>
      </c>
      <c r="DVL92" s="833" t="s">
        <v>4083</v>
      </c>
      <c r="DVM92" s="833" t="s">
        <v>4084</v>
      </c>
      <c r="DVN92" s="833" t="s">
        <v>4085</v>
      </c>
      <c r="DVO92" s="833" t="s">
        <v>4086</v>
      </c>
      <c r="DVP92" s="833" t="s">
        <v>4087</v>
      </c>
      <c r="DVQ92" s="833" t="s">
        <v>4088</v>
      </c>
      <c r="DVR92" s="833" t="s">
        <v>4089</v>
      </c>
      <c r="DVS92" s="833" t="s">
        <v>4090</v>
      </c>
      <c r="DVT92" s="833" t="s">
        <v>4091</v>
      </c>
      <c r="DVU92" s="833" t="s">
        <v>4092</v>
      </c>
      <c r="DVV92" s="833" t="s">
        <v>4093</v>
      </c>
      <c r="DVW92" s="833" t="s">
        <v>4094</v>
      </c>
      <c r="DVX92" s="833" t="s">
        <v>4095</v>
      </c>
      <c r="DVY92" s="833" t="s">
        <v>4096</v>
      </c>
      <c r="DVZ92" s="833" t="s">
        <v>4097</v>
      </c>
      <c r="DWA92" s="833" t="s">
        <v>4098</v>
      </c>
      <c r="DWB92" s="833" t="s">
        <v>4099</v>
      </c>
      <c r="DWC92" s="833" t="s">
        <v>4100</v>
      </c>
      <c r="DWD92" s="833" t="s">
        <v>4101</v>
      </c>
      <c r="DWE92" s="833" t="s">
        <v>4102</v>
      </c>
      <c r="DWF92" s="833" t="s">
        <v>4103</v>
      </c>
      <c r="DWG92" s="833" t="s">
        <v>4104</v>
      </c>
      <c r="DWH92" s="833" t="s">
        <v>4105</v>
      </c>
      <c r="DWI92" s="833" t="s">
        <v>4106</v>
      </c>
      <c r="DWJ92" s="833" t="s">
        <v>4107</v>
      </c>
      <c r="DWK92" s="833" t="s">
        <v>4108</v>
      </c>
      <c r="DWL92" s="833" t="s">
        <v>4109</v>
      </c>
      <c r="DWM92" s="833" t="s">
        <v>4110</v>
      </c>
      <c r="DWN92" s="833" t="s">
        <v>4111</v>
      </c>
      <c r="DWO92" s="833" t="s">
        <v>4112</v>
      </c>
      <c r="DWP92" s="833" t="s">
        <v>4113</v>
      </c>
      <c r="DWQ92" s="833" t="s">
        <v>4114</v>
      </c>
      <c r="DWR92" s="833" t="s">
        <v>4115</v>
      </c>
      <c r="DWS92" s="833" t="s">
        <v>4116</v>
      </c>
      <c r="DWT92" s="833" t="s">
        <v>4117</v>
      </c>
      <c r="DWU92" s="833" t="s">
        <v>4118</v>
      </c>
      <c r="DWV92" s="833" t="s">
        <v>4119</v>
      </c>
      <c r="DWW92" s="833" t="s">
        <v>4120</v>
      </c>
      <c r="DWX92" s="833" t="s">
        <v>4121</v>
      </c>
      <c r="DWY92" s="833" t="s">
        <v>4122</v>
      </c>
      <c r="DWZ92" s="833" t="s">
        <v>4123</v>
      </c>
      <c r="DXA92" s="833" t="s">
        <v>4124</v>
      </c>
      <c r="DXB92" s="833" t="s">
        <v>4125</v>
      </c>
      <c r="DXC92" s="833" t="s">
        <v>4126</v>
      </c>
      <c r="DXD92" s="833" t="s">
        <v>4127</v>
      </c>
      <c r="DXE92" s="833" t="s">
        <v>4128</v>
      </c>
      <c r="DXF92" s="833" t="s">
        <v>4129</v>
      </c>
      <c r="DXG92" s="833" t="s">
        <v>4130</v>
      </c>
      <c r="DXH92" s="833" t="s">
        <v>4131</v>
      </c>
      <c r="DXI92" s="833" t="s">
        <v>4132</v>
      </c>
      <c r="DXJ92" s="833" t="s">
        <v>4133</v>
      </c>
      <c r="DXK92" s="833" t="s">
        <v>4134</v>
      </c>
      <c r="DXL92" s="833" t="s">
        <v>4135</v>
      </c>
      <c r="DXM92" s="833" t="s">
        <v>4136</v>
      </c>
      <c r="DXN92" s="833" t="s">
        <v>4137</v>
      </c>
      <c r="DXO92" s="833" t="s">
        <v>4138</v>
      </c>
      <c r="DXP92" s="833" t="s">
        <v>4139</v>
      </c>
      <c r="DXQ92" s="833" t="s">
        <v>4140</v>
      </c>
      <c r="DXR92" s="833" t="s">
        <v>4141</v>
      </c>
      <c r="DXS92" s="833" t="s">
        <v>4142</v>
      </c>
      <c r="DXT92" s="833" t="s">
        <v>4143</v>
      </c>
      <c r="DXU92" s="833" t="s">
        <v>4144</v>
      </c>
      <c r="DXV92" s="833" t="s">
        <v>4145</v>
      </c>
      <c r="DXW92" s="833" t="s">
        <v>4146</v>
      </c>
      <c r="DXX92" s="833" t="s">
        <v>4147</v>
      </c>
      <c r="DXY92" s="833" t="s">
        <v>4148</v>
      </c>
      <c r="DXZ92" s="833" t="s">
        <v>4149</v>
      </c>
      <c r="DYA92" s="833" t="s">
        <v>4150</v>
      </c>
      <c r="DYB92" s="833" t="s">
        <v>4151</v>
      </c>
      <c r="DYC92" s="833" t="s">
        <v>4152</v>
      </c>
      <c r="DYD92" s="833" t="s">
        <v>4153</v>
      </c>
      <c r="DYE92" s="833" t="s">
        <v>4154</v>
      </c>
      <c r="DYF92" s="833" t="s">
        <v>4155</v>
      </c>
      <c r="DYG92" s="833" t="s">
        <v>4156</v>
      </c>
      <c r="DYH92" s="833" t="s">
        <v>4157</v>
      </c>
      <c r="DYI92" s="833" t="s">
        <v>4158</v>
      </c>
      <c r="DYJ92" s="833" t="s">
        <v>4159</v>
      </c>
      <c r="DYK92" s="833" t="s">
        <v>4160</v>
      </c>
      <c r="DYL92" s="833" t="s">
        <v>4161</v>
      </c>
      <c r="DYM92" s="833" t="s">
        <v>4162</v>
      </c>
      <c r="DYN92" s="833" t="s">
        <v>4163</v>
      </c>
      <c r="DYO92" s="833" t="s">
        <v>4164</v>
      </c>
      <c r="DYP92" s="833" t="s">
        <v>4165</v>
      </c>
      <c r="DYQ92" s="833" t="s">
        <v>4166</v>
      </c>
      <c r="DYR92" s="833" t="s">
        <v>4167</v>
      </c>
      <c r="DYS92" s="833" t="s">
        <v>4168</v>
      </c>
      <c r="DYT92" s="833" t="s">
        <v>4169</v>
      </c>
      <c r="DYU92" s="833" t="s">
        <v>4170</v>
      </c>
      <c r="DYV92" s="833" t="s">
        <v>4171</v>
      </c>
      <c r="DYW92" s="833" t="s">
        <v>4172</v>
      </c>
      <c r="DYX92" s="833" t="s">
        <v>4173</v>
      </c>
      <c r="DYY92" s="833" t="s">
        <v>4174</v>
      </c>
      <c r="DYZ92" s="833" t="s">
        <v>4175</v>
      </c>
      <c r="DZA92" s="833" t="s">
        <v>4176</v>
      </c>
      <c r="DZB92" s="833" t="s">
        <v>4177</v>
      </c>
      <c r="DZC92" s="833" t="s">
        <v>4178</v>
      </c>
      <c r="DZD92" s="833" t="s">
        <v>4179</v>
      </c>
      <c r="DZE92" s="833" t="s">
        <v>4180</v>
      </c>
      <c r="DZF92" s="833" t="s">
        <v>4181</v>
      </c>
      <c r="DZG92" s="833" t="s">
        <v>4182</v>
      </c>
      <c r="DZH92" s="833" t="s">
        <v>4183</v>
      </c>
      <c r="DZI92" s="833" t="s">
        <v>4184</v>
      </c>
      <c r="DZJ92" s="833" t="s">
        <v>4185</v>
      </c>
      <c r="DZK92" s="833" t="s">
        <v>4186</v>
      </c>
      <c r="DZL92" s="833" t="s">
        <v>4187</v>
      </c>
      <c r="DZM92" s="833" t="s">
        <v>4188</v>
      </c>
      <c r="DZN92" s="833" t="s">
        <v>4189</v>
      </c>
      <c r="DZO92" s="833" t="s">
        <v>4190</v>
      </c>
      <c r="DZP92" s="833" t="s">
        <v>4191</v>
      </c>
      <c r="DZQ92" s="833" t="s">
        <v>4192</v>
      </c>
      <c r="DZR92" s="833" t="s">
        <v>4193</v>
      </c>
      <c r="DZS92" s="833" t="s">
        <v>4194</v>
      </c>
      <c r="DZT92" s="833" t="s">
        <v>4195</v>
      </c>
      <c r="DZU92" s="833" t="s">
        <v>4196</v>
      </c>
      <c r="DZV92" s="833" t="s">
        <v>4197</v>
      </c>
      <c r="DZW92" s="833" t="s">
        <v>4198</v>
      </c>
      <c r="DZX92" s="833" t="s">
        <v>4199</v>
      </c>
      <c r="DZY92" s="833" t="s">
        <v>4200</v>
      </c>
      <c r="DZZ92" s="833" t="s">
        <v>4201</v>
      </c>
      <c r="EAA92" s="833" t="s">
        <v>4202</v>
      </c>
      <c r="EAB92" s="833" t="s">
        <v>4203</v>
      </c>
      <c r="EAC92" s="833" t="s">
        <v>4204</v>
      </c>
      <c r="EAD92" s="833" t="s">
        <v>4205</v>
      </c>
      <c r="EAE92" s="833" t="s">
        <v>4206</v>
      </c>
      <c r="EAF92" s="833" t="s">
        <v>4207</v>
      </c>
      <c r="EAG92" s="833" t="s">
        <v>4208</v>
      </c>
      <c r="EAH92" s="833" t="s">
        <v>4209</v>
      </c>
      <c r="EAI92" s="833" t="s">
        <v>4210</v>
      </c>
      <c r="EAJ92" s="833" t="s">
        <v>4211</v>
      </c>
      <c r="EAK92" s="833" t="s">
        <v>4212</v>
      </c>
      <c r="EAL92" s="833" t="s">
        <v>4213</v>
      </c>
      <c r="EAM92" s="833" t="s">
        <v>4214</v>
      </c>
      <c r="EAN92" s="833" t="s">
        <v>4215</v>
      </c>
      <c r="EAO92" s="833" t="s">
        <v>4216</v>
      </c>
      <c r="EAP92" s="833" t="s">
        <v>4217</v>
      </c>
      <c r="EAQ92" s="833" t="s">
        <v>4218</v>
      </c>
      <c r="EAR92" s="833" t="s">
        <v>4219</v>
      </c>
      <c r="EAS92" s="833" t="s">
        <v>4220</v>
      </c>
      <c r="EAT92" s="833" t="s">
        <v>4221</v>
      </c>
      <c r="EAU92" s="833" t="s">
        <v>4222</v>
      </c>
      <c r="EAV92" s="833" t="s">
        <v>4223</v>
      </c>
      <c r="EAW92" s="833" t="s">
        <v>4224</v>
      </c>
      <c r="EAX92" s="833" t="s">
        <v>4225</v>
      </c>
      <c r="EAY92" s="833" t="s">
        <v>4226</v>
      </c>
      <c r="EAZ92" s="833" t="s">
        <v>4227</v>
      </c>
      <c r="EBA92" s="833" t="s">
        <v>4228</v>
      </c>
      <c r="EBB92" s="833" t="s">
        <v>4229</v>
      </c>
      <c r="EBC92" s="833" t="s">
        <v>4230</v>
      </c>
      <c r="EBD92" s="833" t="s">
        <v>4231</v>
      </c>
      <c r="EBE92" s="833" t="s">
        <v>4232</v>
      </c>
      <c r="EBF92" s="833" t="s">
        <v>4233</v>
      </c>
      <c r="EBG92" s="833" t="s">
        <v>4234</v>
      </c>
      <c r="EBH92" s="833" t="s">
        <v>4235</v>
      </c>
      <c r="EBI92" s="833" t="s">
        <v>4236</v>
      </c>
      <c r="EBJ92" s="833" t="s">
        <v>4237</v>
      </c>
      <c r="EBK92" s="833" t="s">
        <v>4238</v>
      </c>
      <c r="EBL92" s="833" t="s">
        <v>4239</v>
      </c>
      <c r="EBM92" s="833" t="s">
        <v>4240</v>
      </c>
      <c r="EBN92" s="833" t="s">
        <v>4241</v>
      </c>
      <c r="EBO92" s="833" t="s">
        <v>4242</v>
      </c>
      <c r="EBP92" s="833" t="s">
        <v>4243</v>
      </c>
      <c r="EBQ92" s="833" t="s">
        <v>4244</v>
      </c>
      <c r="EBR92" s="833" t="s">
        <v>4245</v>
      </c>
      <c r="EBS92" s="833" t="s">
        <v>4246</v>
      </c>
      <c r="EBT92" s="833" t="s">
        <v>4247</v>
      </c>
      <c r="EBU92" s="833" t="s">
        <v>4248</v>
      </c>
      <c r="EBV92" s="833" t="s">
        <v>4249</v>
      </c>
      <c r="EBW92" s="833" t="s">
        <v>4250</v>
      </c>
      <c r="EBX92" s="833" t="s">
        <v>4251</v>
      </c>
      <c r="EBY92" s="833" t="s">
        <v>4252</v>
      </c>
      <c r="EBZ92" s="833" t="s">
        <v>4253</v>
      </c>
      <c r="ECA92" s="833" t="s">
        <v>4254</v>
      </c>
      <c r="ECB92" s="833" t="s">
        <v>4255</v>
      </c>
      <c r="ECC92" s="833" t="s">
        <v>4256</v>
      </c>
      <c r="ECD92" s="833" t="s">
        <v>4257</v>
      </c>
      <c r="ECE92" s="833" t="s">
        <v>4258</v>
      </c>
      <c r="ECF92" s="833" t="s">
        <v>4259</v>
      </c>
      <c r="ECG92" s="833" t="s">
        <v>4260</v>
      </c>
      <c r="ECH92" s="833" t="s">
        <v>4261</v>
      </c>
      <c r="ECI92" s="833" t="s">
        <v>4262</v>
      </c>
      <c r="ECJ92" s="833" t="s">
        <v>4263</v>
      </c>
      <c r="ECK92" s="833" t="s">
        <v>4264</v>
      </c>
      <c r="ECL92" s="833" t="s">
        <v>4265</v>
      </c>
      <c r="ECM92" s="833" t="s">
        <v>4266</v>
      </c>
      <c r="ECN92" s="833" t="s">
        <v>4267</v>
      </c>
      <c r="ECO92" s="833" t="s">
        <v>4268</v>
      </c>
      <c r="ECP92" s="833" t="s">
        <v>4269</v>
      </c>
      <c r="ECQ92" s="833" t="s">
        <v>4270</v>
      </c>
      <c r="ECR92" s="833" t="s">
        <v>4271</v>
      </c>
      <c r="ECS92" s="833" t="s">
        <v>4272</v>
      </c>
      <c r="ECT92" s="833" t="s">
        <v>4273</v>
      </c>
      <c r="ECU92" s="833" t="s">
        <v>4274</v>
      </c>
      <c r="ECV92" s="833" t="s">
        <v>4275</v>
      </c>
      <c r="ECW92" s="833" t="s">
        <v>4276</v>
      </c>
      <c r="ECX92" s="833" t="s">
        <v>4277</v>
      </c>
      <c r="ECY92" s="833" t="s">
        <v>4278</v>
      </c>
      <c r="ECZ92" s="833" t="s">
        <v>4279</v>
      </c>
      <c r="EDA92" s="833" t="s">
        <v>4280</v>
      </c>
      <c r="EDB92" s="833" t="s">
        <v>4281</v>
      </c>
      <c r="EDC92" s="833" t="s">
        <v>4282</v>
      </c>
      <c r="EDD92" s="833" t="s">
        <v>4283</v>
      </c>
      <c r="EDE92" s="833" t="s">
        <v>4284</v>
      </c>
      <c r="EDF92" s="833" t="s">
        <v>4285</v>
      </c>
      <c r="EDG92" s="833" t="s">
        <v>4286</v>
      </c>
      <c r="EDH92" s="833" t="s">
        <v>4287</v>
      </c>
      <c r="EDI92" s="833" t="s">
        <v>4288</v>
      </c>
      <c r="EDJ92" s="833" t="s">
        <v>4289</v>
      </c>
      <c r="EDK92" s="833" t="s">
        <v>4290</v>
      </c>
      <c r="EDL92" s="833" t="s">
        <v>4291</v>
      </c>
      <c r="EDM92" s="833" t="s">
        <v>4292</v>
      </c>
      <c r="EDN92" s="833" t="s">
        <v>4293</v>
      </c>
      <c r="EDO92" s="833" t="s">
        <v>4294</v>
      </c>
      <c r="EDP92" s="833" t="s">
        <v>4295</v>
      </c>
      <c r="EDQ92" s="833" t="s">
        <v>4296</v>
      </c>
      <c r="EDR92" s="833" t="s">
        <v>4297</v>
      </c>
      <c r="EDS92" s="833" t="s">
        <v>4298</v>
      </c>
      <c r="EDT92" s="833" t="s">
        <v>4299</v>
      </c>
      <c r="EDU92" s="833" t="s">
        <v>4300</v>
      </c>
      <c r="EDV92" s="833" t="s">
        <v>4301</v>
      </c>
      <c r="EDW92" s="833" t="s">
        <v>4302</v>
      </c>
      <c r="EDX92" s="833" t="s">
        <v>4303</v>
      </c>
      <c r="EDY92" s="833" t="s">
        <v>4304</v>
      </c>
      <c r="EDZ92" s="833" t="s">
        <v>4305</v>
      </c>
      <c r="EEA92" s="833" t="s">
        <v>4306</v>
      </c>
      <c r="EEB92" s="833" t="s">
        <v>4307</v>
      </c>
      <c r="EEC92" s="833" t="s">
        <v>4308</v>
      </c>
      <c r="EED92" s="833" t="s">
        <v>4309</v>
      </c>
      <c r="EEE92" s="833" t="s">
        <v>4310</v>
      </c>
      <c r="EEF92" s="833" t="s">
        <v>4311</v>
      </c>
      <c r="EEG92" s="833" t="s">
        <v>4312</v>
      </c>
      <c r="EEH92" s="833" t="s">
        <v>4313</v>
      </c>
      <c r="EEI92" s="833" t="s">
        <v>4314</v>
      </c>
      <c r="EEJ92" s="833" t="s">
        <v>4315</v>
      </c>
      <c r="EEK92" s="833" t="s">
        <v>4316</v>
      </c>
      <c r="EEL92" s="833" t="s">
        <v>4317</v>
      </c>
      <c r="EEM92" s="833" t="s">
        <v>4318</v>
      </c>
      <c r="EEN92" s="833" t="s">
        <v>4319</v>
      </c>
      <c r="EEO92" s="833" t="s">
        <v>4320</v>
      </c>
      <c r="EEP92" s="833" t="s">
        <v>4321</v>
      </c>
      <c r="EEQ92" s="833" t="s">
        <v>4322</v>
      </c>
      <c r="EER92" s="833" t="s">
        <v>4323</v>
      </c>
      <c r="EES92" s="833" t="s">
        <v>4324</v>
      </c>
      <c r="EET92" s="833" t="s">
        <v>4325</v>
      </c>
      <c r="EEU92" s="833" t="s">
        <v>4326</v>
      </c>
      <c r="EEV92" s="833" t="s">
        <v>4327</v>
      </c>
      <c r="EEW92" s="833" t="s">
        <v>4328</v>
      </c>
      <c r="EEX92" s="833" t="s">
        <v>4329</v>
      </c>
      <c r="EEY92" s="833" t="s">
        <v>4330</v>
      </c>
      <c r="EEZ92" s="833" t="s">
        <v>4331</v>
      </c>
      <c r="EFA92" s="833" t="s">
        <v>4332</v>
      </c>
      <c r="EFB92" s="833" t="s">
        <v>4333</v>
      </c>
      <c r="EFC92" s="833" t="s">
        <v>4334</v>
      </c>
      <c r="EFD92" s="833" t="s">
        <v>4335</v>
      </c>
      <c r="EFE92" s="833" t="s">
        <v>4336</v>
      </c>
      <c r="EFF92" s="833" t="s">
        <v>4337</v>
      </c>
      <c r="EFG92" s="833" t="s">
        <v>4338</v>
      </c>
      <c r="EFH92" s="833" t="s">
        <v>4339</v>
      </c>
      <c r="EFI92" s="833" t="s">
        <v>4340</v>
      </c>
      <c r="EFJ92" s="833" t="s">
        <v>4341</v>
      </c>
      <c r="EFK92" s="833" t="s">
        <v>4342</v>
      </c>
      <c r="EFL92" s="833" t="s">
        <v>4343</v>
      </c>
      <c r="EFM92" s="833" t="s">
        <v>4344</v>
      </c>
      <c r="EFN92" s="833" t="s">
        <v>4345</v>
      </c>
      <c r="EFO92" s="833" t="s">
        <v>4346</v>
      </c>
      <c r="EFP92" s="833" t="s">
        <v>4347</v>
      </c>
      <c r="EFQ92" s="833" t="s">
        <v>4348</v>
      </c>
      <c r="EFR92" s="833" t="s">
        <v>4349</v>
      </c>
      <c r="EFS92" s="833" t="s">
        <v>4350</v>
      </c>
      <c r="EFT92" s="833" t="s">
        <v>4351</v>
      </c>
      <c r="EFU92" s="833" t="s">
        <v>4352</v>
      </c>
      <c r="EFV92" s="833" t="s">
        <v>4353</v>
      </c>
      <c r="EFW92" s="833" t="s">
        <v>4354</v>
      </c>
      <c r="EFX92" s="833" t="s">
        <v>4355</v>
      </c>
      <c r="EFY92" s="833" t="s">
        <v>4356</v>
      </c>
      <c r="EFZ92" s="833" t="s">
        <v>4357</v>
      </c>
      <c r="EGA92" s="833" t="s">
        <v>4358</v>
      </c>
      <c r="EGB92" s="833" t="s">
        <v>4359</v>
      </c>
      <c r="EGC92" s="833" t="s">
        <v>4360</v>
      </c>
      <c r="EGD92" s="833" t="s">
        <v>4361</v>
      </c>
      <c r="EGE92" s="833" t="s">
        <v>4362</v>
      </c>
      <c r="EGF92" s="833" t="s">
        <v>4363</v>
      </c>
      <c r="EGG92" s="833" t="s">
        <v>4364</v>
      </c>
      <c r="EGH92" s="833" t="s">
        <v>4365</v>
      </c>
      <c r="EGI92" s="833" t="s">
        <v>4366</v>
      </c>
      <c r="EGJ92" s="833" t="s">
        <v>4367</v>
      </c>
      <c r="EGK92" s="833" t="s">
        <v>4368</v>
      </c>
      <c r="EGL92" s="833" t="s">
        <v>4369</v>
      </c>
      <c r="EGM92" s="833" t="s">
        <v>4370</v>
      </c>
      <c r="EGN92" s="833" t="s">
        <v>4371</v>
      </c>
      <c r="EGO92" s="833" t="s">
        <v>4372</v>
      </c>
      <c r="EGP92" s="833" t="s">
        <v>4373</v>
      </c>
      <c r="EGQ92" s="833" t="s">
        <v>4374</v>
      </c>
      <c r="EGR92" s="833" t="s">
        <v>4375</v>
      </c>
      <c r="EGS92" s="833" t="s">
        <v>4376</v>
      </c>
      <c r="EGT92" s="833" t="s">
        <v>4377</v>
      </c>
      <c r="EGU92" s="833" t="s">
        <v>4378</v>
      </c>
      <c r="EGV92" s="833" t="s">
        <v>4379</v>
      </c>
      <c r="EGW92" s="833" t="s">
        <v>4380</v>
      </c>
      <c r="EGX92" s="833" t="s">
        <v>4381</v>
      </c>
      <c r="EGY92" s="833" t="s">
        <v>4382</v>
      </c>
      <c r="EGZ92" s="833" t="s">
        <v>4383</v>
      </c>
      <c r="EHA92" s="833" t="s">
        <v>4384</v>
      </c>
      <c r="EHB92" s="833" t="s">
        <v>4385</v>
      </c>
      <c r="EHC92" s="833" t="s">
        <v>4386</v>
      </c>
      <c r="EHD92" s="833" t="s">
        <v>4387</v>
      </c>
      <c r="EHE92" s="833" t="s">
        <v>4388</v>
      </c>
      <c r="EHF92" s="833" t="s">
        <v>4389</v>
      </c>
      <c r="EHG92" s="833" t="s">
        <v>4390</v>
      </c>
      <c r="EHH92" s="833" t="s">
        <v>4391</v>
      </c>
      <c r="EHI92" s="833" t="s">
        <v>4392</v>
      </c>
      <c r="EHJ92" s="833" t="s">
        <v>4393</v>
      </c>
      <c r="EHK92" s="833" t="s">
        <v>4394</v>
      </c>
      <c r="EHL92" s="833" t="s">
        <v>4395</v>
      </c>
      <c r="EHM92" s="833" t="s">
        <v>4396</v>
      </c>
      <c r="EHN92" s="833" t="s">
        <v>4397</v>
      </c>
      <c r="EHO92" s="833" t="s">
        <v>4398</v>
      </c>
      <c r="EHP92" s="833" t="s">
        <v>4399</v>
      </c>
      <c r="EHQ92" s="833" t="s">
        <v>4400</v>
      </c>
      <c r="EHR92" s="833" t="s">
        <v>4401</v>
      </c>
      <c r="EHS92" s="833" t="s">
        <v>4402</v>
      </c>
      <c r="EHT92" s="833" t="s">
        <v>4403</v>
      </c>
      <c r="EHU92" s="833" t="s">
        <v>4404</v>
      </c>
      <c r="EHV92" s="833" t="s">
        <v>4405</v>
      </c>
      <c r="EHW92" s="833" t="s">
        <v>4406</v>
      </c>
      <c r="EHX92" s="833" t="s">
        <v>4407</v>
      </c>
      <c r="EHY92" s="833" t="s">
        <v>4408</v>
      </c>
      <c r="EHZ92" s="833" t="s">
        <v>4409</v>
      </c>
      <c r="EIA92" s="833" t="s">
        <v>4410</v>
      </c>
      <c r="EIB92" s="833" t="s">
        <v>4411</v>
      </c>
      <c r="EIC92" s="833" t="s">
        <v>4412</v>
      </c>
      <c r="EID92" s="833" t="s">
        <v>4413</v>
      </c>
      <c r="EIE92" s="833" t="s">
        <v>4414</v>
      </c>
      <c r="EIF92" s="833" t="s">
        <v>4415</v>
      </c>
      <c r="EIG92" s="833" t="s">
        <v>4416</v>
      </c>
      <c r="EIH92" s="833" t="s">
        <v>4417</v>
      </c>
      <c r="EII92" s="833" t="s">
        <v>4418</v>
      </c>
      <c r="EIJ92" s="833" t="s">
        <v>4419</v>
      </c>
      <c r="EIK92" s="833" t="s">
        <v>4420</v>
      </c>
      <c r="EIL92" s="833" t="s">
        <v>4421</v>
      </c>
      <c r="EIM92" s="833" t="s">
        <v>4422</v>
      </c>
      <c r="EIN92" s="833" t="s">
        <v>4423</v>
      </c>
      <c r="EIO92" s="833" t="s">
        <v>4424</v>
      </c>
      <c r="EIP92" s="833" t="s">
        <v>4425</v>
      </c>
      <c r="EIQ92" s="833" t="s">
        <v>4426</v>
      </c>
      <c r="EIR92" s="833" t="s">
        <v>4427</v>
      </c>
      <c r="EIS92" s="833" t="s">
        <v>4428</v>
      </c>
      <c r="EIT92" s="833" t="s">
        <v>4429</v>
      </c>
      <c r="EIU92" s="833" t="s">
        <v>4430</v>
      </c>
      <c r="EIV92" s="833" t="s">
        <v>4431</v>
      </c>
      <c r="EIW92" s="833" t="s">
        <v>4432</v>
      </c>
      <c r="EIX92" s="833" t="s">
        <v>4433</v>
      </c>
      <c r="EIY92" s="833" t="s">
        <v>4434</v>
      </c>
      <c r="EIZ92" s="833" t="s">
        <v>4435</v>
      </c>
      <c r="EJA92" s="833" t="s">
        <v>4436</v>
      </c>
      <c r="EJB92" s="833" t="s">
        <v>4437</v>
      </c>
      <c r="EJC92" s="833" t="s">
        <v>4438</v>
      </c>
      <c r="EJD92" s="833" t="s">
        <v>4439</v>
      </c>
      <c r="EJE92" s="833" t="s">
        <v>4440</v>
      </c>
      <c r="EJF92" s="833" t="s">
        <v>4441</v>
      </c>
      <c r="EJG92" s="833" t="s">
        <v>4442</v>
      </c>
      <c r="EJH92" s="833" t="s">
        <v>4443</v>
      </c>
      <c r="EJI92" s="833" t="s">
        <v>4444</v>
      </c>
      <c r="EJJ92" s="833" t="s">
        <v>4445</v>
      </c>
      <c r="EJK92" s="833" t="s">
        <v>4446</v>
      </c>
      <c r="EJL92" s="833" t="s">
        <v>4447</v>
      </c>
      <c r="EJM92" s="833" t="s">
        <v>4448</v>
      </c>
      <c r="EJN92" s="833" t="s">
        <v>4449</v>
      </c>
      <c r="EJO92" s="833" t="s">
        <v>4450</v>
      </c>
      <c r="EJP92" s="833" t="s">
        <v>4451</v>
      </c>
      <c r="EJQ92" s="833" t="s">
        <v>4452</v>
      </c>
      <c r="EJR92" s="833" t="s">
        <v>4453</v>
      </c>
      <c r="EJS92" s="833" t="s">
        <v>4454</v>
      </c>
      <c r="EJT92" s="833" t="s">
        <v>4455</v>
      </c>
      <c r="EJU92" s="833" t="s">
        <v>4456</v>
      </c>
      <c r="EJV92" s="833" t="s">
        <v>4457</v>
      </c>
      <c r="EJW92" s="833" t="s">
        <v>4458</v>
      </c>
      <c r="EJX92" s="833" t="s">
        <v>4459</v>
      </c>
      <c r="EJY92" s="833" t="s">
        <v>4460</v>
      </c>
      <c r="EJZ92" s="833" t="s">
        <v>4461</v>
      </c>
      <c r="EKA92" s="833" t="s">
        <v>4462</v>
      </c>
      <c r="EKB92" s="833" t="s">
        <v>4463</v>
      </c>
      <c r="EKC92" s="833" t="s">
        <v>4464</v>
      </c>
      <c r="EKD92" s="833" t="s">
        <v>4465</v>
      </c>
      <c r="EKE92" s="833" t="s">
        <v>4466</v>
      </c>
      <c r="EKF92" s="833" t="s">
        <v>4467</v>
      </c>
      <c r="EKG92" s="833" t="s">
        <v>4468</v>
      </c>
      <c r="EKH92" s="833" t="s">
        <v>4469</v>
      </c>
      <c r="EKI92" s="833" t="s">
        <v>4470</v>
      </c>
      <c r="EKJ92" s="833" t="s">
        <v>4471</v>
      </c>
      <c r="EKK92" s="833" t="s">
        <v>4472</v>
      </c>
      <c r="EKL92" s="833" t="s">
        <v>4473</v>
      </c>
      <c r="EKM92" s="833" t="s">
        <v>4474</v>
      </c>
      <c r="EKN92" s="833" t="s">
        <v>4475</v>
      </c>
      <c r="EKO92" s="833" t="s">
        <v>4476</v>
      </c>
      <c r="EKP92" s="833" t="s">
        <v>4477</v>
      </c>
      <c r="EKQ92" s="833" t="s">
        <v>4478</v>
      </c>
      <c r="EKR92" s="833" t="s">
        <v>4479</v>
      </c>
      <c r="EKS92" s="833" t="s">
        <v>4480</v>
      </c>
      <c r="EKT92" s="833" t="s">
        <v>4481</v>
      </c>
      <c r="EKU92" s="833" t="s">
        <v>4482</v>
      </c>
      <c r="EKV92" s="833" t="s">
        <v>4483</v>
      </c>
      <c r="EKW92" s="833" t="s">
        <v>4484</v>
      </c>
      <c r="EKX92" s="833" t="s">
        <v>4485</v>
      </c>
      <c r="EKY92" s="833" t="s">
        <v>4486</v>
      </c>
      <c r="EKZ92" s="833" t="s">
        <v>4487</v>
      </c>
      <c r="ELA92" s="833" t="s">
        <v>4488</v>
      </c>
      <c r="ELB92" s="833" t="s">
        <v>4489</v>
      </c>
      <c r="ELC92" s="833" t="s">
        <v>4490</v>
      </c>
      <c r="ELD92" s="833" t="s">
        <v>4491</v>
      </c>
      <c r="ELE92" s="833" t="s">
        <v>4492</v>
      </c>
      <c r="ELF92" s="833" t="s">
        <v>4493</v>
      </c>
      <c r="ELG92" s="833" t="s">
        <v>4494</v>
      </c>
      <c r="ELH92" s="833" t="s">
        <v>4495</v>
      </c>
      <c r="ELI92" s="833" t="s">
        <v>4496</v>
      </c>
      <c r="ELJ92" s="833" t="s">
        <v>4497</v>
      </c>
      <c r="ELK92" s="833" t="s">
        <v>4498</v>
      </c>
      <c r="ELL92" s="833" t="s">
        <v>4499</v>
      </c>
      <c r="ELM92" s="833" t="s">
        <v>4500</v>
      </c>
      <c r="ELN92" s="833" t="s">
        <v>4501</v>
      </c>
      <c r="ELO92" s="833" t="s">
        <v>4502</v>
      </c>
      <c r="ELP92" s="833" t="s">
        <v>4503</v>
      </c>
      <c r="ELQ92" s="833" t="s">
        <v>4504</v>
      </c>
      <c r="ELR92" s="833" t="s">
        <v>4505</v>
      </c>
      <c r="ELS92" s="833" t="s">
        <v>4506</v>
      </c>
      <c r="ELT92" s="833" t="s">
        <v>4507</v>
      </c>
      <c r="ELU92" s="833" t="s">
        <v>4508</v>
      </c>
      <c r="ELV92" s="833" t="s">
        <v>4509</v>
      </c>
      <c r="ELW92" s="833" t="s">
        <v>4510</v>
      </c>
      <c r="ELX92" s="833" t="s">
        <v>4511</v>
      </c>
      <c r="ELY92" s="833" t="s">
        <v>4512</v>
      </c>
      <c r="ELZ92" s="833" t="s">
        <v>4513</v>
      </c>
      <c r="EMA92" s="833" t="s">
        <v>4514</v>
      </c>
      <c r="EMB92" s="833" t="s">
        <v>4515</v>
      </c>
      <c r="EMC92" s="833" t="s">
        <v>4516</v>
      </c>
      <c r="EMD92" s="833" t="s">
        <v>4517</v>
      </c>
      <c r="EME92" s="833" t="s">
        <v>4518</v>
      </c>
      <c r="EMF92" s="833" t="s">
        <v>4519</v>
      </c>
      <c r="EMG92" s="833" t="s">
        <v>4520</v>
      </c>
      <c r="EMH92" s="833" t="s">
        <v>4521</v>
      </c>
      <c r="EMI92" s="833" t="s">
        <v>4522</v>
      </c>
      <c r="EMJ92" s="833" t="s">
        <v>4523</v>
      </c>
      <c r="EMK92" s="833" t="s">
        <v>4524</v>
      </c>
      <c r="EML92" s="833" t="s">
        <v>4525</v>
      </c>
      <c r="EMM92" s="833" t="s">
        <v>4526</v>
      </c>
      <c r="EMN92" s="833" t="s">
        <v>4527</v>
      </c>
      <c r="EMO92" s="833" t="s">
        <v>4528</v>
      </c>
      <c r="EMP92" s="833" t="s">
        <v>4529</v>
      </c>
      <c r="EMQ92" s="833" t="s">
        <v>4530</v>
      </c>
      <c r="EMR92" s="833" t="s">
        <v>4531</v>
      </c>
      <c r="EMS92" s="833" t="s">
        <v>4532</v>
      </c>
      <c r="EMT92" s="833" t="s">
        <v>4533</v>
      </c>
      <c r="EMU92" s="833" t="s">
        <v>4534</v>
      </c>
      <c r="EMV92" s="833" t="s">
        <v>4535</v>
      </c>
      <c r="EMW92" s="833" t="s">
        <v>4536</v>
      </c>
      <c r="EMX92" s="833" t="s">
        <v>4537</v>
      </c>
      <c r="EMY92" s="833" t="s">
        <v>4538</v>
      </c>
      <c r="EMZ92" s="833" t="s">
        <v>4539</v>
      </c>
      <c r="ENA92" s="833" t="s">
        <v>4540</v>
      </c>
      <c r="ENB92" s="833" t="s">
        <v>4541</v>
      </c>
      <c r="ENC92" s="833" t="s">
        <v>4542</v>
      </c>
      <c r="END92" s="833" t="s">
        <v>4543</v>
      </c>
      <c r="ENE92" s="833" t="s">
        <v>4544</v>
      </c>
      <c r="ENF92" s="833" t="s">
        <v>4545</v>
      </c>
      <c r="ENG92" s="833" t="s">
        <v>4546</v>
      </c>
      <c r="ENH92" s="833" t="s">
        <v>4547</v>
      </c>
      <c r="ENI92" s="833" t="s">
        <v>4548</v>
      </c>
      <c r="ENJ92" s="833" t="s">
        <v>4549</v>
      </c>
      <c r="ENK92" s="833" t="s">
        <v>4550</v>
      </c>
      <c r="ENL92" s="833" t="s">
        <v>4551</v>
      </c>
      <c r="ENM92" s="833" t="s">
        <v>4552</v>
      </c>
      <c r="ENN92" s="833" t="s">
        <v>4553</v>
      </c>
      <c r="ENO92" s="833" t="s">
        <v>4554</v>
      </c>
      <c r="ENP92" s="833" t="s">
        <v>4555</v>
      </c>
      <c r="ENQ92" s="833" t="s">
        <v>4556</v>
      </c>
      <c r="ENR92" s="833" t="s">
        <v>4557</v>
      </c>
      <c r="ENS92" s="833" t="s">
        <v>4558</v>
      </c>
      <c r="ENT92" s="833" t="s">
        <v>4559</v>
      </c>
      <c r="ENU92" s="833" t="s">
        <v>4560</v>
      </c>
      <c r="ENV92" s="833" t="s">
        <v>4561</v>
      </c>
      <c r="ENW92" s="833" t="s">
        <v>4562</v>
      </c>
      <c r="ENX92" s="833" t="s">
        <v>4563</v>
      </c>
      <c r="ENY92" s="833" t="s">
        <v>4564</v>
      </c>
      <c r="ENZ92" s="833" t="s">
        <v>4565</v>
      </c>
      <c r="EOA92" s="833" t="s">
        <v>4566</v>
      </c>
      <c r="EOB92" s="833" t="s">
        <v>4567</v>
      </c>
      <c r="EOC92" s="833" t="s">
        <v>4568</v>
      </c>
      <c r="EOD92" s="833" t="s">
        <v>4569</v>
      </c>
      <c r="EOE92" s="833" t="s">
        <v>4570</v>
      </c>
      <c r="EOF92" s="833" t="s">
        <v>4571</v>
      </c>
      <c r="EOG92" s="833" t="s">
        <v>4572</v>
      </c>
      <c r="EOH92" s="833" t="s">
        <v>4573</v>
      </c>
      <c r="EOI92" s="833" t="s">
        <v>4574</v>
      </c>
      <c r="EOJ92" s="833" t="s">
        <v>4575</v>
      </c>
      <c r="EOK92" s="833" t="s">
        <v>4576</v>
      </c>
      <c r="EOL92" s="833" t="s">
        <v>4577</v>
      </c>
      <c r="EOM92" s="833" t="s">
        <v>4578</v>
      </c>
      <c r="EON92" s="833" t="s">
        <v>4579</v>
      </c>
      <c r="EOO92" s="833" t="s">
        <v>4580</v>
      </c>
      <c r="EOP92" s="833" t="s">
        <v>4581</v>
      </c>
      <c r="EOQ92" s="833" t="s">
        <v>4582</v>
      </c>
      <c r="EOR92" s="833" t="s">
        <v>4583</v>
      </c>
      <c r="EOS92" s="833" t="s">
        <v>4584</v>
      </c>
      <c r="EOT92" s="833" t="s">
        <v>4585</v>
      </c>
      <c r="EOU92" s="833" t="s">
        <v>4586</v>
      </c>
      <c r="EOV92" s="833" t="s">
        <v>4587</v>
      </c>
      <c r="EOW92" s="833" t="s">
        <v>4588</v>
      </c>
      <c r="EOX92" s="833" t="s">
        <v>4589</v>
      </c>
      <c r="EOY92" s="833" t="s">
        <v>4590</v>
      </c>
      <c r="EOZ92" s="833" t="s">
        <v>4591</v>
      </c>
      <c r="EPA92" s="833" t="s">
        <v>4592</v>
      </c>
      <c r="EPB92" s="833" t="s">
        <v>4593</v>
      </c>
      <c r="EPC92" s="833" t="s">
        <v>4594</v>
      </c>
      <c r="EPD92" s="833" t="s">
        <v>4595</v>
      </c>
      <c r="EPE92" s="833" t="s">
        <v>4596</v>
      </c>
      <c r="EPF92" s="833" t="s">
        <v>4597</v>
      </c>
      <c r="EPG92" s="833" t="s">
        <v>4598</v>
      </c>
      <c r="EPH92" s="833" t="s">
        <v>4599</v>
      </c>
      <c r="EPI92" s="833" t="s">
        <v>4600</v>
      </c>
      <c r="EPJ92" s="833" t="s">
        <v>4601</v>
      </c>
      <c r="EPK92" s="833" t="s">
        <v>4602</v>
      </c>
      <c r="EPL92" s="833" t="s">
        <v>4603</v>
      </c>
      <c r="EPM92" s="833" t="s">
        <v>4604</v>
      </c>
      <c r="EPN92" s="833" t="s">
        <v>4605</v>
      </c>
      <c r="EPO92" s="833" t="s">
        <v>4606</v>
      </c>
      <c r="EPP92" s="833" t="s">
        <v>4607</v>
      </c>
      <c r="EPQ92" s="833" t="s">
        <v>4608</v>
      </c>
      <c r="EPR92" s="833" t="s">
        <v>4609</v>
      </c>
      <c r="EPS92" s="833" t="s">
        <v>4610</v>
      </c>
      <c r="EPT92" s="833" t="s">
        <v>4611</v>
      </c>
      <c r="EPU92" s="833" t="s">
        <v>4612</v>
      </c>
      <c r="EPV92" s="833" t="s">
        <v>4613</v>
      </c>
      <c r="EPW92" s="833" t="s">
        <v>4614</v>
      </c>
      <c r="EPX92" s="833" t="s">
        <v>4615</v>
      </c>
      <c r="EPY92" s="833" t="s">
        <v>4616</v>
      </c>
      <c r="EPZ92" s="833" t="s">
        <v>4617</v>
      </c>
      <c r="EQA92" s="833" t="s">
        <v>4618</v>
      </c>
      <c r="EQB92" s="833" t="s">
        <v>4619</v>
      </c>
      <c r="EQC92" s="833" t="s">
        <v>4620</v>
      </c>
      <c r="EQD92" s="833" t="s">
        <v>4621</v>
      </c>
      <c r="EQE92" s="833" t="s">
        <v>4622</v>
      </c>
      <c r="EQF92" s="833" t="s">
        <v>4623</v>
      </c>
      <c r="EQG92" s="833" t="s">
        <v>4624</v>
      </c>
      <c r="EQH92" s="833" t="s">
        <v>4625</v>
      </c>
      <c r="EQI92" s="833" t="s">
        <v>4626</v>
      </c>
      <c r="EQJ92" s="833" t="s">
        <v>4627</v>
      </c>
      <c r="EQK92" s="833" t="s">
        <v>4628</v>
      </c>
      <c r="EQL92" s="833" t="s">
        <v>4629</v>
      </c>
      <c r="EQM92" s="833" t="s">
        <v>4630</v>
      </c>
      <c r="EQN92" s="833" t="s">
        <v>4631</v>
      </c>
      <c r="EQO92" s="833" t="s">
        <v>4632</v>
      </c>
      <c r="EQP92" s="833" t="s">
        <v>4633</v>
      </c>
      <c r="EQQ92" s="833" t="s">
        <v>4634</v>
      </c>
      <c r="EQR92" s="833" t="s">
        <v>4635</v>
      </c>
      <c r="EQS92" s="833" t="s">
        <v>4636</v>
      </c>
      <c r="EQT92" s="833" t="s">
        <v>4637</v>
      </c>
      <c r="EQU92" s="833" t="s">
        <v>4638</v>
      </c>
      <c r="EQV92" s="833" t="s">
        <v>4639</v>
      </c>
      <c r="EQW92" s="833" t="s">
        <v>4640</v>
      </c>
      <c r="EQX92" s="833" t="s">
        <v>4641</v>
      </c>
      <c r="EQY92" s="833" t="s">
        <v>4642</v>
      </c>
      <c r="EQZ92" s="833" t="s">
        <v>4643</v>
      </c>
      <c r="ERA92" s="833" t="s">
        <v>4644</v>
      </c>
      <c r="ERB92" s="833" t="s">
        <v>4645</v>
      </c>
      <c r="ERC92" s="833" t="s">
        <v>4646</v>
      </c>
      <c r="ERD92" s="833" t="s">
        <v>4647</v>
      </c>
      <c r="ERE92" s="833" t="s">
        <v>4648</v>
      </c>
      <c r="ERF92" s="833" t="s">
        <v>4649</v>
      </c>
      <c r="ERG92" s="833" t="s">
        <v>4650</v>
      </c>
      <c r="ERH92" s="833" t="s">
        <v>4651</v>
      </c>
      <c r="ERI92" s="833" t="s">
        <v>4652</v>
      </c>
      <c r="ERJ92" s="833" t="s">
        <v>4653</v>
      </c>
      <c r="ERK92" s="833" t="s">
        <v>4654</v>
      </c>
      <c r="ERL92" s="833" t="s">
        <v>4655</v>
      </c>
      <c r="ERM92" s="833" t="s">
        <v>4656</v>
      </c>
      <c r="ERN92" s="833" t="s">
        <v>4657</v>
      </c>
      <c r="ERO92" s="833" t="s">
        <v>4658</v>
      </c>
      <c r="ERP92" s="833" t="s">
        <v>4659</v>
      </c>
      <c r="ERQ92" s="833" t="s">
        <v>4660</v>
      </c>
      <c r="ERR92" s="833" t="s">
        <v>4661</v>
      </c>
      <c r="ERS92" s="833" t="s">
        <v>4662</v>
      </c>
      <c r="ERT92" s="833" t="s">
        <v>4663</v>
      </c>
      <c r="ERU92" s="833" t="s">
        <v>4664</v>
      </c>
      <c r="ERV92" s="833" t="s">
        <v>4665</v>
      </c>
      <c r="ERW92" s="833" t="s">
        <v>4666</v>
      </c>
      <c r="ERX92" s="833" t="s">
        <v>4667</v>
      </c>
      <c r="ERY92" s="833" t="s">
        <v>4668</v>
      </c>
      <c r="ERZ92" s="833" t="s">
        <v>4669</v>
      </c>
      <c r="ESA92" s="833" t="s">
        <v>4670</v>
      </c>
      <c r="ESB92" s="833" t="s">
        <v>4671</v>
      </c>
      <c r="ESC92" s="833" t="s">
        <v>4672</v>
      </c>
      <c r="ESD92" s="833" t="s">
        <v>4673</v>
      </c>
      <c r="ESE92" s="833" t="s">
        <v>4674</v>
      </c>
      <c r="ESF92" s="833" t="s">
        <v>4675</v>
      </c>
      <c r="ESG92" s="833" t="s">
        <v>4676</v>
      </c>
      <c r="ESH92" s="833" t="s">
        <v>4677</v>
      </c>
      <c r="ESI92" s="833" t="s">
        <v>4678</v>
      </c>
      <c r="ESJ92" s="833" t="s">
        <v>4679</v>
      </c>
      <c r="ESK92" s="833" t="s">
        <v>4680</v>
      </c>
      <c r="ESL92" s="833" t="s">
        <v>4681</v>
      </c>
      <c r="ESM92" s="833" t="s">
        <v>4682</v>
      </c>
      <c r="ESN92" s="833" t="s">
        <v>4683</v>
      </c>
      <c r="ESO92" s="833" t="s">
        <v>4684</v>
      </c>
      <c r="ESP92" s="833" t="s">
        <v>4685</v>
      </c>
      <c r="ESQ92" s="833" t="s">
        <v>4686</v>
      </c>
      <c r="ESR92" s="833" t="s">
        <v>4687</v>
      </c>
      <c r="ESS92" s="833" t="s">
        <v>4688</v>
      </c>
      <c r="EST92" s="833" t="s">
        <v>4689</v>
      </c>
      <c r="ESU92" s="833" t="s">
        <v>4690</v>
      </c>
      <c r="ESV92" s="833" t="s">
        <v>4691</v>
      </c>
      <c r="ESW92" s="833" t="s">
        <v>4692</v>
      </c>
      <c r="ESX92" s="833" t="s">
        <v>4693</v>
      </c>
      <c r="ESY92" s="833" t="s">
        <v>4694</v>
      </c>
      <c r="ESZ92" s="833" t="s">
        <v>4695</v>
      </c>
      <c r="ETA92" s="833" t="s">
        <v>4696</v>
      </c>
      <c r="ETB92" s="833" t="s">
        <v>4697</v>
      </c>
      <c r="ETC92" s="833" t="s">
        <v>4698</v>
      </c>
      <c r="ETD92" s="833" t="s">
        <v>4699</v>
      </c>
      <c r="ETE92" s="833" t="s">
        <v>4700</v>
      </c>
      <c r="ETF92" s="833" t="s">
        <v>4701</v>
      </c>
      <c r="ETG92" s="833" t="s">
        <v>4702</v>
      </c>
      <c r="ETH92" s="833" t="s">
        <v>4703</v>
      </c>
      <c r="ETI92" s="833" t="s">
        <v>4704</v>
      </c>
      <c r="ETJ92" s="833" t="s">
        <v>4705</v>
      </c>
      <c r="ETK92" s="833" t="s">
        <v>4706</v>
      </c>
      <c r="ETL92" s="833" t="s">
        <v>4707</v>
      </c>
      <c r="ETM92" s="833" t="s">
        <v>4708</v>
      </c>
      <c r="ETN92" s="833" t="s">
        <v>4709</v>
      </c>
      <c r="ETO92" s="833" t="s">
        <v>4710</v>
      </c>
      <c r="ETP92" s="833" t="s">
        <v>4711</v>
      </c>
      <c r="ETQ92" s="833" t="s">
        <v>4712</v>
      </c>
      <c r="ETR92" s="833" t="s">
        <v>4713</v>
      </c>
      <c r="ETS92" s="833" t="s">
        <v>4714</v>
      </c>
      <c r="ETT92" s="833" t="s">
        <v>4715</v>
      </c>
      <c r="ETU92" s="833" t="s">
        <v>4716</v>
      </c>
      <c r="ETV92" s="833" t="s">
        <v>4717</v>
      </c>
      <c r="ETW92" s="833" t="s">
        <v>4718</v>
      </c>
      <c r="ETX92" s="833" t="s">
        <v>4719</v>
      </c>
      <c r="ETY92" s="833" t="s">
        <v>4720</v>
      </c>
      <c r="ETZ92" s="833" t="s">
        <v>4721</v>
      </c>
      <c r="EUA92" s="833" t="s">
        <v>4722</v>
      </c>
      <c r="EUB92" s="833" t="s">
        <v>4723</v>
      </c>
      <c r="EUC92" s="833" t="s">
        <v>4724</v>
      </c>
      <c r="EUD92" s="833" t="s">
        <v>4725</v>
      </c>
      <c r="EUE92" s="833" t="s">
        <v>4726</v>
      </c>
      <c r="EUF92" s="833" t="s">
        <v>4727</v>
      </c>
      <c r="EUG92" s="833" t="s">
        <v>4728</v>
      </c>
      <c r="EUH92" s="833" t="s">
        <v>4729</v>
      </c>
      <c r="EUI92" s="833" t="s">
        <v>4730</v>
      </c>
      <c r="EUJ92" s="833" t="s">
        <v>4731</v>
      </c>
      <c r="EUK92" s="833" t="s">
        <v>4732</v>
      </c>
      <c r="EUL92" s="833" t="s">
        <v>4733</v>
      </c>
      <c r="EUM92" s="833" t="s">
        <v>4734</v>
      </c>
      <c r="EUN92" s="833" t="s">
        <v>4735</v>
      </c>
      <c r="EUO92" s="833" t="s">
        <v>4736</v>
      </c>
      <c r="EUP92" s="833" t="s">
        <v>4737</v>
      </c>
      <c r="EUQ92" s="833" t="s">
        <v>4738</v>
      </c>
      <c r="EUR92" s="833" t="s">
        <v>4739</v>
      </c>
      <c r="EUS92" s="833" t="s">
        <v>4740</v>
      </c>
      <c r="EUT92" s="833" t="s">
        <v>4741</v>
      </c>
      <c r="EUU92" s="833" t="s">
        <v>4742</v>
      </c>
      <c r="EUV92" s="833" t="s">
        <v>4743</v>
      </c>
      <c r="EUW92" s="833" t="s">
        <v>4744</v>
      </c>
      <c r="EUX92" s="833" t="s">
        <v>4745</v>
      </c>
      <c r="EUY92" s="833" t="s">
        <v>4746</v>
      </c>
      <c r="EUZ92" s="833" t="s">
        <v>4747</v>
      </c>
      <c r="EVA92" s="833" t="s">
        <v>4748</v>
      </c>
      <c r="EVB92" s="833" t="s">
        <v>4749</v>
      </c>
      <c r="EVC92" s="833" t="s">
        <v>4750</v>
      </c>
      <c r="EVD92" s="833" t="s">
        <v>4751</v>
      </c>
      <c r="EVE92" s="833" t="s">
        <v>4752</v>
      </c>
      <c r="EVF92" s="833" t="s">
        <v>4753</v>
      </c>
      <c r="EVG92" s="833" t="s">
        <v>4754</v>
      </c>
      <c r="EVH92" s="833" t="s">
        <v>4755</v>
      </c>
      <c r="EVI92" s="833" t="s">
        <v>4756</v>
      </c>
      <c r="EVJ92" s="833" t="s">
        <v>4757</v>
      </c>
      <c r="EVK92" s="833" t="s">
        <v>4758</v>
      </c>
      <c r="EVL92" s="833" t="s">
        <v>4759</v>
      </c>
      <c r="EVM92" s="833" t="s">
        <v>4760</v>
      </c>
      <c r="EVN92" s="833" t="s">
        <v>4761</v>
      </c>
      <c r="EVO92" s="833" t="s">
        <v>4762</v>
      </c>
      <c r="EVP92" s="833" t="s">
        <v>4763</v>
      </c>
      <c r="EVQ92" s="833" t="s">
        <v>4764</v>
      </c>
      <c r="EVR92" s="833" t="s">
        <v>4765</v>
      </c>
      <c r="EVS92" s="833" t="s">
        <v>4766</v>
      </c>
      <c r="EVT92" s="833" t="s">
        <v>4767</v>
      </c>
      <c r="EVU92" s="833" t="s">
        <v>4768</v>
      </c>
      <c r="EVV92" s="833" t="s">
        <v>4769</v>
      </c>
      <c r="EVW92" s="833" t="s">
        <v>4770</v>
      </c>
      <c r="EVX92" s="833" t="s">
        <v>4771</v>
      </c>
      <c r="EVY92" s="833" t="s">
        <v>4772</v>
      </c>
      <c r="EVZ92" s="833" t="s">
        <v>4773</v>
      </c>
      <c r="EWA92" s="833" t="s">
        <v>4774</v>
      </c>
      <c r="EWB92" s="833" t="s">
        <v>4775</v>
      </c>
      <c r="EWC92" s="833" t="s">
        <v>4776</v>
      </c>
      <c r="EWD92" s="833" t="s">
        <v>4777</v>
      </c>
      <c r="EWE92" s="833" t="s">
        <v>4778</v>
      </c>
      <c r="EWF92" s="833" t="s">
        <v>4779</v>
      </c>
      <c r="EWG92" s="833" t="s">
        <v>4780</v>
      </c>
      <c r="EWH92" s="833" t="s">
        <v>4781</v>
      </c>
      <c r="EWI92" s="833" t="s">
        <v>4782</v>
      </c>
      <c r="EWJ92" s="833" t="s">
        <v>4783</v>
      </c>
      <c r="EWK92" s="833" t="s">
        <v>4784</v>
      </c>
      <c r="EWL92" s="833" t="s">
        <v>4785</v>
      </c>
      <c r="EWM92" s="833" t="s">
        <v>4786</v>
      </c>
      <c r="EWN92" s="833" t="s">
        <v>4787</v>
      </c>
      <c r="EWO92" s="833" t="s">
        <v>4788</v>
      </c>
      <c r="EWP92" s="833" t="s">
        <v>4789</v>
      </c>
      <c r="EWQ92" s="833" t="s">
        <v>4790</v>
      </c>
      <c r="EWR92" s="833" t="s">
        <v>4791</v>
      </c>
      <c r="EWS92" s="833" t="s">
        <v>4792</v>
      </c>
      <c r="EWT92" s="833" t="s">
        <v>4793</v>
      </c>
      <c r="EWU92" s="833" t="s">
        <v>4794</v>
      </c>
      <c r="EWV92" s="833" t="s">
        <v>4795</v>
      </c>
      <c r="EWW92" s="833" t="s">
        <v>4796</v>
      </c>
      <c r="EWX92" s="833" t="s">
        <v>4797</v>
      </c>
      <c r="EWY92" s="833" t="s">
        <v>4798</v>
      </c>
      <c r="EWZ92" s="833" t="s">
        <v>4799</v>
      </c>
      <c r="EXA92" s="833" t="s">
        <v>4800</v>
      </c>
      <c r="EXB92" s="833" t="s">
        <v>4801</v>
      </c>
      <c r="EXC92" s="833" t="s">
        <v>4802</v>
      </c>
      <c r="EXD92" s="833" t="s">
        <v>4803</v>
      </c>
      <c r="EXE92" s="833" t="s">
        <v>4804</v>
      </c>
      <c r="EXF92" s="833" t="s">
        <v>4805</v>
      </c>
      <c r="EXG92" s="833" t="s">
        <v>4806</v>
      </c>
      <c r="EXH92" s="833" t="s">
        <v>4807</v>
      </c>
      <c r="EXI92" s="833" t="s">
        <v>4808</v>
      </c>
      <c r="EXJ92" s="833" t="s">
        <v>4809</v>
      </c>
      <c r="EXK92" s="833" t="s">
        <v>4810</v>
      </c>
      <c r="EXL92" s="833" t="s">
        <v>4811</v>
      </c>
      <c r="EXM92" s="833" t="s">
        <v>4812</v>
      </c>
      <c r="EXN92" s="833" t="s">
        <v>4813</v>
      </c>
      <c r="EXO92" s="833" t="s">
        <v>4814</v>
      </c>
      <c r="EXP92" s="833" t="s">
        <v>4815</v>
      </c>
      <c r="EXQ92" s="833" t="s">
        <v>4816</v>
      </c>
      <c r="EXR92" s="833" t="s">
        <v>4817</v>
      </c>
      <c r="EXS92" s="833" t="s">
        <v>4818</v>
      </c>
      <c r="EXT92" s="833" t="s">
        <v>4819</v>
      </c>
      <c r="EXU92" s="833" t="s">
        <v>4820</v>
      </c>
      <c r="EXV92" s="833" t="s">
        <v>4821</v>
      </c>
      <c r="EXW92" s="833" t="s">
        <v>4822</v>
      </c>
      <c r="EXX92" s="833" t="s">
        <v>4823</v>
      </c>
      <c r="EXY92" s="833" t="s">
        <v>4824</v>
      </c>
      <c r="EXZ92" s="833" t="s">
        <v>4825</v>
      </c>
      <c r="EYA92" s="833" t="s">
        <v>4826</v>
      </c>
      <c r="EYB92" s="833" t="s">
        <v>4827</v>
      </c>
      <c r="EYC92" s="833" t="s">
        <v>4828</v>
      </c>
      <c r="EYD92" s="833" t="s">
        <v>4829</v>
      </c>
      <c r="EYE92" s="833" t="s">
        <v>4830</v>
      </c>
      <c r="EYF92" s="833" t="s">
        <v>4831</v>
      </c>
      <c r="EYG92" s="833" t="s">
        <v>4832</v>
      </c>
      <c r="EYH92" s="833" t="s">
        <v>4833</v>
      </c>
      <c r="EYI92" s="833" t="s">
        <v>4834</v>
      </c>
      <c r="EYJ92" s="833" t="s">
        <v>4835</v>
      </c>
      <c r="EYK92" s="833" t="s">
        <v>4836</v>
      </c>
      <c r="EYL92" s="833" t="s">
        <v>4837</v>
      </c>
      <c r="EYM92" s="833" t="s">
        <v>4838</v>
      </c>
      <c r="EYN92" s="833" t="s">
        <v>4839</v>
      </c>
      <c r="EYO92" s="833" t="s">
        <v>4840</v>
      </c>
      <c r="EYP92" s="833" t="s">
        <v>4841</v>
      </c>
      <c r="EYQ92" s="833" t="s">
        <v>4842</v>
      </c>
      <c r="EYR92" s="833" t="s">
        <v>4843</v>
      </c>
      <c r="EYS92" s="833" t="s">
        <v>4844</v>
      </c>
      <c r="EYT92" s="833" t="s">
        <v>4845</v>
      </c>
      <c r="EYU92" s="833" t="s">
        <v>4846</v>
      </c>
      <c r="EYV92" s="833" t="s">
        <v>4847</v>
      </c>
      <c r="EYW92" s="833" t="s">
        <v>4848</v>
      </c>
      <c r="EYX92" s="833" t="s">
        <v>4849</v>
      </c>
      <c r="EYY92" s="833" t="s">
        <v>4850</v>
      </c>
      <c r="EYZ92" s="833" t="s">
        <v>4851</v>
      </c>
      <c r="EZA92" s="833" t="s">
        <v>4852</v>
      </c>
      <c r="EZB92" s="833" t="s">
        <v>4853</v>
      </c>
      <c r="EZC92" s="833" t="s">
        <v>4854</v>
      </c>
      <c r="EZD92" s="833" t="s">
        <v>4855</v>
      </c>
      <c r="EZE92" s="833" t="s">
        <v>4856</v>
      </c>
      <c r="EZF92" s="833" t="s">
        <v>4857</v>
      </c>
      <c r="EZG92" s="833" t="s">
        <v>4858</v>
      </c>
      <c r="EZH92" s="833" t="s">
        <v>4859</v>
      </c>
      <c r="EZI92" s="833" t="s">
        <v>4860</v>
      </c>
      <c r="EZJ92" s="833" t="s">
        <v>4861</v>
      </c>
      <c r="EZK92" s="833" t="s">
        <v>4862</v>
      </c>
      <c r="EZL92" s="833" t="s">
        <v>4863</v>
      </c>
      <c r="EZM92" s="833" t="s">
        <v>4864</v>
      </c>
      <c r="EZN92" s="833" t="s">
        <v>4865</v>
      </c>
      <c r="EZO92" s="833" t="s">
        <v>4866</v>
      </c>
      <c r="EZP92" s="833" t="s">
        <v>4867</v>
      </c>
      <c r="EZQ92" s="833" t="s">
        <v>4868</v>
      </c>
      <c r="EZR92" s="833" t="s">
        <v>4869</v>
      </c>
      <c r="EZS92" s="833" t="s">
        <v>4870</v>
      </c>
      <c r="EZT92" s="833" t="s">
        <v>4871</v>
      </c>
      <c r="EZU92" s="833" t="s">
        <v>4872</v>
      </c>
      <c r="EZV92" s="833" t="s">
        <v>4873</v>
      </c>
      <c r="EZW92" s="833" t="s">
        <v>4874</v>
      </c>
      <c r="EZX92" s="833" t="s">
        <v>4875</v>
      </c>
      <c r="EZY92" s="833" t="s">
        <v>4876</v>
      </c>
      <c r="EZZ92" s="833" t="s">
        <v>4877</v>
      </c>
      <c r="FAA92" s="833" t="s">
        <v>4878</v>
      </c>
      <c r="FAB92" s="833" t="s">
        <v>4879</v>
      </c>
      <c r="FAC92" s="833" t="s">
        <v>4880</v>
      </c>
      <c r="FAD92" s="833" t="s">
        <v>4881</v>
      </c>
      <c r="FAE92" s="833" t="s">
        <v>4882</v>
      </c>
      <c r="FAF92" s="833" t="s">
        <v>4883</v>
      </c>
      <c r="FAG92" s="833" t="s">
        <v>4884</v>
      </c>
      <c r="FAH92" s="833" t="s">
        <v>4885</v>
      </c>
      <c r="FAI92" s="833" t="s">
        <v>4886</v>
      </c>
      <c r="FAJ92" s="833" t="s">
        <v>4887</v>
      </c>
      <c r="FAK92" s="833" t="s">
        <v>4888</v>
      </c>
      <c r="FAL92" s="833" t="s">
        <v>4889</v>
      </c>
      <c r="FAM92" s="833" t="s">
        <v>4890</v>
      </c>
      <c r="FAN92" s="833" t="s">
        <v>4891</v>
      </c>
      <c r="FAO92" s="833" t="s">
        <v>4892</v>
      </c>
      <c r="FAP92" s="833" t="s">
        <v>4893</v>
      </c>
      <c r="FAQ92" s="833" t="s">
        <v>4894</v>
      </c>
      <c r="FAR92" s="833" t="s">
        <v>4895</v>
      </c>
      <c r="FAS92" s="833" t="s">
        <v>4896</v>
      </c>
      <c r="FAT92" s="833" t="s">
        <v>4897</v>
      </c>
      <c r="FAU92" s="833" t="s">
        <v>4898</v>
      </c>
      <c r="FAV92" s="833" t="s">
        <v>4899</v>
      </c>
      <c r="FAW92" s="833" t="s">
        <v>4900</v>
      </c>
      <c r="FAX92" s="833" t="s">
        <v>4901</v>
      </c>
      <c r="FAY92" s="833" t="s">
        <v>4902</v>
      </c>
      <c r="FAZ92" s="833" t="s">
        <v>4903</v>
      </c>
      <c r="FBA92" s="833" t="s">
        <v>4904</v>
      </c>
      <c r="FBB92" s="833" t="s">
        <v>4905</v>
      </c>
      <c r="FBC92" s="833" t="s">
        <v>4906</v>
      </c>
      <c r="FBD92" s="833" t="s">
        <v>4907</v>
      </c>
      <c r="FBE92" s="833" t="s">
        <v>4908</v>
      </c>
      <c r="FBF92" s="833" t="s">
        <v>4909</v>
      </c>
      <c r="FBG92" s="833" t="s">
        <v>4910</v>
      </c>
      <c r="FBH92" s="833" t="s">
        <v>4911</v>
      </c>
      <c r="FBI92" s="833" t="s">
        <v>4912</v>
      </c>
      <c r="FBJ92" s="833" t="s">
        <v>4913</v>
      </c>
      <c r="FBK92" s="833" t="s">
        <v>4914</v>
      </c>
      <c r="FBL92" s="833" t="s">
        <v>4915</v>
      </c>
      <c r="FBM92" s="833" t="s">
        <v>4916</v>
      </c>
      <c r="FBN92" s="833" t="s">
        <v>4917</v>
      </c>
      <c r="FBO92" s="833" t="s">
        <v>4918</v>
      </c>
      <c r="FBP92" s="833" t="s">
        <v>4919</v>
      </c>
      <c r="FBQ92" s="833" t="s">
        <v>4920</v>
      </c>
      <c r="FBR92" s="833" t="s">
        <v>4921</v>
      </c>
      <c r="FBS92" s="833" t="s">
        <v>4922</v>
      </c>
      <c r="FBT92" s="833" t="s">
        <v>4923</v>
      </c>
      <c r="FBU92" s="833" t="s">
        <v>4924</v>
      </c>
      <c r="FBV92" s="833" t="s">
        <v>4925</v>
      </c>
      <c r="FBW92" s="833" t="s">
        <v>4926</v>
      </c>
      <c r="FBX92" s="833" t="s">
        <v>4927</v>
      </c>
      <c r="FBY92" s="833" t="s">
        <v>4928</v>
      </c>
      <c r="FBZ92" s="833" t="s">
        <v>4929</v>
      </c>
      <c r="FCA92" s="833" t="s">
        <v>4930</v>
      </c>
      <c r="FCB92" s="833" t="s">
        <v>4931</v>
      </c>
      <c r="FCC92" s="833" t="s">
        <v>4932</v>
      </c>
      <c r="FCD92" s="833" t="s">
        <v>4933</v>
      </c>
      <c r="FCE92" s="833" t="s">
        <v>4934</v>
      </c>
      <c r="FCF92" s="833" t="s">
        <v>4935</v>
      </c>
      <c r="FCG92" s="833" t="s">
        <v>4936</v>
      </c>
      <c r="FCH92" s="833" t="s">
        <v>4937</v>
      </c>
      <c r="FCI92" s="833" t="s">
        <v>4938</v>
      </c>
      <c r="FCJ92" s="833" t="s">
        <v>4939</v>
      </c>
      <c r="FCK92" s="833" t="s">
        <v>4940</v>
      </c>
      <c r="FCL92" s="833" t="s">
        <v>4941</v>
      </c>
      <c r="FCM92" s="833" t="s">
        <v>4942</v>
      </c>
      <c r="FCN92" s="833" t="s">
        <v>4943</v>
      </c>
      <c r="FCO92" s="833" t="s">
        <v>4944</v>
      </c>
      <c r="FCP92" s="833" t="s">
        <v>4945</v>
      </c>
      <c r="FCQ92" s="833" t="s">
        <v>4946</v>
      </c>
      <c r="FCR92" s="833" t="s">
        <v>4947</v>
      </c>
      <c r="FCS92" s="833" t="s">
        <v>4948</v>
      </c>
      <c r="FCT92" s="833" t="s">
        <v>4949</v>
      </c>
      <c r="FCU92" s="833" t="s">
        <v>4950</v>
      </c>
      <c r="FCV92" s="833" t="s">
        <v>4951</v>
      </c>
      <c r="FCW92" s="833" t="s">
        <v>4952</v>
      </c>
      <c r="FCX92" s="833" t="s">
        <v>4953</v>
      </c>
      <c r="FCY92" s="833" t="s">
        <v>4954</v>
      </c>
      <c r="FCZ92" s="833" t="s">
        <v>4955</v>
      </c>
      <c r="FDA92" s="833" t="s">
        <v>4956</v>
      </c>
      <c r="FDB92" s="833" t="s">
        <v>4957</v>
      </c>
      <c r="FDC92" s="833" t="s">
        <v>4958</v>
      </c>
      <c r="FDD92" s="833" t="s">
        <v>4959</v>
      </c>
      <c r="FDE92" s="833" t="s">
        <v>4960</v>
      </c>
      <c r="FDF92" s="833" t="s">
        <v>4961</v>
      </c>
      <c r="FDG92" s="833" t="s">
        <v>4962</v>
      </c>
      <c r="FDH92" s="833" t="s">
        <v>4963</v>
      </c>
      <c r="FDI92" s="833" t="s">
        <v>4964</v>
      </c>
      <c r="FDJ92" s="833" t="s">
        <v>4965</v>
      </c>
      <c r="FDK92" s="833" t="s">
        <v>4966</v>
      </c>
      <c r="FDL92" s="833" t="s">
        <v>4967</v>
      </c>
      <c r="FDM92" s="833" t="s">
        <v>4968</v>
      </c>
      <c r="FDN92" s="833" t="s">
        <v>4969</v>
      </c>
      <c r="FDO92" s="833" t="s">
        <v>4970</v>
      </c>
      <c r="FDP92" s="833" t="s">
        <v>4971</v>
      </c>
      <c r="FDQ92" s="833" t="s">
        <v>4972</v>
      </c>
      <c r="FDR92" s="833" t="s">
        <v>4973</v>
      </c>
      <c r="FDS92" s="833" t="s">
        <v>4974</v>
      </c>
      <c r="FDT92" s="833" t="s">
        <v>4975</v>
      </c>
      <c r="FDU92" s="833" t="s">
        <v>4976</v>
      </c>
      <c r="FDV92" s="833" t="s">
        <v>4977</v>
      </c>
      <c r="FDW92" s="833" t="s">
        <v>4978</v>
      </c>
      <c r="FDX92" s="833" t="s">
        <v>4979</v>
      </c>
      <c r="FDY92" s="833" t="s">
        <v>4980</v>
      </c>
      <c r="FDZ92" s="833" t="s">
        <v>4981</v>
      </c>
      <c r="FEA92" s="833" t="s">
        <v>4982</v>
      </c>
      <c r="FEB92" s="833" t="s">
        <v>4983</v>
      </c>
      <c r="FEC92" s="833" t="s">
        <v>4984</v>
      </c>
      <c r="FED92" s="833" t="s">
        <v>4985</v>
      </c>
      <c r="FEE92" s="833" t="s">
        <v>4986</v>
      </c>
      <c r="FEF92" s="833" t="s">
        <v>4987</v>
      </c>
      <c r="FEG92" s="833" t="s">
        <v>4988</v>
      </c>
      <c r="FEH92" s="833" t="s">
        <v>4989</v>
      </c>
      <c r="FEI92" s="833" t="s">
        <v>4990</v>
      </c>
      <c r="FEJ92" s="833" t="s">
        <v>4991</v>
      </c>
      <c r="FEK92" s="833" t="s">
        <v>4992</v>
      </c>
      <c r="FEL92" s="833" t="s">
        <v>4993</v>
      </c>
      <c r="FEM92" s="833" t="s">
        <v>4994</v>
      </c>
      <c r="FEN92" s="833" t="s">
        <v>4995</v>
      </c>
      <c r="FEO92" s="833" t="s">
        <v>4996</v>
      </c>
      <c r="FEP92" s="833" t="s">
        <v>4997</v>
      </c>
      <c r="FEQ92" s="833" t="s">
        <v>4998</v>
      </c>
      <c r="FER92" s="833" t="s">
        <v>4999</v>
      </c>
      <c r="FES92" s="833" t="s">
        <v>5000</v>
      </c>
      <c r="FET92" s="833" t="s">
        <v>5001</v>
      </c>
      <c r="FEU92" s="833" t="s">
        <v>5002</v>
      </c>
      <c r="FEV92" s="833" t="s">
        <v>5003</v>
      </c>
      <c r="FEW92" s="833" t="s">
        <v>5004</v>
      </c>
      <c r="FEX92" s="833" t="s">
        <v>5005</v>
      </c>
      <c r="FEY92" s="833" t="s">
        <v>5006</v>
      </c>
      <c r="FEZ92" s="833" t="s">
        <v>5007</v>
      </c>
      <c r="FFA92" s="833" t="s">
        <v>5008</v>
      </c>
      <c r="FFB92" s="833" t="s">
        <v>5009</v>
      </c>
      <c r="FFC92" s="833" t="s">
        <v>5010</v>
      </c>
      <c r="FFD92" s="833" t="s">
        <v>5011</v>
      </c>
      <c r="FFE92" s="833" t="s">
        <v>5012</v>
      </c>
      <c r="FFF92" s="833" t="s">
        <v>5013</v>
      </c>
      <c r="FFG92" s="833" t="s">
        <v>5014</v>
      </c>
      <c r="FFH92" s="833" t="s">
        <v>5015</v>
      </c>
      <c r="FFI92" s="833" t="s">
        <v>5016</v>
      </c>
      <c r="FFJ92" s="833" t="s">
        <v>5017</v>
      </c>
      <c r="FFK92" s="833" t="s">
        <v>5018</v>
      </c>
      <c r="FFL92" s="833" t="s">
        <v>5019</v>
      </c>
      <c r="FFM92" s="833" t="s">
        <v>5020</v>
      </c>
      <c r="FFN92" s="833" t="s">
        <v>5021</v>
      </c>
      <c r="FFO92" s="833" t="s">
        <v>5022</v>
      </c>
      <c r="FFP92" s="833" t="s">
        <v>5023</v>
      </c>
      <c r="FFQ92" s="833" t="s">
        <v>5024</v>
      </c>
      <c r="FFR92" s="833" t="s">
        <v>5025</v>
      </c>
      <c r="FFS92" s="833" t="s">
        <v>5026</v>
      </c>
      <c r="FFT92" s="833" t="s">
        <v>5027</v>
      </c>
      <c r="FFU92" s="833" t="s">
        <v>5028</v>
      </c>
      <c r="FFV92" s="833" t="s">
        <v>5029</v>
      </c>
      <c r="FFW92" s="833" t="s">
        <v>5030</v>
      </c>
      <c r="FFX92" s="833" t="s">
        <v>5031</v>
      </c>
      <c r="FFY92" s="833" t="s">
        <v>5032</v>
      </c>
      <c r="FFZ92" s="833" t="s">
        <v>5033</v>
      </c>
      <c r="FGA92" s="833" t="s">
        <v>5034</v>
      </c>
      <c r="FGB92" s="833" t="s">
        <v>5035</v>
      </c>
      <c r="FGC92" s="833" t="s">
        <v>5036</v>
      </c>
      <c r="FGD92" s="833" t="s">
        <v>5037</v>
      </c>
      <c r="FGE92" s="833" t="s">
        <v>5038</v>
      </c>
      <c r="FGF92" s="833" t="s">
        <v>5039</v>
      </c>
      <c r="FGG92" s="833" t="s">
        <v>5040</v>
      </c>
      <c r="FGH92" s="833" t="s">
        <v>5041</v>
      </c>
      <c r="FGI92" s="833" t="s">
        <v>5042</v>
      </c>
      <c r="FGJ92" s="833" t="s">
        <v>5043</v>
      </c>
      <c r="FGK92" s="833" t="s">
        <v>5044</v>
      </c>
      <c r="FGL92" s="833" t="s">
        <v>5045</v>
      </c>
      <c r="FGM92" s="833" t="s">
        <v>5046</v>
      </c>
      <c r="FGN92" s="833" t="s">
        <v>5047</v>
      </c>
      <c r="FGO92" s="833" t="s">
        <v>5048</v>
      </c>
      <c r="FGP92" s="833" t="s">
        <v>5049</v>
      </c>
      <c r="FGQ92" s="833" t="s">
        <v>5050</v>
      </c>
      <c r="FGR92" s="833" t="s">
        <v>5051</v>
      </c>
      <c r="FGS92" s="833" t="s">
        <v>5052</v>
      </c>
      <c r="FGT92" s="833" t="s">
        <v>5053</v>
      </c>
      <c r="FGU92" s="833" t="s">
        <v>5054</v>
      </c>
      <c r="FGV92" s="833" t="s">
        <v>5055</v>
      </c>
      <c r="FGW92" s="833" t="s">
        <v>5056</v>
      </c>
      <c r="FGX92" s="833" t="s">
        <v>5057</v>
      </c>
      <c r="FGY92" s="833" t="s">
        <v>5058</v>
      </c>
      <c r="FGZ92" s="833" t="s">
        <v>5059</v>
      </c>
      <c r="FHA92" s="833" t="s">
        <v>5060</v>
      </c>
      <c r="FHB92" s="833" t="s">
        <v>5061</v>
      </c>
      <c r="FHC92" s="833" t="s">
        <v>5062</v>
      </c>
      <c r="FHD92" s="833" t="s">
        <v>5063</v>
      </c>
      <c r="FHE92" s="833" t="s">
        <v>5064</v>
      </c>
      <c r="FHF92" s="833" t="s">
        <v>5065</v>
      </c>
      <c r="FHG92" s="833" t="s">
        <v>5066</v>
      </c>
      <c r="FHH92" s="833" t="s">
        <v>5067</v>
      </c>
      <c r="FHI92" s="833" t="s">
        <v>5068</v>
      </c>
      <c r="FHJ92" s="833" t="s">
        <v>5069</v>
      </c>
      <c r="FHK92" s="833" t="s">
        <v>5070</v>
      </c>
      <c r="FHL92" s="833" t="s">
        <v>5071</v>
      </c>
      <c r="FHM92" s="833" t="s">
        <v>5072</v>
      </c>
      <c r="FHN92" s="833" t="s">
        <v>5073</v>
      </c>
      <c r="FHO92" s="833" t="s">
        <v>5074</v>
      </c>
      <c r="FHP92" s="833" t="s">
        <v>5075</v>
      </c>
      <c r="FHQ92" s="833" t="s">
        <v>5076</v>
      </c>
      <c r="FHR92" s="833" t="s">
        <v>5077</v>
      </c>
      <c r="FHS92" s="833" t="s">
        <v>5078</v>
      </c>
      <c r="FHT92" s="833" t="s">
        <v>5079</v>
      </c>
      <c r="FHU92" s="833" t="s">
        <v>5080</v>
      </c>
      <c r="FHV92" s="833" t="s">
        <v>5081</v>
      </c>
      <c r="FHW92" s="833" t="s">
        <v>5082</v>
      </c>
      <c r="FHX92" s="833" t="s">
        <v>5083</v>
      </c>
      <c r="FHY92" s="833" t="s">
        <v>5084</v>
      </c>
      <c r="FHZ92" s="833" t="s">
        <v>5085</v>
      </c>
      <c r="FIA92" s="833" t="s">
        <v>5086</v>
      </c>
      <c r="FIB92" s="833" t="s">
        <v>5087</v>
      </c>
      <c r="FIC92" s="833" t="s">
        <v>5088</v>
      </c>
      <c r="FID92" s="833" t="s">
        <v>5089</v>
      </c>
      <c r="FIE92" s="833" t="s">
        <v>5090</v>
      </c>
      <c r="FIF92" s="833" t="s">
        <v>5091</v>
      </c>
      <c r="FIG92" s="833" t="s">
        <v>5092</v>
      </c>
      <c r="FIH92" s="833" t="s">
        <v>5093</v>
      </c>
      <c r="FII92" s="833" t="s">
        <v>5094</v>
      </c>
      <c r="FIJ92" s="833" t="s">
        <v>5095</v>
      </c>
      <c r="FIK92" s="833" t="s">
        <v>5096</v>
      </c>
      <c r="FIL92" s="833" t="s">
        <v>5097</v>
      </c>
      <c r="FIM92" s="833" t="s">
        <v>5098</v>
      </c>
      <c r="FIN92" s="833" t="s">
        <v>5099</v>
      </c>
      <c r="FIO92" s="833" t="s">
        <v>5100</v>
      </c>
      <c r="FIP92" s="833" t="s">
        <v>5101</v>
      </c>
      <c r="FIQ92" s="833" t="s">
        <v>5102</v>
      </c>
      <c r="FIR92" s="833" t="s">
        <v>5103</v>
      </c>
      <c r="FIS92" s="833" t="s">
        <v>5104</v>
      </c>
      <c r="FIT92" s="833" t="s">
        <v>5105</v>
      </c>
      <c r="FIU92" s="833" t="s">
        <v>5106</v>
      </c>
      <c r="FIV92" s="833" t="s">
        <v>5107</v>
      </c>
      <c r="FIW92" s="833" t="s">
        <v>5108</v>
      </c>
      <c r="FIX92" s="833" t="s">
        <v>5109</v>
      </c>
      <c r="FIY92" s="833" t="s">
        <v>5110</v>
      </c>
      <c r="FIZ92" s="833" t="s">
        <v>5111</v>
      </c>
      <c r="FJA92" s="833" t="s">
        <v>5112</v>
      </c>
      <c r="FJB92" s="833" t="s">
        <v>5113</v>
      </c>
      <c r="FJC92" s="833" t="s">
        <v>5114</v>
      </c>
      <c r="FJD92" s="833" t="s">
        <v>5115</v>
      </c>
      <c r="FJE92" s="833" t="s">
        <v>5116</v>
      </c>
      <c r="FJF92" s="833" t="s">
        <v>5117</v>
      </c>
      <c r="FJG92" s="833" t="s">
        <v>5118</v>
      </c>
      <c r="FJH92" s="833" t="s">
        <v>5119</v>
      </c>
      <c r="FJI92" s="833" t="s">
        <v>5120</v>
      </c>
      <c r="FJJ92" s="833" t="s">
        <v>5121</v>
      </c>
      <c r="FJK92" s="833" t="s">
        <v>5122</v>
      </c>
      <c r="FJL92" s="833" t="s">
        <v>5123</v>
      </c>
      <c r="FJM92" s="833" t="s">
        <v>5124</v>
      </c>
      <c r="FJN92" s="833" t="s">
        <v>5125</v>
      </c>
      <c r="FJO92" s="833" t="s">
        <v>5126</v>
      </c>
      <c r="FJP92" s="833" t="s">
        <v>5127</v>
      </c>
      <c r="FJQ92" s="833" t="s">
        <v>5128</v>
      </c>
      <c r="FJR92" s="833" t="s">
        <v>5129</v>
      </c>
      <c r="FJS92" s="833" t="s">
        <v>5130</v>
      </c>
      <c r="FJT92" s="833" t="s">
        <v>5131</v>
      </c>
      <c r="FJU92" s="833" t="s">
        <v>5132</v>
      </c>
      <c r="FJV92" s="833" t="s">
        <v>5133</v>
      </c>
      <c r="FJW92" s="833" t="s">
        <v>5134</v>
      </c>
      <c r="FJX92" s="833" t="s">
        <v>5135</v>
      </c>
      <c r="FJY92" s="833" t="s">
        <v>5136</v>
      </c>
      <c r="FJZ92" s="833" t="s">
        <v>5137</v>
      </c>
      <c r="FKA92" s="833" t="s">
        <v>5138</v>
      </c>
      <c r="FKB92" s="833" t="s">
        <v>5139</v>
      </c>
      <c r="FKC92" s="833" t="s">
        <v>5140</v>
      </c>
      <c r="FKD92" s="833" t="s">
        <v>5141</v>
      </c>
      <c r="FKE92" s="833" t="s">
        <v>5142</v>
      </c>
      <c r="FKF92" s="833" t="s">
        <v>5143</v>
      </c>
      <c r="FKG92" s="833" t="s">
        <v>5144</v>
      </c>
      <c r="FKH92" s="833" t="s">
        <v>5145</v>
      </c>
      <c r="FKI92" s="833" t="s">
        <v>5146</v>
      </c>
      <c r="FKJ92" s="833" t="s">
        <v>5147</v>
      </c>
      <c r="FKK92" s="833" t="s">
        <v>5148</v>
      </c>
      <c r="FKL92" s="833" t="s">
        <v>5149</v>
      </c>
      <c r="FKM92" s="833" t="s">
        <v>5150</v>
      </c>
      <c r="FKN92" s="833" t="s">
        <v>5151</v>
      </c>
      <c r="FKO92" s="833" t="s">
        <v>5152</v>
      </c>
      <c r="FKP92" s="833" t="s">
        <v>5153</v>
      </c>
      <c r="FKQ92" s="833" t="s">
        <v>5154</v>
      </c>
      <c r="FKR92" s="833" t="s">
        <v>5155</v>
      </c>
      <c r="FKS92" s="833" t="s">
        <v>5156</v>
      </c>
      <c r="FKT92" s="833" t="s">
        <v>5157</v>
      </c>
      <c r="FKU92" s="833" t="s">
        <v>5158</v>
      </c>
      <c r="FKV92" s="833" t="s">
        <v>5159</v>
      </c>
      <c r="FKW92" s="833" t="s">
        <v>5160</v>
      </c>
      <c r="FKX92" s="833" t="s">
        <v>5161</v>
      </c>
      <c r="FKY92" s="833" t="s">
        <v>5162</v>
      </c>
      <c r="FKZ92" s="833" t="s">
        <v>5163</v>
      </c>
      <c r="FLA92" s="833" t="s">
        <v>5164</v>
      </c>
      <c r="FLB92" s="833" t="s">
        <v>5165</v>
      </c>
      <c r="FLC92" s="833" t="s">
        <v>5166</v>
      </c>
      <c r="FLD92" s="833" t="s">
        <v>5167</v>
      </c>
      <c r="FLE92" s="833" t="s">
        <v>5168</v>
      </c>
      <c r="FLF92" s="833" t="s">
        <v>5169</v>
      </c>
      <c r="FLG92" s="833" t="s">
        <v>5170</v>
      </c>
      <c r="FLH92" s="833" t="s">
        <v>5171</v>
      </c>
      <c r="FLI92" s="833" t="s">
        <v>5172</v>
      </c>
      <c r="FLJ92" s="833" t="s">
        <v>5173</v>
      </c>
      <c r="FLK92" s="833" t="s">
        <v>5174</v>
      </c>
      <c r="FLL92" s="833" t="s">
        <v>5175</v>
      </c>
      <c r="FLM92" s="833" t="s">
        <v>5176</v>
      </c>
      <c r="FLN92" s="833" t="s">
        <v>5177</v>
      </c>
      <c r="FLO92" s="833" t="s">
        <v>5178</v>
      </c>
      <c r="FLP92" s="833" t="s">
        <v>5179</v>
      </c>
      <c r="FLQ92" s="833" t="s">
        <v>5180</v>
      </c>
      <c r="FLR92" s="833" t="s">
        <v>5181</v>
      </c>
      <c r="FLS92" s="833" t="s">
        <v>5182</v>
      </c>
      <c r="FLT92" s="833" t="s">
        <v>5183</v>
      </c>
      <c r="FLU92" s="833" t="s">
        <v>5184</v>
      </c>
      <c r="FLV92" s="833" t="s">
        <v>5185</v>
      </c>
      <c r="FLW92" s="833" t="s">
        <v>5186</v>
      </c>
      <c r="FLX92" s="833" t="s">
        <v>5187</v>
      </c>
      <c r="FLY92" s="833" t="s">
        <v>5188</v>
      </c>
      <c r="FLZ92" s="833" t="s">
        <v>5189</v>
      </c>
      <c r="FMA92" s="833" t="s">
        <v>5190</v>
      </c>
      <c r="FMB92" s="833" t="s">
        <v>5191</v>
      </c>
      <c r="FMC92" s="833" t="s">
        <v>5192</v>
      </c>
      <c r="FMD92" s="833" t="s">
        <v>5193</v>
      </c>
      <c r="FME92" s="833" t="s">
        <v>5194</v>
      </c>
      <c r="FMF92" s="833" t="s">
        <v>5195</v>
      </c>
      <c r="FMG92" s="833" t="s">
        <v>5196</v>
      </c>
      <c r="FMH92" s="833" t="s">
        <v>5197</v>
      </c>
      <c r="FMI92" s="833" t="s">
        <v>5198</v>
      </c>
      <c r="FMJ92" s="833" t="s">
        <v>5199</v>
      </c>
      <c r="FMK92" s="833" t="s">
        <v>5200</v>
      </c>
      <c r="FML92" s="833" t="s">
        <v>5201</v>
      </c>
      <c r="FMM92" s="833" t="s">
        <v>5202</v>
      </c>
      <c r="FMN92" s="833" t="s">
        <v>5203</v>
      </c>
      <c r="FMO92" s="833" t="s">
        <v>5204</v>
      </c>
      <c r="FMP92" s="833" t="s">
        <v>5205</v>
      </c>
      <c r="FMQ92" s="833" t="s">
        <v>5206</v>
      </c>
      <c r="FMR92" s="833" t="s">
        <v>5207</v>
      </c>
      <c r="FMS92" s="833" t="s">
        <v>5208</v>
      </c>
      <c r="FMT92" s="833" t="s">
        <v>5209</v>
      </c>
      <c r="FMU92" s="833" t="s">
        <v>5210</v>
      </c>
      <c r="FMV92" s="833" t="s">
        <v>5211</v>
      </c>
      <c r="FMW92" s="833" t="s">
        <v>5212</v>
      </c>
      <c r="FMX92" s="833" t="s">
        <v>5213</v>
      </c>
      <c r="FMY92" s="833" t="s">
        <v>5214</v>
      </c>
      <c r="FMZ92" s="833" t="s">
        <v>5215</v>
      </c>
      <c r="FNA92" s="833" t="s">
        <v>5216</v>
      </c>
      <c r="FNB92" s="833" t="s">
        <v>5217</v>
      </c>
      <c r="FNC92" s="833" t="s">
        <v>5218</v>
      </c>
      <c r="FND92" s="833" t="s">
        <v>5219</v>
      </c>
      <c r="FNE92" s="833" t="s">
        <v>5220</v>
      </c>
      <c r="FNF92" s="833" t="s">
        <v>5221</v>
      </c>
      <c r="FNG92" s="833" t="s">
        <v>5222</v>
      </c>
      <c r="FNH92" s="833" t="s">
        <v>5223</v>
      </c>
      <c r="FNI92" s="833" t="s">
        <v>5224</v>
      </c>
      <c r="FNJ92" s="833" t="s">
        <v>5225</v>
      </c>
      <c r="FNK92" s="833" t="s">
        <v>5226</v>
      </c>
      <c r="FNL92" s="833" t="s">
        <v>5227</v>
      </c>
      <c r="FNM92" s="833" t="s">
        <v>5228</v>
      </c>
      <c r="FNN92" s="833" t="s">
        <v>5229</v>
      </c>
      <c r="FNO92" s="833" t="s">
        <v>5230</v>
      </c>
      <c r="FNP92" s="833" t="s">
        <v>5231</v>
      </c>
      <c r="FNQ92" s="833" t="s">
        <v>5232</v>
      </c>
      <c r="FNR92" s="833" t="s">
        <v>5233</v>
      </c>
      <c r="FNS92" s="833" t="s">
        <v>5234</v>
      </c>
      <c r="FNT92" s="833" t="s">
        <v>5235</v>
      </c>
      <c r="FNU92" s="833" t="s">
        <v>5236</v>
      </c>
      <c r="FNV92" s="833" t="s">
        <v>5237</v>
      </c>
      <c r="FNW92" s="833" t="s">
        <v>5238</v>
      </c>
      <c r="FNX92" s="833" t="s">
        <v>5239</v>
      </c>
      <c r="FNY92" s="833" t="s">
        <v>5240</v>
      </c>
      <c r="FNZ92" s="833" t="s">
        <v>5241</v>
      </c>
      <c r="FOA92" s="833" t="s">
        <v>5242</v>
      </c>
      <c r="FOB92" s="833" t="s">
        <v>5243</v>
      </c>
      <c r="FOC92" s="833" t="s">
        <v>5244</v>
      </c>
      <c r="FOD92" s="833" t="s">
        <v>5245</v>
      </c>
      <c r="FOE92" s="833" t="s">
        <v>5246</v>
      </c>
      <c r="FOF92" s="833" t="s">
        <v>5247</v>
      </c>
      <c r="FOG92" s="833" t="s">
        <v>5248</v>
      </c>
      <c r="FOH92" s="833" t="s">
        <v>5249</v>
      </c>
      <c r="FOI92" s="833" t="s">
        <v>5250</v>
      </c>
      <c r="FOJ92" s="833" t="s">
        <v>5251</v>
      </c>
      <c r="FOK92" s="833" t="s">
        <v>5252</v>
      </c>
      <c r="FOL92" s="833" t="s">
        <v>5253</v>
      </c>
      <c r="FOM92" s="833" t="s">
        <v>5254</v>
      </c>
      <c r="FON92" s="833" t="s">
        <v>5255</v>
      </c>
      <c r="FOO92" s="833" t="s">
        <v>5256</v>
      </c>
      <c r="FOP92" s="833" t="s">
        <v>5257</v>
      </c>
      <c r="FOQ92" s="833" t="s">
        <v>5258</v>
      </c>
      <c r="FOR92" s="833" t="s">
        <v>5259</v>
      </c>
      <c r="FOS92" s="833" t="s">
        <v>5260</v>
      </c>
      <c r="FOT92" s="833" t="s">
        <v>5261</v>
      </c>
      <c r="FOU92" s="833" t="s">
        <v>5262</v>
      </c>
      <c r="FOV92" s="833" t="s">
        <v>5263</v>
      </c>
      <c r="FOW92" s="833" t="s">
        <v>5264</v>
      </c>
      <c r="FOX92" s="833" t="s">
        <v>5265</v>
      </c>
      <c r="FOY92" s="833" t="s">
        <v>5266</v>
      </c>
      <c r="FOZ92" s="833" t="s">
        <v>5267</v>
      </c>
      <c r="FPA92" s="833" t="s">
        <v>5268</v>
      </c>
      <c r="FPB92" s="833" t="s">
        <v>5269</v>
      </c>
      <c r="FPC92" s="833" t="s">
        <v>5270</v>
      </c>
      <c r="FPD92" s="833" t="s">
        <v>5271</v>
      </c>
      <c r="FPE92" s="833" t="s">
        <v>5272</v>
      </c>
      <c r="FPF92" s="833" t="s">
        <v>5273</v>
      </c>
      <c r="FPG92" s="833" t="s">
        <v>5274</v>
      </c>
      <c r="FPH92" s="833" t="s">
        <v>5275</v>
      </c>
      <c r="FPI92" s="833" t="s">
        <v>5276</v>
      </c>
      <c r="FPJ92" s="833" t="s">
        <v>5277</v>
      </c>
      <c r="FPK92" s="833" t="s">
        <v>5278</v>
      </c>
      <c r="FPL92" s="833" t="s">
        <v>5279</v>
      </c>
      <c r="FPM92" s="833" t="s">
        <v>5280</v>
      </c>
      <c r="FPN92" s="833" t="s">
        <v>5281</v>
      </c>
      <c r="FPO92" s="833" t="s">
        <v>5282</v>
      </c>
      <c r="FPP92" s="833" t="s">
        <v>5283</v>
      </c>
      <c r="FPQ92" s="833" t="s">
        <v>5284</v>
      </c>
      <c r="FPR92" s="833" t="s">
        <v>5285</v>
      </c>
      <c r="FPS92" s="833" t="s">
        <v>5286</v>
      </c>
      <c r="FPT92" s="833" t="s">
        <v>5287</v>
      </c>
      <c r="FPU92" s="833" t="s">
        <v>5288</v>
      </c>
      <c r="FPV92" s="833" t="s">
        <v>5289</v>
      </c>
      <c r="FPW92" s="833" t="s">
        <v>5290</v>
      </c>
      <c r="FPX92" s="833" t="s">
        <v>5291</v>
      </c>
      <c r="FPY92" s="833" t="s">
        <v>5292</v>
      </c>
      <c r="FPZ92" s="833" t="s">
        <v>5293</v>
      </c>
      <c r="FQA92" s="833" t="s">
        <v>5294</v>
      </c>
      <c r="FQB92" s="833" t="s">
        <v>5295</v>
      </c>
      <c r="FQC92" s="833" t="s">
        <v>5296</v>
      </c>
      <c r="FQD92" s="833" t="s">
        <v>5297</v>
      </c>
      <c r="FQE92" s="833" t="s">
        <v>5298</v>
      </c>
      <c r="FQF92" s="833" t="s">
        <v>5299</v>
      </c>
      <c r="FQG92" s="833" t="s">
        <v>5300</v>
      </c>
      <c r="FQH92" s="833" t="s">
        <v>5301</v>
      </c>
      <c r="FQI92" s="833" t="s">
        <v>5302</v>
      </c>
      <c r="FQJ92" s="833" t="s">
        <v>5303</v>
      </c>
      <c r="FQK92" s="833" t="s">
        <v>5304</v>
      </c>
      <c r="FQL92" s="833" t="s">
        <v>5305</v>
      </c>
      <c r="FQM92" s="833" t="s">
        <v>5306</v>
      </c>
      <c r="FQN92" s="833" t="s">
        <v>5307</v>
      </c>
      <c r="FQO92" s="833" t="s">
        <v>5308</v>
      </c>
      <c r="FQP92" s="833" t="s">
        <v>5309</v>
      </c>
      <c r="FQQ92" s="833" t="s">
        <v>5310</v>
      </c>
      <c r="FQR92" s="833" t="s">
        <v>5311</v>
      </c>
      <c r="FQS92" s="833" t="s">
        <v>5312</v>
      </c>
      <c r="FQT92" s="833" t="s">
        <v>5313</v>
      </c>
      <c r="FQU92" s="833" t="s">
        <v>5314</v>
      </c>
      <c r="FQV92" s="833" t="s">
        <v>5315</v>
      </c>
      <c r="FQW92" s="833" t="s">
        <v>5316</v>
      </c>
      <c r="FQX92" s="833" t="s">
        <v>5317</v>
      </c>
      <c r="FQY92" s="833" t="s">
        <v>5318</v>
      </c>
      <c r="FQZ92" s="833" t="s">
        <v>5319</v>
      </c>
      <c r="FRA92" s="833" t="s">
        <v>5320</v>
      </c>
      <c r="FRB92" s="833" t="s">
        <v>5321</v>
      </c>
      <c r="FRC92" s="833" t="s">
        <v>5322</v>
      </c>
      <c r="FRD92" s="833" t="s">
        <v>5323</v>
      </c>
      <c r="FRE92" s="833" t="s">
        <v>5324</v>
      </c>
      <c r="FRF92" s="833" t="s">
        <v>5325</v>
      </c>
      <c r="FRG92" s="833" t="s">
        <v>5326</v>
      </c>
      <c r="FRH92" s="833" t="s">
        <v>5327</v>
      </c>
      <c r="FRI92" s="833" t="s">
        <v>5328</v>
      </c>
      <c r="FRJ92" s="833" t="s">
        <v>5329</v>
      </c>
      <c r="FRK92" s="833" t="s">
        <v>5330</v>
      </c>
      <c r="FRL92" s="833" t="s">
        <v>5331</v>
      </c>
      <c r="FRM92" s="833" t="s">
        <v>5332</v>
      </c>
      <c r="FRN92" s="833" t="s">
        <v>5333</v>
      </c>
      <c r="FRO92" s="833" t="s">
        <v>5334</v>
      </c>
      <c r="FRP92" s="833" t="s">
        <v>5335</v>
      </c>
      <c r="FRQ92" s="833" t="s">
        <v>5336</v>
      </c>
      <c r="FRR92" s="833" t="s">
        <v>5337</v>
      </c>
      <c r="FRS92" s="833" t="s">
        <v>5338</v>
      </c>
      <c r="FRT92" s="833" t="s">
        <v>5339</v>
      </c>
      <c r="FRU92" s="833" t="s">
        <v>5340</v>
      </c>
      <c r="FRV92" s="833" t="s">
        <v>5341</v>
      </c>
      <c r="FRW92" s="833" t="s">
        <v>5342</v>
      </c>
      <c r="FRX92" s="833" t="s">
        <v>5343</v>
      </c>
      <c r="FRY92" s="833" t="s">
        <v>5344</v>
      </c>
      <c r="FRZ92" s="833" t="s">
        <v>5345</v>
      </c>
      <c r="FSA92" s="833" t="s">
        <v>5346</v>
      </c>
      <c r="FSB92" s="833" t="s">
        <v>5347</v>
      </c>
      <c r="FSC92" s="833" t="s">
        <v>5348</v>
      </c>
      <c r="FSD92" s="833" t="s">
        <v>5349</v>
      </c>
      <c r="FSE92" s="833" t="s">
        <v>5350</v>
      </c>
      <c r="FSF92" s="833" t="s">
        <v>5351</v>
      </c>
      <c r="FSG92" s="833" t="s">
        <v>5352</v>
      </c>
      <c r="FSH92" s="833" t="s">
        <v>5353</v>
      </c>
      <c r="FSI92" s="833" t="s">
        <v>5354</v>
      </c>
      <c r="FSJ92" s="833" t="s">
        <v>5355</v>
      </c>
      <c r="FSK92" s="833" t="s">
        <v>5356</v>
      </c>
      <c r="FSL92" s="833" t="s">
        <v>5357</v>
      </c>
      <c r="FSM92" s="833" t="s">
        <v>5358</v>
      </c>
      <c r="FSN92" s="833" t="s">
        <v>5359</v>
      </c>
      <c r="FSO92" s="833" t="s">
        <v>5360</v>
      </c>
      <c r="FSP92" s="833" t="s">
        <v>5361</v>
      </c>
      <c r="FSQ92" s="833" t="s">
        <v>5362</v>
      </c>
      <c r="FSR92" s="833" t="s">
        <v>5363</v>
      </c>
      <c r="FSS92" s="833" t="s">
        <v>5364</v>
      </c>
      <c r="FST92" s="833" t="s">
        <v>5365</v>
      </c>
      <c r="FSU92" s="833" t="s">
        <v>5366</v>
      </c>
      <c r="FSV92" s="833" t="s">
        <v>5367</v>
      </c>
      <c r="FSW92" s="833" t="s">
        <v>5368</v>
      </c>
      <c r="FSX92" s="833" t="s">
        <v>5369</v>
      </c>
      <c r="FSY92" s="833" t="s">
        <v>5370</v>
      </c>
      <c r="FSZ92" s="833" t="s">
        <v>5371</v>
      </c>
      <c r="FTA92" s="833" t="s">
        <v>5372</v>
      </c>
      <c r="FTB92" s="833" t="s">
        <v>5373</v>
      </c>
      <c r="FTC92" s="833" t="s">
        <v>5374</v>
      </c>
      <c r="FTD92" s="833" t="s">
        <v>5375</v>
      </c>
      <c r="FTE92" s="833" t="s">
        <v>5376</v>
      </c>
      <c r="FTF92" s="833" t="s">
        <v>5377</v>
      </c>
      <c r="FTG92" s="833" t="s">
        <v>5378</v>
      </c>
      <c r="FTH92" s="833" t="s">
        <v>5379</v>
      </c>
      <c r="FTI92" s="833" t="s">
        <v>5380</v>
      </c>
      <c r="FTJ92" s="833" t="s">
        <v>5381</v>
      </c>
      <c r="FTK92" s="833" t="s">
        <v>5382</v>
      </c>
      <c r="FTL92" s="833" t="s">
        <v>5383</v>
      </c>
      <c r="FTM92" s="833" t="s">
        <v>5384</v>
      </c>
      <c r="FTN92" s="833" t="s">
        <v>5385</v>
      </c>
      <c r="FTO92" s="833" t="s">
        <v>5386</v>
      </c>
      <c r="FTP92" s="833" t="s">
        <v>5387</v>
      </c>
      <c r="FTQ92" s="833" t="s">
        <v>5388</v>
      </c>
      <c r="FTR92" s="833" t="s">
        <v>5389</v>
      </c>
      <c r="FTS92" s="833" t="s">
        <v>5390</v>
      </c>
      <c r="FTT92" s="833" t="s">
        <v>5391</v>
      </c>
      <c r="FTU92" s="833" t="s">
        <v>5392</v>
      </c>
      <c r="FTV92" s="833" t="s">
        <v>5393</v>
      </c>
      <c r="FTW92" s="833" t="s">
        <v>5394</v>
      </c>
      <c r="FTX92" s="833" t="s">
        <v>5395</v>
      </c>
      <c r="FTY92" s="833" t="s">
        <v>5396</v>
      </c>
      <c r="FTZ92" s="833" t="s">
        <v>5397</v>
      </c>
      <c r="FUA92" s="833" t="s">
        <v>5398</v>
      </c>
      <c r="FUB92" s="833" t="s">
        <v>5399</v>
      </c>
      <c r="FUC92" s="833" t="s">
        <v>5400</v>
      </c>
      <c r="FUD92" s="833" t="s">
        <v>5401</v>
      </c>
      <c r="FUE92" s="833" t="s">
        <v>5402</v>
      </c>
      <c r="FUF92" s="833" t="s">
        <v>5403</v>
      </c>
      <c r="FUG92" s="833" t="s">
        <v>5404</v>
      </c>
      <c r="FUH92" s="833" t="s">
        <v>5405</v>
      </c>
      <c r="FUI92" s="833" t="s">
        <v>5406</v>
      </c>
      <c r="FUJ92" s="833" t="s">
        <v>5407</v>
      </c>
      <c r="FUK92" s="833" t="s">
        <v>5408</v>
      </c>
      <c r="FUL92" s="833" t="s">
        <v>5409</v>
      </c>
      <c r="FUM92" s="833" t="s">
        <v>5410</v>
      </c>
      <c r="FUN92" s="833" t="s">
        <v>5411</v>
      </c>
      <c r="FUO92" s="833" t="s">
        <v>5412</v>
      </c>
      <c r="FUP92" s="833" t="s">
        <v>5413</v>
      </c>
      <c r="FUQ92" s="833" t="s">
        <v>5414</v>
      </c>
      <c r="FUR92" s="833" t="s">
        <v>5415</v>
      </c>
      <c r="FUS92" s="833" t="s">
        <v>5416</v>
      </c>
      <c r="FUT92" s="833" t="s">
        <v>5417</v>
      </c>
      <c r="FUU92" s="833" t="s">
        <v>5418</v>
      </c>
      <c r="FUV92" s="833" t="s">
        <v>5419</v>
      </c>
      <c r="FUW92" s="833" t="s">
        <v>5420</v>
      </c>
      <c r="FUX92" s="833" t="s">
        <v>5421</v>
      </c>
      <c r="FUY92" s="833" t="s">
        <v>5422</v>
      </c>
      <c r="FUZ92" s="833" t="s">
        <v>5423</v>
      </c>
      <c r="FVA92" s="833" t="s">
        <v>5424</v>
      </c>
      <c r="FVB92" s="833" t="s">
        <v>5425</v>
      </c>
      <c r="FVC92" s="833" t="s">
        <v>5426</v>
      </c>
      <c r="FVD92" s="833" t="s">
        <v>5427</v>
      </c>
      <c r="FVE92" s="833" t="s">
        <v>5428</v>
      </c>
      <c r="FVF92" s="833" t="s">
        <v>5429</v>
      </c>
      <c r="FVG92" s="833" t="s">
        <v>5430</v>
      </c>
      <c r="FVH92" s="833" t="s">
        <v>5431</v>
      </c>
      <c r="FVI92" s="833" t="s">
        <v>5432</v>
      </c>
      <c r="FVJ92" s="833" t="s">
        <v>5433</v>
      </c>
      <c r="FVK92" s="833" t="s">
        <v>5434</v>
      </c>
      <c r="FVL92" s="833" t="s">
        <v>5435</v>
      </c>
      <c r="FVM92" s="833" t="s">
        <v>5436</v>
      </c>
      <c r="FVN92" s="833" t="s">
        <v>5437</v>
      </c>
      <c r="FVO92" s="833" t="s">
        <v>5438</v>
      </c>
      <c r="FVP92" s="833" t="s">
        <v>5439</v>
      </c>
      <c r="FVQ92" s="833" t="s">
        <v>5440</v>
      </c>
      <c r="FVR92" s="833" t="s">
        <v>5441</v>
      </c>
      <c r="FVS92" s="833" t="s">
        <v>5442</v>
      </c>
      <c r="FVT92" s="833" t="s">
        <v>5443</v>
      </c>
      <c r="FVU92" s="833" t="s">
        <v>5444</v>
      </c>
      <c r="FVV92" s="833" t="s">
        <v>5445</v>
      </c>
      <c r="FVW92" s="833" t="s">
        <v>5446</v>
      </c>
      <c r="FVX92" s="833" t="s">
        <v>5447</v>
      </c>
      <c r="FVY92" s="833" t="s">
        <v>5448</v>
      </c>
      <c r="FVZ92" s="833" t="s">
        <v>5449</v>
      </c>
      <c r="FWA92" s="833" t="s">
        <v>5450</v>
      </c>
      <c r="FWB92" s="833" t="s">
        <v>5451</v>
      </c>
      <c r="FWC92" s="833" t="s">
        <v>5452</v>
      </c>
      <c r="FWD92" s="833" t="s">
        <v>5453</v>
      </c>
      <c r="FWE92" s="833" t="s">
        <v>5454</v>
      </c>
      <c r="FWF92" s="833" t="s">
        <v>5455</v>
      </c>
      <c r="FWG92" s="833" t="s">
        <v>5456</v>
      </c>
      <c r="FWH92" s="833" t="s">
        <v>5457</v>
      </c>
      <c r="FWI92" s="833" t="s">
        <v>5458</v>
      </c>
      <c r="FWJ92" s="833" t="s">
        <v>5459</v>
      </c>
      <c r="FWK92" s="833" t="s">
        <v>5460</v>
      </c>
      <c r="FWL92" s="833" t="s">
        <v>5461</v>
      </c>
      <c r="FWM92" s="833" t="s">
        <v>5462</v>
      </c>
      <c r="FWN92" s="833" t="s">
        <v>5463</v>
      </c>
      <c r="FWO92" s="833" t="s">
        <v>5464</v>
      </c>
      <c r="FWP92" s="833" t="s">
        <v>5465</v>
      </c>
      <c r="FWQ92" s="833" t="s">
        <v>5466</v>
      </c>
      <c r="FWR92" s="833" t="s">
        <v>5467</v>
      </c>
      <c r="FWS92" s="833" t="s">
        <v>5468</v>
      </c>
      <c r="FWT92" s="833" t="s">
        <v>5469</v>
      </c>
      <c r="FWU92" s="833" t="s">
        <v>5470</v>
      </c>
      <c r="FWV92" s="833" t="s">
        <v>5471</v>
      </c>
      <c r="FWW92" s="833" t="s">
        <v>5472</v>
      </c>
      <c r="FWX92" s="833" t="s">
        <v>5473</v>
      </c>
      <c r="FWY92" s="833" t="s">
        <v>5474</v>
      </c>
      <c r="FWZ92" s="833" t="s">
        <v>5475</v>
      </c>
      <c r="FXA92" s="833" t="s">
        <v>5476</v>
      </c>
      <c r="FXB92" s="833" t="s">
        <v>5477</v>
      </c>
      <c r="FXC92" s="833" t="s">
        <v>5478</v>
      </c>
      <c r="FXD92" s="833" t="s">
        <v>5479</v>
      </c>
      <c r="FXE92" s="833" t="s">
        <v>5480</v>
      </c>
      <c r="FXF92" s="833" t="s">
        <v>5481</v>
      </c>
      <c r="FXG92" s="833" t="s">
        <v>5482</v>
      </c>
      <c r="FXH92" s="833" t="s">
        <v>5483</v>
      </c>
      <c r="FXI92" s="833" t="s">
        <v>5484</v>
      </c>
      <c r="FXJ92" s="833" t="s">
        <v>5485</v>
      </c>
      <c r="FXK92" s="833" t="s">
        <v>5486</v>
      </c>
      <c r="FXL92" s="833" t="s">
        <v>5487</v>
      </c>
      <c r="FXM92" s="833" t="s">
        <v>5488</v>
      </c>
      <c r="FXN92" s="833" t="s">
        <v>5489</v>
      </c>
      <c r="FXO92" s="833" t="s">
        <v>5490</v>
      </c>
      <c r="FXP92" s="833" t="s">
        <v>5491</v>
      </c>
      <c r="FXQ92" s="833" t="s">
        <v>5492</v>
      </c>
      <c r="FXR92" s="833" t="s">
        <v>5493</v>
      </c>
      <c r="FXS92" s="833" t="s">
        <v>5494</v>
      </c>
      <c r="FXT92" s="833" t="s">
        <v>5495</v>
      </c>
      <c r="FXU92" s="833" t="s">
        <v>5496</v>
      </c>
      <c r="FXV92" s="833" t="s">
        <v>5497</v>
      </c>
      <c r="FXW92" s="833" t="s">
        <v>5498</v>
      </c>
      <c r="FXX92" s="833" t="s">
        <v>5499</v>
      </c>
      <c r="FXY92" s="833" t="s">
        <v>5500</v>
      </c>
      <c r="FXZ92" s="833" t="s">
        <v>5501</v>
      </c>
      <c r="FYA92" s="833" t="s">
        <v>5502</v>
      </c>
      <c r="FYB92" s="833" t="s">
        <v>5503</v>
      </c>
      <c r="FYC92" s="833" t="s">
        <v>5504</v>
      </c>
      <c r="FYD92" s="833" t="s">
        <v>5505</v>
      </c>
      <c r="FYE92" s="833" t="s">
        <v>5506</v>
      </c>
      <c r="FYF92" s="833" t="s">
        <v>5507</v>
      </c>
      <c r="FYG92" s="833" t="s">
        <v>5508</v>
      </c>
      <c r="FYH92" s="833" t="s">
        <v>5509</v>
      </c>
      <c r="FYI92" s="833" t="s">
        <v>5510</v>
      </c>
      <c r="FYJ92" s="833" t="s">
        <v>5511</v>
      </c>
      <c r="FYK92" s="833" t="s">
        <v>5512</v>
      </c>
      <c r="FYL92" s="833" t="s">
        <v>5513</v>
      </c>
      <c r="FYM92" s="833" t="s">
        <v>5514</v>
      </c>
      <c r="FYN92" s="833" t="s">
        <v>5515</v>
      </c>
      <c r="FYO92" s="833" t="s">
        <v>5516</v>
      </c>
      <c r="FYP92" s="833" t="s">
        <v>5517</v>
      </c>
      <c r="FYQ92" s="833" t="s">
        <v>5518</v>
      </c>
      <c r="FYR92" s="833" t="s">
        <v>5519</v>
      </c>
      <c r="FYS92" s="833" t="s">
        <v>5520</v>
      </c>
      <c r="FYT92" s="833" t="s">
        <v>5521</v>
      </c>
      <c r="FYU92" s="833" t="s">
        <v>5522</v>
      </c>
      <c r="FYV92" s="833" t="s">
        <v>5523</v>
      </c>
      <c r="FYW92" s="833" t="s">
        <v>5524</v>
      </c>
      <c r="FYX92" s="833" t="s">
        <v>5525</v>
      </c>
      <c r="FYY92" s="833" t="s">
        <v>5526</v>
      </c>
      <c r="FYZ92" s="833" t="s">
        <v>5527</v>
      </c>
      <c r="FZA92" s="833" t="s">
        <v>5528</v>
      </c>
      <c r="FZB92" s="833" t="s">
        <v>5529</v>
      </c>
      <c r="FZC92" s="833" t="s">
        <v>5530</v>
      </c>
      <c r="FZD92" s="833" t="s">
        <v>5531</v>
      </c>
      <c r="FZE92" s="833" t="s">
        <v>5532</v>
      </c>
      <c r="FZF92" s="833" t="s">
        <v>5533</v>
      </c>
      <c r="FZG92" s="833" t="s">
        <v>5534</v>
      </c>
      <c r="FZH92" s="833" t="s">
        <v>5535</v>
      </c>
      <c r="FZI92" s="833" t="s">
        <v>5536</v>
      </c>
      <c r="FZJ92" s="833" t="s">
        <v>5537</v>
      </c>
      <c r="FZK92" s="833" t="s">
        <v>5538</v>
      </c>
      <c r="FZL92" s="833" t="s">
        <v>5539</v>
      </c>
      <c r="FZM92" s="833" t="s">
        <v>5540</v>
      </c>
      <c r="FZN92" s="833" t="s">
        <v>5541</v>
      </c>
      <c r="FZO92" s="833" t="s">
        <v>5542</v>
      </c>
      <c r="FZP92" s="833" t="s">
        <v>5543</v>
      </c>
      <c r="FZQ92" s="833" t="s">
        <v>5544</v>
      </c>
      <c r="FZR92" s="833" t="s">
        <v>5545</v>
      </c>
      <c r="FZS92" s="833" t="s">
        <v>5546</v>
      </c>
      <c r="FZT92" s="833" t="s">
        <v>5547</v>
      </c>
      <c r="FZU92" s="833" t="s">
        <v>5548</v>
      </c>
      <c r="FZV92" s="833" t="s">
        <v>5549</v>
      </c>
      <c r="FZW92" s="833" t="s">
        <v>5550</v>
      </c>
      <c r="FZX92" s="833" t="s">
        <v>5551</v>
      </c>
      <c r="FZY92" s="833" t="s">
        <v>5552</v>
      </c>
      <c r="FZZ92" s="833" t="s">
        <v>5553</v>
      </c>
      <c r="GAA92" s="833" t="s">
        <v>5554</v>
      </c>
      <c r="GAB92" s="833" t="s">
        <v>5555</v>
      </c>
      <c r="GAC92" s="833" t="s">
        <v>5556</v>
      </c>
      <c r="GAD92" s="833" t="s">
        <v>5557</v>
      </c>
      <c r="GAE92" s="833" t="s">
        <v>5558</v>
      </c>
      <c r="GAF92" s="833" t="s">
        <v>5559</v>
      </c>
      <c r="GAG92" s="833" t="s">
        <v>5560</v>
      </c>
      <c r="GAH92" s="833" t="s">
        <v>5561</v>
      </c>
      <c r="GAI92" s="833" t="s">
        <v>5562</v>
      </c>
      <c r="GAJ92" s="833" t="s">
        <v>5563</v>
      </c>
      <c r="GAK92" s="833" t="s">
        <v>5564</v>
      </c>
      <c r="GAL92" s="833" t="s">
        <v>5565</v>
      </c>
      <c r="GAM92" s="833" t="s">
        <v>5566</v>
      </c>
      <c r="GAN92" s="833" t="s">
        <v>5567</v>
      </c>
      <c r="GAO92" s="833" t="s">
        <v>5568</v>
      </c>
      <c r="GAP92" s="833" t="s">
        <v>5569</v>
      </c>
      <c r="GAQ92" s="833" t="s">
        <v>5570</v>
      </c>
      <c r="GAR92" s="833" t="s">
        <v>5571</v>
      </c>
      <c r="GAS92" s="833" t="s">
        <v>5572</v>
      </c>
      <c r="GAT92" s="833" t="s">
        <v>5573</v>
      </c>
      <c r="GAU92" s="833" t="s">
        <v>5574</v>
      </c>
      <c r="GAV92" s="833" t="s">
        <v>5575</v>
      </c>
      <c r="GAW92" s="833" t="s">
        <v>5576</v>
      </c>
      <c r="GAX92" s="833" t="s">
        <v>5577</v>
      </c>
      <c r="GAY92" s="833" t="s">
        <v>5578</v>
      </c>
      <c r="GAZ92" s="833" t="s">
        <v>5579</v>
      </c>
      <c r="GBA92" s="833" t="s">
        <v>5580</v>
      </c>
      <c r="GBB92" s="833" t="s">
        <v>5581</v>
      </c>
      <c r="GBC92" s="833" t="s">
        <v>5582</v>
      </c>
      <c r="GBD92" s="833" t="s">
        <v>5583</v>
      </c>
      <c r="GBE92" s="833" t="s">
        <v>5584</v>
      </c>
      <c r="GBF92" s="833" t="s">
        <v>5585</v>
      </c>
      <c r="GBG92" s="833" t="s">
        <v>5586</v>
      </c>
      <c r="GBH92" s="833" t="s">
        <v>5587</v>
      </c>
      <c r="GBI92" s="833" t="s">
        <v>5588</v>
      </c>
      <c r="GBJ92" s="833" t="s">
        <v>5589</v>
      </c>
      <c r="GBK92" s="833" t="s">
        <v>5590</v>
      </c>
      <c r="GBL92" s="833" t="s">
        <v>5591</v>
      </c>
      <c r="GBM92" s="833" t="s">
        <v>5592</v>
      </c>
      <c r="GBN92" s="833" t="s">
        <v>5593</v>
      </c>
      <c r="GBO92" s="833" t="s">
        <v>5594</v>
      </c>
      <c r="GBP92" s="833" t="s">
        <v>5595</v>
      </c>
      <c r="GBQ92" s="833" t="s">
        <v>5596</v>
      </c>
      <c r="GBR92" s="833" t="s">
        <v>5597</v>
      </c>
      <c r="GBS92" s="833" t="s">
        <v>5598</v>
      </c>
      <c r="GBT92" s="833" t="s">
        <v>5599</v>
      </c>
      <c r="GBU92" s="833" t="s">
        <v>5600</v>
      </c>
      <c r="GBV92" s="833" t="s">
        <v>5601</v>
      </c>
      <c r="GBW92" s="833" t="s">
        <v>5602</v>
      </c>
      <c r="GBX92" s="833" t="s">
        <v>5603</v>
      </c>
      <c r="GBY92" s="833" t="s">
        <v>5604</v>
      </c>
      <c r="GBZ92" s="833" t="s">
        <v>5605</v>
      </c>
      <c r="GCA92" s="833" t="s">
        <v>5606</v>
      </c>
      <c r="GCB92" s="833" t="s">
        <v>5607</v>
      </c>
      <c r="GCC92" s="833" t="s">
        <v>5608</v>
      </c>
      <c r="GCD92" s="833" t="s">
        <v>5609</v>
      </c>
      <c r="GCE92" s="833" t="s">
        <v>5610</v>
      </c>
      <c r="GCF92" s="833" t="s">
        <v>5611</v>
      </c>
      <c r="GCG92" s="833" t="s">
        <v>5612</v>
      </c>
      <c r="GCH92" s="833" t="s">
        <v>5613</v>
      </c>
      <c r="GCI92" s="833" t="s">
        <v>5614</v>
      </c>
      <c r="GCJ92" s="833" t="s">
        <v>5615</v>
      </c>
      <c r="GCK92" s="833" t="s">
        <v>5616</v>
      </c>
      <c r="GCL92" s="833" t="s">
        <v>5617</v>
      </c>
      <c r="GCM92" s="833" t="s">
        <v>5618</v>
      </c>
      <c r="GCN92" s="833" t="s">
        <v>5619</v>
      </c>
      <c r="GCO92" s="833" t="s">
        <v>5620</v>
      </c>
      <c r="GCP92" s="833" t="s">
        <v>5621</v>
      </c>
      <c r="GCQ92" s="833" t="s">
        <v>5622</v>
      </c>
      <c r="GCR92" s="833" t="s">
        <v>5623</v>
      </c>
      <c r="GCS92" s="833" t="s">
        <v>5624</v>
      </c>
      <c r="GCT92" s="833" t="s">
        <v>5625</v>
      </c>
      <c r="GCU92" s="833" t="s">
        <v>5626</v>
      </c>
      <c r="GCV92" s="833" t="s">
        <v>5627</v>
      </c>
      <c r="GCW92" s="833" t="s">
        <v>5628</v>
      </c>
      <c r="GCX92" s="833" t="s">
        <v>5629</v>
      </c>
      <c r="GCY92" s="833" t="s">
        <v>5630</v>
      </c>
      <c r="GCZ92" s="833" t="s">
        <v>5631</v>
      </c>
      <c r="GDA92" s="833" t="s">
        <v>5632</v>
      </c>
      <c r="GDB92" s="833" t="s">
        <v>5633</v>
      </c>
      <c r="GDC92" s="833" t="s">
        <v>5634</v>
      </c>
      <c r="GDD92" s="833" t="s">
        <v>5635</v>
      </c>
      <c r="GDE92" s="833" t="s">
        <v>5636</v>
      </c>
      <c r="GDF92" s="833" t="s">
        <v>5637</v>
      </c>
      <c r="GDG92" s="833" t="s">
        <v>5638</v>
      </c>
      <c r="GDH92" s="833" t="s">
        <v>5639</v>
      </c>
      <c r="GDI92" s="833" t="s">
        <v>5640</v>
      </c>
      <c r="GDJ92" s="833" t="s">
        <v>5641</v>
      </c>
      <c r="GDK92" s="833" t="s">
        <v>5642</v>
      </c>
      <c r="GDL92" s="833" t="s">
        <v>5643</v>
      </c>
      <c r="GDM92" s="833" t="s">
        <v>5644</v>
      </c>
      <c r="GDN92" s="833" t="s">
        <v>5645</v>
      </c>
      <c r="GDO92" s="833" t="s">
        <v>5646</v>
      </c>
      <c r="GDP92" s="833" t="s">
        <v>5647</v>
      </c>
      <c r="GDQ92" s="833" t="s">
        <v>5648</v>
      </c>
      <c r="GDR92" s="833" t="s">
        <v>5649</v>
      </c>
      <c r="GDS92" s="833" t="s">
        <v>5650</v>
      </c>
      <c r="GDT92" s="833" t="s">
        <v>5651</v>
      </c>
      <c r="GDU92" s="833" t="s">
        <v>5652</v>
      </c>
      <c r="GDV92" s="833" t="s">
        <v>5653</v>
      </c>
      <c r="GDW92" s="833" t="s">
        <v>5654</v>
      </c>
      <c r="GDX92" s="833" t="s">
        <v>5655</v>
      </c>
      <c r="GDY92" s="833" t="s">
        <v>5656</v>
      </c>
      <c r="GDZ92" s="833" t="s">
        <v>5657</v>
      </c>
      <c r="GEA92" s="833" t="s">
        <v>5658</v>
      </c>
      <c r="GEB92" s="833" t="s">
        <v>5659</v>
      </c>
      <c r="GEC92" s="833" t="s">
        <v>5660</v>
      </c>
      <c r="GED92" s="833" t="s">
        <v>5661</v>
      </c>
      <c r="GEE92" s="833" t="s">
        <v>5662</v>
      </c>
      <c r="GEF92" s="833" t="s">
        <v>5663</v>
      </c>
      <c r="GEG92" s="833" t="s">
        <v>5664</v>
      </c>
      <c r="GEH92" s="833" t="s">
        <v>5665</v>
      </c>
      <c r="GEI92" s="833" t="s">
        <v>5666</v>
      </c>
      <c r="GEJ92" s="833" t="s">
        <v>5667</v>
      </c>
      <c r="GEK92" s="833" t="s">
        <v>5668</v>
      </c>
      <c r="GEL92" s="833" t="s">
        <v>5669</v>
      </c>
      <c r="GEM92" s="833" t="s">
        <v>5670</v>
      </c>
      <c r="GEN92" s="833" t="s">
        <v>5671</v>
      </c>
      <c r="GEO92" s="833" t="s">
        <v>5672</v>
      </c>
      <c r="GEP92" s="833" t="s">
        <v>5673</v>
      </c>
      <c r="GEQ92" s="833" t="s">
        <v>5674</v>
      </c>
      <c r="GER92" s="833" t="s">
        <v>5675</v>
      </c>
      <c r="GES92" s="833" t="s">
        <v>5676</v>
      </c>
      <c r="GET92" s="833" t="s">
        <v>5677</v>
      </c>
      <c r="GEU92" s="833" t="s">
        <v>5678</v>
      </c>
      <c r="GEV92" s="833" t="s">
        <v>5679</v>
      </c>
      <c r="GEW92" s="833" t="s">
        <v>5680</v>
      </c>
      <c r="GEX92" s="833" t="s">
        <v>5681</v>
      </c>
      <c r="GEY92" s="833" t="s">
        <v>5682</v>
      </c>
      <c r="GEZ92" s="833" t="s">
        <v>5683</v>
      </c>
      <c r="GFA92" s="833" t="s">
        <v>5684</v>
      </c>
      <c r="GFB92" s="833" t="s">
        <v>5685</v>
      </c>
      <c r="GFC92" s="833" t="s">
        <v>5686</v>
      </c>
      <c r="GFD92" s="833" t="s">
        <v>5687</v>
      </c>
      <c r="GFE92" s="833" t="s">
        <v>5688</v>
      </c>
      <c r="GFF92" s="833" t="s">
        <v>5689</v>
      </c>
      <c r="GFG92" s="833" t="s">
        <v>5690</v>
      </c>
      <c r="GFH92" s="833" t="s">
        <v>5691</v>
      </c>
      <c r="GFI92" s="833" t="s">
        <v>5692</v>
      </c>
      <c r="GFJ92" s="833" t="s">
        <v>5693</v>
      </c>
      <c r="GFK92" s="833" t="s">
        <v>5694</v>
      </c>
      <c r="GFL92" s="833" t="s">
        <v>5695</v>
      </c>
      <c r="GFM92" s="833" t="s">
        <v>5696</v>
      </c>
      <c r="GFN92" s="833" t="s">
        <v>5697</v>
      </c>
      <c r="GFO92" s="833" t="s">
        <v>5698</v>
      </c>
      <c r="GFP92" s="833" t="s">
        <v>5699</v>
      </c>
      <c r="GFQ92" s="833" t="s">
        <v>5700</v>
      </c>
      <c r="GFR92" s="833" t="s">
        <v>5701</v>
      </c>
      <c r="GFS92" s="833" t="s">
        <v>5702</v>
      </c>
      <c r="GFT92" s="833" t="s">
        <v>5703</v>
      </c>
      <c r="GFU92" s="833" t="s">
        <v>5704</v>
      </c>
      <c r="GFV92" s="833" t="s">
        <v>5705</v>
      </c>
      <c r="GFW92" s="833" t="s">
        <v>5706</v>
      </c>
      <c r="GFX92" s="833" t="s">
        <v>5707</v>
      </c>
      <c r="GFY92" s="833" t="s">
        <v>5708</v>
      </c>
      <c r="GFZ92" s="833" t="s">
        <v>5709</v>
      </c>
      <c r="GGA92" s="833" t="s">
        <v>5710</v>
      </c>
      <c r="GGB92" s="833" t="s">
        <v>5711</v>
      </c>
      <c r="GGC92" s="833" t="s">
        <v>5712</v>
      </c>
      <c r="GGD92" s="833" t="s">
        <v>5713</v>
      </c>
      <c r="GGE92" s="833" t="s">
        <v>5714</v>
      </c>
      <c r="GGF92" s="833" t="s">
        <v>5715</v>
      </c>
      <c r="GGG92" s="833" t="s">
        <v>5716</v>
      </c>
      <c r="GGH92" s="833" t="s">
        <v>5717</v>
      </c>
      <c r="GGI92" s="833" t="s">
        <v>5718</v>
      </c>
      <c r="GGJ92" s="833" t="s">
        <v>5719</v>
      </c>
      <c r="GGK92" s="833" t="s">
        <v>5720</v>
      </c>
      <c r="GGL92" s="833" t="s">
        <v>5721</v>
      </c>
      <c r="GGM92" s="833" t="s">
        <v>5722</v>
      </c>
      <c r="GGN92" s="833" t="s">
        <v>5723</v>
      </c>
      <c r="GGO92" s="833" t="s">
        <v>5724</v>
      </c>
      <c r="GGP92" s="833" t="s">
        <v>5725</v>
      </c>
      <c r="GGQ92" s="833" t="s">
        <v>5726</v>
      </c>
      <c r="GGR92" s="833" t="s">
        <v>5727</v>
      </c>
      <c r="GGS92" s="833" t="s">
        <v>5728</v>
      </c>
      <c r="GGT92" s="833" t="s">
        <v>5729</v>
      </c>
      <c r="GGU92" s="833" t="s">
        <v>5730</v>
      </c>
      <c r="GGV92" s="833" t="s">
        <v>5731</v>
      </c>
      <c r="GGW92" s="833" t="s">
        <v>5732</v>
      </c>
      <c r="GGX92" s="833" t="s">
        <v>5733</v>
      </c>
      <c r="GGY92" s="833" t="s">
        <v>5734</v>
      </c>
      <c r="GGZ92" s="833" t="s">
        <v>5735</v>
      </c>
      <c r="GHA92" s="833" t="s">
        <v>5736</v>
      </c>
      <c r="GHB92" s="833" t="s">
        <v>5737</v>
      </c>
      <c r="GHC92" s="833" t="s">
        <v>5738</v>
      </c>
      <c r="GHD92" s="833" t="s">
        <v>5739</v>
      </c>
      <c r="GHE92" s="833" t="s">
        <v>5740</v>
      </c>
      <c r="GHF92" s="833" t="s">
        <v>5741</v>
      </c>
      <c r="GHG92" s="833" t="s">
        <v>5742</v>
      </c>
      <c r="GHH92" s="833" t="s">
        <v>5743</v>
      </c>
      <c r="GHI92" s="833" t="s">
        <v>5744</v>
      </c>
      <c r="GHJ92" s="833" t="s">
        <v>5745</v>
      </c>
      <c r="GHK92" s="833" t="s">
        <v>5746</v>
      </c>
      <c r="GHL92" s="833" t="s">
        <v>5747</v>
      </c>
      <c r="GHM92" s="833" t="s">
        <v>5748</v>
      </c>
      <c r="GHN92" s="833" t="s">
        <v>5749</v>
      </c>
      <c r="GHO92" s="833" t="s">
        <v>5750</v>
      </c>
      <c r="GHP92" s="833" t="s">
        <v>5751</v>
      </c>
      <c r="GHQ92" s="833" t="s">
        <v>5752</v>
      </c>
      <c r="GHR92" s="833" t="s">
        <v>5753</v>
      </c>
      <c r="GHS92" s="833" t="s">
        <v>5754</v>
      </c>
      <c r="GHT92" s="833" t="s">
        <v>5755</v>
      </c>
      <c r="GHU92" s="833" t="s">
        <v>5756</v>
      </c>
      <c r="GHV92" s="833" t="s">
        <v>5757</v>
      </c>
      <c r="GHW92" s="833" t="s">
        <v>5758</v>
      </c>
      <c r="GHX92" s="833" t="s">
        <v>5759</v>
      </c>
      <c r="GHY92" s="833" t="s">
        <v>5760</v>
      </c>
      <c r="GHZ92" s="833" t="s">
        <v>5761</v>
      </c>
      <c r="GIA92" s="833" t="s">
        <v>5762</v>
      </c>
      <c r="GIB92" s="833" t="s">
        <v>5763</v>
      </c>
      <c r="GIC92" s="833" t="s">
        <v>5764</v>
      </c>
      <c r="GID92" s="833" t="s">
        <v>5765</v>
      </c>
      <c r="GIE92" s="833" t="s">
        <v>5766</v>
      </c>
      <c r="GIF92" s="833" t="s">
        <v>5767</v>
      </c>
      <c r="GIG92" s="833" t="s">
        <v>5768</v>
      </c>
      <c r="GIH92" s="833" t="s">
        <v>5769</v>
      </c>
      <c r="GII92" s="833" t="s">
        <v>5770</v>
      </c>
      <c r="GIJ92" s="833" t="s">
        <v>5771</v>
      </c>
      <c r="GIK92" s="833" t="s">
        <v>5772</v>
      </c>
      <c r="GIL92" s="833" t="s">
        <v>5773</v>
      </c>
      <c r="GIM92" s="833" t="s">
        <v>5774</v>
      </c>
      <c r="GIN92" s="833" t="s">
        <v>5775</v>
      </c>
      <c r="GIO92" s="833" t="s">
        <v>5776</v>
      </c>
      <c r="GIP92" s="833" t="s">
        <v>5777</v>
      </c>
      <c r="GIQ92" s="833" t="s">
        <v>5778</v>
      </c>
      <c r="GIR92" s="833" t="s">
        <v>5779</v>
      </c>
      <c r="GIS92" s="833" t="s">
        <v>5780</v>
      </c>
      <c r="GIT92" s="833" t="s">
        <v>5781</v>
      </c>
      <c r="GIU92" s="833" t="s">
        <v>5782</v>
      </c>
      <c r="GIV92" s="833" t="s">
        <v>5783</v>
      </c>
      <c r="GIW92" s="833" t="s">
        <v>5784</v>
      </c>
      <c r="GIX92" s="833" t="s">
        <v>5785</v>
      </c>
      <c r="GIY92" s="833" t="s">
        <v>5786</v>
      </c>
      <c r="GIZ92" s="833" t="s">
        <v>5787</v>
      </c>
      <c r="GJA92" s="833" t="s">
        <v>5788</v>
      </c>
      <c r="GJB92" s="833" t="s">
        <v>5789</v>
      </c>
      <c r="GJC92" s="833" t="s">
        <v>5790</v>
      </c>
      <c r="GJD92" s="833" t="s">
        <v>5791</v>
      </c>
      <c r="GJE92" s="833" t="s">
        <v>5792</v>
      </c>
      <c r="GJF92" s="833" t="s">
        <v>5793</v>
      </c>
      <c r="GJG92" s="833" t="s">
        <v>5794</v>
      </c>
      <c r="GJH92" s="833" t="s">
        <v>5795</v>
      </c>
      <c r="GJI92" s="833" t="s">
        <v>5796</v>
      </c>
      <c r="GJJ92" s="833" t="s">
        <v>5797</v>
      </c>
      <c r="GJK92" s="833" t="s">
        <v>5798</v>
      </c>
      <c r="GJL92" s="833" t="s">
        <v>5799</v>
      </c>
      <c r="GJM92" s="833" t="s">
        <v>5800</v>
      </c>
      <c r="GJN92" s="833" t="s">
        <v>5801</v>
      </c>
      <c r="GJO92" s="833" t="s">
        <v>5802</v>
      </c>
      <c r="GJP92" s="833" t="s">
        <v>5803</v>
      </c>
      <c r="GJQ92" s="833" t="s">
        <v>5804</v>
      </c>
      <c r="GJR92" s="833" t="s">
        <v>5805</v>
      </c>
      <c r="GJS92" s="833" t="s">
        <v>5806</v>
      </c>
      <c r="GJT92" s="833" t="s">
        <v>5807</v>
      </c>
      <c r="GJU92" s="833" t="s">
        <v>5808</v>
      </c>
      <c r="GJV92" s="833" t="s">
        <v>5809</v>
      </c>
      <c r="GJW92" s="833" t="s">
        <v>5810</v>
      </c>
      <c r="GJX92" s="833" t="s">
        <v>5811</v>
      </c>
      <c r="GJY92" s="833" t="s">
        <v>5812</v>
      </c>
      <c r="GJZ92" s="833" t="s">
        <v>5813</v>
      </c>
      <c r="GKA92" s="833" t="s">
        <v>5814</v>
      </c>
      <c r="GKB92" s="833" t="s">
        <v>5815</v>
      </c>
      <c r="GKC92" s="833" t="s">
        <v>5816</v>
      </c>
      <c r="GKD92" s="833" t="s">
        <v>5817</v>
      </c>
      <c r="GKE92" s="833" t="s">
        <v>5818</v>
      </c>
      <c r="GKF92" s="833" t="s">
        <v>5819</v>
      </c>
      <c r="GKG92" s="833" t="s">
        <v>5820</v>
      </c>
      <c r="GKH92" s="833" t="s">
        <v>5821</v>
      </c>
      <c r="GKI92" s="833" t="s">
        <v>5822</v>
      </c>
      <c r="GKJ92" s="833" t="s">
        <v>5823</v>
      </c>
      <c r="GKK92" s="833" t="s">
        <v>5824</v>
      </c>
      <c r="GKL92" s="833" t="s">
        <v>5825</v>
      </c>
      <c r="GKM92" s="833" t="s">
        <v>5826</v>
      </c>
      <c r="GKN92" s="833" t="s">
        <v>5827</v>
      </c>
      <c r="GKO92" s="833" t="s">
        <v>5828</v>
      </c>
      <c r="GKP92" s="833" t="s">
        <v>5829</v>
      </c>
      <c r="GKQ92" s="833" t="s">
        <v>5830</v>
      </c>
      <c r="GKR92" s="833" t="s">
        <v>5831</v>
      </c>
      <c r="GKS92" s="833" t="s">
        <v>5832</v>
      </c>
      <c r="GKT92" s="833" t="s">
        <v>5833</v>
      </c>
      <c r="GKU92" s="833" t="s">
        <v>5834</v>
      </c>
      <c r="GKV92" s="833" t="s">
        <v>5835</v>
      </c>
      <c r="GKW92" s="833" t="s">
        <v>5836</v>
      </c>
      <c r="GKX92" s="833" t="s">
        <v>5837</v>
      </c>
      <c r="GKY92" s="833" t="s">
        <v>5838</v>
      </c>
      <c r="GKZ92" s="833" t="s">
        <v>5839</v>
      </c>
      <c r="GLA92" s="833" t="s">
        <v>5840</v>
      </c>
      <c r="GLB92" s="833" t="s">
        <v>5841</v>
      </c>
      <c r="GLC92" s="833" t="s">
        <v>5842</v>
      </c>
      <c r="GLD92" s="833" t="s">
        <v>5843</v>
      </c>
      <c r="GLE92" s="833" t="s">
        <v>5844</v>
      </c>
      <c r="GLF92" s="833" t="s">
        <v>5845</v>
      </c>
      <c r="GLG92" s="833" t="s">
        <v>5846</v>
      </c>
      <c r="GLH92" s="833" t="s">
        <v>5847</v>
      </c>
      <c r="GLI92" s="833" t="s">
        <v>5848</v>
      </c>
      <c r="GLJ92" s="833" t="s">
        <v>5849</v>
      </c>
      <c r="GLK92" s="833" t="s">
        <v>5850</v>
      </c>
      <c r="GLL92" s="833" t="s">
        <v>5851</v>
      </c>
      <c r="GLM92" s="833" t="s">
        <v>5852</v>
      </c>
      <c r="GLN92" s="833" t="s">
        <v>5853</v>
      </c>
      <c r="GLO92" s="833" t="s">
        <v>5854</v>
      </c>
      <c r="GLP92" s="833" t="s">
        <v>5855</v>
      </c>
      <c r="GLQ92" s="833" t="s">
        <v>5856</v>
      </c>
      <c r="GLR92" s="833" t="s">
        <v>5857</v>
      </c>
      <c r="GLS92" s="833" t="s">
        <v>5858</v>
      </c>
      <c r="GLT92" s="833" t="s">
        <v>5859</v>
      </c>
      <c r="GLU92" s="833" t="s">
        <v>5860</v>
      </c>
      <c r="GLV92" s="833" t="s">
        <v>5861</v>
      </c>
      <c r="GLW92" s="833" t="s">
        <v>5862</v>
      </c>
      <c r="GLX92" s="833" t="s">
        <v>5863</v>
      </c>
      <c r="GLY92" s="833" t="s">
        <v>5864</v>
      </c>
      <c r="GLZ92" s="833" t="s">
        <v>5865</v>
      </c>
      <c r="GMA92" s="833" t="s">
        <v>5866</v>
      </c>
      <c r="GMB92" s="833" t="s">
        <v>5867</v>
      </c>
      <c r="GMC92" s="833" t="s">
        <v>5868</v>
      </c>
      <c r="GMD92" s="833" t="s">
        <v>5869</v>
      </c>
      <c r="GME92" s="833" t="s">
        <v>5870</v>
      </c>
      <c r="GMF92" s="833" t="s">
        <v>5871</v>
      </c>
      <c r="GMG92" s="833" t="s">
        <v>5872</v>
      </c>
      <c r="GMH92" s="833" t="s">
        <v>5873</v>
      </c>
      <c r="GMI92" s="833" t="s">
        <v>5874</v>
      </c>
      <c r="GMJ92" s="833" t="s">
        <v>5875</v>
      </c>
      <c r="GMK92" s="833" t="s">
        <v>5876</v>
      </c>
      <c r="GML92" s="833" t="s">
        <v>5877</v>
      </c>
      <c r="GMM92" s="833" t="s">
        <v>5878</v>
      </c>
      <c r="GMN92" s="833" t="s">
        <v>5879</v>
      </c>
      <c r="GMO92" s="833" t="s">
        <v>5880</v>
      </c>
      <c r="GMP92" s="833" t="s">
        <v>5881</v>
      </c>
      <c r="GMQ92" s="833" t="s">
        <v>5882</v>
      </c>
      <c r="GMR92" s="833" t="s">
        <v>5883</v>
      </c>
      <c r="GMS92" s="833" t="s">
        <v>5884</v>
      </c>
      <c r="GMT92" s="833" t="s">
        <v>5885</v>
      </c>
      <c r="GMU92" s="833" t="s">
        <v>5886</v>
      </c>
      <c r="GMV92" s="833" t="s">
        <v>5887</v>
      </c>
      <c r="GMW92" s="833" t="s">
        <v>5888</v>
      </c>
      <c r="GMX92" s="833" t="s">
        <v>5889</v>
      </c>
      <c r="GMY92" s="833" t="s">
        <v>5890</v>
      </c>
      <c r="GMZ92" s="833" t="s">
        <v>5891</v>
      </c>
      <c r="GNA92" s="833" t="s">
        <v>5892</v>
      </c>
      <c r="GNB92" s="833" t="s">
        <v>5893</v>
      </c>
      <c r="GNC92" s="833" t="s">
        <v>5894</v>
      </c>
      <c r="GND92" s="833" t="s">
        <v>5895</v>
      </c>
      <c r="GNE92" s="833" t="s">
        <v>5896</v>
      </c>
      <c r="GNF92" s="833" t="s">
        <v>5897</v>
      </c>
      <c r="GNG92" s="833" t="s">
        <v>5898</v>
      </c>
      <c r="GNH92" s="833" t="s">
        <v>5899</v>
      </c>
      <c r="GNI92" s="833" t="s">
        <v>5900</v>
      </c>
      <c r="GNJ92" s="833" t="s">
        <v>5901</v>
      </c>
      <c r="GNK92" s="833" t="s">
        <v>5902</v>
      </c>
      <c r="GNL92" s="833" t="s">
        <v>5903</v>
      </c>
      <c r="GNM92" s="833" t="s">
        <v>5904</v>
      </c>
      <c r="GNN92" s="833" t="s">
        <v>5905</v>
      </c>
      <c r="GNO92" s="833" t="s">
        <v>5906</v>
      </c>
      <c r="GNP92" s="833" t="s">
        <v>5907</v>
      </c>
      <c r="GNQ92" s="833" t="s">
        <v>5908</v>
      </c>
      <c r="GNR92" s="833" t="s">
        <v>5909</v>
      </c>
      <c r="GNS92" s="833" t="s">
        <v>5910</v>
      </c>
      <c r="GNT92" s="833" t="s">
        <v>5911</v>
      </c>
      <c r="GNU92" s="833" t="s">
        <v>5912</v>
      </c>
      <c r="GNV92" s="833" t="s">
        <v>5913</v>
      </c>
      <c r="GNW92" s="833" t="s">
        <v>5914</v>
      </c>
      <c r="GNX92" s="833" t="s">
        <v>5915</v>
      </c>
      <c r="GNY92" s="833" t="s">
        <v>5916</v>
      </c>
      <c r="GNZ92" s="833" t="s">
        <v>5917</v>
      </c>
      <c r="GOA92" s="833" t="s">
        <v>5918</v>
      </c>
      <c r="GOB92" s="833" t="s">
        <v>5919</v>
      </c>
      <c r="GOC92" s="833" t="s">
        <v>5920</v>
      </c>
      <c r="GOD92" s="833" t="s">
        <v>5921</v>
      </c>
      <c r="GOE92" s="833" t="s">
        <v>5922</v>
      </c>
      <c r="GOF92" s="833" t="s">
        <v>5923</v>
      </c>
      <c r="GOG92" s="833" t="s">
        <v>5924</v>
      </c>
      <c r="GOH92" s="833" t="s">
        <v>5925</v>
      </c>
      <c r="GOI92" s="833" t="s">
        <v>5926</v>
      </c>
      <c r="GOJ92" s="833" t="s">
        <v>5927</v>
      </c>
      <c r="GOK92" s="833" t="s">
        <v>5928</v>
      </c>
      <c r="GOL92" s="833" t="s">
        <v>5929</v>
      </c>
      <c r="GOM92" s="833" t="s">
        <v>5930</v>
      </c>
      <c r="GON92" s="833" t="s">
        <v>5931</v>
      </c>
      <c r="GOO92" s="833" t="s">
        <v>5932</v>
      </c>
      <c r="GOP92" s="833" t="s">
        <v>5933</v>
      </c>
      <c r="GOQ92" s="833" t="s">
        <v>5934</v>
      </c>
      <c r="GOR92" s="833" t="s">
        <v>5935</v>
      </c>
      <c r="GOS92" s="833" t="s">
        <v>5936</v>
      </c>
      <c r="GOT92" s="833" t="s">
        <v>5937</v>
      </c>
      <c r="GOU92" s="833" t="s">
        <v>5938</v>
      </c>
      <c r="GOV92" s="833" t="s">
        <v>5939</v>
      </c>
      <c r="GOW92" s="833" t="s">
        <v>5940</v>
      </c>
      <c r="GOX92" s="833" t="s">
        <v>5941</v>
      </c>
      <c r="GOY92" s="833" t="s">
        <v>5942</v>
      </c>
      <c r="GOZ92" s="833" t="s">
        <v>5943</v>
      </c>
      <c r="GPA92" s="833" t="s">
        <v>5944</v>
      </c>
      <c r="GPB92" s="833" t="s">
        <v>5945</v>
      </c>
      <c r="GPC92" s="833" t="s">
        <v>5946</v>
      </c>
      <c r="GPD92" s="833" t="s">
        <v>5947</v>
      </c>
      <c r="GPE92" s="833" t="s">
        <v>5948</v>
      </c>
      <c r="GPF92" s="833" t="s">
        <v>5949</v>
      </c>
      <c r="GPG92" s="833" t="s">
        <v>5950</v>
      </c>
      <c r="GPH92" s="833" t="s">
        <v>5951</v>
      </c>
      <c r="GPI92" s="833" t="s">
        <v>5952</v>
      </c>
      <c r="GPJ92" s="833" t="s">
        <v>5953</v>
      </c>
      <c r="GPK92" s="833" t="s">
        <v>5954</v>
      </c>
      <c r="GPL92" s="833" t="s">
        <v>5955</v>
      </c>
      <c r="GPM92" s="833" t="s">
        <v>5956</v>
      </c>
      <c r="GPN92" s="833" t="s">
        <v>5957</v>
      </c>
      <c r="GPO92" s="833" t="s">
        <v>5958</v>
      </c>
      <c r="GPP92" s="833" t="s">
        <v>5959</v>
      </c>
      <c r="GPQ92" s="833" t="s">
        <v>5960</v>
      </c>
      <c r="GPR92" s="833" t="s">
        <v>5961</v>
      </c>
      <c r="GPS92" s="833" t="s">
        <v>5962</v>
      </c>
      <c r="GPT92" s="833" t="s">
        <v>5963</v>
      </c>
      <c r="GPU92" s="833" t="s">
        <v>5964</v>
      </c>
      <c r="GPV92" s="833" t="s">
        <v>5965</v>
      </c>
      <c r="GPW92" s="833" t="s">
        <v>5966</v>
      </c>
      <c r="GPX92" s="833" t="s">
        <v>5967</v>
      </c>
      <c r="GPY92" s="833" t="s">
        <v>5968</v>
      </c>
      <c r="GPZ92" s="833" t="s">
        <v>5969</v>
      </c>
      <c r="GQA92" s="833" t="s">
        <v>5970</v>
      </c>
      <c r="GQB92" s="833" t="s">
        <v>5971</v>
      </c>
      <c r="GQC92" s="833" t="s">
        <v>5972</v>
      </c>
      <c r="GQD92" s="833" t="s">
        <v>5973</v>
      </c>
      <c r="GQE92" s="833" t="s">
        <v>5974</v>
      </c>
      <c r="GQF92" s="833" t="s">
        <v>5975</v>
      </c>
      <c r="GQG92" s="833" t="s">
        <v>5976</v>
      </c>
      <c r="GQH92" s="833" t="s">
        <v>5977</v>
      </c>
      <c r="GQI92" s="833" t="s">
        <v>5978</v>
      </c>
      <c r="GQJ92" s="833" t="s">
        <v>5979</v>
      </c>
      <c r="GQK92" s="833" t="s">
        <v>5980</v>
      </c>
      <c r="GQL92" s="833" t="s">
        <v>5981</v>
      </c>
      <c r="GQM92" s="833" t="s">
        <v>5982</v>
      </c>
      <c r="GQN92" s="833" t="s">
        <v>5983</v>
      </c>
      <c r="GQO92" s="833" t="s">
        <v>5984</v>
      </c>
      <c r="GQP92" s="833" t="s">
        <v>5985</v>
      </c>
      <c r="GQQ92" s="833" t="s">
        <v>5986</v>
      </c>
      <c r="GQR92" s="833" t="s">
        <v>5987</v>
      </c>
      <c r="GQS92" s="833" t="s">
        <v>5988</v>
      </c>
      <c r="GQT92" s="833" t="s">
        <v>5989</v>
      </c>
      <c r="GQU92" s="833" t="s">
        <v>5990</v>
      </c>
      <c r="GQV92" s="833" t="s">
        <v>5991</v>
      </c>
      <c r="GQW92" s="833" t="s">
        <v>5992</v>
      </c>
      <c r="GQX92" s="833" t="s">
        <v>5993</v>
      </c>
      <c r="GQY92" s="833" t="s">
        <v>5994</v>
      </c>
      <c r="GQZ92" s="833" t="s">
        <v>5995</v>
      </c>
      <c r="GRA92" s="833" t="s">
        <v>5996</v>
      </c>
      <c r="GRB92" s="833" t="s">
        <v>5997</v>
      </c>
      <c r="GRC92" s="833" t="s">
        <v>5998</v>
      </c>
      <c r="GRD92" s="833" t="s">
        <v>5999</v>
      </c>
      <c r="GRE92" s="833" t="s">
        <v>6000</v>
      </c>
      <c r="GRF92" s="833" t="s">
        <v>6001</v>
      </c>
      <c r="GRG92" s="833" t="s">
        <v>6002</v>
      </c>
      <c r="GRH92" s="833" t="s">
        <v>6003</v>
      </c>
      <c r="GRI92" s="833" t="s">
        <v>6004</v>
      </c>
      <c r="GRJ92" s="833" t="s">
        <v>6005</v>
      </c>
      <c r="GRK92" s="833" t="s">
        <v>6006</v>
      </c>
      <c r="GRL92" s="833" t="s">
        <v>6007</v>
      </c>
      <c r="GRM92" s="833" t="s">
        <v>6008</v>
      </c>
      <c r="GRN92" s="833" t="s">
        <v>6009</v>
      </c>
      <c r="GRO92" s="833" t="s">
        <v>6010</v>
      </c>
      <c r="GRP92" s="833" t="s">
        <v>6011</v>
      </c>
      <c r="GRQ92" s="833" t="s">
        <v>6012</v>
      </c>
      <c r="GRR92" s="833" t="s">
        <v>6013</v>
      </c>
      <c r="GRS92" s="833" t="s">
        <v>6014</v>
      </c>
      <c r="GRT92" s="833" t="s">
        <v>6015</v>
      </c>
      <c r="GRU92" s="833" t="s">
        <v>6016</v>
      </c>
      <c r="GRV92" s="833" t="s">
        <v>6017</v>
      </c>
      <c r="GRW92" s="833" t="s">
        <v>6018</v>
      </c>
      <c r="GRX92" s="833" t="s">
        <v>6019</v>
      </c>
      <c r="GRY92" s="833" t="s">
        <v>6020</v>
      </c>
      <c r="GRZ92" s="833" t="s">
        <v>6021</v>
      </c>
      <c r="GSA92" s="833" t="s">
        <v>6022</v>
      </c>
      <c r="GSB92" s="833" t="s">
        <v>6023</v>
      </c>
      <c r="GSC92" s="833" t="s">
        <v>6024</v>
      </c>
      <c r="GSD92" s="833" t="s">
        <v>6025</v>
      </c>
      <c r="GSE92" s="833" t="s">
        <v>6026</v>
      </c>
      <c r="GSF92" s="833" t="s">
        <v>6027</v>
      </c>
      <c r="GSG92" s="833" t="s">
        <v>6028</v>
      </c>
      <c r="GSH92" s="833" t="s">
        <v>6029</v>
      </c>
      <c r="GSI92" s="833" t="s">
        <v>6030</v>
      </c>
      <c r="GSJ92" s="833" t="s">
        <v>6031</v>
      </c>
      <c r="GSK92" s="833" t="s">
        <v>6032</v>
      </c>
      <c r="GSL92" s="833" t="s">
        <v>6033</v>
      </c>
      <c r="GSM92" s="833" t="s">
        <v>6034</v>
      </c>
      <c r="GSN92" s="833" t="s">
        <v>6035</v>
      </c>
      <c r="GSO92" s="833" t="s">
        <v>6036</v>
      </c>
      <c r="GSP92" s="833" t="s">
        <v>6037</v>
      </c>
      <c r="GSQ92" s="833" t="s">
        <v>6038</v>
      </c>
      <c r="GSR92" s="833" t="s">
        <v>6039</v>
      </c>
      <c r="GSS92" s="833" t="s">
        <v>6040</v>
      </c>
      <c r="GST92" s="833" t="s">
        <v>6041</v>
      </c>
      <c r="GSU92" s="833" t="s">
        <v>6042</v>
      </c>
      <c r="GSV92" s="833" t="s">
        <v>6043</v>
      </c>
      <c r="GSW92" s="833" t="s">
        <v>6044</v>
      </c>
      <c r="GSX92" s="833" t="s">
        <v>6045</v>
      </c>
      <c r="GSY92" s="833" t="s">
        <v>6046</v>
      </c>
      <c r="GSZ92" s="833" t="s">
        <v>6047</v>
      </c>
      <c r="GTA92" s="833" t="s">
        <v>6048</v>
      </c>
      <c r="GTB92" s="833" t="s">
        <v>6049</v>
      </c>
      <c r="GTC92" s="833" t="s">
        <v>6050</v>
      </c>
      <c r="GTD92" s="833" t="s">
        <v>6051</v>
      </c>
      <c r="GTE92" s="833" t="s">
        <v>6052</v>
      </c>
      <c r="GTF92" s="833" t="s">
        <v>6053</v>
      </c>
      <c r="GTG92" s="833" t="s">
        <v>6054</v>
      </c>
      <c r="GTH92" s="833" t="s">
        <v>6055</v>
      </c>
      <c r="GTI92" s="833" t="s">
        <v>6056</v>
      </c>
      <c r="GTJ92" s="833" t="s">
        <v>6057</v>
      </c>
      <c r="GTK92" s="833" t="s">
        <v>6058</v>
      </c>
      <c r="GTL92" s="833" t="s">
        <v>6059</v>
      </c>
      <c r="GTM92" s="833" t="s">
        <v>6060</v>
      </c>
      <c r="GTN92" s="833" t="s">
        <v>6061</v>
      </c>
      <c r="GTO92" s="833" t="s">
        <v>6062</v>
      </c>
      <c r="GTP92" s="833" t="s">
        <v>6063</v>
      </c>
      <c r="GTQ92" s="833" t="s">
        <v>6064</v>
      </c>
      <c r="GTR92" s="833" t="s">
        <v>6065</v>
      </c>
      <c r="GTS92" s="833" t="s">
        <v>6066</v>
      </c>
      <c r="GTT92" s="833" t="s">
        <v>6067</v>
      </c>
      <c r="GTU92" s="833" t="s">
        <v>6068</v>
      </c>
      <c r="GTV92" s="833" t="s">
        <v>6069</v>
      </c>
      <c r="GTW92" s="833" t="s">
        <v>6070</v>
      </c>
      <c r="GTX92" s="833" t="s">
        <v>6071</v>
      </c>
      <c r="GTY92" s="833" t="s">
        <v>6072</v>
      </c>
      <c r="GTZ92" s="833" t="s">
        <v>6073</v>
      </c>
      <c r="GUA92" s="833" t="s">
        <v>6074</v>
      </c>
      <c r="GUB92" s="833" t="s">
        <v>6075</v>
      </c>
      <c r="GUC92" s="833" t="s">
        <v>6076</v>
      </c>
      <c r="GUD92" s="833" t="s">
        <v>6077</v>
      </c>
      <c r="GUE92" s="833" t="s">
        <v>6078</v>
      </c>
      <c r="GUF92" s="833" t="s">
        <v>6079</v>
      </c>
      <c r="GUG92" s="833" t="s">
        <v>6080</v>
      </c>
      <c r="GUH92" s="833" t="s">
        <v>6081</v>
      </c>
      <c r="GUI92" s="833" t="s">
        <v>6082</v>
      </c>
      <c r="GUJ92" s="833" t="s">
        <v>6083</v>
      </c>
      <c r="GUK92" s="833" t="s">
        <v>6084</v>
      </c>
      <c r="GUL92" s="833" t="s">
        <v>6085</v>
      </c>
      <c r="GUM92" s="833" t="s">
        <v>6086</v>
      </c>
      <c r="GUN92" s="833" t="s">
        <v>6087</v>
      </c>
      <c r="GUO92" s="833" t="s">
        <v>6088</v>
      </c>
      <c r="GUP92" s="833" t="s">
        <v>6089</v>
      </c>
      <c r="GUQ92" s="833" t="s">
        <v>6090</v>
      </c>
      <c r="GUR92" s="833" t="s">
        <v>6091</v>
      </c>
      <c r="GUS92" s="833" t="s">
        <v>6092</v>
      </c>
      <c r="GUT92" s="833" t="s">
        <v>6093</v>
      </c>
      <c r="GUU92" s="833" t="s">
        <v>6094</v>
      </c>
      <c r="GUV92" s="833" t="s">
        <v>6095</v>
      </c>
      <c r="GUW92" s="833" t="s">
        <v>6096</v>
      </c>
      <c r="GUX92" s="833" t="s">
        <v>6097</v>
      </c>
      <c r="GUY92" s="833" t="s">
        <v>6098</v>
      </c>
      <c r="GUZ92" s="833" t="s">
        <v>6099</v>
      </c>
      <c r="GVA92" s="833" t="s">
        <v>6100</v>
      </c>
      <c r="GVB92" s="833" t="s">
        <v>6101</v>
      </c>
      <c r="GVC92" s="833" t="s">
        <v>6102</v>
      </c>
      <c r="GVD92" s="833" t="s">
        <v>6103</v>
      </c>
      <c r="GVE92" s="833" t="s">
        <v>6104</v>
      </c>
      <c r="GVF92" s="833" t="s">
        <v>6105</v>
      </c>
      <c r="GVG92" s="833" t="s">
        <v>6106</v>
      </c>
      <c r="GVH92" s="833" t="s">
        <v>6107</v>
      </c>
      <c r="GVI92" s="833" t="s">
        <v>6108</v>
      </c>
      <c r="GVJ92" s="833" t="s">
        <v>6109</v>
      </c>
      <c r="GVK92" s="833" t="s">
        <v>6110</v>
      </c>
      <c r="GVL92" s="833" t="s">
        <v>6111</v>
      </c>
      <c r="GVM92" s="833" t="s">
        <v>6112</v>
      </c>
      <c r="GVN92" s="833" t="s">
        <v>6113</v>
      </c>
      <c r="GVO92" s="833" t="s">
        <v>6114</v>
      </c>
      <c r="GVP92" s="833" t="s">
        <v>6115</v>
      </c>
      <c r="GVQ92" s="833" t="s">
        <v>6116</v>
      </c>
      <c r="GVR92" s="833" t="s">
        <v>6117</v>
      </c>
      <c r="GVS92" s="833" t="s">
        <v>6118</v>
      </c>
      <c r="GVT92" s="833" t="s">
        <v>6119</v>
      </c>
      <c r="GVU92" s="833" t="s">
        <v>6120</v>
      </c>
      <c r="GVV92" s="833" t="s">
        <v>6121</v>
      </c>
      <c r="GVW92" s="833" t="s">
        <v>6122</v>
      </c>
      <c r="GVX92" s="833" t="s">
        <v>6123</v>
      </c>
      <c r="GVY92" s="833" t="s">
        <v>6124</v>
      </c>
      <c r="GVZ92" s="833" t="s">
        <v>6125</v>
      </c>
      <c r="GWA92" s="833" t="s">
        <v>6126</v>
      </c>
      <c r="GWB92" s="833" t="s">
        <v>6127</v>
      </c>
      <c r="GWC92" s="833" t="s">
        <v>6128</v>
      </c>
      <c r="GWD92" s="833" t="s">
        <v>6129</v>
      </c>
      <c r="GWE92" s="833" t="s">
        <v>6130</v>
      </c>
      <c r="GWF92" s="833" t="s">
        <v>6131</v>
      </c>
      <c r="GWG92" s="833" t="s">
        <v>6132</v>
      </c>
      <c r="GWH92" s="833" t="s">
        <v>6133</v>
      </c>
      <c r="GWI92" s="833" t="s">
        <v>6134</v>
      </c>
      <c r="GWJ92" s="833" t="s">
        <v>6135</v>
      </c>
      <c r="GWK92" s="833" t="s">
        <v>6136</v>
      </c>
      <c r="GWL92" s="833" t="s">
        <v>6137</v>
      </c>
      <c r="GWM92" s="833" t="s">
        <v>6138</v>
      </c>
      <c r="GWN92" s="833" t="s">
        <v>6139</v>
      </c>
      <c r="GWO92" s="833" t="s">
        <v>6140</v>
      </c>
      <c r="GWP92" s="833" t="s">
        <v>6141</v>
      </c>
      <c r="GWQ92" s="833" t="s">
        <v>6142</v>
      </c>
      <c r="GWR92" s="833" t="s">
        <v>6143</v>
      </c>
      <c r="GWS92" s="833" t="s">
        <v>6144</v>
      </c>
      <c r="GWT92" s="833" t="s">
        <v>6145</v>
      </c>
      <c r="GWU92" s="833" t="s">
        <v>6146</v>
      </c>
      <c r="GWV92" s="833" t="s">
        <v>6147</v>
      </c>
      <c r="GWW92" s="833" t="s">
        <v>6148</v>
      </c>
      <c r="GWX92" s="833" t="s">
        <v>6149</v>
      </c>
      <c r="GWY92" s="833" t="s">
        <v>6150</v>
      </c>
      <c r="GWZ92" s="833" t="s">
        <v>6151</v>
      </c>
      <c r="GXA92" s="833" t="s">
        <v>6152</v>
      </c>
      <c r="GXB92" s="833" t="s">
        <v>6153</v>
      </c>
      <c r="GXC92" s="833" t="s">
        <v>6154</v>
      </c>
      <c r="GXD92" s="833" t="s">
        <v>6155</v>
      </c>
      <c r="GXE92" s="833" t="s">
        <v>6156</v>
      </c>
      <c r="GXF92" s="833" t="s">
        <v>6157</v>
      </c>
      <c r="GXG92" s="833" t="s">
        <v>6158</v>
      </c>
      <c r="GXH92" s="833" t="s">
        <v>6159</v>
      </c>
      <c r="GXI92" s="833" t="s">
        <v>6160</v>
      </c>
      <c r="GXJ92" s="833" t="s">
        <v>6161</v>
      </c>
      <c r="GXK92" s="833" t="s">
        <v>6162</v>
      </c>
      <c r="GXL92" s="833" t="s">
        <v>6163</v>
      </c>
      <c r="GXM92" s="833" t="s">
        <v>6164</v>
      </c>
      <c r="GXN92" s="833" t="s">
        <v>6165</v>
      </c>
      <c r="GXO92" s="833" t="s">
        <v>6166</v>
      </c>
      <c r="GXP92" s="833" t="s">
        <v>6167</v>
      </c>
      <c r="GXQ92" s="833" t="s">
        <v>6168</v>
      </c>
      <c r="GXR92" s="833" t="s">
        <v>6169</v>
      </c>
      <c r="GXS92" s="833" t="s">
        <v>6170</v>
      </c>
      <c r="GXT92" s="833" t="s">
        <v>6171</v>
      </c>
      <c r="GXU92" s="833" t="s">
        <v>6172</v>
      </c>
      <c r="GXV92" s="833" t="s">
        <v>6173</v>
      </c>
      <c r="GXW92" s="833" t="s">
        <v>6174</v>
      </c>
      <c r="GXX92" s="833" t="s">
        <v>6175</v>
      </c>
      <c r="GXY92" s="833" t="s">
        <v>6176</v>
      </c>
      <c r="GXZ92" s="833" t="s">
        <v>6177</v>
      </c>
      <c r="GYA92" s="833" t="s">
        <v>6178</v>
      </c>
      <c r="GYB92" s="833" t="s">
        <v>6179</v>
      </c>
      <c r="GYC92" s="833" t="s">
        <v>6180</v>
      </c>
      <c r="GYD92" s="833" t="s">
        <v>6181</v>
      </c>
      <c r="GYE92" s="833" t="s">
        <v>6182</v>
      </c>
      <c r="GYF92" s="833" t="s">
        <v>6183</v>
      </c>
      <c r="GYG92" s="833" t="s">
        <v>6184</v>
      </c>
      <c r="GYH92" s="833" t="s">
        <v>6185</v>
      </c>
      <c r="GYI92" s="833" t="s">
        <v>6186</v>
      </c>
      <c r="GYJ92" s="833" t="s">
        <v>6187</v>
      </c>
      <c r="GYK92" s="833" t="s">
        <v>6188</v>
      </c>
      <c r="GYL92" s="833" t="s">
        <v>6189</v>
      </c>
      <c r="GYM92" s="833" t="s">
        <v>6190</v>
      </c>
      <c r="GYN92" s="833" t="s">
        <v>6191</v>
      </c>
      <c r="GYO92" s="833" t="s">
        <v>6192</v>
      </c>
      <c r="GYP92" s="833" t="s">
        <v>6193</v>
      </c>
      <c r="GYQ92" s="833" t="s">
        <v>6194</v>
      </c>
      <c r="GYR92" s="833" t="s">
        <v>6195</v>
      </c>
      <c r="GYS92" s="833" t="s">
        <v>6196</v>
      </c>
      <c r="GYT92" s="833" t="s">
        <v>6197</v>
      </c>
      <c r="GYU92" s="833" t="s">
        <v>6198</v>
      </c>
      <c r="GYV92" s="833" t="s">
        <v>6199</v>
      </c>
      <c r="GYW92" s="833" t="s">
        <v>6200</v>
      </c>
      <c r="GYX92" s="833" t="s">
        <v>6201</v>
      </c>
      <c r="GYY92" s="833" t="s">
        <v>6202</v>
      </c>
      <c r="GYZ92" s="833" t="s">
        <v>6203</v>
      </c>
      <c r="GZA92" s="833" t="s">
        <v>6204</v>
      </c>
      <c r="GZB92" s="833" t="s">
        <v>6205</v>
      </c>
      <c r="GZC92" s="833" t="s">
        <v>6206</v>
      </c>
      <c r="GZD92" s="833" t="s">
        <v>6207</v>
      </c>
      <c r="GZE92" s="833" t="s">
        <v>6208</v>
      </c>
      <c r="GZF92" s="833" t="s">
        <v>6209</v>
      </c>
      <c r="GZG92" s="833" t="s">
        <v>6210</v>
      </c>
      <c r="GZH92" s="833" t="s">
        <v>6211</v>
      </c>
      <c r="GZI92" s="833" t="s">
        <v>6212</v>
      </c>
      <c r="GZJ92" s="833" t="s">
        <v>6213</v>
      </c>
      <c r="GZK92" s="833" t="s">
        <v>6214</v>
      </c>
      <c r="GZL92" s="833" t="s">
        <v>6215</v>
      </c>
      <c r="GZM92" s="833" t="s">
        <v>6216</v>
      </c>
      <c r="GZN92" s="833" t="s">
        <v>6217</v>
      </c>
      <c r="GZO92" s="833" t="s">
        <v>6218</v>
      </c>
      <c r="GZP92" s="833" t="s">
        <v>6219</v>
      </c>
      <c r="GZQ92" s="833" t="s">
        <v>6220</v>
      </c>
      <c r="GZR92" s="833" t="s">
        <v>6221</v>
      </c>
      <c r="GZS92" s="833" t="s">
        <v>6222</v>
      </c>
      <c r="GZT92" s="833" t="s">
        <v>6223</v>
      </c>
      <c r="GZU92" s="833" t="s">
        <v>6224</v>
      </c>
      <c r="GZV92" s="833" t="s">
        <v>6225</v>
      </c>
      <c r="GZW92" s="833" t="s">
        <v>6226</v>
      </c>
      <c r="GZX92" s="833" t="s">
        <v>6227</v>
      </c>
      <c r="GZY92" s="833" t="s">
        <v>6228</v>
      </c>
      <c r="GZZ92" s="833" t="s">
        <v>6229</v>
      </c>
      <c r="HAA92" s="833" t="s">
        <v>6230</v>
      </c>
      <c r="HAB92" s="833" t="s">
        <v>6231</v>
      </c>
      <c r="HAC92" s="833" t="s">
        <v>6232</v>
      </c>
      <c r="HAD92" s="833" t="s">
        <v>6233</v>
      </c>
      <c r="HAE92" s="833" t="s">
        <v>6234</v>
      </c>
      <c r="HAF92" s="833" t="s">
        <v>6235</v>
      </c>
      <c r="HAG92" s="833" t="s">
        <v>6236</v>
      </c>
      <c r="HAH92" s="833" t="s">
        <v>6237</v>
      </c>
      <c r="HAI92" s="833" t="s">
        <v>6238</v>
      </c>
      <c r="HAJ92" s="833" t="s">
        <v>6239</v>
      </c>
      <c r="HAK92" s="833" t="s">
        <v>6240</v>
      </c>
      <c r="HAL92" s="833" t="s">
        <v>6241</v>
      </c>
      <c r="HAM92" s="833" t="s">
        <v>6242</v>
      </c>
      <c r="HAN92" s="833" t="s">
        <v>6243</v>
      </c>
      <c r="HAO92" s="833" t="s">
        <v>6244</v>
      </c>
      <c r="HAP92" s="833" t="s">
        <v>6245</v>
      </c>
      <c r="HAQ92" s="833" t="s">
        <v>6246</v>
      </c>
      <c r="HAR92" s="833" t="s">
        <v>6247</v>
      </c>
      <c r="HAS92" s="833" t="s">
        <v>6248</v>
      </c>
      <c r="HAT92" s="833" t="s">
        <v>6249</v>
      </c>
      <c r="HAU92" s="833" t="s">
        <v>6250</v>
      </c>
      <c r="HAV92" s="833" t="s">
        <v>6251</v>
      </c>
      <c r="HAW92" s="833" t="s">
        <v>6252</v>
      </c>
      <c r="HAX92" s="833" t="s">
        <v>6253</v>
      </c>
      <c r="HAY92" s="833" t="s">
        <v>6254</v>
      </c>
      <c r="HAZ92" s="833" t="s">
        <v>6255</v>
      </c>
      <c r="HBA92" s="833" t="s">
        <v>6256</v>
      </c>
      <c r="HBB92" s="833" t="s">
        <v>6257</v>
      </c>
      <c r="HBC92" s="833" t="s">
        <v>6258</v>
      </c>
      <c r="HBD92" s="833" t="s">
        <v>6259</v>
      </c>
      <c r="HBE92" s="833" t="s">
        <v>6260</v>
      </c>
      <c r="HBF92" s="833" t="s">
        <v>6261</v>
      </c>
      <c r="HBG92" s="833" t="s">
        <v>6262</v>
      </c>
      <c r="HBH92" s="833" t="s">
        <v>6263</v>
      </c>
      <c r="HBI92" s="833" t="s">
        <v>6264</v>
      </c>
      <c r="HBJ92" s="833" t="s">
        <v>6265</v>
      </c>
      <c r="HBK92" s="833" t="s">
        <v>6266</v>
      </c>
      <c r="HBL92" s="833" t="s">
        <v>6267</v>
      </c>
      <c r="HBM92" s="833" t="s">
        <v>6268</v>
      </c>
      <c r="HBN92" s="833" t="s">
        <v>6269</v>
      </c>
      <c r="HBO92" s="833" t="s">
        <v>6270</v>
      </c>
      <c r="HBP92" s="833" t="s">
        <v>6271</v>
      </c>
      <c r="HBQ92" s="833" t="s">
        <v>6272</v>
      </c>
      <c r="HBR92" s="833" t="s">
        <v>6273</v>
      </c>
      <c r="HBS92" s="833" t="s">
        <v>6274</v>
      </c>
      <c r="HBT92" s="833" t="s">
        <v>6275</v>
      </c>
      <c r="HBU92" s="833" t="s">
        <v>6276</v>
      </c>
      <c r="HBV92" s="833" t="s">
        <v>6277</v>
      </c>
      <c r="HBW92" s="833" t="s">
        <v>6278</v>
      </c>
      <c r="HBX92" s="833" t="s">
        <v>6279</v>
      </c>
      <c r="HBY92" s="833" t="s">
        <v>6280</v>
      </c>
      <c r="HBZ92" s="833" t="s">
        <v>6281</v>
      </c>
      <c r="HCA92" s="833" t="s">
        <v>6282</v>
      </c>
      <c r="HCB92" s="833" t="s">
        <v>6283</v>
      </c>
      <c r="HCC92" s="833" t="s">
        <v>6284</v>
      </c>
      <c r="HCD92" s="833" t="s">
        <v>6285</v>
      </c>
      <c r="HCE92" s="833" t="s">
        <v>6286</v>
      </c>
      <c r="HCF92" s="833" t="s">
        <v>6287</v>
      </c>
      <c r="HCG92" s="833" t="s">
        <v>6288</v>
      </c>
      <c r="HCH92" s="833" t="s">
        <v>6289</v>
      </c>
      <c r="HCI92" s="833" t="s">
        <v>6290</v>
      </c>
      <c r="HCJ92" s="833" t="s">
        <v>6291</v>
      </c>
      <c r="HCK92" s="833" t="s">
        <v>6292</v>
      </c>
      <c r="HCL92" s="833" t="s">
        <v>6293</v>
      </c>
      <c r="HCM92" s="833" t="s">
        <v>6294</v>
      </c>
      <c r="HCN92" s="833" t="s">
        <v>6295</v>
      </c>
      <c r="HCO92" s="833" t="s">
        <v>6296</v>
      </c>
      <c r="HCP92" s="833" t="s">
        <v>6297</v>
      </c>
      <c r="HCQ92" s="833" t="s">
        <v>6298</v>
      </c>
      <c r="HCR92" s="833" t="s">
        <v>6299</v>
      </c>
      <c r="HCS92" s="833" t="s">
        <v>6300</v>
      </c>
      <c r="HCT92" s="833" t="s">
        <v>6301</v>
      </c>
      <c r="HCU92" s="833" t="s">
        <v>6302</v>
      </c>
      <c r="HCV92" s="833" t="s">
        <v>6303</v>
      </c>
      <c r="HCW92" s="833" t="s">
        <v>6304</v>
      </c>
      <c r="HCX92" s="833" t="s">
        <v>6305</v>
      </c>
      <c r="HCY92" s="833" t="s">
        <v>6306</v>
      </c>
      <c r="HCZ92" s="833" t="s">
        <v>6307</v>
      </c>
      <c r="HDA92" s="833" t="s">
        <v>6308</v>
      </c>
      <c r="HDB92" s="833" t="s">
        <v>6309</v>
      </c>
      <c r="HDC92" s="833" t="s">
        <v>6310</v>
      </c>
      <c r="HDD92" s="833" t="s">
        <v>6311</v>
      </c>
      <c r="HDE92" s="833" t="s">
        <v>6312</v>
      </c>
      <c r="HDF92" s="833" t="s">
        <v>6313</v>
      </c>
      <c r="HDG92" s="833" t="s">
        <v>6314</v>
      </c>
      <c r="HDH92" s="833" t="s">
        <v>6315</v>
      </c>
      <c r="HDI92" s="833" t="s">
        <v>6316</v>
      </c>
      <c r="HDJ92" s="833" t="s">
        <v>6317</v>
      </c>
      <c r="HDK92" s="833" t="s">
        <v>6318</v>
      </c>
      <c r="HDL92" s="833" t="s">
        <v>6319</v>
      </c>
      <c r="HDM92" s="833" t="s">
        <v>6320</v>
      </c>
      <c r="HDN92" s="833" t="s">
        <v>6321</v>
      </c>
      <c r="HDO92" s="833" t="s">
        <v>6322</v>
      </c>
      <c r="HDP92" s="833" t="s">
        <v>6323</v>
      </c>
      <c r="HDQ92" s="833" t="s">
        <v>6324</v>
      </c>
      <c r="HDR92" s="833" t="s">
        <v>6325</v>
      </c>
      <c r="HDS92" s="833" t="s">
        <v>6326</v>
      </c>
      <c r="HDT92" s="833" t="s">
        <v>6327</v>
      </c>
      <c r="HDU92" s="833" t="s">
        <v>6328</v>
      </c>
      <c r="HDV92" s="833" t="s">
        <v>6329</v>
      </c>
      <c r="HDW92" s="833" t="s">
        <v>6330</v>
      </c>
      <c r="HDX92" s="833" t="s">
        <v>6331</v>
      </c>
      <c r="HDY92" s="833" t="s">
        <v>6332</v>
      </c>
      <c r="HDZ92" s="833" t="s">
        <v>6333</v>
      </c>
      <c r="HEA92" s="833" t="s">
        <v>6334</v>
      </c>
      <c r="HEB92" s="833" t="s">
        <v>6335</v>
      </c>
      <c r="HEC92" s="833" t="s">
        <v>6336</v>
      </c>
      <c r="HED92" s="833" t="s">
        <v>6337</v>
      </c>
      <c r="HEE92" s="833" t="s">
        <v>6338</v>
      </c>
      <c r="HEF92" s="833" t="s">
        <v>6339</v>
      </c>
      <c r="HEG92" s="833" t="s">
        <v>6340</v>
      </c>
      <c r="HEH92" s="833" t="s">
        <v>6341</v>
      </c>
      <c r="HEI92" s="833" t="s">
        <v>6342</v>
      </c>
      <c r="HEJ92" s="833" t="s">
        <v>6343</v>
      </c>
      <c r="HEK92" s="833" t="s">
        <v>6344</v>
      </c>
      <c r="HEL92" s="833" t="s">
        <v>6345</v>
      </c>
      <c r="HEM92" s="833" t="s">
        <v>6346</v>
      </c>
      <c r="HEN92" s="833" t="s">
        <v>6347</v>
      </c>
      <c r="HEO92" s="833" t="s">
        <v>6348</v>
      </c>
      <c r="HEP92" s="833" t="s">
        <v>6349</v>
      </c>
      <c r="HEQ92" s="833" t="s">
        <v>6350</v>
      </c>
      <c r="HER92" s="833" t="s">
        <v>6351</v>
      </c>
      <c r="HES92" s="833" t="s">
        <v>6352</v>
      </c>
      <c r="HET92" s="833" t="s">
        <v>6353</v>
      </c>
      <c r="HEU92" s="833" t="s">
        <v>6354</v>
      </c>
      <c r="HEV92" s="833" t="s">
        <v>6355</v>
      </c>
      <c r="HEW92" s="833" t="s">
        <v>6356</v>
      </c>
      <c r="HEX92" s="833" t="s">
        <v>6357</v>
      </c>
      <c r="HEY92" s="833" t="s">
        <v>6358</v>
      </c>
      <c r="HEZ92" s="833" t="s">
        <v>6359</v>
      </c>
      <c r="HFA92" s="833" t="s">
        <v>6360</v>
      </c>
      <c r="HFB92" s="833" t="s">
        <v>6361</v>
      </c>
      <c r="HFC92" s="833" t="s">
        <v>6362</v>
      </c>
      <c r="HFD92" s="833" t="s">
        <v>6363</v>
      </c>
      <c r="HFE92" s="833" t="s">
        <v>6364</v>
      </c>
      <c r="HFF92" s="833" t="s">
        <v>6365</v>
      </c>
      <c r="HFG92" s="833" t="s">
        <v>6366</v>
      </c>
      <c r="HFH92" s="833" t="s">
        <v>6367</v>
      </c>
      <c r="HFI92" s="833" t="s">
        <v>6368</v>
      </c>
      <c r="HFJ92" s="833" t="s">
        <v>6369</v>
      </c>
      <c r="HFK92" s="833" t="s">
        <v>6370</v>
      </c>
      <c r="HFL92" s="833" t="s">
        <v>6371</v>
      </c>
      <c r="HFM92" s="833" t="s">
        <v>6372</v>
      </c>
      <c r="HFN92" s="833" t="s">
        <v>6373</v>
      </c>
      <c r="HFO92" s="833" t="s">
        <v>6374</v>
      </c>
      <c r="HFP92" s="833" t="s">
        <v>6375</v>
      </c>
      <c r="HFQ92" s="833" t="s">
        <v>6376</v>
      </c>
      <c r="HFR92" s="833" t="s">
        <v>6377</v>
      </c>
      <c r="HFS92" s="833" t="s">
        <v>6378</v>
      </c>
      <c r="HFT92" s="833" t="s">
        <v>6379</v>
      </c>
      <c r="HFU92" s="833" t="s">
        <v>6380</v>
      </c>
      <c r="HFV92" s="833" t="s">
        <v>6381</v>
      </c>
      <c r="HFW92" s="833" t="s">
        <v>6382</v>
      </c>
      <c r="HFX92" s="833" t="s">
        <v>6383</v>
      </c>
      <c r="HFY92" s="833" t="s">
        <v>6384</v>
      </c>
      <c r="HFZ92" s="833" t="s">
        <v>6385</v>
      </c>
      <c r="HGA92" s="833" t="s">
        <v>6386</v>
      </c>
      <c r="HGB92" s="833" t="s">
        <v>6387</v>
      </c>
      <c r="HGC92" s="833" t="s">
        <v>6388</v>
      </c>
      <c r="HGD92" s="833" t="s">
        <v>6389</v>
      </c>
      <c r="HGE92" s="833" t="s">
        <v>6390</v>
      </c>
      <c r="HGF92" s="833" t="s">
        <v>6391</v>
      </c>
      <c r="HGG92" s="833" t="s">
        <v>6392</v>
      </c>
      <c r="HGH92" s="833" t="s">
        <v>6393</v>
      </c>
      <c r="HGI92" s="833" t="s">
        <v>6394</v>
      </c>
      <c r="HGJ92" s="833" t="s">
        <v>6395</v>
      </c>
      <c r="HGK92" s="833" t="s">
        <v>6396</v>
      </c>
      <c r="HGL92" s="833" t="s">
        <v>6397</v>
      </c>
      <c r="HGM92" s="833" t="s">
        <v>6398</v>
      </c>
      <c r="HGN92" s="833" t="s">
        <v>6399</v>
      </c>
      <c r="HGO92" s="833" t="s">
        <v>6400</v>
      </c>
      <c r="HGP92" s="833" t="s">
        <v>6401</v>
      </c>
      <c r="HGQ92" s="833" t="s">
        <v>6402</v>
      </c>
      <c r="HGR92" s="833" t="s">
        <v>6403</v>
      </c>
      <c r="HGS92" s="833" t="s">
        <v>6404</v>
      </c>
      <c r="HGT92" s="833" t="s">
        <v>6405</v>
      </c>
      <c r="HGU92" s="833" t="s">
        <v>6406</v>
      </c>
      <c r="HGV92" s="833" t="s">
        <v>6407</v>
      </c>
      <c r="HGW92" s="833" t="s">
        <v>6408</v>
      </c>
      <c r="HGX92" s="833" t="s">
        <v>6409</v>
      </c>
      <c r="HGY92" s="833" t="s">
        <v>6410</v>
      </c>
      <c r="HGZ92" s="833" t="s">
        <v>6411</v>
      </c>
      <c r="HHA92" s="833" t="s">
        <v>6412</v>
      </c>
      <c r="HHB92" s="833" t="s">
        <v>6413</v>
      </c>
      <c r="HHC92" s="833" t="s">
        <v>6414</v>
      </c>
      <c r="HHD92" s="833" t="s">
        <v>6415</v>
      </c>
      <c r="HHE92" s="833" t="s">
        <v>6416</v>
      </c>
      <c r="HHF92" s="833" t="s">
        <v>6417</v>
      </c>
      <c r="HHG92" s="833" t="s">
        <v>6418</v>
      </c>
      <c r="HHH92" s="833" t="s">
        <v>6419</v>
      </c>
      <c r="HHI92" s="833" t="s">
        <v>6420</v>
      </c>
      <c r="HHJ92" s="833" t="s">
        <v>6421</v>
      </c>
      <c r="HHK92" s="833" t="s">
        <v>6422</v>
      </c>
      <c r="HHL92" s="833" t="s">
        <v>6423</v>
      </c>
      <c r="HHM92" s="833" t="s">
        <v>6424</v>
      </c>
      <c r="HHN92" s="833" t="s">
        <v>6425</v>
      </c>
      <c r="HHO92" s="833" t="s">
        <v>6426</v>
      </c>
      <c r="HHP92" s="833" t="s">
        <v>6427</v>
      </c>
      <c r="HHQ92" s="833" t="s">
        <v>6428</v>
      </c>
      <c r="HHR92" s="833" t="s">
        <v>6429</v>
      </c>
      <c r="HHS92" s="833" t="s">
        <v>6430</v>
      </c>
      <c r="HHT92" s="833" t="s">
        <v>6431</v>
      </c>
      <c r="HHU92" s="833" t="s">
        <v>6432</v>
      </c>
      <c r="HHV92" s="833" t="s">
        <v>6433</v>
      </c>
      <c r="HHW92" s="833" t="s">
        <v>6434</v>
      </c>
      <c r="HHX92" s="833" t="s">
        <v>6435</v>
      </c>
      <c r="HHY92" s="833" t="s">
        <v>6436</v>
      </c>
      <c r="HHZ92" s="833" t="s">
        <v>6437</v>
      </c>
      <c r="HIA92" s="833" t="s">
        <v>6438</v>
      </c>
      <c r="HIB92" s="833" t="s">
        <v>6439</v>
      </c>
      <c r="HIC92" s="833" t="s">
        <v>6440</v>
      </c>
      <c r="HID92" s="833" t="s">
        <v>6441</v>
      </c>
      <c r="HIE92" s="833" t="s">
        <v>6442</v>
      </c>
      <c r="HIF92" s="833" t="s">
        <v>6443</v>
      </c>
      <c r="HIG92" s="833" t="s">
        <v>6444</v>
      </c>
      <c r="HIH92" s="833" t="s">
        <v>6445</v>
      </c>
      <c r="HII92" s="833" t="s">
        <v>6446</v>
      </c>
      <c r="HIJ92" s="833" t="s">
        <v>6447</v>
      </c>
      <c r="HIK92" s="833" t="s">
        <v>6448</v>
      </c>
      <c r="HIL92" s="833" t="s">
        <v>6449</v>
      </c>
      <c r="HIM92" s="833" t="s">
        <v>6450</v>
      </c>
      <c r="HIN92" s="833" t="s">
        <v>6451</v>
      </c>
      <c r="HIO92" s="833" t="s">
        <v>6452</v>
      </c>
      <c r="HIP92" s="833" t="s">
        <v>6453</v>
      </c>
      <c r="HIQ92" s="833" t="s">
        <v>6454</v>
      </c>
      <c r="HIR92" s="833" t="s">
        <v>6455</v>
      </c>
      <c r="HIS92" s="833" t="s">
        <v>6456</v>
      </c>
      <c r="HIT92" s="833" t="s">
        <v>6457</v>
      </c>
      <c r="HIU92" s="833" t="s">
        <v>6458</v>
      </c>
      <c r="HIV92" s="833" t="s">
        <v>6459</v>
      </c>
      <c r="HIW92" s="833" t="s">
        <v>6460</v>
      </c>
      <c r="HIX92" s="833" t="s">
        <v>6461</v>
      </c>
      <c r="HIY92" s="833" t="s">
        <v>6462</v>
      </c>
      <c r="HIZ92" s="833" t="s">
        <v>6463</v>
      </c>
      <c r="HJA92" s="833" t="s">
        <v>6464</v>
      </c>
      <c r="HJB92" s="833" t="s">
        <v>6465</v>
      </c>
      <c r="HJC92" s="833" t="s">
        <v>6466</v>
      </c>
      <c r="HJD92" s="833" t="s">
        <v>6467</v>
      </c>
      <c r="HJE92" s="833" t="s">
        <v>6468</v>
      </c>
      <c r="HJF92" s="833" t="s">
        <v>6469</v>
      </c>
      <c r="HJG92" s="833" t="s">
        <v>6470</v>
      </c>
      <c r="HJH92" s="833" t="s">
        <v>6471</v>
      </c>
      <c r="HJI92" s="833" t="s">
        <v>6472</v>
      </c>
      <c r="HJJ92" s="833" t="s">
        <v>6473</v>
      </c>
      <c r="HJK92" s="833" t="s">
        <v>6474</v>
      </c>
      <c r="HJL92" s="833" t="s">
        <v>6475</v>
      </c>
      <c r="HJM92" s="833" t="s">
        <v>6476</v>
      </c>
      <c r="HJN92" s="833" t="s">
        <v>6477</v>
      </c>
      <c r="HJO92" s="833" t="s">
        <v>6478</v>
      </c>
      <c r="HJP92" s="833" t="s">
        <v>6479</v>
      </c>
      <c r="HJQ92" s="833" t="s">
        <v>6480</v>
      </c>
      <c r="HJR92" s="833" t="s">
        <v>6481</v>
      </c>
      <c r="HJS92" s="833" t="s">
        <v>6482</v>
      </c>
      <c r="HJT92" s="833" t="s">
        <v>6483</v>
      </c>
      <c r="HJU92" s="833" t="s">
        <v>6484</v>
      </c>
      <c r="HJV92" s="833" t="s">
        <v>6485</v>
      </c>
      <c r="HJW92" s="833" t="s">
        <v>6486</v>
      </c>
      <c r="HJX92" s="833" t="s">
        <v>6487</v>
      </c>
      <c r="HJY92" s="833" t="s">
        <v>6488</v>
      </c>
      <c r="HJZ92" s="833" t="s">
        <v>6489</v>
      </c>
      <c r="HKA92" s="833" t="s">
        <v>6490</v>
      </c>
      <c r="HKB92" s="833" t="s">
        <v>6491</v>
      </c>
      <c r="HKC92" s="833" t="s">
        <v>6492</v>
      </c>
      <c r="HKD92" s="833" t="s">
        <v>6493</v>
      </c>
      <c r="HKE92" s="833" t="s">
        <v>6494</v>
      </c>
      <c r="HKF92" s="833" t="s">
        <v>6495</v>
      </c>
      <c r="HKG92" s="833" t="s">
        <v>6496</v>
      </c>
      <c r="HKH92" s="833" t="s">
        <v>6497</v>
      </c>
      <c r="HKI92" s="833" t="s">
        <v>6498</v>
      </c>
      <c r="HKJ92" s="833" t="s">
        <v>6499</v>
      </c>
      <c r="HKK92" s="833" t="s">
        <v>6500</v>
      </c>
      <c r="HKL92" s="833" t="s">
        <v>6501</v>
      </c>
      <c r="HKM92" s="833" t="s">
        <v>6502</v>
      </c>
      <c r="HKN92" s="833" t="s">
        <v>6503</v>
      </c>
      <c r="HKO92" s="833" t="s">
        <v>6504</v>
      </c>
      <c r="HKP92" s="833" t="s">
        <v>6505</v>
      </c>
      <c r="HKQ92" s="833" t="s">
        <v>6506</v>
      </c>
      <c r="HKR92" s="833" t="s">
        <v>6507</v>
      </c>
      <c r="HKS92" s="833" t="s">
        <v>6508</v>
      </c>
      <c r="HKT92" s="833" t="s">
        <v>6509</v>
      </c>
      <c r="HKU92" s="833" t="s">
        <v>6510</v>
      </c>
      <c r="HKV92" s="833" t="s">
        <v>6511</v>
      </c>
      <c r="HKW92" s="833" t="s">
        <v>6512</v>
      </c>
      <c r="HKX92" s="833" t="s">
        <v>6513</v>
      </c>
      <c r="HKY92" s="833" t="s">
        <v>6514</v>
      </c>
      <c r="HKZ92" s="833" t="s">
        <v>6515</v>
      </c>
      <c r="HLA92" s="833" t="s">
        <v>6516</v>
      </c>
      <c r="HLB92" s="833" t="s">
        <v>6517</v>
      </c>
      <c r="HLC92" s="833" t="s">
        <v>6518</v>
      </c>
      <c r="HLD92" s="833" t="s">
        <v>6519</v>
      </c>
      <c r="HLE92" s="833" t="s">
        <v>6520</v>
      </c>
      <c r="HLF92" s="833" t="s">
        <v>6521</v>
      </c>
      <c r="HLG92" s="833" t="s">
        <v>6522</v>
      </c>
      <c r="HLH92" s="833" t="s">
        <v>6523</v>
      </c>
      <c r="HLI92" s="833" t="s">
        <v>6524</v>
      </c>
      <c r="HLJ92" s="833" t="s">
        <v>6525</v>
      </c>
      <c r="HLK92" s="833" t="s">
        <v>6526</v>
      </c>
      <c r="HLL92" s="833" t="s">
        <v>6527</v>
      </c>
      <c r="HLM92" s="833" t="s">
        <v>6528</v>
      </c>
      <c r="HLN92" s="833" t="s">
        <v>6529</v>
      </c>
      <c r="HLO92" s="833" t="s">
        <v>6530</v>
      </c>
      <c r="HLP92" s="833" t="s">
        <v>6531</v>
      </c>
      <c r="HLQ92" s="833" t="s">
        <v>6532</v>
      </c>
      <c r="HLR92" s="833" t="s">
        <v>6533</v>
      </c>
      <c r="HLS92" s="833" t="s">
        <v>6534</v>
      </c>
      <c r="HLT92" s="833" t="s">
        <v>6535</v>
      </c>
      <c r="HLU92" s="833" t="s">
        <v>6536</v>
      </c>
      <c r="HLV92" s="833" t="s">
        <v>6537</v>
      </c>
      <c r="HLW92" s="833" t="s">
        <v>6538</v>
      </c>
      <c r="HLX92" s="833" t="s">
        <v>6539</v>
      </c>
      <c r="HLY92" s="833" t="s">
        <v>6540</v>
      </c>
      <c r="HLZ92" s="833" t="s">
        <v>6541</v>
      </c>
      <c r="HMA92" s="833" t="s">
        <v>6542</v>
      </c>
      <c r="HMB92" s="833" t="s">
        <v>6543</v>
      </c>
      <c r="HMC92" s="833" t="s">
        <v>6544</v>
      </c>
      <c r="HMD92" s="833" t="s">
        <v>6545</v>
      </c>
      <c r="HME92" s="833" t="s">
        <v>6546</v>
      </c>
      <c r="HMF92" s="833" t="s">
        <v>6547</v>
      </c>
      <c r="HMG92" s="833" t="s">
        <v>6548</v>
      </c>
      <c r="HMH92" s="833" t="s">
        <v>6549</v>
      </c>
      <c r="HMI92" s="833" t="s">
        <v>6550</v>
      </c>
      <c r="HMJ92" s="833" t="s">
        <v>6551</v>
      </c>
      <c r="HMK92" s="833" t="s">
        <v>6552</v>
      </c>
      <c r="HML92" s="833" t="s">
        <v>6553</v>
      </c>
      <c r="HMM92" s="833" t="s">
        <v>6554</v>
      </c>
      <c r="HMN92" s="833" t="s">
        <v>6555</v>
      </c>
      <c r="HMO92" s="833" t="s">
        <v>6556</v>
      </c>
      <c r="HMP92" s="833" t="s">
        <v>6557</v>
      </c>
      <c r="HMQ92" s="833" t="s">
        <v>6558</v>
      </c>
      <c r="HMR92" s="833" t="s">
        <v>6559</v>
      </c>
      <c r="HMS92" s="833" t="s">
        <v>6560</v>
      </c>
      <c r="HMT92" s="833" t="s">
        <v>6561</v>
      </c>
      <c r="HMU92" s="833" t="s">
        <v>6562</v>
      </c>
      <c r="HMV92" s="833" t="s">
        <v>6563</v>
      </c>
      <c r="HMW92" s="833" t="s">
        <v>6564</v>
      </c>
      <c r="HMX92" s="833" t="s">
        <v>6565</v>
      </c>
      <c r="HMY92" s="833" t="s">
        <v>6566</v>
      </c>
      <c r="HMZ92" s="833" t="s">
        <v>6567</v>
      </c>
      <c r="HNA92" s="833" t="s">
        <v>6568</v>
      </c>
      <c r="HNB92" s="833" t="s">
        <v>6569</v>
      </c>
      <c r="HNC92" s="833" t="s">
        <v>6570</v>
      </c>
      <c r="HND92" s="833" t="s">
        <v>6571</v>
      </c>
      <c r="HNE92" s="833" t="s">
        <v>6572</v>
      </c>
      <c r="HNF92" s="833" t="s">
        <v>6573</v>
      </c>
      <c r="HNG92" s="833" t="s">
        <v>6574</v>
      </c>
      <c r="HNH92" s="833" t="s">
        <v>6575</v>
      </c>
      <c r="HNI92" s="833" t="s">
        <v>6576</v>
      </c>
      <c r="HNJ92" s="833" t="s">
        <v>6577</v>
      </c>
      <c r="HNK92" s="833" t="s">
        <v>6578</v>
      </c>
      <c r="HNL92" s="833" t="s">
        <v>6579</v>
      </c>
      <c r="HNM92" s="833" t="s">
        <v>6580</v>
      </c>
      <c r="HNN92" s="833" t="s">
        <v>6581</v>
      </c>
      <c r="HNO92" s="833" t="s">
        <v>6582</v>
      </c>
      <c r="HNP92" s="833" t="s">
        <v>6583</v>
      </c>
      <c r="HNQ92" s="833" t="s">
        <v>6584</v>
      </c>
      <c r="HNR92" s="833" t="s">
        <v>6585</v>
      </c>
      <c r="HNS92" s="833" t="s">
        <v>6586</v>
      </c>
      <c r="HNT92" s="833" t="s">
        <v>6587</v>
      </c>
      <c r="HNU92" s="833" t="s">
        <v>6588</v>
      </c>
      <c r="HNV92" s="833" t="s">
        <v>6589</v>
      </c>
      <c r="HNW92" s="833" t="s">
        <v>6590</v>
      </c>
      <c r="HNX92" s="833" t="s">
        <v>6591</v>
      </c>
      <c r="HNY92" s="833" t="s">
        <v>6592</v>
      </c>
      <c r="HNZ92" s="833" t="s">
        <v>6593</v>
      </c>
      <c r="HOA92" s="833" t="s">
        <v>6594</v>
      </c>
      <c r="HOB92" s="833" t="s">
        <v>6595</v>
      </c>
      <c r="HOC92" s="833" t="s">
        <v>6596</v>
      </c>
      <c r="HOD92" s="833" t="s">
        <v>6597</v>
      </c>
      <c r="HOE92" s="833" t="s">
        <v>6598</v>
      </c>
      <c r="HOF92" s="833" t="s">
        <v>6599</v>
      </c>
      <c r="HOG92" s="833" t="s">
        <v>6600</v>
      </c>
      <c r="HOH92" s="833" t="s">
        <v>6601</v>
      </c>
      <c r="HOI92" s="833" t="s">
        <v>6602</v>
      </c>
      <c r="HOJ92" s="833" t="s">
        <v>6603</v>
      </c>
      <c r="HOK92" s="833" t="s">
        <v>6604</v>
      </c>
      <c r="HOL92" s="833" t="s">
        <v>6605</v>
      </c>
      <c r="HOM92" s="833" t="s">
        <v>6606</v>
      </c>
      <c r="HON92" s="833" t="s">
        <v>6607</v>
      </c>
      <c r="HOO92" s="833" t="s">
        <v>6608</v>
      </c>
      <c r="HOP92" s="833" t="s">
        <v>6609</v>
      </c>
      <c r="HOQ92" s="833" t="s">
        <v>6610</v>
      </c>
      <c r="HOR92" s="833" t="s">
        <v>6611</v>
      </c>
      <c r="HOS92" s="833" t="s">
        <v>6612</v>
      </c>
      <c r="HOT92" s="833" t="s">
        <v>6613</v>
      </c>
      <c r="HOU92" s="833" t="s">
        <v>6614</v>
      </c>
      <c r="HOV92" s="833" t="s">
        <v>6615</v>
      </c>
      <c r="HOW92" s="833" t="s">
        <v>6616</v>
      </c>
      <c r="HOX92" s="833" t="s">
        <v>6617</v>
      </c>
      <c r="HOY92" s="833" t="s">
        <v>6618</v>
      </c>
      <c r="HOZ92" s="833" t="s">
        <v>6619</v>
      </c>
      <c r="HPA92" s="833" t="s">
        <v>6620</v>
      </c>
      <c r="HPB92" s="833" t="s">
        <v>6621</v>
      </c>
      <c r="HPC92" s="833" t="s">
        <v>6622</v>
      </c>
      <c r="HPD92" s="833" t="s">
        <v>6623</v>
      </c>
      <c r="HPE92" s="833" t="s">
        <v>6624</v>
      </c>
      <c r="HPF92" s="833" t="s">
        <v>6625</v>
      </c>
      <c r="HPG92" s="833" t="s">
        <v>6626</v>
      </c>
      <c r="HPH92" s="833" t="s">
        <v>6627</v>
      </c>
      <c r="HPI92" s="833" t="s">
        <v>6628</v>
      </c>
      <c r="HPJ92" s="833" t="s">
        <v>6629</v>
      </c>
      <c r="HPK92" s="833" t="s">
        <v>6630</v>
      </c>
      <c r="HPL92" s="833" t="s">
        <v>6631</v>
      </c>
      <c r="HPM92" s="833" t="s">
        <v>6632</v>
      </c>
      <c r="HPN92" s="833" t="s">
        <v>6633</v>
      </c>
      <c r="HPO92" s="833" t="s">
        <v>6634</v>
      </c>
      <c r="HPP92" s="833" t="s">
        <v>6635</v>
      </c>
      <c r="HPQ92" s="833" t="s">
        <v>6636</v>
      </c>
      <c r="HPR92" s="833" t="s">
        <v>6637</v>
      </c>
      <c r="HPS92" s="833" t="s">
        <v>6638</v>
      </c>
      <c r="HPT92" s="833" t="s">
        <v>6639</v>
      </c>
      <c r="HPU92" s="833" t="s">
        <v>6640</v>
      </c>
      <c r="HPV92" s="833" t="s">
        <v>6641</v>
      </c>
      <c r="HPW92" s="833" t="s">
        <v>6642</v>
      </c>
      <c r="HPX92" s="833" t="s">
        <v>6643</v>
      </c>
      <c r="HPY92" s="833" t="s">
        <v>6644</v>
      </c>
      <c r="HPZ92" s="833" t="s">
        <v>6645</v>
      </c>
      <c r="HQA92" s="833" t="s">
        <v>6646</v>
      </c>
      <c r="HQB92" s="833" t="s">
        <v>6647</v>
      </c>
      <c r="HQC92" s="833" t="s">
        <v>6648</v>
      </c>
      <c r="HQD92" s="833" t="s">
        <v>6649</v>
      </c>
      <c r="HQE92" s="833" t="s">
        <v>6650</v>
      </c>
      <c r="HQF92" s="833" t="s">
        <v>6651</v>
      </c>
      <c r="HQG92" s="833" t="s">
        <v>6652</v>
      </c>
      <c r="HQH92" s="833" t="s">
        <v>6653</v>
      </c>
      <c r="HQI92" s="833" t="s">
        <v>6654</v>
      </c>
      <c r="HQJ92" s="833" t="s">
        <v>6655</v>
      </c>
      <c r="HQK92" s="833" t="s">
        <v>6656</v>
      </c>
      <c r="HQL92" s="833" t="s">
        <v>6657</v>
      </c>
      <c r="HQM92" s="833" t="s">
        <v>6658</v>
      </c>
      <c r="HQN92" s="833" t="s">
        <v>6659</v>
      </c>
      <c r="HQO92" s="833" t="s">
        <v>6660</v>
      </c>
      <c r="HQP92" s="833" t="s">
        <v>6661</v>
      </c>
      <c r="HQQ92" s="833" t="s">
        <v>6662</v>
      </c>
      <c r="HQR92" s="833" t="s">
        <v>6663</v>
      </c>
      <c r="HQS92" s="833" t="s">
        <v>6664</v>
      </c>
      <c r="HQT92" s="833" t="s">
        <v>6665</v>
      </c>
      <c r="HQU92" s="833" t="s">
        <v>6666</v>
      </c>
      <c r="HQV92" s="833" t="s">
        <v>6667</v>
      </c>
      <c r="HQW92" s="833" t="s">
        <v>6668</v>
      </c>
      <c r="HQX92" s="833" t="s">
        <v>6669</v>
      </c>
      <c r="HQY92" s="833" t="s">
        <v>6670</v>
      </c>
      <c r="HQZ92" s="833" t="s">
        <v>6671</v>
      </c>
      <c r="HRA92" s="833" t="s">
        <v>6672</v>
      </c>
      <c r="HRB92" s="833" t="s">
        <v>6673</v>
      </c>
      <c r="HRC92" s="833" t="s">
        <v>6674</v>
      </c>
      <c r="HRD92" s="833" t="s">
        <v>6675</v>
      </c>
      <c r="HRE92" s="833" t="s">
        <v>6676</v>
      </c>
      <c r="HRF92" s="833" t="s">
        <v>6677</v>
      </c>
      <c r="HRG92" s="833" t="s">
        <v>6678</v>
      </c>
      <c r="HRH92" s="833" t="s">
        <v>6679</v>
      </c>
      <c r="HRI92" s="833" t="s">
        <v>6680</v>
      </c>
      <c r="HRJ92" s="833" t="s">
        <v>6681</v>
      </c>
      <c r="HRK92" s="833" t="s">
        <v>6682</v>
      </c>
      <c r="HRL92" s="833" t="s">
        <v>6683</v>
      </c>
      <c r="HRM92" s="833" t="s">
        <v>6684</v>
      </c>
      <c r="HRN92" s="833" t="s">
        <v>6685</v>
      </c>
      <c r="HRO92" s="833" t="s">
        <v>6686</v>
      </c>
      <c r="HRP92" s="833" t="s">
        <v>6687</v>
      </c>
      <c r="HRQ92" s="833" t="s">
        <v>6688</v>
      </c>
      <c r="HRR92" s="833" t="s">
        <v>6689</v>
      </c>
      <c r="HRS92" s="833" t="s">
        <v>6690</v>
      </c>
      <c r="HRT92" s="833" t="s">
        <v>6691</v>
      </c>
      <c r="HRU92" s="833" t="s">
        <v>6692</v>
      </c>
      <c r="HRV92" s="833" t="s">
        <v>6693</v>
      </c>
      <c r="HRW92" s="833" t="s">
        <v>6694</v>
      </c>
      <c r="HRX92" s="833" t="s">
        <v>6695</v>
      </c>
      <c r="HRY92" s="833" t="s">
        <v>6696</v>
      </c>
      <c r="HRZ92" s="833" t="s">
        <v>6697</v>
      </c>
      <c r="HSA92" s="833" t="s">
        <v>6698</v>
      </c>
      <c r="HSB92" s="833" t="s">
        <v>6699</v>
      </c>
      <c r="HSC92" s="833" t="s">
        <v>6700</v>
      </c>
      <c r="HSD92" s="833" t="s">
        <v>6701</v>
      </c>
      <c r="HSE92" s="833" t="s">
        <v>6702</v>
      </c>
      <c r="HSF92" s="833" t="s">
        <v>6703</v>
      </c>
      <c r="HSG92" s="833" t="s">
        <v>6704</v>
      </c>
      <c r="HSH92" s="833" t="s">
        <v>6705</v>
      </c>
      <c r="HSI92" s="833" t="s">
        <v>6706</v>
      </c>
      <c r="HSJ92" s="833" t="s">
        <v>6707</v>
      </c>
      <c r="HSK92" s="833" t="s">
        <v>6708</v>
      </c>
      <c r="HSL92" s="833" t="s">
        <v>6709</v>
      </c>
      <c r="HSM92" s="833" t="s">
        <v>6710</v>
      </c>
      <c r="HSN92" s="833" t="s">
        <v>6711</v>
      </c>
      <c r="HSO92" s="833" t="s">
        <v>6712</v>
      </c>
      <c r="HSP92" s="833" t="s">
        <v>6713</v>
      </c>
      <c r="HSQ92" s="833" t="s">
        <v>6714</v>
      </c>
      <c r="HSR92" s="833" t="s">
        <v>6715</v>
      </c>
      <c r="HSS92" s="833" t="s">
        <v>6716</v>
      </c>
      <c r="HST92" s="833" t="s">
        <v>6717</v>
      </c>
      <c r="HSU92" s="833" t="s">
        <v>6718</v>
      </c>
      <c r="HSV92" s="833" t="s">
        <v>6719</v>
      </c>
      <c r="HSW92" s="833" t="s">
        <v>6720</v>
      </c>
      <c r="HSX92" s="833" t="s">
        <v>6721</v>
      </c>
      <c r="HSY92" s="833" t="s">
        <v>6722</v>
      </c>
      <c r="HSZ92" s="833" t="s">
        <v>6723</v>
      </c>
      <c r="HTA92" s="833" t="s">
        <v>6724</v>
      </c>
      <c r="HTB92" s="833" t="s">
        <v>6725</v>
      </c>
      <c r="HTC92" s="833" t="s">
        <v>6726</v>
      </c>
      <c r="HTD92" s="833" t="s">
        <v>6727</v>
      </c>
      <c r="HTE92" s="833" t="s">
        <v>6728</v>
      </c>
      <c r="HTF92" s="833" t="s">
        <v>6729</v>
      </c>
      <c r="HTG92" s="833" t="s">
        <v>6730</v>
      </c>
      <c r="HTH92" s="833" t="s">
        <v>6731</v>
      </c>
      <c r="HTI92" s="833" t="s">
        <v>6732</v>
      </c>
      <c r="HTJ92" s="833" t="s">
        <v>6733</v>
      </c>
      <c r="HTK92" s="833" t="s">
        <v>6734</v>
      </c>
      <c r="HTL92" s="833" t="s">
        <v>6735</v>
      </c>
      <c r="HTM92" s="833" t="s">
        <v>6736</v>
      </c>
      <c r="HTN92" s="833" t="s">
        <v>6737</v>
      </c>
      <c r="HTO92" s="833" t="s">
        <v>6738</v>
      </c>
      <c r="HTP92" s="833" t="s">
        <v>6739</v>
      </c>
      <c r="HTQ92" s="833" t="s">
        <v>6740</v>
      </c>
      <c r="HTR92" s="833" t="s">
        <v>6741</v>
      </c>
      <c r="HTS92" s="833" t="s">
        <v>6742</v>
      </c>
      <c r="HTT92" s="833" t="s">
        <v>6743</v>
      </c>
      <c r="HTU92" s="833" t="s">
        <v>6744</v>
      </c>
      <c r="HTV92" s="833" t="s">
        <v>6745</v>
      </c>
      <c r="HTW92" s="833" t="s">
        <v>6746</v>
      </c>
      <c r="HTX92" s="833" t="s">
        <v>6747</v>
      </c>
      <c r="HTY92" s="833" t="s">
        <v>6748</v>
      </c>
      <c r="HTZ92" s="833" t="s">
        <v>6749</v>
      </c>
      <c r="HUA92" s="833" t="s">
        <v>6750</v>
      </c>
      <c r="HUB92" s="833" t="s">
        <v>6751</v>
      </c>
      <c r="HUC92" s="833" t="s">
        <v>6752</v>
      </c>
      <c r="HUD92" s="833" t="s">
        <v>6753</v>
      </c>
      <c r="HUE92" s="833" t="s">
        <v>6754</v>
      </c>
      <c r="HUF92" s="833" t="s">
        <v>6755</v>
      </c>
      <c r="HUG92" s="833" t="s">
        <v>6756</v>
      </c>
      <c r="HUH92" s="833" t="s">
        <v>6757</v>
      </c>
      <c r="HUI92" s="833" t="s">
        <v>6758</v>
      </c>
      <c r="HUJ92" s="833" t="s">
        <v>6759</v>
      </c>
      <c r="HUK92" s="833" t="s">
        <v>6760</v>
      </c>
      <c r="HUL92" s="833" t="s">
        <v>6761</v>
      </c>
      <c r="HUM92" s="833" t="s">
        <v>6762</v>
      </c>
      <c r="HUN92" s="833" t="s">
        <v>6763</v>
      </c>
      <c r="HUO92" s="833" t="s">
        <v>6764</v>
      </c>
      <c r="HUP92" s="833" t="s">
        <v>6765</v>
      </c>
      <c r="HUQ92" s="833" t="s">
        <v>6766</v>
      </c>
      <c r="HUR92" s="833" t="s">
        <v>6767</v>
      </c>
      <c r="HUS92" s="833" t="s">
        <v>6768</v>
      </c>
      <c r="HUT92" s="833" t="s">
        <v>6769</v>
      </c>
      <c r="HUU92" s="833" t="s">
        <v>6770</v>
      </c>
      <c r="HUV92" s="833" t="s">
        <v>6771</v>
      </c>
      <c r="HUW92" s="833" t="s">
        <v>6772</v>
      </c>
      <c r="HUX92" s="833" t="s">
        <v>6773</v>
      </c>
      <c r="HUY92" s="833" t="s">
        <v>6774</v>
      </c>
      <c r="HUZ92" s="833" t="s">
        <v>6775</v>
      </c>
      <c r="HVA92" s="833" t="s">
        <v>6776</v>
      </c>
      <c r="HVB92" s="833" t="s">
        <v>6777</v>
      </c>
      <c r="HVC92" s="833" t="s">
        <v>6778</v>
      </c>
      <c r="HVD92" s="833" t="s">
        <v>6779</v>
      </c>
      <c r="HVE92" s="833" t="s">
        <v>6780</v>
      </c>
      <c r="HVF92" s="833" t="s">
        <v>6781</v>
      </c>
      <c r="HVG92" s="833" t="s">
        <v>6782</v>
      </c>
      <c r="HVH92" s="833" t="s">
        <v>6783</v>
      </c>
      <c r="HVI92" s="833" t="s">
        <v>6784</v>
      </c>
      <c r="HVJ92" s="833" t="s">
        <v>6785</v>
      </c>
      <c r="HVK92" s="833" t="s">
        <v>6786</v>
      </c>
      <c r="HVL92" s="833" t="s">
        <v>6787</v>
      </c>
      <c r="HVM92" s="833" t="s">
        <v>6788</v>
      </c>
      <c r="HVN92" s="833" t="s">
        <v>6789</v>
      </c>
      <c r="HVO92" s="833" t="s">
        <v>6790</v>
      </c>
      <c r="HVP92" s="833" t="s">
        <v>6791</v>
      </c>
      <c r="HVQ92" s="833" t="s">
        <v>6792</v>
      </c>
      <c r="HVR92" s="833" t="s">
        <v>6793</v>
      </c>
      <c r="HVS92" s="833" t="s">
        <v>6794</v>
      </c>
      <c r="HVT92" s="833" t="s">
        <v>6795</v>
      </c>
      <c r="HVU92" s="833" t="s">
        <v>6796</v>
      </c>
      <c r="HVV92" s="833" t="s">
        <v>6797</v>
      </c>
      <c r="HVW92" s="833" t="s">
        <v>6798</v>
      </c>
      <c r="HVX92" s="833" t="s">
        <v>6799</v>
      </c>
      <c r="HVY92" s="833" t="s">
        <v>6800</v>
      </c>
      <c r="HVZ92" s="833" t="s">
        <v>6801</v>
      </c>
      <c r="HWA92" s="833" t="s">
        <v>6802</v>
      </c>
      <c r="HWB92" s="833" t="s">
        <v>6803</v>
      </c>
      <c r="HWC92" s="833" t="s">
        <v>6804</v>
      </c>
      <c r="HWD92" s="833" t="s">
        <v>6805</v>
      </c>
      <c r="HWE92" s="833" t="s">
        <v>6806</v>
      </c>
      <c r="HWF92" s="833" t="s">
        <v>6807</v>
      </c>
      <c r="HWG92" s="833" t="s">
        <v>6808</v>
      </c>
      <c r="HWH92" s="833" t="s">
        <v>6809</v>
      </c>
      <c r="HWI92" s="833" t="s">
        <v>6810</v>
      </c>
      <c r="HWJ92" s="833" t="s">
        <v>6811</v>
      </c>
      <c r="HWK92" s="833" t="s">
        <v>6812</v>
      </c>
      <c r="HWL92" s="833" t="s">
        <v>6813</v>
      </c>
      <c r="HWM92" s="833" t="s">
        <v>6814</v>
      </c>
      <c r="HWN92" s="833" t="s">
        <v>6815</v>
      </c>
      <c r="HWO92" s="833" t="s">
        <v>6816</v>
      </c>
      <c r="HWP92" s="833" t="s">
        <v>6817</v>
      </c>
      <c r="HWQ92" s="833" t="s">
        <v>6818</v>
      </c>
      <c r="HWR92" s="833" t="s">
        <v>6819</v>
      </c>
      <c r="HWS92" s="833" t="s">
        <v>6820</v>
      </c>
      <c r="HWT92" s="833" t="s">
        <v>6821</v>
      </c>
      <c r="HWU92" s="833" t="s">
        <v>6822</v>
      </c>
      <c r="HWV92" s="833" t="s">
        <v>6823</v>
      </c>
      <c r="HWW92" s="833" t="s">
        <v>6824</v>
      </c>
      <c r="HWX92" s="833" t="s">
        <v>6825</v>
      </c>
      <c r="HWY92" s="833" t="s">
        <v>6826</v>
      </c>
      <c r="HWZ92" s="833" t="s">
        <v>6827</v>
      </c>
      <c r="HXA92" s="833" t="s">
        <v>6828</v>
      </c>
      <c r="HXB92" s="833" t="s">
        <v>6829</v>
      </c>
      <c r="HXC92" s="833" t="s">
        <v>6830</v>
      </c>
      <c r="HXD92" s="833" t="s">
        <v>6831</v>
      </c>
      <c r="HXE92" s="833" t="s">
        <v>6832</v>
      </c>
      <c r="HXF92" s="833" t="s">
        <v>6833</v>
      </c>
      <c r="HXG92" s="833" t="s">
        <v>6834</v>
      </c>
      <c r="HXH92" s="833" t="s">
        <v>6835</v>
      </c>
      <c r="HXI92" s="833" t="s">
        <v>6836</v>
      </c>
      <c r="HXJ92" s="833" t="s">
        <v>6837</v>
      </c>
      <c r="HXK92" s="833" t="s">
        <v>6838</v>
      </c>
      <c r="HXL92" s="833" t="s">
        <v>6839</v>
      </c>
      <c r="HXM92" s="833" t="s">
        <v>6840</v>
      </c>
      <c r="HXN92" s="833" t="s">
        <v>6841</v>
      </c>
      <c r="HXO92" s="833" t="s">
        <v>6842</v>
      </c>
      <c r="HXP92" s="833" t="s">
        <v>6843</v>
      </c>
      <c r="HXQ92" s="833" t="s">
        <v>6844</v>
      </c>
      <c r="HXR92" s="833" t="s">
        <v>6845</v>
      </c>
      <c r="HXS92" s="833" t="s">
        <v>6846</v>
      </c>
      <c r="HXT92" s="833" t="s">
        <v>6847</v>
      </c>
      <c r="HXU92" s="833" t="s">
        <v>6848</v>
      </c>
      <c r="HXV92" s="833" t="s">
        <v>6849</v>
      </c>
      <c r="HXW92" s="833" t="s">
        <v>6850</v>
      </c>
      <c r="HXX92" s="833" t="s">
        <v>6851</v>
      </c>
      <c r="HXY92" s="833" t="s">
        <v>6852</v>
      </c>
      <c r="HXZ92" s="833" t="s">
        <v>6853</v>
      </c>
      <c r="HYA92" s="833" t="s">
        <v>6854</v>
      </c>
      <c r="HYB92" s="833" t="s">
        <v>6855</v>
      </c>
      <c r="HYC92" s="833" t="s">
        <v>6856</v>
      </c>
      <c r="HYD92" s="833" t="s">
        <v>6857</v>
      </c>
      <c r="HYE92" s="833" t="s">
        <v>6858</v>
      </c>
      <c r="HYF92" s="833" t="s">
        <v>6859</v>
      </c>
      <c r="HYG92" s="833" t="s">
        <v>6860</v>
      </c>
      <c r="HYH92" s="833" t="s">
        <v>6861</v>
      </c>
      <c r="HYI92" s="833" t="s">
        <v>6862</v>
      </c>
      <c r="HYJ92" s="833" t="s">
        <v>6863</v>
      </c>
      <c r="HYK92" s="833" t="s">
        <v>6864</v>
      </c>
      <c r="HYL92" s="833" t="s">
        <v>6865</v>
      </c>
      <c r="HYM92" s="833" t="s">
        <v>6866</v>
      </c>
      <c r="HYN92" s="833" t="s">
        <v>6867</v>
      </c>
      <c r="HYO92" s="833" t="s">
        <v>6868</v>
      </c>
      <c r="HYP92" s="833" t="s">
        <v>6869</v>
      </c>
      <c r="HYQ92" s="833" t="s">
        <v>6870</v>
      </c>
      <c r="HYR92" s="833" t="s">
        <v>6871</v>
      </c>
      <c r="HYS92" s="833" t="s">
        <v>6872</v>
      </c>
      <c r="HYT92" s="833" t="s">
        <v>6873</v>
      </c>
      <c r="HYU92" s="833" t="s">
        <v>6874</v>
      </c>
      <c r="HYV92" s="833" t="s">
        <v>6875</v>
      </c>
      <c r="HYW92" s="833" t="s">
        <v>6876</v>
      </c>
      <c r="HYX92" s="833" t="s">
        <v>6877</v>
      </c>
      <c r="HYY92" s="833" t="s">
        <v>6878</v>
      </c>
      <c r="HYZ92" s="833" t="s">
        <v>6879</v>
      </c>
      <c r="HZA92" s="833" t="s">
        <v>6880</v>
      </c>
      <c r="HZB92" s="833" t="s">
        <v>6881</v>
      </c>
      <c r="HZC92" s="833" t="s">
        <v>6882</v>
      </c>
      <c r="HZD92" s="833" t="s">
        <v>6883</v>
      </c>
      <c r="HZE92" s="833" t="s">
        <v>6884</v>
      </c>
      <c r="HZF92" s="833" t="s">
        <v>6885</v>
      </c>
      <c r="HZG92" s="833" t="s">
        <v>6886</v>
      </c>
      <c r="HZH92" s="833" t="s">
        <v>6887</v>
      </c>
      <c r="HZI92" s="833" t="s">
        <v>6888</v>
      </c>
      <c r="HZJ92" s="833" t="s">
        <v>6889</v>
      </c>
      <c r="HZK92" s="833" t="s">
        <v>6890</v>
      </c>
      <c r="HZL92" s="833" t="s">
        <v>6891</v>
      </c>
      <c r="HZM92" s="833" t="s">
        <v>6892</v>
      </c>
      <c r="HZN92" s="833" t="s">
        <v>6893</v>
      </c>
      <c r="HZO92" s="833" t="s">
        <v>6894</v>
      </c>
      <c r="HZP92" s="833" t="s">
        <v>6895</v>
      </c>
      <c r="HZQ92" s="833" t="s">
        <v>6896</v>
      </c>
      <c r="HZR92" s="833" t="s">
        <v>6897</v>
      </c>
      <c r="HZS92" s="833" t="s">
        <v>6898</v>
      </c>
      <c r="HZT92" s="833" t="s">
        <v>6899</v>
      </c>
      <c r="HZU92" s="833" t="s">
        <v>6900</v>
      </c>
      <c r="HZV92" s="833" t="s">
        <v>6901</v>
      </c>
      <c r="HZW92" s="833" t="s">
        <v>6902</v>
      </c>
      <c r="HZX92" s="833" t="s">
        <v>6903</v>
      </c>
      <c r="HZY92" s="833" t="s">
        <v>6904</v>
      </c>
      <c r="HZZ92" s="833" t="s">
        <v>6905</v>
      </c>
      <c r="IAA92" s="833" t="s">
        <v>6906</v>
      </c>
      <c r="IAB92" s="833" t="s">
        <v>6907</v>
      </c>
      <c r="IAC92" s="833" t="s">
        <v>6908</v>
      </c>
      <c r="IAD92" s="833" t="s">
        <v>6909</v>
      </c>
      <c r="IAE92" s="833" t="s">
        <v>6910</v>
      </c>
      <c r="IAF92" s="833" t="s">
        <v>6911</v>
      </c>
      <c r="IAG92" s="833" t="s">
        <v>6912</v>
      </c>
      <c r="IAH92" s="833" t="s">
        <v>6913</v>
      </c>
      <c r="IAI92" s="833" t="s">
        <v>6914</v>
      </c>
      <c r="IAJ92" s="833" t="s">
        <v>6915</v>
      </c>
      <c r="IAK92" s="833" t="s">
        <v>6916</v>
      </c>
      <c r="IAL92" s="833" t="s">
        <v>6917</v>
      </c>
      <c r="IAM92" s="833" t="s">
        <v>6918</v>
      </c>
      <c r="IAN92" s="833" t="s">
        <v>6919</v>
      </c>
      <c r="IAO92" s="833" t="s">
        <v>6920</v>
      </c>
      <c r="IAP92" s="833" t="s">
        <v>6921</v>
      </c>
      <c r="IAQ92" s="833" t="s">
        <v>6922</v>
      </c>
      <c r="IAR92" s="833" t="s">
        <v>6923</v>
      </c>
      <c r="IAS92" s="833" t="s">
        <v>6924</v>
      </c>
      <c r="IAT92" s="833" t="s">
        <v>6925</v>
      </c>
      <c r="IAU92" s="833" t="s">
        <v>6926</v>
      </c>
      <c r="IAV92" s="833" t="s">
        <v>6927</v>
      </c>
      <c r="IAW92" s="833" t="s">
        <v>6928</v>
      </c>
      <c r="IAX92" s="833" t="s">
        <v>6929</v>
      </c>
      <c r="IAY92" s="833" t="s">
        <v>6930</v>
      </c>
      <c r="IAZ92" s="833" t="s">
        <v>6931</v>
      </c>
      <c r="IBA92" s="833" t="s">
        <v>6932</v>
      </c>
      <c r="IBB92" s="833" t="s">
        <v>6933</v>
      </c>
      <c r="IBC92" s="833" t="s">
        <v>6934</v>
      </c>
      <c r="IBD92" s="833" t="s">
        <v>6935</v>
      </c>
      <c r="IBE92" s="833" t="s">
        <v>6936</v>
      </c>
      <c r="IBF92" s="833" t="s">
        <v>6937</v>
      </c>
      <c r="IBG92" s="833" t="s">
        <v>6938</v>
      </c>
      <c r="IBH92" s="833" t="s">
        <v>6939</v>
      </c>
      <c r="IBI92" s="833" t="s">
        <v>6940</v>
      </c>
      <c r="IBJ92" s="833" t="s">
        <v>6941</v>
      </c>
      <c r="IBK92" s="833" t="s">
        <v>6942</v>
      </c>
      <c r="IBL92" s="833" t="s">
        <v>6943</v>
      </c>
      <c r="IBM92" s="833" t="s">
        <v>6944</v>
      </c>
      <c r="IBN92" s="833" t="s">
        <v>6945</v>
      </c>
      <c r="IBO92" s="833" t="s">
        <v>6946</v>
      </c>
      <c r="IBP92" s="833" t="s">
        <v>6947</v>
      </c>
      <c r="IBQ92" s="833" t="s">
        <v>6948</v>
      </c>
      <c r="IBR92" s="833" t="s">
        <v>6949</v>
      </c>
      <c r="IBS92" s="833" t="s">
        <v>6950</v>
      </c>
      <c r="IBT92" s="833" t="s">
        <v>6951</v>
      </c>
      <c r="IBU92" s="833" t="s">
        <v>6952</v>
      </c>
      <c r="IBV92" s="833" t="s">
        <v>6953</v>
      </c>
      <c r="IBW92" s="833" t="s">
        <v>6954</v>
      </c>
      <c r="IBX92" s="833" t="s">
        <v>6955</v>
      </c>
      <c r="IBY92" s="833" t="s">
        <v>6956</v>
      </c>
      <c r="IBZ92" s="833" t="s">
        <v>6957</v>
      </c>
      <c r="ICA92" s="833" t="s">
        <v>6958</v>
      </c>
      <c r="ICB92" s="833" t="s">
        <v>6959</v>
      </c>
      <c r="ICC92" s="833" t="s">
        <v>6960</v>
      </c>
      <c r="ICD92" s="833" t="s">
        <v>6961</v>
      </c>
      <c r="ICE92" s="833" t="s">
        <v>6962</v>
      </c>
      <c r="ICF92" s="833" t="s">
        <v>6963</v>
      </c>
      <c r="ICG92" s="833" t="s">
        <v>6964</v>
      </c>
      <c r="ICH92" s="833" t="s">
        <v>6965</v>
      </c>
      <c r="ICI92" s="833" t="s">
        <v>6966</v>
      </c>
      <c r="ICJ92" s="833" t="s">
        <v>6967</v>
      </c>
      <c r="ICK92" s="833" t="s">
        <v>6968</v>
      </c>
      <c r="ICL92" s="833" t="s">
        <v>6969</v>
      </c>
      <c r="ICM92" s="833" t="s">
        <v>6970</v>
      </c>
      <c r="ICN92" s="833" t="s">
        <v>6971</v>
      </c>
      <c r="ICO92" s="833" t="s">
        <v>6972</v>
      </c>
      <c r="ICP92" s="833" t="s">
        <v>6973</v>
      </c>
      <c r="ICQ92" s="833" t="s">
        <v>6974</v>
      </c>
      <c r="ICR92" s="833" t="s">
        <v>6975</v>
      </c>
      <c r="ICS92" s="833" t="s">
        <v>6976</v>
      </c>
      <c r="ICT92" s="833" t="s">
        <v>6977</v>
      </c>
      <c r="ICU92" s="833" t="s">
        <v>6978</v>
      </c>
      <c r="ICV92" s="833" t="s">
        <v>6979</v>
      </c>
      <c r="ICW92" s="833" t="s">
        <v>6980</v>
      </c>
      <c r="ICX92" s="833" t="s">
        <v>6981</v>
      </c>
      <c r="ICY92" s="833" t="s">
        <v>6982</v>
      </c>
      <c r="ICZ92" s="833" t="s">
        <v>6983</v>
      </c>
      <c r="IDA92" s="833" t="s">
        <v>6984</v>
      </c>
      <c r="IDB92" s="833" t="s">
        <v>6985</v>
      </c>
      <c r="IDC92" s="833" t="s">
        <v>6986</v>
      </c>
      <c r="IDD92" s="833" t="s">
        <v>6987</v>
      </c>
      <c r="IDE92" s="833" t="s">
        <v>6988</v>
      </c>
      <c r="IDF92" s="833" t="s">
        <v>6989</v>
      </c>
      <c r="IDG92" s="833" t="s">
        <v>6990</v>
      </c>
      <c r="IDH92" s="833" t="s">
        <v>6991</v>
      </c>
      <c r="IDI92" s="833" t="s">
        <v>6992</v>
      </c>
      <c r="IDJ92" s="833" t="s">
        <v>6993</v>
      </c>
      <c r="IDK92" s="833" t="s">
        <v>6994</v>
      </c>
      <c r="IDL92" s="833" t="s">
        <v>6995</v>
      </c>
      <c r="IDM92" s="833" t="s">
        <v>6996</v>
      </c>
      <c r="IDN92" s="833" t="s">
        <v>6997</v>
      </c>
      <c r="IDO92" s="833" t="s">
        <v>6998</v>
      </c>
      <c r="IDP92" s="833" t="s">
        <v>6999</v>
      </c>
      <c r="IDQ92" s="833" t="s">
        <v>7000</v>
      </c>
      <c r="IDR92" s="833" t="s">
        <v>7001</v>
      </c>
      <c r="IDS92" s="833" t="s">
        <v>7002</v>
      </c>
      <c r="IDT92" s="833" t="s">
        <v>7003</v>
      </c>
      <c r="IDU92" s="833" t="s">
        <v>7004</v>
      </c>
      <c r="IDV92" s="833" t="s">
        <v>7005</v>
      </c>
      <c r="IDW92" s="833" t="s">
        <v>7006</v>
      </c>
      <c r="IDX92" s="833" t="s">
        <v>7007</v>
      </c>
      <c r="IDY92" s="833" t="s">
        <v>7008</v>
      </c>
      <c r="IDZ92" s="833" t="s">
        <v>7009</v>
      </c>
      <c r="IEA92" s="833" t="s">
        <v>7010</v>
      </c>
      <c r="IEB92" s="833" t="s">
        <v>7011</v>
      </c>
      <c r="IEC92" s="833" t="s">
        <v>7012</v>
      </c>
      <c r="IED92" s="833" t="s">
        <v>7013</v>
      </c>
      <c r="IEE92" s="833" t="s">
        <v>7014</v>
      </c>
      <c r="IEF92" s="833" t="s">
        <v>7015</v>
      </c>
      <c r="IEG92" s="833" t="s">
        <v>7016</v>
      </c>
      <c r="IEH92" s="833" t="s">
        <v>7017</v>
      </c>
      <c r="IEI92" s="833" t="s">
        <v>7018</v>
      </c>
      <c r="IEJ92" s="833" t="s">
        <v>7019</v>
      </c>
      <c r="IEK92" s="833" t="s">
        <v>7020</v>
      </c>
      <c r="IEL92" s="833" t="s">
        <v>7021</v>
      </c>
      <c r="IEM92" s="833" t="s">
        <v>7022</v>
      </c>
      <c r="IEN92" s="833" t="s">
        <v>7023</v>
      </c>
      <c r="IEO92" s="833" t="s">
        <v>7024</v>
      </c>
      <c r="IEP92" s="833" t="s">
        <v>7025</v>
      </c>
      <c r="IEQ92" s="833" t="s">
        <v>7026</v>
      </c>
      <c r="IER92" s="833" t="s">
        <v>7027</v>
      </c>
      <c r="IES92" s="833" t="s">
        <v>7028</v>
      </c>
      <c r="IET92" s="833" t="s">
        <v>7029</v>
      </c>
      <c r="IEU92" s="833" t="s">
        <v>7030</v>
      </c>
      <c r="IEV92" s="833" t="s">
        <v>7031</v>
      </c>
      <c r="IEW92" s="833" t="s">
        <v>7032</v>
      </c>
      <c r="IEX92" s="833" t="s">
        <v>7033</v>
      </c>
      <c r="IEY92" s="833" t="s">
        <v>7034</v>
      </c>
      <c r="IEZ92" s="833" t="s">
        <v>7035</v>
      </c>
      <c r="IFA92" s="833" t="s">
        <v>7036</v>
      </c>
      <c r="IFB92" s="833" t="s">
        <v>7037</v>
      </c>
      <c r="IFC92" s="833" t="s">
        <v>7038</v>
      </c>
      <c r="IFD92" s="833" t="s">
        <v>7039</v>
      </c>
      <c r="IFE92" s="833" t="s">
        <v>7040</v>
      </c>
      <c r="IFF92" s="833" t="s">
        <v>7041</v>
      </c>
      <c r="IFG92" s="833" t="s">
        <v>7042</v>
      </c>
      <c r="IFH92" s="833" t="s">
        <v>7043</v>
      </c>
      <c r="IFI92" s="833" t="s">
        <v>7044</v>
      </c>
      <c r="IFJ92" s="833" t="s">
        <v>7045</v>
      </c>
      <c r="IFK92" s="833" t="s">
        <v>7046</v>
      </c>
      <c r="IFL92" s="833" t="s">
        <v>7047</v>
      </c>
      <c r="IFM92" s="833" t="s">
        <v>7048</v>
      </c>
      <c r="IFN92" s="833" t="s">
        <v>7049</v>
      </c>
      <c r="IFO92" s="833" t="s">
        <v>7050</v>
      </c>
      <c r="IFP92" s="833" t="s">
        <v>7051</v>
      </c>
      <c r="IFQ92" s="833" t="s">
        <v>7052</v>
      </c>
      <c r="IFR92" s="833" t="s">
        <v>7053</v>
      </c>
      <c r="IFS92" s="833" t="s">
        <v>7054</v>
      </c>
      <c r="IFT92" s="833" t="s">
        <v>7055</v>
      </c>
      <c r="IFU92" s="833" t="s">
        <v>7056</v>
      </c>
      <c r="IFV92" s="833" t="s">
        <v>7057</v>
      </c>
      <c r="IFW92" s="833" t="s">
        <v>7058</v>
      </c>
      <c r="IFX92" s="833" t="s">
        <v>7059</v>
      </c>
      <c r="IFY92" s="833" t="s">
        <v>7060</v>
      </c>
      <c r="IFZ92" s="833" t="s">
        <v>7061</v>
      </c>
      <c r="IGA92" s="833" t="s">
        <v>7062</v>
      </c>
      <c r="IGB92" s="833" t="s">
        <v>7063</v>
      </c>
      <c r="IGC92" s="833" t="s">
        <v>7064</v>
      </c>
      <c r="IGD92" s="833" t="s">
        <v>7065</v>
      </c>
      <c r="IGE92" s="833" t="s">
        <v>7066</v>
      </c>
      <c r="IGF92" s="833" t="s">
        <v>7067</v>
      </c>
      <c r="IGG92" s="833" t="s">
        <v>7068</v>
      </c>
      <c r="IGH92" s="833" t="s">
        <v>7069</v>
      </c>
      <c r="IGI92" s="833" t="s">
        <v>7070</v>
      </c>
      <c r="IGJ92" s="833" t="s">
        <v>7071</v>
      </c>
      <c r="IGK92" s="833" t="s">
        <v>7072</v>
      </c>
      <c r="IGL92" s="833" t="s">
        <v>7073</v>
      </c>
      <c r="IGM92" s="833" t="s">
        <v>7074</v>
      </c>
      <c r="IGN92" s="833" t="s">
        <v>7075</v>
      </c>
      <c r="IGO92" s="833" t="s">
        <v>7076</v>
      </c>
      <c r="IGP92" s="833" t="s">
        <v>7077</v>
      </c>
      <c r="IGQ92" s="833" t="s">
        <v>7078</v>
      </c>
      <c r="IGR92" s="833" t="s">
        <v>7079</v>
      </c>
      <c r="IGS92" s="833" t="s">
        <v>7080</v>
      </c>
      <c r="IGT92" s="833" t="s">
        <v>7081</v>
      </c>
      <c r="IGU92" s="833" t="s">
        <v>7082</v>
      </c>
      <c r="IGV92" s="833" t="s">
        <v>7083</v>
      </c>
      <c r="IGW92" s="833" t="s">
        <v>7084</v>
      </c>
      <c r="IGX92" s="833" t="s">
        <v>7085</v>
      </c>
      <c r="IGY92" s="833" t="s">
        <v>7086</v>
      </c>
      <c r="IGZ92" s="833" t="s">
        <v>7087</v>
      </c>
      <c r="IHA92" s="833" t="s">
        <v>7088</v>
      </c>
      <c r="IHB92" s="833" t="s">
        <v>7089</v>
      </c>
      <c r="IHC92" s="833" t="s">
        <v>7090</v>
      </c>
      <c r="IHD92" s="833" t="s">
        <v>7091</v>
      </c>
      <c r="IHE92" s="833" t="s">
        <v>7092</v>
      </c>
      <c r="IHF92" s="833" t="s">
        <v>7093</v>
      </c>
      <c r="IHG92" s="833" t="s">
        <v>7094</v>
      </c>
      <c r="IHH92" s="833" t="s">
        <v>7095</v>
      </c>
      <c r="IHI92" s="833" t="s">
        <v>7096</v>
      </c>
      <c r="IHJ92" s="833" t="s">
        <v>7097</v>
      </c>
      <c r="IHK92" s="833" t="s">
        <v>7098</v>
      </c>
      <c r="IHL92" s="833" t="s">
        <v>7099</v>
      </c>
      <c r="IHM92" s="833" t="s">
        <v>7100</v>
      </c>
      <c r="IHN92" s="833" t="s">
        <v>7101</v>
      </c>
      <c r="IHO92" s="833" t="s">
        <v>7102</v>
      </c>
      <c r="IHP92" s="833" t="s">
        <v>7103</v>
      </c>
      <c r="IHQ92" s="833" t="s">
        <v>7104</v>
      </c>
      <c r="IHR92" s="833" t="s">
        <v>7105</v>
      </c>
      <c r="IHS92" s="833" t="s">
        <v>7106</v>
      </c>
      <c r="IHT92" s="833" t="s">
        <v>7107</v>
      </c>
      <c r="IHU92" s="833" t="s">
        <v>7108</v>
      </c>
      <c r="IHV92" s="833" t="s">
        <v>7109</v>
      </c>
      <c r="IHW92" s="833" t="s">
        <v>7110</v>
      </c>
      <c r="IHX92" s="833" t="s">
        <v>7111</v>
      </c>
      <c r="IHY92" s="833" t="s">
        <v>7112</v>
      </c>
      <c r="IHZ92" s="833" t="s">
        <v>7113</v>
      </c>
      <c r="IIA92" s="833" t="s">
        <v>7114</v>
      </c>
      <c r="IIB92" s="833" t="s">
        <v>7115</v>
      </c>
      <c r="IIC92" s="833" t="s">
        <v>7116</v>
      </c>
      <c r="IID92" s="833" t="s">
        <v>7117</v>
      </c>
      <c r="IIE92" s="833" t="s">
        <v>7118</v>
      </c>
      <c r="IIF92" s="833" t="s">
        <v>7119</v>
      </c>
      <c r="IIG92" s="833" t="s">
        <v>7120</v>
      </c>
      <c r="IIH92" s="833" t="s">
        <v>7121</v>
      </c>
      <c r="III92" s="833" t="s">
        <v>7122</v>
      </c>
      <c r="IIJ92" s="833" t="s">
        <v>7123</v>
      </c>
      <c r="IIK92" s="833" t="s">
        <v>7124</v>
      </c>
      <c r="IIL92" s="833" t="s">
        <v>7125</v>
      </c>
      <c r="IIM92" s="833" t="s">
        <v>7126</v>
      </c>
      <c r="IIN92" s="833" t="s">
        <v>7127</v>
      </c>
      <c r="IIO92" s="833" t="s">
        <v>7128</v>
      </c>
      <c r="IIP92" s="833" t="s">
        <v>7129</v>
      </c>
      <c r="IIQ92" s="833" t="s">
        <v>7130</v>
      </c>
      <c r="IIR92" s="833" t="s">
        <v>7131</v>
      </c>
      <c r="IIS92" s="833" t="s">
        <v>7132</v>
      </c>
      <c r="IIT92" s="833" t="s">
        <v>7133</v>
      </c>
      <c r="IIU92" s="833" t="s">
        <v>7134</v>
      </c>
      <c r="IIV92" s="833" t="s">
        <v>7135</v>
      </c>
      <c r="IIW92" s="833" t="s">
        <v>7136</v>
      </c>
      <c r="IIX92" s="833" t="s">
        <v>7137</v>
      </c>
      <c r="IIY92" s="833" t="s">
        <v>7138</v>
      </c>
      <c r="IIZ92" s="833" t="s">
        <v>7139</v>
      </c>
      <c r="IJA92" s="833" t="s">
        <v>7140</v>
      </c>
      <c r="IJB92" s="833" t="s">
        <v>7141</v>
      </c>
      <c r="IJC92" s="833" t="s">
        <v>7142</v>
      </c>
      <c r="IJD92" s="833" t="s">
        <v>7143</v>
      </c>
      <c r="IJE92" s="833" t="s">
        <v>7144</v>
      </c>
      <c r="IJF92" s="833" t="s">
        <v>7145</v>
      </c>
      <c r="IJG92" s="833" t="s">
        <v>7146</v>
      </c>
      <c r="IJH92" s="833" t="s">
        <v>7147</v>
      </c>
      <c r="IJI92" s="833" t="s">
        <v>7148</v>
      </c>
      <c r="IJJ92" s="833" t="s">
        <v>7149</v>
      </c>
      <c r="IJK92" s="833" t="s">
        <v>7150</v>
      </c>
      <c r="IJL92" s="833" t="s">
        <v>7151</v>
      </c>
      <c r="IJM92" s="833" t="s">
        <v>7152</v>
      </c>
      <c r="IJN92" s="833" t="s">
        <v>7153</v>
      </c>
      <c r="IJO92" s="833" t="s">
        <v>7154</v>
      </c>
      <c r="IJP92" s="833" t="s">
        <v>7155</v>
      </c>
      <c r="IJQ92" s="833" t="s">
        <v>7156</v>
      </c>
      <c r="IJR92" s="833" t="s">
        <v>7157</v>
      </c>
      <c r="IJS92" s="833" t="s">
        <v>7158</v>
      </c>
      <c r="IJT92" s="833" t="s">
        <v>7159</v>
      </c>
      <c r="IJU92" s="833" t="s">
        <v>7160</v>
      </c>
      <c r="IJV92" s="833" t="s">
        <v>7161</v>
      </c>
      <c r="IJW92" s="833" t="s">
        <v>7162</v>
      </c>
      <c r="IJX92" s="833" t="s">
        <v>7163</v>
      </c>
      <c r="IJY92" s="833" t="s">
        <v>7164</v>
      </c>
      <c r="IJZ92" s="833" t="s">
        <v>7165</v>
      </c>
      <c r="IKA92" s="833" t="s">
        <v>7166</v>
      </c>
      <c r="IKB92" s="833" t="s">
        <v>7167</v>
      </c>
      <c r="IKC92" s="833" t="s">
        <v>7168</v>
      </c>
      <c r="IKD92" s="833" t="s">
        <v>7169</v>
      </c>
      <c r="IKE92" s="833" t="s">
        <v>7170</v>
      </c>
      <c r="IKF92" s="833" t="s">
        <v>7171</v>
      </c>
      <c r="IKG92" s="833" t="s">
        <v>7172</v>
      </c>
      <c r="IKH92" s="833" t="s">
        <v>7173</v>
      </c>
      <c r="IKI92" s="833" t="s">
        <v>7174</v>
      </c>
      <c r="IKJ92" s="833" t="s">
        <v>7175</v>
      </c>
      <c r="IKK92" s="833" t="s">
        <v>7176</v>
      </c>
      <c r="IKL92" s="833" t="s">
        <v>7177</v>
      </c>
      <c r="IKM92" s="833" t="s">
        <v>7178</v>
      </c>
      <c r="IKN92" s="833" t="s">
        <v>7179</v>
      </c>
      <c r="IKO92" s="833" t="s">
        <v>7180</v>
      </c>
      <c r="IKP92" s="833" t="s">
        <v>7181</v>
      </c>
      <c r="IKQ92" s="833" t="s">
        <v>7182</v>
      </c>
      <c r="IKR92" s="833" t="s">
        <v>7183</v>
      </c>
      <c r="IKS92" s="833" t="s">
        <v>7184</v>
      </c>
      <c r="IKT92" s="833" t="s">
        <v>7185</v>
      </c>
      <c r="IKU92" s="833" t="s">
        <v>7186</v>
      </c>
      <c r="IKV92" s="833" t="s">
        <v>7187</v>
      </c>
      <c r="IKW92" s="833" t="s">
        <v>7188</v>
      </c>
      <c r="IKX92" s="833" t="s">
        <v>7189</v>
      </c>
      <c r="IKY92" s="833" t="s">
        <v>7190</v>
      </c>
      <c r="IKZ92" s="833" t="s">
        <v>7191</v>
      </c>
      <c r="ILA92" s="833" t="s">
        <v>7192</v>
      </c>
      <c r="ILB92" s="833" t="s">
        <v>7193</v>
      </c>
      <c r="ILC92" s="833" t="s">
        <v>7194</v>
      </c>
      <c r="ILD92" s="833" t="s">
        <v>7195</v>
      </c>
      <c r="ILE92" s="833" t="s">
        <v>7196</v>
      </c>
      <c r="ILF92" s="833" t="s">
        <v>7197</v>
      </c>
      <c r="ILG92" s="833" t="s">
        <v>7198</v>
      </c>
      <c r="ILH92" s="833" t="s">
        <v>7199</v>
      </c>
      <c r="ILI92" s="833" t="s">
        <v>7200</v>
      </c>
      <c r="ILJ92" s="833" t="s">
        <v>7201</v>
      </c>
      <c r="ILK92" s="833" t="s">
        <v>7202</v>
      </c>
      <c r="ILL92" s="833" t="s">
        <v>7203</v>
      </c>
      <c r="ILM92" s="833" t="s">
        <v>7204</v>
      </c>
      <c r="ILN92" s="833" t="s">
        <v>7205</v>
      </c>
      <c r="ILO92" s="833" t="s">
        <v>7206</v>
      </c>
      <c r="ILP92" s="833" t="s">
        <v>7207</v>
      </c>
      <c r="ILQ92" s="833" t="s">
        <v>7208</v>
      </c>
      <c r="ILR92" s="833" t="s">
        <v>7209</v>
      </c>
      <c r="ILS92" s="833" t="s">
        <v>7210</v>
      </c>
      <c r="ILT92" s="833" t="s">
        <v>7211</v>
      </c>
      <c r="ILU92" s="833" t="s">
        <v>7212</v>
      </c>
      <c r="ILV92" s="833" t="s">
        <v>7213</v>
      </c>
      <c r="ILW92" s="833" t="s">
        <v>7214</v>
      </c>
      <c r="ILX92" s="833" t="s">
        <v>7215</v>
      </c>
      <c r="ILY92" s="833" t="s">
        <v>7216</v>
      </c>
      <c r="ILZ92" s="833" t="s">
        <v>7217</v>
      </c>
      <c r="IMA92" s="833" t="s">
        <v>7218</v>
      </c>
      <c r="IMB92" s="833" t="s">
        <v>7219</v>
      </c>
      <c r="IMC92" s="833" t="s">
        <v>7220</v>
      </c>
      <c r="IMD92" s="833" t="s">
        <v>7221</v>
      </c>
      <c r="IME92" s="833" t="s">
        <v>7222</v>
      </c>
      <c r="IMF92" s="833" t="s">
        <v>7223</v>
      </c>
      <c r="IMG92" s="833" t="s">
        <v>7224</v>
      </c>
      <c r="IMH92" s="833" t="s">
        <v>7225</v>
      </c>
      <c r="IMI92" s="833" t="s">
        <v>7226</v>
      </c>
      <c r="IMJ92" s="833" t="s">
        <v>7227</v>
      </c>
      <c r="IMK92" s="833" t="s">
        <v>7228</v>
      </c>
      <c r="IML92" s="833" t="s">
        <v>7229</v>
      </c>
      <c r="IMM92" s="833" t="s">
        <v>7230</v>
      </c>
      <c r="IMN92" s="833" t="s">
        <v>7231</v>
      </c>
      <c r="IMO92" s="833" t="s">
        <v>7232</v>
      </c>
      <c r="IMP92" s="833" t="s">
        <v>7233</v>
      </c>
      <c r="IMQ92" s="833" t="s">
        <v>7234</v>
      </c>
      <c r="IMR92" s="833" t="s">
        <v>7235</v>
      </c>
      <c r="IMS92" s="833" t="s">
        <v>7236</v>
      </c>
      <c r="IMT92" s="833" t="s">
        <v>7237</v>
      </c>
      <c r="IMU92" s="833" t="s">
        <v>7238</v>
      </c>
      <c r="IMV92" s="833" t="s">
        <v>7239</v>
      </c>
      <c r="IMW92" s="833" t="s">
        <v>7240</v>
      </c>
      <c r="IMX92" s="833" t="s">
        <v>7241</v>
      </c>
      <c r="IMY92" s="833" t="s">
        <v>7242</v>
      </c>
      <c r="IMZ92" s="833" t="s">
        <v>7243</v>
      </c>
      <c r="INA92" s="833" t="s">
        <v>7244</v>
      </c>
      <c r="INB92" s="833" t="s">
        <v>7245</v>
      </c>
      <c r="INC92" s="833" t="s">
        <v>7246</v>
      </c>
      <c r="IND92" s="833" t="s">
        <v>7247</v>
      </c>
      <c r="INE92" s="833" t="s">
        <v>7248</v>
      </c>
      <c r="INF92" s="833" t="s">
        <v>7249</v>
      </c>
      <c r="ING92" s="833" t="s">
        <v>7250</v>
      </c>
      <c r="INH92" s="833" t="s">
        <v>7251</v>
      </c>
      <c r="INI92" s="833" t="s">
        <v>7252</v>
      </c>
      <c r="INJ92" s="833" t="s">
        <v>7253</v>
      </c>
      <c r="INK92" s="833" t="s">
        <v>7254</v>
      </c>
      <c r="INL92" s="833" t="s">
        <v>7255</v>
      </c>
      <c r="INM92" s="833" t="s">
        <v>7256</v>
      </c>
      <c r="INN92" s="833" t="s">
        <v>7257</v>
      </c>
      <c r="INO92" s="833" t="s">
        <v>7258</v>
      </c>
      <c r="INP92" s="833" t="s">
        <v>7259</v>
      </c>
      <c r="INQ92" s="833" t="s">
        <v>7260</v>
      </c>
      <c r="INR92" s="833" t="s">
        <v>7261</v>
      </c>
      <c r="INS92" s="833" t="s">
        <v>7262</v>
      </c>
      <c r="INT92" s="833" t="s">
        <v>7263</v>
      </c>
      <c r="INU92" s="833" t="s">
        <v>7264</v>
      </c>
      <c r="INV92" s="833" t="s">
        <v>7265</v>
      </c>
      <c r="INW92" s="833" t="s">
        <v>7266</v>
      </c>
      <c r="INX92" s="833" t="s">
        <v>7267</v>
      </c>
      <c r="INY92" s="833" t="s">
        <v>7268</v>
      </c>
      <c r="INZ92" s="833" t="s">
        <v>7269</v>
      </c>
      <c r="IOA92" s="833" t="s">
        <v>7270</v>
      </c>
      <c r="IOB92" s="833" t="s">
        <v>7271</v>
      </c>
      <c r="IOC92" s="833" t="s">
        <v>7272</v>
      </c>
      <c r="IOD92" s="833" t="s">
        <v>7273</v>
      </c>
      <c r="IOE92" s="833" t="s">
        <v>7274</v>
      </c>
      <c r="IOF92" s="833" t="s">
        <v>7275</v>
      </c>
      <c r="IOG92" s="833" t="s">
        <v>7276</v>
      </c>
      <c r="IOH92" s="833" t="s">
        <v>7277</v>
      </c>
      <c r="IOI92" s="833" t="s">
        <v>7278</v>
      </c>
      <c r="IOJ92" s="833" t="s">
        <v>7279</v>
      </c>
      <c r="IOK92" s="833" t="s">
        <v>7280</v>
      </c>
      <c r="IOL92" s="833" t="s">
        <v>7281</v>
      </c>
      <c r="IOM92" s="833" t="s">
        <v>7282</v>
      </c>
      <c r="ION92" s="833" t="s">
        <v>7283</v>
      </c>
      <c r="IOO92" s="833" t="s">
        <v>7284</v>
      </c>
      <c r="IOP92" s="833" t="s">
        <v>7285</v>
      </c>
      <c r="IOQ92" s="833" t="s">
        <v>7286</v>
      </c>
      <c r="IOR92" s="833" t="s">
        <v>7287</v>
      </c>
      <c r="IOS92" s="833" t="s">
        <v>7288</v>
      </c>
      <c r="IOT92" s="833" t="s">
        <v>7289</v>
      </c>
      <c r="IOU92" s="833" t="s">
        <v>7290</v>
      </c>
      <c r="IOV92" s="833" t="s">
        <v>7291</v>
      </c>
      <c r="IOW92" s="833" t="s">
        <v>7292</v>
      </c>
      <c r="IOX92" s="833" t="s">
        <v>7293</v>
      </c>
      <c r="IOY92" s="833" t="s">
        <v>7294</v>
      </c>
      <c r="IOZ92" s="833" t="s">
        <v>7295</v>
      </c>
      <c r="IPA92" s="833" t="s">
        <v>7296</v>
      </c>
      <c r="IPB92" s="833" t="s">
        <v>7297</v>
      </c>
      <c r="IPC92" s="833" t="s">
        <v>7298</v>
      </c>
      <c r="IPD92" s="833" t="s">
        <v>7299</v>
      </c>
      <c r="IPE92" s="833" t="s">
        <v>7300</v>
      </c>
      <c r="IPF92" s="833" t="s">
        <v>7301</v>
      </c>
      <c r="IPG92" s="833" t="s">
        <v>7302</v>
      </c>
      <c r="IPH92" s="833" t="s">
        <v>7303</v>
      </c>
      <c r="IPI92" s="833" t="s">
        <v>7304</v>
      </c>
      <c r="IPJ92" s="833" t="s">
        <v>7305</v>
      </c>
      <c r="IPK92" s="833" t="s">
        <v>7306</v>
      </c>
      <c r="IPL92" s="833" t="s">
        <v>7307</v>
      </c>
      <c r="IPM92" s="833" t="s">
        <v>7308</v>
      </c>
      <c r="IPN92" s="833" t="s">
        <v>7309</v>
      </c>
      <c r="IPO92" s="833" t="s">
        <v>7310</v>
      </c>
      <c r="IPP92" s="833" t="s">
        <v>7311</v>
      </c>
      <c r="IPQ92" s="833" t="s">
        <v>7312</v>
      </c>
      <c r="IPR92" s="833" t="s">
        <v>7313</v>
      </c>
      <c r="IPS92" s="833" t="s">
        <v>7314</v>
      </c>
      <c r="IPT92" s="833" t="s">
        <v>7315</v>
      </c>
      <c r="IPU92" s="833" t="s">
        <v>7316</v>
      </c>
      <c r="IPV92" s="833" t="s">
        <v>7317</v>
      </c>
      <c r="IPW92" s="833" t="s">
        <v>7318</v>
      </c>
      <c r="IPX92" s="833" t="s">
        <v>7319</v>
      </c>
      <c r="IPY92" s="833" t="s">
        <v>7320</v>
      </c>
      <c r="IPZ92" s="833" t="s">
        <v>7321</v>
      </c>
      <c r="IQA92" s="833" t="s">
        <v>7322</v>
      </c>
      <c r="IQB92" s="833" t="s">
        <v>7323</v>
      </c>
      <c r="IQC92" s="833" t="s">
        <v>7324</v>
      </c>
      <c r="IQD92" s="833" t="s">
        <v>7325</v>
      </c>
      <c r="IQE92" s="833" t="s">
        <v>7326</v>
      </c>
      <c r="IQF92" s="833" t="s">
        <v>7327</v>
      </c>
      <c r="IQG92" s="833" t="s">
        <v>7328</v>
      </c>
      <c r="IQH92" s="833" t="s">
        <v>7329</v>
      </c>
      <c r="IQI92" s="833" t="s">
        <v>7330</v>
      </c>
      <c r="IQJ92" s="833" t="s">
        <v>7331</v>
      </c>
      <c r="IQK92" s="833" t="s">
        <v>7332</v>
      </c>
      <c r="IQL92" s="833" t="s">
        <v>7333</v>
      </c>
      <c r="IQM92" s="833" t="s">
        <v>7334</v>
      </c>
      <c r="IQN92" s="833" t="s">
        <v>7335</v>
      </c>
      <c r="IQO92" s="833" t="s">
        <v>7336</v>
      </c>
      <c r="IQP92" s="833" t="s">
        <v>7337</v>
      </c>
      <c r="IQQ92" s="833" t="s">
        <v>7338</v>
      </c>
      <c r="IQR92" s="833" t="s">
        <v>7339</v>
      </c>
      <c r="IQS92" s="833" t="s">
        <v>7340</v>
      </c>
      <c r="IQT92" s="833" t="s">
        <v>7341</v>
      </c>
      <c r="IQU92" s="833" t="s">
        <v>7342</v>
      </c>
      <c r="IQV92" s="833" t="s">
        <v>7343</v>
      </c>
      <c r="IQW92" s="833" t="s">
        <v>7344</v>
      </c>
      <c r="IQX92" s="833" t="s">
        <v>7345</v>
      </c>
      <c r="IQY92" s="833" t="s">
        <v>7346</v>
      </c>
      <c r="IQZ92" s="833" t="s">
        <v>7347</v>
      </c>
      <c r="IRA92" s="833" t="s">
        <v>7348</v>
      </c>
      <c r="IRB92" s="833" t="s">
        <v>7349</v>
      </c>
      <c r="IRC92" s="833" t="s">
        <v>7350</v>
      </c>
      <c r="IRD92" s="833" t="s">
        <v>7351</v>
      </c>
      <c r="IRE92" s="833" t="s">
        <v>7352</v>
      </c>
      <c r="IRF92" s="833" t="s">
        <v>7353</v>
      </c>
      <c r="IRG92" s="833" t="s">
        <v>7354</v>
      </c>
      <c r="IRH92" s="833" t="s">
        <v>7355</v>
      </c>
      <c r="IRI92" s="833" t="s">
        <v>7356</v>
      </c>
      <c r="IRJ92" s="833" t="s">
        <v>7357</v>
      </c>
      <c r="IRK92" s="833" t="s">
        <v>7358</v>
      </c>
      <c r="IRL92" s="833" t="s">
        <v>7359</v>
      </c>
      <c r="IRM92" s="833" t="s">
        <v>7360</v>
      </c>
      <c r="IRN92" s="833" t="s">
        <v>7361</v>
      </c>
      <c r="IRO92" s="833" t="s">
        <v>7362</v>
      </c>
      <c r="IRP92" s="833" t="s">
        <v>7363</v>
      </c>
      <c r="IRQ92" s="833" t="s">
        <v>7364</v>
      </c>
      <c r="IRR92" s="833" t="s">
        <v>7365</v>
      </c>
      <c r="IRS92" s="833" t="s">
        <v>7366</v>
      </c>
      <c r="IRT92" s="833" t="s">
        <v>7367</v>
      </c>
      <c r="IRU92" s="833" t="s">
        <v>7368</v>
      </c>
      <c r="IRV92" s="833" t="s">
        <v>7369</v>
      </c>
      <c r="IRW92" s="833" t="s">
        <v>7370</v>
      </c>
      <c r="IRX92" s="833" t="s">
        <v>7371</v>
      </c>
      <c r="IRY92" s="833" t="s">
        <v>7372</v>
      </c>
      <c r="IRZ92" s="833" t="s">
        <v>7373</v>
      </c>
      <c r="ISA92" s="833" t="s">
        <v>7374</v>
      </c>
      <c r="ISB92" s="833" t="s">
        <v>7375</v>
      </c>
      <c r="ISC92" s="833" t="s">
        <v>7376</v>
      </c>
      <c r="ISD92" s="833" t="s">
        <v>7377</v>
      </c>
      <c r="ISE92" s="833" t="s">
        <v>7378</v>
      </c>
      <c r="ISF92" s="833" t="s">
        <v>7379</v>
      </c>
      <c r="ISG92" s="833" t="s">
        <v>7380</v>
      </c>
      <c r="ISH92" s="833" t="s">
        <v>7381</v>
      </c>
      <c r="ISI92" s="833" t="s">
        <v>7382</v>
      </c>
      <c r="ISJ92" s="833" t="s">
        <v>7383</v>
      </c>
      <c r="ISK92" s="833" t="s">
        <v>7384</v>
      </c>
      <c r="ISL92" s="833" t="s">
        <v>7385</v>
      </c>
      <c r="ISM92" s="833" t="s">
        <v>7386</v>
      </c>
      <c r="ISN92" s="833" t="s">
        <v>7387</v>
      </c>
      <c r="ISO92" s="833" t="s">
        <v>7388</v>
      </c>
      <c r="ISP92" s="833" t="s">
        <v>7389</v>
      </c>
      <c r="ISQ92" s="833" t="s">
        <v>7390</v>
      </c>
      <c r="ISR92" s="833" t="s">
        <v>7391</v>
      </c>
      <c r="ISS92" s="833" t="s">
        <v>7392</v>
      </c>
      <c r="IST92" s="833" t="s">
        <v>7393</v>
      </c>
      <c r="ISU92" s="833" t="s">
        <v>7394</v>
      </c>
      <c r="ISV92" s="833" t="s">
        <v>7395</v>
      </c>
      <c r="ISW92" s="833" t="s">
        <v>7396</v>
      </c>
      <c r="ISX92" s="833" t="s">
        <v>7397</v>
      </c>
      <c r="ISY92" s="833" t="s">
        <v>7398</v>
      </c>
      <c r="ISZ92" s="833" t="s">
        <v>7399</v>
      </c>
      <c r="ITA92" s="833" t="s">
        <v>7400</v>
      </c>
      <c r="ITB92" s="833" t="s">
        <v>7401</v>
      </c>
      <c r="ITC92" s="833" t="s">
        <v>7402</v>
      </c>
      <c r="ITD92" s="833" t="s">
        <v>7403</v>
      </c>
      <c r="ITE92" s="833" t="s">
        <v>7404</v>
      </c>
      <c r="ITF92" s="833" t="s">
        <v>7405</v>
      </c>
      <c r="ITG92" s="833" t="s">
        <v>7406</v>
      </c>
      <c r="ITH92" s="833" t="s">
        <v>7407</v>
      </c>
      <c r="ITI92" s="833" t="s">
        <v>7408</v>
      </c>
      <c r="ITJ92" s="833" t="s">
        <v>7409</v>
      </c>
      <c r="ITK92" s="833" t="s">
        <v>7410</v>
      </c>
      <c r="ITL92" s="833" t="s">
        <v>7411</v>
      </c>
      <c r="ITM92" s="833" t="s">
        <v>7412</v>
      </c>
      <c r="ITN92" s="833" t="s">
        <v>7413</v>
      </c>
      <c r="ITO92" s="833" t="s">
        <v>7414</v>
      </c>
      <c r="ITP92" s="833" t="s">
        <v>7415</v>
      </c>
      <c r="ITQ92" s="833" t="s">
        <v>7416</v>
      </c>
      <c r="ITR92" s="833" t="s">
        <v>7417</v>
      </c>
      <c r="ITS92" s="833" t="s">
        <v>7418</v>
      </c>
      <c r="ITT92" s="833" t="s">
        <v>7419</v>
      </c>
      <c r="ITU92" s="833" t="s">
        <v>7420</v>
      </c>
      <c r="ITV92" s="833" t="s">
        <v>7421</v>
      </c>
      <c r="ITW92" s="833" t="s">
        <v>7422</v>
      </c>
      <c r="ITX92" s="833" t="s">
        <v>7423</v>
      </c>
      <c r="ITY92" s="833" t="s">
        <v>7424</v>
      </c>
      <c r="ITZ92" s="833" t="s">
        <v>7425</v>
      </c>
      <c r="IUA92" s="833" t="s">
        <v>7426</v>
      </c>
      <c r="IUB92" s="833" t="s">
        <v>7427</v>
      </c>
      <c r="IUC92" s="833" t="s">
        <v>7428</v>
      </c>
      <c r="IUD92" s="833" t="s">
        <v>7429</v>
      </c>
      <c r="IUE92" s="833" t="s">
        <v>7430</v>
      </c>
      <c r="IUF92" s="833" t="s">
        <v>7431</v>
      </c>
      <c r="IUG92" s="833" t="s">
        <v>7432</v>
      </c>
      <c r="IUH92" s="833" t="s">
        <v>7433</v>
      </c>
      <c r="IUI92" s="833" t="s">
        <v>7434</v>
      </c>
      <c r="IUJ92" s="833" t="s">
        <v>7435</v>
      </c>
      <c r="IUK92" s="833" t="s">
        <v>7436</v>
      </c>
      <c r="IUL92" s="833" t="s">
        <v>7437</v>
      </c>
      <c r="IUM92" s="833" t="s">
        <v>7438</v>
      </c>
      <c r="IUN92" s="833" t="s">
        <v>7439</v>
      </c>
      <c r="IUO92" s="833" t="s">
        <v>7440</v>
      </c>
      <c r="IUP92" s="833" t="s">
        <v>7441</v>
      </c>
      <c r="IUQ92" s="833" t="s">
        <v>7442</v>
      </c>
      <c r="IUR92" s="833" t="s">
        <v>7443</v>
      </c>
      <c r="IUS92" s="833" t="s">
        <v>7444</v>
      </c>
      <c r="IUT92" s="833" t="s">
        <v>7445</v>
      </c>
      <c r="IUU92" s="833" t="s">
        <v>7446</v>
      </c>
      <c r="IUV92" s="833" t="s">
        <v>7447</v>
      </c>
      <c r="IUW92" s="833" t="s">
        <v>7448</v>
      </c>
      <c r="IUX92" s="833" t="s">
        <v>7449</v>
      </c>
      <c r="IUY92" s="833" t="s">
        <v>7450</v>
      </c>
      <c r="IUZ92" s="833" t="s">
        <v>7451</v>
      </c>
      <c r="IVA92" s="833" t="s">
        <v>7452</v>
      </c>
      <c r="IVB92" s="833" t="s">
        <v>7453</v>
      </c>
      <c r="IVC92" s="833" t="s">
        <v>7454</v>
      </c>
      <c r="IVD92" s="833" t="s">
        <v>7455</v>
      </c>
      <c r="IVE92" s="833" t="s">
        <v>7456</v>
      </c>
      <c r="IVF92" s="833" t="s">
        <v>7457</v>
      </c>
      <c r="IVG92" s="833" t="s">
        <v>7458</v>
      </c>
      <c r="IVH92" s="833" t="s">
        <v>7459</v>
      </c>
      <c r="IVI92" s="833" t="s">
        <v>7460</v>
      </c>
      <c r="IVJ92" s="833" t="s">
        <v>7461</v>
      </c>
      <c r="IVK92" s="833" t="s">
        <v>7462</v>
      </c>
      <c r="IVL92" s="833" t="s">
        <v>7463</v>
      </c>
      <c r="IVM92" s="833" t="s">
        <v>7464</v>
      </c>
      <c r="IVN92" s="833" t="s">
        <v>7465</v>
      </c>
      <c r="IVO92" s="833" t="s">
        <v>7466</v>
      </c>
      <c r="IVP92" s="833" t="s">
        <v>7467</v>
      </c>
      <c r="IVQ92" s="833" t="s">
        <v>7468</v>
      </c>
      <c r="IVR92" s="833" t="s">
        <v>7469</v>
      </c>
      <c r="IVS92" s="833" t="s">
        <v>7470</v>
      </c>
      <c r="IVT92" s="833" t="s">
        <v>7471</v>
      </c>
      <c r="IVU92" s="833" t="s">
        <v>7472</v>
      </c>
      <c r="IVV92" s="833" t="s">
        <v>7473</v>
      </c>
      <c r="IVW92" s="833" t="s">
        <v>7474</v>
      </c>
      <c r="IVX92" s="833" t="s">
        <v>7475</v>
      </c>
      <c r="IVY92" s="833" t="s">
        <v>7476</v>
      </c>
      <c r="IVZ92" s="833" t="s">
        <v>7477</v>
      </c>
      <c r="IWA92" s="833" t="s">
        <v>7478</v>
      </c>
      <c r="IWB92" s="833" t="s">
        <v>7479</v>
      </c>
      <c r="IWC92" s="833" t="s">
        <v>7480</v>
      </c>
      <c r="IWD92" s="833" t="s">
        <v>7481</v>
      </c>
      <c r="IWE92" s="833" t="s">
        <v>7482</v>
      </c>
      <c r="IWF92" s="833" t="s">
        <v>7483</v>
      </c>
      <c r="IWG92" s="833" t="s">
        <v>7484</v>
      </c>
      <c r="IWH92" s="833" t="s">
        <v>7485</v>
      </c>
      <c r="IWI92" s="833" t="s">
        <v>7486</v>
      </c>
      <c r="IWJ92" s="833" t="s">
        <v>7487</v>
      </c>
      <c r="IWK92" s="833" t="s">
        <v>7488</v>
      </c>
      <c r="IWL92" s="833" t="s">
        <v>7489</v>
      </c>
      <c r="IWM92" s="833" t="s">
        <v>7490</v>
      </c>
      <c r="IWN92" s="833" t="s">
        <v>7491</v>
      </c>
      <c r="IWO92" s="833" t="s">
        <v>7492</v>
      </c>
      <c r="IWP92" s="833" t="s">
        <v>7493</v>
      </c>
      <c r="IWQ92" s="833" t="s">
        <v>7494</v>
      </c>
      <c r="IWR92" s="833" t="s">
        <v>7495</v>
      </c>
      <c r="IWS92" s="833" t="s">
        <v>7496</v>
      </c>
      <c r="IWT92" s="833" t="s">
        <v>7497</v>
      </c>
      <c r="IWU92" s="833" t="s">
        <v>7498</v>
      </c>
      <c r="IWV92" s="833" t="s">
        <v>7499</v>
      </c>
      <c r="IWW92" s="833" t="s">
        <v>7500</v>
      </c>
      <c r="IWX92" s="833" t="s">
        <v>7501</v>
      </c>
      <c r="IWY92" s="833" t="s">
        <v>7502</v>
      </c>
      <c r="IWZ92" s="833" t="s">
        <v>7503</v>
      </c>
      <c r="IXA92" s="833" t="s">
        <v>7504</v>
      </c>
      <c r="IXB92" s="833" t="s">
        <v>7505</v>
      </c>
      <c r="IXC92" s="833" t="s">
        <v>7506</v>
      </c>
      <c r="IXD92" s="833" t="s">
        <v>7507</v>
      </c>
      <c r="IXE92" s="833" t="s">
        <v>7508</v>
      </c>
      <c r="IXF92" s="833" t="s">
        <v>7509</v>
      </c>
      <c r="IXG92" s="833" t="s">
        <v>7510</v>
      </c>
      <c r="IXH92" s="833" t="s">
        <v>7511</v>
      </c>
      <c r="IXI92" s="833" t="s">
        <v>7512</v>
      </c>
      <c r="IXJ92" s="833" t="s">
        <v>7513</v>
      </c>
      <c r="IXK92" s="833" t="s">
        <v>7514</v>
      </c>
      <c r="IXL92" s="833" t="s">
        <v>7515</v>
      </c>
      <c r="IXM92" s="833" t="s">
        <v>7516</v>
      </c>
      <c r="IXN92" s="833" t="s">
        <v>7517</v>
      </c>
      <c r="IXO92" s="833" t="s">
        <v>7518</v>
      </c>
      <c r="IXP92" s="833" t="s">
        <v>7519</v>
      </c>
      <c r="IXQ92" s="833" t="s">
        <v>7520</v>
      </c>
      <c r="IXR92" s="833" t="s">
        <v>7521</v>
      </c>
      <c r="IXS92" s="833" t="s">
        <v>7522</v>
      </c>
      <c r="IXT92" s="833" t="s">
        <v>7523</v>
      </c>
      <c r="IXU92" s="833" t="s">
        <v>7524</v>
      </c>
      <c r="IXV92" s="833" t="s">
        <v>7525</v>
      </c>
      <c r="IXW92" s="833" t="s">
        <v>7526</v>
      </c>
      <c r="IXX92" s="833" t="s">
        <v>7527</v>
      </c>
      <c r="IXY92" s="833" t="s">
        <v>7528</v>
      </c>
      <c r="IXZ92" s="833" t="s">
        <v>7529</v>
      </c>
      <c r="IYA92" s="833" t="s">
        <v>7530</v>
      </c>
      <c r="IYB92" s="833" t="s">
        <v>7531</v>
      </c>
      <c r="IYC92" s="833" t="s">
        <v>7532</v>
      </c>
      <c r="IYD92" s="833" t="s">
        <v>7533</v>
      </c>
      <c r="IYE92" s="833" t="s">
        <v>7534</v>
      </c>
      <c r="IYF92" s="833" t="s">
        <v>7535</v>
      </c>
      <c r="IYG92" s="833" t="s">
        <v>7536</v>
      </c>
      <c r="IYH92" s="833" t="s">
        <v>7537</v>
      </c>
      <c r="IYI92" s="833" t="s">
        <v>7538</v>
      </c>
      <c r="IYJ92" s="833" t="s">
        <v>7539</v>
      </c>
      <c r="IYK92" s="833" t="s">
        <v>7540</v>
      </c>
      <c r="IYL92" s="833" t="s">
        <v>7541</v>
      </c>
      <c r="IYM92" s="833" t="s">
        <v>7542</v>
      </c>
      <c r="IYN92" s="833" t="s">
        <v>7543</v>
      </c>
      <c r="IYO92" s="833" t="s">
        <v>7544</v>
      </c>
      <c r="IYP92" s="833" t="s">
        <v>7545</v>
      </c>
      <c r="IYQ92" s="833" t="s">
        <v>7546</v>
      </c>
      <c r="IYR92" s="833" t="s">
        <v>7547</v>
      </c>
      <c r="IYS92" s="833" t="s">
        <v>7548</v>
      </c>
      <c r="IYT92" s="833" t="s">
        <v>7549</v>
      </c>
      <c r="IYU92" s="833" t="s">
        <v>7550</v>
      </c>
      <c r="IYV92" s="833" t="s">
        <v>7551</v>
      </c>
      <c r="IYW92" s="833" t="s">
        <v>7552</v>
      </c>
      <c r="IYX92" s="833" t="s">
        <v>7553</v>
      </c>
      <c r="IYY92" s="833" t="s">
        <v>7554</v>
      </c>
      <c r="IYZ92" s="833" t="s">
        <v>7555</v>
      </c>
      <c r="IZA92" s="833" t="s">
        <v>7556</v>
      </c>
      <c r="IZB92" s="833" t="s">
        <v>7557</v>
      </c>
      <c r="IZC92" s="833" t="s">
        <v>7558</v>
      </c>
      <c r="IZD92" s="833" t="s">
        <v>7559</v>
      </c>
      <c r="IZE92" s="833" t="s">
        <v>7560</v>
      </c>
      <c r="IZF92" s="833" t="s">
        <v>7561</v>
      </c>
      <c r="IZG92" s="833" t="s">
        <v>7562</v>
      </c>
      <c r="IZH92" s="833" t="s">
        <v>7563</v>
      </c>
      <c r="IZI92" s="833" t="s">
        <v>7564</v>
      </c>
      <c r="IZJ92" s="833" t="s">
        <v>7565</v>
      </c>
      <c r="IZK92" s="833" t="s">
        <v>7566</v>
      </c>
      <c r="IZL92" s="833" t="s">
        <v>7567</v>
      </c>
      <c r="IZM92" s="833" t="s">
        <v>7568</v>
      </c>
      <c r="IZN92" s="833" t="s">
        <v>7569</v>
      </c>
      <c r="IZO92" s="833" t="s">
        <v>7570</v>
      </c>
      <c r="IZP92" s="833" t="s">
        <v>7571</v>
      </c>
      <c r="IZQ92" s="833" t="s">
        <v>7572</v>
      </c>
      <c r="IZR92" s="833" t="s">
        <v>7573</v>
      </c>
      <c r="IZS92" s="833" t="s">
        <v>7574</v>
      </c>
      <c r="IZT92" s="833" t="s">
        <v>7575</v>
      </c>
      <c r="IZU92" s="833" t="s">
        <v>7576</v>
      </c>
      <c r="IZV92" s="833" t="s">
        <v>7577</v>
      </c>
      <c r="IZW92" s="833" t="s">
        <v>7578</v>
      </c>
      <c r="IZX92" s="833" t="s">
        <v>7579</v>
      </c>
      <c r="IZY92" s="833" t="s">
        <v>7580</v>
      </c>
      <c r="IZZ92" s="833" t="s">
        <v>7581</v>
      </c>
      <c r="JAA92" s="833" t="s">
        <v>7582</v>
      </c>
      <c r="JAB92" s="833" t="s">
        <v>7583</v>
      </c>
      <c r="JAC92" s="833" t="s">
        <v>7584</v>
      </c>
      <c r="JAD92" s="833" t="s">
        <v>7585</v>
      </c>
      <c r="JAE92" s="833" t="s">
        <v>7586</v>
      </c>
      <c r="JAF92" s="833" t="s">
        <v>7587</v>
      </c>
      <c r="JAG92" s="833" t="s">
        <v>7588</v>
      </c>
      <c r="JAH92" s="833" t="s">
        <v>7589</v>
      </c>
      <c r="JAI92" s="833" t="s">
        <v>7590</v>
      </c>
      <c r="JAJ92" s="833" t="s">
        <v>7591</v>
      </c>
      <c r="JAK92" s="833" t="s">
        <v>7592</v>
      </c>
      <c r="JAL92" s="833" t="s">
        <v>7593</v>
      </c>
      <c r="JAM92" s="833" t="s">
        <v>7594</v>
      </c>
      <c r="JAN92" s="833" t="s">
        <v>7595</v>
      </c>
      <c r="JAO92" s="833" t="s">
        <v>7596</v>
      </c>
      <c r="JAP92" s="833" t="s">
        <v>7597</v>
      </c>
      <c r="JAQ92" s="833" t="s">
        <v>7598</v>
      </c>
      <c r="JAR92" s="833" t="s">
        <v>7599</v>
      </c>
      <c r="JAS92" s="833" t="s">
        <v>7600</v>
      </c>
      <c r="JAT92" s="833" t="s">
        <v>7601</v>
      </c>
      <c r="JAU92" s="833" t="s">
        <v>7602</v>
      </c>
      <c r="JAV92" s="833" t="s">
        <v>7603</v>
      </c>
      <c r="JAW92" s="833" t="s">
        <v>7604</v>
      </c>
      <c r="JAX92" s="833" t="s">
        <v>7605</v>
      </c>
      <c r="JAY92" s="833" t="s">
        <v>7606</v>
      </c>
      <c r="JAZ92" s="833" t="s">
        <v>7607</v>
      </c>
      <c r="JBA92" s="833" t="s">
        <v>7608</v>
      </c>
      <c r="JBB92" s="833" t="s">
        <v>7609</v>
      </c>
      <c r="JBC92" s="833" t="s">
        <v>7610</v>
      </c>
      <c r="JBD92" s="833" t="s">
        <v>7611</v>
      </c>
      <c r="JBE92" s="833" t="s">
        <v>7612</v>
      </c>
      <c r="JBF92" s="833" t="s">
        <v>7613</v>
      </c>
      <c r="JBG92" s="833" t="s">
        <v>7614</v>
      </c>
      <c r="JBH92" s="833" t="s">
        <v>7615</v>
      </c>
      <c r="JBI92" s="833" t="s">
        <v>7616</v>
      </c>
      <c r="JBJ92" s="833" t="s">
        <v>7617</v>
      </c>
      <c r="JBK92" s="833" t="s">
        <v>7618</v>
      </c>
      <c r="JBL92" s="833" t="s">
        <v>7619</v>
      </c>
      <c r="JBM92" s="833" t="s">
        <v>7620</v>
      </c>
      <c r="JBN92" s="833" t="s">
        <v>7621</v>
      </c>
      <c r="JBO92" s="833" t="s">
        <v>7622</v>
      </c>
      <c r="JBP92" s="833" t="s">
        <v>7623</v>
      </c>
      <c r="JBQ92" s="833" t="s">
        <v>7624</v>
      </c>
      <c r="JBR92" s="833" t="s">
        <v>7625</v>
      </c>
      <c r="JBS92" s="833" t="s">
        <v>7626</v>
      </c>
      <c r="JBT92" s="833" t="s">
        <v>7627</v>
      </c>
      <c r="JBU92" s="833" t="s">
        <v>7628</v>
      </c>
      <c r="JBV92" s="833" t="s">
        <v>7629</v>
      </c>
      <c r="JBW92" s="833" t="s">
        <v>7630</v>
      </c>
      <c r="JBX92" s="833" t="s">
        <v>7631</v>
      </c>
      <c r="JBY92" s="833" t="s">
        <v>7632</v>
      </c>
      <c r="JBZ92" s="833" t="s">
        <v>7633</v>
      </c>
      <c r="JCA92" s="833" t="s">
        <v>7634</v>
      </c>
      <c r="JCB92" s="833" t="s">
        <v>7635</v>
      </c>
      <c r="JCC92" s="833" t="s">
        <v>7636</v>
      </c>
      <c r="JCD92" s="833" t="s">
        <v>7637</v>
      </c>
      <c r="JCE92" s="833" t="s">
        <v>7638</v>
      </c>
      <c r="JCF92" s="833" t="s">
        <v>7639</v>
      </c>
      <c r="JCG92" s="833" t="s">
        <v>7640</v>
      </c>
      <c r="JCH92" s="833" t="s">
        <v>7641</v>
      </c>
      <c r="JCI92" s="833" t="s">
        <v>7642</v>
      </c>
      <c r="JCJ92" s="833" t="s">
        <v>7643</v>
      </c>
      <c r="JCK92" s="833" t="s">
        <v>7644</v>
      </c>
      <c r="JCL92" s="833" t="s">
        <v>7645</v>
      </c>
      <c r="JCM92" s="833" t="s">
        <v>7646</v>
      </c>
      <c r="JCN92" s="833" t="s">
        <v>7647</v>
      </c>
      <c r="JCO92" s="833" t="s">
        <v>7648</v>
      </c>
      <c r="JCP92" s="833" t="s">
        <v>7649</v>
      </c>
      <c r="JCQ92" s="833" t="s">
        <v>7650</v>
      </c>
      <c r="JCR92" s="833" t="s">
        <v>7651</v>
      </c>
      <c r="JCS92" s="833" t="s">
        <v>7652</v>
      </c>
      <c r="JCT92" s="833" t="s">
        <v>7653</v>
      </c>
      <c r="JCU92" s="833" t="s">
        <v>7654</v>
      </c>
      <c r="JCV92" s="833" t="s">
        <v>7655</v>
      </c>
      <c r="JCW92" s="833" t="s">
        <v>7656</v>
      </c>
      <c r="JCX92" s="833" t="s">
        <v>7657</v>
      </c>
      <c r="JCY92" s="833" t="s">
        <v>7658</v>
      </c>
      <c r="JCZ92" s="833" t="s">
        <v>7659</v>
      </c>
      <c r="JDA92" s="833" t="s">
        <v>7660</v>
      </c>
      <c r="JDB92" s="833" t="s">
        <v>7661</v>
      </c>
      <c r="JDC92" s="833" t="s">
        <v>7662</v>
      </c>
      <c r="JDD92" s="833" t="s">
        <v>7663</v>
      </c>
      <c r="JDE92" s="833" t="s">
        <v>7664</v>
      </c>
      <c r="JDF92" s="833" t="s">
        <v>7665</v>
      </c>
      <c r="JDG92" s="833" t="s">
        <v>7666</v>
      </c>
      <c r="JDH92" s="833" t="s">
        <v>7667</v>
      </c>
      <c r="JDI92" s="833" t="s">
        <v>7668</v>
      </c>
      <c r="JDJ92" s="833" t="s">
        <v>7669</v>
      </c>
      <c r="JDK92" s="833" t="s">
        <v>7670</v>
      </c>
      <c r="JDL92" s="833" t="s">
        <v>7671</v>
      </c>
      <c r="JDM92" s="833" t="s">
        <v>7672</v>
      </c>
      <c r="JDN92" s="833" t="s">
        <v>7673</v>
      </c>
      <c r="JDO92" s="833" t="s">
        <v>7674</v>
      </c>
      <c r="JDP92" s="833" t="s">
        <v>7675</v>
      </c>
      <c r="JDQ92" s="833" t="s">
        <v>7676</v>
      </c>
      <c r="JDR92" s="833" t="s">
        <v>7677</v>
      </c>
      <c r="JDS92" s="833" t="s">
        <v>7678</v>
      </c>
      <c r="JDT92" s="833" t="s">
        <v>7679</v>
      </c>
      <c r="JDU92" s="833" t="s">
        <v>7680</v>
      </c>
      <c r="JDV92" s="833" t="s">
        <v>7681</v>
      </c>
      <c r="JDW92" s="833" t="s">
        <v>7682</v>
      </c>
      <c r="JDX92" s="833" t="s">
        <v>7683</v>
      </c>
      <c r="JDY92" s="833" t="s">
        <v>7684</v>
      </c>
      <c r="JDZ92" s="833" t="s">
        <v>7685</v>
      </c>
      <c r="JEA92" s="833" t="s">
        <v>7686</v>
      </c>
      <c r="JEB92" s="833" t="s">
        <v>7687</v>
      </c>
      <c r="JEC92" s="833" t="s">
        <v>7688</v>
      </c>
      <c r="JED92" s="833" t="s">
        <v>7689</v>
      </c>
      <c r="JEE92" s="833" t="s">
        <v>7690</v>
      </c>
      <c r="JEF92" s="833" t="s">
        <v>7691</v>
      </c>
      <c r="JEG92" s="833" t="s">
        <v>7692</v>
      </c>
      <c r="JEH92" s="833" t="s">
        <v>7693</v>
      </c>
      <c r="JEI92" s="833" t="s">
        <v>7694</v>
      </c>
      <c r="JEJ92" s="833" t="s">
        <v>7695</v>
      </c>
      <c r="JEK92" s="833" t="s">
        <v>7696</v>
      </c>
      <c r="JEL92" s="833" t="s">
        <v>7697</v>
      </c>
      <c r="JEM92" s="833" t="s">
        <v>7698</v>
      </c>
      <c r="JEN92" s="833" t="s">
        <v>7699</v>
      </c>
      <c r="JEO92" s="833" t="s">
        <v>7700</v>
      </c>
      <c r="JEP92" s="833" t="s">
        <v>7701</v>
      </c>
      <c r="JEQ92" s="833" t="s">
        <v>7702</v>
      </c>
      <c r="JER92" s="833" t="s">
        <v>7703</v>
      </c>
      <c r="JES92" s="833" t="s">
        <v>7704</v>
      </c>
      <c r="JET92" s="833" t="s">
        <v>7705</v>
      </c>
      <c r="JEU92" s="833" t="s">
        <v>7706</v>
      </c>
      <c r="JEV92" s="833" t="s">
        <v>7707</v>
      </c>
      <c r="JEW92" s="833" t="s">
        <v>7708</v>
      </c>
      <c r="JEX92" s="833" t="s">
        <v>7709</v>
      </c>
      <c r="JEY92" s="833" t="s">
        <v>7710</v>
      </c>
      <c r="JEZ92" s="833" t="s">
        <v>7711</v>
      </c>
      <c r="JFA92" s="833" t="s">
        <v>7712</v>
      </c>
      <c r="JFB92" s="833" t="s">
        <v>7713</v>
      </c>
      <c r="JFC92" s="833" t="s">
        <v>7714</v>
      </c>
      <c r="JFD92" s="833" t="s">
        <v>7715</v>
      </c>
      <c r="JFE92" s="833" t="s">
        <v>7716</v>
      </c>
      <c r="JFF92" s="833" t="s">
        <v>7717</v>
      </c>
      <c r="JFG92" s="833" t="s">
        <v>7718</v>
      </c>
      <c r="JFH92" s="833" t="s">
        <v>7719</v>
      </c>
      <c r="JFI92" s="833" t="s">
        <v>7720</v>
      </c>
      <c r="JFJ92" s="833" t="s">
        <v>7721</v>
      </c>
      <c r="JFK92" s="833" t="s">
        <v>7722</v>
      </c>
      <c r="JFL92" s="833" t="s">
        <v>7723</v>
      </c>
      <c r="JFM92" s="833" t="s">
        <v>7724</v>
      </c>
      <c r="JFN92" s="833" t="s">
        <v>7725</v>
      </c>
      <c r="JFO92" s="833" t="s">
        <v>7726</v>
      </c>
      <c r="JFP92" s="833" t="s">
        <v>7727</v>
      </c>
      <c r="JFQ92" s="833" t="s">
        <v>7728</v>
      </c>
      <c r="JFR92" s="833" t="s">
        <v>7729</v>
      </c>
      <c r="JFS92" s="833" t="s">
        <v>7730</v>
      </c>
      <c r="JFT92" s="833" t="s">
        <v>7731</v>
      </c>
      <c r="JFU92" s="833" t="s">
        <v>7732</v>
      </c>
      <c r="JFV92" s="833" t="s">
        <v>7733</v>
      </c>
      <c r="JFW92" s="833" t="s">
        <v>7734</v>
      </c>
      <c r="JFX92" s="833" t="s">
        <v>7735</v>
      </c>
      <c r="JFY92" s="833" t="s">
        <v>7736</v>
      </c>
      <c r="JFZ92" s="833" t="s">
        <v>7737</v>
      </c>
      <c r="JGA92" s="833" t="s">
        <v>7738</v>
      </c>
      <c r="JGB92" s="833" t="s">
        <v>7739</v>
      </c>
      <c r="JGC92" s="833" t="s">
        <v>7740</v>
      </c>
      <c r="JGD92" s="833" t="s">
        <v>7741</v>
      </c>
      <c r="JGE92" s="833" t="s">
        <v>7742</v>
      </c>
      <c r="JGF92" s="833" t="s">
        <v>7743</v>
      </c>
      <c r="JGG92" s="833" t="s">
        <v>7744</v>
      </c>
      <c r="JGH92" s="833" t="s">
        <v>7745</v>
      </c>
      <c r="JGI92" s="833" t="s">
        <v>7746</v>
      </c>
      <c r="JGJ92" s="833" t="s">
        <v>7747</v>
      </c>
      <c r="JGK92" s="833" t="s">
        <v>7748</v>
      </c>
      <c r="JGL92" s="833" t="s">
        <v>7749</v>
      </c>
      <c r="JGM92" s="833" t="s">
        <v>7750</v>
      </c>
      <c r="JGN92" s="833" t="s">
        <v>7751</v>
      </c>
      <c r="JGO92" s="833" t="s">
        <v>7752</v>
      </c>
      <c r="JGP92" s="833" t="s">
        <v>7753</v>
      </c>
      <c r="JGQ92" s="833" t="s">
        <v>7754</v>
      </c>
      <c r="JGR92" s="833" t="s">
        <v>7755</v>
      </c>
      <c r="JGS92" s="833" t="s">
        <v>7756</v>
      </c>
      <c r="JGT92" s="833" t="s">
        <v>7757</v>
      </c>
      <c r="JGU92" s="833" t="s">
        <v>7758</v>
      </c>
      <c r="JGV92" s="833" t="s">
        <v>7759</v>
      </c>
      <c r="JGW92" s="833" t="s">
        <v>7760</v>
      </c>
      <c r="JGX92" s="833" t="s">
        <v>7761</v>
      </c>
      <c r="JGY92" s="833" t="s">
        <v>7762</v>
      </c>
      <c r="JGZ92" s="833" t="s">
        <v>7763</v>
      </c>
      <c r="JHA92" s="833" t="s">
        <v>7764</v>
      </c>
      <c r="JHB92" s="833" t="s">
        <v>7765</v>
      </c>
      <c r="JHC92" s="833" t="s">
        <v>7766</v>
      </c>
      <c r="JHD92" s="833" t="s">
        <v>7767</v>
      </c>
      <c r="JHE92" s="833" t="s">
        <v>7768</v>
      </c>
      <c r="JHF92" s="833" t="s">
        <v>7769</v>
      </c>
      <c r="JHG92" s="833" t="s">
        <v>7770</v>
      </c>
      <c r="JHH92" s="833" t="s">
        <v>7771</v>
      </c>
      <c r="JHI92" s="833" t="s">
        <v>7772</v>
      </c>
      <c r="JHJ92" s="833" t="s">
        <v>7773</v>
      </c>
      <c r="JHK92" s="833" t="s">
        <v>7774</v>
      </c>
      <c r="JHL92" s="833" t="s">
        <v>7775</v>
      </c>
      <c r="JHM92" s="833" t="s">
        <v>7776</v>
      </c>
      <c r="JHN92" s="833" t="s">
        <v>7777</v>
      </c>
      <c r="JHO92" s="833" t="s">
        <v>7778</v>
      </c>
      <c r="JHP92" s="833" t="s">
        <v>7779</v>
      </c>
      <c r="JHQ92" s="833" t="s">
        <v>7780</v>
      </c>
      <c r="JHR92" s="833" t="s">
        <v>7781</v>
      </c>
      <c r="JHS92" s="833" t="s">
        <v>7782</v>
      </c>
      <c r="JHT92" s="833" t="s">
        <v>7783</v>
      </c>
      <c r="JHU92" s="833" t="s">
        <v>7784</v>
      </c>
      <c r="JHV92" s="833" t="s">
        <v>7785</v>
      </c>
      <c r="JHW92" s="833" t="s">
        <v>7786</v>
      </c>
      <c r="JHX92" s="833" t="s">
        <v>7787</v>
      </c>
      <c r="JHY92" s="833" t="s">
        <v>7788</v>
      </c>
      <c r="JHZ92" s="833" t="s">
        <v>7789</v>
      </c>
      <c r="JIA92" s="833" t="s">
        <v>7790</v>
      </c>
      <c r="JIB92" s="833" t="s">
        <v>7791</v>
      </c>
      <c r="JIC92" s="833" t="s">
        <v>7792</v>
      </c>
      <c r="JID92" s="833" t="s">
        <v>7793</v>
      </c>
      <c r="JIE92" s="833" t="s">
        <v>7794</v>
      </c>
      <c r="JIF92" s="833" t="s">
        <v>7795</v>
      </c>
      <c r="JIG92" s="833" t="s">
        <v>7796</v>
      </c>
      <c r="JIH92" s="833" t="s">
        <v>7797</v>
      </c>
      <c r="JII92" s="833" t="s">
        <v>7798</v>
      </c>
      <c r="JIJ92" s="833" t="s">
        <v>7799</v>
      </c>
      <c r="JIK92" s="833" t="s">
        <v>7800</v>
      </c>
      <c r="JIL92" s="833" t="s">
        <v>7801</v>
      </c>
      <c r="JIM92" s="833" t="s">
        <v>7802</v>
      </c>
      <c r="JIN92" s="833" t="s">
        <v>7803</v>
      </c>
      <c r="JIO92" s="833" t="s">
        <v>7804</v>
      </c>
      <c r="JIP92" s="833" t="s">
        <v>7805</v>
      </c>
      <c r="JIQ92" s="833" t="s">
        <v>7806</v>
      </c>
      <c r="JIR92" s="833" t="s">
        <v>7807</v>
      </c>
      <c r="JIS92" s="833" t="s">
        <v>7808</v>
      </c>
      <c r="JIT92" s="833" t="s">
        <v>7809</v>
      </c>
      <c r="JIU92" s="833" t="s">
        <v>7810</v>
      </c>
      <c r="JIV92" s="833" t="s">
        <v>7811</v>
      </c>
      <c r="JIW92" s="833" t="s">
        <v>7812</v>
      </c>
      <c r="JIX92" s="833" t="s">
        <v>7813</v>
      </c>
      <c r="JIY92" s="833" t="s">
        <v>7814</v>
      </c>
      <c r="JIZ92" s="833" t="s">
        <v>7815</v>
      </c>
      <c r="JJA92" s="833" t="s">
        <v>7816</v>
      </c>
      <c r="JJB92" s="833" t="s">
        <v>7817</v>
      </c>
      <c r="JJC92" s="833" t="s">
        <v>7818</v>
      </c>
      <c r="JJD92" s="833" t="s">
        <v>7819</v>
      </c>
      <c r="JJE92" s="833" t="s">
        <v>7820</v>
      </c>
      <c r="JJF92" s="833" t="s">
        <v>7821</v>
      </c>
      <c r="JJG92" s="833" t="s">
        <v>7822</v>
      </c>
      <c r="JJH92" s="833" t="s">
        <v>7823</v>
      </c>
      <c r="JJI92" s="833" t="s">
        <v>7824</v>
      </c>
      <c r="JJJ92" s="833" t="s">
        <v>7825</v>
      </c>
      <c r="JJK92" s="833" t="s">
        <v>7826</v>
      </c>
      <c r="JJL92" s="833" t="s">
        <v>7827</v>
      </c>
      <c r="JJM92" s="833" t="s">
        <v>7828</v>
      </c>
      <c r="JJN92" s="833" t="s">
        <v>7829</v>
      </c>
      <c r="JJO92" s="833" t="s">
        <v>7830</v>
      </c>
      <c r="JJP92" s="833" t="s">
        <v>7831</v>
      </c>
      <c r="JJQ92" s="833" t="s">
        <v>7832</v>
      </c>
      <c r="JJR92" s="833" t="s">
        <v>7833</v>
      </c>
      <c r="JJS92" s="833" t="s">
        <v>7834</v>
      </c>
      <c r="JJT92" s="833" t="s">
        <v>7835</v>
      </c>
      <c r="JJU92" s="833" t="s">
        <v>7836</v>
      </c>
      <c r="JJV92" s="833" t="s">
        <v>7837</v>
      </c>
      <c r="JJW92" s="833" t="s">
        <v>7838</v>
      </c>
      <c r="JJX92" s="833" t="s">
        <v>7839</v>
      </c>
      <c r="JJY92" s="833" t="s">
        <v>7840</v>
      </c>
      <c r="JJZ92" s="833" t="s">
        <v>7841</v>
      </c>
      <c r="JKA92" s="833" t="s">
        <v>7842</v>
      </c>
      <c r="JKB92" s="833" t="s">
        <v>7843</v>
      </c>
      <c r="JKC92" s="833" t="s">
        <v>7844</v>
      </c>
      <c r="JKD92" s="833" t="s">
        <v>7845</v>
      </c>
      <c r="JKE92" s="833" t="s">
        <v>7846</v>
      </c>
      <c r="JKF92" s="833" t="s">
        <v>7847</v>
      </c>
      <c r="JKG92" s="833" t="s">
        <v>7848</v>
      </c>
      <c r="JKH92" s="833" t="s">
        <v>7849</v>
      </c>
      <c r="JKI92" s="833" t="s">
        <v>7850</v>
      </c>
      <c r="JKJ92" s="833" t="s">
        <v>7851</v>
      </c>
      <c r="JKK92" s="833" t="s">
        <v>7852</v>
      </c>
      <c r="JKL92" s="833" t="s">
        <v>7853</v>
      </c>
      <c r="JKM92" s="833" t="s">
        <v>7854</v>
      </c>
      <c r="JKN92" s="833" t="s">
        <v>7855</v>
      </c>
      <c r="JKO92" s="833" t="s">
        <v>7856</v>
      </c>
      <c r="JKP92" s="833" t="s">
        <v>7857</v>
      </c>
      <c r="JKQ92" s="833" t="s">
        <v>7858</v>
      </c>
      <c r="JKR92" s="833" t="s">
        <v>7859</v>
      </c>
      <c r="JKS92" s="833" t="s">
        <v>7860</v>
      </c>
      <c r="JKT92" s="833" t="s">
        <v>7861</v>
      </c>
      <c r="JKU92" s="833" t="s">
        <v>7862</v>
      </c>
      <c r="JKV92" s="833" t="s">
        <v>7863</v>
      </c>
      <c r="JKW92" s="833" t="s">
        <v>7864</v>
      </c>
      <c r="JKX92" s="833" t="s">
        <v>7865</v>
      </c>
      <c r="JKY92" s="833" t="s">
        <v>7866</v>
      </c>
      <c r="JKZ92" s="833" t="s">
        <v>7867</v>
      </c>
      <c r="JLA92" s="833" t="s">
        <v>7868</v>
      </c>
      <c r="JLB92" s="833" t="s">
        <v>7869</v>
      </c>
      <c r="JLC92" s="833" t="s">
        <v>7870</v>
      </c>
      <c r="JLD92" s="833" t="s">
        <v>7871</v>
      </c>
      <c r="JLE92" s="833" t="s">
        <v>7872</v>
      </c>
      <c r="JLF92" s="833" t="s">
        <v>7873</v>
      </c>
      <c r="JLG92" s="833" t="s">
        <v>7874</v>
      </c>
      <c r="JLH92" s="833" t="s">
        <v>7875</v>
      </c>
      <c r="JLI92" s="833" t="s">
        <v>7876</v>
      </c>
      <c r="JLJ92" s="833" t="s">
        <v>7877</v>
      </c>
      <c r="JLK92" s="833" t="s">
        <v>7878</v>
      </c>
      <c r="JLL92" s="833" t="s">
        <v>7879</v>
      </c>
      <c r="JLM92" s="833" t="s">
        <v>7880</v>
      </c>
      <c r="JLN92" s="833" t="s">
        <v>7881</v>
      </c>
      <c r="JLO92" s="833" t="s">
        <v>7882</v>
      </c>
      <c r="JLP92" s="833" t="s">
        <v>7883</v>
      </c>
      <c r="JLQ92" s="833" t="s">
        <v>7884</v>
      </c>
      <c r="JLR92" s="833" t="s">
        <v>7885</v>
      </c>
      <c r="JLS92" s="833" t="s">
        <v>7886</v>
      </c>
      <c r="JLT92" s="833" t="s">
        <v>7887</v>
      </c>
      <c r="JLU92" s="833" t="s">
        <v>7888</v>
      </c>
      <c r="JLV92" s="833" t="s">
        <v>7889</v>
      </c>
      <c r="JLW92" s="833" t="s">
        <v>7890</v>
      </c>
      <c r="JLX92" s="833" t="s">
        <v>7891</v>
      </c>
      <c r="JLY92" s="833" t="s">
        <v>7892</v>
      </c>
      <c r="JLZ92" s="833" t="s">
        <v>7893</v>
      </c>
      <c r="JMA92" s="833" t="s">
        <v>7894</v>
      </c>
      <c r="JMB92" s="833" t="s">
        <v>7895</v>
      </c>
      <c r="JMC92" s="833" t="s">
        <v>7896</v>
      </c>
      <c r="JMD92" s="833" t="s">
        <v>7897</v>
      </c>
      <c r="JME92" s="833" t="s">
        <v>7898</v>
      </c>
      <c r="JMF92" s="833" t="s">
        <v>7899</v>
      </c>
      <c r="JMG92" s="833" t="s">
        <v>7900</v>
      </c>
      <c r="JMH92" s="833" t="s">
        <v>7901</v>
      </c>
      <c r="JMI92" s="833" t="s">
        <v>7902</v>
      </c>
      <c r="JMJ92" s="833" t="s">
        <v>7903</v>
      </c>
      <c r="JMK92" s="833" t="s">
        <v>7904</v>
      </c>
      <c r="JML92" s="833" t="s">
        <v>7905</v>
      </c>
      <c r="JMM92" s="833" t="s">
        <v>7906</v>
      </c>
      <c r="JMN92" s="833" t="s">
        <v>7907</v>
      </c>
      <c r="JMO92" s="833" t="s">
        <v>7908</v>
      </c>
      <c r="JMP92" s="833" t="s">
        <v>7909</v>
      </c>
      <c r="JMQ92" s="833" t="s">
        <v>7910</v>
      </c>
      <c r="JMR92" s="833" t="s">
        <v>7911</v>
      </c>
      <c r="JMS92" s="833" t="s">
        <v>7912</v>
      </c>
      <c r="JMT92" s="833" t="s">
        <v>7913</v>
      </c>
      <c r="JMU92" s="833" t="s">
        <v>7914</v>
      </c>
      <c r="JMV92" s="833" t="s">
        <v>7915</v>
      </c>
      <c r="JMW92" s="833" t="s">
        <v>7916</v>
      </c>
      <c r="JMX92" s="833" t="s">
        <v>7917</v>
      </c>
      <c r="JMY92" s="833" t="s">
        <v>7918</v>
      </c>
      <c r="JMZ92" s="833" t="s">
        <v>7919</v>
      </c>
      <c r="JNA92" s="833" t="s">
        <v>7920</v>
      </c>
      <c r="JNB92" s="833" t="s">
        <v>7921</v>
      </c>
      <c r="JNC92" s="833" t="s">
        <v>7922</v>
      </c>
      <c r="JND92" s="833" t="s">
        <v>7923</v>
      </c>
      <c r="JNE92" s="833" t="s">
        <v>7924</v>
      </c>
      <c r="JNF92" s="833" t="s">
        <v>7925</v>
      </c>
      <c r="JNG92" s="833" t="s">
        <v>7926</v>
      </c>
      <c r="JNH92" s="833" t="s">
        <v>7927</v>
      </c>
      <c r="JNI92" s="833" t="s">
        <v>7928</v>
      </c>
      <c r="JNJ92" s="833" t="s">
        <v>7929</v>
      </c>
      <c r="JNK92" s="833" t="s">
        <v>7930</v>
      </c>
      <c r="JNL92" s="833" t="s">
        <v>7931</v>
      </c>
      <c r="JNM92" s="833" t="s">
        <v>7932</v>
      </c>
      <c r="JNN92" s="833" t="s">
        <v>7933</v>
      </c>
      <c r="JNO92" s="833" t="s">
        <v>7934</v>
      </c>
      <c r="JNP92" s="833" t="s">
        <v>7935</v>
      </c>
      <c r="JNQ92" s="833" t="s">
        <v>7936</v>
      </c>
      <c r="JNR92" s="833" t="s">
        <v>7937</v>
      </c>
      <c r="JNS92" s="833" t="s">
        <v>7938</v>
      </c>
      <c r="JNT92" s="833" t="s">
        <v>7939</v>
      </c>
      <c r="JNU92" s="833" t="s">
        <v>7940</v>
      </c>
      <c r="JNV92" s="833" t="s">
        <v>7941</v>
      </c>
      <c r="JNW92" s="833" t="s">
        <v>7942</v>
      </c>
      <c r="JNX92" s="833" t="s">
        <v>7943</v>
      </c>
      <c r="JNY92" s="833" t="s">
        <v>7944</v>
      </c>
      <c r="JNZ92" s="833" t="s">
        <v>7945</v>
      </c>
      <c r="JOA92" s="833" t="s">
        <v>7946</v>
      </c>
      <c r="JOB92" s="833" t="s">
        <v>7947</v>
      </c>
      <c r="JOC92" s="833" t="s">
        <v>7948</v>
      </c>
      <c r="JOD92" s="833" t="s">
        <v>7949</v>
      </c>
      <c r="JOE92" s="833" t="s">
        <v>7950</v>
      </c>
      <c r="JOF92" s="833" t="s">
        <v>7951</v>
      </c>
      <c r="JOG92" s="833" t="s">
        <v>7952</v>
      </c>
      <c r="JOH92" s="833" t="s">
        <v>7953</v>
      </c>
      <c r="JOI92" s="833" t="s">
        <v>7954</v>
      </c>
      <c r="JOJ92" s="833" t="s">
        <v>7955</v>
      </c>
      <c r="JOK92" s="833" t="s">
        <v>7956</v>
      </c>
      <c r="JOL92" s="833" t="s">
        <v>7957</v>
      </c>
      <c r="JOM92" s="833" t="s">
        <v>7958</v>
      </c>
      <c r="JON92" s="833" t="s">
        <v>7959</v>
      </c>
      <c r="JOO92" s="833" t="s">
        <v>7960</v>
      </c>
      <c r="JOP92" s="833" t="s">
        <v>7961</v>
      </c>
      <c r="JOQ92" s="833" t="s">
        <v>7962</v>
      </c>
      <c r="JOR92" s="833" t="s">
        <v>7963</v>
      </c>
      <c r="JOS92" s="833" t="s">
        <v>7964</v>
      </c>
      <c r="JOT92" s="833" t="s">
        <v>7965</v>
      </c>
      <c r="JOU92" s="833" t="s">
        <v>7966</v>
      </c>
      <c r="JOV92" s="833" t="s">
        <v>7967</v>
      </c>
      <c r="JOW92" s="833" t="s">
        <v>7968</v>
      </c>
      <c r="JOX92" s="833" t="s">
        <v>7969</v>
      </c>
      <c r="JOY92" s="833" t="s">
        <v>7970</v>
      </c>
      <c r="JOZ92" s="833" t="s">
        <v>7971</v>
      </c>
      <c r="JPA92" s="833" t="s">
        <v>7972</v>
      </c>
      <c r="JPB92" s="833" t="s">
        <v>7973</v>
      </c>
      <c r="JPC92" s="833" t="s">
        <v>7974</v>
      </c>
      <c r="JPD92" s="833" t="s">
        <v>7975</v>
      </c>
      <c r="JPE92" s="833" t="s">
        <v>7976</v>
      </c>
      <c r="JPF92" s="833" t="s">
        <v>7977</v>
      </c>
      <c r="JPG92" s="833" t="s">
        <v>7978</v>
      </c>
      <c r="JPH92" s="833" t="s">
        <v>7979</v>
      </c>
      <c r="JPI92" s="833" t="s">
        <v>7980</v>
      </c>
      <c r="JPJ92" s="833" t="s">
        <v>7981</v>
      </c>
      <c r="JPK92" s="833" t="s">
        <v>7982</v>
      </c>
      <c r="JPL92" s="833" t="s">
        <v>7983</v>
      </c>
      <c r="JPM92" s="833" t="s">
        <v>7984</v>
      </c>
      <c r="JPN92" s="833" t="s">
        <v>7985</v>
      </c>
      <c r="JPO92" s="833" t="s">
        <v>7986</v>
      </c>
      <c r="JPP92" s="833" t="s">
        <v>7987</v>
      </c>
      <c r="JPQ92" s="833" t="s">
        <v>7988</v>
      </c>
      <c r="JPR92" s="833" t="s">
        <v>7989</v>
      </c>
      <c r="JPS92" s="833" t="s">
        <v>7990</v>
      </c>
      <c r="JPT92" s="833" t="s">
        <v>7991</v>
      </c>
      <c r="JPU92" s="833" t="s">
        <v>7992</v>
      </c>
      <c r="JPV92" s="833" t="s">
        <v>7993</v>
      </c>
      <c r="JPW92" s="833" t="s">
        <v>7994</v>
      </c>
      <c r="JPX92" s="833" t="s">
        <v>7995</v>
      </c>
      <c r="JPY92" s="833" t="s">
        <v>7996</v>
      </c>
      <c r="JPZ92" s="833" t="s">
        <v>7997</v>
      </c>
      <c r="JQA92" s="833" t="s">
        <v>7998</v>
      </c>
      <c r="JQB92" s="833" t="s">
        <v>7999</v>
      </c>
      <c r="JQC92" s="833" t="s">
        <v>8000</v>
      </c>
      <c r="JQD92" s="833" t="s">
        <v>8001</v>
      </c>
      <c r="JQE92" s="833" t="s">
        <v>8002</v>
      </c>
      <c r="JQF92" s="833" t="s">
        <v>8003</v>
      </c>
      <c r="JQG92" s="833" t="s">
        <v>8004</v>
      </c>
      <c r="JQH92" s="833" t="s">
        <v>8005</v>
      </c>
      <c r="JQI92" s="833" t="s">
        <v>8006</v>
      </c>
      <c r="JQJ92" s="833" t="s">
        <v>8007</v>
      </c>
      <c r="JQK92" s="833" t="s">
        <v>8008</v>
      </c>
      <c r="JQL92" s="833" t="s">
        <v>8009</v>
      </c>
      <c r="JQM92" s="833" t="s">
        <v>8010</v>
      </c>
      <c r="JQN92" s="833" t="s">
        <v>8011</v>
      </c>
      <c r="JQO92" s="833" t="s">
        <v>8012</v>
      </c>
      <c r="JQP92" s="833" t="s">
        <v>8013</v>
      </c>
      <c r="JQQ92" s="833" t="s">
        <v>8014</v>
      </c>
      <c r="JQR92" s="833" t="s">
        <v>8015</v>
      </c>
      <c r="JQS92" s="833" t="s">
        <v>8016</v>
      </c>
      <c r="JQT92" s="833" t="s">
        <v>8017</v>
      </c>
      <c r="JQU92" s="833" t="s">
        <v>8018</v>
      </c>
      <c r="JQV92" s="833" t="s">
        <v>8019</v>
      </c>
      <c r="JQW92" s="833" t="s">
        <v>8020</v>
      </c>
      <c r="JQX92" s="833" t="s">
        <v>8021</v>
      </c>
      <c r="JQY92" s="833" t="s">
        <v>8022</v>
      </c>
      <c r="JQZ92" s="833" t="s">
        <v>8023</v>
      </c>
      <c r="JRA92" s="833" t="s">
        <v>8024</v>
      </c>
      <c r="JRB92" s="833" t="s">
        <v>8025</v>
      </c>
      <c r="JRC92" s="833" t="s">
        <v>8026</v>
      </c>
      <c r="JRD92" s="833" t="s">
        <v>8027</v>
      </c>
      <c r="JRE92" s="833" t="s">
        <v>8028</v>
      </c>
      <c r="JRF92" s="833" t="s">
        <v>8029</v>
      </c>
      <c r="JRG92" s="833" t="s">
        <v>8030</v>
      </c>
      <c r="JRH92" s="833" t="s">
        <v>8031</v>
      </c>
      <c r="JRI92" s="833" t="s">
        <v>8032</v>
      </c>
      <c r="JRJ92" s="833" t="s">
        <v>8033</v>
      </c>
      <c r="JRK92" s="833" t="s">
        <v>8034</v>
      </c>
      <c r="JRL92" s="833" t="s">
        <v>8035</v>
      </c>
      <c r="JRM92" s="833" t="s">
        <v>8036</v>
      </c>
      <c r="JRN92" s="833" t="s">
        <v>8037</v>
      </c>
      <c r="JRO92" s="833" t="s">
        <v>8038</v>
      </c>
      <c r="JRP92" s="833" t="s">
        <v>8039</v>
      </c>
      <c r="JRQ92" s="833" t="s">
        <v>8040</v>
      </c>
      <c r="JRR92" s="833" t="s">
        <v>8041</v>
      </c>
      <c r="JRS92" s="833" t="s">
        <v>8042</v>
      </c>
      <c r="JRT92" s="833" t="s">
        <v>8043</v>
      </c>
      <c r="JRU92" s="833" t="s">
        <v>8044</v>
      </c>
      <c r="JRV92" s="833" t="s">
        <v>8045</v>
      </c>
      <c r="JRW92" s="833" t="s">
        <v>8046</v>
      </c>
      <c r="JRX92" s="833" t="s">
        <v>8047</v>
      </c>
      <c r="JRY92" s="833" t="s">
        <v>8048</v>
      </c>
      <c r="JRZ92" s="833" t="s">
        <v>8049</v>
      </c>
      <c r="JSA92" s="833" t="s">
        <v>8050</v>
      </c>
      <c r="JSB92" s="833" t="s">
        <v>8051</v>
      </c>
      <c r="JSC92" s="833" t="s">
        <v>8052</v>
      </c>
      <c r="JSD92" s="833" t="s">
        <v>8053</v>
      </c>
      <c r="JSE92" s="833" t="s">
        <v>8054</v>
      </c>
      <c r="JSF92" s="833" t="s">
        <v>8055</v>
      </c>
      <c r="JSG92" s="833" t="s">
        <v>8056</v>
      </c>
      <c r="JSH92" s="833" t="s">
        <v>8057</v>
      </c>
      <c r="JSI92" s="833" t="s">
        <v>8058</v>
      </c>
      <c r="JSJ92" s="833" t="s">
        <v>8059</v>
      </c>
      <c r="JSK92" s="833" t="s">
        <v>8060</v>
      </c>
      <c r="JSL92" s="833" t="s">
        <v>8061</v>
      </c>
      <c r="JSM92" s="833" t="s">
        <v>8062</v>
      </c>
      <c r="JSN92" s="833" t="s">
        <v>8063</v>
      </c>
      <c r="JSO92" s="833" t="s">
        <v>8064</v>
      </c>
      <c r="JSP92" s="833" t="s">
        <v>8065</v>
      </c>
      <c r="JSQ92" s="833" t="s">
        <v>8066</v>
      </c>
      <c r="JSR92" s="833" t="s">
        <v>8067</v>
      </c>
      <c r="JSS92" s="833" t="s">
        <v>8068</v>
      </c>
      <c r="JST92" s="833" t="s">
        <v>8069</v>
      </c>
      <c r="JSU92" s="833" t="s">
        <v>8070</v>
      </c>
      <c r="JSV92" s="833" t="s">
        <v>8071</v>
      </c>
      <c r="JSW92" s="833" t="s">
        <v>8072</v>
      </c>
      <c r="JSX92" s="833" t="s">
        <v>8073</v>
      </c>
      <c r="JSY92" s="833" t="s">
        <v>8074</v>
      </c>
      <c r="JSZ92" s="833" t="s">
        <v>8075</v>
      </c>
      <c r="JTA92" s="833" t="s">
        <v>8076</v>
      </c>
      <c r="JTB92" s="833" t="s">
        <v>8077</v>
      </c>
      <c r="JTC92" s="833" t="s">
        <v>8078</v>
      </c>
      <c r="JTD92" s="833" t="s">
        <v>8079</v>
      </c>
      <c r="JTE92" s="833" t="s">
        <v>8080</v>
      </c>
      <c r="JTF92" s="833" t="s">
        <v>8081</v>
      </c>
      <c r="JTG92" s="833" t="s">
        <v>8082</v>
      </c>
      <c r="JTH92" s="833" t="s">
        <v>8083</v>
      </c>
      <c r="JTI92" s="833" t="s">
        <v>8084</v>
      </c>
      <c r="JTJ92" s="833" t="s">
        <v>8085</v>
      </c>
      <c r="JTK92" s="833" t="s">
        <v>8086</v>
      </c>
      <c r="JTL92" s="833" t="s">
        <v>8087</v>
      </c>
      <c r="JTM92" s="833" t="s">
        <v>8088</v>
      </c>
      <c r="JTN92" s="833" t="s">
        <v>8089</v>
      </c>
      <c r="JTO92" s="833" t="s">
        <v>8090</v>
      </c>
      <c r="JTP92" s="833" t="s">
        <v>8091</v>
      </c>
      <c r="JTQ92" s="833" t="s">
        <v>8092</v>
      </c>
      <c r="JTR92" s="833" t="s">
        <v>8093</v>
      </c>
      <c r="JTS92" s="833" t="s">
        <v>8094</v>
      </c>
      <c r="JTT92" s="833" t="s">
        <v>8095</v>
      </c>
      <c r="JTU92" s="833" t="s">
        <v>8096</v>
      </c>
      <c r="JTV92" s="833" t="s">
        <v>8097</v>
      </c>
      <c r="JTW92" s="833" t="s">
        <v>8098</v>
      </c>
      <c r="JTX92" s="833" t="s">
        <v>8099</v>
      </c>
      <c r="JTY92" s="833" t="s">
        <v>8100</v>
      </c>
      <c r="JTZ92" s="833" t="s">
        <v>8101</v>
      </c>
      <c r="JUA92" s="833" t="s">
        <v>8102</v>
      </c>
      <c r="JUB92" s="833" t="s">
        <v>8103</v>
      </c>
      <c r="JUC92" s="833" t="s">
        <v>8104</v>
      </c>
      <c r="JUD92" s="833" t="s">
        <v>8105</v>
      </c>
      <c r="JUE92" s="833" t="s">
        <v>8106</v>
      </c>
      <c r="JUF92" s="833" t="s">
        <v>8107</v>
      </c>
      <c r="JUG92" s="833" t="s">
        <v>8108</v>
      </c>
      <c r="JUH92" s="833" t="s">
        <v>8109</v>
      </c>
      <c r="JUI92" s="833" t="s">
        <v>8110</v>
      </c>
      <c r="JUJ92" s="833" t="s">
        <v>8111</v>
      </c>
      <c r="JUK92" s="833" t="s">
        <v>8112</v>
      </c>
      <c r="JUL92" s="833" t="s">
        <v>8113</v>
      </c>
      <c r="JUM92" s="833" t="s">
        <v>8114</v>
      </c>
      <c r="JUN92" s="833" t="s">
        <v>8115</v>
      </c>
      <c r="JUO92" s="833" t="s">
        <v>8116</v>
      </c>
      <c r="JUP92" s="833" t="s">
        <v>8117</v>
      </c>
      <c r="JUQ92" s="833" t="s">
        <v>8118</v>
      </c>
      <c r="JUR92" s="833" t="s">
        <v>8119</v>
      </c>
      <c r="JUS92" s="833" t="s">
        <v>8120</v>
      </c>
      <c r="JUT92" s="833" t="s">
        <v>8121</v>
      </c>
      <c r="JUU92" s="833" t="s">
        <v>8122</v>
      </c>
      <c r="JUV92" s="833" t="s">
        <v>8123</v>
      </c>
      <c r="JUW92" s="833" t="s">
        <v>8124</v>
      </c>
      <c r="JUX92" s="833" t="s">
        <v>8125</v>
      </c>
      <c r="JUY92" s="833" t="s">
        <v>8126</v>
      </c>
      <c r="JUZ92" s="833" t="s">
        <v>8127</v>
      </c>
      <c r="JVA92" s="833" t="s">
        <v>8128</v>
      </c>
      <c r="JVB92" s="833" t="s">
        <v>8129</v>
      </c>
      <c r="JVC92" s="833" t="s">
        <v>8130</v>
      </c>
      <c r="JVD92" s="833" t="s">
        <v>8131</v>
      </c>
      <c r="JVE92" s="833" t="s">
        <v>8132</v>
      </c>
      <c r="JVF92" s="833" t="s">
        <v>8133</v>
      </c>
      <c r="JVG92" s="833" t="s">
        <v>8134</v>
      </c>
      <c r="JVH92" s="833" t="s">
        <v>8135</v>
      </c>
      <c r="JVI92" s="833" t="s">
        <v>8136</v>
      </c>
      <c r="JVJ92" s="833" t="s">
        <v>8137</v>
      </c>
      <c r="JVK92" s="833" t="s">
        <v>8138</v>
      </c>
      <c r="JVL92" s="833" t="s">
        <v>8139</v>
      </c>
      <c r="JVM92" s="833" t="s">
        <v>8140</v>
      </c>
      <c r="JVN92" s="833" t="s">
        <v>8141</v>
      </c>
      <c r="JVO92" s="833" t="s">
        <v>8142</v>
      </c>
      <c r="JVP92" s="833" t="s">
        <v>8143</v>
      </c>
      <c r="JVQ92" s="833" t="s">
        <v>8144</v>
      </c>
      <c r="JVR92" s="833" t="s">
        <v>8145</v>
      </c>
      <c r="JVS92" s="833" t="s">
        <v>8146</v>
      </c>
      <c r="JVT92" s="833" t="s">
        <v>8147</v>
      </c>
      <c r="JVU92" s="833" t="s">
        <v>8148</v>
      </c>
      <c r="JVV92" s="833" t="s">
        <v>8149</v>
      </c>
      <c r="JVW92" s="833" t="s">
        <v>8150</v>
      </c>
      <c r="JVX92" s="833" t="s">
        <v>8151</v>
      </c>
      <c r="JVY92" s="833" t="s">
        <v>8152</v>
      </c>
      <c r="JVZ92" s="833" t="s">
        <v>8153</v>
      </c>
      <c r="JWA92" s="833" t="s">
        <v>8154</v>
      </c>
      <c r="JWB92" s="833" t="s">
        <v>8155</v>
      </c>
      <c r="JWC92" s="833" t="s">
        <v>8156</v>
      </c>
      <c r="JWD92" s="833" t="s">
        <v>8157</v>
      </c>
      <c r="JWE92" s="833" t="s">
        <v>8158</v>
      </c>
      <c r="JWF92" s="833" t="s">
        <v>8159</v>
      </c>
      <c r="JWG92" s="833" t="s">
        <v>8160</v>
      </c>
      <c r="JWH92" s="833" t="s">
        <v>8161</v>
      </c>
      <c r="JWI92" s="833" t="s">
        <v>8162</v>
      </c>
      <c r="JWJ92" s="833" t="s">
        <v>8163</v>
      </c>
      <c r="JWK92" s="833" t="s">
        <v>8164</v>
      </c>
      <c r="JWL92" s="833" t="s">
        <v>8165</v>
      </c>
      <c r="JWM92" s="833" t="s">
        <v>8166</v>
      </c>
      <c r="JWN92" s="833" t="s">
        <v>8167</v>
      </c>
      <c r="JWO92" s="833" t="s">
        <v>8168</v>
      </c>
      <c r="JWP92" s="833" t="s">
        <v>8169</v>
      </c>
      <c r="JWQ92" s="833" t="s">
        <v>8170</v>
      </c>
      <c r="JWR92" s="833" t="s">
        <v>8171</v>
      </c>
      <c r="JWS92" s="833" t="s">
        <v>8172</v>
      </c>
      <c r="JWT92" s="833" t="s">
        <v>8173</v>
      </c>
      <c r="JWU92" s="833" t="s">
        <v>8174</v>
      </c>
      <c r="JWV92" s="833" t="s">
        <v>8175</v>
      </c>
      <c r="JWW92" s="833" t="s">
        <v>8176</v>
      </c>
      <c r="JWX92" s="833" t="s">
        <v>8177</v>
      </c>
      <c r="JWY92" s="833" t="s">
        <v>8178</v>
      </c>
      <c r="JWZ92" s="833" t="s">
        <v>8179</v>
      </c>
      <c r="JXA92" s="833" t="s">
        <v>8180</v>
      </c>
      <c r="JXB92" s="833" t="s">
        <v>8181</v>
      </c>
      <c r="JXC92" s="833" t="s">
        <v>8182</v>
      </c>
      <c r="JXD92" s="833" t="s">
        <v>8183</v>
      </c>
      <c r="JXE92" s="833" t="s">
        <v>8184</v>
      </c>
      <c r="JXF92" s="833" t="s">
        <v>8185</v>
      </c>
      <c r="JXG92" s="833" t="s">
        <v>8186</v>
      </c>
      <c r="JXH92" s="833" t="s">
        <v>8187</v>
      </c>
      <c r="JXI92" s="833" t="s">
        <v>8188</v>
      </c>
      <c r="JXJ92" s="833" t="s">
        <v>8189</v>
      </c>
      <c r="JXK92" s="833" t="s">
        <v>8190</v>
      </c>
      <c r="JXL92" s="833" t="s">
        <v>8191</v>
      </c>
      <c r="JXM92" s="833" t="s">
        <v>8192</v>
      </c>
      <c r="JXN92" s="833" t="s">
        <v>8193</v>
      </c>
      <c r="JXO92" s="833" t="s">
        <v>8194</v>
      </c>
      <c r="JXP92" s="833" t="s">
        <v>8195</v>
      </c>
      <c r="JXQ92" s="833" t="s">
        <v>8196</v>
      </c>
      <c r="JXR92" s="833" t="s">
        <v>8197</v>
      </c>
      <c r="JXS92" s="833" t="s">
        <v>8198</v>
      </c>
      <c r="JXT92" s="833" t="s">
        <v>8199</v>
      </c>
      <c r="JXU92" s="833" t="s">
        <v>8200</v>
      </c>
      <c r="JXV92" s="833" t="s">
        <v>8201</v>
      </c>
      <c r="JXW92" s="833" t="s">
        <v>8202</v>
      </c>
      <c r="JXX92" s="833" t="s">
        <v>8203</v>
      </c>
      <c r="JXY92" s="833" t="s">
        <v>8204</v>
      </c>
      <c r="JXZ92" s="833" t="s">
        <v>8205</v>
      </c>
      <c r="JYA92" s="833" t="s">
        <v>8206</v>
      </c>
      <c r="JYB92" s="833" t="s">
        <v>8207</v>
      </c>
      <c r="JYC92" s="833" t="s">
        <v>8208</v>
      </c>
      <c r="JYD92" s="833" t="s">
        <v>8209</v>
      </c>
      <c r="JYE92" s="833" t="s">
        <v>8210</v>
      </c>
      <c r="JYF92" s="833" t="s">
        <v>8211</v>
      </c>
      <c r="JYG92" s="833" t="s">
        <v>8212</v>
      </c>
      <c r="JYH92" s="833" t="s">
        <v>8213</v>
      </c>
      <c r="JYI92" s="833" t="s">
        <v>8214</v>
      </c>
      <c r="JYJ92" s="833" t="s">
        <v>8215</v>
      </c>
      <c r="JYK92" s="833" t="s">
        <v>8216</v>
      </c>
      <c r="JYL92" s="833" t="s">
        <v>8217</v>
      </c>
      <c r="JYM92" s="833" t="s">
        <v>8218</v>
      </c>
      <c r="JYN92" s="833" t="s">
        <v>8219</v>
      </c>
      <c r="JYO92" s="833" t="s">
        <v>8220</v>
      </c>
      <c r="JYP92" s="833" t="s">
        <v>8221</v>
      </c>
      <c r="JYQ92" s="833" t="s">
        <v>8222</v>
      </c>
      <c r="JYR92" s="833" t="s">
        <v>8223</v>
      </c>
      <c r="JYS92" s="833" t="s">
        <v>8224</v>
      </c>
      <c r="JYT92" s="833" t="s">
        <v>8225</v>
      </c>
      <c r="JYU92" s="833" t="s">
        <v>8226</v>
      </c>
      <c r="JYV92" s="833" t="s">
        <v>8227</v>
      </c>
      <c r="JYW92" s="833" t="s">
        <v>8228</v>
      </c>
      <c r="JYX92" s="833" t="s">
        <v>8229</v>
      </c>
      <c r="JYY92" s="833" t="s">
        <v>8230</v>
      </c>
      <c r="JYZ92" s="833" t="s">
        <v>8231</v>
      </c>
      <c r="JZA92" s="833" t="s">
        <v>8232</v>
      </c>
      <c r="JZB92" s="833" t="s">
        <v>8233</v>
      </c>
      <c r="JZC92" s="833" t="s">
        <v>8234</v>
      </c>
      <c r="JZD92" s="833" t="s">
        <v>8235</v>
      </c>
      <c r="JZE92" s="833" t="s">
        <v>8236</v>
      </c>
      <c r="JZF92" s="833" t="s">
        <v>8237</v>
      </c>
      <c r="JZG92" s="833" t="s">
        <v>8238</v>
      </c>
      <c r="JZH92" s="833" t="s">
        <v>8239</v>
      </c>
      <c r="JZI92" s="833" t="s">
        <v>8240</v>
      </c>
      <c r="JZJ92" s="833" t="s">
        <v>8241</v>
      </c>
      <c r="JZK92" s="833" t="s">
        <v>8242</v>
      </c>
      <c r="JZL92" s="833" t="s">
        <v>8243</v>
      </c>
      <c r="JZM92" s="833" t="s">
        <v>8244</v>
      </c>
      <c r="JZN92" s="833" t="s">
        <v>8245</v>
      </c>
      <c r="JZO92" s="833" t="s">
        <v>8246</v>
      </c>
      <c r="JZP92" s="833" t="s">
        <v>8247</v>
      </c>
      <c r="JZQ92" s="833" t="s">
        <v>8248</v>
      </c>
      <c r="JZR92" s="833" t="s">
        <v>8249</v>
      </c>
      <c r="JZS92" s="833" t="s">
        <v>8250</v>
      </c>
      <c r="JZT92" s="833" t="s">
        <v>8251</v>
      </c>
      <c r="JZU92" s="833" t="s">
        <v>8252</v>
      </c>
      <c r="JZV92" s="833" t="s">
        <v>8253</v>
      </c>
      <c r="JZW92" s="833" t="s">
        <v>8254</v>
      </c>
      <c r="JZX92" s="833" t="s">
        <v>8255</v>
      </c>
      <c r="JZY92" s="833" t="s">
        <v>8256</v>
      </c>
      <c r="JZZ92" s="833" t="s">
        <v>8257</v>
      </c>
      <c r="KAA92" s="833" t="s">
        <v>8258</v>
      </c>
      <c r="KAB92" s="833" t="s">
        <v>8259</v>
      </c>
      <c r="KAC92" s="833" t="s">
        <v>8260</v>
      </c>
      <c r="KAD92" s="833" t="s">
        <v>8261</v>
      </c>
      <c r="KAE92" s="833" t="s">
        <v>8262</v>
      </c>
      <c r="KAF92" s="833" t="s">
        <v>8263</v>
      </c>
      <c r="KAG92" s="833" t="s">
        <v>8264</v>
      </c>
      <c r="KAH92" s="833" t="s">
        <v>8265</v>
      </c>
      <c r="KAI92" s="833" t="s">
        <v>8266</v>
      </c>
      <c r="KAJ92" s="833" t="s">
        <v>8267</v>
      </c>
      <c r="KAK92" s="833" t="s">
        <v>8268</v>
      </c>
      <c r="KAL92" s="833" t="s">
        <v>8269</v>
      </c>
      <c r="KAM92" s="833" t="s">
        <v>8270</v>
      </c>
      <c r="KAN92" s="833" t="s">
        <v>8271</v>
      </c>
      <c r="KAO92" s="833" t="s">
        <v>8272</v>
      </c>
      <c r="KAP92" s="833" t="s">
        <v>8273</v>
      </c>
      <c r="KAQ92" s="833" t="s">
        <v>8274</v>
      </c>
      <c r="KAR92" s="833" t="s">
        <v>8275</v>
      </c>
      <c r="KAS92" s="833" t="s">
        <v>8276</v>
      </c>
      <c r="KAT92" s="833" t="s">
        <v>8277</v>
      </c>
      <c r="KAU92" s="833" t="s">
        <v>8278</v>
      </c>
      <c r="KAV92" s="833" t="s">
        <v>8279</v>
      </c>
      <c r="KAW92" s="833" t="s">
        <v>8280</v>
      </c>
      <c r="KAX92" s="833" t="s">
        <v>8281</v>
      </c>
      <c r="KAY92" s="833" t="s">
        <v>8282</v>
      </c>
      <c r="KAZ92" s="833" t="s">
        <v>8283</v>
      </c>
      <c r="KBA92" s="833" t="s">
        <v>8284</v>
      </c>
      <c r="KBB92" s="833" t="s">
        <v>8285</v>
      </c>
      <c r="KBC92" s="833" t="s">
        <v>8286</v>
      </c>
      <c r="KBD92" s="833" t="s">
        <v>8287</v>
      </c>
      <c r="KBE92" s="833" t="s">
        <v>8288</v>
      </c>
      <c r="KBF92" s="833" t="s">
        <v>8289</v>
      </c>
      <c r="KBG92" s="833" t="s">
        <v>8290</v>
      </c>
      <c r="KBH92" s="833" t="s">
        <v>8291</v>
      </c>
      <c r="KBI92" s="833" t="s">
        <v>8292</v>
      </c>
      <c r="KBJ92" s="833" t="s">
        <v>8293</v>
      </c>
      <c r="KBK92" s="833" t="s">
        <v>8294</v>
      </c>
      <c r="KBL92" s="833" t="s">
        <v>8295</v>
      </c>
      <c r="KBM92" s="833" t="s">
        <v>8296</v>
      </c>
      <c r="KBN92" s="833" t="s">
        <v>8297</v>
      </c>
      <c r="KBO92" s="833" t="s">
        <v>8298</v>
      </c>
      <c r="KBP92" s="833" t="s">
        <v>8299</v>
      </c>
      <c r="KBQ92" s="833" t="s">
        <v>8300</v>
      </c>
      <c r="KBR92" s="833" t="s">
        <v>8301</v>
      </c>
      <c r="KBS92" s="833" t="s">
        <v>8302</v>
      </c>
      <c r="KBT92" s="833" t="s">
        <v>8303</v>
      </c>
      <c r="KBU92" s="833" t="s">
        <v>8304</v>
      </c>
      <c r="KBV92" s="833" t="s">
        <v>8305</v>
      </c>
      <c r="KBW92" s="833" t="s">
        <v>8306</v>
      </c>
      <c r="KBX92" s="833" t="s">
        <v>8307</v>
      </c>
      <c r="KBY92" s="833" t="s">
        <v>8308</v>
      </c>
      <c r="KBZ92" s="833" t="s">
        <v>8309</v>
      </c>
      <c r="KCA92" s="833" t="s">
        <v>8310</v>
      </c>
      <c r="KCB92" s="833" t="s">
        <v>8311</v>
      </c>
      <c r="KCC92" s="833" t="s">
        <v>8312</v>
      </c>
      <c r="KCD92" s="833" t="s">
        <v>8313</v>
      </c>
      <c r="KCE92" s="833" t="s">
        <v>8314</v>
      </c>
      <c r="KCF92" s="833" t="s">
        <v>8315</v>
      </c>
      <c r="KCG92" s="833" t="s">
        <v>8316</v>
      </c>
      <c r="KCH92" s="833" t="s">
        <v>8317</v>
      </c>
      <c r="KCI92" s="833" t="s">
        <v>8318</v>
      </c>
      <c r="KCJ92" s="833" t="s">
        <v>8319</v>
      </c>
      <c r="KCK92" s="833" t="s">
        <v>8320</v>
      </c>
      <c r="KCL92" s="833" t="s">
        <v>8321</v>
      </c>
      <c r="KCM92" s="833" t="s">
        <v>8322</v>
      </c>
      <c r="KCN92" s="833" t="s">
        <v>8323</v>
      </c>
      <c r="KCO92" s="833" t="s">
        <v>8324</v>
      </c>
      <c r="KCP92" s="833" t="s">
        <v>8325</v>
      </c>
      <c r="KCQ92" s="833" t="s">
        <v>8326</v>
      </c>
      <c r="KCR92" s="833" t="s">
        <v>8327</v>
      </c>
      <c r="KCS92" s="833" t="s">
        <v>8328</v>
      </c>
      <c r="KCT92" s="833" t="s">
        <v>8329</v>
      </c>
      <c r="KCU92" s="833" t="s">
        <v>8330</v>
      </c>
      <c r="KCV92" s="833" t="s">
        <v>8331</v>
      </c>
      <c r="KCW92" s="833" t="s">
        <v>8332</v>
      </c>
      <c r="KCX92" s="833" t="s">
        <v>8333</v>
      </c>
      <c r="KCY92" s="833" t="s">
        <v>8334</v>
      </c>
      <c r="KCZ92" s="833" t="s">
        <v>8335</v>
      </c>
      <c r="KDA92" s="833" t="s">
        <v>8336</v>
      </c>
      <c r="KDB92" s="833" t="s">
        <v>8337</v>
      </c>
      <c r="KDC92" s="833" t="s">
        <v>8338</v>
      </c>
      <c r="KDD92" s="833" t="s">
        <v>8339</v>
      </c>
      <c r="KDE92" s="833" t="s">
        <v>8340</v>
      </c>
      <c r="KDF92" s="833" t="s">
        <v>8341</v>
      </c>
      <c r="KDG92" s="833" t="s">
        <v>8342</v>
      </c>
      <c r="KDH92" s="833" t="s">
        <v>8343</v>
      </c>
      <c r="KDI92" s="833" t="s">
        <v>8344</v>
      </c>
      <c r="KDJ92" s="833" t="s">
        <v>8345</v>
      </c>
      <c r="KDK92" s="833" t="s">
        <v>8346</v>
      </c>
      <c r="KDL92" s="833" t="s">
        <v>8347</v>
      </c>
      <c r="KDM92" s="833" t="s">
        <v>8348</v>
      </c>
      <c r="KDN92" s="833" t="s">
        <v>8349</v>
      </c>
      <c r="KDO92" s="833" t="s">
        <v>8350</v>
      </c>
      <c r="KDP92" s="833" t="s">
        <v>8351</v>
      </c>
      <c r="KDQ92" s="833" t="s">
        <v>8352</v>
      </c>
      <c r="KDR92" s="833" t="s">
        <v>8353</v>
      </c>
      <c r="KDS92" s="833" t="s">
        <v>8354</v>
      </c>
      <c r="KDT92" s="833" t="s">
        <v>8355</v>
      </c>
      <c r="KDU92" s="833" t="s">
        <v>8356</v>
      </c>
      <c r="KDV92" s="833" t="s">
        <v>8357</v>
      </c>
      <c r="KDW92" s="833" t="s">
        <v>8358</v>
      </c>
      <c r="KDX92" s="833" t="s">
        <v>8359</v>
      </c>
      <c r="KDY92" s="833" t="s">
        <v>8360</v>
      </c>
      <c r="KDZ92" s="833" t="s">
        <v>8361</v>
      </c>
      <c r="KEA92" s="833" t="s">
        <v>8362</v>
      </c>
      <c r="KEB92" s="833" t="s">
        <v>8363</v>
      </c>
      <c r="KEC92" s="833" t="s">
        <v>8364</v>
      </c>
      <c r="KED92" s="833" t="s">
        <v>8365</v>
      </c>
      <c r="KEE92" s="833" t="s">
        <v>8366</v>
      </c>
      <c r="KEF92" s="833" t="s">
        <v>8367</v>
      </c>
      <c r="KEG92" s="833" t="s">
        <v>8368</v>
      </c>
      <c r="KEH92" s="833" t="s">
        <v>8369</v>
      </c>
      <c r="KEI92" s="833" t="s">
        <v>8370</v>
      </c>
      <c r="KEJ92" s="833" t="s">
        <v>8371</v>
      </c>
      <c r="KEK92" s="833" t="s">
        <v>8372</v>
      </c>
      <c r="KEL92" s="833" t="s">
        <v>8373</v>
      </c>
      <c r="KEM92" s="833" t="s">
        <v>8374</v>
      </c>
      <c r="KEN92" s="833" t="s">
        <v>8375</v>
      </c>
      <c r="KEO92" s="833" t="s">
        <v>8376</v>
      </c>
      <c r="KEP92" s="833" t="s">
        <v>8377</v>
      </c>
      <c r="KEQ92" s="833" t="s">
        <v>8378</v>
      </c>
      <c r="KER92" s="833" t="s">
        <v>8379</v>
      </c>
      <c r="KES92" s="833" t="s">
        <v>8380</v>
      </c>
      <c r="KET92" s="833" t="s">
        <v>8381</v>
      </c>
      <c r="KEU92" s="833" t="s">
        <v>8382</v>
      </c>
      <c r="KEV92" s="833" t="s">
        <v>8383</v>
      </c>
      <c r="KEW92" s="833" t="s">
        <v>8384</v>
      </c>
      <c r="KEX92" s="833" t="s">
        <v>8385</v>
      </c>
      <c r="KEY92" s="833" t="s">
        <v>8386</v>
      </c>
      <c r="KEZ92" s="833" t="s">
        <v>8387</v>
      </c>
      <c r="KFA92" s="833" t="s">
        <v>8388</v>
      </c>
      <c r="KFB92" s="833" t="s">
        <v>8389</v>
      </c>
      <c r="KFC92" s="833" t="s">
        <v>8390</v>
      </c>
      <c r="KFD92" s="833" t="s">
        <v>8391</v>
      </c>
      <c r="KFE92" s="833" t="s">
        <v>8392</v>
      </c>
      <c r="KFF92" s="833" t="s">
        <v>8393</v>
      </c>
      <c r="KFG92" s="833" t="s">
        <v>8394</v>
      </c>
      <c r="KFH92" s="833" t="s">
        <v>8395</v>
      </c>
      <c r="KFI92" s="833" t="s">
        <v>8396</v>
      </c>
      <c r="KFJ92" s="833" t="s">
        <v>8397</v>
      </c>
      <c r="KFK92" s="833" t="s">
        <v>8398</v>
      </c>
      <c r="KFL92" s="833" t="s">
        <v>8399</v>
      </c>
      <c r="KFM92" s="833" t="s">
        <v>8400</v>
      </c>
      <c r="KFN92" s="833" t="s">
        <v>8401</v>
      </c>
      <c r="KFO92" s="833" t="s">
        <v>8402</v>
      </c>
      <c r="KFP92" s="833" t="s">
        <v>8403</v>
      </c>
      <c r="KFQ92" s="833" t="s">
        <v>8404</v>
      </c>
      <c r="KFR92" s="833" t="s">
        <v>8405</v>
      </c>
      <c r="KFS92" s="833" t="s">
        <v>8406</v>
      </c>
      <c r="KFT92" s="833" t="s">
        <v>8407</v>
      </c>
      <c r="KFU92" s="833" t="s">
        <v>8408</v>
      </c>
      <c r="KFV92" s="833" t="s">
        <v>8409</v>
      </c>
      <c r="KFW92" s="833" t="s">
        <v>8410</v>
      </c>
      <c r="KFX92" s="833" t="s">
        <v>8411</v>
      </c>
      <c r="KFY92" s="833" t="s">
        <v>8412</v>
      </c>
      <c r="KFZ92" s="833" t="s">
        <v>8413</v>
      </c>
      <c r="KGA92" s="833" t="s">
        <v>8414</v>
      </c>
      <c r="KGB92" s="833" t="s">
        <v>8415</v>
      </c>
      <c r="KGC92" s="833" t="s">
        <v>8416</v>
      </c>
      <c r="KGD92" s="833" t="s">
        <v>8417</v>
      </c>
      <c r="KGE92" s="833" t="s">
        <v>8418</v>
      </c>
      <c r="KGF92" s="833" t="s">
        <v>8419</v>
      </c>
      <c r="KGG92" s="833" t="s">
        <v>8420</v>
      </c>
      <c r="KGH92" s="833" t="s">
        <v>8421</v>
      </c>
      <c r="KGI92" s="833" t="s">
        <v>8422</v>
      </c>
      <c r="KGJ92" s="833" t="s">
        <v>8423</v>
      </c>
      <c r="KGK92" s="833" t="s">
        <v>8424</v>
      </c>
      <c r="KGL92" s="833" t="s">
        <v>8425</v>
      </c>
      <c r="KGM92" s="833" t="s">
        <v>8426</v>
      </c>
      <c r="KGN92" s="833" t="s">
        <v>8427</v>
      </c>
      <c r="KGO92" s="833" t="s">
        <v>8428</v>
      </c>
      <c r="KGP92" s="833" t="s">
        <v>8429</v>
      </c>
      <c r="KGQ92" s="833" t="s">
        <v>8430</v>
      </c>
      <c r="KGR92" s="833" t="s">
        <v>8431</v>
      </c>
      <c r="KGS92" s="833" t="s">
        <v>8432</v>
      </c>
      <c r="KGT92" s="833" t="s">
        <v>8433</v>
      </c>
      <c r="KGU92" s="833" t="s">
        <v>8434</v>
      </c>
      <c r="KGV92" s="833" t="s">
        <v>8435</v>
      </c>
      <c r="KGW92" s="833" t="s">
        <v>8436</v>
      </c>
      <c r="KGX92" s="833" t="s">
        <v>8437</v>
      </c>
      <c r="KGY92" s="833" t="s">
        <v>8438</v>
      </c>
      <c r="KGZ92" s="833" t="s">
        <v>8439</v>
      </c>
      <c r="KHA92" s="833" t="s">
        <v>8440</v>
      </c>
      <c r="KHB92" s="833" t="s">
        <v>8441</v>
      </c>
      <c r="KHC92" s="833" t="s">
        <v>8442</v>
      </c>
      <c r="KHD92" s="833" t="s">
        <v>8443</v>
      </c>
      <c r="KHE92" s="833" t="s">
        <v>8444</v>
      </c>
      <c r="KHF92" s="833" t="s">
        <v>8445</v>
      </c>
      <c r="KHG92" s="833" t="s">
        <v>8446</v>
      </c>
      <c r="KHH92" s="833" t="s">
        <v>8447</v>
      </c>
      <c r="KHI92" s="833" t="s">
        <v>8448</v>
      </c>
      <c r="KHJ92" s="833" t="s">
        <v>8449</v>
      </c>
      <c r="KHK92" s="833" t="s">
        <v>8450</v>
      </c>
      <c r="KHL92" s="833" t="s">
        <v>8451</v>
      </c>
      <c r="KHM92" s="833" t="s">
        <v>8452</v>
      </c>
      <c r="KHN92" s="833" t="s">
        <v>8453</v>
      </c>
      <c r="KHO92" s="833" t="s">
        <v>8454</v>
      </c>
      <c r="KHP92" s="833" t="s">
        <v>8455</v>
      </c>
      <c r="KHQ92" s="833" t="s">
        <v>8456</v>
      </c>
      <c r="KHR92" s="833" t="s">
        <v>8457</v>
      </c>
      <c r="KHS92" s="833" t="s">
        <v>8458</v>
      </c>
      <c r="KHT92" s="833" t="s">
        <v>8459</v>
      </c>
      <c r="KHU92" s="833" t="s">
        <v>8460</v>
      </c>
      <c r="KHV92" s="833" t="s">
        <v>8461</v>
      </c>
      <c r="KHW92" s="833" t="s">
        <v>8462</v>
      </c>
      <c r="KHX92" s="833" t="s">
        <v>8463</v>
      </c>
      <c r="KHY92" s="833" t="s">
        <v>8464</v>
      </c>
      <c r="KHZ92" s="833" t="s">
        <v>8465</v>
      </c>
      <c r="KIA92" s="833" t="s">
        <v>8466</v>
      </c>
      <c r="KIB92" s="833" t="s">
        <v>8467</v>
      </c>
      <c r="KIC92" s="833" t="s">
        <v>8468</v>
      </c>
      <c r="KID92" s="833" t="s">
        <v>8469</v>
      </c>
      <c r="KIE92" s="833" t="s">
        <v>8470</v>
      </c>
      <c r="KIF92" s="833" t="s">
        <v>8471</v>
      </c>
      <c r="KIG92" s="833" t="s">
        <v>8472</v>
      </c>
      <c r="KIH92" s="833" t="s">
        <v>8473</v>
      </c>
      <c r="KII92" s="833" t="s">
        <v>8474</v>
      </c>
      <c r="KIJ92" s="833" t="s">
        <v>8475</v>
      </c>
      <c r="KIK92" s="833" t="s">
        <v>8476</v>
      </c>
      <c r="KIL92" s="833" t="s">
        <v>8477</v>
      </c>
      <c r="KIM92" s="833" t="s">
        <v>8478</v>
      </c>
      <c r="KIN92" s="833" t="s">
        <v>8479</v>
      </c>
      <c r="KIO92" s="833" t="s">
        <v>8480</v>
      </c>
      <c r="KIP92" s="833" t="s">
        <v>8481</v>
      </c>
      <c r="KIQ92" s="833" t="s">
        <v>8482</v>
      </c>
      <c r="KIR92" s="833" t="s">
        <v>8483</v>
      </c>
      <c r="KIS92" s="833" t="s">
        <v>8484</v>
      </c>
      <c r="KIT92" s="833" t="s">
        <v>8485</v>
      </c>
      <c r="KIU92" s="833" t="s">
        <v>8486</v>
      </c>
      <c r="KIV92" s="833" t="s">
        <v>8487</v>
      </c>
      <c r="KIW92" s="833" t="s">
        <v>8488</v>
      </c>
      <c r="KIX92" s="833" t="s">
        <v>8489</v>
      </c>
      <c r="KIY92" s="833" t="s">
        <v>8490</v>
      </c>
      <c r="KIZ92" s="833" t="s">
        <v>8491</v>
      </c>
      <c r="KJA92" s="833" t="s">
        <v>8492</v>
      </c>
      <c r="KJB92" s="833" t="s">
        <v>8493</v>
      </c>
      <c r="KJC92" s="833" t="s">
        <v>8494</v>
      </c>
      <c r="KJD92" s="833" t="s">
        <v>8495</v>
      </c>
      <c r="KJE92" s="833" t="s">
        <v>8496</v>
      </c>
      <c r="KJF92" s="833" t="s">
        <v>8497</v>
      </c>
      <c r="KJG92" s="833" t="s">
        <v>8498</v>
      </c>
      <c r="KJH92" s="833" t="s">
        <v>8499</v>
      </c>
      <c r="KJI92" s="833" t="s">
        <v>8500</v>
      </c>
      <c r="KJJ92" s="833" t="s">
        <v>8501</v>
      </c>
      <c r="KJK92" s="833" t="s">
        <v>8502</v>
      </c>
      <c r="KJL92" s="833" t="s">
        <v>8503</v>
      </c>
      <c r="KJM92" s="833" t="s">
        <v>8504</v>
      </c>
      <c r="KJN92" s="833" t="s">
        <v>8505</v>
      </c>
      <c r="KJO92" s="833" t="s">
        <v>8506</v>
      </c>
      <c r="KJP92" s="833" t="s">
        <v>8507</v>
      </c>
      <c r="KJQ92" s="833" t="s">
        <v>8508</v>
      </c>
      <c r="KJR92" s="833" t="s">
        <v>8509</v>
      </c>
      <c r="KJS92" s="833" t="s">
        <v>8510</v>
      </c>
      <c r="KJT92" s="833" t="s">
        <v>8511</v>
      </c>
      <c r="KJU92" s="833" t="s">
        <v>8512</v>
      </c>
      <c r="KJV92" s="833" t="s">
        <v>8513</v>
      </c>
      <c r="KJW92" s="833" t="s">
        <v>8514</v>
      </c>
      <c r="KJX92" s="833" t="s">
        <v>8515</v>
      </c>
      <c r="KJY92" s="833" t="s">
        <v>8516</v>
      </c>
      <c r="KJZ92" s="833" t="s">
        <v>8517</v>
      </c>
      <c r="KKA92" s="833" t="s">
        <v>8518</v>
      </c>
      <c r="KKB92" s="833" t="s">
        <v>8519</v>
      </c>
      <c r="KKC92" s="833" t="s">
        <v>8520</v>
      </c>
      <c r="KKD92" s="833" t="s">
        <v>8521</v>
      </c>
      <c r="KKE92" s="833" t="s">
        <v>8522</v>
      </c>
      <c r="KKF92" s="833" t="s">
        <v>8523</v>
      </c>
      <c r="KKG92" s="833" t="s">
        <v>8524</v>
      </c>
      <c r="KKH92" s="833" t="s">
        <v>8525</v>
      </c>
      <c r="KKI92" s="833" t="s">
        <v>8526</v>
      </c>
      <c r="KKJ92" s="833" t="s">
        <v>8527</v>
      </c>
      <c r="KKK92" s="833" t="s">
        <v>8528</v>
      </c>
      <c r="KKL92" s="833" t="s">
        <v>8529</v>
      </c>
      <c r="KKM92" s="833" t="s">
        <v>8530</v>
      </c>
      <c r="KKN92" s="833" t="s">
        <v>8531</v>
      </c>
      <c r="KKO92" s="833" t="s">
        <v>8532</v>
      </c>
      <c r="KKP92" s="833" t="s">
        <v>8533</v>
      </c>
      <c r="KKQ92" s="833" t="s">
        <v>8534</v>
      </c>
      <c r="KKR92" s="833" t="s">
        <v>8535</v>
      </c>
      <c r="KKS92" s="833" t="s">
        <v>8536</v>
      </c>
      <c r="KKT92" s="833" t="s">
        <v>8537</v>
      </c>
      <c r="KKU92" s="833" t="s">
        <v>8538</v>
      </c>
      <c r="KKV92" s="833" t="s">
        <v>8539</v>
      </c>
      <c r="KKW92" s="833" t="s">
        <v>8540</v>
      </c>
      <c r="KKX92" s="833" t="s">
        <v>8541</v>
      </c>
      <c r="KKY92" s="833" t="s">
        <v>8542</v>
      </c>
      <c r="KKZ92" s="833" t="s">
        <v>8543</v>
      </c>
      <c r="KLA92" s="833" t="s">
        <v>8544</v>
      </c>
      <c r="KLB92" s="833" t="s">
        <v>8545</v>
      </c>
      <c r="KLC92" s="833" t="s">
        <v>8546</v>
      </c>
      <c r="KLD92" s="833" t="s">
        <v>8547</v>
      </c>
      <c r="KLE92" s="833" t="s">
        <v>8548</v>
      </c>
      <c r="KLF92" s="833" t="s">
        <v>8549</v>
      </c>
      <c r="KLG92" s="833" t="s">
        <v>8550</v>
      </c>
      <c r="KLH92" s="833" t="s">
        <v>8551</v>
      </c>
      <c r="KLI92" s="833" t="s">
        <v>8552</v>
      </c>
      <c r="KLJ92" s="833" t="s">
        <v>8553</v>
      </c>
      <c r="KLK92" s="833" t="s">
        <v>8554</v>
      </c>
      <c r="KLL92" s="833" t="s">
        <v>8555</v>
      </c>
      <c r="KLM92" s="833" t="s">
        <v>8556</v>
      </c>
      <c r="KLN92" s="833" t="s">
        <v>8557</v>
      </c>
      <c r="KLO92" s="833" t="s">
        <v>8558</v>
      </c>
      <c r="KLP92" s="833" t="s">
        <v>8559</v>
      </c>
      <c r="KLQ92" s="833" t="s">
        <v>8560</v>
      </c>
      <c r="KLR92" s="833" t="s">
        <v>8561</v>
      </c>
      <c r="KLS92" s="833" t="s">
        <v>8562</v>
      </c>
      <c r="KLT92" s="833" t="s">
        <v>8563</v>
      </c>
      <c r="KLU92" s="833" t="s">
        <v>8564</v>
      </c>
      <c r="KLV92" s="833" t="s">
        <v>8565</v>
      </c>
      <c r="KLW92" s="833" t="s">
        <v>8566</v>
      </c>
      <c r="KLX92" s="833" t="s">
        <v>8567</v>
      </c>
      <c r="KLY92" s="833" t="s">
        <v>8568</v>
      </c>
      <c r="KLZ92" s="833" t="s">
        <v>8569</v>
      </c>
      <c r="KMA92" s="833" t="s">
        <v>8570</v>
      </c>
      <c r="KMB92" s="833" t="s">
        <v>8571</v>
      </c>
      <c r="KMC92" s="833" t="s">
        <v>8572</v>
      </c>
      <c r="KMD92" s="833" t="s">
        <v>8573</v>
      </c>
      <c r="KME92" s="833" t="s">
        <v>8574</v>
      </c>
      <c r="KMF92" s="833" t="s">
        <v>8575</v>
      </c>
      <c r="KMG92" s="833" t="s">
        <v>8576</v>
      </c>
      <c r="KMH92" s="833" t="s">
        <v>8577</v>
      </c>
      <c r="KMI92" s="833" t="s">
        <v>8578</v>
      </c>
      <c r="KMJ92" s="833" t="s">
        <v>8579</v>
      </c>
      <c r="KMK92" s="833" t="s">
        <v>8580</v>
      </c>
      <c r="KML92" s="833" t="s">
        <v>8581</v>
      </c>
      <c r="KMM92" s="833" t="s">
        <v>8582</v>
      </c>
      <c r="KMN92" s="833" t="s">
        <v>8583</v>
      </c>
      <c r="KMO92" s="833" t="s">
        <v>8584</v>
      </c>
      <c r="KMP92" s="833" t="s">
        <v>8585</v>
      </c>
      <c r="KMQ92" s="833" t="s">
        <v>8586</v>
      </c>
      <c r="KMR92" s="833" t="s">
        <v>8587</v>
      </c>
      <c r="KMS92" s="833" t="s">
        <v>8588</v>
      </c>
      <c r="KMT92" s="833" t="s">
        <v>8589</v>
      </c>
      <c r="KMU92" s="833" t="s">
        <v>8590</v>
      </c>
      <c r="KMV92" s="833" t="s">
        <v>8591</v>
      </c>
      <c r="KMW92" s="833" t="s">
        <v>8592</v>
      </c>
      <c r="KMX92" s="833" t="s">
        <v>8593</v>
      </c>
      <c r="KMY92" s="833" t="s">
        <v>8594</v>
      </c>
      <c r="KMZ92" s="833" t="s">
        <v>8595</v>
      </c>
      <c r="KNA92" s="833" t="s">
        <v>8596</v>
      </c>
      <c r="KNB92" s="833" t="s">
        <v>8597</v>
      </c>
      <c r="KNC92" s="833" t="s">
        <v>8598</v>
      </c>
      <c r="KND92" s="833" t="s">
        <v>8599</v>
      </c>
      <c r="KNE92" s="833" t="s">
        <v>8600</v>
      </c>
      <c r="KNF92" s="833" t="s">
        <v>8601</v>
      </c>
      <c r="KNG92" s="833" t="s">
        <v>8602</v>
      </c>
      <c r="KNH92" s="833" t="s">
        <v>8603</v>
      </c>
      <c r="KNI92" s="833" t="s">
        <v>8604</v>
      </c>
      <c r="KNJ92" s="833" t="s">
        <v>8605</v>
      </c>
      <c r="KNK92" s="833" t="s">
        <v>8606</v>
      </c>
      <c r="KNL92" s="833" t="s">
        <v>8607</v>
      </c>
      <c r="KNM92" s="833" t="s">
        <v>8608</v>
      </c>
      <c r="KNN92" s="833" t="s">
        <v>8609</v>
      </c>
      <c r="KNO92" s="833" t="s">
        <v>8610</v>
      </c>
      <c r="KNP92" s="833" t="s">
        <v>8611</v>
      </c>
      <c r="KNQ92" s="833" t="s">
        <v>8612</v>
      </c>
      <c r="KNR92" s="833" t="s">
        <v>8613</v>
      </c>
      <c r="KNS92" s="833" t="s">
        <v>8614</v>
      </c>
      <c r="KNT92" s="833" t="s">
        <v>8615</v>
      </c>
      <c r="KNU92" s="833" t="s">
        <v>8616</v>
      </c>
      <c r="KNV92" s="833" t="s">
        <v>8617</v>
      </c>
      <c r="KNW92" s="833" t="s">
        <v>8618</v>
      </c>
      <c r="KNX92" s="833" t="s">
        <v>8619</v>
      </c>
      <c r="KNY92" s="833" t="s">
        <v>8620</v>
      </c>
      <c r="KNZ92" s="833" t="s">
        <v>8621</v>
      </c>
      <c r="KOA92" s="833" t="s">
        <v>8622</v>
      </c>
      <c r="KOB92" s="833" t="s">
        <v>8623</v>
      </c>
      <c r="KOC92" s="833" t="s">
        <v>8624</v>
      </c>
      <c r="KOD92" s="833" t="s">
        <v>8625</v>
      </c>
      <c r="KOE92" s="833" t="s">
        <v>8626</v>
      </c>
      <c r="KOF92" s="833" t="s">
        <v>8627</v>
      </c>
      <c r="KOG92" s="833" t="s">
        <v>8628</v>
      </c>
      <c r="KOH92" s="833" t="s">
        <v>8629</v>
      </c>
      <c r="KOI92" s="833" t="s">
        <v>8630</v>
      </c>
      <c r="KOJ92" s="833" t="s">
        <v>8631</v>
      </c>
      <c r="KOK92" s="833" t="s">
        <v>8632</v>
      </c>
      <c r="KOL92" s="833" t="s">
        <v>8633</v>
      </c>
      <c r="KOM92" s="833" t="s">
        <v>8634</v>
      </c>
      <c r="KON92" s="833" t="s">
        <v>8635</v>
      </c>
      <c r="KOO92" s="833" t="s">
        <v>8636</v>
      </c>
      <c r="KOP92" s="833" t="s">
        <v>8637</v>
      </c>
      <c r="KOQ92" s="833" t="s">
        <v>8638</v>
      </c>
      <c r="KOR92" s="833" t="s">
        <v>8639</v>
      </c>
      <c r="KOS92" s="833" t="s">
        <v>8640</v>
      </c>
      <c r="KOT92" s="833" t="s">
        <v>8641</v>
      </c>
      <c r="KOU92" s="833" t="s">
        <v>8642</v>
      </c>
      <c r="KOV92" s="833" t="s">
        <v>8643</v>
      </c>
      <c r="KOW92" s="833" t="s">
        <v>8644</v>
      </c>
      <c r="KOX92" s="833" t="s">
        <v>8645</v>
      </c>
      <c r="KOY92" s="833" t="s">
        <v>8646</v>
      </c>
      <c r="KOZ92" s="833" t="s">
        <v>8647</v>
      </c>
      <c r="KPA92" s="833" t="s">
        <v>8648</v>
      </c>
      <c r="KPB92" s="833" t="s">
        <v>8649</v>
      </c>
      <c r="KPC92" s="833" t="s">
        <v>8650</v>
      </c>
      <c r="KPD92" s="833" t="s">
        <v>8651</v>
      </c>
      <c r="KPE92" s="833" t="s">
        <v>8652</v>
      </c>
      <c r="KPF92" s="833" t="s">
        <v>8653</v>
      </c>
      <c r="KPG92" s="833" t="s">
        <v>8654</v>
      </c>
      <c r="KPH92" s="833" t="s">
        <v>8655</v>
      </c>
      <c r="KPI92" s="833" t="s">
        <v>8656</v>
      </c>
      <c r="KPJ92" s="833" t="s">
        <v>8657</v>
      </c>
      <c r="KPK92" s="833" t="s">
        <v>8658</v>
      </c>
      <c r="KPL92" s="833" t="s">
        <v>8659</v>
      </c>
      <c r="KPM92" s="833" t="s">
        <v>8660</v>
      </c>
      <c r="KPN92" s="833" t="s">
        <v>8661</v>
      </c>
      <c r="KPO92" s="833" t="s">
        <v>8662</v>
      </c>
      <c r="KPP92" s="833" t="s">
        <v>8663</v>
      </c>
      <c r="KPQ92" s="833" t="s">
        <v>8664</v>
      </c>
      <c r="KPR92" s="833" t="s">
        <v>8665</v>
      </c>
      <c r="KPS92" s="833" t="s">
        <v>8666</v>
      </c>
      <c r="KPT92" s="833" t="s">
        <v>8667</v>
      </c>
      <c r="KPU92" s="833" t="s">
        <v>8668</v>
      </c>
      <c r="KPV92" s="833" t="s">
        <v>8669</v>
      </c>
      <c r="KPW92" s="833" t="s">
        <v>8670</v>
      </c>
      <c r="KPX92" s="833" t="s">
        <v>8671</v>
      </c>
      <c r="KPY92" s="833" t="s">
        <v>8672</v>
      </c>
      <c r="KPZ92" s="833" t="s">
        <v>8673</v>
      </c>
      <c r="KQA92" s="833" t="s">
        <v>8674</v>
      </c>
      <c r="KQB92" s="833" t="s">
        <v>8675</v>
      </c>
      <c r="KQC92" s="833" t="s">
        <v>8676</v>
      </c>
      <c r="KQD92" s="833" t="s">
        <v>8677</v>
      </c>
      <c r="KQE92" s="833" t="s">
        <v>8678</v>
      </c>
      <c r="KQF92" s="833" t="s">
        <v>8679</v>
      </c>
      <c r="KQG92" s="833" t="s">
        <v>8680</v>
      </c>
      <c r="KQH92" s="833" t="s">
        <v>8681</v>
      </c>
      <c r="KQI92" s="833" t="s">
        <v>8682</v>
      </c>
      <c r="KQJ92" s="833" t="s">
        <v>8683</v>
      </c>
      <c r="KQK92" s="833" t="s">
        <v>8684</v>
      </c>
      <c r="KQL92" s="833" t="s">
        <v>8685</v>
      </c>
      <c r="KQM92" s="833" t="s">
        <v>8686</v>
      </c>
      <c r="KQN92" s="833" t="s">
        <v>8687</v>
      </c>
      <c r="KQO92" s="833" t="s">
        <v>8688</v>
      </c>
      <c r="KQP92" s="833" t="s">
        <v>8689</v>
      </c>
      <c r="KQQ92" s="833" t="s">
        <v>8690</v>
      </c>
      <c r="KQR92" s="833" t="s">
        <v>8691</v>
      </c>
      <c r="KQS92" s="833" t="s">
        <v>8692</v>
      </c>
      <c r="KQT92" s="833" t="s">
        <v>8693</v>
      </c>
      <c r="KQU92" s="833" t="s">
        <v>8694</v>
      </c>
      <c r="KQV92" s="833" t="s">
        <v>8695</v>
      </c>
      <c r="KQW92" s="833" t="s">
        <v>8696</v>
      </c>
      <c r="KQX92" s="833" t="s">
        <v>8697</v>
      </c>
      <c r="KQY92" s="833" t="s">
        <v>8698</v>
      </c>
      <c r="KQZ92" s="833" t="s">
        <v>8699</v>
      </c>
      <c r="KRA92" s="833" t="s">
        <v>8700</v>
      </c>
      <c r="KRB92" s="833" t="s">
        <v>8701</v>
      </c>
      <c r="KRC92" s="833" t="s">
        <v>8702</v>
      </c>
      <c r="KRD92" s="833" t="s">
        <v>8703</v>
      </c>
      <c r="KRE92" s="833" t="s">
        <v>8704</v>
      </c>
      <c r="KRF92" s="833" t="s">
        <v>8705</v>
      </c>
      <c r="KRG92" s="833" t="s">
        <v>8706</v>
      </c>
      <c r="KRH92" s="833" t="s">
        <v>8707</v>
      </c>
      <c r="KRI92" s="833" t="s">
        <v>8708</v>
      </c>
      <c r="KRJ92" s="833" t="s">
        <v>8709</v>
      </c>
      <c r="KRK92" s="833" t="s">
        <v>8710</v>
      </c>
      <c r="KRL92" s="833" t="s">
        <v>8711</v>
      </c>
      <c r="KRM92" s="833" t="s">
        <v>8712</v>
      </c>
      <c r="KRN92" s="833" t="s">
        <v>8713</v>
      </c>
      <c r="KRO92" s="833" t="s">
        <v>8714</v>
      </c>
      <c r="KRP92" s="833" t="s">
        <v>8715</v>
      </c>
      <c r="KRQ92" s="833" t="s">
        <v>8716</v>
      </c>
      <c r="KRR92" s="833" t="s">
        <v>8717</v>
      </c>
      <c r="KRS92" s="833" t="s">
        <v>8718</v>
      </c>
      <c r="KRT92" s="833" t="s">
        <v>8719</v>
      </c>
      <c r="KRU92" s="833" t="s">
        <v>8720</v>
      </c>
      <c r="KRV92" s="833" t="s">
        <v>8721</v>
      </c>
      <c r="KRW92" s="833" t="s">
        <v>8722</v>
      </c>
      <c r="KRX92" s="833" t="s">
        <v>8723</v>
      </c>
      <c r="KRY92" s="833" t="s">
        <v>8724</v>
      </c>
      <c r="KRZ92" s="833" t="s">
        <v>8725</v>
      </c>
      <c r="KSA92" s="833" t="s">
        <v>8726</v>
      </c>
      <c r="KSB92" s="833" t="s">
        <v>8727</v>
      </c>
      <c r="KSC92" s="833" t="s">
        <v>8728</v>
      </c>
      <c r="KSD92" s="833" t="s">
        <v>8729</v>
      </c>
      <c r="KSE92" s="833" t="s">
        <v>8730</v>
      </c>
      <c r="KSF92" s="833" t="s">
        <v>8731</v>
      </c>
      <c r="KSG92" s="833" t="s">
        <v>8732</v>
      </c>
      <c r="KSH92" s="833" t="s">
        <v>8733</v>
      </c>
      <c r="KSI92" s="833" t="s">
        <v>8734</v>
      </c>
      <c r="KSJ92" s="833" t="s">
        <v>8735</v>
      </c>
      <c r="KSK92" s="833" t="s">
        <v>8736</v>
      </c>
      <c r="KSL92" s="833" t="s">
        <v>8737</v>
      </c>
      <c r="KSM92" s="833" t="s">
        <v>8738</v>
      </c>
      <c r="KSN92" s="833" t="s">
        <v>8739</v>
      </c>
      <c r="KSO92" s="833" t="s">
        <v>8740</v>
      </c>
      <c r="KSP92" s="833" t="s">
        <v>8741</v>
      </c>
      <c r="KSQ92" s="833" t="s">
        <v>8742</v>
      </c>
      <c r="KSR92" s="833" t="s">
        <v>8743</v>
      </c>
      <c r="KSS92" s="833" t="s">
        <v>8744</v>
      </c>
      <c r="KST92" s="833" t="s">
        <v>8745</v>
      </c>
      <c r="KSU92" s="833" t="s">
        <v>8746</v>
      </c>
      <c r="KSV92" s="833" t="s">
        <v>8747</v>
      </c>
      <c r="KSW92" s="833" t="s">
        <v>8748</v>
      </c>
      <c r="KSX92" s="833" t="s">
        <v>8749</v>
      </c>
      <c r="KSY92" s="833" t="s">
        <v>8750</v>
      </c>
      <c r="KSZ92" s="833" t="s">
        <v>8751</v>
      </c>
      <c r="KTA92" s="833" t="s">
        <v>8752</v>
      </c>
      <c r="KTB92" s="833" t="s">
        <v>8753</v>
      </c>
      <c r="KTC92" s="833" t="s">
        <v>8754</v>
      </c>
      <c r="KTD92" s="833" t="s">
        <v>8755</v>
      </c>
      <c r="KTE92" s="833" t="s">
        <v>8756</v>
      </c>
      <c r="KTF92" s="833" t="s">
        <v>8757</v>
      </c>
      <c r="KTG92" s="833" t="s">
        <v>8758</v>
      </c>
      <c r="KTH92" s="833" t="s">
        <v>8759</v>
      </c>
      <c r="KTI92" s="833" t="s">
        <v>8760</v>
      </c>
      <c r="KTJ92" s="833" t="s">
        <v>8761</v>
      </c>
      <c r="KTK92" s="833" t="s">
        <v>8762</v>
      </c>
      <c r="KTL92" s="833" t="s">
        <v>8763</v>
      </c>
      <c r="KTM92" s="833" t="s">
        <v>8764</v>
      </c>
      <c r="KTN92" s="833" t="s">
        <v>8765</v>
      </c>
      <c r="KTO92" s="833" t="s">
        <v>8766</v>
      </c>
      <c r="KTP92" s="833" t="s">
        <v>8767</v>
      </c>
      <c r="KTQ92" s="833" t="s">
        <v>8768</v>
      </c>
      <c r="KTR92" s="833" t="s">
        <v>8769</v>
      </c>
      <c r="KTS92" s="833" t="s">
        <v>8770</v>
      </c>
      <c r="KTT92" s="833" t="s">
        <v>8771</v>
      </c>
      <c r="KTU92" s="833" t="s">
        <v>8772</v>
      </c>
      <c r="KTV92" s="833" t="s">
        <v>8773</v>
      </c>
      <c r="KTW92" s="833" t="s">
        <v>8774</v>
      </c>
      <c r="KTX92" s="833" t="s">
        <v>8775</v>
      </c>
      <c r="KTY92" s="833" t="s">
        <v>8776</v>
      </c>
      <c r="KTZ92" s="833" t="s">
        <v>8777</v>
      </c>
      <c r="KUA92" s="833" t="s">
        <v>8778</v>
      </c>
      <c r="KUB92" s="833" t="s">
        <v>8779</v>
      </c>
      <c r="KUC92" s="833" t="s">
        <v>8780</v>
      </c>
      <c r="KUD92" s="833" t="s">
        <v>8781</v>
      </c>
      <c r="KUE92" s="833" t="s">
        <v>8782</v>
      </c>
      <c r="KUF92" s="833" t="s">
        <v>8783</v>
      </c>
      <c r="KUG92" s="833" t="s">
        <v>8784</v>
      </c>
      <c r="KUH92" s="833" t="s">
        <v>8785</v>
      </c>
      <c r="KUI92" s="833" t="s">
        <v>8786</v>
      </c>
      <c r="KUJ92" s="833" t="s">
        <v>8787</v>
      </c>
      <c r="KUK92" s="833" t="s">
        <v>8788</v>
      </c>
      <c r="KUL92" s="833" t="s">
        <v>8789</v>
      </c>
      <c r="KUM92" s="833" t="s">
        <v>8790</v>
      </c>
      <c r="KUN92" s="833" t="s">
        <v>8791</v>
      </c>
      <c r="KUO92" s="833" t="s">
        <v>8792</v>
      </c>
      <c r="KUP92" s="833" t="s">
        <v>8793</v>
      </c>
      <c r="KUQ92" s="833" t="s">
        <v>8794</v>
      </c>
      <c r="KUR92" s="833" t="s">
        <v>8795</v>
      </c>
      <c r="KUS92" s="833" t="s">
        <v>8796</v>
      </c>
      <c r="KUT92" s="833" t="s">
        <v>8797</v>
      </c>
      <c r="KUU92" s="833" t="s">
        <v>8798</v>
      </c>
      <c r="KUV92" s="833" t="s">
        <v>8799</v>
      </c>
      <c r="KUW92" s="833" t="s">
        <v>8800</v>
      </c>
      <c r="KUX92" s="833" t="s">
        <v>8801</v>
      </c>
      <c r="KUY92" s="833" t="s">
        <v>8802</v>
      </c>
      <c r="KUZ92" s="833" t="s">
        <v>8803</v>
      </c>
      <c r="KVA92" s="833" t="s">
        <v>8804</v>
      </c>
      <c r="KVB92" s="833" t="s">
        <v>8805</v>
      </c>
      <c r="KVC92" s="833" t="s">
        <v>8806</v>
      </c>
      <c r="KVD92" s="833" t="s">
        <v>8807</v>
      </c>
      <c r="KVE92" s="833" t="s">
        <v>8808</v>
      </c>
      <c r="KVF92" s="833" t="s">
        <v>8809</v>
      </c>
      <c r="KVG92" s="833" t="s">
        <v>8810</v>
      </c>
      <c r="KVH92" s="833" t="s">
        <v>8811</v>
      </c>
      <c r="KVI92" s="833" t="s">
        <v>8812</v>
      </c>
      <c r="KVJ92" s="833" t="s">
        <v>8813</v>
      </c>
      <c r="KVK92" s="833" t="s">
        <v>8814</v>
      </c>
      <c r="KVL92" s="833" t="s">
        <v>8815</v>
      </c>
      <c r="KVM92" s="833" t="s">
        <v>8816</v>
      </c>
      <c r="KVN92" s="833" t="s">
        <v>8817</v>
      </c>
      <c r="KVO92" s="833" t="s">
        <v>8818</v>
      </c>
      <c r="KVP92" s="833" t="s">
        <v>8819</v>
      </c>
      <c r="KVQ92" s="833" t="s">
        <v>8820</v>
      </c>
      <c r="KVR92" s="833" t="s">
        <v>8821</v>
      </c>
      <c r="KVS92" s="833" t="s">
        <v>8822</v>
      </c>
      <c r="KVT92" s="833" t="s">
        <v>8823</v>
      </c>
      <c r="KVU92" s="833" t="s">
        <v>8824</v>
      </c>
      <c r="KVV92" s="833" t="s">
        <v>8825</v>
      </c>
      <c r="KVW92" s="833" t="s">
        <v>8826</v>
      </c>
      <c r="KVX92" s="833" t="s">
        <v>8827</v>
      </c>
      <c r="KVY92" s="833" t="s">
        <v>8828</v>
      </c>
      <c r="KVZ92" s="833" t="s">
        <v>8829</v>
      </c>
      <c r="KWA92" s="833" t="s">
        <v>8830</v>
      </c>
      <c r="KWB92" s="833" t="s">
        <v>8831</v>
      </c>
      <c r="KWC92" s="833" t="s">
        <v>8832</v>
      </c>
      <c r="KWD92" s="833" t="s">
        <v>8833</v>
      </c>
      <c r="KWE92" s="833" t="s">
        <v>8834</v>
      </c>
      <c r="KWF92" s="833" t="s">
        <v>8835</v>
      </c>
      <c r="KWG92" s="833" t="s">
        <v>8836</v>
      </c>
      <c r="KWH92" s="833" t="s">
        <v>8837</v>
      </c>
      <c r="KWI92" s="833" t="s">
        <v>8838</v>
      </c>
      <c r="KWJ92" s="833" t="s">
        <v>8839</v>
      </c>
      <c r="KWK92" s="833" t="s">
        <v>8840</v>
      </c>
      <c r="KWL92" s="833" t="s">
        <v>8841</v>
      </c>
      <c r="KWM92" s="833" t="s">
        <v>8842</v>
      </c>
      <c r="KWN92" s="833" t="s">
        <v>8843</v>
      </c>
      <c r="KWO92" s="833" t="s">
        <v>8844</v>
      </c>
      <c r="KWP92" s="833" t="s">
        <v>8845</v>
      </c>
      <c r="KWQ92" s="833" t="s">
        <v>8846</v>
      </c>
      <c r="KWR92" s="833" t="s">
        <v>8847</v>
      </c>
      <c r="KWS92" s="833" t="s">
        <v>8848</v>
      </c>
      <c r="KWT92" s="833" t="s">
        <v>8849</v>
      </c>
      <c r="KWU92" s="833" t="s">
        <v>8850</v>
      </c>
      <c r="KWV92" s="833" t="s">
        <v>8851</v>
      </c>
      <c r="KWW92" s="833" t="s">
        <v>8852</v>
      </c>
      <c r="KWX92" s="833" t="s">
        <v>8853</v>
      </c>
      <c r="KWY92" s="833" t="s">
        <v>8854</v>
      </c>
      <c r="KWZ92" s="833" t="s">
        <v>8855</v>
      </c>
      <c r="KXA92" s="833" t="s">
        <v>8856</v>
      </c>
      <c r="KXB92" s="833" t="s">
        <v>8857</v>
      </c>
      <c r="KXC92" s="833" t="s">
        <v>8858</v>
      </c>
      <c r="KXD92" s="833" t="s">
        <v>8859</v>
      </c>
      <c r="KXE92" s="833" t="s">
        <v>8860</v>
      </c>
      <c r="KXF92" s="833" t="s">
        <v>8861</v>
      </c>
      <c r="KXG92" s="833" t="s">
        <v>8862</v>
      </c>
      <c r="KXH92" s="833" t="s">
        <v>8863</v>
      </c>
      <c r="KXI92" s="833" t="s">
        <v>8864</v>
      </c>
      <c r="KXJ92" s="833" t="s">
        <v>8865</v>
      </c>
      <c r="KXK92" s="833" t="s">
        <v>8866</v>
      </c>
      <c r="KXL92" s="833" t="s">
        <v>8867</v>
      </c>
      <c r="KXM92" s="833" t="s">
        <v>8868</v>
      </c>
      <c r="KXN92" s="833" t="s">
        <v>8869</v>
      </c>
      <c r="KXO92" s="833" t="s">
        <v>8870</v>
      </c>
      <c r="KXP92" s="833" t="s">
        <v>8871</v>
      </c>
      <c r="KXQ92" s="833" t="s">
        <v>8872</v>
      </c>
      <c r="KXR92" s="833" t="s">
        <v>8873</v>
      </c>
      <c r="KXS92" s="833" t="s">
        <v>8874</v>
      </c>
      <c r="KXT92" s="833" t="s">
        <v>8875</v>
      </c>
      <c r="KXU92" s="833" t="s">
        <v>8876</v>
      </c>
      <c r="KXV92" s="833" t="s">
        <v>8877</v>
      </c>
      <c r="KXW92" s="833" t="s">
        <v>8878</v>
      </c>
      <c r="KXX92" s="833" t="s">
        <v>8879</v>
      </c>
      <c r="KXY92" s="833" t="s">
        <v>8880</v>
      </c>
      <c r="KXZ92" s="833" t="s">
        <v>8881</v>
      </c>
      <c r="KYA92" s="833" t="s">
        <v>8882</v>
      </c>
      <c r="KYB92" s="833" t="s">
        <v>8883</v>
      </c>
      <c r="KYC92" s="833" t="s">
        <v>8884</v>
      </c>
      <c r="KYD92" s="833" t="s">
        <v>8885</v>
      </c>
      <c r="KYE92" s="833" t="s">
        <v>8886</v>
      </c>
      <c r="KYF92" s="833" t="s">
        <v>8887</v>
      </c>
      <c r="KYG92" s="833" t="s">
        <v>8888</v>
      </c>
      <c r="KYH92" s="833" t="s">
        <v>8889</v>
      </c>
      <c r="KYI92" s="833" t="s">
        <v>8890</v>
      </c>
      <c r="KYJ92" s="833" t="s">
        <v>8891</v>
      </c>
      <c r="KYK92" s="833" t="s">
        <v>8892</v>
      </c>
      <c r="KYL92" s="833" t="s">
        <v>8893</v>
      </c>
      <c r="KYM92" s="833" t="s">
        <v>8894</v>
      </c>
      <c r="KYN92" s="833" t="s">
        <v>8895</v>
      </c>
      <c r="KYO92" s="833" t="s">
        <v>8896</v>
      </c>
      <c r="KYP92" s="833" t="s">
        <v>8897</v>
      </c>
      <c r="KYQ92" s="833" t="s">
        <v>8898</v>
      </c>
      <c r="KYR92" s="833" t="s">
        <v>8899</v>
      </c>
      <c r="KYS92" s="833" t="s">
        <v>8900</v>
      </c>
      <c r="KYT92" s="833" t="s">
        <v>8901</v>
      </c>
      <c r="KYU92" s="833" t="s">
        <v>8902</v>
      </c>
      <c r="KYV92" s="833" t="s">
        <v>8903</v>
      </c>
      <c r="KYW92" s="833" t="s">
        <v>8904</v>
      </c>
      <c r="KYX92" s="833" t="s">
        <v>8905</v>
      </c>
      <c r="KYY92" s="833" t="s">
        <v>8906</v>
      </c>
      <c r="KYZ92" s="833" t="s">
        <v>8907</v>
      </c>
      <c r="KZA92" s="833" t="s">
        <v>8908</v>
      </c>
      <c r="KZB92" s="833" t="s">
        <v>8909</v>
      </c>
      <c r="KZC92" s="833" t="s">
        <v>8910</v>
      </c>
      <c r="KZD92" s="833" t="s">
        <v>8911</v>
      </c>
      <c r="KZE92" s="833" t="s">
        <v>8912</v>
      </c>
      <c r="KZF92" s="833" t="s">
        <v>8913</v>
      </c>
      <c r="KZG92" s="833" t="s">
        <v>8914</v>
      </c>
      <c r="KZH92" s="833" t="s">
        <v>8915</v>
      </c>
      <c r="KZI92" s="833" t="s">
        <v>8916</v>
      </c>
      <c r="KZJ92" s="833" t="s">
        <v>8917</v>
      </c>
      <c r="KZK92" s="833" t="s">
        <v>8918</v>
      </c>
      <c r="KZL92" s="833" t="s">
        <v>8919</v>
      </c>
      <c r="KZM92" s="833" t="s">
        <v>8920</v>
      </c>
      <c r="KZN92" s="833" t="s">
        <v>8921</v>
      </c>
      <c r="KZO92" s="833" t="s">
        <v>8922</v>
      </c>
      <c r="KZP92" s="833" t="s">
        <v>8923</v>
      </c>
      <c r="KZQ92" s="833" t="s">
        <v>8924</v>
      </c>
      <c r="KZR92" s="833" t="s">
        <v>8925</v>
      </c>
      <c r="KZS92" s="833" t="s">
        <v>8926</v>
      </c>
      <c r="KZT92" s="833" t="s">
        <v>8927</v>
      </c>
      <c r="KZU92" s="833" t="s">
        <v>8928</v>
      </c>
      <c r="KZV92" s="833" t="s">
        <v>8929</v>
      </c>
      <c r="KZW92" s="833" t="s">
        <v>8930</v>
      </c>
      <c r="KZX92" s="833" t="s">
        <v>8931</v>
      </c>
      <c r="KZY92" s="833" t="s">
        <v>8932</v>
      </c>
      <c r="KZZ92" s="833" t="s">
        <v>8933</v>
      </c>
      <c r="LAA92" s="833" t="s">
        <v>8934</v>
      </c>
      <c r="LAB92" s="833" t="s">
        <v>8935</v>
      </c>
      <c r="LAC92" s="833" t="s">
        <v>8936</v>
      </c>
      <c r="LAD92" s="833" t="s">
        <v>8937</v>
      </c>
      <c r="LAE92" s="833" t="s">
        <v>8938</v>
      </c>
      <c r="LAF92" s="833" t="s">
        <v>8939</v>
      </c>
      <c r="LAG92" s="833" t="s">
        <v>8940</v>
      </c>
      <c r="LAH92" s="833" t="s">
        <v>8941</v>
      </c>
      <c r="LAI92" s="833" t="s">
        <v>8942</v>
      </c>
      <c r="LAJ92" s="833" t="s">
        <v>8943</v>
      </c>
      <c r="LAK92" s="833" t="s">
        <v>8944</v>
      </c>
      <c r="LAL92" s="833" t="s">
        <v>8945</v>
      </c>
      <c r="LAM92" s="833" t="s">
        <v>8946</v>
      </c>
      <c r="LAN92" s="833" t="s">
        <v>8947</v>
      </c>
      <c r="LAO92" s="833" t="s">
        <v>8948</v>
      </c>
      <c r="LAP92" s="833" t="s">
        <v>8949</v>
      </c>
      <c r="LAQ92" s="833" t="s">
        <v>8950</v>
      </c>
      <c r="LAR92" s="833" t="s">
        <v>8951</v>
      </c>
      <c r="LAS92" s="833" t="s">
        <v>8952</v>
      </c>
      <c r="LAT92" s="833" t="s">
        <v>8953</v>
      </c>
      <c r="LAU92" s="833" t="s">
        <v>8954</v>
      </c>
      <c r="LAV92" s="833" t="s">
        <v>8955</v>
      </c>
      <c r="LAW92" s="833" t="s">
        <v>8956</v>
      </c>
      <c r="LAX92" s="833" t="s">
        <v>8957</v>
      </c>
      <c r="LAY92" s="833" t="s">
        <v>8958</v>
      </c>
      <c r="LAZ92" s="833" t="s">
        <v>8959</v>
      </c>
      <c r="LBA92" s="833" t="s">
        <v>8960</v>
      </c>
      <c r="LBB92" s="833" t="s">
        <v>8961</v>
      </c>
      <c r="LBC92" s="833" t="s">
        <v>8962</v>
      </c>
      <c r="LBD92" s="833" t="s">
        <v>8963</v>
      </c>
      <c r="LBE92" s="833" t="s">
        <v>8964</v>
      </c>
      <c r="LBF92" s="833" t="s">
        <v>8965</v>
      </c>
      <c r="LBG92" s="833" t="s">
        <v>8966</v>
      </c>
      <c r="LBH92" s="833" t="s">
        <v>8967</v>
      </c>
      <c r="LBI92" s="833" t="s">
        <v>8968</v>
      </c>
      <c r="LBJ92" s="833" t="s">
        <v>8969</v>
      </c>
      <c r="LBK92" s="833" t="s">
        <v>8970</v>
      </c>
      <c r="LBL92" s="833" t="s">
        <v>8971</v>
      </c>
      <c r="LBM92" s="833" t="s">
        <v>8972</v>
      </c>
      <c r="LBN92" s="833" t="s">
        <v>8973</v>
      </c>
      <c r="LBO92" s="833" t="s">
        <v>8974</v>
      </c>
      <c r="LBP92" s="833" t="s">
        <v>8975</v>
      </c>
      <c r="LBQ92" s="833" t="s">
        <v>8976</v>
      </c>
      <c r="LBR92" s="833" t="s">
        <v>8977</v>
      </c>
      <c r="LBS92" s="833" t="s">
        <v>8978</v>
      </c>
      <c r="LBT92" s="833" t="s">
        <v>8979</v>
      </c>
      <c r="LBU92" s="833" t="s">
        <v>8980</v>
      </c>
      <c r="LBV92" s="833" t="s">
        <v>8981</v>
      </c>
      <c r="LBW92" s="833" t="s">
        <v>8982</v>
      </c>
      <c r="LBX92" s="833" t="s">
        <v>8983</v>
      </c>
      <c r="LBY92" s="833" t="s">
        <v>8984</v>
      </c>
      <c r="LBZ92" s="833" t="s">
        <v>8985</v>
      </c>
      <c r="LCA92" s="833" t="s">
        <v>8986</v>
      </c>
      <c r="LCB92" s="833" t="s">
        <v>8987</v>
      </c>
      <c r="LCC92" s="833" t="s">
        <v>8988</v>
      </c>
      <c r="LCD92" s="833" t="s">
        <v>8989</v>
      </c>
      <c r="LCE92" s="833" t="s">
        <v>8990</v>
      </c>
      <c r="LCF92" s="833" t="s">
        <v>8991</v>
      </c>
      <c r="LCG92" s="833" t="s">
        <v>8992</v>
      </c>
      <c r="LCH92" s="833" t="s">
        <v>8993</v>
      </c>
      <c r="LCI92" s="833" t="s">
        <v>8994</v>
      </c>
      <c r="LCJ92" s="833" t="s">
        <v>8995</v>
      </c>
      <c r="LCK92" s="833" t="s">
        <v>8996</v>
      </c>
      <c r="LCL92" s="833" t="s">
        <v>8997</v>
      </c>
      <c r="LCM92" s="833" t="s">
        <v>8998</v>
      </c>
      <c r="LCN92" s="833" t="s">
        <v>8999</v>
      </c>
      <c r="LCO92" s="833" t="s">
        <v>9000</v>
      </c>
      <c r="LCP92" s="833" t="s">
        <v>9001</v>
      </c>
      <c r="LCQ92" s="833" t="s">
        <v>9002</v>
      </c>
      <c r="LCR92" s="833" t="s">
        <v>9003</v>
      </c>
      <c r="LCS92" s="833" t="s">
        <v>9004</v>
      </c>
      <c r="LCT92" s="833" t="s">
        <v>9005</v>
      </c>
      <c r="LCU92" s="833" t="s">
        <v>9006</v>
      </c>
      <c r="LCV92" s="833" t="s">
        <v>9007</v>
      </c>
      <c r="LCW92" s="833" t="s">
        <v>9008</v>
      </c>
      <c r="LCX92" s="833" t="s">
        <v>9009</v>
      </c>
      <c r="LCY92" s="833" t="s">
        <v>9010</v>
      </c>
      <c r="LCZ92" s="833" t="s">
        <v>9011</v>
      </c>
      <c r="LDA92" s="833" t="s">
        <v>9012</v>
      </c>
      <c r="LDB92" s="833" t="s">
        <v>9013</v>
      </c>
      <c r="LDC92" s="833" t="s">
        <v>9014</v>
      </c>
      <c r="LDD92" s="833" t="s">
        <v>9015</v>
      </c>
      <c r="LDE92" s="833" t="s">
        <v>9016</v>
      </c>
      <c r="LDF92" s="833" t="s">
        <v>9017</v>
      </c>
      <c r="LDG92" s="833" t="s">
        <v>9018</v>
      </c>
      <c r="LDH92" s="833" t="s">
        <v>9019</v>
      </c>
      <c r="LDI92" s="833" t="s">
        <v>9020</v>
      </c>
      <c r="LDJ92" s="833" t="s">
        <v>9021</v>
      </c>
      <c r="LDK92" s="833" t="s">
        <v>9022</v>
      </c>
      <c r="LDL92" s="833" t="s">
        <v>9023</v>
      </c>
      <c r="LDM92" s="833" t="s">
        <v>9024</v>
      </c>
      <c r="LDN92" s="833" t="s">
        <v>9025</v>
      </c>
      <c r="LDO92" s="833" t="s">
        <v>9026</v>
      </c>
      <c r="LDP92" s="833" t="s">
        <v>9027</v>
      </c>
      <c r="LDQ92" s="833" t="s">
        <v>9028</v>
      </c>
      <c r="LDR92" s="833" t="s">
        <v>9029</v>
      </c>
      <c r="LDS92" s="833" t="s">
        <v>9030</v>
      </c>
      <c r="LDT92" s="833" t="s">
        <v>9031</v>
      </c>
      <c r="LDU92" s="833" t="s">
        <v>9032</v>
      </c>
      <c r="LDV92" s="833" t="s">
        <v>9033</v>
      </c>
      <c r="LDW92" s="833" t="s">
        <v>9034</v>
      </c>
      <c r="LDX92" s="833" t="s">
        <v>9035</v>
      </c>
      <c r="LDY92" s="833" t="s">
        <v>9036</v>
      </c>
      <c r="LDZ92" s="833" t="s">
        <v>9037</v>
      </c>
      <c r="LEA92" s="833" t="s">
        <v>9038</v>
      </c>
      <c r="LEB92" s="833" t="s">
        <v>9039</v>
      </c>
      <c r="LEC92" s="833" t="s">
        <v>9040</v>
      </c>
      <c r="LED92" s="833" t="s">
        <v>9041</v>
      </c>
      <c r="LEE92" s="833" t="s">
        <v>9042</v>
      </c>
      <c r="LEF92" s="833" t="s">
        <v>9043</v>
      </c>
      <c r="LEG92" s="833" t="s">
        <v>9044</v>
      </c>
      <c r="LEH92" s="833" t="s">
        <v>9045</v>
      </c>
      <c r="LEI92" s="833" t="s">
        <v>9046</v>
      </c>
      <c r="LEJ92" s="833" t="s">
        <v>9047</v>
      </c>
      <c r="LEK92" s="833" t="s">
        <v>9048</v>
      </c>
      <c r="LEL92" s="833" t="s">
        <v>9049</v>
      </c>
      <c r="LEM92" s="833" t="s">
        <v>9050</v>
      </c>
      <c r="LEN92" s="833" t="s">
        <v>9051</v>
      </c>
      <c r="LEO92" s="833" t="s">
        <v>9052</v>
      </c>
      <c r="LEP92" s="833" t="s">
        <v>9053</v>
      </c>
      <c r="LEQ92" s="833" t="s">
        <v>9054</v>
      </c>
      <c r="LER92" s="833" t="s">
        <v>9055</v>
      </c>
      <c r="LES92" s="833" t="s">
        <v>9056</v>
      </c>
      <c r="LET92" s="833" t="s">
        <v>9057</v>
      </c>
      <c r="LEU92" s="833" t="s">
        <v>9058</v>
      </c>
      <c r="LEV92" s="833" t="s">
        <v>9059</v>
      </c>
      <c r="LEW92" s="833" t="s">
        <v>9060</v>
      </c>
      <c r="LEX92" s="833" t="s">
        <v>9061</v>
      </c>
      <c r="LEY92" s="833" t="s">
        <v>9062</v>
      </c>
      <c r="LEZ92" s="833" t="s">
        <v>9063</v>
      </c>
      <c r="LFA92" s="833" t="s">
        <v>9064</v>
      </c>
      <c r="LFB92" s="833" t="s">
        <v>9065</v>
      </c>
      <c r="LFC92" s="833" t="s">
        <v>9066</v>
      </c>
      <c r="LFD92" s="833" t="s">
        <v>9067</v>
      </c>
      <c r="LFE92" s="833" t="s">
        <v>9068</v>
      </c>
      <c r="LFF92" s="833" t="s">
        <v>9069</v>
      </c>
      <c r="LFG92" s="833" t="s">
        <v>9070</v>
      </c>
      <c r="LFH92" s="833" t="s">
        <v>9071</v>
      </c>
      <c r="LFI92" s="833" t="s">
        <v>9072</v>
      </c>
      <c r="LFJ92" s="833" t="s">
        <v>9073</v>
      </c>
      <c r="LFK92" s="833" t="s">
        <v>9074</v>
      </c>
      <c r="LFL92" s="833" t="s">
        <v>9075</v>
      </c>
      <c r="LFM92" s="833" t="s">
        <v>9076</v>
      </c>
      <c r="LFN92" s="833" t="s">
        <v>9077</v>
      </c>
      <c r="LFO92" s="833" t="s">
        <v>9078</v>
      </c>
      <c r="LFP92" s="833" t="s">
        <v>9079</v>
      </c>
      <c r="LFQ92" s="833" t="s">
        <v>9080</v>
      </c>
      <c r="LFR92" s="833" t="s">
        <v>9081</v>
      </c>
      <c r="LFS92" s="833" t="s">
        <v>9082</v>
      </c>
      <c r="LFT92" s="833" t="s">
        <v>9083</v>
      </c>
      <c r="LFU92" s="833" t="s">
        <v>9084</v>
      </c>
      <c r="LFV92" s="833" t="s">
        <v>9085</v>
      </c>
      <c r="LFW92" s="833" t="s">
        <v>9086</v>
      </c>
      <c r="LFX92" s="833" t="s">
        <v>9087</v>
      </c>
      <c r="LFY92" s="833" t="s">
        <v>9088</v>
      </c>
      <c r="LFZ92" s="833" t="s">
        <v>9089</v>
      </c>
      <c r="LGA92" s="833" t="s">
        <v>9090</v>
      </c>
      <c r="LGB92" s="833" t="s">
        <v>9091</v>
      </c>
      <c r="LGC92" s="833" t="s">
        <v>9092</v>
      </c>
      <c r="LGD92" s="833" t="s">
        <v>9093</v>
      </c>
      <c r="LGE92" s="833" t="s">
        <v>9094</v>
      </c>
      <c r="LGF92" s="833" t="s">
        <v>9095</v>
      </c>
      <c r="LGG92" s="833" t="s">
        <v>9096</v>
      </c>
      <c r="LGH92" s="833" t="s">
        <v>9097</v>
      </c>
      <c r="LGI92" s="833" t="s">
        <v>9098</v>
      </c>
      <c r="LGJ92" s="833" t="s">
        <v>9099</v>
      </c>
      <c r="LGK92" s="833" t="s">
        <v>9100</v>
      </c>
      <c r="LGL92" s="833" t="s">
        <v>9101</v>
      </c>
      <c r="LGM92" s="833" t="s">
        <v>9102</v>
      </c>
      <c r="LGN92" s="833" t="s">
        <v>9103</v>
      </c>
      <c r="LGO92" s="833" t="s">
        <v>9104</v>
      </c>
      <c r="LGP92" s="833" t="s">
        <v>9105</v>
      </c>
      <c r="LGQ92" s="833" t="s">
        <v>9106</v>
      </c>
      <c r="LGR92" s="833" t="s">
        <v>9107</v>
      </c>
      <c r="LGS92" s="833" t="s">
        <v>9108</v>
      </c>
      <c r="LGT92" s="833" t="s">
        <v>9109</v>
      </c>
      <c r="LGU92" s="833" t="s">
        <v>9110</v>
      </c>
      <c r="LGV92" s="833" t="s">
        <v>9111</v>
      </c>
      <c r="LGW92" s="833" t="s">
        <v>9112</v>
      </c>
      <c r="LGX92" s="833" t="s">
        <v>9113</v>
      </c>
      <c r="LGY92" s="833" t="s">
        <v>9114</v>
      </c>
      <c r="LGZ92" s="833" t="s">
        <v>9115</v>
      </c>
      <c r="LHA92" s="833" t="s">
        <v>9116</v>
      </c>
      <c r="LHB92" s="833" t="s">
        <v>9117</v>
      </c>
      <c r="LHC92" s="833" t="s">
        <v>9118</v>
      </c>
      <c r="LHD92" s="833" t="s">
        <v>9119</v>
      </c>
      <c r="LHE92" s="833" t="s">
        <v>9120</v>
      </c>
      <c r="LHF92" s="833" t="s">
        <v>9121</v>
      </c>
      <c r="LHG92" s="833" t="s">
        <v>9122</v>
      </c>
      <c r="LHH92" s="833" t="s">
        <v>9123</v>
      </c>
      <c r="LHI92" s="833" t="s">
        <v>9124</v>
      </c>
      <c r="LHJ92" s="833" t="s">
        <v>9125</v>
      </c>
      <c r="LHK92" s="833" t="s">
        <v>9126</v>
      </c>
      <c r="LHL92" s="833" t="s">
        <v>9127</v>
      </c>
      <c r="LHM92" s="833" t="s">
        <v>9128</v>
      </c>
      <c r="LHN92" s="833" t="s">
        <v>9129</v>
      </c>
      <c r="LHO92" s="833" t="s">
        <v>9130</v>
      </c>
      <c r="LHP92" s="833" t="s">
        <v>9131</v>
      </c>
      <c r="LHQ92" s="833" t="s">
        <v>9132</v>
      </c>
      <c r="LHR92" s="833" t="s">
        <v>9133</v>
      </c>
      <c r="LHS92" s="833" t="s">
        <v>9134</v>
      </c>
      <c r="LHT92" s="833" t="s">
        <v>9135</v>
      </c>
      <c r="LHU92" s="833" t="s">
        <v>9136</v>
      </c>
      <c r="LHV92" s="833" t="s">
        <v>9137</v>
      </c>
      <c r="LHW92" s="833" t="s">
        <v>9138</v>
      </c>
      <c r="LHX92" s="833" t="s">
        <v>9139</v>
      </c>
      <c r="LHY92" s="833" t="s">
        <v>9140</v>
      </c>
      <c r="LHZ92" s="833" t="s">
        <v>9141</v>
      </c>
      <c r="LIA92" s="833" t="s">
        <v>9142</v>
      </c>
      <c r="LIB92" s="833" t="s">
        <v>9143</v>
      </c>
      <c r="LIC92" s="833" t="s">
        <v>9144</v>
      </c>
      <c r="LID92" s="833" t="s">
        <v>9145</v>
      </c>
      <c r="LIE92" s="833" t="s">
        <v>9146</v>
      </c>
      <c r="LIF92" s="833" t="s">
        <v>9147</v>
      </c>
      <c r="LIG92" s="833" t="s">
        <v>9148</v>
      </c>
      <c r="LIH92" s="833" t="s">
        <v>9149</v>
      </c>
      <c r="LII92" s="833" t="s">
        <v>9150</v>
      </c>
      <c r="LIJ92" s="833" t="s">
        <v>9151</v>
      </c>
      <c r="LIK92" s="833" t="s">
        <v>9152</v>
      </c>
      <c r="LIL92" s="833" t="s">
        <v>9153</v>
      </c>
      <c r="LIM92" s="833" t="s">
        <v>9154</v>
      </c>
      <c r="LIN92" s="833" t="s">
        <v>9155</v>
      </c>
      <c r="LIO92" s="833" t="s">
        <v>9156</v>
      </c>
      <c r="LIP92" s="833" t="s">
        <v>9157</v>
      </c>
      <c r="LIQ92" s="833" t="s">
        <v>9158</v>
      </c>
      <c r="LIR92" s="833" t="s">
        <v>9159</v>
      </c>
      <c r="LIS92" s="833" t="s">
        <v>9160</v>
      </c>
      <c r="LIT92" s="833" t="s">
        <v>9161</v>
      </c>
      <c r="LIU92" s="833" t="s">
        <v>9162</v>
      </c>
      <c r="LIV92" s="833" t="s">
        <v>9163</v>
      </c>
      <c r="LIW92" s="833" t="s">
        <v>9164</v>
      </c>
      <c r="LIX92" s="833" t="s">
        <v>9165</v>
      </c>
      <c r="LIY92" s="833" t="s">
        <v>9166</v>
      </c>
      <c r="LIZ92" s="833" t="s">
        <v>9167</v>
      </c>
      <c r="LJA92" s="833" t="s">
        <v>9168</v>
      </c>
      <c r="LJB92" s="833" t="s">
        <v>9169</v>
      </c>
      <c r="LJC92" s="833" t="s">
        <v>9170</v>
      </c>
      <c r="LJD92" s="833" t="s">
        <v>9171</v>
      </c>
      <c r="LJE92" s="833" t="s">
        <v>9172</v>
      </c>
      <c r="LJF92" s="833" t="s">
        <v>9173</v>
      </c>
      <c r="LJG92" s="833" t="s">
        <v>9174</v>
      </c>
      <c r="LJH92" s="833" t="s">
        <v>9175</v>
      </c>
      <c r="LJI92" s="833" t="s">
        <v>9176</v>
      </c>
      <c r="LJJ92" s="833" t="s">
        <v>9177</v>
      </c>
      <c r="LJK92" s="833" t="s">
        <v>9178</v>
      </c>
      <c r="LJL92" s="833" t="s">
        <v>9179</v>
      </c>
      <c r="LJM92" s="833" t="s">
        <v>9180</v>
      </c>
      <c r="LJN92" s="833" t="s">
        <v>9181</v>
      </c>
      <c r="LJO92" s="833" t="s">
        <v>9182</v>
      </c>
      <c r="LJP92" s="833" t="s">
        <v>9183</v>
      </c>
      <c r="LJQ92" s="833" t="s">
        <v>9184</v>
      </c>
      <c r="LJR92" s="833" t="s">
        <v>9185</v>
      </c>
      <c r="LJS92" s="833" t="s">
        <v>9186</v>
      </c>
      <c r="LJT92" s="833" t="s">
        <v>9187</v>
      </c>
      <c r="LJU92" s="833" t="s">
        <v>9188</v>
      </c>
      <c r="LJV92" s="833" t="s">
        <v>9189</v>
      </c>
      <c r="LJW92" s="833" t="s">
        <v>9190</v>
      </c>
      <c r="LJX92" s="833" t="s">
        <v>9191</v>
      </c>
      <c r="LJY92" s="833" t="s">
        <v>9192</v>
      </c>
      <c r="LJZ92" s="833" t="s">
        <v>9193</v>
      </c>
      <c r="LKA92" s="833" t="s">
        <v>9194</v>
      </c>
      <c r="LKB92" s="833" t="s">
        <v>9195</v>
      </c>
      <c r="LKC92" s="833" t="s">
        <v>9196</v>
      </c>
      <c r="LKD92" s="833" t="s">
        <v>9197</v>
      </c>
      <c r="LKE92" s="833" t="s">
        <v>9198</v>
      </c>
      <c r="LKF92" s="833" t="s">
        <v>9199</v>
      </c>
      <c r="LKG92" s="833" t="s">
        <v>9200</v>
      </c>
      <c r="LKH92" s="833" t="s">
        <v>9201</v>
      </c>
      <c r="LKI92" s="833" t="s">
        <v>9202</v>
      </c>
      <c r="LKJ92" s="833" t="s">
        <v>9203</v>
      </c>
      <c r="LKK92" s="833" t="s">
        <v>9204</v>
      </c>
      <c r="LKL92" s="833" t="s">
        <v>9205</v>
      </c>
      <c r="LKM92" s="833" t="s">
        <v>9206</v>
      </c>
      <c r="LKN92" s="833" t="s">
        <v>9207</v>
      </c>
      <c r="LKO92" s="833" t="s">
        <v>9208</v>
      </c>
      <c r="LKP92" s="833" t="s">
        <v>9209</v>
      </c>
      <c r="LKQ92" s="833" t="s">
        <v>9210</v>
      </c>
      <c r="LKR92" s="833" t="s">
        <v>9211</v>
      </c>
      <c r="LKS92" s="833" t="s">
        <v>9212</v>
      </c>
      <c r="LKT92" s="833" t="s">
        <v>9213</v>
      </c>
      <c r="LKU92" s="833" t="s">
        <v>9214</v>
      </c>
      <c r="LKV92" s="833" t="s">
        <v>9215</v>
      </c>
      <c r="LKW92" s="833" t="s">
        <v>9216</v>
      </c>
      <c r="LKX92" s="833" t="s">
        <v>9217</v>
      </c>
      <c r="LKY92" s="833" t="s">
        <v>9218</v>
      </c>
      <c r="LKZ92" s="833" t="s">
        <v>9219</v>
      </c>
      <c r="LLA92" s="833" t="s">
        <v>9220</v>
      </c>
      <c r="LLB92" s="833" t="s">
        <v>9221</v>
      </c>
      <c r="LLC92" s="833" t="s">
        <v>9222</v>
      </c>
      <c r="LLD92" s="833" t="s">
        <v>9223</v>
      </c>
      <c r="LLE92" s="833" t="s">
        <v>9224</v>
      </c>
      <c r="LLF92" s="833" t="s">
        <v>9225</v>
      </c>
      <c r="LLG92" s="833" t="s">
        <v>9226</v>
      </c>
      <c r="LLH92" s="833" t="s">
        <v>9227</v>
      </c>
      <c r="LLI92" s="833" t="s">
        <v>9228</v>
      </c>
      <c r="LLJ92" s="833" t="s">
        <v>9229</v>
      </c>
      <c r="LLK92" s="833" t="s">
        <v>9230</v>
      </c>
      <c r="LLL92" s="833" t="s">
        <v>9231</v>
      </c>
      <c r="LLM92" s="833" t="s">
        <v>9232</v>
      </c>
      <c r="LLN92" s="833" t="s">
        <v>9233</v>
      </c>
      <c r="LLO92" s="833" t="s">
        <v>9234</v>
      </c>
      <c r="LLP92" s="833" t="s">
        <v>9235</v>
      </c>
      <c r="LLQ92" s="833" t="s">
        <v>9236</v>
      </c>
      <c r="LLR92" s="833" t="s">
        <v>9237</v>
      </c>
      <c r="LLS92" s="833" t="s">
        <v>9238</v>
      </c>
      <c r="LLT92" s="833" t="s">
        <v>9239</v>
      </c>
      <c r="LLU92" s="833" t="s">
        <v>9240</v>
      </c>
      <c r="LLV92" s="833" t="s">
        <v>9241</v>
      </c>
      <c r="LLW92" s="833" t="s">
        <v>9242</v>
      </c>
      <c r="LLX92" s="833" t="s">
        <v>9243</v>
      </c>
      <c r="LLY92" s="833" t="s">
        <v>9244</v>
      </c>
      <c r="LLZ92" s="833" t="s">
        <v>9245</v>
      </c>
      <c r="LMA92" s="833" t="s">
        <v>9246</v>
      </c>
      <c r="LMB92" s="833" t="s">
        <v>9247</v>
      </c>
      <c r="LMC92" s="833" t="s">
        <v>9248</v>
      </c>
      <c r="LMD92" s="833" t="s">
        <v>9249</v>
      </c>
      <c r="LME92" s="833" t="s">
        <v>9250</v>
      </c>
      <c r="LMF92" s="833" t="s">
        <v>9251</v>
      </c>
      <c r="LMG92" s="833" t="s">
        <v>9252</v>
      </c>
      <c r="LMH92" s="833" t="s">
        <v>9253</v>
      </c>
      <c r="LMI92" s="833" t="s">
        <v>9254</v>
      </c>
      <c r="LMJ92" s="833" t="s">
        <v>9255</v>
      </c>
      <c r="LMK92" s="833" t="s">
        <v>9256</v>
      </c>
      <c r="LML92" s="833" t="s">
        <v>9257</v>
      </c>
      <c r="LMM92" s="833" t="s">
        <v>9258</v>
      </c>
      <c r="LMN92" s="833" t="s">
        <v>9259</v>
      </c>
      <c r="LMO92" s="833" t="s">
        <v>9260</v>
      </c>
      <c r="LMP92" s="833" t="s">
        <v>9261</v>
      </c>
      <c r="LMQ92" s="833" t="s">
        <v>9262</v>
      </c>
      <c r="LMR92" s="833" t="s">
        <v>9263</v>
      </c>
      <c r="LMS92" s="833" t="s">
        <v>9264</v>
      </c>
      <c r="LMT92" s="833" t="s">
        <v>9265</v>
      </c>
      <c r="LMU92" s="833" t="s">
        <v>9266</v>
      </c>
      <c r="LMV92" s="833" t="s">
        <v>9267</v>
      </c>
      <c r="LMW92" s="833" t="s">
        <v>9268</v>
      </c>
      <c r="LMX92" s="833" t="s">
        <v>9269</v>
      </c>
      <c r="LMY92" s="833" t="s">
        <v>9270</v>
      </c>
      <c r="LMZ92" s="833" t="s">
        <v>9271</v>
      </c>
      <c r="LNA92" s="833" t="s">
        <v>9272</v>
      </c>
      <c r="LNB92" s="833" t="s">
        <v>9273</v>
      </c>
      <c r="LNC92" s="833" t="s">
        <v>9274</v>
      </c>
      <c r="LND92" s="833" t="s">
        <v>9275</v>
      </c>
      <c r="LNE92" s="833" t="s">
        <v>9276</v>
      </c>
      <c r="LNF92" s="833" t="s">
        <v>9277</v>
      </c>
      <c r="LNG92" s="833" t="s">
        <v>9278</v>
      </c>
      <c r="LNH92" s="833" t="s">
        <v>9279</v>
      </c>
      <c r="LNI92" s="833" t="s">
        <v>9280</v>
      </c>
      <c r="LNJ92" s="833" t="s">
        <v>9281</v>
      </c>
      <c r="LNK92" s="833" t="s">
        <v>9282</v>
      </c>
      <c r="LNL92" s="833" t="s">
        <v>9283</v>
      </c>
      <c r="LNM92" s="833" t="s">
        <v>9284</v>
      </c>
      <c r="LNN92" s="833" t="s">
        <v>9285</v>
      </c>
      <c r="LNO92" s="833" t="s">
        <v>9286</v>
      </c>
      <c r="LNP92" s="833" t="s">
        <v>9287</v>
      </c>
      <c r="LNQ92" s="833" t="s">
        <v>9288</v>
      </c>
      <c r="LNR92" s="833" t="s">
        <v>9289</v>
      </c>
      <c r="LNS92" s="833" t="s">
        <v>9290</v>
      </c>
      <c r="LNT92" s="833" t="s">
        <v>9291</v>
      </c>
      <c r="LNU92" s="833" t="s">
        <v>9292</v>
      </c>
      <c r="LNV92" s="833" t="s">
        <v>9293</v>
      </c>
      <c r="LNW92" s="833" t="s">
        <v>9294</v>
      </c>
      <c r="LNX92" s="833" t="s">
        <v>9295</v>
      </c>
      <c r="LNY92" s="833" t="s">
        <v>9296</v>
      </c>
      <c r="LNZ92" s="833" t="s">
        <v>9297</v>
      </c>
      <c r="LOA92" s="833" t="s">
        <v>9298</v>
      </c>
      <c r="LOB92" s="833" t="s">
        <v>9299</v>
      </c>
      <c r="LOC92" s="833" t="s">
        <v>9300</v>
      </c>
      <c r="LOD92" s="833" t="s">
        <v>9301</v>
      </c>
      <c r="LOE92" s="833" t="s">
        <v>9302</v>
      </c>
      <c r="LOF92" s="833" t="s">
        <v>9303</v>
      </c>
      <c r="LOG92" s="833" t="s">
        <v>9304</v>
      </c>
      <c r="LOH92" s="833" t="s">
        <v>9305</v>
      </c>
      <c r="LOI92" s="833" t="s">
        <v>9306</v>
      </c>
      <c r="LOJ92" s="833" t="s">
        <v>9307</v>
      </c>
      <c r="LOK92" s="833" t="s">
        <v>9308</v>
      </c>
      <c r="LOL92" s="833" t="s">
        <v>9309</v>
      </c>
      <c r="LOM92" s="833" t="s">
        <v>9310</v>
      </c>
      <c r="LON92" s="833" t="s">
        <v>9311</v>
      </c>
      <c r="LOO92" s="833" t="s">
        <v>9312</v>
      </c>
      <c r="LOP92" s="833" t="s">
        <v>9313</v>
      </c>
      <c r="LOQ92" s="833" t="s">
        <v>9314</v>
      </c>
      <c r="LOR92" s="833" t="s">
        <v>9315</v>
      </c>
      <c r="LOS92" s="833" t="s">
        <v>9316</v>
      </c>
      <c r="LOT92" s="833" t="s">
        <v>9317</v>
      </c>
      <c r="LOU92" s="833" t="s">
        <v>9318</v>
      </c>
      <c r="LOV92" s="833" t="s">
        <v>9319</v>
      </c>
      <c r="LOW92" s="833" t="s">
        <v>9320</v>
      </c>
      <c r="LOX92" s="833" t="s">
        <v>9321</v>
      </c>
      <c r="LOY92" s="833" t="s">
        <v>9322</v>
      </c>
      <c r="LOZ92" s="833" t="s">
        <v>9323</v>
      </c>
      <c r="LPA92" s="833" t="s">
        <v>9324</v>
      </c>
      <c r="LPB92" s="833" t="s">
        <v>9325</v>
      </c>
      <c r="LPC92" s="833" t="s">
        <v>9326</v>
      </c>
      <c r="LPD92" s="833" t="s">
        <v>9327</v>
      </c>
      <c r="LPE92" s="833" t="s">
        <v>9328</v>
      </c>
      <c r="LPF92" s="833" t="s">
        <v>9329</v>
      </c>
      <c r="LPG92" s="833" t="s">
        <v>9330</v>
      </c>
      <c r="LPH92" s="833" t="s">
        <v>9331</v>
      </c>
      <c r="LPI92" s="833" t="s">
        <v>9332</v>
      </c>
      <c r="LPJ92" s="833" t="s">
        <v>9333</v>
      </c>
      <c r="LPK92" s="833" t="s">
        <v>9334</v>
      </c>
      <c r="LPL92" s="833" t="s">
        <v>9335</v>
      </c>
      <c r="LPM92" s="833" t="s">
        <v>9336</v>
      </c>
      <c r="LPN92" s="833" t="s">
        <v>9337</v>
      </c>
      <c r="LPO92" s="833" t="s">
        <v>9338</v>
      </c>
      <c r="LPP92" s="833" t="s">
        <v>9339</v>
      </c>
      <c r="LPQ92" s="833" t="s">
        <v>9340</v>
      </c>
      <c r="LPR92" s="833" t="s">
        <v>9341</v>
      </c>
      <c r="LPS92" s="833" t="s">
        <v>9342</v>
      </c>
      <c r="LPT92" s="833" t="s">
        <v>9343</v>
      </c>
      <c r="LPU92" s="833" t="s">
        <v>9344</v>
      </c>
      <c r="LPV92" s="833" t="s">
        <v>9345</v>
      </c>
      <c r="LPW92" s="833" t="s">
        <v>9346</v>
      </c>
      <c r="LPX92" s="833" t="s">
        <v>9347</v>
      </c>
      <c r="LPY92" s="833" t="s">
        <v>9348</v>
      </c>
      <c r="LPZ92" s="833" t="s">
        <v>9349</v>
      </c>
      <c r="LQA92" s="833" t="s">
        <v>9350</v>
      </c>
      <c r="LQB92" s="833" t="s">
        <v>9351</v>
      </c>
      <c r="LQC92" s="833" t="s">
        <v>9352</v>
      </c>
      <c r="LQD92" s="833" t="s">
        <v>9353</v>
      </c>
      <c r="LQE92" s="833" t="s">
        <v>9354</v>
      </c>
      <c r="LQF92" s="833" t="s">
        <v>9355</v>
      </c>
      <c r="LQG92" s="833" t="s">
        <v>9356</v>
      </c>
      <c r="LQH92" s="833" t="s">
        <v>9357</v>
      </c>
      <c r="LQI92" s="833" t="s">
        <v>9358</v>
      </c>
      <c r="LQJ92" s="833" t="s">
        <v>9359</v>
      </c>
      <c r="LQK92" s="833" t="s">
        <v>9360</v>
      </c>
      <c r="LQL92" s="833" t="s">
        <v>9361</v>
      </c>
      <c r="LQM92" s="833" t="s">
        <v>9362</v>
      </c>
      <c r="LQN92" s="833" t="s">
        <v>9363</v>
      </c>
      <c r="LQO92" s="833" t="s">
        <v>9364</v>
      </c>
      <c r="LQP92" s="833" t="s">
        <v>9365</v>
      </c>
      <c r="LQQ92" s="833" t="s">
        <v>9366</v>
      </c>
      <c r="LQR92" s="833" t="s">
        <v>9367</v>
      </c>
      <c r="LQS92" s="833" t="s">
        <v>9368</v>
      </c>
      <c r="LQT92" s="833" t="s">
        <v>9369</v>
      </c>
      <c r="LQU92" s="833" t="s">
        <v>9370</v>
      </c>
      <c r="LQV92" s="833" t="s">
        <v>9371</v>
      </c>
      <c r="LQW92" s="833" t="s">
        <v>9372</v>
      </c>
      <c r="LQX92" s="833" t="s">
        <v>9373</v>
      </c>
      <c r="LQY92" s="833" t="s">
        <v>9374</v>
      </c>
      <c r="LQZ92" s="833" t="s">
        <v>9375</v>
      </c>
      <c r="LRA92" s="833" t="s">
        <v>9376</v>
      </c>
      <c r="LRB92" s="833" t="s">
        <v>9377</v>
      </c>
      <c r="LRC92" s="833" t="s">
        <v>9378</v>
      </c>
      <c r="LRD92" s="833" t="s">
        <v>9379</v>
      </c>
      <c r="LRE92" s="833" t="s">
        <v>9380</v>
      </c>
      <c r="LRF92" s="833" t="s">
        <v>9381</v>
      </c>
      <c r="LRG92" s="833" t="s">
        <v>9382</v>
      </c>
      <c r="LRH92" s="833" t="s">
        <v>9383</v>
      </c>
      <c r="LRI92" s="833" t="s">
        <v>9384</v>
      </c>
      <c r="LRJ92" s="833" t="s">
        <v>9385</v>
      </c>
      <c r="LRK92" s="833" t="s">
        <v>9386</v>
      </c>
      <c r="LRL92" s="833" t="s">
        <v>9387</v>
      </c>
      <c r="LRM92" s="833" t="s">
        <v>9388</v>
      </c>
      <c r="LRN92" s="833" t="s">
        <v>9389</v>
      </c>
      <c r="LRO92" s="833" t="s">
        <v>9390</v>
      </c>
      <c r="LRP92" s="833" t="s">
        <v>9391</v>
      </c>
      <c r="LRQ92" s="833" t="s">
        <v>9392</v>
      </c>
      <c r="LRR92" s="833" t="s">
        <v>9393</v>
      </c>
      <c r="LRS92" s="833" t="s">
        <v>9394</v>
      </c>
      <c r="LRT92" s="833" t="s">
        <v>9395</v>
      </c>
      <c r="LRU92" s="833" t="s">
        <v>9396</v>
      </c>
      <c r="LRV92" s="833" t="s">
        <v>9397</v>
      </c>
      <c r="LRW92" s="833" t="s">
        <v>9398</v>
      </c>
      <c r="LRX92" s="833" t="s">
        <v>9399</v>
      </c>
      <c r="LRY92" s="833" t="s">
        <v>9400</v>
      </c>
      <c r="LRZ92" s="833" t="s">
        <v>9401</v>
      </c>
      <c r="LSA92" s="833" t="s">
        <v>9402</v>
      </c>
      <c r="LSB92" s="833" t="s">
        <v>9403</v>
      </c>
      <c r="LSC92" s="833" t="s">
        <v>9404</v>
      </c>
      <c r="LSD92" s="833" t="s">
        <v>9405</v>
      </c>
      <c r="LSE92" s="833" t="s">
        <v>9406</v>
      </c>
      <c r="LSF92" s="833" t="s">
        <v>9407</v>
      </c>
      <c r="LSG92" s="833" t="s">
        <v>9408</v>
      </c>
      <c r="LSH92" s="833" t="s">
        <v>9409</v>
      </c>
      <c r="LSI92" s="833" t="s">
        <v>9410</v>
      </c>
      <c r="LSJ92" s="833" t="s">
        <v>9411</v>
      </c>
      <c r="LSK92" s="833" t="s">
        <v>9412</v>
      </c>
      <c r="LSL92" s="833" t="s">
        <v>9413</v>
      </c>
      <c r="LSM92" s="833" t="s">
        <v>9414</v>
      </c>
      <c r="LSN92" s="833" t="s">
        <v>9415</v>
      </c>
      <c r="LSO92" s="833" t="s">
        <v>9416</v>
      </c>
      <c r="LSP92" s="833" t="s">
        <v>9417</v>
      </c>
      <c r="LSQ92" s="833" t="s">
        <v>9418</v>
      </c>
      <c r="LSR92" s="833" t="s">
        <v>9419</v>
      </c>
      <c r="LSS92" s="833" t="s">
        <v>9420</v>
      </c>
      <c r="LST92" s="833" t="s">
        <v>9421</v>
      </c>
      <c r="LSU92" s="833" t="s">
        <v>9422</v>
      </c>
      <c r="LSV92" s="833" t="s">
        <v>9423</v>
      </c>
      <c r="LSW92" s="833" t="s">
        <v>9424</v>
      </c>
      <c r="LSX92" s="833" t="s">
        <v>9425</v>
      </c>
      <c r="LSY92" s="833" t="s">
        <v>9426</v>
      </c>
      <c r="LSZ92" s="833" t="s">
        <v>9427</v>
      </c>
      <c r="LTA92" s="833" t="s">
        <v>9428</v>
      </c>
      <c r="LTB92" s="833" t="s">
        <v>9429</v>
      </c>
      <c r="LTC92" s="833" t="s">
        <v>9430</v>
      </c>
      <c r="LTD92" s="833" t="s">
        <v>9431</v>
      </c>
      <c r="LTE92" s="833" t="s">
        <v>9432</v>
      </c>
      <c r="LTF92" s="833" t="s">
        <v>9433</v>
      </c>
      <c r="LTG92" s="833" t="s">
        <v>9434</v>
      </c>
      <c r="LTH92" s="833" t="s">
        <v>9435</v>
      </c>
      <c r="LTI92" s="833" t="s">
        <v>9436</v>
      </c>
      <c r="LTJ92" s="833" t="s">
        <v>9437</v>
      </c>
      <c r="LTK92" s="833" t="s">
        <v>9438</v>
      </c>
      <c r="LTL92" s="833" t="s">
        <v>9439</v>
      </c>
      <c r="LTM92" s="833" t="s">
        <v>9440</v>
      </c>
      <c r="LTN92" s="833" t="s">
        <v>9441</v>
      </c>
      <c r="LTO92" s="833" t="s">
        <v>9442</v>
      </c>
      <c r="LTP92" s="833" t="s">
        <v>9443</v>
      </c>
      <c r="LTQ92" s="833" t="s">
        <v>9444</v>
      </c>
      <c r="LTR92" s="833" t="s">
        <v>9445</v>
      </c>
      <c r="LTS92" s="833" t="s">
        <v>9446</v>
      </c>
      <c r="LTT92" s="833" t="s">
        <v>9447</v>
      </c>
      <c r="LTU92" s="833" t="s">
        <v>9448</v>
      </c>
      <c r="LTV92" s="833" t="s">
        <v>9449</v>
      </c>
      <c r="LTW92" s="833" t="s">
        <v>9450</v>
      </c>
      <c r="LTX92" s="833" t="s">
        <v>9451</v>
      </c>
      <c r="LTY92" s="833" t="s">
        <v>9452</v>
      </c>
      <c r="LTZ92" s="833" t="s">
        <v>9453</v>
      </c>
      <c r="LUA92" s="833" t="s">
        <v>9454</v>
      </c>
      <c r="LUB92" s="833" t="s">
        <v>9455</v>
      </c>
      <c r="LUC92" s="833" t="s">
        <v>9456</v>
      </c>
      <c r="LUD92" s="833" t="s">
        <v>9457</v>
      </c>
      <c r="LUE92" s="833" t="s">
        <v>9458</v>
      </c>
      <c r="LUF92" s="833" t="s">
        <v>9459</v>
      </c>
      <c r="LUG92" s="833" t="s">
        <v>9460</v>
      </c>
      <c r="LUH92" s="833" t="s">
        <v>9461</v>
      </c>
      <c r="LUI92" s="833" t="s">
        <v>9462</v>
      </c>
      <c r="LUJ92" s="833" t="s">
        <v>9463</v>
      </c>
      <c r="LUK92" s="833" t="s">
        <v>9464</v>
      </c>
      <c r="LUL92" s="833" t="s">
        <v>9465</v>
      </c>
      <c r="LUM92" s="833" t="s">
        <v>9466</v>
      </c>
      <c r="LUN92" s="833" t="s">
        <v>9467</v>
      </c>
      <c r="LUO92" s="833" t="s">
        <v>9468</v>
      </c>
      <c r="LUP92" s="833" t="s">
        <v>9469</v>
      </c>
      <c r="LUQ92" s="833" t="s">
        <v>9470</v>
      </c>
      <c r="LUR92" s="833" t="s">
        <v>9471</v>
      </c>
      <c r="LUS92" s="833" t="s">
        <v>9472</v>
      </c>
      <c r="LUT92" s="833" t="s">
        <v>9473</v>
      </c>
      <c r="LUU92" s="833" t="s">
        <v>9474</v>
      </c>
      <c r="LUV92" s="833" t="s">
        <v>9475</v>
      </c>
      <c r="LUW92" s="833" t="s">
        <v>9476</v>
      </c>
      <c r="LUX92" s="833" t="s">
        <v>9477</v>
      </c>
      <c r="LUY92" s="833" t="s">
        <v>9478</v>
      </c>
      <c r="LUZ92" s="833" t="s">
        <v>9479</v>
      </c>
      <c r="LVA92" s="833" t="s">
        <v>9480</v>
      </c>
      <c r="LVB92" s="833" t="s">
        <v>9481</v>
      </c>
      <c r="LVC92" s="833" t="s">
        <v>9482</v>
      </c>
      <c r="LVD92" s="833" t="s">
        <v>9483</v>
      </c>
      <c r="LVE92" s="833" t="s">
        <v>9484</v>
      </c>
      <c r="LVF92" s="833" t="s">
        <v>9485</v>
      </c>
      <c r="LVG92" s="833" t="s">
        <v>9486</v>
      </c>
      <c r="LVH92" s="833" t="s">
        <v>9487</v>
      </c>
      <c r="LVI92" s="833" t="s">
        <v>9488</v>
      </c>
      <c r="LVJ92" s="833" t="s">
        <v>9489</v>
      </c>
      <c r="LVK92" s="833" t="s">
        <v>9490</v>
      </c>
      <c r="LVL92" s="833" t="s">
        <v>9491</v>
      </c>
      <c r="LVM92" s="833" t="s">
        <v>9492</v>
      </c>
      <c r="LVN92" s="833" t="s">
        <v>9493</v>
      </c>
      <c r="LVO92" s="833" t="s">
        <v>9494</v>
      </c>
      <c r="LVP92" s="833" t="s">
        <v>9495</v>
      </c>
      <c r="LVQ92" s="833" t="s">
        <v>9496</v>
      </c>
      <c r="LVR92" s="833" t="s">
        <v>9497</v>
      </c>
      <c r="LVS92" s="833" t="s">
        <v>9498</v>
      </c>
      <c r="LVT92" s="833" t="s">
        <v>9499</v>
      </c>
      <c r="LVU92" s="833" t="s">
        <v>9500</v>
      </c>
      <c r="LVV92" s="833" t="s">
        <v>9501</v>
      </c>
      <c r="LVW92" s="833" t="s">
        <v>9502</v>
      </c>
      <c r="LVX92" s="833" t="s">
        <v>9503</v>
      </c>
      <c r="LVY92" s="833" t="s">
        <v>9504</v>
      </c>
      <c r="LVZ92" s="833" t="s">
        <v>9505</v>
      </c>
      <c r="LWA92" s="833" t="s">
        <v>9506</v>
      </c>
      <c r="LWB92" s="833" t="s">
        <v>9507</v>
      </c>
      <c r="LWC92" s="833" t="s">
        <v>9508</v>
      </c>
      <c r="LWD92" s="833" t="s">
        <v>9509</v>
      </c>
      <c r="LWE92" s="833" t="s">
        <v>9510</v>
      </c>
      <c r="LWF92" s="833" t="s">
        <v>9511</v>
      </c>
      <c r="LWG92" s="833" t="s">
        <v>9512</v>
      </c>
      <c r="LWH92" s="833" t="s">
        <v>9513</v>
      </c>
      <c r="LWI92" s="833" t="s">
        <v>9514</v>
      </c>
      <c r="LWJ92" s="833" t="s">
        <v>9515</v>
      </c>
      <c r="LWK92" s="833" t="s">
        <v>9516</v>
      </c>
      <c r="LWL92" s="833" t="s">
        <v>9517</v>
      </c>
      <c r="LWM92" s="833" t="s">
        <v>9518</v>
      </c>
      <c r="LWN92" s="833" t="s">
        <v>9519</v>
      </c>
      <c r="LWO92" s="833" t="s">
        <v>9520</v>
      </c>
      <c r="LWP92" s="833" t="s">
        <v>9521</v>
      </c>
      <c r="LWQ92" s="833" t="s">
        <v>9522</v>
      </c>
      <c r="LWR92" s="833" t="s">
        <v>9523</v>
      </c>
      <c r="LWS92" s="833" t="s">
        <v>9524</v>
      </c>
      <c r="LWT92" s="833" t="s">
        <v>9525</v>
      </c>
      <c r="LWU92" s="833" t="s">
        <v>9526</v>
      </c>
      <c r="LWV92" s="833" t="s">
        <v>9527</v>
      </c>
      <c r="LWW92" s="833" t="s">
        <v>9528</v>
      </c>
      <c r="LWX92" s="833" t="s">
        <v>9529</v>
      </c>
      <c r="LWY92" s="833" t="s">
        <v>9530</v>
      </c>
      <c r="LWZ92" s="833" t="s">
        <v>9531</v>
      </c>
      <c r="LXA92" s="833" t="s">
        <v>9532</v>
      </c>
      <c r="LXB92" s="833" t="s">
        <v>9533</v>
      </c>
      <c r="LXC92" s="833" t="s">
        <v>9534</v>
      </c>
      <c r="LXD92" s="833" t="s">
        <v>9535</v>
      </c>
      <c r="LXE92" s="833" t="s">
        <v>9536</v>
      </c>
      <c r="LXF92" s="833" t="s">
        <v>9537</v>
      </c>
      <c r="LXG92" s="833" t="s">
        <v>9538</v>
      </c>
      <c r="LXH92" s="833" t="s">
        <v>9539</v>
      </c>
      <c r="LXI92" s="833" t="s">
        <v>9540</v>
      </c>
      <c r="LXJ92" s="833" t="s">
        <v>9541</v>
      </c>
      <c r="LXK92" s="833" t="s">
        <v>9542</v>
      </c>
      <c r="LXL92" s="833" t="s">
        <v>9543</v>
      </c>
      <c r="LXM92" s="833" t="s">
        <v>9544</v>
      </c>
      <c r="LXN92" s="833" t="s">
        <v>9545</v>
      </c>
      <c r="LXO92" s="833" t="s">
        <v>9546</v>
      </c>
      <c r="LXP92" s="833" t="s">
        <v>9547</v>
      </c>
      <c r="LXQ92" s="833" t="s">
        <v>9548</v>
      </c>
      <c r="LXR92" s="833" t="s">
        <v>9549</v>
      </c>
      <c r="LXS92" s="833" t="s">
        <v>9550</v>
      </c>
      <c r="LXT92" s="833" t="s">
        <v>9551</v>
      </c>
      <c r="LXU92" s="833" t="s">
        <v>9552</v>
      </c>
      <c r="LXV92" s="833" t="s">
        <v>9553</v>
      </c>
      <c r="LXW92" s="833" t="s">
        <v>9554</v>
      </c>
      <c r="LXX92" s="833" t="s">
        <v>9555</v>
      </c>
      <c r="LXY92" s="833" t="s">
        <v>9556</v>
      </c>
      <c r="LXZ92" s="833" t="s">
        <v>9557</v>
      </c>
      <c r="LYA92" s="833" t="s">
        <v>9558</v>
      </c>
      <c r="LYB92" s="833" t="s">
        <v>9559</v>
      </c>
      <c r="LYC92" s="833" t="s">
        <v>9560</v>
      </c>
      <c r="LYD92" s="833" t="s">
        <v>9561</v>
      </c>
      <c r="LYE92" s="833" t="s">
        <v>9562</v>
      </c>
      <c r="LYF92" s="833" t="s">
        <v>9563</v>
      </c>
      <c r="LYG92" s="833" t="s">
        <v>9564</v>
      </c>
      <c r="LYH92" s="833" t="s">
        <v>9565</v>
      </c>
      <c r="LYI92" s="833" t="s">
        <v>9566</v>
      </c>
      <c r="LYJ92" s="833" t="s">
        <v>9567</v>
      </c>
      <c r="LYK92" s="833" t="s">
        <v>9568</v>
      </c>
      <c r="LYL92" s="833" t="s">
        <v>9569</v>
      </c>
      <c r="LYM92" s="833" t="s">
        <v>9570</v>
      </c>
      <c r="LYN92" s="833" t="s">
        <v>9571</v>
      </c>
      <c r="LYO92" s="833" t="s">
        <v>9572</v>
      </c>
      <c r="LYP92" s="833" t="s">
        <v>9573</v>
      </c>
      <c r="LYQ92" s="833" t="s">
        <v>9574</v>
      </c>
      <c r="LYR92" s="833" t="s">
        <v>9575</v>
      </c>
      <c r="LYS92" s="833" t="s">
        <v>9576</v>
      </c>
      <c r="LYT92" s="833" t="s">
        <v>9577</v>
      </c>
      <c r="LYU92" s="833" t="s">
        <v>9578</v>
      </c>
      <c r="LYV92" s="833" t="s">
        <v>9579</v>
      </c>
      <c r="LYW92" s="833" t="s">
        <v>9580</v>
      </c>
      <c r="LYX92" s="833" t="s">
        <v>9581</v>
      </c>
      <c r="LYY92" s="833" t="s">
        <v>9582</v>
      </c>
      <c r="LYZ92" s="833" t="s">
        <v>9583</v>
      </c>
      <c r="LZA92" s="833" t="s">
        <v>9584</v>
      </c>
      <c r="LZB92" s="833" t="s">
        <v>9585</v>
      </c>
      <c r="LZC92" s="833" t="s">
        <v>9586</v>
      </c>
      <c r="LZD92" s="833" t="s">
        <v>9587</v>
      </c>
      <c r="LZE92" s="833" t="s">
        <v>9588</v>
      </c>
      <c r="LZF92" s="833" t="s">
        <v>9589</v>
      </c>
      <c r="LZG92" s="833" t="s">
        <v>9590</v>
      </c>
      <c r="LZH92" s="833" t="s">
        <v>9591</v>
      </c>
      <c r="LZI92" s="833" t="s">
        <v>9592</v>
      </c>
      <c r="LZJ92" s="833" t="s">
        <v>9593</v>
      </c>
      <c r="LZK92" s="833" t="s">
        <v>9594</v>
      </c>
      <c r="LZL92" s="833" t="s">
        <v>9595</v>
      </c>
      <c r="LZM92" s="833" t="s">
        <v>9596</v>
      </c>
      <c r="LZN92" s="833" t="s">
        <v>9597</v>
      </c>
      <c r="LZO92" s="833" t="s">
        <v>9598</v>
      </c>
      <c r="LZP92" s="833" t="s">
        <v>9599</v>
      </c>
      <c r="LZQ92" s="833" t="s">
        <v>9600</v>
      </c>
      <c r="LZR92" s="833" t="s">
        <v>9601</v>
      </c>
      <c r="LZS92" s="833" t="s">
        <v>9602</v>
      </c>
      <c r="LZT92" s="833" t="s">
        <v>9603</v>
      </c>
      <c r="LZU92" s="833" t="s">
        <v>9604</v>
      </c>
      <c r="LZV92" s="833" t="s">
        <v>9605</v>
      </c>
      <c r="LZW92" s="833" t="s">
        <v>9606</v>
      </c>
      <c r="LZX92" s="833" t="s">
        <v>9607</v>
      </c>
      <c r="LZY92" s="833" t="s">
        <v>9608</v>
      </c>
      <c r="LZZ92" s="833" t="s">
        <v>9609</v>
      </c>
      <c r="MAA92" s="833" t="s">
        <v>9610</v>
      </c>
      <c r="MAB92" s="833" t="s">
        <v>9611</v>
      </c>
      <c r="MAC92" s="833" t="s">
        <v>9612</v>
      </c>
      <c r="MAD92" s="833" t="s">
        <v>9613</v>
      </c>
      <c r="MAE92" s="833" t="s">
        <v>9614</v>
      </c>
      <c r="MAF92" s="833" t="s">
        <v>9615</v>
      </c>
      <c r="MAG92" s="833" t="s">
        <v>9616</v>
      </c>
      <c r="MAH92" s="833" t="s">
        <v>9617</v>
      </c>
      <c r="MAI92" s="833" t="s">
        <v>9618</v>
      </c>
      <c r="MAJ92" s="833" t="s">
        <v>9619</v>
      </c>
      <c r="MAK92" s="833" t="s">
        <v>9620</v>
      </c>
      <c r="MAL92" s="833" t="s">
        <v>9621</v>
      </c>
      <c r="MAM92" s="833" t="s">
        <v>9622</v>
      </c>
      <c r="MAN92" s="833" t="s">
        <v>9623</v>
      </c>
      <c r="MAO92" s="833" t="s">
        <v>9624</v>
      </c>
      <c r="MAP92" s="833" t="s">
        <v>9625</v>
      </c>
      <c r="MAQ92" s="833" t="s">
        <v>9626</v>
      </c>
      <c r="MAR92" s="833" t="s">
        <v>9627</v>
      </c>
      <c r="MAS92" s="833" t="s">
        <v>9628</v>
      </c>
      <c r="MAT92" s="833" t="s">
        <v>9629</v>
      </c>
      <c r="MAU92" s="833" t="s">
        <v>9630</v>
      </c>
      <c r="MAV92" s="833" t="s">
        <v>9631</v>
      </c>
      <c r="MAW92" s="833" t="s">
        <v>9632</v>
      </c>
      <c r="MAX92" s="833" t="s">
        <v>9633</v>
      </c>
      <c r="MAY92" s="833" t="s">
        <v>9634</v>
      </c>
      <c r="MAZ92" s="833" t="s">
        <v>9635</v>
      </c>
      <c r="MBA92" s="833" t="s">
        <v>9636</v>
      </c>
      <c r="MBB92" s="833" t="s">
        <v>9637</v>
      </c>
      <c r="MBC92" s="833" t="s">
        <v>9638</v>
      </c>
      <c r="MBD92" s="833" t="s">
        <v>9639</v>
      </c>
      <c r="MBE92" s="833" t="s">
        <v>9640</v>
      </c>
      <c r="MBF92" s="833" t="s">
        <v>9641</v>
      </c>
      <c r="MBG92" s="833" t="s">
        <v>9642</v>
      </c>
      <c r="MBH92" s="833" t="s">
        <v>9643</v>
      </c>
      <c r="MBI92" s="833" t="s">
        <v>9644</v>
      </c>
      <c r="MBJ92" s="833" t="s">
        <v>9645</v>
      </c>
      <c r="MBK92" s="833" t="s">
        <v>9646</v>
      </c>
      <c r="MBL92" s="833" t="s">
        <v>9647</v>
      </c>
      <c r="MBM92" s="833" t="s">
        <v>9648</v>
      </c>
      <c r="MBN92" s="833" t="s">
        <v>9649</v>
      </c>
      <c r="MBO92" s="833" t="s">
        <v>9650</v>
      </c>
      <c r="MBP92" s="833" t="s">
        <v>9651</v>
      </c>
      <c r="MBQ92" s="833" t="s">
        <v>9652</v>
      </c>
      <c r="MBR92" s="833" t="s">
        <v>9653</v>
      </c>
      <c r="MBS92" s="833" t="s">
        <v>9654</v>
      </c>
      <c r="MBT92" s="833" t="s">
        <v>9655</v>
      </c>
      <c r="MBU92" s="833" t="s">
        <v>9656</v>
      </c>
      <c r="MBV92" s="833" t="s">
        <v>9657</v>
      </c>
      <c r="MBW92" s="833" t="s">
        <v>9658</v>
      </c>
      <c r="MBX92" s="833" t="s">
        <v>9659</v>
      </c>
      <c r="MBY92" s="833" t="s">
        <v>9660</v>
      </c>
      <c r="MBZ92" s="833" t="s">
        <v>9661</v>
      </c>
      <c r="MCA92" s="833" t="s">
        <v>9662</v>
      </c>
      <c r="MCB92" s="833" t="s">
        <v>9663</v>
      </c>
      <c r="MCC92" s="833" t="s">
        <v>9664</v>
      </c>
      <c r="MCD92" s="833" t="s">
        <v>9665</v>
      </c>
      <c r="MCE92" s="833" t="s">
        <v>9666</v>
      </c>
      <c r="MCF92" s="833" t="s">
        <v>9667</v>
      </c>
      <c r="MCG92" s="833" t="s">
        <v>9668</v>
      </c>
      <c r="MCH92" s="833" t="s">
        <v>9669</v>
      </c>
      <c r="MCI92" s="833" t="s">
        <v>9670</v>
      </c>
      <c r="MCJ92" s="833" t="s">
        <v>9671</v>
      </c>
      <c r="MCK92" s="833" t="s">
        <v>9672</v>
      </c>
      <c r="MCL92" s="833" t="s">
        <v>9673</v>
      </c>
      <c r="MCM92" s="833" t="s">
        <v>9674</v>
      </c>
      <c r="MCN92" s="833" t="s">
        <v>9675</v>
      </c>
      <c r="MCO92" s="833" t="s">
        <v>9676</v>
      </c>
      <c r="MCP92" s="833" t="s">
        <v>9677</v>
      </c>
      <c r="MCQ92" s="833" t="s">
        <v>9678</v>
      </c>
      <c r="MCR92" s="833" t="s">
        <v>9679</v>
      </c>
      <c r="MCS92" s="833" t="s">
        <v>9680</v>
      </c>
      <c r="MCT92" s="833" t="s">
        <v>9681</v>
      </c>
      <c r="MCU92" s="833" t="s">
        <v>9682</v>
      </c>
      <c r="MCV92" s="833" t="s">
        <v>9683</v>
      </c>
      <c r="MCW92" s="833" t="s">
        <v>9684</v>
      </c>
      <c r="MCX92" s="833" t="s">
        <v>9685</v>
      </c>
      <c r="MCY92" s="833" t="s">
        <v>9686</v>
      </c>
      <c r="MCZ92" s="833" t="s">
        <v>9687</v>
      </c>
      <c r="MDA92" s="833" t="s">
        <v>9688</v>
      </c>
      <c r="MDB92" s="833" t="s">
        <v>9689</v>
      </c>
      <c r="MDC92" s="833" t="s">
        <v>9690</v>
      </c>
      <c r="MDD92" s="833" t="s">
        <v>9691</v>
      </c>
      <c r="MDE92" s="833" t="s">
        <v>9692</v>
      </c>
      <c r="MDF92" s="833" t="s">
        <v>9693</v>
      </c>
      <c r="MDG92" s="833" t="s">
        <v>9694</v>
      </c>
      <c r="MDH92" s="833" t="s">
        <v>9695</v>
      </c>
      <c r="MDI92" s="833" t="s">
        <v>9696</v>
      </c>
      <c r="MDJ92" s="833" t="s">
        <v>9697</v>
      </c>
      <c r="MDK92" s="833" t="s">
        <v>9698</v>
      </c>
      <c r="MDL92" s="833" t="s">
        <v>9699</v>
      </c>
      <c r="MDM92" s="833" t="s">
        <v>9700</v>
      </c>
      <c r="MDN92" s="833" t="s">
        <v>9701</v>
      </c>
      <c r="MDO92" s="833" t="s">
        <v>9702</v>
      </c>
      <c r="MDP92" s="833" t="s">
        <v>9703</v>
      </c>
      <c r="MDQ92" s="833" t="s">
        <v>9704</v>
      </c>
      <c r="MDR92" s="833" t="s">
        <v>9705</v>
      </c>
      <c r="MDS92" s="833" t="s">
        <v>9706</v>
      </c>
      <c r="MDT92" s="833" t="s">
        <v>9707</v>
      </c>
      <c r="MDU92" s="833" t="s">
        <v>9708</v>
      </c>
      <c r="MDV92" s="833" t="s">
        <v>9709</v>
      </c>
      <c r="MDW92" s="833" t="s">
        <v>9710</v>
      </c>
      <c r="MDX92" s="833" t="s">
        <v>9711</v>
      </c>
      <c r="MDY92" s="833" t="s">
        <v>9712</v>
      </c>
      <c r="MDZ92" s="833" t="s">
        <v>9713</v>
      </c>
      <c r="MEA92" s="833" t="s">
        <v>9714</v>
      </c>
      <c r="MEB92" s="833" t="s">
        <v>9715</v>
      </c>
      <c r="MEC92" s="833" t="s">
        <v>9716</v>
      </c>
      <c r="MED92" s="833" t="s">
        <v>9717</v>
      </c>
      <c r="MEE92" s="833" t="s">
        <v>9718</v>
      </c>
      <c r="MEF92" s="833" t="s">
        <v>9719</v>
      </c>
      <c r="MEG92" s="833" t="s">
        <v>9720</v>
      </c>
      <c r="MEH92" s="833" t="s">
        <v>9721</v>
      </c>
      <c r="MEI92" s="833" t="s">
        <v>9722</v>
      </c>
      <c r="MEJ92" s="833" t="s">
        <v>9723</v>
      </c>
      <c r="MEK92" s="833" t="s">
        <v>9724</v>
      </c>
      <c r="MEL92" s="833" t="s">
        <v>9725</v>
      </c>
      <c r="MEM92" s="833" t="s">
        <v>9726</v>
      </c>
      <c r="MEN92" s="833" t="s">
        <v>9727</v>
      </c>
      <c r="MEO92" s="833" t="s">
        <v>9728</v>
      </c>
      <c r="MEP92" s="833" t="s">
        <v>9729</v>
      </c>
      <c r="MEQ92" s="833" t="s">
        <v>9730</v>
      </c>
      <c r="MER92" s="833" t="s">
        <v>9731</v>
      </c>
      <c r="MES92" s="833" t="s">
        <v>9732</v>
      </c>
      <c r="MET92" s="833" t="s">
        <v>9733</v>
      </c>
      <c r="MEU92" s="833" t="s">
        <v>9734</v>
      </c>
      <c r="MEV92" s="833" t="s">
        <v>9735</v>
      </c>
      <c r="MEW92" s="833" t="s">
        <v>9736</v>
      </c>
      <c r="MEX92" s="833" t="s">
        <v>9737</v>
      </c>
      <c r="MEY92" s="833" t="s">
        <v>9738</v>
      </c>
      <c r="MEZ92" s="833" t="s">
        <v>9739</v>
      </c>
      <c r="MFA92" s="833" t="s">
        <v>9740</v>
      </c>
      <c r="MFB92" s="833" t="s">
        <v>9741</v>
      </c>
      <c r="MFC92" s="833" t="s">
        <v>9742</v>
      </c>
      <c r="MFD92" s="833" t="s">
        <v>9743</v>
      </c>
      <c r="MFE92" s="833" t="s">
        <v>9744</v>
      </c>
      <c r="MFF92" s="833" t="s">
        <v>9745</v>
      </c>
      <c r="MFG92" s="833" t="s">
        <v>9746</v>
      </c>
      <c r="MFH92" s="833" t="s">
        <v>9747</v>
      </c>
      <c r="MFI92" s="833" t="s">
        <v>9748</v>
      </c>
      <c r="MFJ92" s="833" t="s">
        <v>9749</v>
      </c>
      <c r="MFK92" s="833" t="s">
        <v>9750</v>
      </c>
      <c r="MFL92" s="833" t="s">
        <v>9751</v>
      </c>
      <c r="MFM92" s="833" t="s">
        <v>9752</v>
      </c>
      <c r="MFN92" s="833" t="s">
        <v>9753</v>
      </c>
      <c r="MFO92" s="833" t="s">
        <v>9754</v>
      </c>
      <c r="MFP92" s="833" t="s">
        <v>9755</v>
      </c>
      <c r="MFQ92" s="833" t="s">
        <v>9756</v>
      </c>
      <c r="MFR92" s="833" t="s">
        <v>9757</v>
      </c>
      <c r="MFS92" s="833" t="s">
        <v>9758</v>
      </c>
      <c r="MFT92" s="833" t="s">
        <v>9759</v>
      </c>
      <c r="MFU92" s="833" t="s">
        <v>9760</v>
      </c>
      <c r="MFV92" s="833" t="s">
        <v>9761</v>
      </c>
      <c r="MFW92" s="833" t="s">
        <v>9762</v>
      </c>
      <c r="MFX92" s="833" t="s">
        <v>9763</v>
      </c>
      <c r="MFY92" s="833" t="s">
        <v>9764</v>
      </c>
      <c r="MFZ92" s="833" t="s">
        <v>9765</v>
      </c>
      <c r="MGA92" s="833" t="s">
        <v>9766</v>
      </c>
      <c r="MGB92" s="833" t="s">
        <v>9767</v>
      </c>
      <c r="MGC92" s="833" t="s">
        <v>9768</v>
      </c>
      <c r="MGD92" s="833" t="s">
        <v>9769</v>
      </c>
      <c r="MGE92" s="833" t="s">
        <v>9770</v>
      </c>
      <c r="MGF92" s="833" t="s">
        <v>9771</v>
      </c>
      <c r="MGG92" s="833" t="s">
        <v>9772</v>
      </c>
      <c r="MGH92" s="833" t="s">
        <v>9773</v>
      </c>
      <c r="MGI92" s="833" t="s">
        <v>9774</v>
      </c>
      <c r="MGJ92" s="833" t="s">
        <v>9775</v>
      </c>
      <c r="MGK92" s="833" t="s">
        <v>9776</v>
      </c>
      <c r="MGL92" s="833" t="s">
        <v>9777</v>
      </c>
      <c r="MGM92" s="833" t="s">
        <v>9778</v>
      </c>
      <c r="MGN92" s="833" t="s">
        <v>9779</v>
      </c>
      <c r="MGO92" s="833" t="s">
        <v>9780</v>
      </c>
      <c r="MGP92" s="833" t="s">
        <v>9781</v>
      </c>
      <c r="MGQ92" s="833" t="s">
        <v>9782</v>
      </c>
      <c r="MGR92" s="833" t="s">
        <v>9783</v>
      </c>
      <c r="MGS92" s="833" t="s">
        <v>9784</v>
      </c>
      <c r="MGT92" s="833" t="s">
        <v>9785</v>
      </c>
      <c r="MGU92" s="833" t="s">
        <v>9786</v>
      </c>
      <c r="MGV92" s="833" t="s">
        <v>9787</v>
      </c>
      <c r="MGW92" s="833" t="s">
        <v>9788</v>
      </c>
      <c r="MGX92" s="833" t="s">
        <v>9789</v>
      </c>
      <c r="MGY92" s="833" t="s">
        <v>9790</v>
      </c>
      <c r="MGZ92" s="833" t="s">
        <v>9791</v>
      </c>
      <c r="MHA92" s="833" t="s">
        <v>9792</v>
      </c>
      <c r="MHB92" s="833" t="s">
        <v>9793</v>
      </c>
      <c r="MHC92" s="833" t="s">
        <v>9794</v>
      </c>
      <c r="MHD92" s="833" t="s">
        <v>9795</v>
      </c>
      <c r="MHE92" s="833" t="s">
        <v>9796</v>
      </c>
      <c r="MHF92" s="833" t="s">
        <v>9797</v>
      </c>
      <c r="MHG92" s="833" t="s">
        <v>9798</v>
      </c>
      <c r="MHH92" s="833" t="s">
        <v>9799</v>
      </c>
      <c r="MHI92" s="833" t="s">
        <v>9800</v>
      </c>
      <c r="MHJ92" s="833" t="s">
        <v>9801</v>
      </c>
      <c r="MHK92" s="833" t="s">
        <v>9802</v>
      </c>
      <c r="MHL92" s="833" t="s">
        <v>9803</v>
      </c>
      <c r="MHM92" s="833" t="s">
        <v>9804</v>
      </c>
      <c r="MHN92" s="833" t="s">
        <v>9805</v>
      </c>
      <c r="MHO92" s="833" t="s">
        <v>9806</v>
      </c>
      <c r="MHP92" s="833" t="s">
        <v>9807</v>
      </c>
      <c r="MHQ92" s="833" t="s">
        <v>9808</v>
      </c>
      <c r="MHR92" s="833" t="s">
        <v>9809</v>
      </c>
      <c r="MHS92" s="833" t="s">
        <v>9810</v>
      </c>
      <c r="MHT92" s="833" t="s">
        <v>9811</v>
      </c>
      <c r="MHU92" s="833" t="s">
        <v>9812</v>
      </c>
      <c r="MHV92" s="833" t="s">
        <v>9813</v>
      </c>
      <c r="MHW92" s="833" t="s">
        <v>9814</v>
      </c>
      <c r="MHX92" s="833" t="s">
        <v>9815</v>
      </c>
      <c r="MHY92" s="833" t="s">
        <v>9816</v>
      </c>
      <c r="MHZ92" s="833" t="s">
        <v>9817</v>
      </c>
      <c r="MIA92" s="833" t="s">
        <v>9818</v>
      </c>
      <c r="MIB92" s="833" t="s">
        <v>9819</v>
      </c>
      <c r="MIC92" s="833" t="s">
        <v>9820</v>
      </c>
      <c r="MID92" s="833" t="s">
        <v>9821</v>
      </c>
      <c r="MIE92" s="833" t="s">
        <v>9822</v>
      </c>
      <c r="MIF92" s="833" t="s">
        <v>9823</v>
      </c>
      <c r="MIG92" s="833" t="s">
        <v>9824</v>
      </c>
      <c r="MIH92" s="833" t="s">
        <v>9825</v>
      </c>
      <c r="MII92" s="833" t="s">
        <v>9826</v>
      </c>
      <c r="MIJ92" s="833" t="s">
        <v>9827</v>
      </c>
      <c r="MIK92" s="833" t="s">
        <v>9828</v>
      </c>
      <c r="MIL92" s="833" t="s">
        <v>9829</v>
      </c>
      <c r="MIM92" s="833" t="s">
        <v>9830</v>
      </c>
      <c r="MIN92" s="833" t="s">
        <v>9831</v>
      </c>
      <c r="MIO92" s="833" t="s">
        <v>9832</v>
      </c>
      <c r="MIP92" s="833" t="s">
        <v>9833</v>
      </c>
      <c r="MIQ92" s="833" t="s">
        <v>9834</v>
      </c>
      <c r="MIR92" s="833" t="s">
        <v>9835</v>
      </c>
      <c r="MIS92" s="833" t="s">
        <v>9836</v>
      </c>
      <c r="MIT92" s="833" t="s">
        <v>9837</v>
      </c>
      <c r="MIU92" s="833" t="s">
        <v>9838</v>
      </c>
      <c r="MIV92" s="833" t="s">
        <v>9839</v>
      </c>
      <c r="MIW92" s="833" t="s">
        <v>9840</v>
      </c>
      <c r="MIX92" s="833" t="s">
        <v>9841</v>
      </c>
      <c r="MIY92" s="833" t="s">
        <v>9842</v>
      </c>
      <c r="MIZ92" s="833" t="s">
        <v>9843</v>
      </c>
      <c r="MJA92" s="833" t="s">
        <v>9844</v>
      </c>
      <c r="MJB92" s="833" t="s">
        <v>9845</v>
      </c>
      <c r="MJC92" s="833" t="s">
        <v>9846</v>
      </c>
      <c r="MJD92" s="833" t="s">
        <v>9847</v>
      </c>
      <c r="MJE92" s="833" t="s">
        <v>9848</v>
      </c>
      <c r="MJF92" s="833" t="s">
        <v>9849</v>
      </c>
      <c r="MJG92" s="833" t="s">
        <v>9850</v>
      </c>
      <c r="MJH92" s="833" t="s">
        <v>9851</v>
      </c>
      <c r="MJI92" s="833" t="s">
        <v>9852</v>
      </c>
      <c r="MJJ92" s="833" t="s">
        <v>9853</v>
      </c>
      <c r="MJK92" s="833" t="s">
        <v>9854</v>
      </c>
      <c r="MJL92" s="833" t="s">
        <v>9855</v>
      </c>
      <c r="MJM92" s="833" t="s">
        <v>9856</v>
      </c>
      <c r="MJN92" s="833" t="s">
        <v>9857</v>
      </c>
      <c r="MJO92" s="833" t="s">
        <v>9858</v>
      </c>
      <c r="MJP92" s="833" t="s">
        <v>9859</v>
      </c>
      <c r="MJQ92" s="833" t="s">
        <v>9860</v>
      </c>
      <c r="MJR92" s="833" t="s">
        <v>9861</v>
      </c>
      <c r="MJS92" s="833" t="s">
        <v>9862</v>
      </c>
      <c r="MJT92" s="833" t="s">
        <v>9863</v>
      </c>
      <c r="MJU92" s="833" t="s">
        <v>9864</v>
      </c>
      <c r="MJV92" s="833" t="s">
        <v>9865</v>
      </c>
      <c r="MJW92" s="833" t="s">
        <v>9866</v>
      </c>
      <c r="MJX92" s="833" t="s">
        <v>9867</v>
      </c>
      <c r="MJY92" s="833" t="s">
        <v>9868</v>
      </c>
      <c r="MJZ92" s="833" t="s">
        <v>9869</v>
      </c>
      <c r="MKA92" s="833" t="s">
        <v>9870</v>
      </c>
      <c r="MKB92" s="833" t="s">
        <v>9871</v>
      </c>
      <c r="MKC92" s="833" t="s">
        <v>9872</v>
      </c>
      <c r="MKD92" s="833" t="s">
        <v>9873</v>
      </c>
      <c r="MKE92" s="833" t="s">
        <v>9874</v>
      </c>
      <c r="MKF92" s="833" t="s">
        <v>9875</v>
      </c>
      <c r="MKG92" s="833" t="s">
        <v>9876</v>
      </c>
      <c r="MKH92" s="833" t="s">
        <v>9877</v>
      </c>
      <c r="MKI92" s="833" t="s">
        <v>9878</v>
      </c>
      <c r="MKJ92" s="833" t="s">
        <v>9879</v>
      </c>
      <c r="MKK92" s="833" t="s">
        <v>9880</v>
      </c>
      <c r="MKL92" s="833" t="s">
        <v>9881</v>
      </c>
      <c r="MKM92" s="833" t="s">
        <v>9882</v>
      </c>
      <c r="MKN92" s="833" t="s">
        <v>9883</v>
      </c>
      <c r="MKO92" s="833" t="s">
        <v>9884</v>
      </c>
      <c r="MKP92" s="833" t="s">
        <v>9885</v>
      </c>
      <c r="MKQ92" s="833" t="s">
        <v>9886</v>
      </c>
      <c r="MKR92" s="833" t="s">
        <v>9887</v>
      </c>
      <c r="MKS92" s="833" t="s">
        <v>9888</v>
      </c>
      <c r="MKT92" s="833" t="s">
        <v>9889</v>
      </c>
      <c r="MKU92" s="833" t="s">
        <v>9890</v>
      </c>
      <c r="MKV92" s="833" t="s">
        <v>9891</v>
      </c>
      <c r="MKW92" s="833" t="s">
        <v>9892</v>
      </c>
      <c r="MKX92" s="833" t="s">
        <v>9893</v>
      </c>
      <c r="MKY92" s="833" t="s">
        <v>9894</v>
      </c>
      <c r="MKZ92" s="833" t="s">
        <v>9895</v>
      </c>
      <c r="MLA92" s="833" t="s">
        <v>9896</v>
      </c>
      <c r="MLB92" s="833" t="s">
        <v>9897</v>
      </c>
      <c r="MLC92" s="833" t="s">
        <v>9898</v>
      </c>
      <c r="MLD92" s="833" t="s">
        <v>9899</v>
      </c>
      <c r="MLE92" s="833" t="s">
        <v>9900</v>
      </c>
      <c r="MLF92" s="833" t="s">
        <v>9901</v>
      </c>
      <c r="MLG92" s="833" t="s">
        <v>9902</v>
      </c>
      <c r="MLH92" s="833" t="s">
        <v>9903</v>
      </c>
      <c r="MLI92" s="833" t="s">
        <v>9904</v>
      </c>
      <c r="MLJ92" s="833" t="s">
        <v>9905</v>
      </c>
      <c r="MLK92" s="833" t="s">
        <v>9906</v>
      </c>
      <c r="MLL92" s="833" t="s">
        <v>9907</v>
      </c>
      <c r="MLM92" s="833" t="s">
        <v>9908</v>
      </c>
      <c r="MLN92" s="833" t="s">
        <v>9909</v>
      </c>
      <c r="MLO92" s="833" t="s">
        <v>9910</v>
      </c>
      <c r="MLP92" s="833" t="s">
        <v>9911</v>
      </c>
      <c r="MLQ92" s="833" t="s">
        <v>9912</v>
      </c>
      <c r="MLR92" s="833" t="s">
        <v>9913</v>
      </c>
      <c r="MLS92" s="833" t="s">
        <v>9914</v>
      </c>
      <c r="MLT92" s="833" t="s">
        <v>9915</v>
      </c>
      <c r="MLU92" s="833" t="s">
        <v>9916</v>
      </c>
      <c r="MLV92" s="833" t="s">
        <v>9917</v>
      </c>
      <c r="MLW92" s="833" t="s">
        <v>9918</v>
      </c>
      <c r="MLX92" s="833" t="s">
        <v>9919</v>
      </c>
      <c r="MLY92" s="833" t="s">
        <v>9920</v>
      </c>
      <c r="MLZ92" s="833" t="s">
        <v>9921</v>
      </c>
      <c r="MMA92" s="833" t="s">
        <v>9922</v>
      </c>
      <c r="MMB92" s="833" t="s">
        <v>9923</v>
      </c>
      <c r="MMC92" s="833" t="s">
        <v>9924</v>
      </c>
      <c r="MMD92" s="833" t="s">
        <v>9925</v>
      </c>
      <c r="MME92" s="833" t="s">
        <v>9926</v>
      </c>
      <c r="MMF92" s="833" t="s">
        <v>9927</v>
      </c>
      <c r="MMG92" s="833" t="s">
        <v>9928</v>
      </c>
      <c r="MMH92" s="833" t="s">
        <v>9929</v>
      </c>
      <c r="MMI92" s="833" t="s">
        <v>9930</v>
      </c>
      <c r="MMJ92" s="833" t="s">
        <v>9931</v>
      </c>
      <c r="MMK92" s="833" t="s">
        <v>9932</v>
      </c>
      <c r="MML92" s="833" t="s">
        <v>9933</v>
      </c>
      <c r="MMM92" s="833" t="s">
        <v>9934</v>
      </c>
      <c r="MMN92" s="833" t="s">
        <v>9935</v>
      </c>
      <c r="MMO92" s="833" t="s">
        <v>9936</v>
      </c>
      <c r="MMP92" s="833" t="s">
        <v>9937</v>
      </c>
      <c r="MMQ92" s="833" t="s">
        <v>9938</v>
      </c>
      <c r="MMR92" s="833" t="s">
        <v>9939</v>
      </c>
      <c r="MMS92" s="833" t="s">
        <v>9940</v>
      </c>
      <c r="MMT92" s="833" t="s">
        <v>9941</v>
      </c>
      <c r="MMU92" s="833" t="s">
        <v>9942</v>
      </c>
      <c r="MMV92" s="833" t="s">
        <v>9943</v>
      </c>
      <c r="MMW92" s="833" t="s">
        <v>9944</v>
      </c>
      <c r="MMX92" s="833" t="s">
        <v>9945</v>
      </c>
      <c r="MMY92" s="833" t="s">
        <v>9946</v>
      </c>
      <c r="MMZ92" s="833" t="s">
        <v>9947</v>
      </c>
      <c r="MNA92" s="833" t="s">
        <v>9948</v>
      </c>
      <c r="MNB92" s="833" t="s">
        <v>9949</v>
      </c>
      <c r="MNC92" s="833" t="s">
        <v>9950</v>
      </c>
      <c r="MND92" s="833" t="s">
        <v>9951</v>
      </c>
      <c r="MNE92" s="833" t="s">
        <v>9952</v>
      </c>
      <c r="MNF92" s="833" t="s">
        <v>9953</v>
      </c>
      <c r="MNG92" s="833" t="s">
        <v>9954</v>
      </c>
      <c r="MNH92" s="833" t="s">
        <v>9955</v>
      </c>
      <c r="MNI92" s="833" t="s">
        <v>9956</v>
      </c>
      <c r="MNJ92" s="833" t="s">
        <v>9957</v>
      </c>
      <c r="MNK92" s="833" t="s">
        <v>9958</v>
      </c>
      <c r="MNL92" s="833" t="s">
        <v>9959</v>
      </c>
      <c r="MNM92" s="833" t="s">
        <v>9960</v>
      </c>
      <c r="MNN92" s="833" t="s">
        <v>9961</v>
      </c>
      <c r="MNO92" s="833" t="s">
        <v>9962</v>
      </c>
      <c r="MNP92" s="833" t="s">
        <v>9963</v>
      </c>
      <c r="MNQ92" s="833" t="s">
        <v>9964</v>
      </c>
      <c r="MNR92" s="833" t="s">
        <v>9965</v>
      </c>
      <c r="MNS92" s="833" t="s">
        <v>9966</v>
      </c>
      <c r="MNT92" s="833" t="s">
        <v>9967</v>
      </c>
      <c r="MNU92" s="833" t="s">
        <v>9968</v>
      </c>
      <c r="MNV92" s="833" t="s">
        <v>9969</v>
      </c>
      <c r="MNW92" s="833" t="s">
        <v>9970</v>
      </c>
      <c r="MNX92" s="833" t="s">
        <v>9971</v>
      </c>
      <c r="MNY92" s="833" t="s">
        <v>9972</v>
      </c>
      <c r="MNZ92" s="833" t="s">
        <v>9973</v>
      </c>
      <c r="MOA92" s="833" t="s">
        <v>9974</v>
      </c>
      <c r="MOB92" s="833" t="s">
        <v>9975</v>
      </c>
      <c r="MOC92" s="833" t="s">
        <v>9976</v>
      </c>
      <c r="MOD92" s="833" t="s">
        <v>9977</v>
      </c>
      <c r="MOE92" s="833" t="s">
        <v>9978</v>
      </c>
      <c r="MOF92" s="833" t="s">
        <v>9979</v>
      </c>
      <c r="MOG92" s="833" t="s">
        <v>9980</v>
      </c>
      <c r="MOH92" s="833" t="s">
        <v>9981</v>
      </c>
      <c r="MOI92" s="833" t="s">
        <v>9982</v>
      </c>
      <c r="MOJ92" s="833" t="s">
        <v>9983</v>
      </c>
      <c r="MOK92" s="833" t="s">
        <v>9984</v>
      </c>
      <c r="MOL92" s="833" t="s">
        <v>9985</v>
      </c>
      <c r="MOM92" s="833" t="s">
        <v>9986</v>
      </c>
      <c r="MON92" s="833" t="s">
        <v>9987</v>
      </c>
      <c r="MOO92" s="833" t="s">
        <v>9988</v>
      </c>
      <c r="MOP92" s="833" t="s">
        <v>9989</v>
      </c>
      <c r="MOQ92" s="833" t="s">
        <v>9990</v>
      </c>
      <c r="MOR92" s="833" t="s">
        <v>9991</v>
      </c>
      <c r="MOS92" s="833" t="s">
        <v>9992</v>
      </c>
      <c r="MOT92" s="833" t="s">
        <v>9993</v>
      </c>
      <c r="MOU92" s="833" t="s">
        <v>9994</v>
      </c>
      <c r="MOV92" s="833" t="s">
        <v>9995</v>
      </c>
      <c r="MOW92" s="833" t="s">
        <v>9996</v>
      </c>
      <c r="MOX92" s="833" t="s">
        <v>9997</v>
      </c>
      <c r="MOY92" s="833" t="s">
        <v>9998</v>
      </c>
      <c r="MOZ92" s="833" t="s">
        <v>9999</v>
      </c>
      <c r="MPA92" s="833" t="s">
        <v>10000</v>
      </c>
      <c r="MPB92" s="833" t="s">
        <v>10001</v>
      </c>
      <c r="MPC92" s="833" t="s">
        <v>10002</v>
      </c>
      <c r="MPD92" s="833" t="s">
        <v>10003</v>
      </c>
      <c r="MPE92" s="833" t="s">
        <v>10004</v>
      </c>
      <c r="MPF92" s="833" t="s">
        <v>10005</v>
      </c>
      <c r="MPG92" s="833" t="s">
        <v>10006</v>
      </c>
      <c r="MPH92" s="833" t="s">
        <v>10007</v>
      </c>
      <c r="MPI92" s="833" t="s">
        <v>10008</v>
      </c>
      <c r="MPJ92" s="833" t="s">
        <v>10009</v>
      </c>
      <c r="MPK92" s="833" t="s">
        <v>10010</v>
      </c>
      <c r="MPL92" s="833" t="s">
        <v>10011</v>
      </c>
      <c r="MPM92" s="833" t="s">
        <v>10012</v>
      </c>
      <c r="MPN92" s="833" t="s">
        <v>10013</v>
      </c>
      <c r="MPO92" s="833" t="s">
        <v>10014</v>
      </c>
      <c r="MPP92" s="833" t="s">
        <v>10015</v>
      </c>
      <c r="MPQ92" s="833" t="s">
        <v>10016</v>
      </c>
      <c r="MPR92" s="833" t="s">
        <v>10017</v>
      </c>
      <c r="MPS92" s="833" t="s">
        <v>10018</v>
      </c>
      <c r="MPT92" s="833" t="s">
        <v>10019</v>
      </c>
      <c r="MPU92" s="833" t="s">
        <v>10020</v>
      </c>
      <c r="MPV92" s="833" t="s">
        <v>10021</v>
      </c>
      <c r="MPW92" s="833" t="s">
        <v>10022</v>
      </c>
      <c r="MPX92" s="833" t="s">
        <v>10023</v>
      </c>
      <c r="MPY92" s="833" t="s">
        <v>10024</v>
      </c>
      <c r="MPZ92" s="833" t="s">
        <v>10025</v>
      </c>
      <c r="MQA92" s="833" t="s">
        <v>10026</v>
      </c>
      <c r="MQB92" s="833" t="s">
        <v>10027</v>
      </c>
      <c r="MQC92" s="833" t="s">
        <v>10028</v>
      </c>
      <c r="MQD92" s="833" t="s">
        <v>10029</v>
      </c>
      <c r="MQE92" s="833" t="s">
        <v>10030</v>
      </c>
      <c r="MQF92" s="833" t="s">
        <v>10031</v>
      </c>
      <c r="MQG92" s="833" t="s">
        <v>10032</v>
      </c>
      <c r="MQH92" s="833" t="s">
        <v>10033</v>
      </c>
      <c r="MQI92" s="833" t="s">
        <v>10034</v>
      </c>
      <c r="MQJ92" s="833" t="s">
        <v>10035</v>
      </c>
      <c r="MQK92" s="833" t="s">
        <v>10036</v>
      </c>
      <c r="MQL92" s="833" t="s">
        <v>10037</v>
      </c>
      <c r="MQM92" s="833" t="s">
        <v>10038</v>
      </c>
      <c r="MQN92" s="833" t="s">
        <v>10039</v>
      </c>
      <c r="MQO92" s="833" t="s">
        <v>10040</v>
      </c>
      <c r="MQP92" s="833" t="s">
        <v>10041</v>
      </c>
      <c r="MQQ92" s="833" t="s">
        <v>10042</v>
      </c>
      <c r="MQR92" s="833" t="s">
        <v>10043</v>
      </c>
      <c r="MQS92" s="833" t="s">
        <v>10044</v>
      </c>
      <c r="MQT92" s="833" t="s">
        <v>10045</v>
      </c>
      <c r="MQU92" s="833" t="s">
        <v>10046</v>
      </c>
      <c r="MQV92" s="833" t="s">
        <v>10047</v>
      </c>
      <c r="MQW92" s="833" t="s">
        <v>10048</v>
      </c>
      <c r="MQX92" s="833" t="s">
        <v>10049</v>
      </c>
      <c r="MQY92" s="833" t="s">
        <v>10050</v>
      </c>
      <c r="MQZ92" s="833" t="s">
        <v>10051</v>
      </c>
      <c r="MRA92" s="833" t="s">
        <v>10052</v>
      </c>
      <c r="MRB92" s="833" t="s">
        <v>10053</v>
      </c>
      <c r="MRC92" s="833" t="s">
        <v>10054</v>
      </c>
      <c r="MRD92" s="833" t="s">
        <v>10055</v>
      </c>
      <c r="MRE92" s="833" t="s">
        <v>10056</v>
      </c>
      <c r="MRF92" s="833" t="s">
        <v>10057</v>
      </c>
      <c r="MRG92" s="833" t="s">
        <v>10058</v>
      </c>
      <c r="MRH92" s="833" t="s">
        <v>10059</v>
      </c>
      <c r="MRI92" s="833" t="s">
        <v>10060</v>
      </c>
      <c r="MRJ92" s="833" t="s">
        <v>10061</v>
      </c>
      <c r="MRK92" s="833" t="s">
        <v>10062</v>
      </c>
      <c r="MRL92" s="833" t="s">
        <v>10063</v>
      </c>
      <c r="MRM92" s="833" t="s">
        <v>10064</v>
      </c>
      <c r="MRN92" s="833" t="s">
        <v>10065</v>
      </c>
      <c r="MRO92" s="833" t="s">
        <v>10066</v>
      </c>
      <c r="MRP92" s="833" t="s">
        <v>10067</v>
      </c>
      <c r="MRQ92" s="833" t="s">
        <v>10068</v>
      </c>
      <c r="MRR92" s="833" t="s">
        <v>10069</v>
      </c>
      <c r="MRS92" s="833" t="s">
        <v>10070</v>
      </c>
      <c r="MRT92" s="833" t="s">
        <v>10071</v>
      </c>
      <c r="MRU92" s="833" t="s">
        <v>10072</v>
      </c>
      <c r="MRV92" s="833" t="s">
        <v>10073</v>
      </c>
      <c r="MRW92" s="833" t="s">
        <v>10074</v>
      </c>
      <c r="MRX92" s="833" t="s">
        <v>10075</v>
      </c>
      <c r="MRY92" s="833" t="s">
        <v>10076</v>
      </c>
      <c r="MRZ92" s="833" t="s">
        <v>10077</v>
      </c>
      <c r="MSA92" s="833" t="s">
        <v>10078</v>
      </c>
      <c r="MSB92" s="833" t="s">
        <v>10079</v>
      </c>
      <c r="MSC92" s="833" t="s">
        <v>10080</v>
      </c>
      <c r="MSD92" s="833" t="s">
        <v>10081</v>
      </c>
      <c r="MSE92" s="833" t="s">
        <v>10082</v>
      </c>
      <c r="MSF92" s="833" t="s">
        <v>10083</v>
      </c>
      <c r="MSG92" s="833" t="s">
        <v>10084</v>
      </c>
      <c r="MSH92" s="833" t="s">
        <v>10085</v>
      </c>
      <c r="MSI92" s="833" t="s">
        <v>10086</v>
      </c>
      <c r="MSJ92" s="833" t="s">
        <v>10087</v>
      </c>
      <c r="MSK92" s="833" t="s">
        <v>10088</v>
      </c>
      <c r="MSL92" s="833" t="s">
        <v>10089</v>
      </c>
      <c r="MSM92" s="833" t="s">
        <v>10090</v>
      </c>
      <c r="MSN92" s="833" t="s">
        <v>10091</v>
      </c>
      <c r="MSO92" s="833" t="s">
        <v>10092</v>
      </c>
      <c r="MSP92" s="833" t="s">
        <v>10093</v>
      </c>
      <c r="MSQ92" s="833" t="s">
        <v>10094</v>
      </c>
      <c r="MSR92" s="833" t="s">
        <v>10095</v>
      </c>
      <c r="MSS92" s="833" t="s">
        <v>10096</v>
      </c>
      <c r="MST92" s="833" t="s">
        <v>10097</v>
      </c>
      <c r="MSU92" s="833" t="s">
        <v>10098</v>
      </c>
      <c r="MSV92" s="833" t="s">
        <v>10099</v>
      </c>
      <c r="MSW92" s="833" t="s">
        <v>10100</v>
      </c>
      <c r="MSX92" s="833" t="s">
        <v>10101</v>
      </c>
      <c r="MSY92" s="833" t="s">
        <v>10102</v>
      </c>
      <c r="MSZ92" s="833" t="s">
        <v>10103</v>
      </c>
      <c r="MTA92" s="833" t="s">
        <v>10104</v>
      </c>
      <c r="MTB92" s="833" t="s">
        <v>10105</v>
      </c>
      <c r="MTC92" s="833" t="s">
        <v>10106</v>
      </c>
      <c r="MTD92" s="833" t="s">
        <v>10107</v>
      </c>
      <c r="MTE92" s="833" t="s">
        <v>10108</v>
      </c>
      <c r="MTF92" s="833" t="s">
        <v>10109</v>
      </c>
      <c r="MTG92" s="833" t="s">
        <v>10110</v>
      </c>
      <c r="MTH92" s="833" t="s">
        <v>10111</v>
      </c>
      <c r="MTI92" s="833" t="s">
        <v>10112</v>
      </c>
      <c r="MTJ92" s="833" t="s">
        <v>10113</v>
      </c>
      <c r="MTK92" s="833" t="s">
        <v>10114</v>
      </c>
      <c r="MTL92" s="833" t="s">
        <v>10115</v>
      </c>
      <c r="MTM92" s="833" t="s">
        <v>10116</v>
      </c>
      <c r="MTN92" s="833" t="s">
        <v>10117</v>
      </c>
      <c r="MTO92" s="833" t="s">
        <v>10118</v>
      </c>
      <c r="MTP92" s="833" t="s">
        <v>10119</v>
      </c>
      <c r="MTQ92" s="833" t="s">
        <v>10120</v>
      </c>
      <c r="MTR92" s="833" t="s">
        <v>10121</v>
      </c>
      <c r="MTS92" s="833" t="s">
        <v>10122</v>
      </c>
      <c r="MTT92" s="833" t="s">
        <v>10123</v>
      </c>
      <c r="MTU92" s="833" t="s">
        <v>10124</v>
      </c>
      <c r="MTV92" s="833" t="s">
        <v>10125</v>
      </c>
      <c r="MTW92" s="833" t="s">
        <v>10126</v>
      </c>
      <c r="MTX92" s="833" t="s">
        <v>10127</v>
      </c>
      <c r="MTY92" s="833" t="s">
        <v>10128</v>
      </c>
      <c r="MTZ92" s="833" t="s">
        <v>10129</v>
      </c>
      <c r="MUA92" s="833" t="s">
        <v>10130</v>
      </c>
      <c r="MUB92" s="833" t="s">
        <v>10131</v>
      </c>
      <c r="MUC92" s="833" t="s">
        <v>10132</v>
      </c>
      <c r="MUD92" s="833" t="s">
        <v>10133</v>
      </c>
      <c r="MUE92" s="833" t="s">
        <v>10134</v>
      </c>
      <c r="MUF92" s="833" t="s">
        <v>10135</v>
      </c>
      <c r="MUG92" s="833" t="s">
        <v>10136</v>
      </c>
      <c r="MUH92" s="833" t="s">
        <v>10137</v>
      </c>
      <c r="MUI92" s="833" t="s">
        <v>10138</v>
      </c>
      <c r="MUJ92" s="833" t="s">
        <v>10139</v>
      </c>
      <c r="MUK92" s="833" t="s">
        <v>10140</v>
      </c>
      <c r="MUL92" s="833" t="s">
        <v>10141</v>
      </c>
      <c r="MUM92" s="833" t="s">
        <v>10142</v>
      </c>
      <c r="MUN92" s="833" t="s">
        <v>10143</v>
      </c>
      <c r="MUO92" s="833" t="s">
        <v>10144</v>
      </c>
      <c r="MUP92" s="833" t="s">
        <v>10145</v>
      </c>
      <c r="MUQ92" s="833" t="s">
        <v>10146</v>
      </c>
      <c r="MUR92" s="833" t="s">
        <v>10147</v>
      </c>
      <c r="MUS92" s="833" t="s">
        <v>10148</v>
      </c>
      <c r="MUT92" s="833" t="s">
        <v>10149</v>
      </c>
      <c r="MUU92" s="833" t="s">
        <v>10150</v>
      </c>
      <c r="MUV92" s="833" t="s">
        <v>10151</v>
      </c>
      <c r="MUW92" s="833" t="s">
        <v>10152</v>
      </c>
      <c r="MUX92" s="833" t="s">
        <v>10153</v>
      </c>
      <c r="MUY92" s="833" t="s">
        <v>10154</v>
      </c>
      <c r="MUZ92" s="833" t="s">
        <v>10155</v>
      </c>
      <c r="MVA92" s="833" t="s">
        <v>10156</v>
      </c>
      <c r="MVB92" s="833" t="s">
        <v>10157</v>
      </c>
      <c r="MVC92" s="833" t="s">
        <v>10158</v>
      </c>
      <c r="MVD92" s="833" t="s">
        <v>10159</v>
      </c>
      <c r="MVE92" s="833" t="s">
        <v>10160</v>
      </c>
      <c r="MVF92" s="833" t="s">
        <v>10161</v>
      </c>
      <c r="MVG92" s="833" t="s">
        <v>10162</v>
      </c>
      <c r="MVH92" s="833" t="s">
        <v>10163</v>
      </c>
      <c r="MVI92" s="833" t="s">
        <v>10164</v>
      </c>
      <c r="MVJ92" s="833" t="s">
        <v>10165</v>
      </c>
      <c r="MVK92" s="833" t="s">
        <v>10166</v>
      </c>
      <c r="MVL92" s="833" t="s">
        <v>10167</v>
      </c>
      <c r="MVM92" s="833" t="s">
        <v>10168</v>
      </c>
      <c r="MVN92" s="833" t="s">
        <v>10169</v>
      </c>
      <c r="MVO92" s="833" t="s">
        <v>10170</v>
      </c>
      <c r="MVP92" s="833" t="s">
        <v>10171</v>
      </c>
      <c r="MVQ92" s="833" t="s">
        <v>10172</v>
      </c>
      <c r="MVR92" s="833" t="s">
        <v>10173</v>
      </c>
      <c r="MVS92" s="833" t="s">
        <v>10174</v>
      </c>
      <c r="MVT92" s="833" t="s">
        <v>10175</v>
      </c>
      <c r="MVU92" s="833" t="s">
        <v>10176</v>
      </c>
      <c r="MVV92" s="833" t="s">
        <v>10177</v>
      </c>
      <c r="MVW92" s="833" t="s">
        <v>10178</v>
      </c>
      <c r="MVX92" s="833" t="s">
        <v>10179</v>
      </c>
      <c r="MVY92" s="833" t="s">
        <v>10180</v>
      </c>
      <c r="MVZ92" s="833" t="s">
        <v>10181</v>
      </c>
      <c r="MWA92" s="833" t="s">
        <v>10182</v>
      </c>
      <c r="MWB92" s="833" t="s">
        <v>10183</v>
      </c>
      <c r="MWC92" s="833" t="s">
        <v>10184</v>
      </c>
      <c r="MWD92" s="833" t="s">
        <v>10185</v>
      </c>
      <c r="MWE92" s="833" t="s">
        <v>10186</v>
      </c>
      <c r="MWF92" s="833" t="s">
        <v>10187</v>
      </c>
      <c r="MWG92" s="833" t="s">
        <v>10188</v>
      </c>
      <c r="MWH92" s="833" t="s">
        <v>10189</v>
      </c>
      <c r="MWI92" s="833" t="s">
        <v>10190</v>
      </c>
      <c r="MWJ92" s="833" t="s">
        <v>10191</v>
      </c>
      <c r="MWK92" s="833" t="s">
        <v>10192</v>
      </c>
      <c r="MWL92" s="833" t="s">
        <v>10193</v>
      </c>
      <c r="MWM92" s="833" t="s">
        <v>10194</v>
      </c>
      <c r="MWN92" s="833" t="s">
        <v>10195</v>
      </c>
      <c r="MWO92" s="833" t="s">
        <v>10196</v>
      </c>
      <c r="MWP92" s="833" t="s">
        <v>10197</v>
      </c>
      <c r="MWQ92" s="833" t="s">
        <v>10198</v>
      </c>
      <c r="MWR92" s="833" t="s">
        <v>10199</v>
      </c>
      <c r="MWS92" s="833" t="s">
        <v>10200</v>
      </c>
      <c r="MWT92" s="833" t="s">
        <v>10201</v>
      </c>
      <c r="MWU92" s="833" t="s">
        <v>10202</v>
      </c>
      <c r="MWV92" s="833" t="s">
        <v>10203</v>
      </c>
      <c r="MWW92" s="833" t="s">
        <v>10204</v>
      </c>
      <c r="MWX92" s="833" t="s">
        <v>10205</v>
      </c>
      <c r="MWY92" s="833" t="s">
        <v>10206</v>
      </c>
      <c r="MWZ92" s="833" t="s">
        <v>10207</v>
      </c>
      <c r="MXA92" s="833" t="s">
        <v>10208</v>
      </c>
      <c r="MXB92" s="833" t="s">
        <v>10209</v>
      </c>
      <c r="MXC92" s="833" t="s">
        <v>10210</v>
      </c>
      <c r="MXD92" s="833" t="s">
        <v>10211</v>
      </c>
      <c r="MXE92" s="833" t="s">
        <v>10212</v>
      </c>
      <c r="MXF92" s="833" t="s">
        <v>10213</v>
      </c>
      <c r="MXG92" s="833" t="s">
        <v>10214</v>
      </c>
      <c r="MXH92" s="833" t="s">
        <v>10215</v>
      </c>
      <c r="MXI92" s="833" t="s">
        <v>10216</v>
      </c>
      <c r="MXJ92" s="833" t="s">
        <v>10217</v>
      </c>
      <c r="MXK92" s="833" t="s">
        <v>10218</v>
      </c>
      <c r="MXL92" s="833" t="s">
        <v>10219</v>
      </c>
      <c r="MXM92" s="833" t="s">
        <v>10220</v>
      </c>
      <c r="MXN92" s="833" t="s">
        <v>10221</v>
      </c>
      <c r="MXO92" s="833" t="s">
        <v>10222</v>
      </c>
      <c r="MXP92" s="833" t="s">
        <v>10223</v>
      </c>
      <c r="MXQ92" s="833" t="s">
        <v>10224</v>
      </c>
      <c r="MXR92" s="833" t="s">
        <v>10225</v>
      </c>
      <c r="MXS92" s="833" t="s">
        <v>10226</v>
      </c>
      <c r="MXT92" s="833" t="s">
        <v>10227</v>
      </c>
      <c r="MXU92" s="833" t="s">
        <v>10228</v>
      </c>
      <c r="MXV92" s="833" t="s">
        <v>10229</v>
      </c>
      <c r="MXW92" s="833" t="s">
        <v>10230</v>
      </c>
      <c r="MXX92" s="833" t="s">
        <v>10231</v>
      </c>
      <c r="MXY92" s="833" t="s">
        <v>10232</v>
      </c>
      <c r="MXZ92" s="833" t="s">
        <v>10233</v>
      </c>
      <c r="MYA92" s="833" t="s">
        <v>10234</v>
      </c>
      <c r="MYB92" s="833" t="s">
        <v>10235</v>
      </c>
      <c r="MYC92" s="833" t="s">
        <v>10236</v>
      </c>
      <c r="MYD92" s="833" t="s">
        <v>10237</v>
      </c>
      <c r="MYE92" s="833" t="s">
        <v>10238</v>
      </c>
      <c r="MYF92" s="833" t="s">
        <v>10239</v>
      </c>
      <c r="MYG92" s="833" t="s">
        <v>10240</v>
      </c>
      <c r="MYH92" s="833" t="s">
        <v>10241</v>
      </c>
      <c r="MYI92" s="833" t="s">
        <v>10242</v>
      </c>
      <c r="MYJ92" s="833" t="s">
        <v>10243</v>
      </c>
      <c r="MYK92" s="833" t="s">
        <v>10244</v>
      </c>
      <c r="MYL92" s="833" t="s">
        <v>10245</v>
      </c>
      <c r="MYM92" s="833" t="s">
        <v>10246</v>
      </c>
      <c r="MYN92" s="833" t="s">
        <v>10247</v>
      </c>
      <c r="MYO92" s="833" t="s">
        <v>10248</v>
      </c>
      <c r="MYP92" s="833" t="s">
        <v>10249</v>
      </c>
      <c r="MYQ92" s="833" t="s">
        <v>10250</v>
      </c>
      <c r="MYR92" s="833" t="s">
        <v>10251</v>
      </c>
      <c r="MYS92" s="833" t="s">
        <v>10252</v>
      </c>
      <c r="MYT92" s="833" t="s">
        <v>10253</v>
      </c>
      <c r="MYU92" s="833" t="s">
        <v>10254</v>
      </c>
      <c r="MYV92" s="833" t="s">
        <v>10255</v>
      </c>
      <c r="MYW92" s="833" t="s">
        <v>10256</v>
      </c>
      <c r="MYX92" s="833" t="s">
        <v>10257</v>
      </c>
      <c r="MYY92" s="833" t="s">
        <v>10258</v>
      </c>
      <c r="MYZ92" s="833" t="s">
        <v>10259</v>
      </c>
      <c r="MZA92" s="833" t="s">
        <v>10260</v>
      </c>
      <c r="MZB92" s="833" t="s">
        <v>10261</v>
      </c>
      <c r="MZC92" s="833" t="s">
        <v>10262</v>
      </c>
      <c r="MZD92" s="833" t="s">
        <v>10263</v>
      </c>
      <c r="MZE92" s="833" t="s">
        <v>10264</v>
      </c>
      <c r="MZF92" s="833" t="s">
        <v>10265</v>
      </c>
      <c r="MZG92" s="833" t="s">
        <v>10266</v>
      </c>
      <c r="MZH92" s="833" t="s">
        <v>10267</v>
      </c>
      <c r="MZI92" s="833" t="s">
        <v>10268</v>
      </c>
      <c r="MZJ92" s="833" t="s">
        <v>10269</v>
      </c>
      <c r="MZK92" s="833" t="s">
        <v>10270</v>
      </c>
      <c r="MZL92" s="833" t="s">
        <v>10271</v>
      </c>
      <c r="MZM92" s="833" t="s">
        <v>10272</v>
      </c>
      <c r="MZN92" s="833" t="s">
        <v>10273</v>
      </c>
      <c r="MZO92" s="833" t="s">
        <v>10274</v>
      </c>
      <c r="MZP92" s="833" t="s">
        <v>10275</v>
      </c>
      <c r="MZQ92" s="833" t="s">
        <v>10276</v>
      </c>
      <c r="MZR92" s="833" t="s">
        <v>10277</v>
      </c>
      <c r="MZS92" s="833" t="s">
        <v>10278</v>
      </c>
      <c r="MZT92" s="833" t="s">
        <v>10279</v>
      </c>
      <c r="MZU92" s="833" t="s">
        <v>10280</v>
      </c>
      <c r="MZV92" s="833" t="s">
        <v>10281</v>
      </c>
      <c r="MZW92" s="833" t="s">
        <v>10282</v>
      </c>
      <c r="MZX92" s="833" t="s">
        <v>10283</v>
      </c>
      <c r="MZY92" s="833" t="s">
        <v>10284</v>
      </c>
      <c r="MZZ92" s="833" t="s">
        <v>10285</v>
      </c>
      <c r="NAA92" s="833" t="s">
        <v>10286</v>
      </c>
      <c r="NAB92" s="833" t="s">
        <v>10287</v>
      </c>
      <c r="NAC92" s="833" t="s">
        <v>10288</v>
      </c>
      <c r="NAD92" s="833" t="s">
        <v>10289</v>
      </c>
      <c r="NAE92" s="833" t="s">
        <v>10290</v>
      </c>
      <c r="NAF92" s="833" t="s">
        <v>10291</v>
      </c>
      <c r="NAG92" s="833" t="s">
        <v>10292</v>
      </c>
      <c r="NAH92" s="833" t="s">
        <v>10293</v>
      </c>
      <c r="NAI92" s="833" t="s">
        <v>10294</v>
      </c>
      <c r="NAJ92" s="833" t="s">
        <v>10295</v>
      </c>
      <c r="NAK92" s="833" t="s">
        <v>10296</v>
      </c>
      <c r="NAL92" s="833" t="s">
        <v>10297</v>
      </c>
      <c r="NAM92" s="833" t="s">
        <v>10298</v>
      </c>
      <c r="NAN92" s="833" t="s">
        <v>10299</v>
      </c>
      <c r="NAO92" s="833" t="s">
        <v>10300</v>
      </c>
      <c r="NAP92" s="833" t="s">
        <v>10301</v>
      </c>
      <c r="NAQ92" s="833" t="s">
        <v>10302</v>
      </c>
      <c r="NAR92" s="833" t="s">
        <v>10303</v>
      </c>
      <c r="NAS92" s="833" t="s">
        <v>10304</v>
      </c>
      <c r="NAT92" s="833" t="s">
        <v>10305</v>
      </c>
      <c r="NAU92" s="833" t="s">
        <v>10306</v>
      </c>
      <c r="NAV92" s="833" t="s">
        <v>10307</v>
      </c>
      <c r="NAW92" s="833" t="s">
        <v>10308</v>
      </c>
      <c r="NAX92" s="833" t="s">
        <v>10309</v>
      </c>
      <c r="NAY92" s="833" t="s">
        <v>10310</v>
      </c>
      <c r="NAZ92" s="833" t="s">
        <v>10311</v>
      </c>
      <c r="NBA92" s="833" t="s">
        <v>10312</v>
      </c>
      <c r="NBB92" s="833" t="s">
        <v>10313</v>
      </c>
      <c r="NBC92" s="833" t="s">
        <v>10314</v>
      </c>
      <c r="NBD92" s="833" t="s">
        <v>10315</v>
      </c>
      <c r="NBE92" s="833" t="s">
        <v>10316</v>
      </c>
      <c r="NBF92" s="833" t="s">
        <v>10317</v>
      </c>
      <c r="NBG92" s="833" t="s">
        <v>10318</v>
      </c>
      <c r="NBH92" s="833" t="s">
        <v>10319</v>
      </c>
      <c r="NBI92" s="833" t="s">
        <v>10320</v>
      </c>
      <c r="NBJ92" s="833" t="s">
        <v>10321</v>
      </c>
      <c r="NBK92" s="833" t="s">
        <v>10322</v>
      </c>
      <c r="NBL92" s="833" t="s">
        <v>10323</v>
      </c>
      <c r="NBM92" s="833" t="s">
        <v>10324</v>
      </c>
      <c r="NBN92" s="833" t="s">
        <v>10325</v>
      </c>
      <c r="NBO92" s="833" t="s">
        <v>10326</v>
      </c>
      <c r="NBP92" s="833" t="s">
        <v>10327</v>
      </c>
      <c r="NBQ92" s="833" t="s">
        <v>10328</v>
      </c>
      <c r="NBR92" s="833" t="s">
        <v>10329</v>
      </c>
      <c r="NBS92" s="833" t="s">
        <v>10330</v>
      </c>
      <c r="NBT92" s="833" t="s">
        <v>10331</v>
      </c>
      <c r="NBU92" s="833" t="s">
        <v>10332</v>
      </c>
      <c r="NBV92" s="833" t="s">
        <v>10333</v>
      </c>
      <c r="NBW92" s="833" t="s">
        <v>10334</v>
      </c>
      <c r="NBX92" s="833" t="s">
        <v>10335</v>
      </c>
      <c r="NBY92" s="833" t="s">
        <v>10336</v>
      </c>
      <c r="NBZ92" s="833" t="s">
        <v>10337</v>
      </c>
      <c r="NCA92" s="833" t="s">
        <v>10338</v>
      </c>
      <c r="NCB92" s="833" t="s">
        <v>10339</v>
      </c>
      <c r="NCC92" s="833" t="s">
        <v>10340</v>
      </c>
      <c r="NCD92" s="833" t="s">
        <v>10341</v>
      </c>
      <c r="NCE92" s="833" t="s">
        <v>10342</v>
      </c>
      <c r="NCF92" s="833" t="s">
        <v>10343</v>
      </c>
      <c r="NCG92" s="833" t="s">
        <v>10344</v>
      </c>
      <c r="NCH92" s="833" t="s">
        <v>10345</v>
      </c>
      <c r="NCI92" s="833" t="s">
        <v>10346</v>
      </c>
      <c r="NCJ92" s="833" t="s">
        <v>10347</v>
      </c>
      <c r="NCK92" s="833" t="s">
        <v>10348</v>
      </c>
      <c r="NCL92" s="833" t="s">
        <v>10349</v>
      </c>
      <c r="NCM92" s="833" t="s">
        <v>10350</v>
      </c>
      <c r="NCN92" s="833" t="s">
        <v>10351</v>
      </c>
      <c r="NCO92" s="833" t="s">
        <v>10352</v>
      </c>
      <c r="NCP92" s="833" t="s">
        <v>10353</v>
      </c>
      <c r="NCQ92" s="833" t="s">
        <v>10354</v>
      </c>
      <c r="NCR92" s="833" t="s">
        <v>10355</v>
      </c>
      <c r="NCS92" s="833" t="s">
        <v>10356</v>
      </c>
      <c r="NCT92" s="833" t="s">
        <v>10357</v>
      </c>
      <c r="NCU92" s="833" t="s">
        <v>10358</v>
      </c>
      <c r="NCV92" s="833" t="s">
        <v>10359</v>
      </c>
      <c r="NCW92" s="833" t="s">
        <v>10360</v>
      </c>
      <c r="NCX92" s="833" t="s">
        <v>10361</v>
      </c>
      <c r="NCY92" s="833" t="s">
        <v>10362</v>
      </c>
      <c r="NCZ92" s="833" t="s">
        <v>10363</v>
      </c>
      <c r="NDA92" s="833" t="s">
        <v>10364</v>
      </c>
      <c r="NDB92" s="833" t="s">
        <v>10365</v>
      </c>
      <c r="NDC92" s="833" t="s">
        <v>10366</v>
      </c>
      <c r="NDD92" s="833" t="s">
        <v>10367</v>
      </c>
      <c r="NDE92" s="833" t="s">
        <v>10368</v>
      </c>
      <c r="NDF92" s="833" t="s">
        <v>10369</v>
      </c>
      <c r="NDG92" s="833" t="s">
        <v>10370</v>
      </c>
      <c r="NDH92" s="833" t="s">
        <v>10371</v>
      </c>
      <c r="NDI92" s="833" t="s">
        <v>10372</v>
      </c>
      <c r="NDJ92" s="833" t="s">
        <v>10373</v>
      </c>
      <c r="NDK92" s="833" t="s">
        <v>10374</v>
      </c>
      <c r="NDL92" s="833" t="s">
        <v>10375</v>
      </c>
      <c r="NDM92" s="833" t="s">
        <v>10376</v>
      </c>
      <c r="NDN92" s="833" t="s">
        <v>10377</v>
      </c>
      <c r="NDO92" s="833" t="s">
        <v>10378</v>
      </c>
      <c r="NDP92" s="833" t="s">
        <v>10379</v>
      </c>
      <c r="NDQ92" s="833" t="s">
        <v>10380</v>
      </c>
      <c r="NDR92" s="833" t="s">
        <v>10381</v>
      </c>
      <c r="NDS92" s="833" t="s">
        <v>10382</v>
      </c>
      <c r="NDT92" s="833" t="s">
        <v>10383</v>
      </c>
      <c r="NDU92" s="833" t="s">
        <v>10384</v>
      </c>
      <c r="NDV92" s="833" t="s">
        <v>10385</v>
      </c>
      <c r="NDW92" s="833" t="s">
        <v>10386</v>
      </c>
      <c r="NDX92" s="833" t="s">
        <v>10387</v>
      </c>
      <c r="NDY92" s="833" t="s">
        <v>10388</v>
      </c>
      <c r="NDZ92" s="833" t="s">
        <v>10389</v>
      </c>
      <c r="NEA92" s="833" t="s">
        <v>10390</v>
      </c>
      <c r="NEB92" s="833" t="s">
        <v>10391</v>
      </c>
      <c r="NEC92" s="833" t="s">
        <v>10392</v>
      </c>
      <c r="NED92" s="833" t="s">
        <v>10393</v>
      </c>
      <c r="NEE92" s="833" t="s">
        <v>10394</v>
      </c>
      <c r="NEF92" s="833" t="s">
        <v>10395</v>
      </c>
      <c r="NEG92" s="833" t="s">
        <v>10396</v>
      </c>
      <c r="NEH92" s="833" t="s">
        <v>10397</v>
      </c>
      <c r="NEI92" s="833" t="s">
        <v>10398</v>
      </c>
      <c r="NEJ92" s="833" t="s">
        <v>10399</v>
      </c>
      <c r="NEK92" s="833" t="s">
        <v>10400</v>
      </c>
      <c r="NEL92" s="833" t="s">
        <v>10401</v>
      </c>
      <c r="NEM92" s="833" t="s">
        <v>10402</v>
      </c>
      <c r="NEN92" s="833" t="s">
        <v>10403</v>
      </c>
      <c r="NEO92" s="833" t="s">
        <v>10404</v>
      </c>
      <c r="NEP92" s="833" t="s">
        <v>10405</v>
      </c>
      <c r="NEQ92" s="833" t="s">
        <v>10406</v>
      </c>
      <c r="NER92" s="833" t="s">
        <v>10407</v>
      </c>
      <c r="NES92" s="833" t="s">
        <v>10408</v>
      </c>
      <c r="NET92" s="833" t="s">
        <v>10409</v>
      </c>
      <c r="NEU92" s="833" t="s">
        <v>10410</v>
      </c>
      <c r="NEV92" s="833" t="s">
        <v>10411</v>
      </c>
      <c r="NEW92" s="833" t="s">
        <v>10412</v>
      </c>
      <c r="NEX92" s="833" t="s">
        <v>10413</v>
      </c>
      <c r="NEY92" s="833" t="s">
        <v>10414</v>
      </c>
      <c r="NEZ92" s="833" t="s">
        <v>10415</v>
      </c>
      <c r="NFA92" s="833" t="s">
        <v>10416</v>
      </c>
      <c r="NFB92" s="833" t="s">
        <v>10417</v>
      </c>
      <c r="NFC92" s="833" t="s">
        <v>10418</v>
      </c>
      <c r="NFD92" s="833" t="s">
        <v>10419</v>
      </c>
      <c r="NFE92" s="833" t="s">
        <v>10420</v>
      </c>
      <c r="NFF92" s="833" t="s">
        <v>10421</v>
      </c>
      <c r="NFG92" s="833" t="s">
        <v>10422</v>
      </c>
      <c r="NFH92" s="833" t="s">
        <v>10423</v>
      </c>
      <c r="NFI92" s="833" t="s">
        <v>10424</v>
      </c>
      <c r="NFJ92" s="833" t="s">
        <v>10425</v>
      </c>
      <c r="NFK92" s="833" t="s">
        <v>10426</v>
      </c>
      <c r="NFL92" s="833" t="s">
        <v>10427</v>
      </c>
      <c r="NFM92" s="833" t="s">
        <v>10428</v>
      </c>
      <c r="NFN92" s="833" t="s">
        <v>10429</v>
      </c>
      <c r="NFO92" s="833" t="s">
        <v>10430</v>
      </c>
      <c r="NFP92" s="833" t="s">
        <v>10431</v>
      </c>
      <c r="NFQ92" s="833" t="s">
        <v>10432</v>
      </c>
      <c r="NFR92" s="833" t="s">
        <v>10433</v>
      </c>
      <c r="NFS92" s="833" t="s">
        <v>10434</v>
      </c>
      <c r="NFT92" s="833" t="s">
        <v>10435</v>
      </c>
      <c r="NFU92" s="833" t="s">
        <v>10436</v>
      </c>
      <c r="NFV92" s="833" t="s">
        <v>10437</v>
      </c>
      <c r="NFW92" s="833" t="s">
        <v>10438</v>
      </c>
      <c r="NFX92" s="833" t="s">
        <v>10439</v>
      </c>
      <c r="NFY92" s="833" t="s">
        <v>10440</v>
      </c>
      <c r="NFZ92" s="833" t="s">
        <v>10441</v>
      </c>
      <c r="NGA92" s="833" t="s">
        <v>10442</v>
      </c>
      <c r="NGB92" s="833" t="s">
        <v>10443</v>
      </c>
      <c r="NGC92" s="833" t="s">
        <v>10444</v>
      </c>
      <c r="NGD92" s="833" t="s">
        <v>10445</v>
      </c>
      <c r="NGE92" s="833" t="s">
        <v>10446</v>
      </c>
      <c r="NGF92" s="833" t="s">
        <v>10447</v>
      </c>
      <c r="NGG92" s="833" t="s">
        <v>10448</v>
      </c>
      <c r="NGH92" s="833" t="s">
        <v>10449</v>
      </c>
      <c r="NGI92" s="833" t="s">
        <v>10450</v>
      </c>
      <c r="NGJ92" s="833" t="s">
        <v>10451</v>
      </c>
      <c r="NGK92" s="833" t="s">
        <v>10452</v>
      </c>
      <c r="NGL92" s="833" t="s">
        <v>10453</v>
      </c>
      <c r="NGM92" s="833" t="s">
        <v>10454</v>
      </c>
      <c r="NGN92" s="833" t="s">
        <v>10455</v>
      </c>
      <c r="NGO92" s="833" t="s">
        <v>10456</v>
      </c>
      <c r="NGP92" s="833" t="s">
        <v>10457</v>
      </c>
      <c r="NGQ92" s="833" t="s">
        <v>10458</v>
      </c>
      <c r="NGR92" s="833" t="s">
        <v>10459</v>
      </c>
      <c r="NGS92" s="833" t="s">
        <v>10460</v>
      </c>
      <c r="NGT92" s="833" t="s">
        <v>10461</v>
      </c>
      <c r="NGU92" s="833" t="s">
        <v>10462</v>
      </c>
      <c r="NGV92" s="833" t="s">
        <v>10463</v>
      </c>
      <c r="NGW92" s="833" t="s">
        <v>10464</v>
      </c>
      <c r="NGX92" s="833" t="s">
        <v>10465</v>
      </c>
      <c r="NGY92" s="833" t="s">
        <v>10466</v>
      </c>
      <c r="NGZ92" s="833" t="s">
        <v>10467</v>
      </c>
      <c r="NHA92" s="833" t="s">
        <v>10468</v>
      </c>
      <c r="NHB92" s="833" t="s">
        <v>10469</v>
      </c>
      <c r="NHC92" s="833" t="s">
        <v>10470</v>
      </c>
      <c r="NHD92" s="833" t="s">
        <v>10471</v>
      </c>
      <c r="NHE92" s="833" t="s">
        <v>10472</v>
      </c>
      <c r="NHF92" s="833" t="s">
        <v>10473</v>
      </c>
      <c r="NHG92" s="833" t="s">
        <v>10474</v>
      </c>
      <c r="NHH92" s="833" t="s">
        <v>10475</v>
      </c>
      <c r="NHI92" s="833" t="s">
        <v>10476</v>
      </c>
      <c r="NHJ92" s="833" t="s">
        <v>10477</v>
      </c>
      <c r="NHK92" s="833" t="s">
        <v>10478</v>
      </c>
      <c r="NHL92" s="833" t="s">
        <v>10479</v>
      </c>
      <c r="NHM92" s="833" t="s">
        <v>10480</v>
      </c>
      <c r="NHN92" s="833" t="s">
        <v>10481</v>
      </c>
      <c r="NHO92" s="833" t="s">
        <v>10482</v>
      </c>
      <c r="NHP92" s="833" t="s">
        <v>10483</v>
      </c>
      <c r="NHQ92" s="833" t="s">
        <v>10484</v>
      </c>
      <c r="NHR92" s="833" t="s">
        <v>10485</v>
      </c>
      <c r="NHS92" s="833" t="s">
        <v>10486</v>
      </c>
      <c r="NHT92" s="833" t="s">
        <v>10487</v>
      </c>
      <c r="NHU92" s="833" t="s">
        <v>10488</v>
      </c>
      <c r="NHV92" s="833" t="s">
        <v>10489</v>
      </c>
      <c r="NHW92" s="833" t="s">
        <v>10490</v>
      </c>
      <c r="NHX92" s="833" t="s">
        <v>10491</v>
      </c>
      <c r="NHY92" s="833" t="s">
        <v>10492</v>
      </c>
      <c r="NHZ92" s="833" t="s">
        <v>10493</v>
      </c>
      <c r="NIA92" s="833" t="s">
        <v>10494</v>
      </c>
      <c r="NIB92" s="833" t="s">
        <v>10495</v>
      </c>
      <c r="NIC92" s="833" t="s">
        <v>10496</v>
      </c>
      <c r="NID92" s="833" t="s">
        <v>10497</v>
      </c>
      <c r="NIE92" s="833" t="s">
        <v>10498</v>
      </c>
      <c r="NIF92" s="833" t="s">
        <v>10499</v>
      </c>
      <c r="NIG92" s="833" t="s">
        <v>10500</v>
      </c>
      <c r="NIH92" s="833" t="s">
        <v>10501</v>
      </c>
      <c r="NII92" s="833" t="s">
        <v>10502</v>
      </c>
      <c r="NIJ92" s="833" t="s">
        <v>10503</v>
      </c>
      <c r="NIK92" s="833" t="s">
        <v>10504</v>
      </c>
      <c r="NIL92" s="833" t="s">
        <v>10505</v>
      </c>
      <c r="NIM92" s="833" t="s">
        <v>10506</v>
      </c>
      <c r="NIN92" s="833" t="s">
        <v>10507</v>
      </c>
      <c r="NIO92" s="833" t="s">
        <v>10508</v>
      </c>
      <c r="NIP92" s="833" t="s">
        <v>10509</v>
      </c>
      <c r="NIQ92" s="833" t="s">
        <v>10510</v>
      </c>
      <c r="NIR92" s="833" t="s">
        <v>10511</v>
      </c>
      <c r="NIS92" s="833" t="s">
        <v>10512</v>
      </c>
      <c r="NIT92" s="833" t="s">
        <v>10513</v>
      </c>
      <c r="NIU92" s="833" t="s">
        <v>10514</v>
      </c>
      <c r="NIV92" s="833" t="s">
        <v>10515</v>
      </c>
      <c r="NIW92" s="833" t="s">
        <v>10516</v>
      </c>
      <c r="NIX92" s="833" t="s">
        <v>10517</v>
      </c>
      <c r="NIY92" s="833" t="s">
        <v>10518</v>
      </c>
      <c r="NIZ92" s="833" t="s">
        <v>10519</v>
      </c>
      <c r="NJA92" s="833" t="s">
        <v>10520</v>
      </c>
      <c r="NJB92" s="833" t="s">
        <v>10521</v>
      </c>
      <c r="NJC92" s="833" t="s">
        <v>10522</v>
      </c>
      <c r="NJD92" s="833" t="s">
        <v>10523</v>
      </c>
      <c r="NJE92" s="833" t="s">
        <v>10524</v>
      </c>
      <c r="NJF92" s="833" t="s">
        <v>10525</v>
      </c>
      <c r="NJG92" s="833" t="s">
        <v>10526</v>
      </c>
      <c r="NJH92" s="833" t="s">
        <v>10527</v>
      </c>
      <c r="NJI92" s="833" t="s">
        <v>10528</v>
      </c>
      <c r="NJJ92" s="833" t="s">
        <v>10529</v>
      </c>
      <c r="NJK92" s="833" t="s">
        <v>10530</v>
      </c>
      <c r="NJL92" s="833" t="s">
        <v>10531</v>
      </c>
      <c r="NJM92" s="833" t="s">
        <v>10532</v>
      </c>
      <c r="NJN92" s="833" t="s">
        <v>10533</v>
      </c>
      <c r="NJO92" s="833" t="s">
        <v>10534</v>
      </c>
      <c r="NJP92" s="833" t="s">
        <v>10535</v>
      </c>
      <c r="NJQ92" s="833" t="s">
        <v>10536</v>
      </c>
      <c r="NJR92" s="833" t="s">
        <v>10537</v>
      </c>
      <c r="NJS92" s="833" t="s">
        <v>10538</v>
      </c>
      <c r="NJT92" s="833" t="s">
        <v>10539</v>
      </c>
      <c r="NJU92" s="833" t="s">
        <v>10540</v>
      </c>
      <c r="NJV92" s="833" t="s">
        <v>10541</v>
      </c>
      <c r="NJW92" s="833" t="s">
        <v>10542</v>
      </c>
      <c r="NJX92" s="833" t="s">
        <v>10543</v>
      </c>
      <c r="NJY92" s="833" t="s">
        <v>10544</v>
      </c>
      <c r="NJZ92" s="833" t="s">
        <v>10545</v>
      </c>
      <c r="NKA92" s="833" t="s">
        <v>10546</v>
      </c>
      <c r="NKB92" s="833" t="s">
        <v>10547</v>
      </c>
      <c r="NKC92" s="833" t="s">
        <v>10548</v>
      </c>
      <c r="NKD92" s="833" t="s">
        <v>10549</v>
      </c>
      <c r="NKE92" s="833" t="s">
        <v>10550</v>
      </c>
      <c r="NKF92" s="833" t="s">
        <v>10551</v>
      </c>
      <c r="NKG92" s="833" t="s">
        <v>10552</v>
      </c>
      <c r="NKH92" s="833" t="s">
        <v>10553</v>
      </c>
      <c r="NKI92" s="833" t="s">
        <v>10554</v>
      </c>
      <c r="NKJ92" s="833" t="s">
        <v>10555</v>
      </c>
      <c r="NKK92" s="833" t="s">
        <v>10556</v>
      </c>
      <c r="NKL92" s="833" t="s">
        <v>10557</v>
      </c>
      <c r="NKM92" s="833" t="s">
        <v>10558</v>
      </c>
      <c r="NKN92" s="833" t="s">
        <v>10559</v>
      </c>
      <c r="NKO92" s="833" t="s">
        <v>10560</v>
      </c>
      <c r="NKP92" s="833" t="s">
        <v>10561</v>
      </c>
      <c r="NKQ92" s="833" t="s">
        <v>10562</v>
      </c>
      <c r="NKR92" s="833" t="s">
        <v>10563</v>
      </c>
      <c r="NKS92" s="833" t="s">
        <v>10564</v>
      </c>
      <c r="NKT92" s="833" t="s">
        <v>10565</v>
      </c>
      <c r="NKU92" s="833" t="s">
        <v>10566</v>
      </c>
      <c r="NKV92" s="833" t="s">
        <v>10567</v>
      </c>
      <c r="NKW92" s="833" t="s">
        <v>10568</v>
      </c>
      <c r="NKX92" s="833" t="s">
        <v>10569</v>
      </c>
      <c r="NKY92" s="833" t="s">
        <v>10570</v>
      </c>
      <c r="NKZ92" s="833" t="s">
        <v>10571</v>
      </c>
      <c r="NLA92" s="833" t="s">
        <v>10572</v>
      </c>
      <c r="NLB92" s="833" t="s">
        <v>10573</v>
      </c>
      <c r="NLC92" s="833" t="s">
        <v>10574</v>
      </c>
      <c r="NLD92" s="833" t="s">
        <v>10575</v>
      </c>
      <c r="NLE92" s="833" t="s">
        <v>10576</v>
      </c>
      <c r="NLF92" s="833" t="s">
        <v>10577</v>
      </c>
      <c r="NLG92" s="833" t="s">
        <v>10578</v>
      </c>
      <c r="NLH92" s="833" t="s">
        <v>10579</v>
      </c>
      <c r="NLI92" s="833" t="s">
        <v>10580</v>
      </c>
      <c r="NLJ92" s="833" t="s">
        <v>10581</v>
      </c>
      <c r="NLK92" s="833" t="s">
        <v>10582</v>
      </c>
      <c r="NLL92" s="833" t="s">
        <v>10583</v>
      </c>
      <c r="NLM92" s="833" t="s">
        <v>10584</v>
      </c>
      <c r="NLN92" s="833" t="s">
        <v>10585</v>
      </c>
      <c r="NLO92" s="833" t="s">
        <v>10586</v>
      </c>
      <c r="NLP92" s="833" t="s">
        <v>10587</v>
      </c>
      <c r="NLQ92" s="833" t="s">
        <v>10588</v>
      </c>
      <c r="NLR92" s="833" t="s">
        <v>10589</v>
      </c>
      <c r="NLS92" s="833" t="s">
        <v>10590</v>
      </c>
      <c r="NLT92" s="833" t="s">
        <v>10591</v>
      </c>
      <c r="NLU92" s="833" t="s">
        <v>10592</v>
      </c>
      <c r="NLV92" s="833" t="s">
        <v>10593</v>
      </c>
      <c r="NLW92" s="833" t="s">
        <v>10594</v>
      </c>
      <c r="NLX92" s="833" t="s">
        <v>10595</v>
      </c>
      <c r="NLY92" s="833" t="s">
        <v>10596</v>
      </c>
      <c r="NLZ92" s="833" t="s">
        <v>10597</v>
      </c>
      <c r="NMA92" s="833" t="s">
        <v>10598</v>
      </c>
      <c r="NMB92" s="833" t="s">
        <v>10599</v>
      </c>
      <c r="NMC92" s="833" t="s">
        <v>10600</v>
      </c>
      <c r="NMD92" s="833" t="s">
        <v>10601</v>
      </c>
      <c r="NME92" s="833" t="s">
        <v>10602</v>
      </c>
      <c r="NMF92" s="833" t="s">
        <v>10603</v>
      </c>
      <c r="NMG92" s="833" t="s">
        <v>10604</v>
      </c>
      <c r="NMH92" s="833" t="s">
        <v>10605</v>
      </c>
      <c r="NMI92" s="833" t="s">
        <v>10606</v>
      </c>
      <c r="NMJ92" s="833" t="s">
        <v>10607</v>
      </c>
      <c r="NMK92" s="833" t="s">
        <v>10608</v>
      </c>
      <c r="NML92" s="833" t="s">
        <v>10609</v>
      </c>
      <c r="NMM92" s="833" t="s">
        <v>10610</v>
      </c>
      <c r="NMN92" s="833" t="s">
        <v>10611</v>
      </c>
      <c r="NMO92" s="833" t="s">
        <v>10612</v>
      </c>
      <c r="NMP92" s="833" t="s">
        <v>10613</v>
      </c>
      <c r="NMQ92" s="833" t="s">
        <v>10614</v>
      </c>
      <c r="NMR92" s="833" t="s">
        <v>10615</v>
      </c>
      <c r="NMS92" s="833" t="s">
        <v>10616</v>
      </c>
      <c r="NMT92" s="833" t="s">
        <v>10617</v>
      </c>
      <c r="NMU92" s="833" t="s">
        <v>10618</v>
      </c>
      <c r="NMV92" s="833" t="s">
        <v>10619</v>
      </c>
      <c r="NMW92" s="833" t="s">
        <v>10620</v>
      </c>
      <c r="NMX92" s="833" t="s">
        <v>10621</v>
      </c>
      <c r="NMY92" s="833" t="s">
        <v>10622</v>
      </c>
      <c r="NMZ92" s="833" t="s">
        <v>10623</v>
      </c>
      <c r="NNA92" s="833" t="s">
        <v>10624</v>
      </c>
      <c r="NNB92" s="833" t="s">
        <v>10625</v>
      </c>
      <c r="NNC92" s="833" t="s">
        <v>10626</v>
      </c>
      <c r="NND92" s="833" t="s">
        <v>10627</v>
      </c>
      <c r="NNE92" s="833" t="s">
        <v>10628</v>
      </c>
      <c r="NNF92" s="833" t="s">
        <v>10629</v>
      </c>
      <c r="NNG92" s="833" t="s">
        <v>10630</v>
      </c>
      <c r="NNH92" s="833" t="s">
        <v>10631</v>
      </c>
      <c r="NNI92" s="833" t="s">
        <v>10632</v>
      </c>
      <c r="NNJ92" s="833" t="s">
        <v>10633</v>
      </c>
      <c r="NNK92" s="833" t="s">
        <v>10634</v>
      </c>
      <c r="NNL92" s="833" t="s">
        <v>10635</v>
      </c>
      <c r="NNM92" s="833" t="s">
        <v>10636</v>
      </c>
      <c r="NNN92" s="833" t="s">
        <v>10637</v>
      </c>
      <c r="NNO92" s="833" t="s">
        <v>10638</v>
      </c>
      <c r="NNP92" s="833" t="s">
        <v>10639</v>
      </c>
      <c r="NNQ92" s="833" t="s">
        <v>10640</v>
      </c>
      <c r="NNR92" s="833" t="s">
        <v>10641</v>
      </c>
      <c r="NNS92" s="833" t="s">
        <v>10642</v>
      </c>
      <c r="NNT92" s="833" t="s">
        <v>10643</v>
      </c>
      <c r="NNU92" s="833" t="s">
        <v>10644</v>
      </c>
      <c r="NNV92" s="833" t="s">
        <v>10645</v>
      </c>
      <c r="NNW92" s="833" t="s">
        <v>10646</v>
      </c>
      <c r="NNX92" s="833" t="s">
        <v>10647</v>
      </c>
      <c r="NNY92" s="833" t="s">
        <v>10648</v>
      </c>
      <c r="NNZ92" s="833" t="s">
        <v>10649</v>
      </c>
      <c r="NOA92" s="833" t="s">
        <v>10650</v>
      </c>
      <c r="NOB92" s="833" t="s">
        <v>10651</v>
      </c>
      <c r="NOC92" s="833" t="s">
        <v>10652</v>
      </c>
      <c r="NOD92" s="833" t="s">
        <v>10653</v>
      </c>
      <c r="NOE92" s="833" t="s">
        <v>10654</v>
      </c>
      <c r="NOF92" s="833" t="s">
        <v>10655</v>
      </c>
      <c r="NOG92" s="833" t="s">
        <v>10656</v>
      </c>
      <c r="NOH92" s="833" t="s">
        <v>10657</v>
      </c>
      <c r="NOI92" s="833" t="s">
        <v>10658</v>
      </c>
      <c r="NOJ92" s="833" t="s">
        <v>10659</v>
      </c>
      <c r="NOK92" s="833" t="s">
        <v>10660</v>
      </c>
      <c r="NOL92" s="833" t="s">
        <v>10661</v>
      </c>
      <c r="NOM92" s="833" t="s">
        <v>10662</v>
      </c>
      <c r="NON92" s="833" t="s">
        <v>10663</v>
      </c>
      <c r="NOO92" s="833" t="s">
        <v>10664</v>
      </c>
      <c r="NOP92" s="833" t="s">
        <v>10665</v>
      </c>
      <c r="NOQ92" s="833" t="s">
        <v>10666</v>
      </c>
      <c r="NOR92" s="833" t="s">
        <v>10667</v>
      </c>
      <c r="NOS92" s="833" t="s">
        <v>10668</v>
      </c>
      <c r="NOT92" s="833" t="s">
        <v>10669</v>
      </c>
      <c r="NOU92" s="833" t="s">
        <v>10670</v>
      </c>
      <c r="NOV92" s="833" t="s">
        <v>10671</v>
      </c>
      <c r="NOW92" s="833" t="s">
        <v>10672</v>
      </c>
      <c r="NOX92" s="833" t="s">
        <v>10673</v>
      </c>
      <c r="NOY92" s="833" t="s">
        <v>10674</v>
      </c>
      <c r="NOZ92" s="833" t="s">
        <v>10675</v>
      </c>
      <c r="NPA92" s="833" t="s">
        <v>10676</v>
      </c>
      <c r="NPB92" s="833" t="s">
        <v>10677</v>
      </c>
      <c r="NPC92" s="833" t="s">
        <v>10678</v>
      </c>
      <c r="NPD92" s="833" t="s">
        <v>10679</v>
      </c>
      <c r="NPE92" s="833" t="s">
        <v>10680</v>
      </c>
      <c r="NPF92" s="833" t="s">
        <v>10681</v>
      </c>
      <c r="NPG92" s="833" t="s">
        <v>10682</v>
      </c>
      <c r="NPH92" s="833" t="s">
        <v>10683</v>
      </c>
      <c r="NPI92" s="833" t="s">
        <v>10684</v>
      </c>
      <c r="NPJ92" s="833" t="s">
        <v>10685</v>
      </c>
      <c r="NPK92" s="833" t="s">
        <v>10686</v>
      </c>
      <c r="NPL92" s="833" t="s">
        <v>10687</v>
      </c>
      <c r="NPM92" s="833" t="s">
        <v>10688</v>
      </c>
      <c r="NPN92" s="833" t="s">
        <v>10689</v>
      </c>
      <c r="NPO92" s="833" t="s">
        <v>10690</v>
      </c>
      <c r="NPP92" s="833" t="s">
        <v>10691</v>
      </c>
      <c r="NPQ92" s="833" t="s">
        <v>10692</v>
      </c>
      <c r="NPR92" s="833" t="s">
        <v>10693</v>
      </c>
      <c r="NPS92" s="833" t="s">
        <v>10694</v>
      </c>
      <c r="NPT92" s="833" t="s">
        <v>10695</v>
      </c>
      <c r="NPU92" s="833" t="s">
        <v>10696</v>
      </c>
      <c r="NPV92" s="833" t="s">
        <v>10697</v>
      </c>
      <c r="NPW92" s="833" t="s">
        <v>10698</v>
      </c>
      <c r="NPX92" s="833" t="s">
        <v>10699</v>
      </c>
      <c r="NPY92" s="833" t="s">
        <v>10700</v>
      </c>
      <c r="NPZ92" s="833" t="s">
        <v>10701</v>
      </c>
      <c r="NQA92" s="833" t="s">
        <v>10702</v>
      </c>
      <c r="NQB92" s="833" t="s">
        <v>10703</v>
      </c>
      <c r="NQC92" s="833" t="s">
        <v>10704</v>
      </c>
      <c r="NQD92" s="833" t="s">
        <v>10705</v>
      </c>
      <c r="NQE92" s="833" t="s">
        <v>10706</v>
      </c>
      <c r="NQF92" s="833" t="s">
        <v>10707</v>
      </c>
      <c r="NQG92" s="833" t="s">
        <v>10708</v>
      </c>
      <c r="NQH92" s="833" t="s">
        <v>10709</v>
      </c>
      <c r="NQI92" s="833" t="s">
        <v>10710</v>
      </c>
      <c r="NQJ92" s="833" t="s">
        <v>10711</v>
      </c>
      <c r="NQK92" s="833" t="s">
        <v>10712</v>
      </c>
      <c r="NQL92" s="833" t="s">
        <v>10713</v>
      </c>
      <c r="NQM92" s="833" t="s">
        <v>10714</v>
      </c>
      <c r="NQN92" s="833" t="s">
        <v>10715</v>
      </c>
      <c r="NQO92" s="833" t="s">
        <v>10716</v>
      </c>
      <c r="NQP92" s="833" t="s">
        <v>10717</v>
      </c>
      <c r="NQQ92" s="833" t="s">
        <v>10718</v>
      </c>
      <c r="NQR92" s="833" t="s">
        <v>10719</v>
      </c>
      <c r="NQS92" s="833" t="s">
        <v>10720</v>
      </c>
      <c r="NQT92" s="833" t="s">
        <v>10721</v>
      </c>
      <c r="NQU92" s="833" t="s">
        <v>10722</v>
      </c>
      <c r="NQV92" s="833" t="s">
        <v>10723</v>
      </c>
      <c r="NQW92" s="833" t="s">
        <v>10724</v>
      </c>
      <c r="NQX92" s="833" t="s">
        <v>10725</v>
      </c>
      <c r="NQY92" s="833" t="s">
        <v>10726</v>
      </c>
      <c r="NQZ92" s="833" t="s">
        <v>10727</v>
      </c>
      <c r="NRA92" s="833" t="s">
        <v>10728</v>
      </c>
      <c r="NRB92" s="833" t="s">
        <v>10729</v>
      </c>
      <c r="NRC92" s="833" t="s">
        <v>10730</v>
      </c>
      <c r="NRD92" s="833" t="s">
        <v>10731</v>
      </c>
      <c r="NRE92" s="833" t="s">
        <v>10732</v>
      </c>
      <c r="NRF92" s="833" t="s">
        <v>10733</v>
      </c>
      <c r="NRG92" s="833" t="s">
        <v>10734</v>
      </c>
      <c r="NRH92" s="833" t="s">
        <v>10735</v>
      </c>
      <c r="NRI92" s="833" t="s">
        <v>10736</v>
      </c>
      <c r="NRJ92" s="833" t="s">
        <v>10737</v>
      </c>
      <c r="NRK92" s="833" t="s">
        <v>10738</v>
      </c>
      <c r="NRL92" s="833" t="s">
        <v>10739</v>
      </c>
      <c r="NRM92" s="833" t="s">
        <v>10740</v>
      </c>
      <c r="NRN92" s="833" t="s">
        <v>10741</v>
      </c>
      <c r="NRO92" s="833" t="s">
        <v>10742</v>
      </c>
      <c r="NRP92" s="833" t="s">
        <v>10743</v>
      </c>
      <c r="NRQ92" s="833" t="s">
        <v>10744</v>
      </c>
      <c r="NRR92" s="833" t="s">
        <v>10745</v>
      </c>
      <c r="NRS92" s="833" t="s">
        <v>10746</v>
      </c>
      <c r="NRT92" s="833" t="s">
        <v>10747</v>
      </c>
      <c r="NRU92" s="833" t="s">
        <v>10748</v>
      </c>
      <c r="NRV92" s="833" t="s">
        <v>10749</v>
      </c>
      <c r="NRW92" s="833" t="s">
        <v>10750</v>
      </c>
      <c r="NRX92" s="833" t="s">
        <v>10751</v>
      </c>
      <c r="NRY92" s="833" t="s">
        <v>10752</v>
      </c>
      <c r="NRZ92" s="833" t="s">
        <v>10753</v>
      </c>
      <c r="NSA92" s="833" t="s">
        <v>10754</v>
      </c>
      <c r="NSB92" s="833" t="s">
        <v>10755</v>
      </c>
      <c r="NSC92" s="833" t="s">
        <v>10756</v>
      </c>
      <c r="NSD92" s="833" t="s">
        <v>10757</v>
      </c>
      <c r="NSE92" s="833" t="s">
        <v>10758</v>
      </c>
      <c r="NSF92" s="833" t="s">
        <v>10759</v>
      </c>
      <c r="NSG92" s="833" t="s">
        <v>10760</v>
      </c>
      <c r="NSH92" s="833" t="s">
        <v>10761</v>
      </c>
      <c r="NSI92" s="833" t="s">
        <v>10762</v>
      </c>
      <c r="NSJ92" s="833" t="s">
        <v>10763</v>
      </c>
      <c r="NSK92" s="833" t="s">
        <v>10764</v>
      </c>
      <c r="NSL92" s="833" t="s">
        <v>10765</v>
      </c>
      <c r="NSM92" s="833" t="s">
        <v>10766</v>
      </c>
      <c r="NSN92" s="833" t="s">
        <v>10767</v>
      </c>
      <c r="NSO92" s="833" t="s">
        <v>10768</v>
      </c>
      <c r="NSP92" s="833" t="s">
        <v>10769</v>
      </c>
      <c r="NSQ92" s="833" t="s">
        <v>10770</v>
      </c>
      <c r="NSR92" s="833" t="s">
        <v>10771</v>
      </c>
      <c r="NSS92" s="833" t="s">
        <v>10772</v>
      </c>
      <c r="NST92" s="833" t="s">
        <v>10773</v>
      </c>
      <c r="NSU92" s="833" t="s">
        <v>10774</v>
      </c>
      <c r="NSV92" s="833" t="s">
        <v>10775</v>
      </c>
      <c r="NSW92" s="833" t="s">
        <v>10776</v>
      </c>
      <c r="NSX92" s="833" t="s">
        <v>10777</v>
      </c>
      <c r="NSY92" s="833" t="s">
        <v>10778</v>
      </c>
      <c r="NSZ92" s="833" t="s">
        <v>10779</v>
      </c>
      <c r="NTA92" s="833" t="s">
        <v>10780</v>
      </c>
      <c r="NTB92" s="833" t="s">
        <v>10781</v>
      </c>
      <c r="NTC92" s="833" t="s">
        <v>10782</v>
      </c>
      <c r="NTD92" s="833" t="s">
        <v>10783</v>
      </c>
      <c r="NTE92" s="833" t="s">
        <v>10784</v>
      </c>
      <c r="NTF92" s="833" t="s">
        <v>10785</v>
      </c>
      <c r="NTG92" s="833" t="s">
        <v>10786</v>
      </c>
      <c r="NTH92" s="833" t="s">
        <v>10787</v>
      </c>
      <c r="NTI92" s="833" t="s">
        <v>10788</v>
      </c>
      <c r="NTJ92" s="833" t="s">
        <v>10789</v>
      </c>
      <c r="NTK92" s="833" t="s">
        <v>10790</v>
      </c>
      <c r="NTL92" s="833" t="s">
        <v>10791</v>
      </c>
      <c r="NTM92" s="833" t="s">
        <v>10792</v>
      </c>
      <c r="NTN92" s="833" t="s">
        <v>10793</v>
      </c>
      <c r="NTO92" s="833" t="s">
        <v>10794</v>
      </c>
      <c r="NTP92" s="833" t="s">
        <v>10795</v>
      </c>
      <c r="NTQ92" s="833" t="s">
        <v>10796</v>
      </c>
      <c r="NTR92" s="833" t="s">
        <v>10797</v>
      </c>
      <c r="NTS92" s="833" t="s">
        <v>10798</v>
      </c>
      <c r="NTT92" s="833" t="s">
        <v>10799</v>
      </c>
      <c r="NTU92" s="833" t="s">
        <v>10800</v>
      </c>
      <c r="NTV92" s="833" t="s">
        <v>10801</v>
      </c>
      <c r="NTW92" s="833" t="s">
        <v>10802</v>
      </c>
      <c r="NTX92" s="833" t="s">
        <v>10803</v>
      </c>
      <c r="NTY92" s="833" t="s">
        <v>10804</v>
      </c>
      <c r="NTZ92" s="833" t="s">
        <v>10805</v>
      </c>
      <c r="NUA92" s="833" t="s">
        <v>10806</v>
      </c>
      <c r="NUB92" s="833" t="s">
        <v>10807</v>
      </c>
      <c r="NUC92" s="833" t="s">
        <v>10808</v>
      </c>
      <c r="NUD92" s="833" t="s">
        <v>10809</v>
      </c>
      <c r="NUE92" s="833" t="s">
        <v>10810</v>
      </c>
      <c r="NUF92" s="833" t="s">
        <v>10811</v>
      </c>
      <c r="NUG92" s="833" t="s">
        <v>10812</v>
      </c>
      <c r="NUH92" s="833" t="s">
        <v>10813</v>
      </c>
      <c r="NUI92" s="833" t="s">
        <v>10814</v>
      </c>
      <c r="NUJ92" s="833" t="s">
        <v>10815</v>
      </c>
      <c r="NUK92" s="833" t="s">
        <v>10816</v>
      </c>
      <c r="NUL92" s="833" t="s">
        <v>10817</v>
      </c>
      <c r="NUM92" s="833" t="s">
        <v>10818</v>
      </c>
      <c r="NUN92" s="833" t="s">
        <v>10819</v>
      </c>
      <c r="NUO92" s="833" t="s">
        <v>10820</v>
      </c>
      <c r="NUP92" s="833" t="s">
        <v>10821</v>
      </c>
      <c r="NUQ92" s="833" t="s">
        <v>10822</v>
      </c>
      <c r="NUR92" s="833" t="s">
        <v>10823</v>
      </c>
      <c r="NUS92" s="833" t="s">
        <v>10824</v>
      </c>
      <c r="NUT92" s="833" t="s">
        <v>10825</v>
      </c>
      <c r="NUU92" s="833" t="s">
        <v>10826</v>
      </c>
      <c r="NUV92" s="833" t="s">
        <v>10827</v>
      </c>
      <c r="NUW92" s="833" t="s">
        <v>10828</v>
      </c>
      <c r="NUX92" s="833" t="s">
        <v>10829</v>
      </c>
      <c r="NUY92" s="833" t="s">
        <v>10830</v>
      </c>
      <c r="NUZ92" s="833" t="s">
        <v>10831</v>
      </c>
      <c r="NVA92" s="833" t="s">
        <v>10832</v>
      </c>
      <c r="NVB92" s="833" t="s">
        <v>10833</v>
      </c>
      <c r="NVC92" s="833" t="s">
        <v>10834</v>
      </c>
      <c r="NVD92" s="833" t="s">
        <v>10835</v>
      </c>
      <c r="NVE92" s="833" t="s">
        <v>10836</v>
      </c>
      <c r="NVF92" s="833" t="s">
        <v>10837</v>
      </c>
      <c r="NVG92" s="833" t="s">
        <v>10838</v>
      </c>
      <c r="NVH92" s="833" t="s">
        <v>10839</v>
      </c>
      <c r="NVI92" s="833" t="s">
        <v>10840</v>
      </c>
      <c r="NVJ92" s="833" t="s">
        <v>10841</v>
      </c>
      <c r="NVK92" s="833" t="s">
        <v>10842</v>
      </c>
      <c r="NVL92" s="833" t="s">
        <v>10843</v>
      </c>
      <c r="NVM92" s="833" t="s">
        <v>10844</v>
      </c>
      <c r="NVN92" s="833" t="s">
        <v>10845</v>
      </c>
      <c r="NVO92" s="833" t="s">
        <v>10846</v>
      </c>
      <c r="NVP92" s="833" t="s">
        <v>10847</v>
      </c>
      <c r="NVQ92" s="833" t="s">
        <v>10848</v>
      </c>
      <c r="NVR92" s="833" t="s">
        <v>10849</v>
      </c>
      <c r="NVS92" s="833" t="s">
        <v>10850</v>
      </c>
      <c r="NVT92" s="833" t="s">
        <v>10851</v>
      </c>
      <c r="NVU92" s="833" t="s">
        <v>10852</v>
      </c>
      <c r="NVV92" s="833" t="s">
        <v>10853</v>
      </c>
      <c r="NVW92" s="833" t="s">
        <v>10854</v>
      </c>
      <c r="NVX92" s="833" t="s">
        <v>10855</v>
      </c>
      <c r="NVY92" s="833" t="s">
        <v>10856</v>
      </c>
      <c r="NVZ92" s="833" t="s">
        <v>10857</v>
      </c>
      <c r="NWA92" s="833" t="s">
        <v>10858</v>
      </c>
      <c r="NWB92" s="833" t="s">
        <v>10859</v>
      </c>
      <c r="NWC92" s="833" t="s">
        <v>10860</v>
      </c>
      <c r="NWD92" s="833" t="s">
        <v>10861</v>
      </c>
      <c r="NWE92" s="833" t="s">
        <v>10862</v>
      </c>
      <c r="NWF92" s="833" t="s">
        <v>10863</v>
      </c>
      <c r="NWG92" s="833" t="s">
        <v>10864</v>
      </c>
      <c r="NWH92" s="833" t="s">
        <v>10865</v>
      </c>
      <c r="NWI92" s="833" t="s">
        <v>10866</v>
      </c>
      <c r="NWJ92" s="833" t="s">
        <v>10867</v>
      </c>
      <c r="NWK92" s="833" t="s">
        <v>10868</v>
      </c>
      <c r="NWL92" s="833" t="s">
        <v>10869</v>
      </c>
      <c r="NWM92" s="833" t="s">
        <v>10870</v>
      </c>
      <c r="NWN92" s="833" t="s">
        <v>10871</v>
      </c>
      <c r="NWO92" s="833" t="s">
        <v>10872</v>
      </c>
      <c r="NWP92" s="833" t="s">
        <v>10873</v>
      </c>
      <c r="NWQ92" s="833" t="s">
        <v>10874</v>
      </c>
      <c r="NWR92" s="833" t="s">
        <v>10875</v>
      </c>
      <c r="NWS92" s="833" t="s">
        <v>10876</v>
      </c>
      <c r="NWT92" s="833" t="s">
        <v>10877</v>
      </c>
      <c r="NWU92" s="833" t="s">
        <v>10878</v>
      </c>
      <c r="NWV92" s="833" t="s">
        <v>10879</v>
      </c>
      <c r="NWW92" s="833" t="s">
        <v>10880</v>
      </c>
      <c r="NWX92" s="833" t="s">
        <v>10881</v>
      </c>
      <c r="NWY92" s="833" t="s">
        <v>10882</v>
      </c>
      <c r="NWZ92" s="833" t="s">
        <v>10883</v>
      </c>
      <c r="NXA92" s="833" t="s">
        <v>10884</v>
      </c>
      <c r="NXB92" s="833" t="s">
        <v>10885</v>
      </c>
      <c r="NXC92" s="833" t="s">
        <v>10886</v>
      </c>
      <c r="NXD92" s="833" t="s">
        <v>10887</v>
      </c>
      <c r="NXE92" s="833" t="s">
        <v>10888</v>
      </c>
      <c r="NXF92" s="833" t="s">
        <v>10889</v>
      </c>
      <c r="NXG92" s="833" t="s">
        <v>10890</v>
      </c>
      <c r="NXH92" s="833" t="s">
        <v>10891</v>
      </c>
      <c r="NXI92" s="833" t="s">
        <v>10892</v>
      </c>
      <c r="NXJ92" s="833" t="s">
        <v>10893</v>
      </c>
      <c r="NXK92" s="833" t="s">
        <v>10894</v>
      </c>
      <c r="NXL92" s="833" t="s">
        <v>10895</v>
      </c>
      <c r="NXM92" s="833" t="s">
        <v>10896</v>
      </c>
      <c r="NXN92" s="833" t="s">
        <v>10897</v>
      </c>
      <c r="NXO92" s="833" t="s">
        <v>10898</v>
      </c>
      <c r="NXP92" s="833" t="s">
        <v>10899</v>
      </c>
      <c r="NXQ92" s="833" t="s">
        <v>10900</v>
      </c>
      <c r="NXR92" s="833" t="s">
        <v>10901</v>
      </c>
      <c r="NXS92" s="833" t="s">
        <v>10902</v>
      </c>
      <c r="NXT92" s="833" t="s">
        <v>10903</v>
      </c>
      <c r="NXU92" s="833" t="s">
        <v>10904</v>
      </c>
      <c r="NXV92" s="833" t="s">
        <v>10905</v>
      </c>
      <c r="NXW92" s="833" t="s">
        <v>10906</v>
      </c>
      <c r="NXX92" s="833" t="s">
        <v>10907</v>
      </c>
      <c r="NXY92" s="833" t="s">
        <v>10908</v>
      </c>
      <c r="NXZ92" s="833" t="s">
        <v>10909</v>
      </c>
      <c r="NYA92" s="833" t="s">
        <v>10910</v>
      </c>
      <c r="NYB92" s="833" t="s">
        <v>10911</v>
      </c>
      <c r="NYC92" s="833" t="s">
        <v>10912</v>
      </c>
      <c r="NYD92" s="833" t="s">
        <v>10913</v>
      </c>
      <c r="NYE92" s="833" t="s">
        <v>10914</v>
      </c>
      <c r="NYF92" s="833" t="s">
        <v>10915</v>
      </c>
      <c r="NYG92" s="833" t="s">
        <v>10916</v>
      </c>
      <c r="NYH92" s="833" t="s">
        <v>10917</v>
      </c>
      <c r="NYI92" s="833" t="s">
        <v>10918</v>
      </c>
      <c r="NYJ92" s="833" t="s">
        <v>10919</v>
      </c>
      <c r="NYK92" s="833" t="s">
        <v>10920</v>
      </c>
      <c r="NYL92" s="833" t="s">
        <v>10921</v>
      </c>
      <c r="NYM92" s="833" t="s">
        <v>10922</v>
      </c>
      <c r="NYN92" s="833" t="s">
        <v>10923</v>
      </c>
      <c r="NYO92" s="833" t="s">
        <v>10924</v>
      </c>
      <c r="NYP92" s="833" t="s">
        <v>10925</v>
      </c>
      <c r="NYQ92" s="833" t="s">
        <v>10926</v>
      </c>
      <c r="NYR92" s="833" t="s">
        <v>10927</v>
      </c>
      <c r="NYS92" s="833" t="s">
        <v>10928</v>
      </c>
      <c r="NYT92" s="833" t="s">
        <v>10929</v>
      </c>
      <c r="NYU92" s="833" t="s">
        <v>10930</v>
      </c>
      <c r="NYV92" s="833" t="s">
        <v>10931</v>
      </c>
      <c r="NYW92" s="833" t="s">
        <v>10932</v>
      </c>
      <c r="NYX92" s="833" t="s">
        <v>10933</v>
      </c>
      <c r="NYY92" s="833" t="s">
        <v>10934</v>
      </c>
      <c r="NYZ92" s="833" t="s">
        <v>10935</v>
      </c>
      <c r="NZA92" s="833" t="s">
        <v>10936</v>
      </c>
      <c r="NZB92" s="833" t="s">
        <v>10937</v>
      </c>
      <c r="NZC92" s="833" t="s">
        <v>10938</v>
      </c>
      <c r="NZD92" s="833" t="s">
        <v>10939</v>
      </c>
      <c r="NZE92" s="833" t="s">
        <v>10940</v>
      </c>
      <c r="NZF92" s="833" t="s">
        <v>10941</v>
      </c>
      <c r="NZG92" s="833" t="s">
        <v>10942</v>
      </c>
      <c r="NZH92" s="833" t="s">
        <v>10943</v>
      </c>
      <c r="NZI92" s="833" t="s">
        <v>10944</v>
      </c>
      <c r="NZJ92" s="833" t="s">
        <v>10945</v>
      </c>
      <c r="NZK92" s="833" t="s">
        <v>10946</v>
      </c>
      <c r="NZL92" s="833" t="s">
        <v>10947</v>
      </c>
      <c r="NZM92" s="833" t="s">
        <v>10948</v>
      </c>
      <c r="NZN92" s="833" t="s">
        <v>10949</v>
      </c>
      <c r="NZO92" s="833" t="s">
        <v>10950</v>
      </c>
      <c r="NZP92" s="833" t="s">
        <v>10951</v>
      </c>
      <c r="NZQ92" s="833" t="s">
        <v>10952</v>
      </c>
      <c r="NZR92" s="833" t="s">
        <v>10953</v>
      </c>
      <c r="NZS92" s="833" t="s">
        <v>10954</v>
      </c>
      <c r="NZT92" s="833" t="s">
        <v>10955</v>
      </c>
      <c r="NZU92" s="833" t="s">
        <v>10956</v>
      </c>
      <c r="NZV92" s="833" t="s">
        <v>10957</v>
      </c>
      <c r="NZW92" s="833" t="s">
        <v>10958</v>
      </c>
      <c r="NZX92" s="833" t="s">
        <v>10959</v>
      </c>
      <c r="NZY92" s="833" t="s">
        <v>10960</v>
      </c>
      <c r="NZZ92" s="833" t="s">
        <v>10961</v>
      </c>
      <c r="OAA92" s="833" t="s">
        <v>10962</v>
      </c>
      <c r="OAB92" s="833" t="s">
        <v>10963</v>
      </c>
      <c r="OAC92" s="833" t="s">
        <v>10964</v>
      </c>
      <c r="OAD92" s="833" t="s">
        <v>10965</v>
      </c>
      <c r="OAE92" s="833" t="s">
        <v>10966</v>
      </c>
      <c r="OAF92" s="833" t="s">
        <v>10967</v>
      </c>
      <c r="OAG92" s="833" t="s">
        <v>10968</v>
      </c>
      <c r="OAH92" s="833" t="s">
        <v>10969</v>
      </c>
      <c r="OAI92" s="833" t="s">
        <v>10970</v>
      </c>
      <c r="OAJ92" s="833" t="s">
        <v>10971</v>
      </c>
      <c r="OAK92" s="833" t="s">
        <v>10972</v>
      </c>
      <c r="OAL92" s="833" t="s">
        <v>10973</v>
      </c>
      <c r="OAM92" s="833" t="s">
        <v>10974</v>
      </c>
      <c r="OAN92" s="833" t="s">
        <v>10975</v>
      </c>
      <c r="OAO92" s="833" t="s">
        <v>10976</v>
      </c>
      <c r="OAP92" s="833" t="s">
        <v>10977</v>
      </c>
      <c r="OAQ92" s="833" t="s">
        <v>10978</v>
      </c>
      <c r="OAR92" s="833" t="s">
        <v>10979</v>
      </c>
      <c r="OAS92" s="833" t="s">
        <v>10980</v>
      </c>
      <c r="OAT92" s="833" t="s">
        <v>10981</v>
      </c>
      <c r="OAU92" s="833" t="s">
        <v>10982</v>
      </c>
      <c r="OAV92" s="833" t="s">
        <v>10983</v>
      </c>
      <c r="OAW92" s="833" t="s">
        <v>10984</v>
      </c>
      <c r="OAX92" s="833" t="s">
        <v>10985</v>
      </c>
      <c r="OAY92" s="833" t="s">
        <v>10986</v>
      </c>
      <c r="OAZ92" s="833" t="s">
        <v>10987</v>
      </c>
      <c r="OBA92" s="833" t="s">
        <v>10988</v>
      </c>
      <c r="OBB92" s="833" t="s">
        <v>10989</v>
      </c>
      <c r="OBC92" s="833" t="s">
        <v>10990</v>
      </c>
      <c r="OBD92" s="833" t="s">
        <v>10991</v>
      </c>
      <c r="OBE92" s="833" t="s">
        <v>10992</v>
      </c>
      <c r="OBF92" s="833" t="s">
        <v>10993</v>
      </c>
      <c r="OBG92" s="833" t="s">
        <v>10994</v>
      </c>
      <c r="OBH92" s="833" t="s">
        <v>10995</v>
      </c>
      <c r="OBI92" s="833" t="s">
        <v>10996</v>
      </c>
      <c r="OBJ92" s="833" t="s">
        <v>10997</v>
      </c>
      <c r="OBK92" s="833" t="s">
        <v>10998</v>
      </c>
      <c r="OBL92" s="833" t="s">
        <v>10999</v>
      </c>
      <c r="OBM92" s="833" t="s">
        <v>11000</v>
      </c>
      <c r="OBN92" s="833" t="s">
        <v>11001</v>
      </c>
      <c r="OBO92" s="833" t="s">
        <v>11002</v>
      </c>
      <c r="OBP92" s="833" t="s">
        <v>11003</v>
      </c>
      <c r="OBQ92" s="833" t="s">
        <v>11004</v>
      </c>
      <c r="OBR92" s="833" t="s">
        <v>11005</v>
      </c>
      <c r="OBS92" s="833" t="s">
        <v>11006</v>
      </c>
      <c r="OBT92" s="833" t="s">
        <v>11007</v>
      </c>
      <c r="OBU92" s="833" t="s">
        <v>11008</v>
      </c>
      <c r="OBV92" s="833" t="s">
        <v>11009</v>
      </c>
      <c r="OBW92" s="833" t="s">
        <v>11010</v>
      </c>
      <c r="OBX92" s="833" t="s">
        <v>11011</v>
      </c>
      <c r="OBY92" s="833" t="s">
        <v>11012</v>
      </c>
      <c r="OBZ92" s="833" t="s">
        <v>11013</v>
      </c>
      <c r="OCA92" s="833" t="s">
        <v>11014</v>
      </c>
      <c r="OCB92" s="833" t="s">
        <v>11015</v>
      </c>
      <c r="OCC92" s="833" t="s">
        <v>11016</v>
      </c>
      <c r="OCD92" s="833" t="s">
        <v>11017</v>
      </c>
      <c r="OCE92" s="833" t="s">
        <v>11018</v>
      </c>
      <c r="OCF92" s="833" t="s">
        <v>11019</v>
      </c>
      <c r="OCG92" s="833" t="s">
        <v>11020</v>
      </c>
      <c r="OCH92" s="833" t="s">
        <v>11021</v>
      </c>
      <c r="OCI92" s="833" t="s">
        <v>11022</v>
      </c>
      <c r="OCJ92" s="833" t="s">
        <v>11023</v>
      </c>
      <c r="OCK92" s="833" t="s">
        <v>11024</v>
      </c>
      <c r="OCL92" s="833" t="s">
        <v>11025</v>
      </c>
      <c r="OCM92" s="833" t="s">
        <v>11026</v>
      </c>
      <c r="OCN92" s="833" t="s">
        <v>11027</v>
      </c>
      <c r="OCO92" s="833" t="s">
        <v>11028</v>
      </c>
      <c r="OCP92" s="833" t="s">
        <v>11029</v>
      </c>
      <c r="OCQ92" s="833" t="s">
        <v>11030</v>
      </c>
      <c r="OCR92" s="833" t="s">
        <v>11031</v>
      </c>
      <c r="OCS92" s="833" t="s">
        <v>11032</v>
      </c>
      <c r="OCT92" s="833" t="s">
        <v>11033</v>
      </c>
      <c r="OCU92" s="833" t="s">
        <v>11034</v>
      </c>
      <c r="OCV92" s="833" t="s">
        <v>11035</v>
      </c>
      <c r="OCW92" s="833" t="s">
        <v>11036</v>
      </c>
      <c r="OCX92" s="833" t="s">
        <v>11037</v>
      </c>
      <c r="OCY92" s="833" t="s">
        <v>11038</v>
      </c>
      <c r="OCZ92" s="833" t="s">
        <v>11039</v>
      </c>
      <c r="ODA92" s="833" t="s">
        <v>11040</v>
      </c>
      <c r="ODB92" s="833" t="s">
        <v>11041</v>
      </c>
      <c r="ODC92" s="833" t="s">
        <v>11042</v>
      </c>
      <c r="ODD92" s="833" t="s">
        <v>11043</v>
      </c>
      <c r="ODE92" s="833" t="s">
        <v>11044</v>
      </c>
      <c r="ODF92" s="833" t="s">
        <v>11045</v>
      </c>
      <c r="ODG92" s="833" t="s">
        <v>11046</v>
      </c>
      <c r="ODH92" s="833" t="s">
        <v>11047</v>
      </c>
      <c r="ODI92" s="833" t="s">
        <v>11048</v>
      </c>
      <c r="ODJ92" s="833" t="s">
        <v>11049</v>
      </c>
      <c r="ODK92" s="833" t="s">
        <v>11050</v>
      </c>
      <c r="ODL92" s="833" t="s">
        <v>11051</v>
      </c>
      <c r="ODM92" s="833" t="s">
        <v>11052</v>
      </c>
      <c r="ODN92" s="833" t="s">
        <v>11053</v>
      </c>
      <c r="ODO92" s="833" t="s">
        <v>11054</v>
      </c>
      <c r="ODP92" s="833" t="s">
        <v>11055</v>
      </c>
      <c r="ODQ92" s="833" t="s">
        <v>11056</v>
      </c>
      <c r="ODR92" s="833" t="s">
        <v>11057</v>
      </c>
      <c r="ODS92" s="833" t="s">
        <v>11058</v>
      </c>
      <c r="ODT92" s="833" t="s">
        <v>11059</v>
      </c>
      <c r="ODU92" s="833" t="s">
        <v>11060</v>
      </c>
      <c r="ODV92" s="833" t="s">
        <v>11061</v>
      </c>
      <c r="ODW92" s="833" t="s">
        <v>11062</v>
      </c>
      <c r="ODX92" s="833" t="s">
        <v>11063</v>
      </c>
      <c r="ODY92" s="833" t="s">
        <v>11064</v>
      </c>
      <c r="ODZ92" s="833" t="s">
        <v>11065</v>
      </c>
      <c r="OEA92" s="833" t="s">
        <v>11066</v>
      </c>
      <c r="OEB92" s="833" t="s">
        <v>11067</v>
      </c>
      <c r="OEC92" s="833" t="s">
        <v>11068</v>
      </c>
      <c r="OED92" s="833" t="s">
        <v>11069</v>
      </c>
      <c r="OEE92" s="833" t="s">
        <v>11070</v>
      </c>
      <c r="OEF92" s="833" t="s">
        <v>11071</v>
      </c>
      <c r="OEG92" s="833" t="s">
        <v>11072</v>
      </c>
      <c r="OEH92" s="833" t="s">
        <v>11073</v>
      </c>
      <c r="OEI92" s="833" t="s">
        <v>11074</v>
      </c>
      <c r="OEJ92" s="833" t="s">
        <v>11075</v>
      </c>
      <c r="OEK92" s="833" t="s">
        <v>11076</v>
      </c>
      <c r="OEL92" s="833" t="s">
        <v>11077</v>
      </c>
      <c r="OEM92" s="833" t="s">
        <v>11078</v>
      </c>
      <c r="OEN92" s="833" t="s">
        <v>11079</v>
      </c>
      <c r="OEO92" s="833" t="s">
        <v>11080</v>
      </c>
      <c r="OEP92" s="833" t="s">
        <v>11081</v>
      </c>
      <c r="OEQ92" s="833" t="s">
        <v>11082</v>
      </c>
      <c r="OER92" s="833" t="s">
        <v>11083</v>
      </c>
      <c r="OES92" s="833" t="s">
        <v>11084</v>
      </c>
      <c r="OET92" s="833" t="s">
        <v>11085</v>
      </c>
      <c r="OEU92" s="833" t="s">
        <v>11086</v>
      </c>
      <c r="OEV92" s="833" t="s">
        <v>11087</v>
      </c>
      <c r="OEW92" s="833" t="s">
        <v>11088</v>
      </c>
      <c r="OEX92" s="833" t="s">
        <v>11089</v>
      </c>
      <c r="OEY92" s="833" t="s">
        <v>11090</v>
      </c>
      <c r="OEZ92" s="833" t="s">
        <v>11091</v>
      </c>
      <c r="OFA92" s="833" t="s">
        <v>11092</v>
      </c>
      <c r="OFB92" s="833" t="s">
        <v>11093</v>
      </c>
      <c r="OFC92" s="833" t="s">
        <v>11094</v>
      </c>
      <c r="OFD92" s="833" t="s">
        <v>11095</v>
      </c>
      <c r="OFE92" s="833" t="s">
        <v>11096</v>
      </c>
      <c r="OFF92" s="833" t="s">
        <v>11097</v>
      </c>
      <c r="OFG92" s="833" t="s">
        <v>11098</v>
      </c>
      <c r="OFH92" s="833" t="s">
        <v>11099</v>
      </c>
      <c r="OFI92" s="833" t="s">
        <v>11100</v>
      </c>
      <c r="OFJ92" s="833" t="s">
        <v>11101</v>
      </c>
      <c r="OFK92" s="833" t="s">
        <v>11102</v>
      </c>
      <c r="OFL92" s="833" t="s">
        <v>11103</v>
      </c>
      <c r="OFM92" s="833" t="s">
        <v>11104</v>
      </c>
      <c r="OFN92" s="833" t="s">
        <v>11105</v>
      </c>
      <c r="OFO92" s="833" t="s">
        <v>11106</v>
      </c>
      <c r="OFP92" s="833" t="s">
        <v>11107</v>
      </c>
      <c r="OFQ92" s="833" t="s">
        <v>11108</v>
      </c>
      <c r="OFR92" s="833" t="s">
        <v>11109</v>
      </c>
      <c r="OFS92" s="833" t="s">
        <v>11110</v>
      </c>
      <c r="OFT92" s="833" t="s">
        <v>11111</v>
      </c>
      <c r="OFU92" s="833" t="s">
        <v>11112</v>
      </c>
      <c r="OFV92" s="833" t="s">
        <v>11113</v>
      </c>
      <c r="OFW92" s="833" t="s">
        <v>11114</v>
      </c>
      <c r="OFX92" s="833" t="s">
        <v>11115</v>
      </c>
      <c r="OFY92" s="833" t="s">
        <v>11116</v>
      </c>
      <c r="OFZ92" s="833" t="s">
        <v>11117</v>
      </c>
      <c r="OGA92" s="833" t="s">
        <v>11118</v>
      </c>
      <c r="OGB92" s="833" t="s">
        <v>11119</v>
      </c>
      <c r="OGC92" s="833" t="s">
        <v>11120</v>
      </c>
      <c r="OGD92" s="833" t="s">
        <v>11121</v>
      </c>
      <c r="OGE92" s="833" t="s">
        <v>11122</v>
      </c>
      <c r="OGF92" s="833" t="s">
        <v>11123</v>
      </c>
      <c r="OGG92" s="833" t="s">
        <v>11124</v>
      </c>
      <c r="OGH92" s="833" t="s">
        <v>11125</v>
      </c>
      <c r="OGI92" s="833" t="s">
        <v>11126</v>
      </c>
      <c r="OGJ92" s="833" t="s">
        <v>11127</v>
      </c>
      <c r="OGK92" s="833" t="s">
        <v>11128</v>
      </c>
      <c r="OGL92" s="833" t="s">
        <v>11129</v>
      </c>
      <c r="OGM92" s="833" t="s">
        <v>11130</v>
      </c>
      <c r="OGN92" s="833" t="s">
        <v>11131</v>
      </c>
      <c r="OGO92" s="833" t="s">
        <v>11132</v>
      </c>
      <c r="OGP92" s="833" t="s">
        <v>11133</v>
      </c>
      <c r="OGQ92" s="833" t="s">
        <v>11134</v>
      </c>
      <c r="OGR92" s="833" t="s">
        <v>11135</v>
      </c>
      <c r="OGS92" s="833" t="s">
        <v>11136</v>
      </c>
      <c r="OGT92" s="833" t="s">
        <v>11137</v>
      </c>
      <c r="OGU92" s="833" t="s">
        <v>11138</v>
      </c>
      <c r="OGV92" s="833" t="s">
        <v>11139</v>
      </c>
      <c r="OGW92" s="833" t="s">
        <v>11140</v>
      </c>
      <c r="OGX92" s="833" t="s">
        <v>11141</v>
      </c>
      <c r="OGY92" s="833" t="s">
        <v>11142</v>
      </c>
      <c r="OGZ92" s="833" t="s">
        <v>11143</v>
      </c>
      <c r="OHA92" s="833" t="s">
        <v>11144</v>
      </c>
      <c r="OHB92" s="833" t="s">
        <v>11145</v>
      </c>
      <c r="OHC92" s="833" t="s">
        <v>11146</v>
      </c>
      <c r="OHD92" s="833" t="s">
        <v>11147</v>
      </c>
      <c r="OHE92" s="833" t="s">
        <v>11148</v>
      </c>
      <c r="OHF92" s="833" t="s">
        <v>11149</v>
      </c>
      <c r="OHG92" s="833" t="s">
        <v>11150</v>
      </c>
      <c r="OHH92" s="833" t="s">
        <v>11151</v>
      </c>
      <c r="OHI92" s="833" t="s">
        <v>11152</v>
      </c>
      <c r="OHJ92" s="833" t="s">
        <v>11153</v>
      </c>
      <c r="OHK92" s="833" t="s">
        <v>11154</v>
      </c>
      <c r="OHL92" s="833" t="s">
        <v>11155</v>
      </c>
      <c r="OHM92" s="833" t="s">
        <v>11156</v>
      </c>
      <c r="OHN92" s="833" t="s">
        <v>11157</v>
      </c>
      <c r="OHO92" s="833" t="s">
        <v>11158</v>
      </c>
      <c r="OHP92" s="833" t="s">
        <v>11159</v>
      </c>
      <c r="OHQ92" s="833" t="s">
        <v>11160</v>
      </c>
      <c r="OHR92" s="833" t="s">
        <v>11161</v>
      </c>
      <c r="OHS92" s="833" t="s">
        <v>11162</v>
      </c>
      <c r="OHT92" s="833" t="s">
        <v>11163</v>
      </c>
      <c r="OHU92" s="833" t="s">
        <v>11164</v>
      </c>
      <c r="OHV92" s="833" t="s">
        <v>11165</v>
      </c>
      <c r="OHW92" s="833" t="s">
        <v>11166</v>
      </c>
      <c r="OHX92" s="833" t="s">
        <v>11167</v>
      </c>
      <c r="OHY92" s="833" t="s">
        <v>11168</v>
      </c>
      <c r="OHZ92" s="833" t="s">
        <v>11169</v>
      </c>
      <c r="OIA92" s="833" t="s">
        <v>11170</v>
      </c>
      <c r="OIB92" s="833" t="s">
        <v>11171</v>
      </c>
      <c r="OIC92" s="833" t="s">
        <v>11172</v>
      </c>
      <c r="OID92" s="833" t="s">
        <v>11173</v>
      </c>
      <c r="OIE92" s="833" t="s">
        <v>11174</v>
      </c>
      <c r="OIF92" s="833" t="s">
        <v>11175</v>
      </c>
      <c r="OIG92" s="833" t="s">
        <v>11176</v>
      </c>
      <c r="OIH92" s="833" t="s">
        <v>11177</v>
      </c>
      <c r="OII92" s="833" t="s">
        <v>11178</v>
      </c>
      <c r="OIJ92" s="833" t="s">
        <v>11179</v>
      </c>
      <c r="OIK92" s="833" t="s">
        <v>11180</v>
      </c>
      <c r="OIL92" s="833" t="s">
        <v>11181</v>
      </c>
      <c r="OIM92" s="833" t="s">
        <v>11182</v>
      </c>
      <c r="OIN92" s="833" t="s">
        <v>11183</v>
      </c>
      <c r="OIO92" s="833" t="s">
        <v>11184</v>
      </c>
      <c r="OIP92" s="833" t="s">
        <v>11185</v>
      </c>
      <c r="OIQ92" s="833" t="s">
        <v>11186</v>
      </c>
      <c r="OIR92" s="833" t="s">
        <v>11187</v>
      </c>
      <c r="OIS92" s="833" t="s">
        <v>11188</v>
      </c>
      <c r="OIT92" s="833" t="s">
        <v>11189</v>
      </c>
      <c r="OIU92" s="833" t="s">
        <v>11190</v>
      </c>
      <c r="OIV92" s="833" t="s">
        <v>11191</v>
      </c>
      <c r="OIW92" s="833" t="s">
        <v>11192</v>
      </c>
      <c r="OIX92" s="833" t="s">
        <v>11193</v>
      </c>
      <c r="OIY92" s="833" t="s">
        <v>11194</v>
      </c>
      <c r="OIZ92" s="833" t="s">
        <v>11195</v>
      </c>
      <c r="OJA92" s="833" t="s">
        <v>11196</v>
      </c>
      <c r="OJB92" s="833" t="s">
        <v>11197</v>
      </c>
      <c r="OJC92" s="833" t="s">
        <v>11198</v>
      </c>
      <c r="OJD92" s="833" t="s">
        <v>11199</v>
      </c>
      <c r="OJE92" s="833" t="s">
        <v>11200</v>
      </c>
      <c r="OJF92" s="833" t="s">
        <v>11201</v>
      </c>
      <c r="OJG92" s="833" t="s">
        <v>11202</v>
      </c>
      <c r="OJH92" s="833" t="s">
        <v>11203</v>
      </c>
      <c r="OJI92" s="833" t="s">
        <v>11204</v>
      </c>
      <c r="OJJ92" s="833" t="s">
        <v>11205</v>
      </c>
      <c r="OJK92" s="833" t="s">
        <v>11206</v>
      </c>
      <c r="OJL92" s="833" t="s">
        <v>11207</v>
      </c>
      <c r="OJM92" s="833" t="s">
        <v>11208</v>
      </c>
      <c r="OJN92" s="833" t="s">
        <v>11209</v>
      </c>
      <c r="OJO92" s="833" t="s">
        <v>11210</v>
      </c>
      <c r="OJP92" s="833" t="s">
        <v>11211</v>
      </c>
      <c r="OJQ92" s="833" t="s">
        <v>11212</v>
      </c>
      <c r="OJR92" s="833" t="s">
        <v>11213</v>
      </c>
      <c r="OJS92" s="833" t="s">
        <v>11214</v>
      </c>
      <c r="OJT92" s="833" t="s">
        <v>11215</v>
      </c>
      <c r="OJU92" s="833" t="s">
        <v>11216</v>
      </c>
      <c r="OJV92" s="833" t="s">
        <v>11217</v>
      </c>
      <c r="OJW92" s="833" t="s">
        <v>11218</v>
      </c>
      <c r="OJX92" s="833" t="s">
        <v>11219</v>
      </c>
      <c r="OJY92" s="833" t="s">
        <v>11220</v>
      </c>
      <c r="OJZ92" s="833" t="s">
        <v>11221</v>
      </c>
      <c r="OKA92" s="833" t="s">
        <v>11222</v>
      </c>
      <c r="OKB92" s="833" t="s">
        <v>11223</v>
      </c>
      <c r="OKC92" s="833" t="s">
        <v>11224</v>
      </c>
      <c r="OKD92" s="833" t="s">
        <v>11225</v>
      </c>
      <c r="OKE92" s="833" t="s">
        <v>11226</v>
      </c>
      <c r="OKF92" s="833" t="s">
        <v>11227</v>
      </c>
      <c r="OKG92" s="833" t="s">
        <v>11228</v>
      </c>
      <c r="OKH92" s="833" t="s">
        <v>11229</v>
      </c>
      <c r="OKI92" s="833" t="s">
        <v>11230</v>
      </c>
      <c r="OKJ92" s="833" t="s">
        <v>11231</v>
      </c>
      <c r="OKK92" s="833" t="s">
        <v>11232</v>
      </c>
      <c r="OKL92" s="833" t="s">
        <v>11233</v>
      </c>
      <c r="OKM92" s="833" t="s">
        <v>11234</v>
      </c>
      <c r="OKN92" s="833" t="s">
        <v>11235</v>
      </c>
      <c r="OKO92" s="833" t="s">
        <v>11236</v>
      </c>
      <c r="OKP92" s="833" t="s">
        <v>11237</v>
      </c>
      <c r="OKQ92" s="833" t="s">
        <v>11238</v>
      </c>
      <c r="OKR92" s="833" t="s">
        <v>11239</v>
      </c>
      <c r="OKS92" s="833" t="s">
        <v>11240</v>
      </c>
      <c r="OKT92" s="833" t="s">
        <v>11241</v>
      </c>
      <c r="OKU92" s="833" t="s">
        <v>11242</v>
      </c>
      <c r="OKV92" s="833" t="s">
        <v>11243</v>
      </c>
      <c r="OKW92" s="833" t="s">
        <v>11244</v>
      </c>
      <c r="OKX92" s="833" t="s">
        <v>11245</v>
      </c>
      <c r="OKY92" s="833" t="s">
        <v>11246</v>
      </c>
      <c r="OKZ92" s="833" t="s">
        <v>11247</v>
      </c>
      <c r="OLA92" s="833" t="s">
        <v>11248</v>
      </c>
      <c r="OLB92" s="833" t="s">
        <v>11249</v>
      </c>
      <c r="OLC92" s="833" t="s">
        <v>11250</v>
      </c>
      <c r="OLD92" s="833" t="s">
        <v>11251</v>
      </c>
      <c r="OLE92" s="833" t="s">
        <v>11252</v>
      </c>
      <c r="OLF92" s="833" t="s">
        <v>11253</v>
      </c>
      <c r="OLG92" s="833" t="s">
        <v>11254</v>
      </c>
      <c r="OLH92" s="833" t="s">
        <v>11255</v>
      </c>
      <c r="OLI92" s="833" t="s">
        <v>11256</v>
      </c>
      <c r="OLJ92" s="833" t="s">
        <v>11257</v>
      </c>
      <c r="OLK92" s="833" t="s">
        <v>11258</v>
      </c>
      <c r="OLL92" s="833" t="s">
        <v>11259</v>
      </c>
      <c r="OLM92" s="833" t="s">
        <v>11260</v>
      </c>
      <c r="OLN92" s="833" t="s">
        <v>11261</v>
      </c>
      <c r="OLO92" s="833" t="s">
        <v>11262</v>
      </c>
      <c r="OLP92" s="833" t="s">
        <v>11263</v>
      </c>
      <c r="OLQ92" s="833" t="s">
        <v>11264</v>
      </c>
      <c r="OLR92" s="833" t="s">
        <v>11265</v>
      </c>
      <c r="OLS92" s="833" t="s">
        <v>11266</v>
      </c>
      <c r="OLT92" s="833" t="s">
        <v>11267</v>
      </c>
      <c r="OLU92" s="833" t="s">
        <v>11268</v>
      </c>
      <c r="OLV92" s="833" t="s">
        <v>11269</v>
      </c>
      <c r="OLW92" s="833" t="s">
        <v>11270</v>
      </c>
      <c r="OLX92" s="833" t="s">
        <v>11271</v>
      </c>
      <c r="OLY92" s="833" t="s">
        <v>11272</v>
      </c>
      <c r="OLZ92" s="833" t="s">
        <v>11273</v>
      </c>
      <c r="OMA92" s="833" t="s">
        <v>11274</v>
      </c>
      <c r="OMB92" s="833" t="s">
        <v>11275</v>
      </c>
      <c r="OMC92" s="833" t="s">
        <v>11276</v>
      </c>
      <c r="OMD92" s="833" t="s">
        <v>11277</v>
      </c>
      <c r="OME92" s="833" t="s">
        <v>11278</v>
      </c>
      <c r="OMF92" s="833" t="s">
        <v>11279</v>
      </c>
      <c r="OMG92" s="833" t="s">
        <v>11280</v>
      </c>
      <c r="OMH92" s="833" t="s">
        <v>11281</v>
      </c>
      <c r="OMI92" s="833" t="s">
        <v>11282</v>
      </c>
      <c r="OMJ92" s="833" t="s">
        <v>11283</v>
      </c>
      <c r="OMK92" s="833" t="s">
        <v>11284</v>
      </c>
      <c r="OML92" s="833" t="s">
        <v>11285</v>
      </c>
      <c r="OMM92" s="833" t="s">
        <v>11286</v>
      </c>
      <c r="OMN92" s="833" t="s">
        <v>11287</v>
      </c>
      <c r="OMO92" s="833" t="s">
        <v>11288</v>
      </c>
      <c r="OMP92" s="833" t="s">
        <v>11289</v>
      </c>
      <c r="OMQ92" s="833" t="s">
        <v>11290</v>
      </c>
      <c r="OMR92" s="833" t="s">
        <v>11291</v>
      </c>
      <c r="OMS92" s="833" t="s">
        <v>11292</v>
      </c>
      <c r="OMT92" s="833" t="s">
        <v>11293</v>
      </c>
      <c r="OMU92" s="833" t="s">
        <v>11294</v>
      </c>
      <c r="OMV92" s="833" t="s">
        <v>11295</v>
      </c>
      <c r="OMW92" s="833" t="s">
        <v>11296</v>
      </c>
      <c r="OMX92" s="833" t="s">
        <v>11297</v>
      </c>
      <c r="OMY92" s="833" t="s">
        <v>11298</v>
      </c>
      <c r="OMZ92" s="833" t="s">
        <v>11299</v>
      </c>
      <c r="ONA92" s="833" t="s">
        <v>11300</v>
      </c>
      <c r="ONB92" s="833" t="s">
        <v>11301</v>
      </c>
      <c r="ONC92" s="833" t="s">
        <v>11302</v>
      </c>
      <c r="OND92" s="833" t="s">
        <v>11303</v>
      </c>
      <c r="ONE92" s="833" t="s">
        <v>11304</v>
      </c>
      <c r="ONF92" s="833" t="s">
        <v>11305</v>
      </c>
      <c r="ONG92" s="833" t="s">
        <v>11306</v>
      </c>
      <c r="ONH92" s="833" t="s">
        <v>11307</v>
      </c>
      <c r="ONI92" s="833" t="s">
        <v>11308</v>
      </c>
      <c r="ONJ92" s="833" t="s">
        <v>11309</v>
      </c>
      <c r="ONK92" s="833" t="s">
        <v>11310</v>
      </c>
      <c r="ONL92" s="833" t="s">
        <v>11311</v>
      </c>
      <c r="ONM92" s="833" t="s">
        <v>11312</v>
      </c>
      <c r="ONN92" s="833" t="s">
        <v>11313</v>
      </c>
      <c r="ONO92" s="833" t="s">
        <v>11314</v>
      </c>
      <c r="ONP92" s="833" t="s">
        <v>11315</v>
      </c>
      <c r="ONQ92" s="833" t="s">
        <v>11316</v>
      </c>
      <c r="ONR92" s="833" t="s">
        <v>11317</v>
      </c>
      <c r="ONS92" s="833" t="s">
        <v>11318</v>
      </c>
      <c r="ONT92" s="833" t="s">
        <v>11319</v>
      </c>
      <c r="ONU92" s="833" t="s">
        <v>11320</v>
      </c>
      <c r="ONV92" s="833" t="s">
        <v>11321</v>
      </c>
      <c r="ONW92" s="833" t="s">
        <v>11322</v>
      </c>
      <c r="ONX92" s="833" t="s">
        <v>11323</v>
      </c>
      <c r="ONY92" s="833" t="s">
        <v>11324</v>
      </c>
      <c r="ONZ92" s="833" t="s">
        <v>11325</v>
      </c>
      <c r="OOA92" s="833" t="s">
        <v>11326</v>
      </c>
      <c r="OOB92" s="833" t="s">
        <v>11327</v>
      </c>
      <c r="OOC92" s="833" t="s">
        <v>11328</v>
      </c>
      <c r="OOD92" s="833" t="s">
        <v>11329</v>
      </c>
      <c r="OOE92" s="833" t="s">
        <v>11330</v>
      </c>
      <c r="OOF92" s="833" t="s">
        <v>11331</v>
      </c>
      <c r="OOG92" s="833" t="s">
        <v>11332</v>
      </c>
      <c r="OOH92" s="833" t="s">
        <v>11333</v>
      </c>
      <c r="OOI92" s="833" t="s">
        <v>11334</v>
      </c>
      <c r="OOJ92" s="833" t="s">
        <v>11335</v>
      </c>
      <c r="OOK92" s="833" t="s">
        <v>11336</v>
      </c>
      <c r="OOL92" s="833" t="s">
        <v>11337</v>
      </c>
      <c r="OOM92" s="833" t="s">
        <v>11338</v>
      </c>
      <c r="OON92" s="833" t="s">
        <v>11339</v>
      </c>
      <c r="OOO92" s="833" t="s">
        <v>11340</v>
      </c>
      <c r="OOP92" s="833" t="s">
        <v>11341</v>
      </c>
      <c r="OOQ92" s="833" t="s">
        <v>11342</v>
      </c>
      <c r="OOR92" s="833" t="s">
        <v>11343</v>
      </c>
      <c r="OOS92" s="833" t="s">
        <v>11344</v>
      </c>
      <c r="OOT92" s="833" t="s">
        <v>11345</v>
      </c>
      <c r="OOU92" s="833" t="s">
        <v>11346</v>
      </c>
      <c r="OOV92" s="833" t="s">
        <v>11347</v>
      </c>
      <c r="OOW92" s="833" t="s">
        <v>11348</v>
      </c>
      <c r="OOX92" s="833" t="s">
        <v>11349</v>
      </c>
      <c r="OOY92" s="833" t="s">
        <v>11350</v>
      </c>
      <c r="OOZ92" s="833" t="s">
        <v>11351</v>
      </c>
      <c r="OPA92" s="833" t="s">
        <v>11352</v>
      </c>
      <c r="OPB92" s="833" t="s">
        <v>11353</v>
      </c>
      <c r="OPC92" s="833" t="s">
        <v>11354</v>
      </c>
      <c r="OPD92" s="833" t="s">
        <v>11355</v>
      </c>
      <c r="OPE92" s="833" t="s">
        <v>11356</v>
      </c>
      <c r="OPF92" s="833" t="s">
        <v>11357</v>
      </c>
      <c r="OPG92" s="833" t="s">
        <v>11358</v>
      </c>
      <c r="OPH92" s="833" t="s">
        <v>11359</v>
      </c>
      <c r="OPI92" s="833" t="s">
        <v>11360</v>
      </c>
      <c r="OPJ92" s="833" t="s">
        <v>11361</v>
      </c>
      <c r="OPK92" s="833" t="s">
        <v>11362</v>
      </c>
      <c r="OPL92" s="833" t="s">
        <v>11363</v>
      </c>
      <c r="OPM92" s="833" t="s">
        <v>11364</v>
      </c>
      <c r="OPN92" s="833" t="s">
        <v>11365</v>
      </c>
      <c r="OPO92" s="833" t="s">
        <v>11366</v>
      </c>
      <c r="OPP92" s="833" t="s">
        <v>11367</v>
      </c>
      <c r="OPQ92" s="833" t="s">
        <v>11368</v>
      </c>
      <c r="OPR92" s="833" t="s">
        <v>11369</v>
      </c>
      <c r="OPS92" s="833" t="s">
        <v>11370</v>
      </c>
      <c r="OPT92" s="833" t="s">
        <v>11371</v>
      </c>
      <c r="OPU92" s="833" t="s">
        <v>11372</v>
      </c>
      <c r="OPV92" s="833" t="s">
        <v>11373</v>
      </c>
      <c r="OPW92" s="833" t="s">
        <v>11374</v>
      </c>
      <c r="OPX92" s="833" t="s">
        <v>11375</v>
      </c>
      <c r="OPY92" s="833" t="s">
        <v>11376</v>
      </c>
      <c r="OPZ92" s="833" t="s">
        <v>11377</v>
      </c>
      <c r="OQA92" s="833" t="s">
        <v>11378</v>
      </c>
      <c r="OQB92" s="833" t="s">
        <v>11379</v>
      </c>
      <c r="OQC92" s="833" t="s">
        <v>11380</v>
      </c>
      <c r="OQD92" s="833" t="s">
        <v>11381</v>
      </c>
      <c r="OQE92" s="833" t="s">
        <v>11382</v>
      </c>
      <c r="OQF92" s="833" t="s">
        <v>11383</v>
      </c>
      <c r="OQG92" s="833" t="s">
        <v>11384</v>
      </c>
      <c r="OQH92" s="833" t="s">
        <v>11385</v>
      </c>
      <c r="OQI92" s="833" t="s">
        <v>11386</v>
      </c>
      <c r="OQJ92" s="833" t="s">
        <v>11387</v>
      </c>
      <c r="OQK92" s="833" t="s">
        <v>11388</v>
      </c>
      <c r="OQL92" s="833" t="s">
        <v>11389</v>
      </c>
      <c r="OQM92" s="833" t="s">
        <v>11390</v>
      </c>
      <c r="OQN92" s="833" t="s">
        <v>11391</v>
      </c>
      <c r="OQO92" s="833" t="s">
        <v>11392</v>
      </c>
      <c r="OQP92" s="833" t="s">
        <v>11393</v>
      </c>
      <c r="OQQ92" s="833" t="s">
        <v>11394</v>
      </c>
      <c r="OQR92" s="833" t="s">
        <v>11395</v>
      </c>
      <c r="OQS92" s="833" t="s">
        <v>11396</v>
      </c>
      <c r="OQT92" s="833" t="s">
        <v>11397</v>
      </c>
      <c r="OQU92" s="833" t="s">
        <v>11398</v>
      </c>
      <c r="OQV92" s="833" t="s">
        <v>11399</v>
      </c>
      <c r="OQW92" s="833" t="s">
        <v>11400</v>
      </c>
      <c r="OQX92" s="833" t="s">
        <v>11401</v>
      </c>
      <c r="OQY92" s="833" t="s">
        <v>11402</v>
      </c>
      <c r="OQZ92" s="833" t="s">
        <v>11403</v>
      </c>
      <c r="ORA92" s="833" t="s">
        <v>11404</v>
      </c>
      <c r="ORB92" s="833" t="s">
        <v>11405</v>
      </c>
      <c r="ORC92" s="833" t="s">
        <v>11406</v>
      </c>
      <c r="ORD92" s="833" t="s">
        <v>11407</v>
      </c>
      <c r="ORE92" s="833" t="s">
        <v>11408</v>
      </c>
      <c r="ORF92" s="833" t="s">
        <v>11409</v>
      </c>
      <c r="ORG92" s="833" t="s">
        <v>11410</v>
      </c>
      <c r="ORH92" s="833" t="s">
        <v>11411</v>
      </c>
      <c r="ORI92" s="833" t="s">
        <v>11412</v>
      </c>
      <c r="ORJ92" s="833" t="s">
        <v>11413</v>
      </c>
      <c r="ORK92" s="833" t="s">
        <v>11414</v>
      </c>
      <c r="ORL92" s="833" t="s">
        <v>11415</v>
      </c>
      <c r="ORM92" s="833" t="s">
        <v>11416</v>
      </c>
      <c r="ORN92" s="833" t="s">
        <v>11417</v>
      </c>
      <c r="ORO92" s="833" t="s">
        <v>11418</v>
      </c>
      <c r="ORP92" s="833" t="s">
        <v>11419</v>
      </c>
      <c r="ORQ92" s="833" t="s">
        <v>11420</v>
      </c>
      <c r="ORR92" s="833" t="s">
        <v>11421</v>
      </c>
      <c r="ORS92" s="833" t="s">
        <v>11422</v>
      </c>
      <c r="ORT92" s="833" t="s">
        <v>11423</v>
      </c>
      <c r="ORU92" s="833" t="s">
        <v>11424</v>
      </c>
      <c r="ORV92" s="833" t="s">
        <v>11425</v>
      </c>
      <c r="ORW92" s="833" t="s">
        <v>11426</v>
      </c>
      <c r="ORX92" s="833" t="s">
        <v>11427</v>
      </c>
      <c r="ORY92" s="833" t="s">
        <v>11428</v>
      </c>
      <c r="ORZ92" s="833" t="s">
        <v>11429</v>
      </c>
      <c r="OSA92" s="833" t="s">
        <v>11430</v>
      </c>
      <c r="OSB92" s="833" t="s">
        <v>11431</v>
      </c>
      <c r="OSC92" s="833" t="s">
        <v>11432</v>
      </c>
      <c r="OSD92" s="833" t="s">
        <v>11433</v>
      </c>
      <c r="OSE92" s="833" t="s">
        <v>11434</v>
      </c>
      <c r="OSF92" s="833" t="s">
        <v>11435</v>
      </c>
      <c r="OSG92" s="833" t="s">
        <v>11436</v>
      </c>
      <c r="OSH92" s="833" t="s">
        <v>11437</v>
      </c>
      <c r="OSI92" s="833" t="s">
        <v>11438</v>
      </c>
      <c r="OSJ92" s="833" t="s">
        <v>11439</v>
      </c>
      <c r="OSK92" s="833" t="s">
        <v>11440</v>
      </c>
      <c r="OSL92" s="833" t="s">
        <v>11441</v>
      </c>
      <c r="OSM92" s="833" t="s">
        <v>11442</v>
      </c>
      <c r="OSN92" s="833" t="s">
        <v>11443</v>
      </c>
      <c r="OSO92" s="833" t="s">
        <v>11444</v>
      </c>
      <c r="OSP92" s="833" t="s">
        <v>11445</v>
      </c>
      <c r="OSQ92" s="833" t="s">
        <v>11446</v>
      </c>
      <c r="OSR92" s="833" t="s">
        <v>11447</v>
      </c>
      <c r="OSS92" s="833" t="s">
        <v>11448</v>
      </c>
      <c r="OST92" s="833" t="s">
        <v>11449</v>
      </c>
      <c r="OSU92" s="833" t="s">
        <v>11450</v>
      </c>
      <c r="OSV92" s="833" t="s">
        <v>11451</v>
      </c>
      <c r="OSW92" s="833" t="s">
        <v>11452</v>
      </c>
      <c r="OSX92" s="833" t="s">
        <v>11453</v>
      </c>
      <c r="OSY92" s="833" t="s">
        <v>11454</v>
      </c>
      <c r="OSZ92" s="833" t="s">
        <v>11455</v>
      </c>
      <c r="OTA92" s="833" t="s">
        <v>11456</v>
      </c>
      <c r="OTB92" s="833" t="s">
        <v>11457</v>
      </c>
      <c r="OTC92" s="833" t="s">
        <v>11458</v>
      </c>
      <c r="OTD92" s="833" t="s">
        <v>11459</v>
      </c>
      <c r="OTE92" s="833" t="s">
        <v>11460</v>
      </c>
      <c r="OTF92" s="833" t="s">
        <v>11461</v>
      </c>
      <c r="OTG92" s="833" t="s">
        <v>11462</v>
      </c>
      <c r="OTH92" s="833" t="s">
        <v>11463</v>
      </c>
      <c r="OTI92" s="833" t="s">
        <v>11464</v>
      </c>
      <c r="OTJ92" s="833" t="s">
        <v>11465</v>
      </c>
      <c r="OTK92" s="833" t="s">
        <v>11466</v>
      </c>
      <c r="OTL92" s="833" t="s">
        <v>11467</v>
      </c>
      <c r="OTM92" s="833" t="s">
        <v>11468</v>
      </c>
      <c r="OTN92" s="833" t="s">
        <v>11469</v>
      </c>
      <c r="OTO92" s="833" t="s">
        <v>11470</v>
      </c>
      <c r="OTP92" s="833" t="s">
        <v>11471</v>
      </c>
      <c r="OTQ92" s="833" t="s">
        <v>11472</v>
      </c>
      <c r="OTR92" s="833" t="s">
        <v>11473</v>
      </c>
      <c r="OTS92" s="833" t="s">
        <v>11474</v>
      </c>
      <c r="OTT92" s="833" t="s">
        <v>11475</v>
      </c>
      <c r="OTU92" s="833" t="s">
        <v>11476</v>
      </c>
      <c r="OTV92" s="833" t="s">
        <v>11477</v>
      </c>
      <c r="OTW92" s="833" t="s">
        <v>11478</v>
      </c>
      <c r="OTX92" s="833" t="s">
        <v>11479</v>
      </c>
      <c r="OTY92" s="833" t="s">
        <v>11480</v>
      </c>
      <c r="OTZ92" s="833" t="s">
        <v>11481</v>
      </c>
      <c r="OUA92" s="833" t="s">
        <v>11482</v>
      </c>
      <c r="OUB92" s="833" t="s">
        <v>11483</v>
      </c>
      <c r="OUC92" s="833" t="s">
        <v>11484</v>
      </c>
      <c r="OUD92" s="833" t="s">
        <v>11485</v>
      </c>
      <c r="OUE92" s="833" t="s">
        <v>11486</v>
      </c>
      <c r="OUF92" s="833" t="s">
        <v>11487</v>
      </c>
      <c r="OUG92" s="833" t="s">
        <v>11488</v>
      </c>
      <c r="OUH92" s="833" t="s">
        <v>11489</v>
      </c>
      <c r="OUI92" s="833" t="s">
        <v>11490</v>
      </c>
      <c r="OUJ92" s="833" t="s">
        <v>11491</v>
      </c>
      <c r="OUK92" s="833" t="s">
        <v>11492</v>
      </c>
      <c r="OUL92" s="833" t="s">
        <v>11493</v>
      </c>
      <c r="OUM92" s="833" t="s">
        <v>11494</v>
      </c>
      <c r="OUN92" s="833" t="s">
        <v>11495</v>
      </c>
      <c r="OUO92" s="833" t="s">
        <v>11496</v>
      </c>
      <c r="OUP92" s="833" t="s">
        <v>11497</v>
      </c>
      <c r="OUQ92" s="833" t="s">
        <v>11498</v>
      </c>
      <c r="OUR92" s="833" t="s">
        <v>11499</v>
      </c>
      <c r="OUS92" s="833" t="s">
        <v>11500</v>
      </c>
      <c r="OUT92" s="833" t="s">
        <v>11501</v>
      </c>
      <c r="OUU92" s="833" t="s">
        <v>11502</v>
      </c>
      <c r="OUV92" s="833" t="s">
        <v>11503</v>
      </c>
      <c r="OUW92" s="833" t="s">
        <v>11504</v>
      </c>
      <c r="OUX92" s="833" t="s">
        <v>11505</v>
      </c>
      <c r="OUY92" s="833" t="s">
        <v>11506</v>
      </c>
      <c r="OUZ92" s="833" t="s">
        <v>11507</v>
      </c>
      <c r="OVA92" s="833" t="s">
        <v>11508</v>
      </c>
      <c r="OVB92" s="833" t="s">
        <v>11509</v>
      </c>
      <c r="OVC92" s="833" t="s">
        <v>11510</v>
      </c>
      <c r="OVD92" s="833" t="s">
        <v>11511</v>
      </c>
      <c r="OVE92" s="833" t="s">
        <v>11512</v>
      </c>
      <c r="OVF92" s="833" t="s">
        <v>11513</v>
      </c>
      <c r="OVG92" s="833" t="s">
        <v>11514</v>
      </c>
      <c r="OVH92" s="833" t="s">
        <v>11515</v>
      </c>
      <c r="OVI92" s="833" t="s">
        <v>11516</v>
      </c>
      <c r="OVJ92" s="833" t="s">
        <v>11517</v>
      </c>
      <c r="OVK92" s="833" t="s">
        <v>11518</v>
      </c>
      <c r="OVL92" s="833" t="s">
        <v>11519</v>
      </c>
      <c r="OVM92" s="833" t="s">
        <v>11520</v>
      </c>
      <c r="OVN92" s="833" t="s">
        <v>11521</v>
      </c>
      <c r="OVO92" s="833" t="s">
        <v>11522</v>
      </c>
      <c r="OVP92" s="833" t="s">
        <v>11523</v>
      </c>
      <c r="OVQ92" s="833" t="s">
        <v>11524</v>
      </c>
      <c r="OVR92" s="833" t="s">
        <v>11525</v>
      </c>
      <c r="OVS92" s="833" t="s">
        <v>11526</v>
      </c>
      <c r="OVT92" s="833" t="s">
        <v>11527</v>
      </c>
      <c r="OVU92" s="833" t="s">
        <v>11528</v>
      </c>
      <c r="OVV92" s="833" t="s">
        <v>11529</v>
      </c>
      <c r="OVW92" s="833" t="s">
        <v>11530</v>
      </c>
      <c r="OVX92" s="833" t="s">
        <v>11531</v>
      </c>
      <c r="OVY92" s="833" t="s">
        <v>11532</v>
      </c>
      <c r="OVZ92" s="833" t="s">
        <v>11533</v>
      </c>
      <c r="OWA92" s="833" t="s">
        <v>11534</v>
      </c>
      <c r="OWB92" s="833" t="s">
        <v>11535</v>
      </c>
      <c r="OWC92" s="833" t="s">
        <v>11536</v>
      </c>
      <c r="OWD92" s="833" t="s">
        <v>11537</v>
      </c>
      <c r="OWE92" s="833" t="s">
        <v>11538</v>
      </c>
      <c r="OWF92" s="833" t="s">
        <v>11539</v>
      </c>
      <c r="OWG92" s="833" t="s">
        <v>11540</v>
      </c>
      <c r="OWH92" s="833" t="s">
        <v>11541</v>
      </c>
      <c r="OWI92" s="833" t="s">
        <v>11542</v>
      </c>
      <c r="OWJ92" s="833" t="s">
        <v>11543</v>
      </c>
      <c r="OWK92" s="833" t="s">
        <v>11544</v>
      </c>
      <c r="OWL92" s="833" t="s">
        <v>11545</v>
      </c>
      <c r="OWM92" s="833" t="s">
        <v>11546</v>
      </c>
      <c r="OWN92" s="833" t="s">
        <v>11547</v>
      </c>
      <c r="OWO92" s="833" t="s">
        <v>11548</v>
      </c>
      <c r="OWP92" s="833" t="s">
        <v>11549</v>
      </c>
      <c r="OWQ92" s="833" t="s">
        <v>11550</v>
      </c>
      <c r="OWR92" s="833" t="s">
        <v>11551</v>
      </c>
      <c r="OWS92" s="833" t="s">
        <v>11552</v>
      </c>
      <c r="OWT92" s="833" t="s">
        <v>11553</v>
      </c>
      <c r="OWU92" s="833" t="s">
        <v>11554</v>
      </c>
      <c r="OWV92" s="833" t="s">
        <v>11555</v>
      </c>
      <c r="OWW92" s="833" t="s">
        <v>11556</v>
      </c>
      <c r="OWX92" s="833" t="s">
        <v>11557</v>
      </c>
      <c r="OWY92" s="833" t="s">
        <v>11558</v>
      </c>
      <c r="OWZ92" s="833" t="s">
        <v>11559</v>
      </c>
      <c r="OXA92" s="833" t="s">
        <v>11560</v>
      </c>
      <c r="OXB92" s="833" t="s">
        <v>11561</v>
      </c>
      <c r="OXC92" s="833" t="s">
        <v>11562</v>
      </c>
      <c r="OXD92" s="833" t="s">
        <v>11563</v>
      </c>
      <c r="OXE92" s="833" t="s">
        <v>11564</v>
      </c>
      <c r="OXF92" s="833" t="s">
        <v>11565</v>
      </c>
      <c r="OXG92" s="833" t="s">
        <v>11566</v>
      </c>
      <c r="OXH92" s="833" t="s">
        <v>11567</v>
      </c>
      <c r="OXI92" s="833" t="s">
        <v>11568</v>
      </c>
      <c r="OXJ92" s="833" t="s">
        <v>11569</v>
      </c>
      <c r="OXK92" s="833" t="s">
        <v>11570</v>
      </c>
      <c r="OXL92" s="833" t="s">
        <v>11571</v>
      </c>
      <c r="OXM92" s="833" t="s">
        <v>11572</v>
      </c>
      <c r="OXN92" s="833" t="s">
        <v>11573</v>
      </c>
      <c r="OXO92" s="833" t="s">
        <v>11574</v>
      </c>
      <c r="OXP92" s="833" t="s">
        <v>11575</v>
      </c>
      <c r="OXQ92" s="833" t="s">
        <v>11576</v>
      </c>
      <c r="OXR92" s="833" t="s">
        <v>11577</v>
      </c>
      <c r="OXS92" s="833" t="s">
        <v>11578</v>
      </c>
      <c r="OXT92" s="833" t="s">
        <v>11579</v>
      </c>
      <c r="OXU92" s="833" t="s">
        <v>11580</v>
      </c>
      <c r="OXV92" s="833" t="s">
        <v>11581</v>
      </c>
      <c r="OXW92" s="833" t="s">
        <v>11582</v>
      </c>
      <c r="OXX92" s="833" t="s">
        <v>11583</v>
      </c>
      <c r="OXY92" s="833" t="s">
        <v>11584</v>
      </c>
      <c r="OXZ92" s="833" t="s">
        <v>11585</v>
      </c>
      <c r="OYA92" s="833" t="s">
        <v>11586</v>
      </c>
      <c r="OYB92" s="833" t="s">
        <v>11587</v>
      </c>
      <c r="OYC92" s="833" t="s">
        <v>11588</v>
      </c>
      <c r="OYD92" s="833" t="s">
        <v>11589</v>
      </c>
      <c r="OYE92" s="833" t="s">
        <v>11590</v>
      </c>
      <c r="OYF92" s="833" t="s">
        <v>11591</v>
      </c>
      <c r="OYG92" s="833" t="s">
        <v>11592</v>
      </c>
      <c r="OYH92" s="833" t="s">
        <v>11593</v>
      </c>
      <c r="OYI92" s="833" t="s">
        <v>11594</v>
      </c>
      <c r="OYJ92" s="833" t="s">
        <v>11595</v>
      </c>
      <c r="OYK92" s="833" t="s">
        <v>11596</v>
      </c>
      <c r="OYL92" s="833" t="s">
        <v>11597</v>
      </c>
      <c r="OYM92" s="833" t="s">
        <v>11598</v>
      </c>
      <c r="OYN92" s="833" t="s">
        <v>11599</v>
      </c>
      <c r="OYO92" s="833" t="s">
        <v>11600</v>
      </c>
      <c r="OYP92" s="833" t="s">
        <v>11601</v>
      </c>
      <c r="OYQ92" s="833" t="s">
        <v>11602</v>
      </c>
      <c r="OYR92" s="833" t="s">
        <v>11603</v>
      </c>
      <c r="OYS92" s="833" t="s">
        <v>11604</v>
      </c>
      <c r="OYT92" s="833" t="s">
        <v>11605</v>
      </c>
      <c r="OYU92" s="833" t="s">
        <v>11606</v>
      </c>
      <c r="OYV92" s="833" t="s">
        <v>11607</v>
      </c>
      <c r="OYW92" s="833" t="s">
        <v>11608</v>
      </c>
      <c r="OYX92" s="833" t="s">
        <v>11609</v>
      </c>
      <c r="OYY92" s="833" t="s">
        <v>11610</v>
      </c>
      <c r="OYZ92" s="833" t="s">
        <v>11611</v>
      </c>
      <c r="OZA92" s="833" t="s">
        <v>11612</v>
      </c>
      <c r="OZB92" s="833" t="s">
        <v>11613</v>
      </c>
      <c r="OZC92" s="833" t="s">
        <v>11614</v>
      </c>
      <c r="OZD92" s="833" t="s">
        <v>11615</v>
      </c>
      <c r="OZE92" s="833" t="s">
        <v>11616</v>
      </c>
      <c r="OZF92" s="833" t="s">
        <v>11617</v>
      </c>
      <c r="OZG92" s="833" t="s">
        <v>11618</v>
      </c>
      <c r="OZH92" s="833" t="s">
        <v>11619</v>
      </c>
      <c r="OZI92" s="833" t="s">
        <v>11620</v>
      </c>
      <c r="OZJ92" s="833" t="s">
        <v>11621</v>
      </c>
      <c r="OZK92" s="833" t="s">
        <v>11622</v>
      </c>
      <c r="OZL92" s="833" t="s">
        <v>11623</v>
      </c>
      <c r="OZM92" s="833" t="s">
        <v>11624</v>
      </c>
      <c r="OZN92" s="833" t="s">
        <v>11625</v>
      </c>
      <c r="OZO92" s="833" t="s">
        <v>11626</v>
      </c>
      <c r="OZP92" s="833" t="s">
        <v>11627</v>
      </c>
      <c r="OZQ92" s="833" t="s">
        <v>11628</v>
      </c>
      <c r="OZR92" s="833" t="s">
        <v>11629</v>
      </c>
      <c r="OZS92" s="833" t="s">
        <v>11630</v>
      </c>
      <c r="OZT92" s="833" t="s">
        <v>11631</v>
      </c>
      <c r="OZU92" s="833" t="s">
        <v>11632</v>
      </c>
      <c r="OZV92" s="833" t="s">
        <v>11633</v>
      </c>
      <c r="OZW92" s="833" t="s">
        <v>11634</v>
      </c>
      <c r="OZX92" s="833" t="s">
        <v>11635</v>
      </c>
      <c r="OZY92" s="833" t="s">
        <v>11636</v>
      </c>
      <c r="OZZ92" s="833" t="s">
        <v>11637</v>
      </c>
      <c r="PAA92" s="833" t="s">
        <v>11638</v>
      </c>
      <c r="PAB92" s="833" t="s">
        <v>11639</v>
      </c>
      <c r="PAC92" s="833" t="s">
        <v>11640</v>
      </c>
      <c r="PAD92" s="833" t="s">
        <v>11641</v>
      </c>
      <c r="PAE92" s="833" t="s">
        <v>11642</v>
      </c>
      <c r="PAF92" s="833" t="s">
        <v>11643</v>
      </c>
      <c r="PAG92" s="833" t="s">
        <v>11644</v>
      </c>
      <c r="PAH92" s="833" t="s">
        <v>11645</v>
      </c>
      <c r="PAI92" s="833" t="s">
        <v>11646</v>
      </c>
      <c r="PAJ92" s="833" t="s">
        <v>11647</v>
      </c>
      <c r="PAK92" s="833" t="s">
        <v>11648</v>
      </c>
      <c r="PAL92" s="833" t="s">
        <v>11649</v>
      </c>
      <c r="PAM92" s="833" t="s">
        <v>11650</v>
      </c>
      <c r="PAN92" s="833" t="s">
        <v>11651</v>
      </c>
      <c r="PAO92" s="833" t="s">
        <v>11652</v>
      </c>
      <c r="PAP92" s="833" t="s">
        <v>11653</v>
      </c>
      <c r="PAQ92" s="833" t="s">
        <v>11654</v>
      </c>
      <c r="PAR92" s="833" t="s">
        <v>11655</v>
      </c>
      <c r="PAS92" s="833" t="s">
        <v>11656</v>
      </c>
      <c r="PAT92" s="833" t="s">
        <v>11657</v>
      </c>
      <c r="PAU92" s="833" t="s">
        <v>11658</v>
      </c>
      <c r="PAV92" s="833" t="s">
        <v>11659</v>
      </c>
      <c r="PAW92" s="833" t="s">
        <v>11660</v>
      </c>
      <c r="PAX92" s="833" t="s">
        <v>11661</v>
      </c>
      <c r="PAY92" s="833" t="s">
        <v>11662</v>
      </c>
      <c r="PAZ92" s="833" t="s">
        <v>11663</v>
      </c>
      <c r="PBA92" s="833" t="s">
        <v>11664</v>
      </c>
      <c r="PBB92" s="833" t="s">
        <v>11665</v>
      </c>
      <c r="PBC92" s="833" t="s">
        <v>11666</v>
      </c>
      <c r="PBD92" s="833" t="s">
        <v>11667</v>
      </c>
      <c r="PBE92" s="833" t="s">
        <v>11668</v>
      </c>
      <c r="PBF92" s="833" t="s">
        <v>11669</v>
      </c>
      <c r="PBG92" s="833" t="s">
        <v>11670</v>
      </c>
      <c r="PBH92" s="833" t="s">
        <v>11671</v>
      </c>
      <c r="PBI92" s="833" t="s">
        <v>11672</v>
      </c>
      <c r="PBJ92" s="833" t="s">
        <v>11673</v>
      </c>
      <c r="PBK92" s="833" t="s">
        <v>11674</v>
      </c>
      <c r="PBL92" s="833" t="s">
        <v>11675</v>
      </c>
      <c r="PBM92" s="833" t="s">
        <v>11676</v>
      </c>
      <c r="PBN92" s="833" t="s">
        <v>11677</v>
      </c>
      <c r="PBO92" s="833" t="s">
        <v>11678</v>
      </c>
      <c r="PBP92" s="833" t="s">
        <v>11679</v>
      </c>
      <c r="PBQ92" s="833" t="s">
        <v>11680</v>
      </c>
      <c r="PBR92" s="833" t="s">
        <v>11681</v>
      </c>
      <c r="PBS92" s="833" t="s">
        <v>11682</v>
      </c>
      <c r="PBT92" s="833" t="s">
        <v>11683</v>
      </c>
      <c r="PBU92" s="833" t="s">
        <v>11684</v>
      </c>
      <c r="PBV92" s="833" t="s">
        <v>11685</v>
      </c>
      <c r="PBW92" s="833" t="s">
        <v>11686</v>
      </c>
      <c r="PBX92" s="833" t="s">
        <v>11687</v>
      </c>
      <c r="PBY92" s="833" t="s">
        <v>11688</v>
      </c>
      <c r="PBZ92" s="833" t="s">
        <v>11689</v>
      </c>
      <c r="PCA92" s="833" t="s">
        <v>11690</v>
      </c>
      <c r="PCB92" s="833" t="s">
        <v>11691</v>
      </c>
      <c r="PCC92" s="833" t="s">
        <v>11692</v>
      </c>
      <c r="PCD92" s="833" t="s">
        <v>11693</v>
      </c>
      <c r="PCE92" s="833" t="s">
        <v>11694</v>
      </c>
      <c r="PCF92" s="833" t="s">
        <v>11695</v>
      </c>
      <c r="PCG92" s="833" t="s">
        <v>11696</v>
      </c>
      <c r="PCH92" s="833" t="s">
        <v>11697</v>
      </c>
      <c r="PCI92" s="833" t="s">
        <v>11698</v>
      </c>
      <c r="PCJ92" s="833" t="s">
        <v>11699</v>
      </c>
      <c r="PCK92" s="833" t="s">
        <v>11700</v>
      </c>
      <c r="PCL92" s="833" t="s">
        <v>11701</v>
      </c>
      <c r="PCM92" s="833" t="s">
        <v>11702</v>
      </c>
      <c r="PCN92" s="833" t="s">
        <v>11703</v>
      </c>
      <c r="PCO92" s="833" t="s">
        <v>11704</v>
      </c>
      <c r="PCP92" s="833" t="s">
        <v>11705</v>
      </c>
      <c r="PCQ92" s="833" t="s">
        <v>11706</v>
      </c>
      <c r="PCR92" s="833" t="s">
        <v>11707</v>
      </c>
      <c r="PCS92" s="833" t="s">
        <v>11708</v>
      </c>
      <c r="PCT92" s="833" t="s">
        <v>11709</v>
      </c>
      <c r="PCU92" s="833" t="s">
        <v>11710</v>
      </c>
      <c r="PCV92" s="833" t="s">
        <v>11711</v>
      </c>
      <c r="PCW92" s="833" t="s">
        <v>11712</v>
      </c>
      <c r="PCX92" s="833" t="s">
        <v>11713</v>
      </c>
      <c r="PCY92" s="833" t="s">
        <v>11714</v>
      </c>
      <c r="PCZ92" s="833" t="s">
        <v>11715</v>
      </c>
      <c r="PDA92" s="833" t="s">
        <v>11716</v>
      </c>
      <c r="PDB92" s="833" t="s">
        <v>11717</v>
      </c>
      <c r="PDC92" s="833" t="s">
        <v>11718</v>
      </c>
      <c r="PDD92" s="833" t="s">
        <v>11719</v>
      </c>
      <c r="PDE92" s="833" t="s">
        <v>11720</v>
      </c>
      <c r="PDF92" s="833" t="s">
        <v>11721</v>
      </c>
      <c r="PDG92" s="833" t="s">
        <v>11722</v>
      </c>
      <c r="PDH92" s="833" t="s">
        <v>11723</v>
      </c>
      <c r="PDI92" s="833" t="s">
        <v>11724</v>
      </c>
      <c r="PDJ92" s="833" t="s">
        <v>11725</v>
      </c>
      <c r="PDK92" s="833" t="s">
        <v>11726</v>
      </c>
      <c r="PDL92" s="833" t="s">
        <v>11727</v>
      </c>
      <c r="PDM92" s="833" t="s">
        <v>11728</v>
      </c>
      <c r="PDN92" s="833" t="s">
        <v>11729</v>
      </c>
      <c r="PDO92" s="833" t="s">
        <v>11730</v>
      </c>
      <c r="PDP92" s="833" t="s">
        <v>11731</v>
      </c>
      <c r="PDQ92" s="833" t="s">
        <v>11732</v>
      </c>
      <c r="PDR92" s="833" t="s">
        <v>11733</v>
      </c>
      <c r="PDS92" s="833" t="s">
        <v>11734</v>
      </c>
      <c r="PDT92" s="833" t="s">
        <v>11735</v>
      </c>
      <c r="PDU92" s="833" t="s">
        <v>11736</v>
      </c>
      <c r="PDV92" s="833" t="s">
        <v>11737</v>
      </c>
      <c r="PDW92" s="833" t="s">
        <v>11738</v>
      </c>
      <c r="PDX92" s="833" t="s">
        <v>11739</v>
      </c>
      <c r="PDY92" s="833" t="s">
        <v>11740</v>
      </c>
      <c r="PDZ92" s="833" t="s">
        <v>11741</v>
      </c>
      <c r="PEA92" s="833" t="s">
        <v>11742</v>
      </c>
      <c r="PEB92" s="833" t="s">
        <v>11743</v>
      </c>
      <c r="PEC92" s="833" t="s">
        <v>11744</v>
      </c>
      <c r="PED92" s="833" t="s">
        <v>11745</v>
      </c>
      <c r="PEE92" s="833" t="s">
        <v>11746</v>
      </c>
      <c r="PEF92" s="833" t="s">
        <v>11747</v>
      </c>
      <c r="PEG92" s="833" t="s">
        <v>11748</v>
      </c>
      <c r="PEH92" s="833" t="s">
        <v>11749</v>
      </c>
      <c r="PEI92" s="833" t="s">
        <v>11750</v>
      </c>
      <c r="PEJ92" s="833" t="s">
        <v>11751</v>
      </c>
      <c r="PEK92" s="833" t="s">
        <v>11752</v>
      </c>
      <c r="PEL92" s="833" t="s">
        <v>11753</v>
      </c>
      <c r="PEM92" s="833" t="s">
        <v>11754</v>
      </c>
      <c r="PEN92" s="833" t="s">
        <v>11755</v>
      </c>
      <c r="PEO92" s="833" t="s">
        <v>11756</v>
      </c>
      <c r="PEP92" s="833" t="s">
        <v>11757</v>
      </c>
      <c r="PEQ92" s="833" t="s">
        <v>11758</v>
      </c>
      <c r="PER92" s="833" t="s">
        <v>11759</v>
      </c>
      <c r="PES92" s="833" t="s">
        <v>11760</v>
      </c>
      <c r="PET92" s="833" t="s">
        <v>11761</v>
      </c>
      <c r="PEU92" s="833" t="s">
        <v>11762</v>
      </c>
      <c r="PEV92" s="833" t="s">
        <v>11763</v>
      </c>
      <c r="PEW92" s="833" t="s">
        <v>11764</v>
      </c>
      <c r="PEX92" s="833" t="s">
        <v>11765</v>
      </c>
      <c r="PEY92" s="833" t="s">
        <v>11766</v>
      </c>
      <c r="PEZ92" s="833" t="s">
        <v>11767</v>
      </c>
      <c r="PFA92" s="833" t="s">
        <v>11768</v>
      </c>
      <c r="PFB92" s="833" t="s">
        <v>11769</v>
      </c>
      <c r="PFC92" s="833" t="s">
        <v>11770</v>
      </c>
      <c r="PFD92" s="833" t="s">
        <v>11771</v>
      </c>
      <c r="PFE92" s="833" t="s">
        <v>11772</v>
      </c>
      <c r="PFF92" s="833" t="s">
        <v>11773</v>
      </c>
      <c r="PFG92" s="833" t="s">
        <v>11774</v>
      </c>
      <c r="PFH92" s="833" t="s">
        <v>11775</v>
      </c>
      <c r="PFI92" s="833" t="s">
        <v>11776</v>
      </c>
      <c r="PFJ92" s="833" t="s">
        <v>11777</v>
      </c>
      <c r="PFK92" s="833" t="s">
        <v>11778</v>
      </c>
      <c r="PFL92" s="833" t="s">
        <v>11779</v>
      </c>
      <c r="PFM92" s="833" t="s">
        <v>11780</v>
      </c>
      <c r="PFN92" s="833" t="s">
        <v>11781</v>
      </c>
      <c r="PFO92" s="833" t="s">
        <v>11782</v>
      </c>
      <c r="PFP92" s="833" t="s">
        <v>11783</v>
      </c>
      <c r="PFQ92" s="833" t="s">
        <v>11784</v>
      </c>
      <c r="PFR92" s="833" t="s">
        <v>11785</v>
      </c>
      <c r="PFS92" s="833" t="s">
        <v>11786</v>
      </c>
      <c r="PFT92" s="833" t="s">
        <v>11787</v>
      </c>
      <c r="PFU92" s="833" t="s">
        <v>11788</v>
      </c>
      <c r="PFV92" s="833" t="s">
        <v>11789</v>
      </c>
      <c r="PFW92" s="833" t="s">
        <v>11790</v>
      </c>
      <c r="PFX92" s="833" t="s">
        <v>11791</v>
      </c>
      <c r="PFY92" s="833" t="s">
        <v>11792</v>
      </c>
      <c r="PFZ92" s="833" t="s">
        <v>11793</v>
      </c>
      <c r="PGA92" s="833" t="s">
        <v>11794</v>
      </c>
      <c r="PGB92" s="833" t="s">
        <v>11795</v>
      </c>
      <c r="PGC92" s="833" t="s">
        <v>11796</v>
      </c>
      <c r="PGD92" s="833" t="s">
        <v>11797</v>
      </c>
      <c r="PGE92" s="833" t="s">
        <v>11798</v>
      </c>
      <c r="PGF92" s="833" t="s">
        <v>11799</v>
      </c>
      <c r="PGG92" s="833" t="s">
        <v>11800</v>
      </c>
      <c r="PGH92" s="833" t="s">
        <v>11801</v>
      </c>
      <c r="PGI92" s="833" t="s">
        <v>11802</v>
      </c>
      <c r="PGJ92" s="833" t="s">
        <v>11803</v>
      </c>
      <c r="PGK92" s="833" t="s">
        <v>11804</v>
      </c>
      <c r="PGL92" s="833" t="s">
        <v>11805</v>
      </c>
      <c r="PGM92" s="833" t="s">
        <v>11806</v>
      </c>
      <c r="PGN92" s="833" t="s">
        <v>11807</v>
      </c>
      <c r="PGO92" s="833" t="s">
        <v>11808</v>
      </c>
      <c r="PGP92" s="833" t="s">
        <v>11809</v>
      </c>
      <c r="PGQ92" s="833" t="s">
        <v>11810</v>
      </c>
      <c r="PGR92" s="833" t="s">
        <v>11811</v>
      </c>
      <c r="PGS92" s="833" t="s">
        <v>11812</v>
      </c>
      <c r="PGT92" s="833" t="s">
        <v>11813</v>
      </c>
      <c r="PGU92" s="833" t="s">
        <v>11814</v>
      </c>
      <c r="PGV92" s="833" t="s">
        <v>11815</v>
      </c>
      <c r="PGW92" s="833" t="s">
        <v>11816</v>
      </c>
      <c r="PGX92" s="833" t="s">
        <v>11817</v>
      </c>
      <c r="PGY92" s="833" t="s">
        <v>11818</v>
      </c>
      <c r="PGZ92" s="833" t="s">
        <v>11819</v>
      </c>
      <c r="PHA92" s="833" t="s">
        <v>11820</v>
      </c>
      <c r="PHB92" s="833" t="s">
        <v>11821</v>
      </c>
      <c r="PHC92" s="833" t="s">
        <v>11822</v>
      </c>
      <c r="PHD92" s="833" t="s">
        <v>11823</v>
      </c>
      <c r="PHE92" s="833" t="s">
        <v>11824</v>
      </c>
      <c r="PHF92" s="833" t="s">
        <v>11825</v>
      </c>
      <c r="PHG92" s="833" t="s">
        <v>11826</v>
      </c>
      <c r="PHH92" s="833" t="s">
        <v>11827</v>
      </c>
      <c r="PHI92" s="833" t="s">
        <v>11828</v>
      </c>
      <c r="PHJ92" s="833" t="s">
        <v>11829</v>
      </c>
      <c r="PHK92" s="833" t="s">
        <v>11830</v>
      </c>
      <c r="PHL92" s="833" t="s">
        <v>11831</v>
      </c>
      <c r="PHM92" s="833" t="s">
        <v>11832</v>
      </c>
      <c r="PHN92" s="833" t="s">
        <v>11833</v>
      </c>
      <c r="PHO92" s="833" t="s">
        <v>11834</v>
      </c>
      <c r="PHP92" s="833" t="s">
        <v>11835</v>
      </c>
      <c r="PHQ92" s="833" t="s">
        <v>11836</v>
      </c>
      <c r="PHR92" s="833" t="s">
        <v>11837</v>
      </c>
      <c r="PHS92" s="833" t="s">
        <v>11838</v>
      </c>
      <c r="PHT92" s="833" t="s">
        <v>11839</v>
      </c>
      <c r="PHU92" s="833" t="s">
        <v>11840</v>
      </c>
      <c r="PHV92" s="833" t="s">
        <v>11841</v>
      </c>
      <c r="PHW92" s="833" t="s">
        <v>11842</v>
      </c>
      <c r="PHX92" s="833" t="s">
        <v>11843</v>
      </c>
      <c r="PHY92" s="833" t="s">
        <v>11844</v>
      </c>
      <c r="PHZ92" s="833" t="s">
        <v>11845</v>
      </c>
      <c r="PIA92" s="833" t="s">
        <v>11846</v>
      </c>
      <c r="PIB92" s="833" t="s">
        <v>11847</v>
      </c>
      <c r="PIC92" s="833" t="s">
        <v>11848</v>
      </c>
      <c r="PID92" s="833" t="s">
        <v>11849</v>
      </c>
      <c r="PIE92" s="833" t="s">
        <v>11850</v>
      </c>
      <c r="PIF92" s="833" t="s">
        <v>11851</v>
      </c>
      <c r="PIG92" s="833" t="s">
        <v>11852</v>
      </c>
      <c r="PIH92" s="833" t="s">
        <v>11853</v>
      </c>
      <c r="PII92" s="833" t="s">
        <v>11854</v>
      </c>
      <c r="PIJ92" s="833" t="s">
        <v>11855</v>
      </c>
      <c r="PIK92" s="833" t="s">
        <v>11856</v>
      </c>
      <c r="PIL92" s="833" t="s">
        <v>11857</v>
      </c>
      <c r="PIM92" s="833" t="s">
        <v>11858</v>
      </c>
      <c r="PIN92" s="833" t="s">
        <v>11859</v>
      </c>
      <c r="PIO92" s="833" t="s">
        <v>11860</v>
      </c>
      <c r="PIP92" s="833" t="s">
        <v>11861</v>
      </c>
      <c r="PIQ92" s="833" t="s">
        <v>11862</v>
      </c>
      <c r="PIR92" s="833" t="s">
        <v>11863</v>
      </c>
      <c r="PIS92" s="833" t="s">
        <v>11864</v>
      </c>
      <c r="PIT92" s="833" t="s">
        <v>11865</v>
      </c>
      <c r="PIU92" s="833" t="s">
        <v>11866</v>
      </c>
      <c r="PIV92" s="833" t="s">
        <v>11867</v>
      </c>
      <c r="PIW92" s="833" t="s">
        <v>11868</v>
      </c>
      <c r="PIX92" s="833" t="s">
        <v>11869</v>
      </c>
      <c r="PIY92" s="833" t="s">
        <v>11870</v>
      </c>
      <c r="PIZ92" s="833" t="s">
        <v>11871</v>
      </c>
      <c r="PJA92" s="833" t="s">
        <v>11872</v>
      </c>
      <c r="PJB92" s="833" t="s">
        <v>11873</v>
      </c>
      <c r="PJC92" s="833" t="s">
        <v>11874</v>
      </c>
      <c r="PJD92" s="833" t="s">
        <v>11875</v>
      </c>
      <c r="PJE92" s="833" t="s">
        <v>11876</v>
      </c>
      <c r="PJF92" s="833" t="s">
        <v>11877</v>
      </c>
      <c r="PJG92" s="833" t="s">
        <v>11878</v>
      </c>
      <c r="PJH92" s="833" t="s">
        <v>11879</v>
      </c>
      <c r="PJI92" s="833" t="s">
        <v>11880</v>
      </c>
      <c r="PJJ92" s="833" t="s">
        <v>11881</v>
      </c>
      <c r="PJK92" s="833" t="s">
        <v>11882</v>
      </c>
      <c r="PJL92" s="833" t="s">
        <v>11883</v>
      </c>
      <c r="PJM92" s="833" t="s">
        <v>11884</v>
      </c>
      <c r="PJN92" s="833" t="s">
        <v>11885</v>
      </c>
      <c r="PJO92" s="833" t="s">
        <v>11886</v>
      </c>
      <c r="PJP92" s="833" t="s">
        <v>11887</v>
      </c>
      <c r="PJQ92" s="833" t="s">
        <v>11888</v>
      </c>
      <c r="PJR92" s="833" t="s">
        <v>11889</v>
      </c>
      <c r="PJS92" s="833" t="s">
        <v>11890</v>
      </c>
      <c r="PJT92" s="833" t="s">
        <v>11891</v>
      </c>
      <c r="PJU92" s="833" t="s">
        <v>11892</v>
      </c>
      <c r="PJV92" s="833" t="s">
        <v>11893</v>
      </c>
      <c r="PJW92" s="833" t="s">
        <v>11894</v>
      </c>
      <c r="PJX92" s="833" t="s">
        <v>11895</v>
      </c>
      <c r="PJY92" s="833" t="s">
        <v>11896</v>
      </c>
      <c r="PJZ92" s="833" t="s">
        <v>11897</v>
      </c>
      <c r="PKA92" s="833" t="s">
        <v>11898</v>
      </c>
      <c r="PKB92" s="833" t="s">
        <v>11899</v>
      </c>
      <c r="PKC92" s="833" t="s">
        <v>11900</v>
      </c>
      <c r="PKD92" s="833" t="s">
        <v>11901</v>
      </c>
      <c r="PKE92" s="833" t="s">
        <v>11902</v>
      </c>
      <c r="PKF92" s="833" t="s">
        <v>11903</v>
      </c>
      <c r="PKG92" s="833" t="s">
        <v>11904</v>
      </c>
      <c r="PKH92" s="833" t="s">
        <v>11905</v>
      </c>
      <c r="PKI92" s="833" t="s">
        <v>11906</v>
      </c>
      <c r="PKJ92" s="833" t="s">
        <v>11907</v>
      </c>
      <c r="PKK92" s="833" t="s">
        <v>11908</v>
      </c>
      <c r="PKL92" s="833" t="s">
        <v>11909</v>
      </c>
      <c r="PKM92" s="833" t="s">
        <v>11910</v>
      </c>
      <c r="PKN92" s="833" t="s">
        <v>11911</v>
      </c>
      <c r="PKO92" s="833" t="s">
        <v>11912</v>
      </c>
      <c r="PKP92" s="833" t="s">
        <v>11913</v>
      </c>
      <c r="PKQ92" s="833" t="s">
        <v>11914</v>
      </c>
      <c r="PKR92" s="833" t="s">
        <v>11915</v>
      </c>
      <c r="PKS92" s="833" t="s">
        <v>11916</v>
      </c>
      <c r="PKT92" s="833" t="s">
        <v>11917</v>
      </c>
      <c r="PKU92" s="833" t="s">
        <v>11918</v>
      </c>
      <c r="PKV92" s="833" t="s">
        <v>11919</v>
      </c>
      <c r="PKW92" s="833" t="s">
        <v>11920</v>
      </c>
      <c r="PKX92" s="833" t="s">
        <v>11921</v>
      </c>
      <c r="PKY92" s="833" t="s">
        <v>11922</v>
      </c>
      <c r="PKZ92" s="833" t="s">
        <v>11923</v>
      </c>
      <c r="PLA92" s="833" t="s">
        <v>11924</v>
      </c>
      <c r="PLB92" s="833" t="s">
        <v>11925</v>
      </c>
      <c r="PLC92" s="833" t="s">
        <v>11926</v>
      </c>
      <c r="PLD92" s="833" t="s">
        <v>11927</v>
      </c>
      <c r="PLE92" s="833" t="s">
        <v>11928</v>
      </c>
      <c r="PLF92" s="833" t="s">
        <v>11929</v>
      </c>
      <c r="PLG92" s="833" t="s">
        <v>11930</v>
      </c>
      <c r="PLH92" s="833" t="s">
        <v>11931</v>
      </c>
      <c r="PLI92" s="833" t="s">
        <v>11932</v>
      </c>
      <c r="PLJ92" s="833" t="s">
        <v>11933</v>
      </c>
      <c r="PLK92" s="833" t="s">
        <v>11934</v>
      </c>
      <c r="PLL92" s="833" t="s">
        <v>11935</v>
      </c>
      <c r="PLM92" s="833" t="s">
        <v>11936</v>
      </c>
      <c r="PLN92" s="833" t="s">
        <v>11937</v>
      </c>
      <c r="PLO92" s="833" t="s">
        <v>11938</v>
      </c>
      <c r="PLP92" s="833" t="s">
        <v>11939</v>
      </c>
      <c r="PLQ92" s="833" t="s">
        <v>11940</v>
      </c>
      <c r="PLR92" s="833" t="s">
        <v>11941</v>
      </c>
      <c r="PLS92" s="833" t="s">
        <v>11942</v>
      </c>
      <c r="PLT92" s="833" t="s">
        <v>11943</v>
      </c>
      <c r="PLU92" s="833" t="s">
        <v>11944</v>
      </c>
      <c r="PLV92" s="833" t="s">
        <v>11945</v>
      </c>
      <c r="PLW92" s="833" t="s">
        <v>11946</v>
      </c>
      <c r="PLX92" s="833" t="s">
        <v>11947</v>
      </c>
      <c r="PLY92" s="833" t="s">
        <v>11948</v>
      </c>
      <c r="PLZ92" s="833" t="s">
        <v>11949</v>
      </c>
      <c r="PMA92" s="833" t="s">
        <v>11950</v>
      </c>
      <c r="PMB92" s="833" t="s">
        <v>11951</v>
      </c>
      <c r="PMC92" s="833" t="s">
        <v>11952</v>
      </c>
      <c r="PMD92" s="833" t="s">
        <v>11953</v>
      </c>
      <c r="PME92" s="833" t="s">
        <v>11954</v>
      </c>
      <c r="PMF92" s="833" t="s">
        <v>11955</v>
      </c>
      <c r="PMG92" s="833" t="s">
        <v>11956</v>
      </c>
      <c r="PMH92" s="833" t="s">
        <v>11957</v>
      </c>
      <c r="PMI92" s="833" t="s">
        <v>11958</v>
      </c>
      <c r="PMJ92" s="833" t="s">
        <v>11959</v>
      </c>
      <c r="PMK92" s="833" t="s">
        <v>11960</v>
      </c>
      <c r="PML92" s="833" t="s">
        <v>11961</v>
      </c>
      <c r="PMM92" s="833" t="s">
        <v>11962</v>
      </c>
      <c r="PMN92" s="833" t="s">
        <v>11963</v>
      </c>
      <c r="PMO92" s="833" t="s">
        <v>11964</v>
      </c>
      <c r="PMP92" s="833" t="s">
        <v>11965</v>
      </c>
      <c r="PMQ92" s="833" t="s">
        <v>11966</v>
      </c>
      <c r="PMR92" s="833" t="s">
        <v>11967</v>
      </c>
      <c r="PMS92" s="833" t="s">
        <v>11968</v>
      </c>
      <c r="PMT92" s="833" t="s">
        <v>11969</v>
      </c>
      <c r="PMU92" s="833" t="s">
        <v>11970</v>
      </c>
      <c r="PMV92" s="833" t="s">
        <v>11971</v>
      </c>
      <c r="PMW92" s="833" t="s">
        <v>11972</v>
      </c>
      <c r="PMX92" s="833" t="s">
        <v>11973</v>
      </c>
      <c r="PMY92" s="833" t="s">
        <v>11974</v>
      </c>
      <c r="PMZ92" s="833" t="s">
        <v>11975</v>
      </c>
      <c r="PNA92" s="833" t="s">
        <v>11976</v>
      </c>
      <c r="PNB92" s="833" t="s">
        <v>11977</v>
      </c>
      <c r="PNC92" s="833" t="s">
        <v>11978</v>
      </c>
      <c r="PND92" s="833" t="s">
        <v>11979</v>
      </c>
      <c r="PNE92" s="833" t="s">
        <v>11980</v>
      </c>
      <c r="PNF92" s="833" t="s">
        <v>11981</v>
      </c>
      <c r="PNG92" s="833" t="s">
        <v>11982</v>
      </c>
      <c r="PNH92" s="833" t="s">
        <v>11983</v>
      </c>
      <c r="PNI92" s="833" t="s">
        <v>11984</v>
      </c>
      <c r="PNJ92" s="833" t="s">
        <v>11985</v>
      </c>
      <c r="PNK92" s="833" t="s">
        <v>11986</v>
      </c>
      <c r="PNL92" s="833" t="s">
        <v>11987</v>
      </c>
      <c r="PNM92" s="833" t="s">
        <v>11988</v>
      </c>
      <c r="PNN92" s="833" t="s">
        <v>11989</v>
      </c>
      <c r="PNO92" s="833" t="s">
        <v>11990</v>
      </c>
      <c r="PNP92" s="833" t="s">
        <v>11991</v>
      </c>
      <c r="PNQ92" s="833" t="s">
        <v>11992</v>
      </c>
      <c r="PNR92" s="833" t="s">
        <v>11993</v>
      </c>
      <c r="PNS92" s="833" t="s">
        <v>11994</v>
      </c>
      <c r="PNT92" s="833" t="s">
        <v>11995</v>
      </c>
      <c r="PNU92" s="833" t="s">
        <v>11996</v>
      </c>
      <c r="PNV92" s="833" t="s">
        <v>11997</v>
      </c>
      <c r="PNW92" s="833" t="s">
        <v>11998</v>
      </c>
      <c r="PNX92" s="833" t="s">
        <v>11999</v>
      </c>
      <c r="PNY92" s="833" t="s">
        <v>12000</v>
      </c>
      <c r="PNZ92" s="833" t="s">
        <v>12001</v>
      </c>
      <c r="POA92" s="833" t="s">
        <v>12002</v>
      </c>
      <c r="POB92" s="833" t="s">
        <v>12003</v>
      </c>
      <c r="POC92" s="833" t="s">
        <v>12004</v>
      </c>
      <c r="POD92" s="833" t="s">
        <v>12005</v>
      </c>
      <c r="POE92" s="833" t="s">
        <v>12006</v>
      </c>
      <c r="POF92" s="833" t="s">
        <v>12007</v>
      </c>
      <c r="POG92" s="833" t="s">
        <v>12008</v>
      </c>
      <c r="POH92" s="833" t="s">
        <v>12009</v>
      </c>
      <c r="POI92" s="833" t="s">
        <v>12010</v>
      </c>
      <c r="POJ92" s="833" t="s">
        <v>12011</v>
      </c>
      <c r="POK92" s="833" t="s">
        <v>12012</v>
      </c>
      <c r="POL92" s="833" t="s">
        <v>12013</v>
      </c>
      <c r="POM92" s="833" t="s">
        <v>12014</v>
      </c>
      <c r="PON92" s="833" t="s">
        <v>12015</v>
      </c>
      <c r="POO92" s="833" t="s">
        <v>12016</v>
      </c>
      <c r="POP92" s="833" t="s">
        <v>12017</v>
      </c>
      <c r="POQ92" s="833" t="s">
        <v>12018</v>
      </c>
      <c r="POR92" s="833" t="s">
        <v>12019</v>
      </c>
      <c r="POS92" s="833" t="s">
        <v>12020</v>
      </c>
      <c r="POT92" s="833" t="s">
        <v>12021</v>
      </c>
      <c r="POU92" s="833" t="s">
        <v>12022</v>
      </c>
      <c r="POV92" s="833" t="s">
        <v>12023</v>
      </c>
      <c r="POW92" s="833" t="s">
        <v>12024</v>
      </c>
      <c r="POX92" s="833" t="s">
        <v>12025</v>
      </c>
      <c r="POY92" s="833" t="s">
        <v>12026</v>
      </c>
      <c r="POZ92" s="833" t="s">
        <v>12027</v>
      </c>
      <c r="PPA92" s="833" t="s">
        <v>12028</v>
      </c>
      <c r="PPB92" s="833" t="s">
        <v>12029</v>
      </c>
      <c r="PPC92" s="833" t="s">
        <v>12030</v>
      </c>
      <c r="PPD92" s="833" t="s">
        <v>12031</v>
      </c>
      <c r="PPE92" s="833" t="s">
        <v>12032</v>
      </c>
      <c r="PPF92" s="833" t="s">
        <v>12033</v>
      </c>
      <c r="PPG92" s="833" t="s">
        <v>12034</v>
      </c>
      <c r="PPH92" s="833" t="s">
        <v>12035</v>
      </c>
      <c r="PPI92" s="833" t="s">
        <v>12036</v>
      </c>
      <c r="PPJ92" s="833" t="s">
        <v>12037</v>
      </c>
      <c r="PPK92" s="833" t="s">
        <v>12038</v>
      </c>
      <c r="PPL92" s="833" t="s">
        <v>12039</v>
      </c>
      <c r="PPM92" s="833" t="s">
        <v>12040</v>
      </c>
      <c r="PPN92" s="833" t="s">
        <v>12041</v>
      </c>
      <c r="PPO92" s="833" t="s">
        <v>12042</v>
      </c>
      <c r="PPP92" s="833" t="s">
        <v>12043</v>
      </c>
      <c r="PPQ92" s="833" t="s">
        <v>12044</v>
      </c>
      <c r="PPR92" s="833" t="s">
        <v>12045</v>
      </c>
      <c r="PPS92" s="833" t="s">
        <v>12046</v>
      </c>
      <c r="PPT92" s="833" t="s">
        <v>12047</v>
      </c>
      <c r="PPU92" s="833" t="s">
        <v>12048</v>
      </c>
      <c r="PPV92" s="833" t="s">
        <v>12049</v>
      </c>
      <c r="PPW92" s="833" t="s">
        <v>12050</v>
      </c>
      <c r="PPX92" s="833" t="s">
        <v>12051</v>
      </c>
      <c r="PPY92" s="833" t="s">
        <v>12052</v>
      </c>
      <c r="PPZ92" s="833" t="s">
        <v>12053</v>
      </c>
      <c r="PQA92" s="833" t="s">
        <v>12054</v>
      </c>
      <c r="PQB92" s="833" t="s">
        <v>12055</v>
      </c>
      <c r="PQC92" s="833" t="s">
        <v>12056</v>
      </c>
      <c r="PQD92" s="833" t="s">
        <v>12057</v>
      </c>
      <c r="PQE92" s="833" t="s">
        <v>12058</v>
      </c>
      <c r="PQF92" s="833" t="s">
        <v>12059</v>
      </c>
      <c r="PQG92" s="833" t="s">
        <v>12060</v>
      </c>
      <c r="PQH92" s="833" t="s">
        <v>12061</v>
      </c>
      <c r="PQI92" s="833" t="s">
        <v>12062</v>
      </c>
      <c r="PQJ92" s="833" t="s">
        <v>12063</v>
      </c>
      <c r="PQK92" s="833" t="s">
        <v>12064</v>
      </c>
      <c r="PQL92" s="833" t="s">
        <v>12065</v>
      </c>
      <c r="PQM92" s="833" t="s">
        <v>12066</v>
      </c>
      <c r="PQN92" s="833" t="s">
        <v>12067</v>
      </c>
      <c r="PQO92" s="833" t="s">
        <v>12068</v>
      </c>
      <c r="PQP92" s="833" t="s">
        <v>12069</v>
      </c>
      <c r="PQQ92" s="833" t="s">
        <v>12070</v>
      </c>
      <c r="PQR92" s="833" t="s">
        <v>12071</v>
      </c>
      <c r="PQS92" s="833" t="s">
        <v>12072</v>
      </c>
      <c r="PQT92" s="833" t="s">
        <v>12073</v>
      </c>
      <c r="PQU92" s="833" t="s">
        <v>12074</v>
      </c>
      <c r="PQV92" s="833" t="s">
        <v>12075</v>
      </c>
      <c r="PQW92" s="833" t="s">
        <v>12076</v>
      </c>
      <c r="PQX92" s="833" t="s">
        <v>12077</v>
      </c>
      <c r="PQY92" s="833" t="s">
        <v>12078</v>
      </c>
      <c r="PQZ92" s="833" t="s">
        <v>12079</v>
      </c>
      <c r="PRA92" s="833" t="s">
        <v>12080</v>
      </c>
      <c r="PRB92" s="833" t="s">
        <v>12081</v>
      </c>
      <c r="PRC92" s="833" t="s">
        <v>12082</v>
      </c>
      <c r="PRD92" s="833" t="s">
        <v>12083</v>
      </c>
      <c r="PRE92" s="833" t="s">
        <v>12084</v>
      </c>
      <c r="PRF92" s="833" t="s">
        <v>12085</v>
      </c>
      <c r="PRG92" s="833" t="s">
        <v>12086</v>
      </c>
      <c r="PRH92" s="833" t="s">
        <v>12087</v>
      </c>
      <c r="PRI92" s="833" t="s">
        <v>12088</v>
      </c>
      <c r="PRJ92" s="833" t="s">
        <v>12089</v>
      </c>
      <c r="PRK92" s="833" t="s">
        <v>12090</v>
      </c>
      <c r="PRL92" s="833" t="s">
        <v>12091</v>
      </c>
      <c r="PRM92" s="833" t="s">
        <v>12092</v>
      </c>
      <c r="PRN92" s="833" t="s">
        <v>12093</v>
      </c>
      <c r="PRO92" s="833" t="s">
        <v>12094</v>
      </c>
      <c r="PRP92" s="833" t="s">
        <v>12095</v>
      </c>
      <c r="PRQ92" s="833" t="s">
        <v>12096</v>
      </c>
      <c r="PRR92" s="833" t="s">
        <v>12097</v>
      </c>
      <c r="PRS92" s="833" t="s">
        <v>12098</v>
      </c>
      <c r="PRT92" s="833" t="s">
        <v>12099</v>
      </c>
      <c r="PRU92" s="833" t="s">
        <v>12100</v>
      </c>
      <c r="PRV92" s="833" t="s">
        <v>12101</v>
      </c>
      <c r="PRW92" s="833" t="s">
        <v>12102</v>
      </c>
      <c r="PRX92" s="833" t="s">
        <v>12103</v>
      </c>
      <c r="PRY92" s="833" t="s">
        <v>12104</v>
      </c>
      <c r="PRZ92" s="833" t="s">
        <v>12105</v>
      </c>
      <c r="PSA92" s="833" t="s">
        <v>12106</v>
      </c>
      <c r="PSB92" s="833" t="s">
        <v>12107</v>
      </c>
      <c r="PSC92" s="833" t="s">
        <v>12108</v>
      </c>
      <c r="PSD92" s="833" t="s">
        <v>12109</v>
      </c>
      <c r="PSE92" s="833" t="s">
        <v>12110</v>
      </c>
      <c r="PSF92" s="833" t="s">
        <v>12111</v>
      </c>
      <c r="PSG92" s="833" t="s">
        <v>12112</v>
      </c>
      <c r="PSH92" s="833" t="s">
        <v>12113</v>
      </c>
      <c r="PSI92" s="833" t="s">
        <v>12114</v>
      </c>
      <c r="PSJ92" s="833" t="s">
        <v>12115</v>
      </c>
      <c r="PSK92" s="833" t="s">
        <v>12116</v>
      </c>
      <c r="PSL92" s="833" t="s">
        <v>12117</v>
      </c>
      <c r="PSM92" s="833" t="s">
        <v>12118</v>
      </c>
      <c r="PSN92" s="833" t="s">
        <v>12119</v>
      </c>
      <c r="PSO92" s="833" t="s">
        <v>12120</v>
      </c>
      <c r="PSP92" s="833" t="s">
        <v>12121</v>
      </c>
      <c r="PSQ92" s="833" t="s">
        <v>12122</v>
      </c>
      <c r="PSR92" s="833" t="s">
        <v>12123</v>
      </c>
      <c r="PSS92" s="833" t="s">
        <v>12124</v>
      </c>
      <c r="PST92" s="833" t="s">
        <v>12125</v>
      </c>
      <c r="PSU92" s="833" t="s">
        <v>12126</v>
      </c>
      <c r="PSV92" s="833" t="s">
        <v>12127</v>
      </c>
      <c r="PSW92" s="833" t="s">
        <v>12128</v>
      </c>
      <c r="PSX92" s="833" t="s">
        <v>12129</v>
      </c>
      <c r="PSY92" s="833" t="s">
        <v>12130</v>
      </c>
      <c r="PSZ92" s="833" t="s">
        <v>12131</v>
      </c>
      <c r="PTA92" s="833" t="s">
        <v>12132</v>
      </c>
      <c r="PTB92" s="833" t="s">
        <v>12133</v>
      </c>
      <c r="PTC92" s="833" t="s">
        <v>12134</v>
      </c>
      <c r="PTD92" s="833" t="s">
        <v>12135</v>
      </c>
      <c r="PTE92" s="833" t="s">
        <v>12136</v>
      </c>
      <c r="PTF92" s="833" t="s">
        <v>12137</v>
      </c>
      <c r="PTG92" s="833" t="s">
        <v>12138</v>
      </c>
      <c r="PTH92" s="833" t="s">
        <v>12139</v>
      </c>
      <c r="PTI92" s="833" t="s">
        <v>12140</v>
      </c>
      <c r="PTJ92" s="833" t="s">
        <v>12141</v>
      </c>
      <c r="PTK92" s="833" t="s">
        <v>12142</v>
      </c>
      <c r="PTL92" s="833" t="s">
        <v>12143</v>
      </c>
      <c r="PTM92" s="833" t="s">
        <v>12144</v>
      </c>
      <c r="PTN92" s="833" t="s">
        <v>12145</v>
      </c>
      <c r="PTO92" s="833" t="s">
        <v>12146</v>
      </c>
      <c r="PTP92" s="833" t="s">
        <v>12147</v>
      </c>
      <c r="PTQ92" s="833" t="s">
        <v>12148</v>
      </c>
      <c r="PTR92" s="833" t="s">
        <v>12149</v>
      </c>
      <c r="PTS92" s="833" t="s">
        <v>12150</v>
      </c>
      <c r="PTT92" s="833" t="s">
        <v>12151</v>
      </c>
      <c r="PTU92" s="833" t="s">
        <v>12152</v>
      </c>
      <c r="PTV92" s="833" t="s">
        <v>12153</v>
      </c>
      <c r="PTW92" s="833" t="s">
        <v>12154</v>
      </c>
      <c r="PTX92" s="833" t="s">
        <v>12155</v>
      </c>
      <c r="PTY92" s="833" t="s">
        <v>12156</v>
      </c>
      <c r="PTZ92" s="833" t="s">
        <v>12157</v>
      </c>
      <c r="PUA92" s="833" t="s">
        <v>12158</v>
      </c>
      <c r="PUB92" s="833" t="s">
        <v>12159</v>
      </c>
      <c r="PUC92" s="833" t="s">
        <v>12160</v>
      </c>
      <c r="PUD92" s="833" t="s">
        <v>12161</v>
      </c>
      <c r="PUE92" s="833" t="s">
        <v>12162</v>
      </c>
      <c r="PUF92" s="833" t="s">
        <v>12163</v>
      </c>
      <c r="PUG92" s="833" t="s">
        <v>12164</v>
      </c>
      <c r="PUH92" s="833" t="s">
        <v>12165</v>
      </c>
      <c r="PUI92" s="833" t="s">
        <v>12166</v>
      </c>
      <c r="PUJ92" s="833" t="s">
        <v>12167</v>
      </c>
      <c r="PUK92" s="833" t="s">
        <v>12168</v>
      </c>
      <c r="PUL92" s="833" t="s">
        <v>12169</v>
      </c>
      <c r="PUM92" s="833" t="s">
        <v>12170</v>
      </c>
      <c r="PUN92" s="833" t="s">
        <v>12171</v>
      </c>
      <c r="PUO92" s="833" t="s">
        <v>12172</v>
      </c>
      <c r="PUP92" s="833" t="s">
        <v>12173</v>
      </c>
      <c r="PUQ92" s="833" t="s">
        <v>12174</v>
      </c>
      <c r="PUR92" s="833" t="s">
        <v>12175</v>
      </c>
      <c r="PUS92" s="833" t="s">
        <v>12176</v>
      </c>
      <c r="PUT92" s="833" t="s">
        <v>12177</v>
      </c>
      <c r="PUU92" s="833" t="s">
        <v>12178</v>
      </c>
      <c r="PUV92" s="833" t="s">
        <v>12179</v>
      </c>
      <c r="PUW92" s="833" t="s">
        <v>12180</v>
      </c>
      <c r="PUX92" s="833" t="s">
        <v>12181</v>
      </c>
      <c r="PUY92" s="833" t="s">
        <v>12182</v>
      </c>
      <c r="PUZ92" s="833" t="s">
        <v>12183</v>
      </c>
      <c r="PVA92" s="833" t="s">
        <v>12184</v>
      </c>
      <c r="PVB92" s="833" t="s">
        <v>12185</v>
      </c>
      <c r="PVC92" s="833" t="s">
        <v>12186</v>
      </c>
      <c r="PVD92" s="833" t="s">
        <v>12187</v>
      </c>
      <c r="PVE92" s="833" t="s">
        <v>12188</v>
      </c>
      <c r="PVF92" s="833" t="s">
        <v>12189</v>
      </c>
      <c r="PVG92" s="833" t="s">
        <v>12190</v>
      </c>
      <c r="PVH92" s="833" t="s">
        <v>12191</v>
      </c>
      <c r="PVI92" s="833" t="s">
        <v>12192</v>
      </c>
      <c r="PVJ92" s="833" t="s">
        <v>12193</v>
      </c>
      <c r="PVK92" s="833" t="s">
        <v>12194</v>
      </c>
      <c r="PVL92" s="833" t="s">
        <v>12195</v>
      </c>
      <c r="PVM92" s="833" t="s">
        <v>12196</v>
      </c>
      <c r="PVN92" s="833" t="s">
        <v>12197</v>
      </c>
      <c r="PVO92" s="833" t="s">
        <v>12198</v>
      </c>
      <c r="PVP92" s="833" t="s">
        <v>12199</v>
      </c>
      <c r="PVQ92" s="833" t="s">
        <v>12200</v>
      </c>
      <c r="PVR92" s="833" t="s">
        <v>12201</v>
      </c>
      <c r="PVS92" s="833" t="s">
        <v>12202</v>
      </c>
      <c r="PVT92" s="833" t="s">
        <v>12203</v>
      </c>
      <c r="PVU92" s="833" t="s">
        <v>12204</v>
      </c>
      <c r="PVV92" s="833" t="s">
        <v>12205</v>
      </c>
      <c r="PVW92" s="833" t="s">
        <v>12206</v>
      </c>
      <c r="PVX92" s="833" t="s">
        <v>12207</v>
      </c>
      <c r="PVY92" s="833" t="s">
        <v>12208</v>
      </c>
      <c r="PVZ92" s="833" t="s">
        <v>12209</v>
      </c>
      <c r="PWA92" s="833" t="s">
        <v>12210</v>
      </c>
      <c r="PWB92" s="833" t="s">
        <v>12211</v>
      </c>
      <c r="PWC92" s="833" t="s">
        <v>12212</v>
      </c>
      <c r="PWD92" s="833" t="s">
        <v>12213</v>
      </c>
      <c r="PWE92" s="833" t="s">
        <v>12214</v>
      </c>
      <c r="PWF92" s="833" t="s">
        <v>12215</v>
      </c>
      <c r="PWG92" s="833" t="s">
        <v>12216</v>
      </c>
      <c r="PWH92" s="833" t="s">
        <v>12217</v>
      </c>
      <c r="PWI92" s="833" t="s">
        <v>12218</v>
      </c>
      <c r="PWJ92" s="833" t="s">
        <v>12219</v>
      </c>
      <c r="PWK92" s="833" t="s">
        <v>12220</v>
      </c>
      <c r="PWL92" s="833" t="s">
        <v>12221</v>
      </c>
      <c r="PWM92" s="833" t="s">
        <v>12222</v>
      </c>
      <c r="PWN92" s="833" t="s">
        <v>12223</v>
      </c>
      <c r="PWO92" s="833" t="s">
        <v>12224</v>
      </c>
      <c r="PWP92" s="833" t="s">
        <v>12225</v>
      </c>
      <c r="PWQ92" s="833" t="s">
        <v>12226</v>
      </c>
      <c r="PWR92" s="833" t="s">
        <v>12227</v>
      </c>
      <c r="PWS92" s="833" t="s">
        <v>12228</v>
      </c>
      <c r="PWT92" s="833" t="s">
        <v>12229</v>
      </c>
      <c r="PWU92" s="833" t="s">
        <v>12230</v>
      </c>
      <c r="PWV92" s="833" t="s">
        <v>12231</v>
      </c>
      <c r="PWW92" s="833" t="s">
        <v>12232</v>
      </c>
      <c r="PWX92" s="833" t="s">
        <v>12233</v>
      </c>
      <c r="PWY92" s="833" t="s">
        <v>12234</v>
      </c>
      <c r="PWZ92" s="833" t="s">
        <v>12235</v>
      </c>
      <c r="PXA92" s="833" t="s">
        <v>12236</v>
      </c>
      <c r="PXB92" s="833" t="s">
        <v>12237</v>
      </c>
      <c r="PXC92" s="833" t="s">
        <v>12238</v>
      </c>
      <c r="PXD92" s="833" t="s">
        <v>12239</v>
      </c>
      <c r="PXE92" s="833" t="s">
        <v>12240</v>
      </c>
      <c r="PXF92" s="833" t="s">
        <v>12241</v>
      </c>
      <c r="PXG92" s="833" t="s">
        <v>12242</v>
      </c>
      <c r="PXH92" s="833" t="s">
        <v>12243</v>
      </c>
      <c r="PXI92" s="833" t="s">
        <v>12244</v>
      </c>
      <c r="PXJ92" s="833" t="s">
        <v>12245</v>
      </c>
      <c r="PXK92" s="833" t="s">
        <v>12246</v>
      </c>
      <c r="PXL92" s="833" t="s">
        <v>12247</v>
      </c>
      <c r="PXM92" s="833" t="s">
        <v>12248</v>
      </c>
      <c r="PXN92" s="833" t="s">
        <v>12249</v>
      </c>
      <c r="PXO92" s="833" t="s">
        <v>12250</v>
      </c>
      <c r="PXP92" s="833" t="s">
        <v>12251</v>
      </c>
      <c r="PXQ92" s="833" t="s">
        <v>12252</v>
      </c>
      <c r="PXR92" s="833" t="s">
        <v>12253</v>
      </c>
      <c r="PXS92" s="833" t="s">
        <v>12254</v>
      </c>
      <c r="PXT92" s="833" t="s">
        <v>12255</v>
      </c>
      <c r="PXU92" s="833" t="s">
        <v>12256</v>
      </c>
      <c r="PXV92" s="833" t="s">
        <v>12257</v>
      </c>
      <c r="PXW92" s="833" t="s">
        <v>12258</v>
      </c>
      <c r="PXX92" s="833" t="s">
        <v>12259</v>
      </c>
      <c r="PXY92" s="833" t="s">
        <v>12260</v>
      </c>
      <c r="PXZ92" s="833" t="s">
        <v>12261</v>
      </c>
      <c r="PYA92" s="833" t="s">
        <v>12262</v>
      </c>
      <c r="PYB92" s="833" t="s">
        <v>12263</v>
      </c>
      <c r="PYC92" s="833" t="s">
        <v>12264</v>
      </c>
      <c r="PYD92" s="833" t="s">
        <v>12265</v>
      </c>
      <c r="PYE92" s="833" t="s">
        <v>12266</v>
      </c>
      <c r="PYF92" s="833" t="s">
        <v>12267</v>
      </c>
      <c r="PYG92" s="833" t="s">
        <v>12268</v>
      </c>
      <c r="PYH92" s="833" t="s">
        <v>12269</v>
      </c>
      <c r="PYI92" s="833" t="s">
        <v>12270</v>
      </c>
      <c r="PYJ92" s="833" t="s">
        <v>12271</v>
      </c>
      <c r="PYK92" s="833" t="s">
        <v>12272</v>
      </c>
      <c r="PYL92" s="833" t="s">
        <v>12273</v>
      </c>
      <c r="PYM92" s="833" t="s">
        <v>12274</v>
      </c>
      <c r="PYN92" s="833" t="s">
        <v>12275</v>
      </c>
      <c r="PYO92" s="833" t="s">
        <v>12276</v>
      </c>
      <c r="PYP92" s="833" t="s">
        <v>12277</v>
      </c>
      <c r="PYQ92" s="833" t="s">
        <v>12278</v>
      </c>
      <c r="PYR92" s="833" t="s">
        <v>12279</v>
      </c>
      <c r="PYS92" s="833" t="s">
        <v>12280</v>
      </c>
      <c r="PYT92" s="833" t="s">
        <v>12281</v>
      </c>
      <c r="PYU92" s="833" t="s">
        <v>12282</v>
      </c>
      <c r="PYV92" s="833" t="s">
        <v>12283</v>
      </c>
      <c r="PYW92" s="833" t="s">
        <v>12284</v>
      </c>
      <c r="PYX92" s="833" t="s">
        <v>12285</v>
      </c>
      <c r="PYY92" s="833" t="s">
        <v>12286</v>
      </c>
      <c r="PYZ92" s="833" t="s">
        <v>12287</v>
      </c>
      <c r="PZA92" s="833" t="s">
        <v>12288</v>
      </c>
      <c r="PZB92" s="833" t="s">
        <v>12289</v>
      </c>
      <c r="PZC92" s="833" t="s">
        <v>12290</v>
      </c>
      <c r="PZD92" s="833" t="s">
        <v>12291</v>
      </c>
      <c r="PZE92" s="833" t="s">
        <v>12292</v>
      </c>
      <c r="PZF92" s="833" t="s">
        <v>12293</v>
      </c>
      <c r="PZG92" s="833" t="s">
        <v>12294</v>
      </c>
      <c r="PZH92" s="833" t="s">
        <v>12295</v>
      </c>
      <c r="PZI92" s="833" t="s">
        <v>12296</v>
      </c>
      <c r="PZJ92" s="833" t="s">
        <v>12297</v>
      </c>
      <c r="PZK92" s="833" t="s">
        <v>12298</v>
      </c>
      <c r="PZL92" s="833" t="s">
        <v>12299</v>
      </c>
      <c r="PZM92" s="833" t="s">
        <v>12300</v>
      </c>
      <c r="PZN92" s="833" t="s">
        <v>12301</v>
      </c>
      <c r="PZO92" s="833" t="s">
        <v>12302</v>
      </c>
      <c r="PZP92" s="833" t="s">
        <v>12303</v>
      </c>
      <c r="PZQ92" s="833" t="s">
        <v>12304</v>
      </c>
      <c r="PZR92" s="833" t="s">
        <v>12305</v>
      </c>
      <c r="PZS92" s="833" t="s">
        <v>12306</v>
      </c>
      <c r="PZT92" s="833" t="s">
        <v>12307</v>
      </c>
      <c r="PZU92" s="833" t="s">
        <v>12308</v>
      </c>
      <c r="PZV92" s="833" t="s">
        <v>12309</v>
      </c>
      <c r="PZW92" s="833" t="s">
        <v>12310</v>
      </c>
      <c r="PZX92" s="833" t="s">
        <v>12311</v>
      </c>
      <c r="PZY92" s="833" t="s">
        <v>12312</v>
      </c>
      <c r="PZZ92" s="833" t="s">
        <v>12313</v>
      </c>
      <c r="QAA92" s="833" t="s">
        <v>12314</v>
      </c>
      <c r="QAB92" s="833" t="s">
        <v>12315</v>
      </c>
      <c r="QAC92" s="833" t="s">
        <v>12316</v>
      </c>
      <c r="QAD92" s="833" t="s">
        <v>12317</v>
      </c>
      <c r="QAE92" s="833" t="s">
        <v>12318</v>
      </c>
      <c r="QAF92" s="833" t="s">
        <v>12319</v>
      </c>
      <c r="QAG92" s="833" t="s">
        <v>12320</v>
      </c>
      <c r="QAH92" s="833" t="s">
        <v>12321</v>
      </c>
      <c r="QAI92" s="833" t="s">
        <v>12322</v>
      </c>
      <c r="QAJ92" s="833" t="s">
        <v>12323</v>
      </c>
      <c r="QAK92" s="833" t="s">
        <v>12324</v>
      </c>
      <c r="QAL92" s="833" t="s">
        <v>12325</v>
      </c>
      <c r="QAM92" s="833" t="s">
        <v>12326</v>
      </c>
      <c r="QAN92" s="833" t="s">
        <v>12327</v>
      </c>
      <c r="QAO92" s="833" t="s">
        <v>12328</v>
      </c>
      <c r="QAP92" s="833" t="s">
        <v>12329</v>
      </c>
      <c r="QAQ92" s="833" t="s">
        <v>12330</v>
      </c>
      <c r="QAR92" s="833" t="s">
        <v>12331</v>
      </c>
      <c r="QAS92" s="833" t="s">
        <v>12332</v>
      </c>
      <c r="QAT92" s="833" t="s">
        <v>12333</v>
      </c>
      <c r="QAU92" s="833" t="s">
        <v>12334</v>
      </c>
      <c r="QAV92" s="833" t="s">
        <v>12335</v>
      </c>
      <c r="QAW92" s="833" t="s">
        <v>12336</v>
      </c>
      <c r="QAX92" s="833" t="s">
        <v>12337</v>
      </c>
      <c r="QAY92" s="833" t="s">
        <v>12338</v>
      </c>
      <c r="QAZ92" s="833" t="s">
        <v>12339</v>
      </c>
      <c r="QBA92" s="833" t="s">
        <v>12340</v>
      </c>
      <c r="QBB92" s="833" t="s">
        <v>12341</v>
      </c>
      <c r="QBC92" s="833" t="s">
        <v>12342</v>
      </c>
      <c r="QBD92" s="833" t="s">
        <v>12343</v>
      </c>
      <c r="QBE92" s="833" t="s">
        <v>12344</v>
      </c>
      <c r="QBF92" s="833" t="s">
        <v>12345</v>
      </c>
      <c r="QBG92" s="833" t="s">
        <v>12346</v>
      </c>
      <c r="QBH92" s="833" t="s">
        <v>12347</v>
      </c>
      <c r="QBI92" s="833" t="s">
        <v>12348</v>
      </c>
      <c r="QBJ92" s="833" t="s">
        <v>12349</v>
      </c>
      <c r="QBK92" s="833" t="s">
        <v>12350</v>
      </c>
      <c r="QBL92" s="833" t="s">
        <v>12351</v>
      </c>
      <c r="QBM92" s="833" t="s">
        <v>12352</v>
      </c>
      <c r="QBN92" s="833" t="s">
        <v>12353</v>
      </c>
      <c r="QBO92" s="833" t="s">
        <v>12354</v>
      </c>
      <c r="QBP92" s="833" t="s">
        <v>12355</v>
      </c>
      <c r="QBQ92" s="833" t="s">
        <v>12356</v>
      </c>
      <c r="QBR92" s="833" t="s">
        <v>12357</v>
      </c>
      <c r="QBS92" s="833" t="s">
        <v>12358</v>
      </c>
      <c r="QBT92" s="833" t="s">
        <v>12359</v>
      </c>
      <c r="QBU92" s="833" t="s">
        <v>12360</v>
      </c>
      <c r="QBV92" s="833" t="s">
        <v>12361</v>
      </c>
      <c r="QBW92" s="833" t="s">
        <v>12362</v>
      </c>
      <c r="QBX92" s="833" t="s">
        <v>12363</v>
      </c>
      <c r="QBY92" s="833" t="s">
        <v>12364</v>
      </c>
      <c r="QBZ92" s="833" t="s">
        <v>12365</v>
      </c>
      <c r="QCA92" s="833" t="s">
        <v>12366</v>
      </c>
      <c r="QCB92" s="833" t="s">
        <v>12367</v>
      </c>
      <c r="QCC92" s="833" t="s">
        <v>12368</v>
      </c>
      <c r="QCD92" s="833" t="s">
        <v>12369</v>
      </c>
      <c r="QCE92" s="833" t="s">
        <v>12370</v>
      </c>
      <c r="QCF92" s="833" t="s">
        <v>12371</v>
      </c>
      <c r="QCG92" s="833" t="s">
        <v>12372</v>
      </c>
      <c r="QCH92" s="833" t="s">
        <v>12373</v>
      </c>
      <c r="QCI92" s="833" t="s">
        <v>12374</v>
      </c>
      <c r="QCJ92" s="833" t="s">
        <v>12375</v>
      </c>
      <c r="QCK92" s="833" t="s">
        <v>12376</v>
      </c>
      <c r="QCL92" s="833" t="s">
        <v>12377</v>
      </c>
      <c r="QCM92" s="833" t="s">
        <v>12378</v>
      </c>
      <c r="QCN92" s="833" t="s">
        <v>12379</v>
      </c>
      <c r="QCO92" s="833" t="s">
        <v>12380</v>
      </c>
      <c r="QCP92" s="833" t="s">
        <v>12381</v>
      </c>
      <c r="QCQ92" s="833" t="s">
        <v>12382</v>
      </c>
      <c r="QCR92" s="833" t="s">
        <v>12383</v>
      </c>
      <c r="QCS92" s="833" t="s">
        <v>12384</v>
      </c>
      <c r="QCT92" s="833" t="s">
        <v>12385</v>
      </c>
      <c r="QCU92" s="833" t="s">
        <v>12386</v>
      </c>
      <c r="QCV92" s="833" t="s">
        <v>12387</v>
      </c>
      <c r="QCW92" s="833" t="s">
        <v>12388</v>
      </c>
      <c r="QCX92" s="833" t="s">
        <v>12389</v>
      </c>
      <c r="QCY92" s="833" t="s">
        <v>12390</v>
      </c>
      <c r="QCZ92" s="833" t="s">
        <v>12391</v>
      </c>
      <c r="QDA92" s="833" t="s">
        <v>12392</v>
      </c>
      <c r="QDB92" s="833" t="s">
        <v>12393</v>
      </c>
      <c r="QDC92" s="833" t="s">
        <v>12394</v>
      </c>
      <c r="QDD92" s="833" t="s">
        <v>12395</v>
      </c>
      <c r="QDE92" s="833" t="s">
        <v>12396</v>
      </c>
      <c r="QDF92" s="833" t="s">
        <v>12397</v>
      </c>
      <c r="QDG92" s="833" t="s">
        <v>12398</v>
      </c>
      <c r="QDH92" s="833" t="s">
        <v>12399</v>
      </c>
      <c r="QDI92" s="833" t="s">
        <v>12400</v>
      </c>
      <c r="QDJ92" s="833" t="s">
        <v>12401</v>
      </c>
      <c r="QDK92" s="833" t="s">
        <v>12402</v>
      </c>
      <c r="QDL92" s="833" t="s">
        <v>12403</v>
      </c>
      <c r="QDM92" s="833" t="s">
        <v>12404</v>
      </c>
      <c r="QDN92" s="833" t="s">
        <v>12405</v>
      </c>
      <c r="QDO92" s="833" t="s">
        <v>12406</v>
      </c>
      <c r="QDP92" s="833" t="s">
        <v>12407</v>
      </c>
      <c r="QDQ92" s="833" t="s">
        <v>12408</v>
      </c>
      <c r="QDR92" s="833" t="s">
        <v>12409</v>
      </c>
      <c r="QDS92" s="833" t="s">
        <v>12410</v>
      </c>
      <c r="QDT92" s="833" t="s">
        <v>12411</v>
      </c>
      <c r="QDU92" s="833" t="s">
        <v>12412</v>
      </c>
      <c r="QDV92" s="833" t="s">
        <v>12413</v>
      </c>
      <c r="QDW92" s="833" t="s">
        <v>12414</v>
      </c>
      <c r="QDX92" s="833" t="s">
        <v>12415</v>
      </c>
      <c r="QDY92" s="833" t="s">
        <v>12416</v>
      </c>
      <c r="QDZ92" s="833" t="s">
        <v>12417</v>
      </c>
      <c r="QEA92" s="833" t="s">
        <v>12418</v>
      </c>
      <c r="QEB92" s="833" t="s">
        <v>12419</v>
      </c>
      <c r="QEC92" s="833" t="s">
        <v>12420</v>
      </c>
      <c r="QED92" s="833" t="s">
        <v>12421</v>
      </c>
      <c r="QEE92" s="833" t="s">
        <v>12422</v>
      </c>
      <c r="QEF92" s="833" t="s">
        <v>12423</v>
      </c>
      <c r="QEG92" s="833" t="s">
        <v>12424</v>
      </c>
      <c r="QEH92" s="833" t="s">
        <v>12425</v>
      </c>
      <c r="QEI92" s="833" t="s">
        <v>12426</v>
      </c>
      <c r="QEJ92" s="833" t="s">
        <v>12427</v>
      </c>
      <c r="QEK92" s="833" t="s">
        <v>12428</v>
      </c>
      <c r="QEL92" s="833" t="s">
        <v>12429</v>
      </c>
      <c r="QEM92" s="833" t="s">
        <v>12430</v>
      </c>
      <c r="QEN92" s="833" t="s">
        <v>12431</v>
      </c>
      <c r="QEO92" s="833" t="s">
        <v>12432</v>
      </c>
      <c r="QEP92" s="833" t="s">
        <v>12433</v>
      </c>
      <c r="QEQ92" s="833" t="s">
        <v>12434</v>
      </c>
      <c r="QER92" s="833" t="s">
        <v>12435</v>
      </c>
      <c r="QES92" s="833" t="s">
        <v>12436</v>
      </c>
      <c r="QET92" s="833" t="s">
        <v>12437</v>
      </c>
      <c r="QEU92" s="833" t="s">
        <v>12438</v>
      </c>
      <c r="QEV92" s="833" t="s">
        <v>12439</v>
      </c>
      <c r="QEW92" s="833" t="s">
        <v>12440</v>
      </c>
      <c r="QEX92" s="833" t="s">
        <v>12441</v>
      </c>
      <c r="QEY92" s="833" t="s">
        <v>12442</v>
      </c>
      <c r="QEZ92" s="833" t="s">
        <v>12443</v>
      </c>
      <c r="QFA92" s="833" t="s">
        <v>12444</v>
      </c>
      <c r="QFB92" s="833" t="s">
        <v>12445</v>
      </c>
      <c r="QFC92" s="833" t="s">
        <v>12446</v>
      </c>
      <c r="QFD92" s="833" t="s">
        <v>12447</v>
      </c>
      <c r="QFE92" s="833" t="s">
        <v>12448</v>
      </c>
      <c r="QFF92" s="833" t="s">
        <v>12449</v>
      </c>
      <c r="QFG92" s="833" t="s">
        <v>12450</v>
      </c>
      <c r="QFH92" s="833" t="s">
        <v>12451</v>
      </c>
      <c r="QFI92" s="833" t="s">
        <v>12452</v>
      </c>
      <c r="QFJ92" s="833" t="s">
        <v>12453</v>
      </c>
      <c r="QFK92" s="833" t="s">
        <v>12454</v>
      </c>
      <c r="QFL92" s="833" t="s">
        <v>12455</v>
      </c>
      <c r="QFM92" s="833" t="s">
        <v>12456</v>
      </c>
      <c r="QFN92" s="833" t="s">
        <v>12457</v>
      </c>
      <c r="QFO92" s="833" t="s">
        <v>12458</v>
      </c>
      <c r="QFP92" s="833" t="s">
        <v>12459</v>
      </c>
      <c r="QFQ92" s="833" t="s">
        <v>12460</v>
      </c>
      <c r="QFR92" s="833" t="s">
        <v>12461</v>
      </c>
      <c r="QFS92" s="833" t="s">
        <v>12462</v>
      </c>
      <c r="QFT92" s="833" t="s">
        <v>12463</v>
      </c>
      <c r="QFU92" s="833" t="s">
        <v>12464</v>
      </c>
      <c r="QFV92" s="833" t="s">
        <v>12465</v>
      </c>
      <c r="QFW92" s="833" t="s">
        <v>12466</v>
      </c>
      <c r="QFX92" s="833" t="s">
        <v>12467</v>
      </c>
      <c r="QFY92" s="833" t="s">
        <v>12468</v>
      </c>
      <c r="QFZ92" s="833" t="s">
        <v>12469</v>
      </c>
      <c r="QGA92" s="833" t="s">
        <v>12470</v>
      </c>
      <c r="QGB92" s="833" t="s">
        <v>12471</v>
      </c>
      <c r="QGC92" s="833" t="s">
        <v>12472</v>
      </c>
      <c r="QGD92" s="833" t="s">
        <v>12473</v>
      </c>
      <c r="QGE92" s="833" t="s">
        <v>12474</v>
      </c>
      <c r="QGF92" s="833" t="s">
        <v>12475</v>
      </c>
      <c r="QGG92" s="833" t="s">
        <v>12476</v>
      </c>
      <c r="QGH92" s="833" t="s">
        <v>12477</v>
      </c>
      <c r="QGI92" s="833" t="s">
        <v>12478</v>
      </c>
      <c r="QGJ92" s="833" t="s">
        <v>12479</v>
      </c>
      <c r="QGK92" s="833" t="s">
        <v>12480</v>
      </c>
      <c r="QGL92" s="833" t="s">
        <v>12481</v>
      </c>
      <c r="QGM92" s="833" t="s">
        <v>12482</v>
      </c>
      <c r="QGN92" s="833" t="s">
        <v>12483</v>
      </c>
      <c r="QGO92" s="833" t="s">
        <v>12484</v>
      </c>
      <c r="QGP92" s="833" t="s">
        <v>12485</v>
      </c>
      <c r="QGQ92" s="833" t="s">
        <v>12486</v>
      </c>
      <c r="QGR92" s="833" t="s">
        <v>12487</v>
      </c>
      <c r="QGS92" s="833" t="s">
        <v>12488</v>
      </c>
      <c r="QGT92" s="833" t="s">
        <v>12489</v>
      </c>
      <c r="QGU92" s="833" t="s">
        <v>12490</v>
      </c>
      <c r="QGV92" s="833" t="s">
        <v>12491</v>
      </c>
      <c r="QGW92" s="833" t="s">
        <v>12492</v>
      </c>
      <c r="QGX92" s="833" t="s">
        <v>12493</v>
      </c>
      <c r="QGY92" s="833" t="s">
        <v>12494</v>
      </c>
      <c r="QGZ92" s="833" t="s">
        <v>12495</v>
      </c>
      <c r="QHA92" s="833" t="s">
        <v>12496</v>
      </c>
      <c r="QHB92" s="833" t="s">
        <v>12497</v>
      </c>
      <c r="QHC92" s="833" t="s">
        <v>12498</v>
      </c>
      <c r="QHD92" s="833" t="s">
        <v>12499</v>
      </c>
      <c r="QHE92" s="833" t="s">
        <v>12500</v>
      </c>
      <c r="QHF92" s="833" t="s">
        <v>12501</v>
      </c>
      <c r="QHG92" s="833" t="s">
        <v>12502</v>
      </c>
      <c r="QHH92" s="833" t="s">
        <v>12503</v>
      </c>
      <c r="QHI92" s="833" t="s">
        <v>12504</v>
      </c>
      <c r="QHJ92" s="833" t="s">
        <v>12505</v>
      </c>
      <c r="QHK92" s="833" t="s">
        <v>12506</v>
      </c>
      <c r="QHL92" s="833" t="s">
        <v>12507</v>
      </c>
      <c r="QHM92" s="833" t="s">
        <v>12508</v>
      </c>
      <c r="QHN92" s="833" t="s">
        <v>12509</v>
      </c>
      <c r="QHO92" s="833" t="s">
        <v>12510</v>
      </c>
      <c r="QHP92" s="833" t="s">
        <v>12511</v>
      </c>
      <c r="QHQ92" s="833" t="s">
        <v>12512</v>
      </c>
      <c r="QHR92" s="833" t="s">
        <v>12513</v>
      </c>
      <c r="QHS92" s="833" t="s">
        <v>12514</v>
      </c>
      <c r="QHT92" s="833" t="s">
        <v>12515</v>
      </c>
      <c r="QHU92" s="833" t="s">
        <v>12516</v>
      </c>
      <c r="QHV92" s="833" t="s">
        <v>12517</v>
      </c>
      <c r="QHW92" s="833" t="s">
        <v>12518</v>
      </c>
      <c r="QHX92" s="833" t="s">
        <v>12519</v>
      </c>
      <c r="QHY92" s="833" t="s">
        <v>12520</v>
      </c>
      <c r="QHZ92" s="833" t="s">
        <v>12521</v>
      </c>
      <c r="QIA92" s="833" t="s">
        <v>12522</v>
      </c>
      <c r="QIB92" s="833" t="s">
        <v>12523</v>
      </c>
      <c r="QIC92" s="833" t="s">
        <v>12524</v>
      </c>
      <c r="QID92" s="833" t="s">
        <v>12525</v>
      </c>
      <c r="QIE92" s="833" t="s">
        <v>12526</v>
      </c>
      <c r="QIF92" s="833" t="s">
        <v>12527</v>
      </c>
      <c r="QIG92" s="833" t="s">
        <v>12528</v>
      </c>
      <c r="QIH92" s="833" t="s">
        <v>12529</v>
      </c>
      <c r="QII92" s="833" t="s">
        <v>12530</v>
      </c>
      <c r="QIJ92" s="833" t="s">
        <v>12531</v>
      </c>
      <c r="QIK92" s="833" t="s">
        <v>12532</v>
      </c>
      <c r="QIL92" s="833" t="s">
        <v>12533</v>
      </c>
      <c r="QIM92" s="833" t="s">
        <v>12534</v>
      </c>
      <c r="QIN92" s="833" t="s">
        <v>12535</v>
      </c>
      <c r="QIO92" s="833" t="s">
        <v>12536</v>
      </c>
      <c r="QIP92" s="833" t="s">
        <v>12537</v>
      </c>
      <c r="QIQ92" s="833" t="s">
        <v>12538</v>
      </c>
      <c r="QIR92" s="833" t="s">
        <v>12539</v>
      </c>
      <c r="QIS92" s="833" t="s">
        <v>12540</v>
      </c>
      <c r="QIT92" s="833" t="s">
        <v>12541</v>
      </c>
      <c r="QIU92" s="833" t="s">
        <v>12542</v>
      </c>
      <c r="QIV92" s="833" t="s">
        <v>12543</v>
      </c>
      <c r="QIW92" s="833" t="s">
        <v>12544</v>
      </c>
      <c r="QIX92" s="833" t="s">
        <v>12545</v>
      </c>
      <c r="QIY92" s="833" t="s">
        <v>12546</v>
      </c>
      <c r="QIZ92" s="833" t="s">
        <v>12547</v>
      </c>
      <c r="QJA92" s="833" t="s">
        <v>12548</v>
      </c>
      <c r="QJB92" s="833" t="s">
        <v>12549</v>
      </c>
      <c r="QJC92" s="833" t="s">
        <v>12550</v>
      </c>
      <c r="QJD92" s="833" t="s">
        <v>12551</v>
      </c>
      <c r="QJE92" s="833" t="s">
        <v>12552</v>
      </c>
      <c r="QJF92" s="833" t="s">
        <v>12553</v>
      </c>
      <c r="QJG92" s="833" t="s">
        <v>12554</v>
      </c>
      <c r="QJH92" s="833" t="s">
        <v>12555</v>
      </c>
      <c r="QJI92" s="833" t="s">
        <v>12556</v>
      </c>
      <c r="QJJ92" s="833" t="s">
        <v>12557</v>
      </c>
      <c r="QJK92" s="833" t="s">
        <v>12558</v>
      </c>
      <c r="QJL92" s="833" t="s">
        <v>12559</v>
      </c>
      <c r="QJM92" s="833" t="s">
        <v>12560</v>
      </c>
      <c r="QJN92" s="833" t="s">
        <v>12561</v>
      </c>
      <c r="QJO92" s="833" t="s">
        <v>12562</v>
      </c>
      <c r="QJP92" s="833" t="s">
        <v>12563</v>
      </c>
      <c r="QJQ92" s="833" t="s">
        <v>12564</v>
      </c>
      <c r="QJR92" s="833" t="s">
        <v>12565</v>
      </c>
      <c r="QJS92" s="833" t="s">
        <v>12566</v>
      </c>
      <c r="QJT92" s="833" t="s">
        <v>12567</v>
      </c>
      <c r="QJU92" s="833" t="s">
        <v>12568</v>
      </c>
      <c r="QJV92" s="833" t="s">
        <v>12569</v>
      </c>
      <c r="QJW92" s="833" t="s">
        <v>12570</v>
      </c>
      <c r="QJX92" s="833" t="s">
        <v>12571</v>
      </c>
      <c r="QJY92" s="833" t="s">
        <v>12572</v>
      </c>
      <c r="QJZ92" s="833" t="s">
        <v>12573</v>
      </c>
      <c r="QKA92" s="833" t="s">
        <v>12574</v>
      </c>
      <c r="QKB92" s="833" t="s">
        <v>12575</v>
      </c>
      <c r="QKC92" s="833" t="s">
        <v>12576</v>
      </c>
      <c r="QKD92" s="833" t="s">
        <v>12577</v>
      </c>
      <c r="QKE92" s="833" t="s">
        <v>12578</v>
      </c>
      <c r="QKF92" s="833" t="s">
        <v>12579</v>
      </c>
      <c r="QKG92" s="833" t="s">
        <v>12580</v>
      </c>
      <c r="QKH92" s="833" t="s">
        <v>12581</v>
      </c>
      <c r="QKI92" s="833" t="s">
        <v>12582</v>
      </c>
      <c r="QKJ92" s="833" t="s">
        <v>12583</v>
      </c>
      <c r="QKK92" s="833" t="s">
        <v>12584</v>
      </c>
      <c r="QKL92" s="833" t="s">
        <v>12585</v>
      </c>
      <c r="QKM92" s="833" t="s">
        <v>12586</v>
      </c>
      <c r="QKN92" s="833" t="s">
        <v>12587</v>
      </c>
      <c r="QKO92" s="833" t="s">
        <v>12588</v>
      </c>
      <c r="QKP92" s="833" t="s">
        <v>12589</v>
      </c>
      <c r="QKQ92" s="833" t="s">
        <v>12590</v>
      </c>
      <c r="QKR92" s="833" t="s">
        <v>12591</v>
      </c>
      <c r="QKS92" s="833" t="s">
        <v>12592</v>
      </c>
      <c r="QKT92" s="833" t="s">
        <v>12593</v>
      </c>
      <c r="QKU92" s="833" t="s">
        <v>12594</v>
      </c>
      <c r="QKV92" s="833" t="s">
        <v>12595</v>
      </c>
      <c r="QKW92" s="833" t="s">
        <v>12596</v>
      </c>
      <c r="QKX92" s="833" t="s">
        <v>12597</v>
      </c>
      <c r="QKY92" s="833" t="s">
        <v>12598</v>
      </c>
      <c r="QKZ92" s="833" t="s">
        <v>12599</v>
      </c>
      <c r="QLA92" s="833" t="s">
        <v>12600</v>
      </c>
      <c r="QLB92" s="833" t="s">
        <v>12601</v>
      </c>
      <c r="QLC92" s="833" t="s">
        <v>12602</v>
      </c>
      <c r="QLD92" s="833" t="s">
        <v>12603</v>
      </c>
      <c r="QLE92" s="833" t="s">
        <v>12604</v>
      </c>
      <c r="QLF92" s="833" t="s">
        <v>12605</v>
      </c>
      <c r="QLG92" s="833" t="s">
        <v>12606</v>
      </c>
      <c r="QLH92" s="833" t="s">
        <v>12607</v>
      </c>
      <c r="QLI92" s="833" t="s">
        <v>12608</v>
      </c>
      <c r="QLJ92" s="833" t="s">
        <v>12609</v>
      </c>
      <c r="QLK92" s="833" t="s">
        <v>12610</v>
      </c>
      <c r="QLL92" s="833" t="s">
        <v>12611</v>
      </c>
      <c r="QLM92" s="833" t="s">
        <v>12612</v>
      </c>
      <c r="QLN92" s="833" t="s">
        <v>12613</v>
      </c>
      <c r="QLO92" s="833" t="s">
        <v>12614</v>
      </c>
      <c r="QLP92" s="833" t="s">
        <v>12615</v>
      </c>
      <c r="QLQ92" s="833" t="s">
        <v>12616</v>
      </c>
      <c r="QLR92" s="833" t="s">
        <v>12617</v>
      </c>
      <c r="QLS92" s="833" t="s">
        <v>12618</v>
      </c>
      <c r="QLT92" s="833" t="s">
        <v>12619</v>
      </c>
      <c r="QLU92" s="833" t="s">
        <v>12620</v>
      </c>
      <c r="QLV92" s="833" t="s">
        <v>12621</v>
      </c>
      <c r="QLW92" s="833" t="s">
        <v>12622</v>
      </c>
      <c r="QLX92" s="833" t="s">
        <v>12623</v>
      </c>
      <c r="QLY92" s="833" t="s">
        <v>12624</v>
      </c>
      <c r="QLZ92" s="833" t="s">
        <v>12625</v>
      </c>
      <c r="QMA92" s="833" t="s">
        <v>12626</v>
      </c>
      <c r="QMB92" s="833" t="s">
        <v>12627</v>
      </c>
      <c r="QMC92" s="833" t="s">
        <v>12628</v>
      </c>
      <c r="QMD92" s="833" t="s">
        <v>12629</v>
      </c>
      <c r="QME92" s="833" t="s">
        <v>12630</v>
      </c>
      <c r="QMF92" s="833" t="s">
        <v>12631</v>
      </c>
      <c r="QMG92" s="833" t="s">
        <v>12632</v>
      </c>
      <c r="QMH92" s="833" t="s">
        <v>12633</v>
      </c>
      <c r="QMI92" s="833" t="s">
        <v>12634</v>
      </c>
      <c r="QMJ92" s="833" t="s">
        <v>12635</v>
      </c>
      <c r="QMK92" s="833" t="s">
        <v>12636</v>
      </c>
      <c r="QML92" s="833" t="s">
        <v>12637</v>
      </c>
      <c r="QMM92" s="833" t="s">
        <v>12638</v>
      </c>
      <c r="QMN92" s="833" t="s">
        <v>12639</v>
      </c>
      <c r="QMO92" s="833" t="s">
        <v>12640</v>
      </c>
      <c r="QMP92" s="833" t="s">
        <v>12641</v>
      </c>
      <c r="QMQ92" s="833" t="s">
        <v>12642</v>
      </c>
      <c r="QMR92" s="833" t="s">
        <v>12643</v>
      </c>
      <c r="QMS92" s="833" t="s">
        <v>12644</v>
      </c>
      <c r="QMT92" s="833" t="s">
        <v>12645</v>
      </c>
      <c r="QMU92" s="833" t="s">
        <v>12646</v>
      </c>
      <c r="QMV92" s="833" t="s">
        <v>12647</v>
      </c>
      <c r="QMW92" s="833" t="s">
        <v>12648</v>
      </c>
      <c r="QMX92" s="833" t="s">
        <v>12649</v>
      </c>
      <c r="QMY92" s="833" t="s">
        <v>12650</v>
      </c>
      <c r="QMZ92" s="833" t="s">
        <v>12651</v>
      </c>
      <c r="QNA92" s="833" t="s">
        <v>12652</v>
      </c>
      <c r="QNB92" s="833" t="s">
        <v>12653</v>
      </c>
      <c r="QNC92" s="833" t="s">
        <v>12654</v>
      </c>
      <c r="QND92" s="833" t="s">
        <v>12655</v>
      </c>
      <c r="QNE92" s="833" t="s">
        <v>12656</v>
      </c>
      <c r="QNF92" s="833" t="s">
        <v>12657</v>
      </c>
      <c r="QNG92" s="833" t="s">
        <v>12658</v>
      </c>
      <c r="QNH92" s="833" t="s">
        <v>12659</v>
      </c>
      <c r="QNI92" s="833" t="s">
        <v>12660</v>
      </c>
      <c r="QNJ92" s="833" t="s">
        <v>12661</v>
      </c>
      <c r="QNK92" s="833" t="s">
        <v>12662</v>
      </c>
      <c r="QNL92" s="833" t="s">
        <v>12663</v>
      </c>
      <c r="QNM92" s="833" t="s">
        <v>12664</v>
      </c>
      <c r="QNN92" s="833" t="s">
        <v>12665</v>
      </c>
      <c r="QNO92" s="833" t="s">
        <v>12666</v>
      </c>
      <c r="QNP92" s="833" t="s">
        <v>12667</v>
      </c>
      <c r="QNQ92" s="833" t="s">
        <v>12668</v>
      </c>
      <c r="QNR92" s="833" t="s">
        <v>12669</v>
      </c>
      <c r="QNS92" s="833" t="s">
        <v>12670</v>
      </c>
      <c r="QNT92" s="833" t="s">
        <v>12671</v>
      </c>
      <c r="QNU92" s="833" t="s">
        <v>12672</v>
      </c>
      <c r="QNV92" s="833" t="s">
        <v>12673</v>
      </c>
      <c r="QNW92" s="833" t="s">
        <v>12674</v>
      </c>
      <c r="QNX92" s="833" t="s">
        <v>12675</v>
      </c>
      <c r="QNY92" s="833" t="s">
        <v>12676</v>
      </c>
      <c r="QNZ92" s="833" t="s">
        <v>12677</v>
      </c>
      <c r="QOA92" s="833" t="s">
        <v>12678</v>
      </c>
      <c r="QOB92" s="833" t="s">
        <v>12679</v>
      </c>
      <c r="QOC92" s="833" t="s">
        <v>12680</v>
      </c>
      <c r="QOD92" s="833" t="s">
        <v>12681</v>
      </c>
      <c r="QOE92" s="833" t="s">
        <v>12682</v>
      </c>
      <c r="QOF92" s="833" t="s">
        <v>12683</v>
      </c>
      <c r="QOG92" s="833" t="s">
        <v>12684</v>
      </c>
      <c r="QOH92" s="833" t="s">
        <v>12685</v>
      </c>
      <c r="QOI92" s="833" t="s">
        <v>12686</v>
      </c>
      <c r="QOJ92" s="833" t="s">
        <v>12687</v>
      </c>
      <c r="QOK92" s="833" t="s">
        <v>12688</v>
      </c>
      <c r="QOL92" s="833" t="s">
        <v>12689</v>
      </c>
      <c r="QOM92" s="833" t="s">
        <v>12690</v>
      </c>
      <c r="QON92" s="833" t="s">
        <v>12691</v>
      </c>
      <c r="QOO92" s="833" t="s">
        <v>12692</v>
      </c>
      <c r="QOP92" s="833" t="s">
        <v>12693</v>
      </c>
      <c r="QOQ92" s="833" t="s">
        <v>12694</v>
      </c>
      <c r="QOR92" s="833" t="s">
        <v>12695</v>
      </c>
      <c r="QOS92" s="833" t="s">
        <v>12696</v>
      </c>
      <c r="QOT92" s="833" t="s">
        <v>12697</v>
      </c>
      <c r="QOU92" s="833" t="s">
        <v>12698</v>
      </c>
      <c r="QOV92" s="833" t="s">
        <v>12699</v>
      </c>
      <c r="QOW92" s="833" t="s">
        <v>12700</v>
      </c>
      <c r="QOX92" s="833" t="s">
        <v>12701</v>
      </c>
      <c r="QOY92" s="833" t="s">
        <v>12702</v>
      </c>
      <c r="QOZ92" s="833" t="s">
        <v>12703</v>
      </c>
      <c r="QPA92" s="833" t="s">
        <v>12704</v>
      </c>
      <c r="QPB92" s="833" t="s">
        <v>12705</v>
      </c>
      <c r="QPC92" s="833" t="s">
        <v>12706</v>
      </c>
      <c r="QPD92" s="833" t="s">
        <v>12707</v>
      </c>
      <c r="QPE92" s="833" t="s">
        <v>12708</v>
      </c>
      <c r="QPF92" s="833" t="s">
        <v>12709</v>
      </c>
      <c r="QPG92" s="833" t="s">
        <v>12710</v>
      </c>
      <c r="QPH92" s="833" t="s">
        <v>12711</v>
      </c>
      <c r="QPI92" s="833" t="s">
        <v>12712</v>
      </c>
      <c r="QPJ92" s="833" t="s">
        <v>12713</v>
      </c>
      <c r="QPK92" s="833" t="s">
        <v>12714</v>
      </c>
      <c r="QPL92" s="833" t="s">
        <v>12715</v>
      </c>
      <c r="QPM92" s="833" t="s">
        <v>12716</v>
      </c>
      <c r="QPN92" s="833" t="s">
        <v>12717</v>
      </c>
      <c r="QPO92" s="833" t="s">
        <v>12718</v>
      </c>
      <c r="QPP92" s="833" t="s">
        <v>12719</v>
      </c>
      <c r="QPQ92" s="833" t="s">
        <v>12720</v>
      </c>
      <c r="QPR92" s="833" t="s">
        <v>12721</v>
      </c>
      <c r="QPS92" s="833" t="s">
        <v>12722</v>
      </c>
      <c r="QPT92" s="833" t="s">
        <v>12723</v>
      </c>
      <c r="QPU92" s="833" t="s">
        <v>12724</v>
      </c>
      <c r="QPV92" s="833" t="s">
        <v>12725</v>
      </c>
      <c r="QPW92" s="833" t="s">
        <v>12726</v>
      </c>
      <c r="QPX92" s="833" t="s">
        <v>12727</v>
      </c>
      <c r="QPY92" s="833" t="s">
        <v>12728</v>
      </c>
      <c r="QPZ92" s="833" t="s">
        <v>12729</v>
      </c>
      <c r="QQA92" s="833" t="s">
        <v>12730</v>
      </c>
      <c r="QQB92" s="833" t="s">
        <v>12731</v>
      </c>
      <c r="QQC92" s="833" t="s">
        <v>12732</v>
      </c>
      <c r="QQD92" s="833" t="s">
        <v>12733</v>
      </c>
      <c r="QQE92" s="833" t="s">
        <v>12734</v>
      </c>
      <c r="QQF92" s="833" t="s">
        <v>12735</v>
      </c>
      <c r="QQG92" s="833" t="s">
        <v>12736</v>
      </c>
      <c r="QQH92" s="833" t="s">
        <v>12737</v>
      </c>
      <c r="QQI92" s="833" t="s">
        <v>12738</v>
      </c>
      <c r="QQJ92" s="833" t="s">
        <v>12739</v>
      </c>
      <c r="QQK92" s="833" t="s">
        <v>12740</v>
      </c>
      <c r="QQL92" s="833" t="s">
        <v>12741</v>
      </c>
      <c r="QQM92" s="833" t="s">
        <v>12742</v>
      </c>
      <c r="QQN92" s="833" t="s">
        <v>12743</v>
      </c>
      <c r="QQO92" s="833" t="s">
        <v>12744</v>
      </c>
      <c r="QQP92" s="833" t="s">
        <v>12745</v>
      </c>
      <c r="QQQ92" s="833" t="s">
        <v>12746</v>
      </c>
      <c r="QQR92" s="833" t="s">
        <v>12747</v>
      </c>
      <c r="QQS92" s="833" t="s">
        <v>12748</v>
      </c>
      <c r="QQT92" s="833" t="s">
        <v>12749</v>
      </c>
      <c r="QQU92" s="833" t="s">
        <v>12750</v>
      </c>
      <c r="QQV92" s="833" t="s">
        <v>12751</v>
      </c>
      <c r="QQW92" s="833" t="s">
        <v>12752</v>
      </c>
      <c r="QQX92" s="833" t="s">
        <v>12753</v>
      </c>
      <c r="QQY92" s="833" t="s">
        <v>12754</v>
      </c>
      <c r="QQZ92" s="833" t="s">
        <v>12755</v>
      </c>
      <c r="QRA92" s="833" t="s">
        <v>12756</v>
      </c>
      <c r="QRB92" s="833" t="s">
        <v>12757</v>
      </c>
      <c r="QRC92" s="833" t="s">
        <v>12758</v>
      </c>
      <c r="QRD92" s="833" t="s">
        <v>12759</v>
      </c>
      <c r="QRE92" s="833" t="s">
        <v>12760</v>
      </c>
      <c r="QRF92" s="833" t="s">
        <v>12761</v>
      </c>
      <c r="QRG92" s="833" t="s">
        <v>12762</v>
      </c>
      <c r="QRH92" s="833" t="s">
        <v>12763</v>
      </c>
      <c r="QRI92" s="833" t="s">
        <v>12764</v>
      </c>
      <c r="QRJ92" s="833" t="s">
        <v>12765</v>
      </c>
      <c r="QRK92" s="833" t="s">
        <v>12766</v>
      </c>
      <c r="QRL92" s="833" t="s">
        <v>12767</v>
      </c>
      <c r="QRM92" s="833" t="s">
        <v>12768</v>
      </c>
      <c r="QRN92" s="833" t="s">
        <v>12769</v>
      </c>
      <c r="QRO92" s="833" t="s">
        <v>12770</v>
      </c>
      <c r="QRP92" s="833" t="s">
        <v>12771</v>
      </c>
      <c r="QRQ92" s="833" t="s">
        <v>12772</v>
      </c>
      <c r="QRR92" s="833" t="s">
        <v>12773</v>
      </c>
      <c r="QRS92" s="833" t="s">
        <v>12774</v>
      </c>
      <c r="QRT92" s="833" t="s">
        <v>12775</v>
      </c>
      <c r="QRU92" s="833" t="s">
        <v>12776</v>
      </c>
      <c r="QRV92" s="833" t="s">
        <v>12777</v>
      </c>
      <c r="QRW92" s="833" t="s">
        <v>12778</v>
      </c>
      <c r="QRX92" s="833" t="s">
        <v>12779</v>
      </c>
      <c r="QRY92" s="833" t="s">
        <v>12780</v>
      </c>
      <c r="QRZ92" s="833" t="s">
        <v>12781</v>
      </c>
      <c r="QSA92" s="833" t="s">
        <v>12782</v>
      </c>
      <c r="QSB92" s="833" t="s">
        <v>12783</v>
      </c>
      <c r="QSC92" s="833" t="s">
        <v>12784</v>
      </c>
      <c r="QSD92" s="833" t="s">
        <v>12785</v>
      </c>
      <c r="QSE92" s="833" t="s">
        <v>12786</v>
      </c>
      <c r="QSF92" s="833" t="s">
        <v>12787</v>
      </c>
      <c r="QSG92" s="833" t="s">
        <v>12788</v>
      </c>
      <c r="QSH92" s="833" t="s">
        <v>12789</v>
      </c>
      <c r="QSI92" s="833" t="s">
        <v>12790</v>
      </c>
      <c r="QSJ92" s="833" t="s">
        <v>12791</v>
      </c>
      <c r="QSK92" s="833" t="s">
        <v>12792</v>
      </c>
      <c r="QSL92" s="833" t="s">
        <v>12793</v>
      </c>
      <c r="QSM92" s="833" t="s">
        <v>12794</v>
      </c>
      <c r="QSN92" s="833" t="s">
        <v>12795</v>
      </c>
      <c r="QSO92" s="833" t="s">
        <v>12796</v>
      </c>
      <c r="QSP92" s="833" t="s">
        <v>12797</v>
      </c>
      <c r="QSQ92" s="833" t="s">
        <v>12798</v>
      </c>
      <c r="QSR92" s="833" t="s">
        <v>12799</v>
      </c>
      <c r="QSS92" s="833" t="s">
        <v>12800</v>
      </c>
      <c r="QST92" s="833" t="s">
        <v>12801</v>
      </c>
      <c r="QSU92" s="833" t="s">
        <v>12802</v>
      </c>
      <c r="QSV92" s="833" t="s">
        <v>12803</v>
      </c>
      <c r="QSW92" s="833" t="s">
        <v>12804</v>
      </c>
      <c r="QSX92" s="833" t="s">
        <v>12805</v>
      </c>
      <c r="QSY92" s="833" t="s">
        <v>12806</v>
      </c>
      <c r="QSZ92" s="833" t="s">
        <v>12807</v>
      </c>
      <c r="QTA92" s="833" t="s">
        <v>12808</v>
      </c>
      <c r="QTB92" s="833" t="s">
        <v>12809</v>
      </c>
      <c r="QTC92" s="833" t="s">
        <v>12810</v>
      </c>
      <c r="QTD92" s="833" t="s">
        <v>12811</v>
      </c>
      <c r="QTE92" s="833" t="s">
        <v>12812</v>
      </c>
      <c r="QTF92" s="833" t="s">
        <v>12813</v>
      </c>
      <c r="QTG92" s="833" t="s">
        <v>12814</v>
      </c>
      <c r="QTH92" s="833" t="s">
        <v>12815</v>
      </c>
      <c r="QTI92" s="833" t="s">
        <v>12816</v>
      </c>
      <c r="QTJ92" s="833" t="s">
        <v>12817</v>
      </c>
      <c r="QTK92" s="833" t="s">
        <v>12818</v>
      </c>
      <c r="QTL92" s="833" t="s">
        <v>12819</v>
      </c>
      <c r="QTM92" s="833" t="s">
        <v>12820</v>
      </c>
      <c r="QTN92" s="833" t="s">
        <v>12821</v>
      </c>
      <c r="QTO92" s="833" t="s">
        <v>12822</v>
      </c>
      <c r="QTP92" s="833" t="s">
        <v>12823</v>
      </c>
      <c r="QTQ92" s="833" t="s">
        <v>12824</v>
      </c>
      <c r="QTR92" s="833" t="s">
        <v>12825</v>
      </c>
      <c r="QTS92" s="833" t="s">
        <v>12826</v>
      </c>
      <c r="QTT92" s="833" t="s">
        <v>12827</v>
      </c>
      <c r="QTU92" s="833" t="s">
        <v>12828</v>
      </c>
      <c r="QTV92" s="833" t="s">
        <v>12829</v>
      </c>
      <c r="QTW92" s="833" t="s">
        <v>12830</v>
      </c>
      <c r="QTX92" s="833" t="s">
        <v>12831</v>
      </c>
      <c r="QTY92" s="833" t="s">
        <v>12832</v>
      </c>
      <c r="QTZ92" s="833" t="s">
        <v>12833</v>
      </c>
      <c r="QUA92" s="833" t="s">
        <v>12834</v>
      </c>
      <c r="QUB92" s="833" t="s">
        <v>12835</v>
      </c>
      <c r="QUC92" s="833" t="s">
        <v>12836</v>
      </c>
      <c r="QUD92" s="833" t="s">
        <v>12837</v>
      </c>
      <c r="QUE92" s="833" t="s">
        <v>12838</v>
      </c>
      <c r="QUF92" s="833" t="s">
        <v>12839</v>
      </c>
      <c r="QUG92" s="833" t="s">
        <v>12840</v>
      </c>
      <c r="QUH92" s="833" t="s">
        <v>12841</v>
      </c>
      <c r="QUI92" s="833" t="s">
        <v>12842</v>
      </c>
      <c r="QUJ92" s="833" t="s">
        <v>12843</v>
      </c>
      <c r="QUK92" s="833" t="s">
        <v>12844</v>
      </c>
      <c r="QUL92" s="833" t="s">
        <v>12845</v>
      </c>
      <c r="QUM92" s="833" t="s">
        <v>12846</v>
      </c>
      <c r="QUN92" s="833" t="s">
        <v>12847</v>
      </c>
      <c r="QUO92" s="833" t="s">
        <v>12848</v>
      </c>
      <c r="QUP92" s="833" t="s">
        <v>12849</v>
      </c>
      <c r="QUQ92" s="833" t="s">
        <v>12850</v>
      </c>
      <c r="QUR92" s="833" t="s">
        <v>12851</v>
      </c>
      <c r="QUS92" s="833" t="s">
        <v>12852</v>
      </c>
      <c r="QUT92" s="833" t="s">
        <v>12853</v>
      </c>
      <c r="QUU92" s="833" t="s">
        <v>12854</v>
      </c>
      <c r="QUV92" s="833" t="s">
        <v>12855</v>
      </c>
      <c r="QUW92" s="833" t="s">
        <v>12856</v>
      </c>
      <c r="QUX92" s="833" t="s">
        <v>12857</v>
      </c>
      <c r="QUY92" s="833" t="s">
        <v>12858</v>
      </c>
      <c r="QUZ92" s="833" t="s">
        <v>12859</v>
      </c>
      <c r="QVA92" s="833" t="s">
        <v>12860</v>
      </c>
      <c r="QVB92" s="833" t="s">
        <v>12861</v>
      </c>
      <c r="QVC92" s="833" t="s">
        <v>12862</v>
      </c>
      <c r="QVD92" s="833" t="s">
        <v>12863</v>
      </c>
      <c r="QVE92" s="833" t="s">
        <v>12864</v>
      </c>
      <c r="QVF92" s="833" t="s">
        <v>12865</v>
      </c>
      <c r="QVG92" s="833" t="s">
        <v>12866</v>
      </c>
      <c r="QVH92" s="833" t="s">
        <v>12867</v>
      </c>
      <c r="QVI92" s="833" t="s">
        <v>12868</v>
      </c>
      <c r="QVJ92" s="833" t="s">
        <v>12869</v>
      </c>
      <c r="QVK92" s="833" t="s">
        <v>12870</v>
      </c>
      <c r="QVL92" s="833" t="s">
        <v>12871</v>
      </c>
      <c r="QVM92" s="833" t="s">
        <v>12872</v>
      </c>
      <c r="QVN92" s="833" t="s">
        <v>12873</v>
      </c>
      <c r="QVO92" s="833" t="s">
        <v>12874</v>
      </c>
      <c r="QVP92" s="833" t="s">
        <v>12875</v>
      </c>
      <c r="QVQ92" s="833" t="s">
        <v>12876</v>
      </c>
      <c r="QVR92" s="833" t="s">
        <v>12877</v>
      </c>
      <c r="QVS92" s="833" t="s">
        <v>12878</v>
      </c>
      <c r="QVT92" s="833" t="s">
        <v>12879</v>
      </c>
      <c r="QVU92" s="833" t="s">
        <v>12880</v>
      </c>
      <c r="QVV92" s="833" t="s">
        <v>12881</v>
      </c>
      <c r="QVW92" s="833" t="s">
        <v>12882</v>
      </c>
      <c r="QVX92" s="833" t="s">
        <v>12883</v>
      </c>
      <c r="QVY92" s="833" t="s">
        <v>12884</v>
      </c>
      <c r="QVZ92" s="833" t="s">
        <v>12885</v>
      </c>
      <c r="QWA92" s="833" t="s">
        <v>12886</v>
      </c>
      <c r="QWB92" s="833" t="s">
        <v>12887</v>
      </c>
      <c r="QWC92" s="833" t="s">
        <v>12888</v>
      </c>
      <c r="QWD92" s="833" t="s">
        <v>12889</v>
      </c>
      <c r="QWE92" s="833" t="s">
        <v>12890</v>
      </c>
      <c r="QWF92" s="833" t="s">
        <v>12891</v>
      </c>
      <c r="QWG92" s="833" t="s">
        <v>12892</v>
      </c>
      <c r="QWH92" s="833" t="s">
        <v>12893</v>
      </c>
      <c r="QWI92" s="833" t="s">
        <v>12894</v>
      </c>
      <c r="QWJ92" s="833" t="s">
        <v>12895</v>
      </c>
      <c r="QWK92" s="833" t="s">
        <v>12896</v>
      </c>
      <c r="QWL92" s="833" t="s">
        <v>12897</v>
      </c>
      <c r="QWM92" s="833" t="s">
        <v>12898</v>
      </c>
      <c r="QWN92" s="833" t="s">
        <v>12899</v>
      </c>
      <c r="QWO92" s="833" t="s">
        <v>12900</v>
      </c>
      <c r="QWP92" s="833" t="s">
        <v>12901</v>
      </c>
      <c r="QWQ92" s="833" t="s">
        <v>12902</v>
      </c>
      <c r="QWR92" s="833" t="s">
        <v>12903</v>
      </c>
      <c r="QWS92" s="833" t="s">
        <v>12904</v>
      </c>
      <c r="QWT92" s="833" t="s">
        <v>12905</v>
      </c>
      <c r="QWU92" s="833" t="s">
        <v>12906</v>
      </c>
      <c r="QWV92" s="833" t="s">
        <v>12907</v>
      </c>
      <c r="QWW92" s="833" t="s">
        <v>12908</v>
      </c>
      <c r="QWX92" s="833" t="s">
        <v>12909</v>
      </c>
      <c r="QWY92" s="833" t="s">
        <v>12910</v>
      </c>
      <c r="QWZ92" s="833" t="s">
        <v>12911</v>
      </c>
      <c r="QXA92" s="833" t="s">
        <v>12912</v>
      </c>
      <c r="QXB92" s="833" t="s">
        <v>12913</v>
      </c>
      <c r="QXC92" s="833" t="s">
        <v>12914</v>
      </c>
      <c r="QXD92" s="833" t="s">
        <v>12915</v>
      </c>
      <c r="QXE92" s="833" t="s">
        <v>12916</v>
      </c>
      <c r="QXF92" s="833" t="s">
        <v>12917</v>
      </c>
      <c r="QXG92" s="833" t="s">
        <v>12918</v>
      </c>
      <c r="QXH92" s="833" t="s">
        <v>12919</v>
      </c>
      <c r="QXI92" s="833" t="s">
        <v>12920</v>
      </c>
      <c r="QXJ92" s="833" t="s">
        <v>12921</v>
      </c>
      <c r="QXK92" s="833" t="s">
        <v>12922</v>
      </c>
      <c r="QXL92" s="833" t="s">
        <v>12923</v>
      </c>
      <c r="QXM92" s="833" t="s">
        <v>12924</v>
      </c>
      <c r="QXN92" s="833" t="s">
        <v>12925</v>
      </c>
      <c r="QXO92" s="833" t="s">
        <v>12926</v>
      </c>
      <c r="QXP92" s="833" t="s">
        <v>12927</v>
      </c>
      <c r="QXQ92" s="833" t="s">
        <v>12928</v>
      </c>
      <c r="QXR92" s="833" t="s">
        <v>12929</v>
      </c>
      <c r="QXS92" s="833" t="s">
        <v>12930</v>
      </c>
      <c r="QXT92" s="833" t="s">
        <v>12931</v>
      </c>
      <c r="QXU92" s="833" t="s">
        <v>12932</v>
      </c>
      <c r="QXV92" s="833" t="s">
        <v>12933</v>
      </c>
      <c r="QXW92" s="833" t="s">
        <v>12934</v>
      </c>
      <c r="QXX92" s="833" t="s">
        <v>12935</v>
      </c>
      <c r="QXY92" s="833" t="s">
        <v>12936</v>
      </c>
      <c r="QXZ92" s="833" t="s">
        <v>12937</v>
      </c>
      <c r="QYA92" s="833" t="s">
        <v>12938</v>
      </c>
      <c r="QYB92" s="833" t="s">
        <v>12939</v>
      </c>
      <c r="QYC92" s="833" t="s">
        <v>12940</v>
      </c>
      <c r="QYD92" s="833" t="s">
        <v>12941</v>
      </c>
      <c r="QYE92" s="833" t="s">
        <v>12942</v>
      </c>
      <c r="QYF92" s="833" t="s">
        <v>12943</v>
      </c>
      <c r="QYG92" s="833" t="s">
        <v>12944</v>
      </c>
      <c r="QYH92" s="833" t="s">
        <v>12945</v>
      </c>
      <c r="QYI92" s="833" t="s">
        <v>12946</v>
      </c>
      <c r="QYJ92" s="833" t="s">
        <v>12947</v>
      </c>
      <c r="QYK92" s="833" t="s">
        <v>12948</v>
      </c>
      <c r="QYL92" s="833" t="s">
        <v>12949</v>
      </c>
      <c r="QYM92" s="833" t="s">
        <v>12950</v>
      </c>
      <c r="QYN92" s="833" t="s">
        <v>12951</v>
      </c>
      <c r="QYO92" s="833" t="s">
        <v>12952</v>
      </c>
      <c r="QYP92" s="833" t="s">
        <v>12953</v>
      </c>
      <c r="QYQ92" s="833" t="s">
        <v>12954</v>
      </c>
      <c r="QYR92" s="833" t="s">
        <v>12955</v>
      </c>
      <c r="QYS92" s="833" t="s">
        <v>12956</v>
      </c>
      <c r="QYT92" s="833" t="s">
        <v>12957</v>
      </c>
      <c r="QYU92" s="833" t="s">
        <v>12958</v>
      </c>
      <c r="QYV92" s="833" t="s">
        <v>12959</v>
      </c>
      <c r="QYW92" s="833" t="s">
        <v>12960</v>
      </c>
      <c r="QYX92" s="833" t="s">
        <v>12961</v>
      </c>
      <c r="QYY92" s="833" t="s">
        <v>12962</v>
      </c>
      <c r="QYZ92" s="833" t="s">
        <v>12963</v>
      </c>
      <c r="QZA92" s="833" t="s">
        <v>12964</v>
      </c>
      <c r="QZB92" s="833" t="s">
        <v>12965</v>
      </c>
      <c r="QZC92" s="833" t="s">
        <v>12966</v>
      </c>
      <c r="QZD92" s="833" t="s">
        <v>12967</v>
      </c>
      <c r="QZE92" s="833" t="s">
        <v>12968</v>
      </c>
      <c r="QZF92" s="833" t="s">
        <v>12969</v>
      </c>
      <c r="QZG92" s="833" t="s">
        <v>12970</v>
      </c>
      <c r="QZH92" s="833" t="s">
        <v>12971</v>
      </c>
      <c r="QZI92" s="833" t="s">
        <v>12972</v>
      </c>
      <c r="QZJ92" s="833" t="s">
        <v>12973</v>
      </c>
      <c r="QZK92" s="833" t="s">
        <v>12974</v>
      </c>
      <c r="QZL92" s="833" t="s">
        <v>12975</v>
      </c>
      <c r="QZM92" s="833" t="s">
        <v>12976</v>
      </c>
      <c r="QZN92" s="833" t="s">
        <v>12977</v>
      </c>
      <c r="QZO92" s="833" t="s">
        <v>12978</v>
      </c>
      <c r="QZP92" s="833" t="s">
        <v>12979</v>
      </c>
      <c r="QZQ92" s="833" t="s">
        <v>12980</v>
      </c>
      <c r="QZR92" s="833" t="s">
        <v>12981</v>
      </c>
      <c r="QZS92" s="833" t="s">
        <v>12982</v>
      </c>
      <c r="QZT92" s="833" t="s">
        <v>12983</v>
      </c>
      <c r="QZU92" s="833" t="s">
        <v>12984</v>
      </c>
      <c r="QZV92" s="833" t="s">
        <v>12985</v>
      </c>
      <c r="QZW92" s="833" t="s">
        <v>12986</v>
      </c>
      <c r="QZX92" s="833" t="s">
        <v>12987</v>
      </c>
      <c r="QZY92" s="833" t="s">
        <v>12988</v>
      </c>
      <c r="QZZ92" s="833" t="s">
        <v>12989</v>
      </c>
      <c r="RAA92" s="833" t="s">
        <v>12990</v>
      </c>
      <c r="RAB92" s="833" t="s">
        <v>12991</v>
      </c>
      <c r="RAC92" s="833" t="s">
        <v>12992</v>
      </c>
      <c r="RAD92" s="833" t="s">
        <v>12993</v>
      </c>
      <c r="RAE92" s="833" t="s">
        <v>12994</v>
      </c>
      <c r="RAF92" s="833" t="s">
        <v>12995</v>
      </c>
      <c r="RAG92" s="833" t="s">
        <v>12996</v>
      </c>
      <c r="RAH92" s="833" t="s">
        <v>12997</v>
      </c>
      <c r="RAI92" s="833" t="s">
        <v>12998</v>
      </c>
      <c r="RAJ92" s="833" t="s">
        <v>12999</v>
      </c>
      <c r="RAK92" s="833" t="s">
        <v>13000</v>
      </c>
      <c r="RAL92" s="833" t="s">
        <v>13001</v>
      </c>
      <c r="RAM92" s="833" t="s">
        <v>13002</v>
      </c>
      <c r="RAN92" s="833" t="s">
        <v>13003</v>
      </c>
      <c r="RAO92" s="833" t="s">
        <v>13004</v>
      </c>
      <c r="RAP92" s="833" t="s">
        <v>13005</v>
      </c>
      <c r="RAQ92" s="833" t="s">
        <v>13006</v>
      </c>
      <c r="RAR92" s="833" t="s">
        <v>13007</v>
      </c>
      <c r="RAS92" s="833" t="s">
        <v>13008</v>
      </c>
      <c r="RAT92" s="833" t="s">
        <v>13009</v>
      </c>
      <c r="RAU92" s="833" t="s">
        <v>13010</v>
      </c>
      <c r="RAV92" s="833" t="s">
        <v>13011</v>
      </c>
      <c r="RAW92" s="833" t="s">
        <v>13012</v>
      </c>
      <c r="RAX92" s="833" t="s">
        <v>13013</v>
      </c>
      <c r="RAY92" s="833" t="s">
        <v>13014</v>
      </c>
      <c r="RAZ92" s="833" t="s">
        <v>13015</v>
      </c>
      <c r="RBA92" s="833" t="s">
        <v>13016</v>
      </c>
      <c r="RBB92" s="833" t="s">
        <v>13017</v>
      </c>
      <c r="RBC92" s="833" t="s">
        <v>13018</v>
      </c>
      <c r="RBD92" s="833" t="s">
        <v>13019</v>
      </c>
      <c r="RBE92" s="833" t="s">
        <v>13020</v>
      </c>
      <c r="RBF92" s="833" t="s">
        <v>13021</v>
      </c>
      <c r="RBG92" s="833" t="s">
        <v>13022</v>
      </c>
      <c r="RBH92" s="833" t="s">
        <v>13023</v>
      </c>
      <c r="RBI92" s="833" t="s">
        <v>13024</v>
      </c>
      <c r="RBJ92" s="833" t="s">
        <v>13025</v>
      </c>
      <c r="RBK92" s="833" t="s">
        <v>13026</v>
      </c>
      <c r="RBL92" s="833" t="s">
        <v>13027</v>
      </c>
      <c r="RBM92" s="833" t="s">
        <v>13028</v>
      </c>
      <c r="RBN92" s="833" t="s">
        <v>13029</v>
      </c>
      <c r="RBO92" s="833" t="s">
        <v>13030</v>
      </c>
      <c r="RBP92" s="833" t="s">
        <v>13031</v>
      </c>
      <c r="RBQ92" s="833" t="s">
        <v>13032</v>
      </c>
      <c r="RBR92" s="833" t="s">
        <v>13033</v>
      </c>
      <c r="RBS92" s="833" t="s">
        <v>13034</v>
      </c>
      <c r="RBT92" s="833" t="s">
        <v>13035</v>
      </c>
      <c r="RBU92" s="833" t="s">
        <v>13036</v>
      </c>
      <c r="RBV92" s="833" t="s">
        <v>13037</v>
      </c>
      <c r="RBW92" s="833" t="s">
        <v>13038</v>
      </c>
      <c r="RBX92" s="833" t="s">
        <v>13039</v>
      </c>
      <c r="RBY92" s="833" t="s">
        <v>13040</v>
      </c>
      <c r="RBZ92" s="833" t="s">
        <v>13041</v>
      </c>
      <c r="RCA92" s="833" t="s">
        <v>13042</v>
      </c>
      <c r="RCB92" s="833" t="s">
        <v>13043</v>
      </c>
      <c r="RCC92" s="833" t="s">
        <v>13044</v>
      </c>
      <c r="RCD92" s="833" t="s">
        <v>13045</v>
      </c>
      <c r="RCE92" s="833" t="s">
        <v>13046</v>
      </c>
      <c r="RCF92" s="833" t="s">
        <v>13047</v>
      </c>
      <c r="RCG92" s="833" t="s">
        <v>13048</v>
      </c>
      <c r="RCH92" s="833" t="s">
        <v>13049</v>
      </c>
      <c r="RCI92" s="833" t="s">
        <v>13050</v>
      </c>
      <c r="RCJ92" s="833" t="s">
        <v>13051</v>
      </c>
      <c r="RCK92" s="833" t="s">
        <v>13052</v>
      </c>
      <c r="RCL92" s="833" t="s">
        <v>13053</v>
      </c>
      <c r="RCM92" s="833" t="s">
        <v>13054</v>
      </c>
      <c r="RCN92" s="833" t="s">
        <v>13055</v>
      </c>
      <c r="RCO92" s="833" t="s">
        <v>13056</v>
      </c>
      <c r="RCP92" s="833" t="s">
        <v>13057</v>
      </c>
      <c r="RCQ92" s="833" t="s">
        <v>13058</v>
      </c>
      <c r="RCR92" s="833" t="s">
        <v>13059</v>
      </c>
      <c r="RCS92" s="833" t="s">
        <v>13060</v>
      </c>
      <c r="RCT92" s="833" t="s">
        <v>13061</v>
      </c>
      <c r="RCU92" s="833" t="s">
        <v>13062</v>
      </c>
      <c r="RCV92" s="833" t="s">
        <v>13063</v>
      </c>
      <c r="RCW92" s="833" t="s">
        <v>13064</v>
      </c>
      <c r="RCX92" s="833" t="s">
        <v>13065</v>
      </c>
      <c r="RCY92" s="833" t="s">
        <v>13066</v>
      </c>
      <c r="RCZ92" s="833" t="s">
        <v>13067</v>
      </c>
      <c r="RDA92" s="833" t="s">
        <v>13068</v>
      </c>
      <c r="RDB92" s="833" t="s">
        <v>13069</v>
      </c>
      <c r="RDC92" s="833" t="s">
        <v>13070</v>
      </c>
      <c r="RDD92" s="833" t="s">
        <v>13071</v>
      </c>
      <c r="RDE92" s="833" t="s">
        <v>13072</v>
      </c>
      <c r="RDF92" s="833" t="s">
        <v>13073</v>
      </c>
      <c r="RDG92" s="833" t="s">
        <v>13074</v>
      </c>
      <c r="RDH92" s="833" t="s">
        <v>13075</v>
      </c>
      <c r="RDI92" s="833" t="s">
        <v>13076</v>
      </c>
      <c r="RDJ92" s="833" t="s">
        <v>13077</v>
      </c>
      <c r="RDK92" s="833" t="s">
        <v>13078</v>
      </c>
      <c r="RDL92" s="833" t="s">
        <v>13079</v>
      </c>
      <c r="RDM92" s="833" t="s">
        <v>13080</v>
      </c>
      <c r="RDN92" s="833" t="s">
        <v>13081</v>
      </c>
      <c r="RDO92" s="833" t="s">
        <v>13082</v>
      </c>
      <c r="RDP92" s="833" t="s">
        <v>13083</v>
      </c>
      <c r="RDQ92" s="833" t="s">
        <v>13084</v>
      </c>
      <c r="RDR92" s="833" t="s">
        <v>13085</v>
      </c>
      <c r="RDS92" s="833" t="s">
        <v>13086</v>
      </c>
      <c r="RDT92" s="833" t="s">
        <v>13087</v>
      </c>
      <c r="RDU92" s="833" t="s">
        <v>13088</v>
      </c>
      <c r="RDV92" s="833" t="s">
        <v>13089</v>
      </c>
      <c r="RDW92" s="833" t="s">
        <v>13090</v>
      </c>
      <c r="RDX92" s="833" t="s">
        <v>13091</v>
      </c>
      <c r="RDY92" s="833" t="s">
        <v>13092</v>
      </c>
      <c r="RDZ92" s="833" t="s">
        <v>13093</v>
      </c>
      <c r="REA92" s="833" t="s">
        <v>13094</v>
      </c>
      <c r="REB92" s="833" t="s">
        <v>13095</v>
      </c>
      <c r="REC92" s="833" t="s">
        <v>13096</v>
      </c>
      <c r="RED92" s="833" t="s">
        <v>13097</v>
      </c>
      <c r="REE92" s="833" t="s">
        <v>13098</v>
      </c>
      <c r="REF92" s="833" t="s">
        <v>13099</v>
      </c>
      <c r="REG92" s="833" t="s">
        <v>13100</v>
      </c>
      <c r="REH92" s="833" t="s">
        <v>13101</v>
      </c>
      <c r="REI92" s="833" t="s">
        <v>13102</v>
      </c>
      <c r="REJ92" s="833" t="s">
        <v>13103</v>
      </c>
      <c r="REK92" s="833" t="s">
        <v>13104</v>
      </c>
      <c r="REL92" s="833" t="s">
        <v>13105</v>
      </c>
      <c r="REM92" s="833" t="s">
        <v>13106</v>
      </c>
      <c r="REN92" s="833" t="s">
        <v>13107</v>
      </c>
      <c r="REO92" s="833" t="s">
        <v>13108</v>
      </c>
      <c r="REP92" s="833" t="s">
        <v>13109</v>
      </c>
      <c r="REQ92" s="833" t="s">
        <v>13110</v>
      </c>
      <c r="RER92" s="833" t="s">
        <v>13111</v>
      </c>
      <c r="RES92" s="833" t="s">
        <v>13112</v>
      </c>
      <c r="RET92" s="833" t="s">
        <v>13113</v>
      </c>
      <c r="REU92" s="833" t="s">
        <v>13114</v>
      </c>
      <c r="REV92" s="833" t="s">
        <v>13115</v>
      </c>
      <c r="REW92" s="833" t="s">
        <v>13116</v>
      </c>
      <c r="REX92" s="833" t="s">
        <v>13117</v>
      </c>
      <c r="REY92" s="833" t="s">
        <v>13118</v>
      </c>
      <c r="REZ92" s="833" t="s">
        <v>13119</v>
      </c>
      <c r="RFA92" s="833" t="s">
        <v>13120</v>
      </c>
      <c r="RFB92" s="833" t="s">
        <v>13121</v>
      </c>
      <c r="RFC92" s="833" t="s">
        <v>13122</v>
      </c>
      <c r="RFD92" s="833" t="s">
        <v>13123</v>
      </c>
      <c r="RFE92" s="833" t="s">
        <v>13124</v>
      </c>
      <c r="RFF92" s="833" t="s">
        <v>13125</v>
      </c>
      <c r="RFG92" s="833" t="s">
        <v>13126</v>
      </c>
      <c r="RFH92" s="833" t="s">
        <v>13127</v>
      </c>
      <c r="RFI92" s="833" t="s">
        <v>13128</v>
      </c>
      <c r="RFJ92" s="833" t="s">
        <v>13129</v>
      </c>
      <c r="RFK92" s="833" t="s">
        <v>13130</v>
      </c>
      <c r="RFL92" s="833" t="s">
        <v>13131</v>
      </c>
      <c r="RFM92" s="833" t="s">
        <v>13132</v>
      </c>
      <c r="RFN92" s="833" t="s">
        <v>13133</v>
      </c>
      <c r="RFO92" s="833" t="s">
        <v>13134</v>
      </c>
      <c r="RFP92" s="833" t="s">
        <v>13135</v>
      </c>
      <c r="RFQ92" s="833" t="s">
        <v>13136</v>
      </c>
      <c r="RFR92" s="833" t="s">
        <v>13137</v>
      </c>
      <c r="RFS92" s="833" t="s">
        <v>13138</v>
      </c>
      <c r="RFT92" s="833" t="s">
        <v>13139</v>
      </c>
      <c r="RFU92" s="833" t="s">
        <v>13140</v>
      </c>
      <c r="RFV92" s="833" t="s">
        <v>13141</v>
      </c>
      <c r="RFW92" s="833" t="s">
        <v>13142</v>
      </c>
      <c r="RFX92" s="833" t="s">
        <v>13143</v>
      </c>
      <c r="RFY92" s="833" t="s">
        <v>13144</v>
      </c>
      <c r="RFZ92" s="833" t="s">
        <v>13145</v>
      </c>
      <c r="RGA92" s="833" t="s">
        <v>13146</v>
      </c>
      <c r="RGB92" s="833" t="s">
        <v>13147</v>
      </c>
      <c r="RGC92" s="833" t="s">
        <v>13148</v>
      </c>
      <c r="RGD92" s="833" t="s">
        <v>13149</v>
      </c>
      <c r="RGE92" s="833" t="s">
        <v>13150</v>
      </c>
      <c r="RGF92" s="833" t="s">
        <v>13151</v>
      </c>
      <c r="RGG92" s="833" t="s">
        <v>13152</v>
      </c>
      <c r="RGH92" s="833" t="s">
        <v>13153</v>
      </c>
      <c r="RGI92" s="833" t="s">
        <v>13154</v>
      </c>
      <c r="RGJ92" s="833" t="s">
        <v>13155</v>
      </c>
      <c r="RGK92" s="833" t="s">
        <v>13156</v>
      </c>
      <c r="RGL92" s="833" t="s">
        <v>13157</v>
      </c>
      <c r="RGM92" s="833" t="s">
        <v>13158</v>
      </c>
      <c r="RGN92" s="833" t="s">
        <v>13159</v>
      </c>
      <c r="RGO92" s="833" t="s">
        <v>13160</v>
      </c>
      <c r="RGP92" s="833" t="s">
        <v>13161</v>
      </c>
      <c r="RGQ92" s="833" t="s">
        <v>13162</v>
      </c>
      <c r="RGR92" s="833" t="s">
        <v>13163</v>
      </c>
      <c r="RGS92" s="833" t="s">
        <v>13164</v>
      </c>
      <c r="RGT92" s="833" t="s">
        <v>13165</v>
      </c>
      <c r="RGU92" s="833" t="s">
        <v>13166</v>
      </c>
      <c r="RGV92" s="833" t="s">
        <v>13167</v>
      </c>
      <c r="RGW92" s="833" t="s">
        <v>13168</v>
      </c>
      <c r="RGX92" s="833" t="s">
        <v>13169</v>
      </c>
      <c r="RGY92" s="833" t="s">
        <v>13170</v>
      </c>
      <c r="RGZ92" s="833" t="s">
        <v>13171</v>
      </c>
      <c r="RHA92" s="833" t="s">
        <v>13172</v>
      </c>
      <c r="RHB92" s="833" t="s">
        <v>13173</v>
      </c>
      <c r="RHC92" s="833" t="s">
        <v>13174</v>
      </c>
      <c r="RHD92" s="833" t="s">
        <v>13175</v>
      </c>
      <c r="RHE92" s="833" t="s">
        <v>13176</v>
      </c>
      <c r="RHF92" s="833" t="s">
        <v>13177</v>
      </c>
      <c r="RHG92" s="833" t="s">
        <v>13178</v>
      </c>
      <c r="RHH92" s="833" t="s">
        <v>13179</v>
      </c>
      <c r="RHI92" s="833" t="s">
        <v>13180</v>
      </c>
      <c r="RHJ92" s="833" t="s">
        <v>13181</v>
      </c>
      <c r="RHK92" s="833" t="s">
        <v>13182</v>
      </c>
      <c r="RHL92" s="833" t="s">
        <v>13183</v>
      </c>
      <c r="RHM92" s="833" t="s">
        <v>13184</v>
      </c>
      <c r="RHN92" s="833" t="s">
        <v>13185</v>
      </c>
      <c r="RHO92" s="833" t="s">
        <v>13186</v>
      </c>
      <c r="RHP92" s="833" t="s">
        <v>13187</v>
      </c>
      <c r="RHQ92" s="833" t="s">
        <v>13188</v>
      </c>
      <c r="RHR92" s="833" t="s">
        <v>13189</v>
      </c>
      <c r="RHS92" s="833" t="s">
        <v>13190</v>
      </c>
      <c r="RHT92" s="833" t="s">
        <v>13191</v>
      </c>
      <c r="RHU92" s="833" t="s">
        <v>13192</v>
      </c>
      <c r="RHV92" s="833" t="s">
        <v>13193</v>
      </c>
      <c r="RHW92" s="833" t="s">
        <v>13194</v>
      </c>
      <c r="RHX92" s="833" t="s">
        <v>13195</v>
      </c>
      <c r="RHY92" s="833" t="s">
        <v>13196</v>
      </c>
      <c r="RHZ92" s="833" t="s">
        <v>13197</v>
      </c>
      <c r="RIA92" s="833" t="s">
        <v>13198</v>
      </c>
      <c r="RIB92" s="833" t="s">
        <v>13199</v>
      </c>
      <c r="RIC92" s="833" t="s">
        <v>13200</v>
      </c>
      <c r="RID92" s="833" t="s">
        <v>13201</v>
      </c>
      <c r="RIE92" s="833" t="s">
        <v>13202</v>
      </c>
      <c r="RIF92" s="833" t="s">
        <v>13203</v>
      </c>
      <c r="RIG92" s="833" t="s">
        <v>13204</v>
      </c>
      <c r="RIH92" s="833" t="s">
        <v>13205</v>
      </c>
      <c r="RII92" s="833" t="s">
        <v>13206</v>
      </c>
      <c r="RIJ92" s="833" t="s">
        <v>13207</v>
      </c>
      <c r="RIK92" s="833" t="s">
        <v>13208</v>
      </c>
      <c r="RIL92" s="833" t="s">
        <v>13209</v>
      </c>
      <c r="RIM92" s="833" t="s">
        <v>13210</v>
      </c>
      <c r="RIN92" s="833" t="s">
        <v>13211</v>
      </c>
      <c r="RIO92" s="833" t="s">
        <v>13212</v>
      </c>
      <c r="RIP92" s="833" t="s">
        <v>13213</v>
      </c>
      <c r="RIQ92" s="833" t="s">
        <v>13214</v>
      </c>
      <c r="RIR92" s="833" t="s">
        <v>13215</v>
      </c>
      <c r="RIS92" s="833" t="s">
        <v>13216</v>
      </c>
      <c r="RIT92" s="833" t="s">
        <v>13217</v>
      </c>
      <c r="RIU92" s="833" t="s">
        <v>13218</v>
      </c>
      <c r="RIV92" s="833" t="s">
        <v>13219</v>
      </c>
      <c r="RIW92" s="833" t="s">
        <v>13220</v>
      </c>
      <c r="RIX92" s="833" t="s">
        <v>13221</v>
      </c>
      <c r="RIY92" s="833" t="s">
        <v>13222</v>
      </c>
      <c r="RIZ92" s="833" t="s">
        <v>13223</v>
      </c>
      <c r="RJA92" s="833" t="s">
        <v>13224</v>
      </c>
      <c r="RJB92" s="833" t="s">
        <v>13225</v>
      </c>
      <c r="RJC92" s="833" t="s">
        <v>13226</v>
      </c>
      <c r="RJD92" s="833" t="s">
        <v>13227</v>
      </c>
      <c r="RJE92" s="833" t="s">
        <v>13228</v>
      </c>
      <c r="RJF92" s="833" t="s">
        <v>13229</v>
      </c>
      <c r="RJG92" s="833" t="s">
        <v>13230</v>
      </c>
      <c r="RJH92" s="833" t="s">
        <v>13231</v>
      </c>
      <c r="RJI92" s="833" t="s">
        <v>13232</v>
      </c>
      <c r="RJJ92" s="833" t="s">
        <v>13233</v>
      </c>
      <c r="RJK92" s="833" t="s">
        <v>13234</v>
      </c>
      <c r="RJL92" s="833" t="s">
        <v>13235</v>
      </c>
      <c r="RJM92" s="833" t="s">
        <v>13236</v>
      </c>
      <c r="RJN92" s="833" t="s">
        <v>13237</v>
      </c>
      <c r="RJO92" s="833" t="s">
        <v>13238</v>
      </c>
      <c r="RJP92" s="833" t="s">
        <v>13239</v>
      </c>
      <c r="RJQ92" s="833" t="s">
        <v>13240</v>
      </c>
      <c r="RJR92" s="833" t="s">
        <v>13241</v>
      </c>
      <c r="RJS92" s="833" t="s">
        <v>13242</v>
      </c>
      <c r="RJT92" s="833" t="s">
        <v>13243</v>
      </c>
      <c r="RJU92" s="833" t="s">
        <v>13244</v>
      </c>
      <c r="RJV92" s="833" t="s">
        <v>13245</v>
      </c>
      <c r="RJW92" s="833" t="s">
        <v>13246</v>
      </c>
      <c r="RJX92" s="833" t="s">
        <v>13247</v>
      </c>
      <c r="RJY92" s="833" t="s">
        <v>13248</v>
      </c>
      <c r="RJZ92" s="833" t="s">
        <v>13249</v>
      </c>
      <c r="RKA92" s="833" t="s">
        <v>13250</v>
      </c>
      <c r="RKB92" s="833" t="s">
        <v>13251</v>
      </c>
      <c r="RKC92" s="833" t="s">
        <v>13252</v>
      </c>
      <c r="RKD92" s="833" t="s">
        <v>13253</v>
      </c>
      <c r="RKE92" s="833" t="s">
        <v>13254</v>
      </c>
      <c r="RKF92" s="833" t="s">
        <v>13255</v>
      </c>
      <c r="RKG92" s="833" t="s">
        <v>13256</v>
      </c>
      <c r="RKH92" s="833" t="s">
        <v>13257</v>
      </c>
      <c r="RKI92" s="833" t="s">
        <v>13258</v>
      </c>
      <c r="RKJ92" s="833" t="s">
        <v>13259</v>
      </c>
      <c r="RKK92" s="833" t="s">
        <v>13260</v>
      </c>
      <c r="RKL92" s="833" t="s">
        <v>13261</v>
      </c>
      <c r="RKM92" s="833" t="s">
        <v>13262</v>
      </c>
      <c r="RKN92" s="833" t="s">
        <v>13263</v>
      </c>
      <c r="RKO92" s="833" t="s">
        <v>13264</v>
      </c>
      <c r="RKP92" s="833" t="s">
        <v>13265</v>
      </c>
      <c r="RKQ92" s="833" t="s">
        <v>13266</v>
      </c>
      <c r="RKR92" s="833" t="s">
        <v>13267</v>
      </c>
      <c r="RKS92" s="833" t="s">
        <v>13268</v>
      </c>
      <c r="RKT92" s="833" t="s">
        <v>13269</v>
      </c>
      <c r="RKU92" s="833" t="s">
        <v>13270</v>
      </c>
      <c r="RKV92" s="833" t="s">
        <v>13271</v>
      </c>
      <c r="RKW92" s="833" t="s">
        <v>13272</v>
      </c>
      <c r="RKX92" s="833" t="s">
        <v>13273</v>
      </c>
      <c r="RKY92" s="833" t="s">
        <v>13274</v>
      </c>
      <c r="RKZ92" s="833" t="s">
        <v>13275</v>
      </c>
      <c r="RLA92" s="833" t="s">
        <v>13276</v>
      </c>
      <c r="RLB92" s="833" t="s">
        <v>13277</v>
      </c>
      <c r="RLC92" s="833" t="s">
        <v>13278</v>
      </c>
      <c r="RLD92" s="833" t="s">
        <v>13279</v>
      </c>
      <c r="RLE92" s="833" t="s">
        <v>13280</v>
      </c>
      <c r="RLF92" s="833" t="s">
        <v>13281</v>
      </c>
      <c r="RLG92" s="833" t="s">
        <v>13282</v>
      </c>
      <c r="RLH92" s="833" t="s">
        <v>13283</v>
      </c>
      <c r="RLI92" s="833" t="s">
        <v>13284</v>
      </c>
      <c r="RLJ92" s="833" t="s">
        <v>13285</v>
      </c>
      <c r="RLK92" s="833" t="s">
        <v>13286</v>
      </c>
      <c r="RLL92" s="833" t="s">
        <v>13287</v>
      </c>
      <c r="RLM92" s="833" t="s">
        <v>13288</v>
      </c>
      <c r="RLN92" s="833" t="s">
        <v>13289</v>
      </c>
      <c r="RLO92" s="833" t="s">
        <v>13290</v>
      </c>
      <c r="RLP92" s="833" t="s">
        <v>13291</v>
      </c>
      <c r="RLQ92" s="833" t="s">
        <v>13292</v>
      </c>
      <c r="RLR92" s="833" t="s">
        <v>13293</v>
      </c>
      <c r="RLS92" s="833" t="s">
        <v>13294</v>
      </c>
      <c r="RLT92" s="833" t="s">
        <v>13295</v>
      </c>
      <c r="RLU92" s="833" t="s">
        <v>13296</v>
      </c>
      <c r="RLV92" s="833" t="s">
        <v>13297</v>
      </c>
      <c r="RLW92" s="833" t="s">
        <v>13298</v>
      </c>
      <c r="RLX92" s="833" t="s">
        <v>13299</v>
      </c>
      <c r="RLY92" s="833" t="s">
        <v>13300</v>
      </c>
      <c r="RLZ92" s="833" t="s">
        <v>13301</v>
      </c>
      <c r="RMA92" s="833" t="s">
        <v>13302</v>
      </c>
      <c r="RMB92" s="833" t="s">
        <v>13303</v>
      </c>
      <c r="RMC92" s="833" t="s">
        <v>13304</v>
      </c>
      <c r="RMD92" s="833" t="s">
        <v>13305</v>
      </c>
      <c r="RME92" s="833" t="s">
        <v>13306</v>
      </c>
      <c r="RMF92" s="833" t="s">
        <v>13307</v>
      </c>
      <c r="RMG92" s="833" t="s">
        <v>13308</v>
      </c>
      <c r="RMH92" s="833" t="s">
        <v>13309</v>
      </c>
      <c r="RMI92" s="833" t="s">
        <v>13310</v>
      </c>
      <c r="RMJ92" s="833" t="s">
        <v>13311</v>
      </c>
      <c r="RMK92" s="833" t="s">
        <v>13312</v>
      </c>
      <c r="RML92" s="833" t="s">
        <v>13313</v>
      </c>
      <c r="RMM92" s="833" t="s">
        <v>13314</v>
      </c>
      <c r="RMN92" s="833" t="s">
        <v>13315</v>
      </c>
      <c r="RMO92" s="833" t="s">
        <v>13316</v>
      </c>
      <c r="RMP92" s="833" t="s">
        <v>13317</v>
      </c>
      <c r="RMQ92" s="833" t="s">
        <v>13318</v>
      </c>
      <c r="RMR92" s="833" t="s">
        <v>13319</v>
      </c>
      <c r="RMS92" s="833" t="s">
        <v>13320</v>
      </c>
      <c r="RMT92" s="833" t="s">
        <v>13321</v>
      </c>
      <c r="RMU92" s="833" t="s">
        <v>13322</v>
      </c>
      <c r="RMV92" s="833" t="s">
        <v>13323</v>
      </c>
      <c r="RMW92" s="833" t="s">
        <v>13324</v>
      </c>
      <c r="RMX92" s="833" t="s">
        <v>13325</v>
      </c>
      <c r="RMY92" s="833" t="s">
        <v>13326</v>
      </c>
      <c r="RMZ92" s="833" t="s">
        <v>13327</v>
      </c>
      <c r="RNA92" s="833" t="s">
        <v>13328</v>
      </c>
      <c r="RNB92" s="833" t="s">
        <v>13329</v>
      </c>
      <c r="RNC92" s="833" t="s">
        <v>13330</v>
      </c>
      <c r="RND92" s="833" t="s">
        <v>13331</v>
      </c>
      <c r="RNE92" s="833" t="s">
        <v>13332</v>
      </c>
      <c r="RNF92" s="833" t="s">
        <v>13333</v>
      </c>
      <c r="RNG92" s="833" t="s">
        <v>13334</v>
      </c>
      <c r="RNH92" s="833" t="s">
        <v>13335</v>
      </c>
      <c r="RNI92" s="833" t="s">
        <v>13336</v>
      </c>
      <c r="RNJ92" s="833" t="s">
        <v>13337</v>
      </c>
      <c r="RNK92" s="833" t="s">
        <v>13338</v>
      </c>
      <c r="RNL92" s="833" t="s">
        <v>13339</v>
      </c>
      <c r="RNM92" s="833" t="s">
        <v>13340</v>
      </c>
      <c r="RNN92" s="833" t="s">
        <v>13341</v>
      </c>
      <c r="RNO92" s="833" t="s">
        <v>13342</v>
      </c>
      <c r="RNP92" s="833" t="s">
        <v>13343</v>
      </c>
      <c r="RNQ92" s="833" t="s">
        <v>13344</v>
      </c>
      <c r="RNR92" s="833" t="s">
        <v>13345</v>
      </c>
      <c r="RNS92" s="833" t="s">
        <v>13346</v>
      </c>
      <c r="RNT92" s="833" t="s">
        <v>13347</v>
      </c>
      <c r="RNU92" s="833" t="s">
        <v>13348</v>
      </c>
      <c r="RNV92" s="833" t="s">
        <v>13349</v>
      </c>
      <c r="RNW92" s="833" t="s">
        <v>13350</v>
      </c>
      <c r="RNX92" s="833" t="s">
        <v>13351</v>
      </c>
      <c r="RNY92" s="833" t="s">
        <v>13352</v>
      </c>
      <c r="RNZ92" s="833" t="s">
        <v>13353</v>
      </c>
      <c r="ROA92" s="833" t="s">
        <v>13354</v>
      </c>
      <c r="ROB92" s="833" t="s">
        <v>13355</v>
      </c>
      <c r="ROC92" s="833" t="s">
        <v>13356</v>
      </c>
      <c r="ROD92" s="833" t="s">
        <v>13357</v>
      </c>
      <c r="ROE92" s="833" t="s">
        <v>13358</v>
      </c>
      <c r="ROF92" s="833" t="s">
        <v>13359</v>
      </c>
      <c r="ROG92" s="833" t="s">
        <v>13360</v>
      </c>
      <c r="ROH92" s="833" t="s">
        <v>13361</v>
      </c>
      <c r="ROI92" s="833" t="s">
        <v>13362</v>
      </c>
      <c r="ROJ92" s="833" t="s">
        <v>13363</v>
      </c>
      <c r="ROK92" s="833" t="s">
        <v>13364</v>
      </c>
      <c r="ROL92" s="833" t="s">
        <v>13365</v>
      </c>
      <c r="ROM92" s="833" t="s">
        <v>13366</v>
      </c>
      <c r="RON92" s="833" t="s">
        <v>13367</v>
      </c>
      <c r="ROO92" s="833" t="s">
        <v>13368</v>
      </c>
      <c r="ROP92" s="833" t="s">
        <v>13369</v>
      </c>
      <c r="ROQ92" s="833" t="s">
        <v>13370</v>
      </c>
      <c r="ROR92" s="833" t="s">
        <v>13371</v>
      </c>
      <c r="ROS92" s="833" t="s">
        <v>13372</v>
      </c>
      <c r="ROT92" s="833" t="s">
        <v>13373</v>
      </c>
      <c r="ROU92" s="833" t="s">
        <v>13374</v>
      </c>
      <c r="ROV92" s="833" t="s">
        <v>13375</v>
      </c>
      <c r="ROW92" s="833" t="s">
        <v>13376</v>
      </c>
      <c r="ROX92" s="833" t="s">
        <v>13377</v>
      </c>
      <c r="ROY92" s="833" t="s">
        <v>13378</v>
      </c>
      <c r="ROZ92" s="833" t="s">
        <v>13379</v>
      </c>
      <c r="RPA92" s="833" t="s">
        <v>13380</v>
      </c>
      <c r="RPB92" s="833" t="s">
        <v>13381</v>
      </c>
      <c r="RPC92" s="833" t="s">
        <v>13382</v>
      </c>
      <c r="RPD92" s="833" t="s">
        <v>13383</v>
      </c>
      <c r="RPE92" s="833" t="s">
        <v>13384</v>
      </c>
      <c r="RPF92" s="833" t="s">
        <v>13385</v>
      </c>
      <c r="RPG92" s="833" t="s">
        <v>13386</v>
      </c>
      <c r="RPH92" s="833" t="s">
        <v>13387</v>
      </c>
      <c r="RPI92" s="833" t="s">
        <v>13388</v>
      </c>
      <c r="RPJ92" s="833" t="s">
        <v>13389</v>
      </c>
      <c r="RPK92" s="833" t="s">
        <v>13390</v>
      </c>
      <c r="RPL92" s="833" t="s">
        <v>13391</v>
      </c>
      <c r="RPM92" s="833" t="s">
        <v>13392</v>
      </c>
      <c r="RPN92" s="833" t="s">
        <v>13393</v>
      </c>
      <c r="RPO92" s="833" t="s">
        <v>13394</v>
      </c>
      <c r="RPP92" s="833" t="s">
        <v>13395</v>
      </c>
      <c r="RPQ92" s="833" t="s">
        <v>13396</v>
      </c>
      <c r="RPR92" s="833" t="s">
        <v>13397</v>
      </c>
      <c r="RPS92" s="833" t="s">
        <v>13398</v>
      </c>
      <c r="RPT92" s="833" t="s">
        <v>13399</v>
      </c>
      <c r="RPU92" s="833" t="s">
        <v>13400</v>
      </c>
      <c r="RPV92" s="833" t="s">
        <v>13401</v>
      </c>
      <c r="RPW92" s="833" t="s">
        <v>13402</v>
      </c>
      <c r="RPX92" s="833" t="s">
        <v>13403</v>
      </c>
      <c r="RPY92" s="833" t="s">
        <v>13404</v>
      </c>
      <c r="RPZ92" s="833" t="s">
        <v>13405</v>
      </c>
      <c r="RQA92" s="833" t="s">
        <v>13406</v>
      </c>
      <c r="RQB92" s="833" t="s">
        <v>13407</v>
      </c>
      <c r="RQC92" s="833" t="s">
        <v>13408</v>
      </c>
      <c r="RQD92" s="833" t="s">
        <v>13409</v>
      </c>
      <c r="RQE92" s="833" t="s">
        <v>13410</v>
      </c>
      <c r="RQF92" s="833" t="s">
        <v>13411</v>
      </c>
      <c r="RQG92" s="833" t="s">
        <v>13412</v>
      </c>
      <c r="RQH92" s="833" t="s">
        <v>13413</v>
      </c>
      <c r="RQI92" s="833" t="s">
        <v>13414</v>
      </c>
      <c r="RQJ92" s="833" t="s">
        <v>13415</v>
      </c>
      <c r="RQK92" s="833" t="s">
        <v>13416</v>
      </c>
      <c r="RQL92" s="833" t="s">
        <v>13417</v>
      </c>
      <c r="RQM92" s="833" t="s">
        <v>13418</v>
      </c>
      <c r="RQN92" s="833" t="s">
        <v>13419</v>
      </c>
      <c r="RQO92" s="833" t="s">
        <v>13420</v>
      </c>
      <c r="RQP92" s="833" t="s">
        <v>13421</v>
      </c>
      <c r="RQQ92" s="833" t="s">
        <v>13422</v>
      </c>
      <c r="RQR92" s="833" t="s">
        <v>13423</v>
      </c>
      <c r="RQS92" s="833" t="s">
        <v>13424</v>
      </c>
      <c r="RQT92" s="833" t="s">
        <v>13425</v>
      </c>
      <c r="RQU92" s="833" t="s">
        <v>13426</v>
      </c>
      <c r="RQV92" s="833" t="s">
        <v>13427</v>
      </c>
      <c r="RQW92" s="833" t="s">
        <v>13428</v>
      </c>
      <c r="RQX92" s="833" t="s">
        <v>13429</v>
      </c>
      <c r="RQY92" s="833" t="s">
        <v>13430</v>
      </c>
      <c r="RQZ92" s="833" t="s">
        <v>13431</v>
      </c>
      <c r="RRA92" s="833" t="s">
        <v>13432</v>
      </c>
      <c r="RRB92" s="833" t="s">
        <v>13433</v>
      </c>
      <c r="RRC92" s="833" t="s">
        <v>13434</v>
      </c>
      <c r="RRD92" s="833" t="s">
        <v>13435</v>
      </c>
      <c r="RRE92" s="833" t="s">
        <v>13436</v>
      </c>
      <c r="RRF92" s="833" t="s">
        <v>13437</v>
      </c>
      <c r="RRG92" s="833" t="s">
        <v>13438</v>
      </c>
      <c r="RRH92" s="833" t="s">
        <v>13439</v>
      </c>
      <c r="RRI92" s="833" t="s">
        <v>13440</v>
      </c>
      <c r="RRJ92" s="833" t="s">
        <v>13441</v>
      </c>
      <c r="RRK92" s="833" t="s">
        <v>13442</v>
      </c>
      <c r="RRL92" s="833" t="s">
        <v>13443</v>
      </c>
      <c r="RRM92" s="833" t="s">
        <v>13444</v>
      </c>
      <c r="RRN92" s="833" t="s">
        <v>13445</v>
      </c>
      <c r="RRO92" s="833" t="s">
        <v>13446</v>
      </c>
      <c r="RRP92" s="833" t="s">
        <v>13447</v>
      </c>
      <c r="RRQ92" s="833" t="s">
        <v>13448</v>
      </c>
      <c r="RRR92" s="833" t="s">
        <v>13449</v>
      </c>
      <c r="RRS92" s="833" t="s">
        <v>13450</v>
      </c>
      <c r="RRT92" s="833" t="s">
        <v>13451</v>
      </c>
      <c r="RRU92" s="833" t="s">
        <v>13452</v>
      </c>
      <c r="RRV92" s="833" t="s">
        <v>13453</v>
      </c>
      <c r="RRW92" s="833" t="s">
        <v>13454</v>
      </c>
      <c r="RRX92" s="833" t="s">
        <v>13455</v>
      </c>
      <c r="RRY92" s="833" t="s">
        <v>13456</v>
      </c>
      <c r="RRZ92" s="833" t="s">
        <v>13457</v>
      </c>
      <c r="RSA92" s="833" t="s">
        <v>13458</v>
      </c>
      <c r="RSB92" s="833" t="s">
        <v>13459</v>
      </c>
      <c r="RSC92" s="833" t="s">
        <v>13460</v>
      </c>
      <c r="RSD92" s="833" t="s">
        <v>13461</v>
      </c>
      <c r="RSE92" s="833" t="s">
        <v>13462</v>
      </c>
      <c r="RSF92" s="833" t="s">
        <v>13463</v>
      </c>
      <c r="RSG92" s="833" t="s">
        <v>13464</v>
      </c>
      <c r="RSH92" s="833" t="s">
        <v>13465</v>
      </c>
      <c r="RSI92" s="833" t="s">
        <v>13466</v>
      </c>
      <c r="RSJ92" s="833" t="s">
        <v>13467</v>
      </c>
      <c r="RSK92" s="833" t="s">
        <v>13468</v>
      </c>
      <c r="RSL92" s="833" t="s">
        <v>13469</v>
      </c>
      <c r="RSM92" s="833" t="s">
        <v>13470</v>
      </c>
      <c r="RSN92" s="833" t="s">
        <v>13471</v>
      </c>
      <c r="RSO92" s="833" t="s">
        <v>13472</v>
      </c>
      <c r="RSP92" s="833" t="s">
        <v>13473</v>
      </c>
      <c r="RSQ92" s="833" t="s">
        <v>13474</v>
      </c>
      <c r="RSR92" s="833" t="s">
        <v>13475</v>
      </c>
      <c r="RSS92" s="833" t="s">
        <v>13476</v>
      </c>
      <c r="RST92" s="833" t="s">
        <v>13477</v>
      </c>
      <c r="RSU92" s="833" t="s">
        <v>13478</v>
      </c>
      <c r="RSV92" s="833" t="s">
        <v>13479</v>
      </c>
      <c r="RSW92" s="833" t="s">
        <v>13480</v>
      </c>
      <c r="RSX92" s="833" t="s">
        <v>13481</v>
      </c>
      <c r="RSY92" s="833" t="s">
        <v>13482</v>
      </c>
      <c r="RSZ92" s="833" t="s">
        <v>13483</v>
      </c>
      <c r="RTA92" s="833" t="s">
        <v>13484</v>
      </c>
      <c r="RTB92" s="833" t="s">
        <v>13485</v>
      </c>
      <c r="RTC92" s="833" t="s">
        <v>13486</v>
      </c>
      <c r="RTD92" s="833" t="s">
        <v>13487</v>
      </c>
      <c r="RTE92" s="833" t="s">
        <v>13488</v>
      </c>
      <c r="RTF92" s="833" t="s">
        <v>13489</v>
      </c>
      <c r="RTG92" s="833" t="s">
        <v>13490</v>
      </c>
      <c r="RTH92" s="833" t="s">
        <v>13491</v>
      </c>
      <c r="RTI92" s="833" t="s">
        <v>13492</v>
      </c>
      <c r="RTJ92" s="833" t="s">
        <v>13493</v>
      </c>
      <c r="RTK92" s="833" t="s">
        <v>13494</v>
      </c>
      <c r="RTL92" s="833" t="s">
        <v>13495</v>
      </c>
      <c r="RTM92" s="833" t="s">
        <v>13496</v>
      </c>
      <c r="RTN92" s="833" t="s">
        <v>13497</v>
      </c>
      <c r="RTO92" s="833" t="s">
        <v>13498</v>
      </c>
      <c r="RTP92" s="833" t="s">
        <v>13499</v>
      </c>
      <c r="RTQ92" s="833" t="s">
        <v>13500</v>
      </c>
      <c r="RTR92" s="833" t="s">
        <v>13501</v>
      </c>
      <c r="RTS92" s="833" t="s">
        <v>13502</v>
      </c>
      <c r="RTT92" s="833" t="s">
        <v>13503</v>
      </c>
      <c r="RTU92" s="833" t="s">
        <v>13504</v>
      </c>
      <c r="RTV92" s="833" t="s">
        <v>13505</v>
      </c>
      <c r="RTW92" s="833" t="s">
        <v>13506</v>
      </c>
      <c r="RTX92" s="833" t="s">
        <v>13507</v>
      </c>
      <c r="RTY92" s="833" t="s">
        <v>13508</v>
      </c>
      <c r="RTZ92" s="833" t="s">
        <v>13509</v>
      </c>
      <c r="RUA92" s="833" t="s">
        <v>13510</v>
      </c>
      <c r="RUB92" s="833" t="s">
        <v>13511</v>
      </c>
      <c r="RUC92" s="833" t="s">
        <v>13512</v>
      </c>
      <c r="RUD92" s="833" t="s">
        <v>13513</v>
      </c>
      <c r="RUE92" s="833" t="s">
        <v>13514</v>
      </c>
      <c r="RUF92" s="833" t="s">
        <v>13515</v>
      </c>
      <c r="RUG92" s="833" t="s">
        <v>13516</v>
      </c>
      <c r="RUH92" s="833" t="s">
        <v>13517</v>
      </c>
      <c r="RUI92" s="833" t="s">
        <v>13518</v>
      </c>
      <c r="RUJ92" s="833" t="s">
        <v>13519</v>
      </c>
      <c r="RUK92" s="833" t="s">
        <v>13520</v>
      </c>
      <c r="RUL92" s="833" t="s">
        <v>13521</v>
      </c>
      <c r="RUM92" s="833" t="s">
        <v>13522</v>
      </c>
      <c r="RUN92" s="833" t="s">
        <v>13523</v>
      </c>
      <c r="RUO92" s="833" t="s">
        <v>13524</v>
      </c>
      <c r="RUP92" s="833" t="s">
        <v>13525</v>
      </c>
      <c r="RUQ92" s="833" t="s">
        <v>13526</v>
      </c>
      <c r="RUR92" s="833" t="s">
        <v>13527</v>
      </c>
      <c r="RUS92" s="833" t="s">
        <v>13528</v>
      </c>
      <c r="RUT92" s="833" t="s">
        <v>13529</v>
      </c>
      <c r="RUU92" s="833" t="s">
        <v>13530</v>
      </c>
      <c r="RUV92" s="833" t="s">
        <v>13531</v>
      </c>
      <c r="RUW92" s="833" t="s">
        <v>13532</v>
      </c>
      <c r="RUX92" s="833" t="s">
        <v>13533</v>
      </c>
      <c r="RUY92" s="833" t="s">
        <v>13534</v>
      </c>
      <c r="RUZ92" s="833" t="s">
        <v>13535</v>
      </c>
      <c r="RVA92" s="833" t="s">
        <v>13536</v>
      </c>
      <c r="RVB92" s="833" t="s">
        <v>13537</v>
      </c>
      <c r="RVC92" s="833" t="s">
        <v>13538</v>
      </c>
      <c r="RVD92" s="833" t="s">
        <v>13539</v>
      </c>
      <c r="RVE92" s="833" t="s">
        <v>13540</v>
      </c>
      <c r="RVF92" s="833" t="s">
        <v>13541</v>
      </c>
      <c r="RVG92" s="833" t="s">
        <v>13542</v>
      </c>
      <c r="RVH92" s="833" t="s">
        <v>13543</v>
      </c>
      <c r="RVI92" s="833" t="s">
        <v>13544</v>
      </c>
      <c r="RVJ92" s="833" t="s">
        <v>13545</v>
      </c>
      <c r="RVK92" s="833" t="s">
        <v>13546</v>
      </c>
      <c r="RVL92" s="833" t="s">
        <v>13547</v>
      </c>
      <c r="RVM92" s="833" t="s">
        <v>13548</v>
      </c>
      <c r="RVN92" s="833" t="s">
        <v>13549</v>
      </c>
      <c r="RVO92" s="833" t="s">
        <v>13550</v>
      </c>
      <c r="RVP92" s="833" t="s">
        <v>13551</v>
      </c>
      <c r="RVQ92" s="833" t="s">
        <v>13552</v>
      </c>
      <c r="RVR92" s="833" t="s">
        <v>13553</v>
      </c>
      <c r="RVS92" s="833" t="s">
        <v>13554</v>
      </c>
      <c r="RVT92" s="833" t="s">
        <v>13555</v>
      </c>
      <c r="RVU92" s="833" t="s">
        <v>13556</v>
      </c>
      <c r="RVV92" s="833" t="s">
        <v>13557</v>
      </c>
      <c r="RVW92" s="833" t="s">
        <v>13558</v>
      </c>
      <c r="RVX92" s="833" t="s">
        <v>13559</v>
      </c>
      <c r="RVY92" s="833" t="s">
        <v>13560</v>
      </c>
      <c r="RVZ92" s="833" t="s">
        <v>13561</v>
      </c>
      <c r="RWA92" s="833" t="s">
        <v>13562</v>
      </c>
      <c r="RWB92" s="833" t="s">
        <v>13563</v>
      </c>
      <c r="RWC92" s="833" t="s">
        <v>13564</v>
      </c>
      <c r="RWD92" s="833" t="s">
        <v>13565</v>
      </c>
      <c r="RWE92" s="833" t="s">
        <v>13566</v>
      </c>
      <c r="RWF92" s="833" t="s">
        <v>13567</v>
      </c>
      <c r="RWG92" s="833" t="s">
        <v>13568</v>
      </c>
      <c r="RWH92" s="833" t="s">
        <v>13569</v>
      </c>
      <c r="RWI92" s="833" t="s">
        <v>13570</v>
      </c>
      <c r="RWJ92" s="833" t="s">
        <v>13571</v>
      </c>
      <c r="RWK92" s="833" t="s">
        <v>13572</v>
      </c>
      <c r="RWL92" s="833" t="s">
        <v>13573</v>
      </c>
      <c r="RWM92" s="833" t="s">
        <v>13574</v>
      </c>
      <c r="RWN92" s="833" t="s">
        <v>13575</v>
      </c>
      <c r="RWO92" s="833" t="s">
        <v>13576</v>
      </c>
      <c r="RWP92" s="833" t="s">
        <v>13577</v>
      </c>
      <c r="RWQ92" s="833" t="s">
        <v>13578</v>
      </c>
      <c r="RWR92" s="833" t="s">
        <v>13579</v>
      </c>
      <c r="RWS92" s="833" t="s">
        <v>13580</v>
      </c>
      <c r="RWT92" s="833" t="s">
        <v>13581</v>
      </c>
      <c r="RWU92" s="833" t="s">
        <v>13582</v>
      </c>
      <c r="RWV92" s="833" t="s">
        <v>13583</v>
      </c>
      <c r="RWW92" s="833" t="s">
        <v>13584</v>
      </c>
      <c r="RWX92" s="833" t="s">
        <v>13585</v>
      </c>
      <c r="RWY92" s="833" t="s">
        <v>13586</v>
      </c>
      <c r="RWZ92" s="833" t="s">
        <v>13587</v>
      </c>
      <c r="RXA92" s="833" t="s">
        <v>13588</v>
      </c>
      <c r="RXB92" s="833" t="s">
        <v>13589</v>
      </c>
      <c r="RXC92" s="833" t="s">
        <v>13590</v>
      </c>
      <c r="RXD92" s="833" t="s">
        <v>13591</v>
      </c>
      <c r="RXE92" s="833" t="s">
        <v>13592</v>
      </c>
      <c r="RXF92" s="833" t="s">
        <v>13593</v>
      </c>
      <c r="RXG92" s="833" t="s">
        <v>13594</v>
      </c>
      <c r="RXH92" s="833" t="s">
        <v>13595</v>
      </c>
      <c r="RXI92" s="833" t="s">
        <v>13596</v>
      </c>
      <c r="RXJ92" s="833" t="s">
        <v>13597</v>
      </c>
      <c r="RXK92" s="833" t="s">
        <v>13598</v>
      </c>
      <c r="RXL92" s="833" t="s">
        <v>13599</v>
      </c>
      <c r="RXM92" s="833" t="s">
        <v>13600</v>
      </c>
      <c r="RXN92" s="833" t="s">
        <v>13601</v>
      </c>
      <c r="RXO92" s="833" t="s">
        <v>13602</v>
      </c>
      <c r="RXP92" s="833" t="s">
        <v>13603</v>
      </c>
      <c r="RXQ92" s="833" t="s">
        <v>13604</v>
      </c>
      <c r="RXR92" s="833" t="s">
        <v>13605</v>
      </c>
      <c r="RXS92" s="833" t="s">
        <v>13606</v>
      </c>
      <c r="RXT92" s="833" t="s">
        <v>13607</v>
      </c>
      <c r="RXU92" s="833" t="s">
        <v>13608</v>
      </c>
      <c r="RXV92" s="833" t="s">
        <v>13609</v>
      </c>
      <c r="RXW92" s="833" t="s">
        <v>13610</v>
      </c>
      <c r="RXX92" s="833" t="s">
        <v>13611</v>
      </c>
      <c r="RXY92" s="833" t="s">
        <v>13612</v>
      </c>
      <c r="RXZ92" s="833" t="s">
        <v>13613</v>
      </c>
      <c r="RYA92" s="833" t="s">
        <v>13614</v>
      </c>
      <c r="RYB92" s="833" t="s">
        <v>13615</v>
      </c>
      <c r="RYC92" s="833" t="s">
        <v>13616</v>
      </c>
      <c r="RYD92" s="833" t="s">
        <v>13617</v>
      </c>
      <c r="RYE92" s="833" t="s">
        <v>13618</v>
      </c>
      <c r="RYF92" s="833" t="s">
        <v>13619</v>
      </c>
      <c r="RYG92" s="833" t="s">
        <v>13620</v>
      </c>
      <c r="RYH92" s="833" t="s">
        <v>13621</v>
      </c>
      <c r="RYI92" s="833" t="s">
        <v>13622</v>
      </c>
      <c r="RYJ92" s="833" t="s">
        <v>13623</v>
      </c>
      <c r="RYK92" s="833" t="s">
        <v>13624</v>
      </c>
      <c r="RYL92" s="833" t="s">
        <v>13625</v>
      </c>
      <c r="RYM92" s="833" t="s">
        <v>13626</v>
      </c>
      <c r="RYN92" s="833" t="s">
        <v>13627</v>
      </c>
      <c r="RYO92" s="833" t="s">
        <v>13628</v>
      </c>
      <c r="RYP92" s="833" t="s">
        <v>13629</v>
      </c>
      <c r="RYQ92" s="833" t="s">
        <v>13630</v>
      </c>
      <c r="RYR92" s="833" t="s">
        <v>13631</v>
      </c>
      <c r="RYS92" s="833" t="s">
        <v>13632</v>
      </c>
      <c r="RYT92" s="833" t="s">
        <v>13633</v>
      </c>
      <c r="RYU92" s="833" t="s">
        <v>13634</v>
      </c>
      <c r="RYV92" s="833" t="s">
        <v>13635</v>
      </c>
      <c r="RYW92" s="833" t="s">
        <v>13636</v>
      </c>
      <c r="RYX92" s="833" t="s">
        <v>13637</v>
      </c>
      <c r="RYY92" s="833" t="s">
        <v>13638</v>
      </c>
      <c r="RYZ92" s="833" t="s">
        <v>13639</v>
      </c>
      <c r="RZA92" s="833" t="s">
        <v>13640</v>
      </c>
      <c r="RZB92" s="833" t="s">
        <v>13641</v>
      </c>
      <c r="RZC92" s="833" t="s">
        <v>13642</v>
      </c>
      <c r="RZD92" s="833" t="s">
        <v>13643</v>
      </c>
      <c r="RZE92" s="833" t="s">
        <v>13644</v>
      </c>
      <c r="RZF92" s="833" t="s">
        <v>13645</v>
      </c>
      <c r="RZG92" s="833" t="s">
        <v>13646</v>
      </c>
      <c r="RZH92" s="833" t="s">
        <v>13647</v>
      </c>
      <c r="RZI92" s="833" t="s">
        <v>13648</v>
      </c>
      <c r="RZJ92" s="833" t="s">
        <v>13649</v>
      </c>
      <c r="RZK92" s="833" t="s">
        <v>13650</v>
      </c>
      <c r="RZL92" s="833" t="s">
        <v>13651</v>
      </c>
      <c r="RZM92" s="833" t="s">
        <v>13652</v>
      </c>
      <c r="RZN92" s="833" t="s">
        <v>13653</v>
      </c>
      <c r="RZO92" s="833" t="s">
        <v>13654</v>
      </c>
      <c r="RZP92" s="833" t="s">
        <v>13655</v>
      </c>
      <c r="RZQ92" s="833" t="s">
        <v>13656</v>
      </c>
      <c r="RZR92" s="833" t="s">
        <v>13657</v>
      </c>
      <c r="RZS92" s="833" t="s">
        <v>13658</v>
      </c>
      <c r="RZT92" s="833" t="s">
        <v>13659</v>
      </c>
      <c r="RZU92" s="833" t="s">
        <v>13660</v>
      </c>
      <c r="RZV92" s="833" t="s">
        <v>13661</v>
      </c>
      <c r="RZW92" s="833" t="s">
        <v>13662</v>
      </c>
      <c r="RZX92" s="833" t="s">
        <v>13663</v>
      </c>
      <c r="RZY92" s="833" t="s">
        <v>13664</v>
      </c>
      <c r="RZZ92" s="833" t="s">
        <v>13665</v>
      </c>
      <c r="SAA92" s="833" t="s">
        <v>13666</v>
      </c>
      <c r="SAB92" s="833" t="s">
        <v>13667</v>
      </c>
      <c r="SAC92" s="833" t="s">
        <v>13668</v>
      </c>
      <c r="SAD92" s="833" t="s">
        <v>13669</v>
      </c>
      <c r="SAE92" s="833" t="s">
        <v>13670</v>
      </c>
      <c r="SAF92" s="833" t="s">
        <v>13671</v>
      </c>
      <c r="SAG92" s="833" t="s">
        <v>13672</v>
      </c>
      <c r="SAH92" s="833" t="s">
        <v>13673</v>
      </c>
      <c r="SAI92" s="833" t="s">
        <v>13674</v>
      </c>
      <c r="SAJ92" s="833" t="s">
        <v>13675</v>
      </c>
      <c r="SAK92" s="833" t="s">
        <v>13676</v>
      </c>
      <c r="SAL92" s="833" t="s">
        <v>13677</v>
      </c>
      <c r="SAM92" s="833" t="s">
        <v>13678</v>
      </c>
      <c r="SAN92" s="833" t="s">
        <v>13679</v>
      </c>
      <c r="SAO92" s="833" t="s">
        <v>13680</v>
      </c>
      <c r="SAP92" s="833" t="s">
        <v>13681</v>
      </c>
      <c r="SAQ92" s="833" t="s">
        <v>13682</v>
      </c>
      <c r="SAR92" s="833" t="s">
        <v>13683</v>
      </c>
      <c r="SAS92" s="833" t="s">
        <v>13684</v>
      </c>
      <c r="SAT92" s="833" t="s">
        <v>13685</v>
      </c>
      <c r="SAU92" s="833" t="s">
        <v>13686</v>
      </c>
      <c r="SAV92" s="833" t="s">
        <v>13687</v>
      </c>
      <c r="SAW92" s="833" t="s">
        <v>13688</v>
      </c>
      <c r="SAX92" s="833" t="s">
        <v>13689</v>
      </c>
      <c r="SAY92" s="833" t="s">
        <v>13690</v>
      </c>
      <c r="SAZ92" s="833" t="s">
        <v>13691</v>
      </c>
      <c r="SBA92" s="833" t="s">
        <v>13692</v>
      </c>
      <c r="SBB92" s="833" t="s">
        <v>13693</v>
      </c>
      <c r="SBC92" s="833" t="s">
        <v>13694</v>
      </c>
      <c r="SBD92" s="833" t="s">
        <v>13695</v>
      </c>
      <c r="SBE92" s="833" t="s">
        <v>13696</v>
      </c>
      <c r="SBF92" s="833" t="s">
        <v>13697</v>
      </c>
      <c r="SBG92" s="833" t="s">
        <v>13698</v>
      </c>
      <c r="SBH92" s="833" t="s">
        <v>13699</v>
      </c>
      <c r="SBI92" s="833" t="s">
        <v>13700</v>
      </c>
      <c r="SBJ92" s="833" t="s">
        <v>13701</v>
      </c>
      <c r="SBK92" s="833" t="s">
        <v>13702</v>
      </c>
      <c r="SBL92" s="833" t="s">
        <v>13703</v>
      </c>
      <c r="SBM92" s="833" t="s">
        <v>13704</v>
      </c>
      <c r="SBN92" s="833" t="s">
        <v>13705</v>
      </c>
      <c r="SBO92" s="833" t="s">
        <v>13706</v>
      </c>
      <c r="SBP92" s="833" t="s">
        <v>13707</v>
      </c>
      <c r="SBQ92" s="833" t="s">
        <v>13708</v>
      </c>
      <c r="SBR92" s="833" t="s">
        <v>13709</v>
      </c>
      <c r="SBS92" s="833" t="s">
        <v>13710</v>
      </c>
      <c r="SBT92" s="833" t="s">
        <v>13711</v>
      </c>
      <c r="SBU92" s="833" t="s">
        <v>13712</v>
      </c>
      <c r="SBV92" s="833" t="s">
        <v>13713</v>
      </c>
      <c r="SBW92" s="833" t="s">
        <v>13714</v>
      </c>
      <c r="SBX92" s="833" t="s">
        <v>13715</v>
      </c>
      <c r="SBY92" s="833" t="s">
        <v>13716</v>
      </c>
      <c r="SBZ92" s="833" t="s">
        <v>13717</v>
      </c>
      <c r="SCA92" s="833" t="s">
        <v>13718</v>
      </c>
      <c r="SCB92" s="833" t="s">
        <v>13719</v>
      </c>
      <c r="SCC92" s="833" t="s">
        <v>13720</v>
      </c>
      <c r="SCD92" s="833" t="s">
        <v>13721</v>
      </c>
      <c r="SCE92" s="833" t="s">
        <v>13722</v>
      </c>
      <c r="SCF92" s="833" t="s">
        <v>13723</v>
      </c>
      <c r="SCG92" s="833" t="s">
        <v>13724</v>
      </c>
      <c r="SCH92" s="833" t="s">
        <v>13725</v>
      </c>
      <c r="SCI92" s="833" t="s">
        <v>13726</v>
      </c>
      <c r="SCJ92" s="833" t="s">
        <v>13727</v>
      </c>
      <c r="SCK92" s="833" t="s">
        <v>13728</v>
      </c>
      <c r="SCL92" s="833" t="s">
        <v>13729</v>
      </c>
      <c r="SCM92" s="833" t="s">
        <v>13730</v>
      </c>
      <c r="SCN92" s="833" t="s">
        <v>13731</v>
      </c>
      <c r="SCO92" s="833" t="s">
        <v>13732</v>
      </c>
      <c r="SCP92" s="833" t="s">
        <v>13733</v>
      </c>
      <c r="SCQ92" s="833" t="s">
        <v>13734</v>
      </c>
      <c r="SCR92" s="833" t="s">
        <v>13735</v>
      </c>
      <c r="SCS92" s="833" t="s">
        <v>13736</v>
      </c>
      <c r="SCT92" s="833" t="s">
        <v>13737</v>
      </c>
      <c r="SCU92" s="833" t="s">
        <v>13738</v>
      </c>
      <c r="SCV92" s="833" t="s">
        <v>13739</v>
      </c>
      <c r="SCW92" s="833" t="s">
        <v>13740</v>
      </c>
      <c r="SCX92" s="833" t="s">
        <v>13741</v>
      </c>
      <c r="SCY92" s="833" t="s">
        <v>13742</v>
      </c>
      <c r="SCZ92" s="833" t="s">
        <v>13743</v>
      </c>
      <c r="SDA92" s="833" t="s">
        <v>13744</v>
      </c>
      <c r="SDB92" s="833" t="s">
        <v>13745</v>
      </c>
      <c r="SDC92" s="833" t="s">
        <v>13746</v>
      </c>
      <c r="SDD92" s="833" t="s">
        <v>13747</v>
      </c>
      <c r="SDE92" s="833" t="s">
        <v>13748</v>
      </c>
      <c r="SDF92" s="833" t="s">
        <v>13749</v>
      </c>
      <c r="SDG92" s="833" t="s">
        <v>13750</v>
      </c>
      <c r="SDH92" s="833" t="s">
        <v>13751</v>
      </c>
      <c r="SDI92" s="833" t="s">
        <v>13752</v>
      </c>
      <c r="SDJ92" s="833" t="s">
        <v>13753</v>
      </c>
      <c r="SDK92" s="833" t="s">
        <v>13754</v>
      </c>
      <c r="SDL92" s="833" t="s">
        <v>13755</v>
      </c>
      <c r="SDM92" s="833" t="s">
        <v>13756</v>
      </c>
      <c r="SDN92" s="833" t="s">
        <v>13757</v>
      </c>
      <c r="SDO92" s="833" t="s">
        <v>13758</v>
      </c>
      <c r="SDP92" s="833" t="s">
        <v>13759</v>
      </c>
      <c r="SDQ92" s="833" t="s">
        <v>13760</v>
      </c>
      <c r="SDR92" s="833" t="s">
        <v>13761</v>
      </c>
      <c r="SDS92" s="833" t="s">
        <v>13762</v>
      </c>
      <c r="SDT92" s="833" t="s">
        <v>13763</v>
      </c>
      <c r="SDU92" s="833" t="s">
        <v>13764</v>
      </c>
      <c r="SDV92" s="833" t="s">
        <v>13765</v>
      </c>
      <c r="SDW92" s="833" t="s">
        <v>13766</v>
      </c>
      <c r="SDX92" s="833" t="s">
        <v>13767</v>
      </c>
      <c r="SDY92" s="833" t="s">
        <v>13768</v>
      </c>
      <c r="SDZ92" s="833" t="s">
        <v>13769</v>
      </c>
      <c r="SEA92" s="833" t="s">
        <v>13770</v>
      </c>
      <c r="SEB92" s="833" t="s">
        <v>13771</v>
      </c>
      <c r="SEC92" s="833" t="s">
        <v>13772</v>
      </c>
      <c r="SED92" s="833" t="s">
        <v>13773</v>
      </c>
      <c r="SEE92" s="833" t="s">
        <v>13774</v>
      </c>
      <c r="SEF92" s="833" t="s">
        <v>13775</v>
      </c>
      <c r="SEG92" s="833" t="s">
        <v>13776</v>
      </c>
      <c r="SEH92" s="833" t="s">
        <v>13777</v>
      </c>
      <c r="SEI92" s="833" t="s">
        <v>13778</v>
      </c>
      <c r="SEJ92" s="833" t="s">
        <v>13779</v>
      </c>
      <c r="SEK92" s="833" t="s">
        <v>13780</v>
      </c>
      <c r="SEL92" s="833" t="s">
        <v>13781</v>
      </c>
      <c r="SEM92" s="833" t="s">
        <v>13782</v>
      </c>
      <c r="SEN92" s="833" t="s">
        <v>13783</v>
      </c>
      <c r="SEO92" s="833" t="s">
        <v>13784</v>
      </c>
      <c r="SEP92" s="833" t="s">
        <v>13785</v>
      </c>
      <c r="SEQ92" s="833" t="s">
        <v>13786</v>
      </c>
      <c r="SER92" s="833" t="s">
        <v>13787</v>
      </c>
      <c r="SES92" s="833" t="s">
        <v>13788</v>
      </c>
      <c r="SET92" s="833" t="s">
        <v>13789</v>
      </c>
      <c r="SEU92" s="833" t="s">
        <v>13790</v>
      </c>
      <c r="SEV92" s="833" t="s">
        <v>13791</v>
      </c>
      <c r="SEW92" s="833" t="s">
        <v>13792</v>
      </c>
      <c r="SEX92" s="833" t="s">
        <v>13793</v>
      </c>
      <c r="SEY92" s="833" t="s">
        <v>13794</v>
      </c>
      <c r="SEZ92" s="833" t="s">
        <v>13795</v>
      </c>
      <c r="SFA92" s="833" t="s">
        <v>13796</v>
      </c>
      <c r="SFB92" s="833" t="s">
        <v>13797</v>
      </c>
      <c r="SFC92" s="833" t="s">
        <v>13798</v>
      </c>
      <c r="SFD92" s="833" t="s">
        <v>13799</v>
      </c>
      <c r="SFE92" s="833" t="s">
        <v>13800</v>
      </c>
      <c r="SFF92" s="833" t="s">
        <v>13801</v>
      </c>
      <c r="SFG92" s="833" t="s">
        <v>13802</v>
      </c>
      <c r="SFH92" s="833" t="s">
        <v>13803</v>
      </c>
      <c r="SFI92" s="833" t="s">
        <v>13804</v>
      </c>
      <c r="SFJ92" s="833" t="s">
        <v>13805</v>
      </c>
      <c r="SFK92" s="833" t="s">
        <v>13806</v>
      </c>
      <c r="SFL92" s="833" t="s">
        <v>13807</v>
      </c>
      <c r="SFM92" s="833" t="s">
        <v>13808</v>
      </c>
      <c r="SFN92" s="833" t="s">
        <v>13809</v>
      </c>
      <c r="SFO92" s="833" t="s">
        <v>13810</v>
      </c>
      <c r="SFP92" s="833" t="s">
        <v>13811</v>
      </c>
      <c r="SFQ92" s="833" t="s">
        <v>13812</v>
      </c>
      <c r="SFR92" s="833" t="s">
        <v>13813</v>
      </c>
      <c r="SFS92" s="833" t="s">
        <v>13814</v>
      </c>
      <c r="SFT92" s="833" t="s">
        <v>13815</v>
      </c>
      <c r="SFU92" s="833" t="s">
        <v>13816</v>
      </c>
      <c r="SFV92" s="833" t="s">
        <v>13817</v>
      </c>
      <c r="SFW92" s="833" t="s">
        <v>13818</v>
      </c>
      <c r="SFX92" s="833" t="s">
        <v>13819</v>
      </c>
      <c r="SFY92" s="833" t="s">
        <v>13820</v>
      </c>
      <c r="SFZ92" s="833" t="s">
        <v>13821</v>
      </c>
      <c r="SGA92" s="833" t="s">
        <v>13822</v>
      </c>
      <c r="SGB92" s="833" t="s">
        <v>13823</v>
      </c>
      <c r="SGC92" s="833" t="s">
        <v>13824</v>
      </c>
      <c r="SGD92" s="833" t="s">
        <v>13825</v>
      </c>
      <c r="SGE92" s="833" t="s">
        <v>13826</v>
      </c>
      <c r="SGF92" s="833" t="s">
        <v>13827</v>
      </c>
      <c r="SGG92" s="833" t="s">
        <v>13828</v>
      </c>
      <c r="SGH92" s="833" t="s">
        <v>13829</v>
      </c>
      <c r="SGI92" s="833" t="s">
        <v>13830</v>
      </c>
      <c r="SGJ92" s="833" t="s">
        <v>13831</v>
      </c>
      <c r="SGK92" s="833" t="s">
        <v>13832</v>
      </c>
      <c r="SGL92" s="833" t="s">
        <v>13833</v>
      </c>
      <c r="SGM92" s="833" t="s">
        <v>13834</v>
      </c>
      <c r="SGN92" s="833" t="s">
        <v>13835</v>
      </c>
      <c r="SGO92" s="833" t="s">
        <v>13836</v>
      </c>
      <c r="SGP92" s="833" t="s">
        <v>13837</v>
      </c>
      <c r="SGQ92" s="833" t="s">
        <v>13838</v>
      </c>
      <c r="SGR92" s="833" t="s">
        <v>13839</v>
      </c>
      <c r="SGS92" s="833" t="s">
        <v>13840</v>
      </c>
      <c r="SGT92" s="833" t="s">
        <v>13841</v>
      </c>
      <c r="SGU92" s="833" t="s">
        <v>13842</v>
      </c>
      <c r="SGV92" s="833" t="s">
        <v>13843</v>
      </c>
      <c r="SGW92" s="833" t="s">
        <v>13844</v>
      </c>
      <c r="SGX92" s="833" t="s">
        <v>13845</v>
      </c>
      <c r="SGY92" s="833" t="s">
        <v>13846</v>
      </c>
      <c r="SGZ92" s="833" t="s">
        <v>13847</v>
      </c>
      <c r="SHA92" s="833" t="s">
        <v>13848</v>
      </c>
      <c r="SHB92" s="833" t="s">
        <v>13849</v>
      </c>
      <c r="SHC92" s="833" t="s">
        <v>13850</v>
      </c>
      <c r="SHD92" s="833" t="s">
        <v>13851</v>
      </c>
      <c r="SHE92" s="833" t="s">
        <v>13852</v>
      </c>
      <c r="SHF92" s="833" t="s">
        <v>13853</v>
      </c>
      <c r="SHG92" s="833" t="s">
        <v>13854</v>
      </c>
      <c r="SHH92" s="833" t="s">
        <v>13855</v>
      </c>
      <c r="SHI92" s="833" t="s">
        <v>13856</v>
      </c>
      <c r="SHJ92" s="833" t="s">
        <v>13857</v>
      </c>
      <c r="SHK92" s="833" t="s">
        <v>13858</v>
      </c>
      <c r="SHL92" s="833" t="s">
        <v>13859</v>
      </c>
      <c r="SHM92" s="833" t="s">
        <v>13860</v>
      </c>
      <c r="SHN92" s="833" t="s">
        <v>13861</v>
      </c>
      <c r="SHO92" s="833" t="s">
        <v>13862</v>
      </c>
      <c r="SHP92" s="833" t="s">
        <v>13863</v>
      </c>
      <c r="SHQ92" s="833" t="s">
        <v>13864</v>
      </c>
      <c r="SHR92" s="833" t="s">
        <v>13865</v>
      </c>
      <c r="SHS92" s="833" t="s">
        <v>13866</v>
      </c>
      <c r="SHT92" s="833" t="s">
        <v>13867</v>
      </c>
      <c r="SHU92" s="833" t="s">
        <v>13868</v>
      </c>
      <c r="SHV92" s="833" t="s">
        <v>13869</v>
      </c>
      <c r="SHW92" s="833" t="s">
        <v>13870</v>
      </c>
      <c r="SHX92" s="833" t="s">
        <v>13871</v>
      </c>
      <c r="SHY92" s="833" t="s">
        <v>13872</v>
      </c>
      <c r="SHZ92" s="833" t="s">
        <v>13873</v>
      </c>
      <c r="SIA92" s="833" t="s">
        <v>13874</v>
      </c>
      <c r="SIB92" s="833" t="s">
        <v>13875</v>
      </c>
      <c r="SIC92" s="833" t="s">
        <v>13876</v>
      </c>
      <c r="SID92" s="833" t="s">
        <v>13877</v>
      </c>
      <c r="SIE92" s="833" t="s">
        <v>13878</v>
      </c>
      <c r="SIF92" s="833" t="s">
        <v>13879</v>
      </c>
      <c r="SIG92" s="833" t="s">
        <v>13880</v>
      </c>
      <c r="SIH92" s="833" t="s">
        <v>13881</v>
      </c>
      <c r="SII92" s="833" t="s">
        <v>13882</v>
      </c>
      <c r="SIJ92" s="833" t="s">
        <v>13883</v>
      </c>
      <c r="SIK92" s="833" t="s">
        <v>13884</v>
      </c>
      <c r="SIL92" s="833" t="s">
        <v>13885</v>
      </c>
      <c r="SIM92" s="833" t="s">
        <v>13886</v>
      </c>
      <c r="SIN92" s="833" t="s">
        <v>13887</v>
      </c>
      <c r="SIO92" s="833" t="s">
        <v>13888</v>
      </c>
      <c r="SIP92" s="833" t="s">
        <v>13889</v>
      </c>
      <c r="SIQ92" s="833" t="s">
        <v>13890</v>
      </c>
      <c r="SIR92" s="833" t="s">
        <v>13891</v>
      </c>
      <c r="SIS92" s="833" t="s">
        <v>13892</v>
      </c>
      <c r="SIT92" s="833" t="s">
        <v>13893</v>
      </c>
      <c r="SIU92" s="833" t="s">
        <v>13894</v>
      </c>
      <c r="SIV92" s="833" t="s">
        <v>13895</v>
      </c>
      <c r="SIW92" s="833" t="s">
        <v>13896</v>
      </c>
      <c r="SIX92" s="833" t="s">
        <v>13897</v>
      </c>
      <c r="SIY92" s="833" t="s">
        <v>13898</v>
      </c>
      <c r="SIZ92" s="833" t="s">
        <v>13899</v>
      </c>
      <c r="SJA92" s="833" t="s">
        <v>13900</v>
      </c>
      <c r="SJB92" s="833" t="s">
        <v>13901</v>
      </c>
      <c r="SJC92" s="833" t="s">
        <v>13902</v>
      </c>
      <c r="SJD92" s="833" t="s">
        <v>13903</v>
      </c>
      <c r="SJE92" s="833" t="s">
        <v>13904</v>
      </c>
      <c r="SJF92" s="833" t="s">
        <v>13905</v>
      </c>
      <c r="SJG92" s="833" t="s">
        <v>13906</v>
      </c>
      <c r="SJH92" s="833" t="s">
        <v>13907</v>
      </c>
      <c r="SJI92" s="833" t="s">
        <v>13908</v>
      </c>
      <c r="SJJ92" s="833" t="s">
        <v>13909</v>
      </c>
      <c r="SJK92" s="833" t="s">
        <v>13910</v>
      </c>
      <c r="SJL92" s="833" t="s">
        <v>13911</v>
      </c>
      <c r="SJM92" s="833" t="s">
        <v>13912</v>
      </c>
      <c r="SJN92" s="833" t="s">
        <v>13913</v>
      </c>
      <c r="SJO92" s="833" t="s">
        <v>13914</v>
      </c>
      <c r="SJP92" s="833" t="s">
        <v>13915</v>
      </c>
      <c r="SJQ92" s="833" t="s">
        <v>13916</v>
      </c>
      <c r="SJR92" s="833" t="s">
        <v>13917</v>
      </c>
      <c r="SJS92" s="833" t="s">
        <v>13918</v>
      </c>
      <c r="SJT92" s="833" t="s">
        <v>13919</v>
      </c>
      <c r="SJU92" s="833" t="s">
        <v>13920</v>
      </c>
      <c r="SJV92" s="833" t="s">
        <v>13921</v>
      </c>
      <c r="SJW92" s="833" t="s">
        <v>13922</v>
      </c>
      <c r="SJX92" s="833" t="s">
        <v>13923</v>
      </c>
      <c r="SJY92" s="833" t="s">
        <v>13924</v>
      </c>
      <c r="SJZ92" s="833" t="s">
        <v>13925</v>
      </c>
      <c r="SKA92" s="833" t="s">
        <v>13926</v>
      </c>
      <c r="SKB92" s="833" t="s">
        <v>13927</v>
      </c>
      <c r="SKC92" s="833" t="s">
        <v>13928</v>
      </c>
      <c r="SKD92" s="833" t="s">
        <v>13929</v>
      </c>
      <c r="SKE92" s="833" t="s">
        <v>13930</v>
      </c>
      <c r="SKF92" s="833" t="s">
        <v>13931</v>
      </c>
      <c r="SKG92" s="833" t="s">
        <v>13932</v>
      </c>
      <c r="SKH92" s="833" t="s">
        <v>13933</v>
      </c>
      <c r="SKI92" s="833" t="s">
        <v>13934</v>
      </c>
      <c r="SKJ92" s="833" t="s">
        <v>13935</v>
      </c>
      <c r="SKK92" s="833" t="s">
        <v>13936</v>
      </c>
      <c r="SKL92" s="833" t="s">
        <v>13937</v>
      </c>
      <c r="SKM92" s="833" t="s">
        <v>13938</v>
      </c>
      <c r="SKN92" s="833" t="s">
        <v>13939</v>
      </c>
      <c r="SKO92" s="833" t="s">
        <v>13940</v>
      </c>
      <c r="SKP92" s="833" t="s">
        <v>13941</v>
      </c>
      <c r="SKQ92" s="833" t="s">
        <v>13942</v>
      </c>
      <c r="SKR92" s="833" t="s">
        <v>13943</v>
      </c>
      <c r="SKS92" s="833" t="s">
        <v>13944</v>
      </c>
      <c r="SKT92" s="833" t="s">
        <v>13945</v>
      </c>
      <c r="SKU92" s="833" t="s">
        <v>13946</v>
      </c>
      <c r="SKV92" s="833" t="s">
        <v>13947</v>
      </c>
      <c r="SKW92" s="833" t="s">
        <v>13948</v>
      </c>
      <c r="SKX92" s="833" t="s">
        <v>13949</v>
      </c>
      <c r="SKY92" s="833" t="s">
        <v>13950</v>
      </c>
      <c r="SKZ92" s="833" t="s">
        <v>13951</v>
      </c>
      <c r="SLA92" s="833" t="s">
        <v>13952</v>
      </c>
      <c r="SLB92" s="833" t="s">
        <v>13953</v>
      </c>
      <c r="SLC92" s="833" t="s">
        <v>13954</v>
      </c>
      <c r="SLD92" s="833" t="s">
        <v>13955</v>
      </c>
      <c r="SLE92" s="833" t="s">
        <v>13956</v>
      </c>
      <c r="SLF92" s="833" t="s">
        <v>13957</v>
      </c>
      <c r="SLG92" s="833" t="s">
        <v>13958</v>
      </c>
      <c r="SLH92" s="833" t="s">
        <v>13959</v>
      </c>
      <c r="SLI92" s="833" t="s">
        <v>13960</v>
      </c>
      <c r="SLJ92" s="833" t="s">
        <v>13961</v>
      </c>
      <c r="SLK92" s="833" t="s">
        <v>13962</v>
      </c>
      <c r="SLL92" s="833" t="s">
        <v>13963</v>
      </c>
      <c r="SLM92" s="833" t="s">
        <v>13964</v>
      </c>
      <c r="SLN92" s="833" t="s">
        <v>13965</v>
      </c>
      <c r="SLO92" s="833" t="s">
        <v>13966</v>
      </c>
      <c r="SLP92" s="833" t="s">
        <v>13967</v>
      </c>
      <c r="SLQ92" s="833" t="s">
        <v>13968</v>
      </c>
      <c r="SLR92" s="833" t="s">
        <v>13969</v>
      </c>
      <c r="SLS92" s="833" t="s">
        <v>13970</v>
      </c>
      <c r="SLT92" s="833" t="s">
        <v>13971</v>
      </c>
      <c r="SLU92" s="833" t="s">
        <v>13972</v>
      </c>
      <c r="SLV92" s="833" t="s">
        <v>13973</v>
      </c>
      <c r="SLW92" s="833" t="s">
        <v>13974</v>
      </c>
      <c r="SLX92" s="833" t="s">
        <v>13975</v>
      </c>
      <c r="SLY92" s="833" t="s">
        <v>13976</v>
      </c>
      <c r="SLZ92" s="833" t="s">
        <v>13977</v>
      </c>
      <c r="SMA92" s="833" t="s">
        <v>13978</v>
      </c>
      <c r="SMB92" s="833" t="s">
        <v>13979</v>
      </c>
      <c r="SMC92" s="833" t="s">
        <v>13980</v>
      </c>
      <c r="SMD92" s="833" t="s">
        <v>13981</v>
      </c>
      <c r="SME92" s="833" t="s">
        <v>13982</v>
      </c>
      <c r="SMF92" s="833" t="s">
        <v>13983</v>
      </c>
      <c r="SMG92" s="833" t="s">
        <v>13984</v>
      </c>
      <c r="SMH92" s="833" t="s">
        <v>13985</v>
      </c>
      <c r="SMI92" s="833" t="s">
        <v>13986</v>
      </c>
      <c r="SMJ92" s="833" t="s">
        <v>13987</v>
      </c>
      <c r="SMK92" s="833" t="s">
        <v>13988</v>
      </c>
      <c r="SML92" s="833" t="s">
        <v>13989</v>
      </c>
      <c r="SMM92" s="833" t="s">
        <v>13990</v>
      </c>
      <c r="SMN92" s="833" t="s">
        <v>13991</v>
      </c>
      <c r="SMO92" s="833" t="s">
        <v>13992</v>
      </c>
      <c r="SMP92" s="833" t="s">
        <v>13993</v>
      </c>
      <c r="SMQ92" s="833" t="s">
        <v>13994</v>
      </c>
      <c r="SMR92" s="833" t="s">
        <v>13995</v>
      </c>
      <c r="SMS92" s="833" t="s">
        <v>13996</v>
      </c>
      <c r="SMT92" s="833" t="s">
        <v>13997</v>
      </c>
      <c r="SMU92" s="833" t="s">
        <v>13998</v>
      </c>
      <c r="SMV92" s="833" t="s">
        <v>13999</v>
      </c>
      <c r="SMW92" s="833" t="s">
        <v>14000</v>
      </c>
      <c r="SMX92" s="833" t="s">
        <v>14001</v>
      </c>
      <c r="SMY92" s="833" t="s">
        <v>14002</v>
      </c>
      <c r="SMZ92" s="833" t="s">
        <v>14003</v>
      </c>
      <c r="SNA92" s="833" t="s">
        <v>14004</v>
      </c>
      <c r="SNB92" s="833" t="s">
        <v>14005</v>
      </c>
      <c r="SNC92" s="833" t="s">
        <v>14006</v>
      </c>
      <c r="SND92" s="833" t="s">
        <v>14007</v>
      </c>
      <c r="SNE92" s="833" t="s">
        <v>14008</v>
      </c>
      <c r="SNF92" s="833" t="s">
        <v>14009</v>
      </c>
      <c r="SNG92" s="833" t="s">
        <v>14010</v>
      </c>
      <c r="SNH92" s="833" t="s">
        <v>14011</v>
      </c>
      <c r="SNI92" s="833" t="s">
        <v>14012</v>
      </c>
      <c r="SNJ92" s="833" t="s">
        <v>14013</v>
      </c>
      <c r="SNK92" s="833" t="s">
        <v>14014</v>
      </c>
      <c r="SNL92" s="833" t="s">
        <v>14015</v>
      </c>
      <c r="SNM92" s="833" t="s">
        <v>14016</v>
      </c>
      <c r="SNN92" s="833" t="s">
        <v>14017</v>
      </c>
      <c r="SNO92" s="833" t="s">
        <v>14018</v>
      </c>
      <c r="SNP92" s="833" t="s">
        <v>14019</v>
      </c>
      <c r="SNQ92" s="833" t="s">
        <v>14020</v>
      </c>
      <c r="SNR92" s="833" t="s">
        <v>14021</v>
      </c>
      <c r="SNS92" s="833" t="s">
        <v>14022</v>
      </c>
      <c r="SNT92" s="833" t="s">
        <v>14023</v>
      </c>
      <c r="SNU92" s="833" t="s">
        <v>14024</v>
      </c>
      <c r="SNV92" s="833" t="s">
        <v>14025</v>
      </c>
      <c r="SNW92" s="833" t="s">
        <v>14026</v>
      </c>
      <c r="SNX92" s="833" t="s">
        <v>14027</v>
      </c>
      <c r="SNY92" s="833" t="s">
        <v>14028</v>
      </c>
      <c r="SNZ92" s="833" t="s">
        <v>14029</v>
      </c>
      <c r="SOA92" s="833" t="s">
        <v>14030</v>
      </c>
      <c r="SOB92" s="833" t="s">
        <v>14031</v>
      </c>
      <c r="SOC92" s="833" t="s">
        <v>14032</v>
      </c>
      <c r="SOD92" s="833" t="s">
        <v>14033</v>
      </c>
      <c r="SOE92" s="833" t="s">
        <v>14034</v>
      </c>
      <c r="SOF92" s="833" t="s">
        <v>14035</v>
      </c>
      <c r="SOG92" s="833" t="s">
        <v>14036</v>
      </c>
      <c r="SOH92" s="833" t="s">
        <v>14037</v>
      </c>
      <c r="SOI92" s="833" t="s">
        <v>14038</v>
      </c>
      <c r="SOJ92" s="833" t="s">
        <v>14039</v>
      </c>
      <c r="SOK92" s="833" t="s">
        <v>14040</v>
      </c>
      <c r="SOL92" s="833" t="s">
        <v>14041</v>
      </c>
      <c r="SOM92" s="833" t="s">
        <v>14042</v>
      </c>
      <c r="SON92" s="833" t="s">
        <v>14043</v>
      </c>
      <c r="SOO92" s="833" t="s">
        <v>14044</v>
      </c>
      <c r="SOP92" s="833" t="s">
        <v>14045</v>
      </c>
      <c r="SOQ92" s="833" t="s">
        <v>14046</v>
      </c>
      <c r="SOR92" s="833" t="s">
        <v>14047</v>
      </c>
      <c r="SOS92" s="833" t="s">
        <v>14048</v>
      </c>
      <c r="SOT92" s="833" t="s">
        <v>14049</v>
      </c>
      <c r="SOU92" s="833" t="s">
        <v>14050</v>
      </c>
      <c r="SOV92" s="833" t="s">
        <v>14051</v>
      </c>
      <c r="SOW92" s="833" t="s">
        <v>14052</v>
      </c>
      <c r="SOX92" s="833" t="s">
        <v>14053</v>
      </c>
      <c r="SOY92" s="833" t="s">
        <v>14054</v>
      </c>
      <c r="SOZ92" s="833" t="s">
        <v>14055</v>
      </c>
      <c r="SPA92" s="833" t="s">
        <v>14056</v>
      </c>
      <c r="SPB92" s="833" t="s">
        <v>14057</v>
      </c>
      <c r="SPC92" s="833" t="s">
        <v>14058</v>
      </c>
      <c r="SPD92" s="833" t="s">
        <v>14059</v>
      </c>
      <c r="SPE92" s="833" t="s">
        <v>14060</v>
      </c>
      <c r="SPF92" s="833" t="s">
        <v>14061</v>
      </c>
      <c r="SPG92" s="833" t="s">
        <v>14062</v>
      </c>
      <c r="SPH92" s="833" t="s">
        <v>14063</v>
      </c>
      <c r="SPI92" s="833" t="s">
        <v>14064</v>
      </c>
      <c r="SPJ92" s="833" t="s">
        <v>14065</v>
      </c>
      <c r="SPK92" s="833" t="s">
        <v>14066</v>
      </c>
      <c r="SPL92" s="833" t="s">
        <v>14067</v>
      </c>
      <c r="SPM92" s="833" t="s">
        <v>14068</v>
      </c>
      <c r="SPN92" s="833" t="s">
        <v>14069</v>
      </c>
      <c r="SPO92" s="833" t="s">
        <v>14070</v>
      </c>
      <c r="SPP92" s="833" t="s">
        <v>14071</v>
      </c>
      <c r="SPQ92" s="833" t="s">
        <v>14072</v>
      </c>
      <c r="SPR92" s="833" t="s">
        <v>14073</v>
      </c>
      <c r="SPS92" s="833" t="s">
        <v>14074</v>
      </c>
      <c r="SPT92" s="833" t="s">
        <v>14075</v>
      </c>
      <c r="SPU92" s="833" t="s">
        <v>14076</v>
      </c>
      <c r="SPV92" s="833" t="s">
        <v>14077</v>
      </c>
      <c r="SPW92" s="833" t="s">
        <v>14078</v>
      </c>
      <c r="SPX92" s="833" t="s">
        <v>14079</v>
      </c>
      <c r="SPY92" s="833" t="s">
        <v>14080</v>
      </c>
      <c r="SPZ92" s="833" t="s">
        <v>14081</v>
      </c>
      <c r="SQA92" s="833" t="s">
        <v>14082</v>
      </c>
      <c r="SQB92" s="833" t="s">
        <v>14083</v>
      </c>
      <c r="SQC92" s="833" t="s">
        <v>14084</v>
      </c>
      <c r="SQD92" s="833" t="s">
        <v>14085</v>
      </c>
      <c r="SQE92" s="833" t="s">
        <v>14086</v>
      </c>
      <c r="SQF92" s="833" t="s">
        <v>14087</v>
      </c>
      <c r="SQG92" s="833" t="s">
        <v>14088</v>
      </c>
      <c r="SQH92" s="833" t="s">
        <v>14089</v>
      </c>
      <c r="SQI92" s="833" t="s">
        <v>14090</v>
      </c>
      <c r="SQJ92" s="833" t="s">
        <v>14091</v>
      </c>
      <c r="SQK92" s="833" t="s">
        <v>14092</v>
      </c>
      <c r="SQL92" s="833" t="s">
        <v>14093</v>
      </c>
      <c r="SQM92" s="833" t="s">
        <v>14094</v>
      </c>
      <c r="SQN92" s="833" t="s">
        <v>14095</v>
      </c>
      <c r="SQO92" s="833" t="s">
        <v>14096</v>
      </c>
      <c r="SQP92" s="833" t="s">
        <v>14097</v>
      </c>
      <c r="SQQ92" s="833" t="s">
        <v>14098</v>
      </c>
      <c r="SQR92" s="833" t="s">
        <v>14099</v>
      </c>
      <c r="SQS92" s="833" t="s">
        <v>14100</v>
      </c>
      <c r="SQT92" s="833" t="s">
        <v>14101</v>
      </c>
      <c r="SQU92" s="833" t="s">
        <v>14102</v>
      </c>
      <c r="SQV92" s="833" t="s">
        <v>14103</v>
      </c>
      <c r="SQW92" s="833" t="s">
        <v>14104</v>
      </c>
      <c r="SQX92" s="833" t="s">
        <v>14105</v>
      </c>
      <c r="SQY92" s="833" t="s">
        <v>14106</v>
      </c>
      <c r="SQZ92" s="833" t="s">
        <v>14107</v>
      </c>
      <c r="SRA92" s="833" t="s">
        <v>14108</v>
      </c>
      <c r="SRB92" s="833" t="s">
        <v>14109</v>
      </c>
      <c r="SRC92" s="833" t="s">
        <v>14110</v>
      </c>
      <c r="SRD92" s="833" t="s">
        <v>14111</v>
      </c>
      <c r="SRE92" s="833" t="s">
        <v>14112</v>
      </c>
      <c r="SRF92" s="833" t="s">
        <v>14113</v>
      </c>
      <c r="SRG92" s="833" t="s">
        <v>14114</v>
      </c>
      <c r="SRH92" s="833" t="s">
        <v>14115</v>
      </c>
      <c r="SRI92" s="833" t="s">
        <v>14116</v>
      </c>
      <c r="SRJ92" s="833" t="s">
        <v>14117</v>
      </c>
      <c r="SRK92" s="833" t="s">
        <v>14118</v>
      </c>
      <c r="SRL92" s="833" t="s">
        <v>14119</v>
      </c>
      <c r="SRM92" s="833" t="s">
        <v>14120</v>
      </c>
      <c r="SRN92" s="833" t="s">
        <v>14121</v>
      </c>
      <c r="SRO92" s="833" t="s">
        <v>14122</v>
      </c>
      <c r="SRP92" s="833" t="s">
        <v>14123</v>
      </c>
      <c r="SRQ92" s="833" t="s">
        <v>14124</v>
      </c>
      <c r="SRR92" s="833" t="s">
        <v>14125</v>
      </c>
      <c r="SRS92" s="833" t="s">
        <v>14126</v>
      </c>
      <c r="SRT92" s="833" t="s">
        <v>14127</v>
      </c>
      <c r="SRU92" s="833" t="s">
        <v>14128</v>
      </c>
      <c r="SRV92" s="833" t="s">
        <v>14129</v>
      </c>
      <c r="SRW92" s="833" t="s">
        <v>14130</v>
      </c>
      <c r="SRX92" s="833" t="s">
        <v>14131</v>
      </c>
      <c r="SRY92" s="833" t="s">
        <v>14132</v>
      </c>
      <c r="SRZ92" s="833" t="s">
        <v>14133</v>
      </c>
      <c r="SSA92" s="833" t="s">
        <v>14134</v>
      </c>
      <c r="SSB92" s="833" t="s">
        <v>14135</v>
      </c>
      <c r="SSC92" s="833" t="s">
        <v>14136</v>
      </c>
      <c r="SSD92" s="833" t="s">
        <v>14137</v>
      </c>
      <c r="SSE92" s="833" t="s">
        <v>14138</v>
      </c>
      <c r="SSF92" s="833" t="s">
        <v>14139</v>
      </c>
      <c r="SSG92" s="833" t="s">
        <v>14140</v>
      </c>
      <c r="SSH92" s="833" t="s">
        <v>14141</v>
      </c>
      <c r="SSI92" s="833" t="s">
        <v>14142</v>
      </c>
      <c r="SSJ92" s="833" t="s">
        <v>14143</v>
      </c>
      <c r="SSK92" s="833" t="s">
        <v>14144</v>
      </c>
      <c r="SSL92" s="833" t="s">
        <v>14145</v>
      </c>
      <c r="SSM92" s="833" t="s">
        <v>14146</v>
      </c>
      <c r="SSN92" s="833" t="s">
        <v>14147</v>
      </c>
      <c r="SSO92" s="833" t="s">
        <v>14148</v>
      </c>
      <c r="SSP92" s="833" t="s">
        <v>14149</v>
      </c>
      <c r="SSQ92" s="833" t="s">
        <v>14150</v>
      </c>
      <c r="SSR92" s="833" t="s">
        <v>14151</v>
      </c>
      <c r="SSS92" s="833" t="s">
        <v>14152</v>
      </c>
      <c r="SST92" s="833" t="s">
        <v>14153</v>
      </c>
      <c r="SSU92" s="833" t="s">
        <v>14154</v>
      </c>
      <c r="SSV92" s="833" t="s">
        <v>14155</v>
      </c>
      <c r="SSW92" s="833" t="s">
        <v>14156</v>
      </c>
      <c r="SSX92" s="833" t="s">
        <v>14157</v>
      </c>
      <c r="SSY92" s="833" t="s">
        <v>14158</v>
      </c>
      <c r="SSZ92" s="833" t="s">
        <v>14159</v>
      </c>
      <c r="STA92" s="833" t="s">
        <v>14160</v>
      </c>
      <c r="STB92" s="833" t="s">
        <v>14161</v>
      </c>
      <c r="STC92" s="833" t="s">
        <v>14162</v>
      </c>
      <c r="STD92" s="833" t="s">
        <v>14163</v>
      </c>
      <c r="STE92" s="833" t="s">
        <v>14164</v>
      </c>
      <c r="STF92" s="833" t="s">
        <v>14165</v>
      </c>
      <c r="STG92" s="833" t="s">
        <v>14166</v>
      </c>
      <c r="STH92" s="833" t="s">
        <v>14167</v>
      </c>
      <c r="STI92" s="833" t="s">
        <v>14168</v>
      </c>
      <c r="STJ92" s="833" t="s">
        <v>14169</v>
      </c>
      <c r="STK92" s="833" t="s">
        <v>14170</v>
      </c>
      <c r="STL92" s="833" t="s">
        <v>14171</v>
      </c>
      <c r="STM92" s="833" t="s">
        <v>14172</v>
      </c>
      <c r="STN92" s="833" t="s">
        <v>14173</v>
      </c>
      <c r="STO92" s="833" t="s">
        <v>14174</v>
      </c>
      <c r="STP92" s="833" t="s">
        <v>14175</v>
      </c>
      <c r="STQ92" s="833" t="s">
        <v>14176</v>
      </c>
      <c r="STR92" s="833" t="s">
        <v>14177</v>
      </c>
      <c r="STS92" s="833" t="s">
        <v>14178</v>
      </c>
      <c r="STT92" s="833" t="s">
        <v>14179</v>
      </c>
      <c r="STU92" s="833" t="s">
        <v>14180</v>
      </c>
      <c r="STV92" s="833" t="s">
        <v>14181</v>
      </c>
      <c r="STW92" s="833" t="s">
        <v>14182</v>
      </c>
      <c r="STX92" s="833" t="s">
        <v>14183</v>
      </c>
      <c r="STY92" s="833" t="s">
        <v>14184</v>
      </c>
      <c r="STZ92" s="833" t="s">
        <v>14185</v>
      </c>
      <c r="SUA92" s="833" t="s">
        <v>14186</v>
      </c>
      <c r="SUB92" s="833" t="s">
        <v>14187</v>
      </c>
      <c r="SUC92" s="833" t="s">
        <v>14188</v>
      </c>
      <c r="SUD92" s="833" t="s">
        <v>14189</v>
      </c>
      <c r="SUE92" s="833" t="s">
        <v>14190</v>
      </c>
      <c r="SUF92" s="833" t="s">
        <v>14191</v>
      </c>
      <c r="SUG92" s="833" t="s">
        <v>14192</v>
      </c>
      <c r="SUH92" s="833" t="s">
        <v>14193</v>
      </c>
      <c r="SUI92" s="833" t="s">
        <v>14194</v>
      </c>
      <c r="SUJ92" s="833" t="s">
        <v>14195</v>
      </c>
      <c r="SUK92" s="833" t="s">
        <v>14196</v>
      </c>
      <c r="SUL92" s="833" t="s">
        <v>14197</v>
      </c>
      <c r="SUM92" s="833" t="s">
        <v>14198</v>
      </c>
      <c r="SUN92" s="833" t="s">
        <v>14199</v>
      </c>
      <c r="SUO92" s="833" t="s">
        <v>14200</v>
      </c>
      <c r="SUP92" s="833" t="s">
        <v>14201</v>
      </c>
      <c r="SUQ92" s="833" t="s">
        <v>14202</v>
      </c>
      <c r="SUR92" s="833" t="s">
        <v>14203</v>
      </c>
      <c r="SUS92" s="833" t="s">
        <v>14204</v>
      </c>
      <c r="SUT92" s="833" t="s">
        <v>14205</v>
      </c>
      <c r="SUU92" s="833" t="s">
        <v>14206</v>
      </c>
      <c r="SUV92" s="833" t="s">
        <v>14207</v>
      </c>
      <c r="SUW92" s="833" t="s">
        <v>14208</v>
      </c>
      <c r="SUX92" s="833" t="s">
        <v>14209</v>
      </c>
      <c r="SUY92" s="833" t="s">
        <v>14210</v>
      </c>
      <c r="SUZ92" s="833" t="s">
        <v>14211</v>
      </c>
      <c r="SVA92" s="833" t="s">
        <v>14212</v>
      </c>
      <c r="SVB92" s="833" t="s">
        <v>14213</v>
      </c>
      <c r="SVC92" s="833" t="s">
        <v>14214</v>
      </c>
      <c r="SVD92" s="833" t="s">
        <v>14215</v>
      </c>
      <c r="SVE92" s="833" t="s">
        <v>14216</v>
      </c>
      <c r="SVF92" s="833" t="s">
        <v>14217</v>
      </c>
      <c r="SVG92" s="833" t="s">
        <v>14218</v>
      </c>
      <c r="SVH92" s="833" t="s">
        <v>14219</v>
      </c>
      <c r="SVI92" s="833" t="s">
        <v>14220</v>
      </c>
      <c r="SVJ92" s="833" t="s">
        <v>14221</v>
      </c>
      <c r="SVK92" s="833" t="s">
        <v>14222</v>
      </c>
      <c r="SVL92" s="833" t="s">
        <v>14223</v>
      </c>
      <c r="SVM92" s="833" t="s">
        <v>14224</v>
      </c>
      <c r="SVN92" s="833" t="s">
        <v>14225</v>
      </c>
      <c r="SVO92" s="833" t="s">
        <v>14226</v>
      </c>
      <c r="SVP92" s="833" t="s">
        <v>14227</v>
      </c>
      <c r="SVQ92" s="833" t="s">
        <v>14228</v>
      </c>
      <c r="SVR92" s="833" t="s">
        <v>14229</v>
      </c>
      <c r="SVS92" s="833" t="s">
        <v>14230</v>
      </c>
      <c r="SVT92" s="833" t="s">
        <v>14231</v>
      </c>
      <c r="SVU92" s="833" t="s">
        <v>14232</v>
      </c>
      <c r="SVV92" s="833" t="s">
        <v>14233</v>
      </c>
      <c r="SVW92" s="833" t="s">
        <v>14234</v>
      </c>
      <c r="SVX92" s="833" t="s">
        <v>14235</v>
      </c>
      <c r="SVY92" s="833" t="s">
        <v>14236</v>
      </c>
      <c r="SVZ92" s="833" t="s">
        <v>14237</v>
      </c>
      <c r="SWA92" s="833" t="s">
        <v>14238</v>
      </c>
      <c r="SWB92" s="833" t="s">
        <v>14239</v>
      </c>
      <c r="SWC92" s="833" t="s">
        <v>14240</v>
      </c>
      <c r="SWD92" s="833" t="s">
        <v>14241</v>
      </c>
      <c r="SWE92" s="833" t="s">
        <v>14242</v>
      </c>
      <c r="SWF92" s="833" t="s">
        <v>14243</v>
      </c>
      <c r="SWG92" s="833" t="s">
        <v>14244</v>
      </c>
      <c r="SWH92" s="833" t="s">
        <v>14245</v>
      </c>
      <c r="SWI92" s="833" t="s">
        <v>14246</v>
      </c>
      <c r="SWJ92" s="833" t="s">
        <v>14247</v>
      </c>
      <c r="SWK92" s="833" t="s">
        <v>14248</v>
      </c>
      <c r="SWL92" s="833" t="s">
        <v>14249</v>
      </c>
      <c r="SWM92" s="833" t="s">
        <v>14250</v>
      </c>
      <c r="SWN92" s="833" t="s">
        <v>14251</v>
      </c>
      <c r="SWO92" s="833" t="s">
        <v>14252</v>
      </c>
      <c r="SWP92" s="833" t="s">
        <v>14253</v>
      </c>
      <c r="SWQ92" s="833" t="s">
        <v>14254</v>
      </c>
      <c r="SWR92" s="833" t="s">
        <v>14255</v>
      </c>
      <c r="SWS92" s="833" t="s">
        <v>14256</v>
      </c>
      <c r="SWT92" s="833" t="s">
        <v>14257</v>
      </c>
      <c r="SWU92" s="833" t="s">
        <v>14258</v>
      </c>
      <c r="SWV92" s="833" t="s">
        <v>14259</v>
      </c>
      <c r="SWW92" s="833" t="s">
        <v>14260</v>
      </c>
      <c r="SWX92" s="833" t="s">
        <v>14261</v>
      </c>
      <c r="SWY92" s="833" t="s">
        <v>14262</v>
      </c>
      <c r="SWZ92" s="833" t="s">
        <v>14263</v>
      </c>
      <c r="SXA92" s="833" t="s">
        <v>14264</v>
      </c>
      <c r="SXB92" s="833" t="s">
        <v>14265</v>
      </c>
      <c r="SXC92" s="833" t="s">
        <v>14266</v>
      </c>
      <c r="SXD92" s="833" t="s">
        <v>14267</v>
      </c>
      <c r="SXE92" s="833" t="s">
        <v>14268</v>
      </c>
      <c r="SXF92" s="833" t="s">
        <v>14269</v>
      </c>
      <c r="SXG92" s="833" t="s">
        <v>14270</v>
      </c>
      <c r="SXH92" s="833" t="s">
        <v>14271</v>
      </c>
      <c r="SXI92" s="833" t="s">
        <v>14272</v>
      </c>
      <c r="SXJ92" s="833" t="s">
        <v>14273</v>
      </c>
      <c r="SXK92" s="833" t="s">
        <v>14274</v>
      </c>
      <c r="SXL92" s="833" t="s">
        <v>14275</v>
      </c>
      <c r="SXM92" s="833" t="s">
        <v>14276</v>
      </c>
      <c r="SXN92" s="833" t="s">
        <v>14277</v>
      </c>
      <c r="SXO92" s="833" t="s">
        <v>14278</v>
      </c>
      <c r="SXP92" s="833" t="s">
        <v>14279</v>
      </c>
      <c r="SXQ92" s="833" t="s">
        <v>14280</v>
      </c>
      <c r="SXR92" s="833" t="s">
        <v>14281</v>
      </c>
      <c r="SXS92" s="833" t="s">
        <v>14282</v>
      </c>
      <c r="SXT92" s="833" t="s">
        <v>14283</v>
      </c>
      <c r="SXU92" s="833" t="s">
        <v>14284</v>
      </c>
      <c r="SXV92" s="833" t="s">
        <v>14285</v>
      </c>
      <c r="SXW92" s="833" t="s">
        <v>14286</v>
      </c>
      <c r="SXX92" s="833" t="s">
        <v>14287</v>
      </c>
      <c r="SXY92" s="833" t="s">
        <v>14288</v>
      </c>
      <c r="SXZ92" s="833" t="s">
        <v>14289</v>
      </c>
      <c r="SYA92" s="833" t="s">
        <v>14290</v>
      </c>
      <c r="SYB92" s="833" t="s">
        <v>14291</v>
      </c>
      <c r="SYC92" s="833" t="s">
        <v>14292</v>
      </c>
      <c r="SYD92" s="833" t="s">
        <v>14293</v>
      </c>
      <c r="SYE92" s="833" t="s">
        <v>14294</v>
      </c>
      <c r="SYF92" s="833" t="s">
        <v>14295</v>
      </c>
      <c r="SYG92" s="833" t="s">
        <v>14296</v>
      </c>
      <c r="SYH92" s="833" t="s">
        <v>14297</v>
      </c>
      <c r="SYI92" s="833" t="s">
        <v>14298</v>
      </c>
      <c r="SYJ92" s="833" t="s">
        <v>14299</v>
      </c>
      <c r="SYK92" s="833" t="s">
        <v>14300</v>
      </c>
      <c r="SYL92" s="833" t="s">
        <v>14301</v>
      </c>
      <c r="SYM92" s="833" t="s">
        <v>14302</v>
      </c>
      <c r="SYN92" s="833" t="s">
        <v>14303</v>
      </c>
      <c r="SYO92" s="833" t="s">
        <v>14304</v>
      </c>
      <c r="SYP92" s="833" t="s">
        <v>14305</v>
      </c>
      <c r="SYQ92" s="833" t="s">
        <v>14306</v>
      </c>
      <c r="SYR92" s="833" t="s">
        <v>14307</v>
      </c>
      <c r="SYS92" s="833" t="s">
        <v>14308</v>
      </c>
      <c r="SYT92" s="833" t="s">
        <v>14309</v>
      </c>
      <c r="SYU92" s="833" t="s">
        <v>14310</v>
      </c>
      <c r="SYV92" s="833" t="s">
        <v>14311</v>
      </c>
      <c r="SYW92" s="833" t="s">
        <v>14312</v>
      </c>
      <c r="SYX92" s="833" t="s">
        <v>14313</v>
      </c>
      <c r="SYY92" s="833" t="s">
        <v>14314</v>
      </c>
      <c r="SYZ92" s="833" t="s">
        <v>14315</v>
      </c>
      <c r="SZA92" s="833" t="s">
        <v>14316</v>
      </c>
      <c r="SZB92" s="833" t="s">
        <v>14317</v>
      </c>
      <c r="SZC92" s="833" t="s">
        <v>14318</v>
      </c>
      <c r="SZD92" s="833" t="s">
        <v>14319</v>
      </c>
      <c r="SZE92" s="833" t="s">
        <v>14320</v>
      </c>
      <c r="SZF92" s="833" t="s">
        <v>14321</v>
      </c>
      <c r="SZG92" s="833" t="s">
        <v>14322</v>
      </c>
      <c r="SZH92" s="833" t="s">
        <v>14323</v>
      </c>
      <c r="SZI92" s="833" t="s">
        <v>14324</v>
      </c>
      <c r="SZJ92" s="833" t="s">
        <v>14325</v>
      </c>
      <c r="SZK92" s="833" t="s">
        <v>14326</v>
      </c>
      <c r="SZL92" s="833" t="s">
        <v>14327</v>
      </c>
      <c r="SZM92" s="833" t="s">
        <v>14328</v>
      </c>
      <c r="SZN92" s="833" t="s">
        <v>14329</v>
      </c>
      <c r="SZO92" s="833" t="s">
        <v>14330</v>
      </c>
      <c r="SZP92" s="833" t="s">
        <v>14331</v>
      </c>
      <c r="SZQ92" s="833" t="s">
        <v>14332</v>
      </c>
      <c r="SZR92" s="833" t="s">
        <v>14333</v>
      </c>
      <c r="SZS92" s="833" t="s">
        <v>14334</v>
      </c>
      <c r="SZT92" s="833" t="s">
        <v>14335</v>
      </c>
      <c r="SZU92" s="833" t="s">
        <v>14336</v>
      </c>
      <c r="SZV92" s="833" t="s">
        <v>14337</v>
      </c>
      <c r="SZW92" s="833" t="s">
        <v>14338</v>
      </c>
      <c r="SZX92" s="833" t="s">
        <v>14339</v>
      </c>
      <c r="SZY92" s="833" t="s">
        <v>14340</v>
      </c>
      <c r="SZZ92" s="833" t="s">
        <v>14341</v>
      </c>
      <c r="TAA92" s="833" t="s">
        <v>14342</v>
      </c>
      <c r="TAB92" s="833" t="s">
        <v>14343</v>
      </c>
      <c r="TAC92" s="833" t="s">
        <v>14344</v>
      </c>
      <c r="TAD92" s="833" t="s">
        <v>14345</v>
      </c>
      <c r="TAE92" s="833" t="s">
        <v>14346</v>
      </c>
      <c r="TAF92" s="833" t="s">
        <v>14347</v>
      </c>
      <c r="TAG92" s="833" t="s">
        <v>14348</v>
      </c>
      <c r="TAH92" s="833" t="s">
        <v>14349</v>
      </c>
      <c r="TAI92" s="833" t="s">
        <v>14350</v>
      </c>
      <c r="TAJ92" s="833" t="s">
        <v>14351</v>
      </c>
      <c r="TAK92" s="833" t="s">
        <v>14352</v>
      </c>
      <c r="TAL92" s="833" t="s">
        <v>14353</v>
      </c>
      <c r="TAM92" s="833" t="s">
        <v>14354</v>
      </c>
      <c r="TAN92" s="833" t="s">
        <v>14355</v>
      </c>
      <c r="TAO92" s="833" t="s">
        <v>14356</v>
      </c>
      <c r="TAP92" s="833" t="s">
        <v>14357</v>
      </c>
      <c r="TAQ92" s="833" t="s">
        <v>14358</v>
      </c>
      <c r="TAR92" s="833" t="s">
        <v>14359</v>
      </c>
      <c r="TAS92" s="833" t="s">
        <v>14360</v>
      </c>
      <c r="TAT92" s="833" t="s">
        <v>14361</v>
      </c>
      <c r="TAU92" s="833" t="s">
        <v>14362</v>
      </c>
      <c r="TAV92" s="833" t="s">
        <v>14363</v>
      </c>
      <c r="TAW92" s="833" t="s">
        <v>14364</v>
      </c>
      <c r="TAX92" s="833" t="s">
        <v>14365</v>
      </c>
      <c r="TAY92" s="833" t="s">
        <v>14366</v>
      </c>
      <c r="TAZ92" s="833" t="s">
        <v>14367</v>
      </c>
      <c r="TBA92" s="833" t="s">
        <v>14368</v>
      </c>
      <c r="TBB92" s="833" t="s">
        <v>14369</v>
      </c>
      <c r="TBC92" s="833" t="s">
        <v>14370</v>
      </c>
      <c r="TBD92" s="833" t="s">
        <v>14371</v>
      </c>
      <c r="TBE92" s="833" t="s">
        <v>14372</v>
      </c>
      <c r="TBF92" s="833" t="s">
        <v>14373</v>
      </c>
      <c r="TBG92" s="833" t="s">
        <v>14374</v>
      </c>
      <c r="TBH92" s="833" t="s">
        <v>14375</v>
      </c>
      <c r="TBI92" s="833" t="s">
        <v>14376</v>
      </c>
      <c r="TBJ92" s="833" t="s">
        <v>14377</v>
      </c>
      <c r="TBK92" s="833" t="s">
        <v>14378</v>
      </c>
      <c r="TBL92" s="833" t="s">
        <v>14379</v>
      </c>
      <c r="TBM92" s="833" t="s">
        <v>14380</v>
      </c>
      <c r="TBN92" s="833" t="s">
        <v>14381</v>
      </c>
      <c r="TBO92" s="833" t="s">
        <v>14382</v>
      </c>
      <c r="TBP92" s="833" t="s">
        <v>14383</v>
      </c>
      <c r="TBQ92" s="833" t="s">
        <v>14384</v>
      </c>
      <c r="TBR92" s="833" t="s">
        <v>14385</v>
      </c>
      <c r="TBS92" s="833" t="s">
        <v>14386</v>
      </c>
      <c r="TBT92" s="833" t="s">
        <v>14387</v>
      </c>
      <c r="TBU92" s="833" t="s">
        <v>14388</v>
      </c>
      <c r="TBV92" s="833" t="s">
        <v>14389</v>
      </c>
      <c r="TBW92" s="833" t="s">
        <v>14390</v>
      </c>
      <c r="TBX92" s="833" t="s">
        <v>14391</v>
      </c>
      <c r="TBY92" s="833" t="s">
        <v>14392</v>
      </c>
      <c r="TBZ92" s="833" t="s">
        <v>14393</v>
      </c>
      <c r="TCA92" s="833" t="s">
        <v>14394</v>
      </c>
      <c r="TCB92" s="833" t="s">
        <v>14395</v>
      </c>
      <c r="TCC92" s="833" t="s">
        <v>14396</v>
      </c>
      <c r="TCD92" s="833" t="s">
        <v>14397</v>
      </c>
      <c r="TCE92" s="833" t="s">
        <v>14398</v>
      </c>
      <c r="TCF92" s="833" t="s">
        <v>14399</v>
      </c>
      <c r="TCG92" s="833" t="s">
        <v>14400</v>
      </c>
      <c r="TCH92" s="833" t="s">
        <v>14401</v>
      </c>
      <c r="TCI92" s="833" t="s">
        <v>14402</v>
      </c>
      <c r="TCJ92" s="833" t="s">
        <v>14403</v>
      </c>
      <c r="TCK92" s="833" t="s">
        <v>14404</v>
      </c>
      <c r="TCL92" s="833" t="s">
        <v>14405</v>
      </c>
      <c r="TCM92" s="833" t="s">
        <v>14406</v>
      </c>
      <c r="TCN92" s="833" t="s">
        <v>14407</v>
      </c>
      <c r="TCO92" s="833" t="s">
        <v>14408</v>
      </c>
      <c r="TCP92" s="833" t="s">
        <v>14409</v>
      </c>
      <c r="TCQ92" s="833" t="s">
        <v>14410</v>
      </c>
      <c r="TCR92" s="833" t="s">
        <v>14411</v>
      </c>
      <c r="TCS92" s="833" t="s">
        <v>14412</v>
      </c>
      <c r="TCT92" s="833" t="s">
        <v>14413</v>
      </c>
      <c r="TCU92" s="833" t="s">
        <v>14414</v>
      </c>
      <c r="TCV92" s="833" t="s">
        <v>14415</v>
      </c>
      <c r="TCW92" s="833" t="s">
        <v>14416</v>
      </c>
      <c r="TCX92" s="833" t="s">
        <v>14417</v>
      </c>
      <c r="TCY92" s="833" t="s">
        <v>14418</v>
      </c>
      <c r="TCZ92" s="833" t="s">
        <v>14419</v>
      </c>
      <c r="TDA92" s="833" t="s">
        <v>14420</v>
      </c>
      <c r="TDB92" s="833" t="s">
        <v>14421</v>
      </c>
      <c r="TDC92" s="833" t="s">
        <v>14422</v>
      </c>
      <c r="TDD92" s="833" t="s">
        <v>14423</v>
      </c>
      <c r="TDE92" s="833" t="s">
        <v>14424</v>
      </c>
      <c r="TDF92" s="833" t="s">
        <v>14425</v>
      </c>
      <c r="TDG92" s="833" t="s">
        <v>14426</v>
      </c>
      <c r="TDH92" s="833" t="s">
        <v>14427</v>
      </c>
      <c r="TDI92" s="833" t="s">
        <v>14428</v>
      </c>
      <c r="TDJ92" s="833" t="s">
        <v>14429</v>
      </c>
      <c r="TDK92" s="833" t="s">
        <v>14430</v>
      </c>
      <c r="TDL92" s="833" t="s">
        <v>14431</v>
      </c>
      <c r="TDM92" s="833" t="s">
        <v>14432</v>
      </c>
      <c r="TDN92" s="833" t="s">
        <v>14433</v>
      </c>
      <c r="TDO92" s="833" t="s">
        <v>14434</v>
      </c>
      <c r="TDP92" s="833" t="s">
        <v>14435</v>
      </c>
      <c r="TDQ92" s="833" t="s">
        <v>14436</v>
      </c>
      <c r="TDR92" s="833" t="s">
        <v>14437</v>
      </c>
      <c r="TDS92" s="833" t="s">
        <v>14438</v>
      </c>
      <c r="TDT92" s="833" t="s">
        <v>14439</v>
      </c>
      <c r="TDU92" s="833" t="s">
        <v>14440</v>
      </c>
      <c r="TDV92" s="833" t="s">
        <v>14441</v>
      </c>
      <c r="TDW92" s="833" t="s">
        <v>14442</v>
      </c>
      <c r="TDX92" s="833" t="s">
        <v>14443</v>
      </c>
      <c r="TDY92" s="833" t="s">
        <v>14444</v>
      </c>
      <c r="TDZ92" s="833" t="s">
        <v>14445</v>
      </c>
      <c r="TEA92" s="833" t="s">
        <v>14446</v>
      </c>
      <c r="TEB92" s="833" t="s">
        <v>14447</v>
      </c>
      <c r="TEC92" s="833" t="s">
        <v>14448</v>
      </c>
      <c r="TED92" s="833" t="s">
        <v>14449</v>
      </c>
      <c r="TEE92" s="833" t="s">
        <v>14450</v>
      </c>
      <c r="TEF92" s="833" t="s">
        <v>14451</v>
      </c>
      <c r="TEG92" s="833" t="s">
        <v>14452</v>
      </c>
      <c r="TEH92" s="833" t="s">
        <v>14453</v>
      </c>
      <c r="TEI92" s="833" t="s">
        <v>14454</v>
      </c>
      <c r="TEJ92" s="833" t="s">
        <v>14455</v>
      </c>
      <c r="TEK92" s="833" t="s">
        <v>14456</v>
      </c>
      <c r="TEL92" s="833" t="s">
        <v>14457</v>
      </c>
      <c r="TEM92" s="833" t="s">
        <v>14458</v>
      </c>
      <c r="TEN92" s="833" t="s">
        <v>14459</v>
      </c>
      <c r="TEO92" s="833" t="s">
        <v>14460</v>
      </c>
      <c r="TEP92" s="833" t="s">
        <v>14461</v>
      </c>
      <c r="TEQ92" s="833" t="s">
        <v>14462</v>
      </c>
      <c r="TER92" s="833" t="s">
        <v>14463</v>
      </c>
      <c r="TES92" s="833" t="s">
        <v>14464</v>
      </c>
      <c r="TET92" s="833" t="s">
        <v>14465</v>
      </c>
      <c r="TEU92" s="833" t="s">
        <v>14466</v>
      </c>
      <c r="TEV92" s="833" t="s">
        <v>14467</v>
      </c>
      <c r="TEW92" s="833" t="s">
        <v>14468</v>
      </c>
      <c r="TEX92" s="833" t="s">
        <v>14469</v>
      </c>
      <c r="TEY92" s="833" t="s">
        <v>14470</v>
      </c>
      <c r="TEZ92" s="833" t="s">
        <v>14471</v>
      </c>
      <c r="TFA92" s="833" t="s">
        <v>14472</v>
      </c>
      <c r="TFB92" s="833" t="s">
        <v>14473</v>
      </c>
      <c r="TFC92" s="833" t="s">
        <v>14474</v>
      </c>
      <c r="TFD92" s="833" t="s">
        <v>14475</v>
      </c>
      <c r="TFE92" s="833" t="s">
        <v>14476</v>
      </c>
      <c r="TFF92" s="833" t="s">
        <v>14477</v>
      </c>
      <c r="TFG92" s="833" t="s">
        <v>14478</v>
      </c>
      <c r="TFH92" s="833" t="s">
        <v>14479</v>
      </c>
      <c r="TFI92" s="833" t="s">
        <v>14480</v>
      </c>
      <c r="TFJ92" s="833" t="s">
        <v>14481</v>
      </c>
      <c r="TFK92" s="833" t="s">
        <v>14482</v>
      </c>
      <c r="TFL92" s="833" t="s">
        <v>14483</v>
      </c>
      <c r="TFM92" s="833" t="s">
        <v>14484</v>
      </c>
      <c r="TFN92" s="833" t="s">
        <v>14485</v>
      </c>
      <c r="TFO92" s="833" t="s">
        <v>14486</v>
      </c>
      <c r="TFP92" s="833" t="s">
        <v>14487</v>
      </c>
      <c r="TFQ92" s="833" t="s">
        <v>14488</v>
      </c>
      <c r="TFR92" s="833" t="s">
        <v>14489</v>
      </c>
      <c r="TFS92" s="833" t="s">
        <v>14490</v>
      </c>
      <c r="TFT92" s="833" t="s">
        <v>14491</v>
      </c>
      <c r="TFU92" s="833" t="s">
        <v>14492</v>
      </c>
      <c r="TFV92" s="833" t="s">
        <v>14493</v>
      </c>
      <c r="TFW92" s="833" t="s">
        <v>14494</v>
      </c>
      <c r="TFX92" s="833" t="s">
        <v>14495</v>
      </c>
      <c r="TFY92" s="833" t="s">
        <v>14496</v>
      </c>
      <c r="TFZ92" s="833" t="s">
        <v>14497</v>
      </c>
      <c r="TGA92" s="833" t="s">
        <v>14498</v>
      </c>
      <c r="TGB92" s="833" t="s">
        <v>14499</v>
      </c>
      <c r="TGC92" s="833" t="s">
        <v>14500</v>
      </c>
      <c r="TGD92" s="833" t="s">
        <v>14501</v>
      </c>
      <c r="TGE92" s="833" t="s">
        <v>14502</v>
      </c>
      <c r="TGF92" s="833" t="s">
        <v>14503</v>
      </c>
      <c r="TGG92" s="833" t="s">
        <v>14504</v>
      </c>
      <c r="TGH92" s="833" t="s">
        <v>14505</v>
      </c>
      <c r="TGI92" s="833" t="s">
        <v>14506</v>
      </c>
      <c r="TGJ92" s="833" t="s">
        <v>14507</v>
      </c>
      <c r="TGK92" s="833" t="s">
        <v>14508</v>
      </c>
      <c r="TGL92" s="833" t="s">
        <v>14509</v>
      </c>
      <c r="TGM92" s="833" t="s">
        <v>14510</v>
      </c>
      <c r="TGN92" s="833" t="s">
        <v>14511</v>
      </c>
      <c r="TGO92" s="833" t="s">
        <v>14512</v>
      </c>
      <c r="TGP92" s="833" t="s">
        <v>14513</v>
      </c>
      <c r="TGQ92" s="833" t="s">
        <v>14514</v>
      </c>
      <c r="TGR92" s="833" t="s">
        <v>14515</v>
      </c>
      <c r="TGS92" s="833" t="s">
        <v>14516</v>
      </c>
      <c r="TGT92" s="833" t="s">
        <v>14517</v>
      </c>
      <c r="TGU92" s="833" t="s">
        <v>14518</v>
      </c>
      <c r="TGV92" s="833" t="s">
        <v>14519</v>
      </c>
      <c r="TGW92" s="833" t="s">
        <v>14520</v>
      </c>
      <c r="TGX92" s="833" t="s">
        <v>14521</v>
      </c>
      <c r="TGY92" s="833" t="s">
        <v>14522</v>
      </c>
      <c r="TGZ92" s="833" t="s">
        <v>14523</v>
      </c>
      <c r="THA92" s="833" t="s">
        <v>14524</v>
      </c>
      <c r="THB92" s="833" t="s">
        <v>14525</v>
      </c>
      <c r="THC92" s="833" t="s">
        <v>14526</v>
      </c>
      <c r="THD92" s="833" t="s">
        <v>14527</v>
      </c>
      <c r="THE92" s="833" t="s">
        <v>14528</v>
      </c>
      <c r="THF92" s="833" t="s">
        <v>14529</v>
      </c>
      <c r="THG92" s="833" t="s">
        <v>14530</v>
      </c>
      <c r="THH92" s="833" t="s">
        <v>14531</v>
      </c>
      <c r="THI92" s="833" t="s">
        <v>14532</v>
      </c>
      <c r="THJ92" s="833" t="s">
        <v>14533</v>
      </c>
      <c r="THK92" s="833" t="s">
        <v>14534</v>
      </c>
      <c r="THL92" s="833" t="s">
        <v>14535</v>
      </c>
      <c r="THM92" s="833" t="s">
        <v>14536</v>
      </c>
      <c r="THN92" s="833" t="s">
        <v>14537</v>
      </c>
      <c r="THO92" s="833" t="s">
        <v>14538</v>
      </c>
      <c r="THP92" s="833" t="s">
        <v>14539</v>
      </c>
      <c r="THQ92" s="833" t="s">
        <v>14540</v>
      </c>
      <c r="THR92" s="833" t="s">
        <v>14541</v>
      </c>
      <c r="THS92" s="833" t="s">
        <v>14542</v>
      </c>
      <c r="THT92" s="833" t="s">
        <v>14543</v>
      </c>
      <c r="THU92" s="833" t="s">
        <v>14544</v>
      </c>
      <c r="THV92" s="833" t="s">
        <v>14545</v>
      </c>
      <c r="THW92" s="833" t="s">
        <v>14546</v>
      </c>
      <c r="THX92" s="833" t="s">
        <v>14547</v>
      </c>
      <c r="THY92" s="833" t="s">
        <v>14548</v>
      </c>
      <c r="THZ92" s="833" t="s">
        <v>14549</v>
      </c>
      <c r="TIA92" s="833" t="s">
        <v>14550</v>
      </c>
      <c r="TIB92" s="833" t="s">
        <v>14551</v>
      </c>
      <c r="TIC92" s="833" t="s">
        <v>14552</v>
      </c>
      <c r="TID92" s="833" t="s">
        <v>14553</v>
      </c>
      <c r="TIE92" s="833" t="s">
        <v>14554</v>
      </c>
      <c r="TIF92" s="833" t="s">
        <v>14555</v>
      </c>
      <c r="TIG92" s="833" t="s">
        <v>14556</v>
      </c>
      <c r="TIH92" s="833" t="s">
        <v>14557</v>
      </c>
      <c r="TII92" s="833" t="s">
        <v>14558</v>
      </c>
      <c r="TIJ92" s="833" t="s">
        <v>14559</v>
      </c>
      <c r="TIK92" s="833" t="s">
        <v>14560</v>
      </c>
      <c r="TIL92" s="833" t="s">
        <v>14561</v>
      </c>
      <c r="TIM92" s="833" t="s">
        <v>14562</v>
      </c>
      <c r="TIN92" s="833" t="s">
        <v>14563</v>
      </c>
      <c r="TIO92" s="833" t="s">
        <v>14564</v>
      </c>
      <c r="TIP92" s="833" t="s">
        <v>14565</v>
      </c>
      <c r="TIQ92" s="833" t="s">
        <v>14566</v>
      </c>
      <c r="TIR92" s="833" t="s">
        <v>14567</v>
      </c>
      <c r="TIS92" s="833" t="s">
        <v>14568</v>
      </c>
      <c r="TIT92" s="833" t="s">
        <v>14569</v>
      </c>
      <c r="TIU92" s="833" t="s">
        <v>14570</v>
      </c>
      <c r="TIV92" s="833" t="s">
        <v>14571</v>
      </c>
      <c r="TIW92" s="833" t="s">
        <v>14572</v>
      </c>
      <c r="TIX92" s="833" t="s">
        <v>14573</v>
      </c>
      <c r="TIY92" s="833" t="s">
        <v>14574</v>
      </c>
      <c r="TIZ92" s="833" t="s">
        <v>14575</v>
      </c>
      <c r="TJA92" s="833" t="s">
        <v>14576</v>
      </c>
      <c r="TJB92" s="833" t="s">
        <v>14577</v>
      </c>
      <c r="TJC92" s="833" t="s">
        <v>14578</v>
      </c>
      <c r="TJD92" s="833" t="s">
        <v>14579</v>
      </c>
      <c r="TJE92" s="833" t="s">
        <v>14580</v>
      </c>
      <c r="TJF92" s="833" t="s">
        <v>14581</v>
      </c>
      <c r="TJG92" s="833" t="s">
        <v>14582</v>
      </c>
      <c r="TJH92" s="833" t="s">
        <v>14583</v>
      </c>
      <c r="TJI92" s="833" t="s">
        <v>14584</v>
      </c>
      <c r="TJJ92" s="833" t="s">
        <v>14585</v>
      </c>
      <c r="TJK92" s="833" t="s">
        <v>14586</v>
      </c>
      <c r="TJL92" s="833" t="s">
        <v>14587</v>
      </c>
      <c r="TJM92" s="833" t="s">
        <v>14588</v>
      </c>
      <c r="TJN92" s="833" t="s">
        <v>14589</v>
      </c>
      <c r="TJO92" s="833" t="s">
        <v>14590</v>
      </c>
      <c r="TJP92" s="833" t="s">
        <v>14591</v>
      </c>
      <c r="TJQ92" s="833" t="s">
        <v>14592</v>
      </c>
      <c r="TJR92" s="833" t="s">
        <v>14593</v>
      </c>
      <c r="TJS92" s="833" t="s">
        <v>14594</v>
      </c>
      <c r="TJT92" s="833" t="s">
        <v>14595</v>
      </c>
      <c r="TJU92" s="833" t="s">
        <v>14596</v>
      </c>
      <c r="TJV92" s="833" t="s">
        <v>14597</v>
      </c>
      <c r="TJW92" s="833" t="s">
        <v>14598</v>
      </c>
      <c r="TJX92" s="833" t="s">
        <v>14599</v>
      </c>
      <c r="TJY92" s="833" t="s">
        <v>14600</v>
      </c>
      <c r="TJZ92" s="833" t="s">
        <v>14601</v>
      </c>
      <c r="TKA92" s="833" t="s">
        <v>14602</v>
      </c>
      <c r="TKB92" s="833" t="s">
        <v>14603</v>
      </c>
      <c r="TKC92" s="833" t="s">
        <v>14604</v>
      </c>
      <c r="TKD92" s="833" t="s">
        <v>14605</v>
      </c>
      <c r="TKE92" s="833" t="s">
        <v>14606</v>
      </c>
      <c r="TKF92" s="833" t="s">
        <v>14607</v>
      </c>
      <c r="TKG92" s="833" t="s">
        <v>14608</v>
      </c>
      <c r="TKH92" s="833" t="s">
        <v>14609</v>
      </c>
      <c r="TKI92" s="833" t="s">
        <v>14610</v>
      </c>
      <c r="TKJ92" s="833" t="s">
        <v>14611</v>
      </c>
      <c r="TKK92" s="833" t="s">
        <v>14612</v>
      </c>
      <c r="TKL92" s="833" t="s">
        <v>14613</v>
      </c>
      <c r="TKM92" s="833" t="s">
        <v>14614</v>
      </c>
      <c r="TKN92" s="833" t="s">
        <v>14615</v>
      </c>
      <c r="TKO92" s="833" t="s">
        <v>14616</v>
      </c>
      <c r="TKP92" s="833" t="s">
        <v>14617</v>
      </c>
      <c r="TKQ92" s="833" t="s">
        <v>14618</v>
      </c>
      <c r="TKR92" s="833" t="s">
        <v>14619</v>
      </c>
      <c r="TKS92" s="833" t="s">
        <v>14620</v>
      </c>
      <c r="TKT92" s="833" t="s">
        <v>14621</v>
      </c>
      <c r="TKU92" s="833" t="s">
        <v>14622</v>
      </c>
      <c r="TKV92" s="833" t="s">
        <v>14623</v>
      </c>
      <c r="TKW92" s="833" t="s">
        <v>14624</v>
      </c>
      <c r="TKX92" s="833" t="s">
        <v>14625</v>
      </c>
      <c r="TKY92" s="833" t="s">
        <v>14626</v>
      </c>
      <c r="TKZ92" s="833" t="s">
        <v>14627</v>
      </c>
      <c r="TLA92" s="833" t="s">
        <v>14628</v>
      </c>
      <c r="TLB92" s="833" t="s">
        <v>14629</v>
      </c>
      <c r="TLC92" s="833" t="s">
        <v>14630</v>
      </c>
      <c r="TLD92" s="833" t="s">
        <v>14631</v>
      </c>
      <c r="TLE92" s="833" t="s">
        <v>14632</v>
      </c>
      <c r="TLF92" s="833" t="s">
        <v>14633</v>
      </c>
      <c r="TLG92" s="833" t="s">
        <v>14634</v>
      </c>
      <c r="TLH92" s="833" t="s">
        <v>14635</v>
      </c>
      <c r="TLI92" s="833" t="s">
        <v>14636</v>
      </c>
      <c r="TLJ92" s="833" t="s">
        <v>14637</v>
      </c>
      <c r="TLK92" s="833" t="s">
        <v>14638</v>
      </c>
      <c r="TLL92" s="833" t="s">
        <v>14639</v>
      </c>
      <c r="TLM92" s="833" t="s">
        <v>14640</v>
      </c>
      <c r="TLN92" s="833" t="s">
        <v>14641</v>
      </c>
      <c r="TLO92" s="833" t="s">
        <v>14642</v>
      </c>
      <c r="TLP92" s="833" t="s">
        <v>14643</v>
      </c>
      <c r="TLQ92" s="833" t="s">
        <v>14644</v>
      </c>
      <c r="TLR92" s="833" t="s">
        <v>14645</v>
      </c>
      <c r="TLS92" s="833" t="s">
        <v>14646</v>
      </c>
      <c r="TLT92" s="833" t="s">
        <v>14647</v>
      </c>
      <c r="TLU92" s="833" t="s">
        <v>14648</v>
      </c>
      <c r="TLV92" s="833" t="s">
        <v>14649</v>
      </c>
      <c r="TLW92" s="833" t="s">
        <v>14650</v>
      </c>
      <c r="TLX92" s="833" t="s">
        <v>14651</v>
      </c>
      <c r="TLY92" s="833" t="s">
        <v>14652</v>
      </c>
      <c r="TLZ92" s="833" t="s">
        <v>14653</v>
      </c>
      <c r="TMA92" s="833" t="s">
        <v>14654</v>
      </c>
      <c r="TMB92" s="833" t="s">
        <v>14655</v>
      </c>
      <c r="TMC92" s="833" t="s">
        <v>14656</v>
      </c>
      <c r="TMD92" s="833" t="s">
        <v>14657</v>
      </c>
      <c r="TME92" s="833" t="s">
        <v>14658</v>
      </c>
      <c r="TMF92" s="833" t="s">
        <v>14659</v>
      </c>
      <c r="TMG92" s="833" t="s">
        <v>14660</v>
      </c>
      <c r="TMH92" s="833" t="s">
        <v>14661</v>
      </c>
      <c r="TMI92" s="833" t="s">
        <v>14662</v>
      </c>
      <c r="TMJ92" s="833" t="s">
        <v>14663</v>
      </c>
      <c r="TMK92" s="833" t="s">
        <v>14664</v>
      </c>
      <c r="TML92" s="833" t="s">
        <v>14665</v>
      </c>
      <c r="TMM92" s="833" t="s">
        <v>14666</v>
      </c>
      <c r="TMN92" s="833" t="s">
        <v>14667</v>
      </c>
      <c r="TMO92" s="833" t="s">
        <v>14668</v>
      </c>
      <c r="TMP92" s="833" t="s">
        <v>14669</v>
      </c>
      <c r="TMQ92" s="833" t="s">
        <v>14670</v>
      </c>
      <c r="TMR92" s="833" t="s">
        <v>14671</v>
      </c>
      <c r="TMS92" s="833" t="s">
        <v>14672</v>
      </c>
      <c r="TMT92" s="833" t="s">
        <v>14673</v>
      </c>
      <c r="TMU92" s="833" t="s">
        <v>14674</v>
      </c>
      <c r="TMV92" s="833" t="s">
        <v>14675</v>
      </c>
      <c r="TMW92" s="833" t="s">
        <v>14676</v>
      </c>
      <c r="TMX92" s="833" t="s">
        <v>14677</v>
      </c>
      <c r="TMY92" s="833" t="s">
        <v>14678</v>
      </c>
      <c r="TMZ92" s="833" t="s">
        <v>14679</v>
      </c>
      <c r="TNA92" s="833" t="s">
        <v>14680</v>
      </c>
      <c r="TNB92" s="833" t="s">
        <v>14681</v>
      </c>
      <c r="TNC92" s="833" t="s">
        <v>14682</v>
      </c>
      <c r="TND92" s="833" t="s">
        <v>14683</v>
      </c>
      <c r="TNE92" s="833" t="s">
        <v>14684</v>
      </c>
      <c r="TNF92" s="833" t="s">
        <v>14685</v>
      </c>
      <c r="TNG92" s="833" t="s">
        <v>14686</v>
      </c>
      <c r="TNH92" s="833" t="s">
        <v>14687</v>
      </c>
      <c r="TNI92" s="833" t="s">
        <v>14688</v>
      </c>
      <c r="TNJ92" s="833" t="s">
        <v>14689</v>
      </c>
      <c r="TNK92" s="833" t="s">
        <v>14690</v>
      </c>
      <c r="TNL92" s="833" t="s">
        <v>14691</v>
      </c>
      <c r="TNM92" s="833" t="s">
        <v>14692</v>
      </c>
      <c r="TNN92" s="833" t="s">
        <v>14693</v>
      </c>
      <c r="TNO92" s="833" t="s">
        <v>14694</v>
      </c>
      <c r="TNP92" s="833" t="s">
        <v>14695</v>
      </c>
      <c r="TNQ92" s="833" t="s">
        <v>14696</v>
      </c>
      <c r="TNR92" s="833" t="s">
        <v>14697</v>
      </c>
      <c r="TNS92" s="833" t="s">
        <v>14698</v>
      </c>
      <c r="TNT92" s="833" t="s">
        <v>14699</v>
      </c>
      <c r="TNU92" s="833" t="s">
        <v>14700</v>
      </c>
      <c r="TNV92" s="833" t="s">
        <v>14701</v>
      </c>
      <c r="TNW92" s="833" t="s">
        <v>14702</v>
      </c>
      <c r="TNX92" s="833" t="s">
        <v>14703</v>
      </c>
      <c r="TNY92" s="833" t="s">
        <v>14704</v>
      </c>
      <c r="TNZ92" s="833" t="s">
        <v>14705</v>
      </c>
      <c r="TOA92" s="833" t="s">
        <v>14706</v>
      </c>
      <c r="TOB92" s="833" t="s">
        <v>14707</v>
      </c>
      <c r="TOC92" s="833" t="s">
        <v>14708</v>
      </c>
      <c r="TOD92" s="833" t="s">
        <v>14709</v>
      </c>
      <c r="TOE92" s="833" t="s">
        <v>14710</v>
      </c>
      <c r="TOF92" s="833" t="s">
        <v>14711</v>
      </c>
      <c r="TOG92" s="833" t="s">
        <v>14712</v>
      </c>
      <c r="TOH92" s="833" t="s">
        <v>14713</v>
      </c>
      <c r="TOI92" s="833" t="s">
        <v>14714</v>
      </c>
      <c r="TOJ92" s="833" t="s">
        <v>14715</v>
      </c>
      <c r="TOK92" s="833" t="s">
        <v>14716</v>
      </c>
      <c r="TOL92" s="833" t="s">
        <v>14717</v>
      </c>
      <c r="TOM92" s="833" t="s">
        <v>14718</v>
      </c>
      <c r="TON92" s="833" t="s">
        <v>14719</v>
      </c>
      <c r="TOO92" s="833" t="s">
        <v>14720</v>
      </c>
      <c r="TOP92" s="833" t="s">
        <v>14721</v>
      </c>
      <c r="TOQ92" s="833" t="s">
        <v>14722</v>
      </c>
      <c r="TOR92" s="833" t="s">
        <v>14723</v>
      </c>
      <c r="TOS92" s="833" t="s">
        <v>14724</v>
      </c>
      <c r="TOT92" s="833" t="s">
        <v>14725</v>
      </c>
      <c r="TOU92" s="833" t="s">
        <v>14726</v>
      </c>
      <c r="TOV92" s="833" t="s">
        <v>14727</v>
      </c>
      <c r="TOW92" s="833" t="s">
        <v>14728</v>
      </c>
      <c r="TOX92" s="833" t="s">
        <v>14729</v>
      </c>
      <c r="TOY92" s="833" t="s">
        <v>14730</v>
      </c>
      <c r="TOZ92" s="833" t="s">
        <v>14731</v>
      </c>
      <c r="TPA92" s="833" t="s">
        <v>14732</v>
      </c>
      <c r="TPB92" s="833" t="s">
        <v>14733</v>
      </c>
      <c r="TPC92" s="833" t="s">
        <v>14734</v>
      </c>
      <c r="TPD92" s="833" t="s">
        <v>14735</v>
      </c>
      <c r="TPE92" s="833" t="s">
        <v>14736</v>
      </c>
      <c r="TPF92" s="833" t="s">
        <v>14737</v>
      </c>
      <c r="TPG92" s="833" t="s">
        <v>14738</v>
      </c>
      <c r="TPH92" s="833" t="s">
        <v>14739</v>
      </c>
      <c r="TPI92" s="833" t="s">
        <v>14740</v>
      </c>
      <c r="TPJ92" s="833" t="s">
        <v>14741</v>
      </c>
      <c r="TPK92" s="833" t="s">
        <v>14742</v>
      </c>
      <c r="TPL92" s="833" t="s">
        <v>14743</v>
      </c>
      <c r="TPM92" s="833" t="s">
        <v>14744</v>
      </c>
      <c r="TPN92" s="833" t="s">
        <v>14745</v>
      </c>
      <c r="TPO92" s="833" t="s">
        <v>14746</v>
      </c>
      <c r="TPP92" s="833" t="s">
        <v>14747</v>
      </c>
      <c r="TPQ92" s="833" t="s">
        <v>14748</v>
      </c>
      <c r="TPR92" s="833" t="s">
        <v>14749</v>
      </c>
      <c r="TPS92" s="833" t="s">
        <v>14750</v>
      </c>
      <c r="TPT92" s="833" t="s">
        <v>14751</v>
      </c>
      <c r="TPU92" s="833" t="s">
        <v>14752</v>
      </c>
      <c r="TPV92" s="833" t="s">
        <v>14753</v>
      </c>
      <c r="TPW92" s="833" t="s">
        <v>14754</v>
      </c>
      <c r="TPX92" s="833" t="s">
        <v>14755</v>
      </c>
      <c r="TPY92" s="833" t="s">
        <v>14756</v>
      </c>
      <c r="TPZ92" s="833" t="s">
        <v>14757</v>
      </c>
      <c r="TQA92" s="833" t="s">
        <v>14758</v>
      </c>
      <c r="TQB92" s="833" t="s">
        <v>14759</v>
      </c>
      <c r="TQC92" s="833" t="s">
        <v>14760</v>
      </c>
      <c r="TQD92" s="833" t="s">
        <v>14761</v>
      </c>
      <c r="TQE92" s="833" t="s">
        <v>14762</v>
      </c>
      <c r="TQF92" s="833" t="s">
        <v>14763</v>
      </c>
      <c r="TQG92" s="833" t="s">
        <v>14764</v>
      </c>
      <c r="TQH92" s="833" t="s">
        <v>14765</v>
      </c>
      <c r="TQI92" s="833" t="s">
        <v>14766</v>
      </c>
      <c r="TQJ92" s="833" t="s">
        <v>14767</v>
      </c>
      <c r="TQK92" s="833" t="s">
        <v>14768</v>
      </c>
      <c r="TQL92" s="833" t="s">
        <v>14769</v>
      </c>
      <c r="TQM92" s="833" t="s">
        <v>14770</v>
      </c>
      <c r="TQN92" s="833" t="s">
        <v>14771</v>
      </c>
      <c r="TQO92" s="833" t="s">
        <v>14772</v>
      </c>
      <c r="TQP92" s="833" t="s">
        <v>14773</v>
      </c>
      <c r="TQQ92" s="833" t="s">
        <v>14774</v>
      </c>
      <c r="TQR92" s="833" t="s">
        <v>14775</v>
      </c>
      <c r="TQS92" s="833" t="s">
        <v>14776</v>
      </c>
      <c r="TQT92" s="833" t="s">
        <v>14777</v>
      </c>
      <c r="TQU92" s="833" t="s">
        <v>14778</v>
      </c>
      <c r="TQV92" s="833" t="s">
        <v>14779</v>
      </c>
      <c r="TQW92" s="833" t="s">
        <v>14780</v>
      </c>
      <c r="TQX92" s="833" t="s">
        <v>14781</v>
      </c>
      <c r="TQY92" s="833" t="s">
        <v>14782</v>
      </c>
      <c r="TQZ92" s="833" t="s">
        <v>14783</v>
      </c>
      <c r="TRA92" s="833" t="s">
        <v>14784</v>
      </c>
      <c r="TRB92" s="833" t="s">
        <v>14785</v>
      </c>
      <c r="TRC92" s="833" t="s">
        <v>14786</v>
      </c>
      <c r="TRD92" s="833" t="s">
        <v>14787</v>
      </c>
      <c r="TRE92" s="833" t="s">
        <v>14788</v>
      </c>
      <c r="TRF92" s="833" t="s">
        <v>14789</v>
      </c>
      <c r="TRG92" s="833" t="s">
        <v>14790</v>
      </c>
      <c r="TRH92" s="833" t="s">
        <v>14791</v>
      </c>
      <c r="TRI92" s="833" t="s">
        <v>14792</v>
      </c>
      <c r="TRJ92" s="833" t="s">
        <v>14793</v>
      </c>
      <c r="TRK92" s="833" t="s">
        <v>14794</v>
      </c>
      <c r="TRL92" s="833" t="s">
        <v>14795</v>
      </c>
      <c r="TRM92" s="833" t="s">
        <v>14796</v>
      </c>
      <c r="TRN92" s="833" t="s">
        <v>14797</v>
      </c>
      <c r="TRO92" s="833" t="s">
        <v>14798</v>
      </c>
      <c r="TRP92" s="833" t="s">
        <v>14799</v>
      </c>
      <c r="TRQ92" s="833" t="s">
        <v>14800</v>
      </c>
      <c r="TRR92" s="833" t="s">
        <v>14801</v>
      </c>
      <c r="TRS92" s="833" t="s">
        <v>14802</v>
      </c>
      <c r="TRT92" s="833" t="s">
        <v>14803</v>
      </c>
      <c r="TRU92" s="833" t="s">
        <v>14804</v>
      </c>
      <c r="TRV92" s="833" t="s">
        <v>14805</v>
      </c>
      <c r="TRW92" s="833" t="s">
        <v>14806</v>
      </c>
      <c r="TRX92" s="833" t="s">
        <v>14807</v>
      </c>
      <c r="TRY92" s="833" t="s">
        <v>14808</v>
      </c>
      <c r="TRZ92" s="833" t="s">
        <v>14809</v>
      </c>
      <c r="TSA92" s="833" t="s">
        <v>14810</v>
      </c>
      <c r="TSB92" s="833" t="s">
        <v>14811</v>
      </c>
      <c r="TSC92" s="833" t="s">
        <v>14812</v>
      </c>
      <c r="TSD92" s="833" t="s">
        <v>14813</v>
      </c>
      <c r="TSE92" s="833" t="s">
        <v>14814</v>
      </c>
      <c r="TSF92" s="833" t="s">
        <v>14815</v>
      </c>
      <c r="TSG92" s="833" t="s">
        <v>14816</v>
      </c>
      <c r="TSH92" s="833" t="s">
        <v>14817</v>
      </c>
      <c r="TSI92" s="833" t="s">
        <v>14818</v>
      </c>
      <c r="TSJ92" s="833" t="s">
        <v>14819</v>
      </c>
      <c r="TSK92" s="833" t="s">
        <v>14820</v>
      </c>
      <c r="TSL92" s="833" t="s">
        <v>14821</v>
      </c>
      <c r="TSM92" s="833" t="s">
        <v>14822</v>
      </c>
      <c r="TSN92" s="833" t="s">
        <v>14823</v>
      </c>
      <c r="TSO92" s="833" t="s">
        <v>14824</v>
      </c>
      <c r="TSP92" s="833" t="s">
        <v>14825</v>
      </c>
      <c r="TSQ92" s="833" t="s">
        <v>14826</v>
      </c>
      <c r="TSR92" s="833" t="s">
        <v>14827</v>
      </c>
      <c r="TSS92" s="833" t="s">
        <v>14828</v>
      </c>
      <c r="TST92" s="833" t="s">
        <v>14829</v>
      </c>
      <c r="TSU92" s="833" t="s">
        <v>14830</v>
      </c>
      <c r="TSV92" s="833" t="s">
        <v>14831</v>
      </c>
      <c r="TSW92" s="833" t="s">
        <v>14832</v>
      </c>
      <c r="TSX92" s="833" t="s">
        <v>14833</v>
      </c>
      <c r="TSY92" s="833" t="s">
        <v>14834</v>
      </c>
      <c r="TSZ92" s="833" t="s">
        <v>14835</v>
      </c>
      <c r="TTA92" s="833" t="s">
        <v>14836</v>
      </c>
      <c r="TTB92" s="833" t="s">
        <v>14837</v>
      </c>
      <c r="TTC92" s="833" t="s">
        <v>14838</v>
      </c>
      <c r="TTD92" s="833" t="s">
        <v>14839</v>
      </c>
      <c r="TTE92" s="833" t="s">
        <v>14840</v>
      </c>
      <c r="TTF92" s="833" t="s">
        <v>14841</v>
      </c>
      <c r="TTG92" s="833" t="s">
        <v>14842</v>
      </c>
      <c r="TTH92" s="833" t="s">
        <v>14843</v>
      </c>
      <c r="TTI92" s="833" t="s">
        <v>14844</v>
      </c>
      <c r="TTJ92" s="833" t="s">
        <v>14845</v>
      </c>
      <c r="TTK92" s="833" t="s">
        <v>14846</v>
      </c>
      <c r="TTL92" s="833" t="s">
        <v>14847</v>
      </c>
      <c r="TTM92" s="833" t="s">
        <v>14848</v>
      </c>
      <c r="TTN92" s="833" t="s">
        <v>14849</v>
      </c>
      <c r="TTO92" s="833" t="s">
        <v>14850</v>
      </c>
      <c r="TTP92" s="833" t="s">
        <v>14851</v>
      </c>
      <c r="TTQ92" s="833" t="s">
        <v>14852</v>
      </c>
      <c r="TTR92" s="833" t="s">
        <v>14853</v>
      </c>
      <c r="TTS92" s="833" t="s">
        <v>14854</v>
      </c>
      <c r="TTT92" s="833" t="s">
        <v>14855</v>
      </c>
      <c r="TTU92" s="833" t="s">
        <v>14856</v>
      </c>
      <c r="TTV92" s="833" t="s">
        <v>14857</v>
      </c>
      <c r="TTW92" s="833" t="s">
        <v>14858</v>
      </c>
      <c r="TTX92" s="833" t="s">
        <v>14859</v>
      </c>
      <c r="TTY92" s="833" t="s">
        <v>14860</v>
      </c>
      <c r="TTZ92" s="833" t="s">
        <v>14861</v>
      </c>
      <c r="TUA92" s="833" t="s">
        <v>14862</v>
      </c>
      <c r="TUB92" s="833" t="s">
        <v>14863</v>
      </c>
      <c r="TUC92" s="833" t="s">
        <v>14864</v>
      </c>
      <c r="TUD92" s="833" t="s">
        <v>14865</v>
      </c>
      <c r="TUE92" s="833" t="s">
        <v>14866</v>
      </c>
      <c r="TUF92" s="833" t="s">
        <v>14867</v>
      </c>
      <c r="TUG92" s="833" t="s">
        <v>14868</v>
      </c>
      <c r="TUH92" s="833" t="s">
        <v>14869</v>
      </c>
      <c r="TUI92" s="833" t="s">
        <v>14870</v>
      </c>
      <c r="TUJ92" s="833" t="s">
        <v>14871</v>
      </c>
      <c r="TUK92" s="833" t="s">
        <v>14872</v>
      </c>
      <c r="TUL92" s="833" t="s">
        <v>14873</v>
      </c>
      <c r="TUM92" s="833" t="s">
        <v>14874</v>
      </c>
      <c r="TUN92" s="833" t="s">
        <v>14875</v>
      </c>
      <c r="TUO92" s="833" t="s">
        <v>14876</v>
      </c>
      <c r="TUP92" s="833" t="s">
        <v>14877</v>
      </c>
      <c r="TUQ92" s="833" t="s">
        <v>14878</v>
      </c>
      <c r="TUR92" s="833" t="s">
        <v>14879</v>
      </c>
      <c r="TUS92" s="833" t="s">
        <v>14880</v>
      </c>
      <c r="TUT92" s="833" t="s">
        <v>14881</v>
      </c>
      <c r="TUU92" s="833" t="s">
        <v>14882</v>
      </c>
      <c r="TUV92" s="833" t="s">
        <v>14883</v>
      </c>
      <c r="TUW92" s="833" t="s">
        <v>14884</v>
      </c>
      <c r="TUX92" s="833" t="s">
        <v>14885</v>
      </c>
      <c r="TUY92" s="833" t="s">
        <v>14886</v>
      </c>
      <c r="TUZ92" s="833" t="s">
        <v>14887</v>
      </c>
      <c r="TVA92" s="833" t="s">
        <v>14888</v>
      </c>
      <c r="TVB92" s="833" t="s">
        <v>14889</v>
      </c>
      <c r="TVC92" s="833" t="s">
        <v>14890</v>
      </c>
      <c r="TVD92" s="833" t="s">
        <v>14891</v>
      </c>
      <c r="TVE92" s="833" t="s">
        <v>14892</v>
      </c>
      <c r="TVF92" s="833" t="s">
        <v>14893</v>
      </c>
      <c r="TVG92" s="833" t="s">
        <v>14894</v>
      </c>
      <c r="TVH92" s="833" t="s">
        <v>14895</v>
      </c>
      <c r="TVI92" s="833" t="s">
        <v>14896</v>
      </c>
      <c r="TVJ92" s="833" t="s">
        <v>14897</v>
      </c>
      <c r="TVK92" s="833" t="s">
        <v>14898</v>
      </c>
      <c r="TVL92" s="833" t="s">
        <v>14899</v>
      </c>
      <c r="TVM92" s="833" t="s">
        <v>14900</v>
      </c>
      <c r="TVN92" s="833" t="s">
        <v>14901</v>
      </c>
      <c r="TVO92" s="833" t="s">
        <v>14902</v>
      </c>
      <c r="TVP92" s="833" t="s">
        <v>14903</v>
      </c>
      <c r="TVQ92" s="833" t="s">
        <v>14904</v>
      </c>
      <c r="TVR92" s="833" t="s">
        <v>14905</v>
      </c>
      <c r="TVS92" s="833" t="s">
        <v>14906</v>
      </c>
      <c r="TVT92" s="833" t="s">
        <v>14907</v>
      </c>
      <c r="TVU92" s="833" t="s">
        <v>14908</v>
      </c>
      <c r="TVV92" s="833" t="s">
        <v>14909</v>
      </c>
      <c r="TVW92" s="833" t="s">
        <v>14910</v>
      </c>
      <c r="TVX92" s="833" t="s">
        <v>14911</v>
      </c>
      <c r="TVY92" s="833" t="s">
        <v>14912</v>
      </c>
      <c r="TVZ92" s="833" t="s">
        <v>14913</v>
      </c>
      <c r="TWA92" s="833" t="s">
        <v>14914</v>
      </c>
      <c r="TWB92" s="833" t="s">
        <v>14915</v>
      </c>
      <c r="TWC92" s="833" t="s">
        <v>14916</v>
      </c>
      <c r="TWD92" s="833" t="s">
        <v>14917</v>
      </c>
      <c r="TWE92" s="833" t="s">
        <v>14918</v>
      </c>
      <c r="TWF92" s="833" t="s">
        <v>14919</v>
      </c>
      <c r="TWG92" s="833" t="s">
        <v>14920</v>
      </c>
      <c r="TWH92" s="833" t="s">
        <v>14921</v>
      </c>
      <c r="TWI92" s="833" t="s">
        <v>14922</v>
      </c>
      <c r="TWJ92" s="833" t="s">
        <v>14923</v>
      </c>
      <c r="TWK92" s="833" t="s">
        <v>14924</v>
      </c>
      <c r="TWL92" s="833" t="s">
        <v>14925</v>
      </c>
      <c r="TWM92" s="833" t="s">
        <v>14926</v>
      </c>
      <c r="TWN92" s="833" t="s">
        <v>14927</v>
      </c>
      <c r="TWO92" s="833" t="s">
        <v>14928</v>
      </c>
      <c r="TWP92" s="833" t="s">
        <v>14929</v>
      </c>
      <c r="TWQ92" s="833" t="s">
        <v>14930</v>
      </c>
      <c r="TWR92" s="833" t="s">
        <v>14931</v>
      </c>
      <c r="TWS92" s="833" t="s">
        <v>14932</v>
      </c>
      <c r="TWT92" s="833" t="s">
        <v>14933</v>
      </c>
      <c r="TWU92" s="833" t="s">
        <v>14934</v>
      </c>
      <c r="TWV92" s="833" t="s">
        <v>14935</v>
      </c>
      <c r="TWW92" s="833" t="s">
        <v>14936</v>
      </c>
      <c r="TWX92" s="833" t="s">
        <v>14937</v>
      </c>
      <c r="TWY92" s="833" t="s">
        <v>14938</v>
      </c>
      <c r="TWZ92" s="833" t="s">
        <v>14939</v>
      </c>
      <c r="TXA92" s="833" t="s">
        <v>14940</v>
      </c>
      <c r="TXB92" s="833" t="s">
        <v>14941</v>
      </c>
      <c r="TXC92" s="833" t="s">
        <v>14942</v>
      </c>
      <c r="TXD92" s="833" t="s">
        <v>14943</v>
      </c>
      <c r="TXE92" s="833" t="s">
        <v>14944</v>
      </c>
      <c r="TXF92" s="833" t="s">
        <v>14945</v>
      </c>
      <c r="TXG92" s="833" t="s">
        <v>14946</v>
      </c>
      <c r="TXH92" s="833" t="s">
        <v>14947</v>
      </c>
      <c r="TXI92" s="833" t="s">
        <v>14948</v>
      </c>
      <c r="TXJ92" s="833" t="s">
        <v>14949</v>
      </c>
      <c r="TXK92" s="833" t="s">
        <v>14950</v>
      </c>
      <c r="TXL92" s="833" t="s">
        <v>14951</v>
      </c>
      <c r="TXM92" s="833" t="s">
        <v>14952</v>
      </c>
      <c r="TXN92" s="833" t="s">
        <v>14953</v>
      </c>
      <c r="TXO92" s="833" t="s">
        <v>14954</v>
      </c>
      <c r="TXP92" s="833" t="s">
        <v>14955</v>
      </c>
      <c r="TXQ92" s="833" t="s">
        <v>14956</v>
      </c>
      <c r="TXR92" s="833" t="s">
        <v>14957</v>
      </c>
      <c r="TXS92" s="833" t="s">
        <v>14958</v>
      </c>
      <c r="TXT92" s="833" t="s">
        <v>14959</v>
      </c>
      <c r="TXU92" s="833" t="s">
        <v>14960</v>
      </c>
      <c r="TXV92" s="833" t="s">
        <v>14961</v>
      </c>
      <c r="TXW92" s="833" t="s">
        <v>14962</v>
      </c>
      <c r="TXX92" s="833" t="s">
        <v>14963</v>
      </c>
      <c r="TXY92" s="833" t="s">
        <v>14964</v>
      </c>
      <c r="TXZ92" s="833" t="s">
        <v>14965</v>
      </c>
      <c r="TYA92" s="833" t="s">
        <v>14966</v>
      </c>
      <c r="TYB92" s="833" t="s">
        <v>14967</v>
      </c>
      <c r="TYC92" s="833" t="s">
        <v>14968</v>
      </c>
      <c r="TYD92" s="833" t="s">
        <v>14969</v>
      </c>
      <c r="TYE92" s="833" t="s">
        <v>14970</v>
      </c>
      <c r="TYF92" s="833" t="s">
        <v>14971</v>
      </c>
      <c r="TYG92" s="833" t="s">
        <v>14972</v>
      </c>
      <c r="TYH92" s="833" t="s">
        <v>14973</v>
      </c>
      <c r="TYI92" s="833" t="s">
        <v>14974</v>
      </c>
      <c r="TYJ92" s="833" t="s">
        <v>14975</v>
      </c>
      <c r="TYK92" s="833" t="s">
        <v>14976</v>
      </c>
      <c r="TYL92" s="833" t="s">
        <v>14977</v>
      </c>
      <c r="TYM92" s="833" t="s">
        <v>14978</v>
      </c>
      <c r="TYN92" s="833" t="s">
        <v>14979</v>
      </c>
      <c r="TYO92" s="833" t="s">
        <v>14980</v>
      </c>
      <c r="TYP92" s="833" t="s">
        <v>14981</v>
      </c>
      <c r="TYQ92" s="833" t="s">
        <v>14982</v>
      </c>
      <c r="TYR92" s="833" t="s">
        <v>14983</v>
      </c>
      <c r="TYS92" s="833" t="s">
        <v>14984</v>
      </c>
      <c r="TYT92" s="833" t="s">
        <v>14985</v>
      </c>
      <c r="TYU92" s="833" t="s">
        <v>14986</v>
      </c>
      <c r="TYV92" s="833" t="s">
        <v>14987</v>
      </c>
      <c r="TYW92" s="833" t="s">
        <v>14988</v>
      </c>
      <c r="TYX92" s="833" t="s">
        <v>14989</v>
      </c>
      <c r="TYY92" s="833" t="s">
        <v>14990</v>
      </c>
      <c r="TYZ92" s="833" t="s">
        <v>14991</v>
      </c>
      <c r="TZA92" s="833" t="s">
        <v>14992</v>
      </c>
      <c r="TZB92" s="833" t="s">
        <v>14993</v>
      </c>
      <c r="TZC92" s="833" t="s">
        <v>14994</v>
      </c>
      <c r="TZD92" s="833" t="s">
        <v>14995</v>
      </c>
      <c r="TZE92" s="833" t="s">
        <v>14996</v>
      </c>
      <c r="TZF92" s="833" t="s">
        <v>14997</v>
      </c>
      <c r="TZG92" s="833" t="s">
        <v>14998</v>
      </c>
      <c r="TZH92" s="833" t="s">
        <v>14999</v>
      </c>
      <c r="TZI92" s="833" t="s">
        <v>15000</v>
      </c>
      <c r="TZJ92" s="833" t="s">
        <v>15001</v>
      </c>
      <c r="TZK92" s="833" t="s">
        <v>15002</v>
      </c>
      <c r="TZL92" s="833" t="s">
        <v>15003</v>
      </c>
      <c r="TZM92" s="833" t="s">
        <v>15004</v>
      </c>
      <c r="TZN92" s="833" t="s">
        <v>15005</v>
      </c>
      <c r="TZO92" s="833" t="s">
        <v>15006</v>
      </c>
      <c r="TZP92" s="833" t="s">
        <v>15007</v>
      </c>
      <c r="TZQ92" s="833" t="s">
        <v>15008</v>
      </c>
      <c r="TZR92" s="833" t="s">
        <v>15009</v>
      </c>
      <c r="TZS92" s="833" t="s">
        <v>15010</v>
      </c>
      <c r="TZT92" s="833" t="s">
        <v>15011</v>
      </c>
      <c r="TZU92" s="833" t="s">
        <v>15012</v>
      </c>
      <c r="TZV92" s="833" t="s">
        <v>15013</v>
      </c>
      <c r="TZW92" s="833" t="s">
        <v>15014</v>
      </c>
      <c r="TZX92" s="833" t="s">
        <v>15015</v>
      </c>
      <c r="TZY92" s="833" t="s">
        <v>15016</v>
      </c>
      <c r="TZZ92" s="833" t="s">
        <v>15017</v>
      </c>
      <c r="UAA92" s="833" t="s">
        <v>15018</v>
      </c>
      <c r="UAB92" s="833" t="s">
        <v>15019</v>
      </c>
      <c r="UAC92" s="833" t="s">
        <v>15020</v>
      </c>
      <c r="UAD92" s="833" t="s">
        <v>15021</v>
      </c>
      <c r="UAE92" s="833" t="s">
        <v>15022</v>
      </c>
      <c r="UAF92" s="833" t="s">
        <v>15023</v>
      </c>
      <c r="UAG92" s="833" t="s">
        <v>15024</v>
      </c>
      <c r="UAH92" s="833" t="s">
        <v>15025</v>
      </c>
      <c r="UAI92" s="833" t="s">
        <v>15026</v>
      </c>
      <c r="UAJ92" s="833" t="s">
        <v>15027</v>
      </c>
      <c r="UAK92" s="833" t="s">
        <v>15028</v>
      </c>
      <c r="UAL92" s="833" t="s">
        <v>15029</v>
      </c>
      <c r="UAM92" s="833" t="s">
        <v>15030</v>
      </c>
      <c r="UAN92" s="833" t="s">
        <v>15031</v>
      </c>
      <c r="UAO92" s="833" t="s">
        <v>15032</v>
      </c>
      <c r="UAP92" s="833" t="s">
        <v>15033</v>
      </c>
      <c r="UAQ92" s="833" t="s">
        <v>15034</v>
      </c>
      <c r="UAR92" s="833" t="s">
        <v>15035</v>
      </c>
      <c r="UAS92" s="833" t="s">
        <v>15036</v>
      </c>
      <c r="UAT92" s="833" t="s">
        <v>15037</v>
      </c>
      <c r="UAU92" s="833" t="s">
        <v>15038</v>
      </c>
      <c r="UAV92" s="833" t="s">
        <v>15039</v>
      </c>
      <c r="UAW92" s="833" t="s">
        <v>15040</v>
      </c>
      <c r="UAX92" s="833" t="s">
        <v>15041</v>
      </c>
      <c r="UAY92" s="833" t="s">
        <v>15042</v>
      </c>
      <c r="UAZ92" s="833" t="s">
        <v>15043</v>
      </c>
      <c r="UBA92" s="833" t="s">
        <v>15044</v>
      </c>
      <c r="UBB92" s="833" t="s">
        <v>15045</v>
      </c>
      <c r="UBC92" s="833" t="s">
        <v>15046</v>
      </c>
      <c r="UBD92" s="833" t="s">
        <v>15047</v>
      </c>
      <c r="UBE92" s="833" t="s">
        <v>15048</v>
      </c>
      <c r="UBF92" s="833" t="s">
        <v>15049</v>
      </c>
      <c r="UBG92" s="833" t="s">
        <v>15050</v>
      </c>
      <c r="UBH92" s="833" t="s">
        <v>15051</v>
      </c>
      <c r="UBI92" s="833" t="s">
        <v>15052</v>
      </c>
      <c r="UBJ92" s="833" t="s">
        <v>15053</v>
      </c>
      <c r="UBK92" s="833" t="s">
        <v>15054</v>
      </c>
      <c r="UBL92" s="833" t="s">
        <v>15055</v>
      </c>
      <c r="UBM92" s="833" t="s">
        <v>15056</v>
      </c>
      <c r="UBN92" s="833" t="s">
        <v>15057</v>
      </c>
      <c r="UBO92" s="833" t="s">
        <v>15058</v>
      </c>
      <c r="UBP92" s="833" t="s">
        <v>15059</v>
      </c>
      <c r="UBQ92" s="833" t="s">
        <v>15060</v>
      </c>
      <c r="UBR92" s="833" t="s">
        <v>15061</v>
      </c>
      <c r="UBS92" s="833" t="s">
        <v>15062</v>
      </c>
      <c r="UBT92" s="833" t="s">
        <v>15063</v>
      </c>
      <c r="UBU92" s="833" t="s">
        <v>15064</v>
      </c>
      <c r="UBV92" s="833" t="s">
        <v>15065</v>
      </c>
      <c r="UBW92" s="833" t="s">
        <v>15066</v>
      </c>
      <c r="UBX92" s="833" t="s">
        <v>15067</v>
      </c>
      <c r="UBY92" s="833" t="s">
        <v>15068</v>
      </c>
      <c r="UBZ92" s="833" t="s">
        <v>15069</v>
      </c>
      <c r="UCA92" s="833" t="s">
        <v>15070</v>
      </c>
      <c r="UCB92" s="833" t="s">
        <v>15071</v>
      </c>
      <c r="UCC92" s="833" t="s">
        <v>15072</v>
      </c>
      <c r="UCD92" s="833" t="s">
        <v>15073</v>
      </c>
      <c r="UCE92" s="833" t="s">
        <v>15074</v>
      </c>
      <c r="UCF92" s="833" t="s">
        <v>15075</v>
      </c>
      <c r="UCG92" s="833" t="s">
        <v>15076</v>
      </c>
      <c r="UCH92" s="833" t="s">
        <v>15077</v>
      </c>
      <c r="UCI92" s="833" t="s">
        <v>15078</v>
      </c>
      <c r="UCJ92" s="833" t="s">
        <v>15079</v>
      </c>
      <c r="UCK92" s="833" t="s">
        <v>15080</v>
      </c>
      <c r="UCL92" s="833" t="s">
        <v>15081</v>
      </c>
      <c r="UCM92" s="833" t="s">
        <v>15082</v>
      </c>
      <c r="UCN92" s="833" t="s">
        <v>15083</v>
      </c>
      <c r="UCO92" s="833" t="s">
        <v>15084</v>
      </c>
      <c r="UCP92" s="833" t="s">
        <v>15085</v>
      </c>
      <c r="UCQ92" s="833" t="s">
        <v>15086</v>
      </c>
      <c r="UCR92" s="833" t="s">
        <v>15087</v>
      </c>
      <c r="UCS92" s="833" t="s">
        <v>15088</v>
      </c>
      <c r="UCT92" s="833" t="s">
        <v>15089</v>
      </c>
      <c r="UCU92" s="833" t="s">
        <v>15090</v>
      </c>
      <c r="UCV92" s="833" t="s">
        <v>15091</v>
      </c>
      <c r="UCW92" s="833" t="s">
        <v>15092</v>
      </c>
      <c r="UCX92" s="833" t="s">
        <v>15093</v>
      </c>
      <c r="UCY92" s="833" t="s">
        <v>15094</v>
      </c>
      <c r="UCZ92" s="833" t="s">
        <v>15095</v>
      </c>
      <c r="UDA92" s="833" t="s">
        <v>15096</v>
      </c>
      <c r="UDB92" s="833" t="s">
        <v>15097</v>
      </c>
      <c r="UDC92" s="833" t="s">
        <v>15098</v>
      </c>
      <c r="UDD92" s="833" t="s">
        <v>15099</v>
      </c>
      <c r="UDE92" s="833" t="s">
        <v>15100</v>
      </c>
      <c r="UDF92" s="833" t="s">
        <v>15101</v>
      </c>
      <c r="UDG92" s="833" t="s">
        <v>15102</v>
      </c>
      <c r="UDH92" s="833" t="s">
        <v>15103</v>
      </c>
      <c r="UDI92" s="833" t="s">
        <v>15104</v>
      </c>
      <c r="UDJ92" s="833" t="s">
        <v>15105</v>
      </c>
      <c r="UDK92" s="833" t="s">
        <v>15106</v>
      </c>
      <c r="UDL92" s="833" t="s">
        <v>15107</v>
      </c>
      <c r="UDM92" s="833" t="s">
        <v>15108</v>
      </c>
      <c r="UDN92" s="833" t="s">
        <v>15109</v>
      </c>
      <c r="UDO92" s="833" t="s">
        <v>15110</v>
      </c>
      <c r="UDP92" s="833" t="s">
        <v>15111</v>
      </c>
      <c r="UDQ92" s="833" t="s">
        <v>15112</v>
      </c>
      <c r="UDR92" s="833" t="s">
        <v>15113</v>
      </c>
      <c r="UDS92" s="833" t="s">
        <v>15114</v>
      </c>
      <c r="UDT92" s="833" t="s">
        <v>15115</v>
      </c>
      <c r="UDU92" s="833" t="s">
        <v>15116</v>
      </c>
      <c r="UDV92" s="833" t="s">
        <v>15117</v>
      </c>
      <c r="UDW92" s="833" t="s">
        <v>15118</v>
      </c>
      <c r="UDX92" s="833" t="s">
        <v>15119</v>
      </c>
      <c r="UDY92" s="833" t="s">
        <v>15120</v>
      </c>
      <c r="UDZ92" s="833" t="s">
        <v>15121</v>
      </c>
      <c r="UEA92" s="833" t="s">
        <v>15122</v>
      </c>
      <c r="UEB92" s="833" t="s">
        <v>15123</v>
      </c>
      <c r="UEC92" s="833" t="s">
        <v>15124</v>
      </c>
      <c r="UED92" s="833" t="s">
        <v>15125</v>
      </c>
      <c r="UEE92" s="833" t="s">
        <v>15126</v>
      </c>
      <c r="UEF92" s="833" t="s">
        <v>15127</v>
      </c>
      <c r="UEG92" s="833" t="s">
        <v>15128</v>
      </c>
      <c r="UEH92" s="833" t="s">
        <v>15129</v>
      </c>
      <c r="UEI92" s="833" t="s">
        <v>15130</v>
      </c>
      <c r="UEJ92" s="833" t="s">
        <v>15131</v>
      </c>
      <c r="UEK92" s="833" t="s">
        <v>15132</v>
      </c>
      <c r="UEL92" s="833" t="s">
        <v>15133</v>
      </c>
      <c r="UEM92" s="833" t="s">
        <v>15134</v>
      </c>
      <c r="UEN92" s="833" t="s">
        <v>15135</v>
      </c>
      <c r="UEO92" s="833" t="s">
        <v>15136</v>
      </c>
      <c r="UEP92" s="833" t="s">
        <v>15137</v>
      </c>
      <c r="UEQ92" s="833" t="s">
        <v>15138</v>
      </c>
      <c r="UER92" s="833" t="s">
        <v>15139</v>
      </c>
      <c r="UES92" s="833" t="s">
        <v>15140</v>
      </c>
      <c r="UET92" s="833" t="s">
        <v>15141</v>
      </c>
      <c r="UEU92" s="833" t="s">
        <v>15142</v>
      </c>
      <c r="UEV92" s="833" t="s">
        <v>15143</v>
      </c>
      <c r="UEW92" s="833" t="s">
        <v>15144</v>
      </c>
      <c r="UEX92" s="833" t="s">
        <v>15145</v>
      </c>
      <c r="UEY92" s="833" t="s">
        <v>15146</v>
      </c>
      <c r="UEZ92" s="833" t="s">
        <v>15147</v>
      </c>
      <c r="UFA92" s="833" t="s">
        <v>15148</v>
      </c>
      <c r="UFB92" s="833" t="s">
        <v>15149</v>
      </c>
      <c r="UFC92" s="833" t="s">
        <v>15150</v>
      </c>
      <c r="UFD92" s="833" t="s">
        <v>15151</v>
      </c>
      <c r="UFE92" s="833" t="s">
        <v>15152</v>
      </c>
      <c r="UFF92" s="833" t="s">
        <v>15153</v>
      </c>
      <c r="UFG92" s="833" t="s">
        <v>15154</v>
      </c>
      <c r="UFH92" s="833" t="s">
        <v>15155</v>
      </c>
      <c r="UFI92" s="833" t="s">
        <v>15156</v>
      </c>
      <c r="UFJ92" s="833" t="s">
        <v>15157</v>
      </c>
      <c r="UFK92" s="833" t="s">
        <v>15158</v>
      </c>
      <c r="UFL92" s="833" t="s">
        <v>15159</v>
      </c>
      <c r="UFM92" s="833" t="s">
        <v>15160</v>
      </c>
      <c r="UFN92" s="833" t="s">
        <v>15161</v>
      </c>
      <c r="UFO92" s="833" t="s">
        <v>15162</v>
      </c>
      <c r="UFP92" s="833" t="s">
        <v>15163</v>
      </c>
      <c r="UFQ92" s="833" t="s">
        <v>15164</v>
      </c>
      <c r="UFR92" s="833" t="s">
        <v>15165</v>
      </c>
      <c r="UFS92" s="833" t="s">
        <v>15166</v>
      </c>
      <c r="UFT92" s="833" t="s">
        <v>15167</v>
      </c>
      <c r="UFU92" s="833" t="s">
        <v>15168</v>
      </c>
      <c r="UFV92" s="833" t="s">
        <v>15169</v>
      </c>
      <c r="UFW92" s="833" t="s">
        <v>15170</v>
      </c>
      <c r="UFX92" s="833" t="s">
        <v>15171</v>
      </c>
      <c r="UFY92" s="833" t="s">
        <v>15172</v>
      </c>
      <c r="UFZ92" s="833" t="s">
        <v>15173</v>
      </c>
      <c r="UGA92" s="833" t="s">
        <v>15174</v>
      </c>
      <c r="UGB92" s="833" t="s">
        <v>15175</v>
      </c>
      <c r="UGC92" s="833" t="s">
        <v>15176</v>
      </c>
      <c r="UGD92" s="833" t="s">
        <v>15177</v>
      </c>
      <c r="UGE92" s="833" t="s">
        <v>15178</v>
      </c>
      <c r="UGF92" s="833" t="s">
        <v>15179</v>
      </c>
      <c r="UGG92" s="833" t="s">
        <v>15180</v>
      </c>
      <c r="UGH92" s="833" t="s">
        <v>15181</v>
      </c>
      <c r="UGI92" s="833" t="s">
        <v>15182</v>
      </c>
      <c r="UGJ92" s="833" t="s">
        <v>15183</v>
      </c>
      <c r="UGK92" s="833" t="s">
        <v>15184</v>
      </c>
      <c r="UGL92" s="833" t="s">
        <v>15185</v>
      </c>
      <c r="UGM92" s="833" t="s">
        <v>15186</v>
      </c>
      <c r="UGN92" s="833" t="s">
        <v>15187</v>
      </c>
      <c r="UGO92" s="833" t="s">
        <v>15188</v>
      </c>
      <c r="UGP92" s="833" t="s">
        <v>15189</v>
      </c>
      <c r="UGQ92" s="833" t="s">
        <v>15190</v>
      </c>
      <c r="UGR92" s="833" t="s">
        <v>15191</v>
      </c>
      <c r="UGS92" s="833" t="s">
        <v>15192</v>
      </c>
      <c r="UGT92" s="833" t="s">
        <v>15193</v>
      </c>
      <c r="UGU92" s="833" t="s">
        <v>15194</v>
      </c>
      <c r="UGV92" s="833" t="s">
        <v>15195</v>
      </c>
      <c r="UGW92" s="833" t="s">
        <v>15196</v>
      </c>
      <c r="UGX92" s="833" t="s">
        <v>15197</v>
      </c>
      <c r="UGY92" s="833" t="s">
        <v>15198</v>
      </c>
      <c r="UGZ92" s="833" t="s">
        <v>15199</v>
      </c>
      <c r="UHA92" s="833" t="s">
        <v>15200</v>
      </c>
      <c r="UHB92" s="833" t="s">
        <v>15201</v>
      </c>
      <c r="UHC92" s="833" t="s">
        <v>15202</v>
      </c>
      <c r="UHD92" s="833" t="s">
        <v>15203</v>
      </c>
      <c r="UHE92" s="833" t="s">
        <v>15204</v>
      </c>
      <c r="UHF92" s="833" t="s">
        <v>15205</v>
      </c>
      <c r="UHG92" s="833" t="s">
        <v>15206</v>
      </c>
      <c r="UHH92" s="833" t="s">
        <v>15207</v>
      </c>
      <c r="UHI92" s="833" t="s">
        <v>15208</v>
      </c>
      <c r="UHJ92" s="833" t="s">
        <v>15209</v>
      </c>
      <c r="UHK92" s="833" t="s">
        <v>15210</v>
      </c>
      <c r="UHL92" s="833" t="s">
        <v>15211</v>
      </c>
      <c r="UHM92" s="833" t="s">
        <v>15212</v>
      </c>
      <c r="UHN92" s="833" t="s">
        <v>15213</v>
      </c>
      <c r="UHO92" s="833" t="s">
        <v>15214</v>
      </c>
      <c r="UHP92" s="833" t="s">
        <v>15215</v>
      </c>
      <c r="UHQ92" s="833" t="s">
        <v>15216</v>
      </c>
      <c r="UHR92" s="833" t="s">
        <v>15217</v>
      </c>
      <c r="UHS92" s="833" t="s">
        <v>15218</v>
      </c>
      <c r="UHT92" s="833" t="s">
        <v>15219</v>
      </c>
      <c r="UHU92" s="833" t="s">
        <v>15220</v>
      </c>
      <c r="UHV92" s="833" t="s">
        <v>15221</v>
      </c>
      <c r="UHW92" s="833" t="s">
        <v>15222</v>
      </c>
      <c r="UHX92" s="833" t="s">
        <v>15223</v>
      </c>
      <c r="UHY92" s="833" t="s">
        <v>15224</v>
      </c>
      <c r="UHZ92" s="833" t="s">
        <v>15225</v>
      </c>
      <c r="UIA92" s="833" t="s">
        <v>15226</v>
      </c>
      <c r="UIB92" s="833" t="s">
        <v>15227</v>
      </c>
      <c r="UIC92" s="833" t="s">
        <v>15228</v>
      </c>
      <c r="UID92" s="833" t="s">
        <v>15229</v>
      </c>
      <c r="UIE92" s="833" t="s">
        <v>15230</v>
      </c>
      <c r="UIF92" s="833" t="s">
        <v>15231</v>
      </c>
      <c r="UIG92" s="833" t="s">
        <v>15232</v>
      </c>
      <c r="UIH92" s="833" t="s">
        <v>15233</v>
      </c>
      <c r="UII92" s="833" t="s">
        <v>15234</v>
      </c>
      <c r="UIJ92" s="833" t="s">
        <v>15235</v>
      </c>
      <c r="UIK92" s="833" t="s">
        <v>15236</v>
      </c>
      <c r="UIL92" s="833" t="s">
        <v>15237</v>
      </c>
      <c r="UIM92" s="833" t="s">
        <v>15238</v>
      </c>
      <c r="UIN92" s="833" t="s">
        <v>15239</v>
      </c>
      <c r="UIO92" s="833" t="s">
        <v>15240</v>
      </c>
      <c r="UIP92" s="833" t="s">
        <v>15241</v>
      </c>
      <c r="UIQ92" s="833" t="s">
        <v>15242</v>
      </c>
      <c r="UIR92" s="833" t="s">
        <v>15243</v>
      </c>
      <c r="UIS92" s="833" t="s">
        <v>15244</v>
      </c>
      <c r="UIT92" s="833" t="s">
        <v>15245</v>
      </c>
      <c r="UIU92" s="833" t="s">
        <v>15246</v>
      </c>
      <c r="UIV92" s="833" t="s">
        <v>15247</v>
      </c>
      <c r="UIW92" s="833" t="s">
        <v>15248</v>
      </c>
      <c r="UIX92" s="833" t="s">
        <v>15249</v>
      </c>
      <c r="UIY92" s="833" t="s">
        <v>15250</v>
      </c>
      <c r="UIZ92" s="833" t="s">
        <v>15251</v>
      </c>
      <c r="UJA92" s="833" t="s">
        <v>15252</v>
      </c>
      <c r="UJB92" s="833" t="s">
        <v>15253</v>
      </c>
      <c r="UJC92" s="833" t="s">
        <v>15254</v>
      </c>
      <c r="UJD92" s="833" t="s">
        <v>15255</v>
      </c>
      <c r="UJE92" s="833" t="s">
        <v>15256</v>
      </c>
      <c r="UJF92" s="833" t="s">
        <v>15257</v>
      </c>
      <c r="UJG92" s="833" t="s">
        <v>15258</v>
      </c>
      <c r="UJH92" s="833" t="s">
        <v>15259</v>
      </c>
      <c r="UJI92" s="833" t="s">
        <v>15260</v>
      </c>
      <c r="UJJ92" s="833" t="s">
        <v>15261</v>
      </c>
      <c r="UJK92" s="833" t="s">
        <v>15262</v>
      </c>
      <c r="UJL92" s="833" t="s">
        <v>15263</v>
      </c>
      <c r="UJM92" s="833" t="s">
        <v>15264</v>
      </c>
      <c r="UJN92" s="833" t="s">
        <v>15265</v>
      </c>
      <c r="UJO92" s="833" t="s">
        <v>15266</v>
      </c>
      <c r="UJP92" s="833" t="s">
        <v>15267</v>
      </c>
      <c r="UJQ92" s="833" t="s">
        <v>15268</v>
      </c>
      <c r="UJR92" s="833" t="s">
        <v>15269</v>
      </c>
      <c r="UJS92" s="833" t="s">
        <v>15270</v>
      </c>
      <c r="UJT92" s="833" t="s">
        <v>15271</v>
      </c>
      <c r="UJU92" s="833" t="s">
        <v>15272</v>
      </c>
      <c r="UJV92" s="833" t="s">
        <v>15273</v>
      </c>
      <c r="UJW92" s="833" t="s">
        <v>15274</v>
      </c>
      <c r="UJX92" s="833" t="s">
        <v>15275</v>
      </c>
      <c r="UJY92" s="833" t="s">
        <v>15276</v>
      </c>
      <c r="UJZ92" s="833" t="s">
        <v>15277</v>
      </c>
      <c r="UKA92" s="833" t="s">
        <v>15278</v>
      </c>
      <c r="UKB92" s="833" t="s">
        <v>15279</v>
      </c>
      <c r="UKC92" s="833" t="s">
        <v>15280</v>
      </c>
      <c r="UKD92" s="833" t="s">
        <v>15281</v>
      </c>
      <c r="UKE92" s="833" t="s">
        <v>15282</v>
      </c>
      <c r="UKF92" s="833" t="s">
        <v>15283</v>
      </c>
      <c r="UKG92" s="833" t="s">
        <v>15284</v>
      </c>
      <c r="UKH92" s="833" t="s">
        <v>15285</v>
      </c>
      <c r="UKI92" s="833" t="s">
        <v>15286</v>
      </c>
      <c r="UKJ92" s="833" t="s">
        <v>15287</v>
      </c>
      <c r="UKK92" s="833" t="s">
        <v>15288</v>
      </c>
      <c r="UKL92" s="833" t="s">
        <v>15289</v>
      </c>
      <c r="UKM92" s="833" t="s">
        <v>15290</v>
      </c>
      <c r="UKN92" s="833" t="s">
        <v>15291</v>
      </c>
      <c r="UKO92" s="833" t="s">
        <v>15292</v>
      </c>
      <c r="UKP92" s="833" t="s">
        <v>15293</v>
      </c>
      <c r="UKQ92" s="833" t="s">
        <v>15294</v>
      </c>
      <c r="UKR92" s="833" t="s">
        <v>15295</v>
      </c>
      <c r="UKS92" s="833" t="s">
        <v>15296</v>
      </c>
      <c r="UKT92" s="833" t="s">
        <v>15297</v>
      </c>
      <c r="UKU92" s="833" t="s">
        <v>15298</v>
      </c>
      <c r="UKV92" s="833" t="s">
        <v>15299</v>
      </c>
      <c r="UKW92" s="833" t="s">
        <v>15300</v>
      </c>
      <c r="UKX92" s="833" t="s">
        <v>15301</v>
      </c>
      <c r="UKY92" s="833" t="s">
        <v>15302</v>
      </c>
      <c r="UKZ92" s="833" t="s">
        <v>15303</v>
      </c>
      <c r="ULA92" s="833" t="s">
        <v>15304</v>
      </c>
      <c r="ULB92" s="833" t="s">
        <v>15305</v>
      </c>
      <c r="ULC92" s="833" t="s">
        <v>15306</v>
      </c>
      <c r="ULD92" s="833" t="s">
        <v>15307</v>
      </c>
      <c r="ULE92" s="833" t="s">
        <v>15308</v>
      </c>
      <c r="ULF92" s="833" t="s">
        <v>15309</v>
      </c>
      <c r="ULG92" s="833" t="s">
        <v>15310</v>
      </c>
      <c r="ULH92" s="833" t="s">
        <v>15311</v>
      </c>
      <c r="ULI92" s="833" t="s">
        <v>15312</v>
      </c>
      <c r="ULJ92" s="833" t="s">
        <v>15313</v>
      </c>
      <c r="ULK92" s="833" t="s">
        <v>15314</v>
      </c>
      <c r="ULL92" s="833" t="s">
        <v>15315</v>
      </c>
      <c r="ULM92" s="833" t="s">
        <v>15316</v>
      </c>
      <c r="ULN92" s="833" t="s">
        <v>15317</v>
      </c>
      <c r="ULO92" s="833" t="s">
        <v>15318</v>
      </c>
      <c r="ULP92" s="833" t="s">
        <v>15319</v>
      </c>
      <c r="ULQ92" s="833" t="s">
        <v>15320</v>
      </c>
      <c r="ULR92" s="833" t="s">
        <v>15321</v>
      </c>
      <c r="ULS92" s="833" t="s">
        <v>15322</v>
      </c>
      <c r="ULT92" s="833" t="s">
        <v>15323</v>
      </c>
      <c r="ULU92" s="833" t="s">
        <v>15324</v>
      </c>
      <c r="ULV92" s="833" t="s">
        <v>15325</v>
      </c>
      <c r="ULW92" s="833" t="s">
        <v>15326</v>
      </c>
      <c r="ULX92" s="833" t="s">
        <v>15327</v>
      </c>
      <c r="ULY92" s="833" t="s">
        <v>15328</v>
      </c>
      <c r="ULZ92" s="833" t="s">
        <v>15329</v>
      </c>
      <c r="UMA92" s="833" t="s">
        <v>15330</v>
      </c>
      <c r="UMB92" s="833" t="s">
        <v>15331</v>
      </c>
      <c r="UMC92" s="833" t="s">
        <v>15332</v>
      </c>
      <c r="UMD92" s="833" t="s">
        <v>15333</v>
      </c>
      <c r="UME92" s="833" t="s">
        <v>15334</v>
      </c>
      <c r="UMF92" s="833" t="s">
        <v>15335</v>
      </c>
      <c r="UMG92" s="833" t="s">
        <v>15336</v>
      </c>
      <c r="UMH92" s="833" t="s">
        <v>15337</v>
      </c>
      <c r="UMI92" s="833" t="s">
        <v>15338</v>
      </c>
      <c r="UMJ92" s="833" t="s">
        <v>15339</v>
      </c>
      <c r="UMK92" s="833" t="s">
        <v>15340</v>
      </c>
      <c r="UML92" s="833" t="s">
        <v>15341</v>
      </c>
      <c r="UMM92" s="833" t="s">
        <v>15342</v>
      </c>
      <c r="UMN92" s="833" t="s">
        <v>15343</v>
      </c>
      <c r="UMO92" s="833" t="s">
        <v>15344</v>
      </c>
      <c r="UMP92" s="833" t="s">
        <v>15345</v>
      </c>
      <c r="UMQ92" s="833" t="s">
        <v>15346</v>
      </c>
      <c r="UMR92" s="833" t="s">
        <v>15347</v>
      </c>
      <c r="UMS92" s="833" t="s">
        <v>15348</v>
      </c>
      <c r="UMT92" s="833" t="s">
        <v>15349</v>
      </c>
      <c r="UMU92" s="833" t="s">
        <v>15350</v>
      </c>
      <c r="UMV92" s="833" t="s">
        <v>15351</v>
      </c>
      <c r="UMW92" s="833" t="s">
        <v>15352</v>
      </c>
      <c r="UMX92" s="833" t="s">
        <v>15353</v>
      </c>
      <c r="UMY92" s="833" t="s">
        <v>15354</v>
      </c>
      <c r="UMZ92" s="833" t="s">
        <v>15355</v>
      </c>
      <c r="UNA92" s="833" t="s">
        <v>15356</v>
      </c>
      <c r="UNB92" s="833" t="s">
        <v>15357</v>
      </c>
      <c r="UNC92" s="833" t="s">
        <v>15358</v>
      </c>
      <c r="UND92" s="833" t="s">
        <v>15359</v>
      </c>
      <c r="UNE92" s="833" t="s">
        <v>15360</v>
      </c>
      <c r="UNF92" s="833" t="s">
        <v>15361</v>
      </c>
      <c r="UNG92" s="833" t="s">
        <v>15362</v>
      </c>
      <c r="UNH92" s="833" t="s">
        <v>15363</v>
      </c>
      <c r="UNI92" s="833" t="s">
        <v>15364</v>
      </c>
      <c r="UNJ92" s="833" t="s">
        <v>15365</v>
      </c>
      <c r="UNK92" s="833" t="s">
        <v>15366</v>
      </c>
      <c r="UNL92" s="833" t="s">
        <v>15367</v>
      </c>
      <c r="UNM92" s="833" t="s">
        <v>15368</v>
      </c>
      <c r="UNN92" s="833" t="s">
        <v>15369</v>
      </c>
      <c r="UNO92" s="833" t="s">
        <v>15370</v>
      </c>
      <c r="UNP92" s="833" t="s">
        <v>15371</v>
      </c>
      <c r="UNQ92" s="833" t="s">
        <v>15372</v>
      </c>
      <c r="UNR92" s="833" t="s">
        <v>15373</v>
      </c>
      <c r="UNS92" s="833" t="s">
        <v>15374</v>
      </c>
      <c r="UNT92" s="833" t="s">
        <v>15375</v>
      </c>
      <c r="UNU92" s="833" t="s">
        <v>15376</v>
      </c>
      <c r="UNV92" s="833" t="s">
        <v>15377</v>
      </c>
      <c r="UNW92" s="833" t="s">
        <v>15378</v>
      </c>
      <c r="UNX92" s="833" t="s">
        <v>15379</v>
      </c>
      <c r="UNY92" s="833" t="s">
        <v>15380</v>
      </c>
      <c r="UNZ92" s="833" t="s">
        <v>15381</v>
      </c>
      <c r="UOA92" s="833" t="s">
        <v>15382</v>
      </c>
      <c r="UOB92" s="833" t="s">
        <v>15383</v>
      </c>
      <c r="UOC92" s="833" t="s">
        <v>15384</v>
      </c>
      <c r="UOD92" s="833" t="s">
        <v>15385</v>
      </c>
      <c r="UOE92" s="833" t="s">
        <v>15386</v>
      </c>
      <c r="UOF92" s="833" t="s">
        <v>15387</v>
      </c>
      <c r="UOG92" s="833" t="s">
        <v>15388</v>
      </c>
      <c r="UOH92" s="833" t="s">
        <v>15389</v>
      </c>
      <c r="UOI92" s="833" t="s">
        <v>15390</v>
      </c>
      <c r="UOJ92" s="833" t="s">
        <v>15391</v>
      </c>
      <c r="UOK92" s="833" t="s">
        <v>15392</v>
      </c>
      <c r="UOL92" s="833" t="s">
        <v>15393</v>
      </c>
      <c r="UOM92" s="833" t="s">
        <v>15394</v>
      </c>
      <c r="UON92" s="833" t="s">
        <v>15395</v>
      </c>
      <c r="UOO92" s="833" t="s">
        <v>15396</v>
      </c>
      <c r="UOP92" s="833" t="s">
        <v>15397</v>
      </c>
      <c r="UOQ92" s="833" t="s">
        <v>15398</v>
      </c>
      <c r="UOR92" s="833" t="s">
        <v>15399</v>
      </c>
      <c r="UOS92" s="833" t="s">
        <v>15400</v>
      </c>
      <c r="UOT92" s="833" t="s">
        <v>15401</v>
      </c>
      <c r="UOU92" s="833" t="s">
        <v>15402</v>
      </c>
      <c r="UOV92" s="833" t="s">
        <v>15403</v>
      </c>
      <c r="UOW92" s="833" t="s">
        <v>15404</v>
      </c>
      <c r="UOX92" s="833" t="s">
        <v>15405</v>
      </c>
      <c r="UOY92" s="833" t="s">
        <v>15406</v>
      </c>
      <c r="UOZ92" s="833" t="s">
        <v>15407</v>
      </c>
      <c r="UPA92" s="833" t="s">
        <v>15408</v>
      </c>
      <c r="UPB92" s="833" t="s">
        <v>15409</v>
      </c>
      <c r="UPC92" s="833" t="s">
        <v>15410</v>
      </c>
      <c r="UPD92" s="833" t="s">
        <v>15411</v>
      </c>
      <c r="UPE92" s="833" t="s">
        <v>15412</v>
      </c>
      <c r="UPF92" s="833" t="s">
        <v>15413</v>
      </c>
      <c r="UPG92" s="833" t="s">
        <v>15414</v>
      </c>
      <c r="UPH92" s="833" t="s">
        <v>15415</v>
      </c>
      <c r="UPI92" s="833" t="s">
        <v>15416</v>
      </c>
      <c r="UPJ92" s="833" t="s">
        <v>15417</v>
      </c>
      <c r="UPK92" s="833" t="s">
        <v>15418</v>
      </c>
      <c r="UPL92" s="833" t="s">
        <v>15419</v>
      </c>
      <c r="UPM92" s="833" t="s">
        <v>15420</v>
      </c>
      <c r="UPN92" s="833" t="s">
        <v>15421</v>
      </c>
      <c r="UPO92" s="833" t="s">
        <v>15422</v>
      </c>
      <c r="UPP92" s="833" t="s">
        <v>15423</v>
      </c>
      <c r="UPQ92" s="833" t="s">
        <v>15424</v>
      </c>
      <c r="UPR92" s="833" t="s">
        <v>15425</v>
      </c>
      <c r="UPS92" s="833" t="s">
        <v>15426</v>
      </c>
      <c r="UPT92" s="833" t="s">
        <v>15427</v>
      </c>
      <c r="UPU92" s="833" t="s">
        <v>15428</v>
      </c>
      <c r="UPV92" s="833" t="s">
        <v>15429</v>
      </c>
      <c r="UPW92" s="833" t="s">
        <v>15430</v>
      </c>
      <c r="UPX92" s="833" t="s">
        <v>15431</v>
      </c>
      <c r="UPY92" s="833" t="s">
        <v>15432</v>
      </c>
      <c r="UPZ92" s="833" t="s">
        <v>15433</v>
      </c>
      <c r="UQA92" s="833" t="s">
        <v>15434</v>
      </c>
      <c r="UQB92" s="833" t="s">
        <v>15435</v>
      </c>
      <c r="UQC92" s="833" t="s">
        <v>15436</v>
      </c>
      <c r="UQD92" s="833" t="s">
        <v>15437</v>
      </c>
      <c r="UQE92" s="833" t="s">
        <v>15438</v>
      </c>
      <c r="UQF92" s="833" t="s">
        <v>15439</v>
      </c>
      <c r="UQG92" s="833" t="s">
        <v>15440</v>
      </c>
      <c r="UQH92" s="833" t="s">
        <v>15441</v>
      </c>
      <c r="UQI92" s="833" t="s">
        <v>15442</v>
      </c>
      <c r="UQJ92" s="833" t="s">
        <v>15443</v>
      </c>
      <c r="UQK92" s="833" t="s">
        <v>15444</v>
      </c>
      <c r="UQL92" s="833" t="s">
        <v>15445</v>
      </c>
      <c r="UQM92" s="833" t="s">
        <v>15446</v>
      </c>
      <c r="UQN92" s="833" t="s">
        <v>15447</v>
      </c>
      <c r="UQO92" s="833" t="s">
        <v>15448</v>
      </c>
      <c r="UQP92" s="833" t="s">
        <v>15449</v>
      </c>
      <c r="UQQ92" s="833" t="s">
        <v>15450</v>
      </c>
      <c r="UQR92" s="833" t="s">
        <v>15451</v>
      </c>
      <c r="UQS92" s="833" t="s">
        <v>15452</v>
      </c>
      <c r="UQT92" s="833" t="s">
        <v>15453</v>
      </c>
      <c r="UQU92" s="833" t="s">
        <v>15454</v>
      </c>
      <c r="UQV92" s="833" t="s">
        <v>15455</v>
      </c>
      <c r="UQW92" s="833" t="s">
        <v>15456</v>
      </c>
      <c r="UQX92" s="833" t="s">
        <v>15457</v>
      </c>
      <c r="UQY92" s="833" t="s">
        <v>15458</v>
      </c>
      <c r="UQZ92" s="833" t="s">
        <v>15459</v>
      </c>
      <c r="URA92" s="833" t="s">
        <v>15460</v>
      </c>
      <c r="URB92" s="833" t="s">
        <v>15461</v>
      </c>
      <c r="URC92" s="833" t="s">
        <v>15462</v>
      </c>
      <c r="URD92" s="833" t="s">
        <v>15463</v>
      </c>
      <c r="URE92" s="833" t="s">
        <v>15464</v>
      </c>
      <c r="URF92" s="833" t="s">
        <v>15465</v>
      </c>
      <c r="URG92" s="833" t="s">
        <v>15466</v>
      </c>
      <c r="URH92" s="833" t="s">
        <v>15467</v>
      </c>
      <c r="URI92" s="833" t="s">
        <v>15468</v>
      </c>
      <c r="URJ92" s="833" t="s">
        <v>15469</v>
      </c>
      <c r="URK92" s="833" t="s">
        <v>15470</v>
      </c>
      <c r="URL92" s="833" t="s">
        <v>15471</v>
      </c>
      <c r="URM92" s="833" t="s">
        <v>15472</v>
      </c>
      <c r="URN92" s="833" t="s">
        <v>15473</v>
      </c>
      <c r="URO92" s="833" t="s">
        <v>15474</v>
      </c>
      <c r="URP92" s="833" t="s">
        <v>15475</v>
      </c>
      <c r="URQ92" s="833" t="s">
        <v>15476</v>
      </c>
      <c r="URR92" s="833" t="s">
        <v>15477</v>
      </c>
      <c r="URS92" s="833" t="s">
        <v>15478</v>
      </c>
      <c r="URT92" s="833" t="s">
        <v>15479</v>
      </c>
      <c r="URU92" s="833" t="s">
        <v>15480</v>
      </c>
      <c r="URV92" s="833" t="s">
        <v>15481</v>
      </c>
      <c r="URW92" s="833" t="s">
        <v>15482</v>
      </c>
      <c r="URX92" s="833" t="s">
        <v>15483</v>
      </c>
      <c r="URY92" s="833" t="s">
        <v>15484</v>
      </c>
      <c r="URZ92" s="833" t="s">
        <v>15485</v>
      </c>
      <c r="USA92" s="833" t="s">
        <v>15486</v>
      </c>
      <c r="USB92" s="833" t="s">
        <v>15487</v>
      </c>
      <c r="USC92" s="833" t="s">
        <v>15488</v>
      </c>
      <c r="USD92" s="833" t="s">
        <v>15489</v>
      </c>
      <c r="USE92" s="833" t="s">
        <v>15490</v>
      </c>
      <c r="USF92" s="833" t="s">
        <v>15491</v>
      </c>
      <c r="USG92" s="833" t="s">
        <v>15492</v>
      </c>
      <c r="USH92" s="833" t="s">
        <v>15493</v>
      </c>
      <c r="USI92" s="833" t="s">
        <v>15494</v>
      </c>
      <c r="USJ92" s="833" t="s">
        <v>15495</v>
      </c>
      <c r="USK92" s="833" t="s">
        <v>15496</v>
      </c>
      <c r="USL92" s="833" t="s">
        <v>15497</v>
      </c>
      <c r="USM92" s="833" t="s">
        <v>15498</v>
      </c>
      <c r="USN92" s="833" t="s">
        <v>15499</v>
      </c>
      <c r="USO92" s="833" t="s">
        <v>15500</v>
      </c>
      <c r="USP92" s="833" t="s">
        <v>15501</v>
      </c>
      <c r="USQ92" s="833" t="s">
        <v>15502</v>
      </c>
      <c r="USR92" s="833" t="s">
        <v>15503</v>
      </c>
      <c r="USS92" s="833" t="s">
        <v>15504</v>
      </c>
      <c r="UST92" s="833" t="s">
        <v>15505</v>
      </c>
      <c r="USU92" s="833" t="s">
        <v>15506</v>
      </c>
      <c r="USV92" s="833" t="s">
        <v>15507</v>
      </c>
      <c r="USW92" s="833" t="s">
        <v>15508</v>
      </c>
      <c r="USX92" s="833" t="s">
        <v>15509</v>
      </c>
      <c r="USY92" s="833" t="s">
        <v>15510</v>
      </c>
      <c r="USZ92" s="833" t="s">
        <v>15511</v>
      </c>
      <c r="UTA92" s="833" t="s">
        <v>15512</v>
      </c>
      <c r="UTB92" s="833" t="s">
        <v>15513</v>
      </c>
      <c r="UTC92" s="833" t="s">
        <v>15514</v>
      </c>
      <c r="UTD92" s="833" t="s">
        <v>15515</v>
      </c>
      <c r="UTE92" s="833" t="s">
        <v>15516</v>
      </c>
      <c r="UTF92" s="833" t="s">
        <v>15517</v>
      </c>
      <c r="UTG92" s="833" t="s">
        <v>15518</v>
      </c>
      <c r="UTH92" s="833" t="s">
        <v>15519</v>
      </c>
      <c r="UTI92" s="833" t="s">
        <v>15520</v>
      </c>
      <c r="UTJ92" s="833" t="s">
        <v>15521</v>
      </c>
      <c r="UTK92" s="833" t="s">
        <v>15522</v>
      </c>
      <c r="UTL92" s="833" t="s">
        <v>15523</v>
      </c>
      <c r="UTM92" s="833" t="s">
        <v>15524</v>
      </c>
      <c r="UTN92" s="833" t="s">
        <v>15525</v>
      </c>
      <c r="UTO92" s="833" t="s">
        <v>15526</v>
      </c>
      <c r="UTP92" s="833" t="s">
        <v>15527</v>
      </c>
      <c r="UTQ92" s="833" t="s">
        <v>15528</v>
      </c>
      <c r="UTR92" s="833" t="s">
        <v>15529</v>
      </c>
      <c r="UTS92" s="833" t="s">
        <v>15530</v>
      </c>
      <c r="UTT92" s="833" t="s">
        <v>15531</v>
      </c>
      <c r="UTU92" s="833" t="s">
        <v>15532</v>
      </c>
      <c r="UTV92" s="833" t="s">
        <v>15533</v>
      </c>
      <c r="UTW92" s="833" t="s">
        <v>15534</v>
      </c>
      <c r="UTX92" s="833" t="s">
        <v>15535</v>
      </c>
      <c r="UTY92" s="833" t="s">
        <v>15536</v>
      </c>
      <c r="UTZ92" s="833" t="s">
        <v>15537</v>
      </c>
      <c r="UUA92" s="833" t="s">
        <v>15538</v>
      </c>
      <c r="UUB92" s="833" t="s">
        <v>15539</v>
      </c>
      <c r="UUC92" s="833" t="s">
        <v>15540</v>
      </c>
      <c r="UUD92" s="833" t="s">
        <v>15541</v>
      </c>
      <c r="UUE92" s="833" t="s">
        <v>15542</v>
      </c>
      <c r="UUF92" s="833" t="s">
        <v>15543</v>
      </c>
      <c r="UUG92" s="833" t="s">
        <v>15544</v>
      </c>
      <c r="UUH92" s="833" t="s">
        <v>15545</v>
      </c>
      <c r="UUI92" s="833" t="s">
        <v>15546</v>
      </c>
      <c r="UUJ92" s="833" t="s">
        <v>15547</v>
      </c>
      <c r="UUK92" s="833" t="s">
        <v>15548</v>
      </c>
      <c r="UUL92" s="833" t="s">
        <v>15549</v>
      </c>
      <c r="UUM92" s="833" t="s">
        <v>15550</v>
      </c>
      <c r="UUN92" s="833" t="s">
        <v>15551</v>
      </c>
      <c r="UUO92" s="833" t="s">
        <v>15552</v>
      </c>
      <c r="UUP92" s="833" t="s">
        <v>15553</v>
      </c>
      <c r="UUQ92" s="833" t="s">
        <v>15554</v>
      </c>
      <c r="UUR92" s="833" t="s">
        <v>15555</v>
      </c>
      <c r="UUS92" s="833" t="s">
        <v>15556</v>
      </c>
      <c r="UUT92" s="833" t="s">
        <v>15557</v>
      </c>
      <c r="UUU92" s="833" t="s">
        <v>15558</v>
      </c>
      <c r="UUV92" s="833" t="s">
        <v>15559</v>
      </c>
      <c r="UUW92" s="833" t="s">
        <v>15560</v>
      </c>
      <c r="UUX92" s="833" t="s">
        <v>15561</v>
      </c>
      <c r="UUY92" s="833" t="s">
        <v>15562</v>
      </c>
      <c r="UUZ92" s="833" t="s">
        <v>15563</v>
      </c>
      <c r="UVA92" s="833" t="s">
        <v>15564</v>
      </c>
      <c r="UVB92" s="833" t="s">
        <v>15565</v>
      </c>
      <c r="UVC92" s="833" t="s">
        <v>15566</v>
      </c>
      <c r="UVD92" s="833" t="s">
        <v>15567</v>
      </c>
      <c r="UVE92" s="833" t="s">
        <v>15568</v>
      </c>
      <c r="UVF92" s="833" t="s">
        <v>15569</v>
      </c>
      <c r="UVG92" s="833" t="s">
        <v>15570</v>
      </c>
      <c r="UVH92" s="833" t="s">
        <v>15571</v>
      </c>
      <c r="UVI92" s="833" t="s">
        <v>15572</v>
      </c>
      <c r="UVJ92" s="833" t="s">
        <v>15573</v>
      </c>
      <c r="UVK92" s="833" t="s">
        <v>15574</v>
      </c>
      <c r="UVL92" s="833" t="s">
        <v>15575</v>
      </c>
      <c r="UVM92" s="833" t="s">
        <v>15576</v>
      </c>
      <c r="UVN92" s="833" t="s">
        <v>15577</v>
      </c>
      <c r="UVO92" s="833" t="s">
        <v>15578</v>
      </c>
      <c r="UVP92" s="833" t="s">
        <v>15579</v>
      </c>
      <c r="UVQ92" s="833" t="s">
        <v>15580</v>
      </c>
      <c r="UVR92" s="833" t="s">
        <v>15581</v>
      </c>
      <c r="UVS92" s="833" t="s">
        <v>15582</v>
      </c>
      <c r="UVT92" s="833" t="s">
        <v>15583</v>
      </c>
      <c r="UVU92" s="833" t="s">
        <v>15584</v>
      </c>
      <c r="UVV92" s="833" t="s">
        <v>15585</v>
      </c>
      <c r="UVW92" s="833" t="s">
        <v>15586</v>
      </c>
      <c r="UVX92" s="833" t="s">
        <v>15587</v>
      </c>
      <c r="UVY92" s="833" t="s">
        <v>15588</v>
      </c>
      <c r="UVZ92" s="833" t="s">
        <v>15589</v>
      </c>
      <c r="UWA92" s="833" t="s">
        <v>15590</v>
      </c>
      <c r="UWB92" s="833" t="s">
        <v>15591</v>
      </c>
      <c r="UWC92" s="833" t="s">
        <v>15592</v>
      </c>
      <c r="UWD92" s="833" t="s">
        <v>15593</v>
      </c>
      <c r="UWE92" s="833" t="s">
        <v>15594</v>
      </c>
      <c r="UWF92" s="833" t="s">
        <v>15595</v>
      </c>
      <c r="UWG92" s="833" t="s">
        <v>15596</v>
      </c>
      <c r="UWH92" s="833" t="s">
        <v>15597</v>
      </c>
      <c r="UWI92" s="833" t="s">
        <v>15598</v>
      </c>
      <c r="UWJ92" s="833" t="s">
        <v>15599</v>
      </c>
      <c r="UWK92" s="833" t="s">
        <v>15600</v>
      </c>
      <c r="UWL92" s="833" t="s">
        <v>15601</v>
      </c>
      <c r="UWM92" s="833" t="s">
        <v>15602</v>
      </c>
      <c r="UWN92" s="833" t="s">
        <v>15603</v>
      </c>
      <c r="UWO92" s="833" t="s">
        <v>15604</v>
      </c>
      <c r="UWP92" s="833" t="s">
        <v>15605</v>
      </c>
      <c r="UWQ92" s="833" t="s">
        <v>15606</v>
      </c>
      <c r="UWR92" s="833" t="s">
        <v>15607</v>
      </c>
      <c r="UWS92" s="833" t="s">
        <v>15608</v>
      </c>
      <c r="UWT92" s="833" t="s">
        <v>15609</v>
      </c>
      <c r="UWU92" s="833" t="s">
        <v>15610</v>
      </c>
      <c r="UWV92" s="833" t="s">
        <v>15611</v>
      </c>
      <c r="UWW92" s="833" t="s">
        <v>15612</v>
      </c>
      <c r="UWX92" s="833" t="s">
        <v>15613</v>
      </c>
      <c r="UWY92" s="833" t="s">
        <v>15614</v>
      </c>
      <c r="UWZ92" s="833" t="s">
        <v>15615</v>
      </c>
      <c r="UXA92" s="833" t="s">
        <v>15616</v>
      </c>
      <c r="UXB92" s="833" t="s">
        <v>15617</v>
      </c>
      <c r="UXC92" s="833" t="s">
        <v>15618</v>
      </c>
      <c r="UXD92" s="833" t="s">
        <v>15619</v>
      </c>
      <c r="UXE92" s="833" t="s">
        <v>15620</v>
      </c>
      <c r="UXF92" s="833" t="s">
        <v>15621</v>
      </c>
      <c r="UXG92" s="833" t="s">
        <v>15622</v>
      </c>
      <c r="UXH92" s="833" t="s">
        <v>15623</v>
      </c>
      <c r="UXI92" s="833" t="s">
        <v>15624</v>
      </c>
      <c r="UXJ92" s="833" t="s">
        <v>15625</v>
      </c>
      <c r="UXK92" s="833" t="s">
        <v>15626</v>
      </c>
      <c r="UXL92" s="833" t="s">
        <v>15627</v>
      </c>
      <c r="UXM92" s="833" t="s">
        <v>15628</v>
      </c>
      <c r="UXN92" s="833" t="s">
        <v>15629</v>
      </c>
      <c r="UXO92" s="833" t="s">
        <v>15630</v>
      </c>
      <c r="UXP92" s="833" t="s">
        <v>15631</v>
      </c>
      <c r="UXQ92" s="833" t="s">
        <v>15632</v>
      </c>
      <c r="UXR92" s="833" t="s">
        <v>15633</v>
      </c>
      <c r="UXS92" s="833" t="s">
        <v>15634</v>
      </c>
      <c r="UXT92" s="833" t="s">
        <v>15635</v>
      </c>
      <c r="UXU92" s="833" t="s">
        <v>15636</v>
      </c>
      <c r="UXV92" s="833" t="s">
        <v>15637</v>
      </c>
      <c r="UXW92" s="833" t="s">
        <v>15638</v>
      </c>
      <c r="UXX92" s="833" t="s">
        <v>15639</v>
      </c>
      <c r="UXY92" s="833" t="s">
        <v>15640</v>
      </c>
      <c r="UXZ92" s="833" t="s">
        <v>15641</v>
      </c>
      <c r="UYA92" s="833" t="s">
        <v>15642</v>
      </c>
      <c r="UYB92" s="833" t="s">
        <v>15643</v>
      </c>
      <c r="UYC92" s="833" t="s">
        <v>15644</v>
      </c>
      <c r="UYD92" s="833" t="s">
        <v>15645</v>
      </c>
      <c r="UYE92" s="833" t="s">
        <v>15646</v>
      </c>
      <c r="UYF92" s="833" t="s">
        <v>15647</v>
      </c>
      <c r="UYG92" s="833" t="s">
        <v>15648</v>
      </c>
      <c r="UYH92" s="833" t="s">
        <v>15649</v>
      </c>
      <c r="UYI92" s="833" t="s">
        <v>15650</v>
      </c>
      <c r="UYJ92" s="833" t="s">
        <v>15651</v>
      </c>
      <c r="UYK92" s="833" t="s">
        <v>15652</v>
      </c>
      <c r="UYL92" s="833" t="s">
        <v>15653</v>
      </c>
      <c r="UYM92" s="833" t="s">
        <v>15654</v>
      </c>
      <c r="UYN92" s="833" t="s">
        <v>15655</v>
      </c>
      <c r="UYO92" s="833" t="s">
        <v>15656</v>
      </c>
      <c r="UYP92" s="833" t="s">
        <v>15657</v>
      </c>
      <c r="UYQ92" s="833" t="s">
        <v>15658</v>
      </c>
      <c r="UYR92" s="833" t="s">
        <v>15659</v>
      </c>
      <c r="UYS92" s="833" t="s">
        <v>15660</v>
      </c>
      <c r="UYT92" s="833" t="s">
        <v>15661</v>
      </c>
      <c r="UYU92" s="833" t="s">
        <v>15662</v>
      </c>
      <c r="UYV92" s="833" t="s">
        <v>15663</v>
      </c>
      <c r="UYW92" s="833" t="s">
        <v>15664</v>
      </c>
      <c r="UYX92" s="833" t="s">
        <v>15665</v>
      </c>
      <c r="UYY92" s="833" t="s">
        <v>15666</v>
      </c>
      <c r="UYZ92" s="833" t="s">
        <v>15667</v>
      </c>
      <c r="UZA92" s="833" t="s">
        <v>15668</v>
      </c>
      <c r="UZB92" s="833" t="s">
        <v>15669</v>
      </c>
      <c r="UZC92" s="833" t="s">
        <v>15670</v>
      </c>
      <c r="UZD92" s="833" t="s">
        <v>15671</v>
      </c>
      <c r="UZE92" s="833" t="s">
        <v>15672</v>
      </c>
      <c r="UZF92" s="833" t="s">
        <v>15673</v>
      </c>
      <c r="UZG92" s="833" t="s">
        <v>15674</v>
      </c>
      <c r="UZH92" s="833" t="s">
        <v>15675</v>
      </c>
      <c r="UZI92" s="833" t="s">
        <v>15676</v>
      </c>
      <c r="UZJ92" s="833" t="s">
        <v>15677</v>
      </c>
      <c r="UZK92" s="833" t="s">
        <v>15678</v>
      </c>
      <c r="UZL92" s="833" t="s">
        <v>15679</v>
      </c>
      <c r="UZM92" s="833" t="s">
        <v>15680</v>
      </c>
      <c r="UZN92" s="833" t="s">
        <v>15681</v>
      </c>
      <c r="UZO92" s="833" t="s">
        <v>15682</v>
      </c>
      <c r="UZP92" s="833" t="s">
        <v>15683</v>
      </c>
      <c r="UZQ92" s="833" t="s">
        <v>15684</v>
      </c>
      <c r="UZR92" s="833" t="s">
        <v>15685</v>
      </c>
      <c r="UZS92" s="833" t="s">
        <v>15686</v>
      </c>
      <c r="UZT92" s="833" t="s">
        <v>15687</v>
      </c>
      <c r="UZU92" s="833" t="s">
        <v>15688</v>
      </c>
      <c r="UZV92" s="833" t="s">
        <v>15689</v>
      </c>
      <c r="UZW92" s="833" t="s">
        <v>15690</v>
      </c>
      <c r="UZX92" s="833" t="s">
        <v>15691</v>
      </c>
      <c r="UZY92" s="833" t="s">
        <v>15692</v>
      </c>
      <c r="UZZ92" s="833" t="s">
        <v>15693</v>
      </c>
      <c r="VAA92" s="833" t="s">
        <v>15694</v>
      </c>
      <c r="VAB92" s="833" t="s">
        <v>15695</v>
      </c>
      <c r="VAC92" s="833" t="s">
        <v>15696</v>
      </c>
      <c r="VAD92" s="833" t="s">
        <v>15697</v>
      </c>
      <c r="VAE92" s="833" t="s">
        <v>15698</v>
      </c>
      <c r="VAF92" s="833" t="s">
        <v>15699</v>
      </c>
      <c r="VAG92" s="833" t="s">
        <v>15700</v>
      </c>
      <c r="VAH92" s="833" t="s">
        <v>15701</v>
      </c>
      <c r="VAI92" s="833" t="s">
        <v>15702</v>
      </c>
      <c r="VAJ92" s="833" t="s">
        <v>15703</v>
      </c>
      <c r="VAK92" s="833" t="s">
        <v>15704</v>
      </c>
      <c r="VAL92" s="833" t="s">
        <v>15705</v>
      </c>
      <c r="VAM92" s="833" t="s">
        <v>15706</v>
      </c>
      <c r="VAN92" s="833" t="s">
        <v>15707</v>
      </c>
      <c r="VAO92" s="833" t="s">
        <v>15708</v>
      </c>
      <c r="VAP92" s="833" t="s">
        <v>15709</v>
      </c>
      <c r="VAQ92" s="833" t="s">
        <v>15710</v>
      </c>
      <c r="VAR92" s="833" t="s">
        <v>15711</v>
      </c>
      <c r="VAS92" s="833" t="s">
        <v>15712</v>
      </c>
      <c r="VAT92" s="833" t="s">
        <v>15713</v>
      </c>
      <c r="VAU92" s="833" t="s">
        <v>15714</v>
      </c>
      <c r="VAV92" s="833" t="s">
        <v>15715</v>
      </c>
      <c r="VAW92" s="833" t="s">
        <v>15716</v>
      </c>
      <c r="VAX92" s="833" t="s">
        <v>15717</v>
      </c>
      <c r="VAY92" s="833" t="s">
        <v>15718</v>
      </c>
      <c r="VAZ92" s="833" t="s">
        <v>15719</v>
      </c>
      <c r="VBA92" s="833" t="s">
        <v>15720</v>
      </c>
      <c r="VBB92" s="833" t="s">
        <v>15721</v>
      </c>
      <c r="VBC92" s="833" t="s">
        <v>15722</v>
      </c>
      <c r="VBD92" s="833" t="s">
        <v>15723</v>
      </c>
      <c r="VBE92" s="833" t="s">
        <v>15724</v>
      </c>
      <c r="VBF92" s="833" t="s">
        <v>15725</v>
      </c>
      <c r="VBG92" s="833" t="s">
        <v>15726</v>
      </c>
      <c r="VBH92" s="833" t="s">
        <v>15727</v>
      </c>
      <c r="VBI92" s="833" t="s">
        <v>15728</v>
      </c>
      <c r="VBJ92" s="833" t="s">
        <v>15729</v>
      </c>
      <c r="VBK92" s="833" t="s">
        <v>15730</v>
      </c>
      <c r="VBL92" s="833" t="s">
        <v>15731</v>
      </c>
      <c r="VBM92" s="833" t="s">
        <v>15732</v>
      </c>
      <c r="VBN92" s="833" t="s">
        <v>15733</v>
      </c>
      <c r="VBO92" s="833" t="s">
        <v>15734</v>
      </c>
      <c r="VBP92" s="833" t="s">
        <v>15735</v>
      </c>
      <c r="VBQ92" s="833" t="s">
        <v>15736</v>
      </c>
      <c r="VBR92" s="833" t="s">
        <v>15737</v>
      </c>
      <c r="VBS92" s="833" t="s">
        <v>15738</v>
      </c>
      <c r="VBT92" s="833" t="s">
        <v>15739</v>
      </c>
      <c r="VBU92" s="833" t="s">
        <v>15740</v>
      </c>
      <c r="VBV92" s="833" t="s">
        <v>15741</v>
      </c>
      <c r="VBW92" s="833" t="s">
        <v>15742</v>
      </c>
      <c r="VBX92" s="833" t="s">
        <v>15743</v>
      </c>
      <c r="VBY92" s="833" t="s">
        <v>15744</v>
      </c>
      <c r="VBZ92" s="833" t="s">
        <v>15745</v>
      </c>
      <c r="VCA92" s="833" t="s">
        <v>15746</v>
      </c>
      <c r="VCB92" s="833" t="s">
        <v>15747</v>
      </c>
      <c r="VCC92" s="833" t="s">
        <v>15748</v>
      </c>
      <c r="VCD92" s="833" t="s">
        <v>15749</v>
      </c>
      <c r="VCE92" s="833" t="s">
        <v>15750</v>
      </c>
      <c r="VCF92" s="833" t="s">
        <v>15751</v>
      </c>
      <c r="VCG92" s="833" t="s">
        <v>15752</v>
      </c>
      <c r="VCH92" s="833" t="s">
        <v>15753</v>
      </c>
      <c r="VCI92" s="833" t="s">
        <v>15754</v>
      </c>
      <c r="VCJ92" s="833" t="s">
        <v>15755</v>
      </c>
      <c r="VCK92" s="833" t="s">
        <v>15756</v>
      </c>
      <c r="VCL92" s="833" t="s">
        <v>15757</v>
      </c>
      <c r="VCM92" s="833" t="s">
        <v>15758</v>
      </c>
      <c r="VCN92" s="833" t="s">
        <v>15759</v>
      </c>
      <c r="VCO92" s="833" t="s">
        <v>15760</v>
      </c>
      <c r="VCP92" s="833" t="s">
        <v>15761</v>
      </c>
      <c r="VCQ92" s="833" t="s">
        <v>15762</v>
      </c>
      <c r="VCR92" s="833" t="s">
        <v>15763</v>
      </c>
      <c r="VCS92" s="833" t="s">
        <v>15764</v>
      </c>
      <c r="VCT92" s="833" t="s">
        <v>15765</v>
      </c>
      <c r="VCU92" s="833" t="s">
        <v>15766</v>
      </c>
      <c r="VCV92" s="833" t="s">
        <v>15767</v>
      </c>
      <c r="VCW92" s="833" t="s">
        <v>15768</v>
      </c>
      <c r="VCX92" s="833" t="s">
        <v>15769</v>
      </c>
      <c r="VCY92" s="833" t="s">
        <v>15770</v>
      </c>
      <c r="VCZ92" s="833" t="s">
        <v>15771</v>
      </c>
      <c r="VDA92" s="833" t="s">
        <v>15772</v>
      </c>
      <c r="VDB92" s="833" t="s">
        <v>15773</v>
      </c>
      <c r="VDC92" s="833" t="s">
        <v>15774</v>
      </c>
      <c r="VDD92" s="833" t="s">
        <v>15775</v>
      </c>
      <c r="VDE92" s="833" t="s">
        <v>15776</v>
      </c>
      <c r="VDF92" s="833" t="s">
        <v>15777</v>
      </c>
      <c r="VDG92" s="833" t="s">
        <v>15778</v>
      </c>
      <c r="VDH92" s="833" t="s">
        <v>15779</v>
      </c>
      <c r="VDI92" s="833" t="s">
        <v>15780</v>
      </c>
      <c r="VDJ92" s="833" t="s">
        <v>15781</v>
      </c>
      <c r="VDK92" s="833" t="s">
        <v>15782</v>
      </c>
      <c r="VDL92" s="833" t="s">
        <v>15783</v>
      </c>
      <c r="VDM92" s="833" t="s">
        <v>15784</v>
      </c>
      <c r="VDN92" s="833" t="s">
        <v>15785</v>
      </c>
      <c r="VDO92" s="833" t="s">
        <v>15786</v>
      </c>
      <c r="VDP92" s="833" t="s">
        <v>15787</v>
      </c>
      <c r="VDQ92" s="833" t="s">
        <v>15788</v>
      </c>
      <c r="VDR92" s="833" t="s">
        <v>15789</v>
      </c>
      <c r="VDS92" s="833" t="s">
        <v>15790</v>
      </c>
      <c r="VDT92" s="833" t="s">
        <v>15791</v>
      </c>
      <c r="VDU92" s="833" t="s">
        <v>15792</v>
      </c>
      <c r="VDV92" s="833" t="s">
        <v>15793</v>
      </c>
      <c r="VDW92" s="833" t="s">
        <v>15794</v>
      </c>
      <c r="VDX92" s="833" t="s">
        <v>15795</v>
      </c>
      <c r="VDY92" s="833" t="s">
        <v>15796</v>
      </c>
      <c r="VDZ92" s="833" t="s">
        <v>15797</v>
      </c>
      <c r="VEA92" s="833" t="s">
        <v>15798</v>
      </c>
      <c r="VEB92" s="833" t="s">
        <v>15799</v>
      </c>
      <c r="VEC92" s="833" t="s">
        <v>15800</v>
      </c>
      <c r="VED92" s="833" t="s">
        <v>15801</v>
      </c>
      <c r="VEE92" s="833" t="s">
        <v>15802</v>
      </c>
      <c r="VEF92" s="833" t="s">
        <v>15803</v>
      </c>
      <c r="VEG92" s="833" t="s">
        <v>15804</v>
      </c>
      <c r="VEH92" s="833" t="s">
        <v>15805</v>
      </c>
      <c r="VEI92" s="833" t="s">
        <v>15806</v>
      </c>
      <c r="VEJ92" s="833" t="s">
        <v>15807</v>
      </c>
      <c r="VEK92" s="833" t="s">
        <v>15808</v>
      </c>
      <c r="VEL92" s="833" t="s">
        <v>15809</v>
      </c>
      <c r="VEM92" s="833" t="s">
        <v>15810</v>
      </c>
      <c r="VEN92" s="833" t="s">
        <v>15811</v>
      </c>
      <c r="VEO92" s="833" t="s">
        <v>15812</v>
      </c>
      <c r="VEP92" s="833" t="s">
        <v>15813</v>
      </c>
      <c r="VEQ92" s="833" t="s">
        <v>15814</v>
      </c>
      <c r="VER92" s="833" t="s">
        <v>15815</v>
      </c>
      <c r="VES92" s="833" t="s">
        <v>15816</v>
      </c>
      <c r="VET92" s="833" t="s">
        <v>15817</v>
      </c>
      <c r="VEU92" s="833" t="s">
        <v>15818</v>
      </c>
      <c r="VEV92" s="833" t="s">
        <v>15819</v>
      </c>
      <c r="VEW92" s="833" t="s">
        <v>15820</v>
      </c>
      <c r="VEX92" s="833" t="s">
        <v>15821</v>
      </c>
      <c r="VEY92" s="833" t="s">
        <v>15822</v>
      </c>
      <c r="VEZ92" s="833" t="s">
        <v>15823</v>
      </c>
      <c r="VFA92" s="833" t="s">
        <v>15824</v>
      </c>
      <c r="VFB92" s="833" t="s">
        <v>15825</v>
      </c>
      <c r="VFC92" s="833" t="s">
        <v>15826</v>
      </c>
      <c r="VFD92" s="833" t="s">
        <v>15827</v>
      </c>
      <c r="VFE92" s="833" t="s">
        <v>15828</v>
      </c>
      <c r="VFF92" s="833" t="s">
        <v>15829</v>
      </c>
      <c r="VFG92" s="833" t="s">
        <v>15830</v>
      </c>
      <c r="VFH92" s="833" t="s">
        <v>15831</v>
      </c>
      <c r="VFI92" s="833" t="s">
        <v>15832</v>
      </c>
      <c r="VFJ92" s="833" t="s">
        <v>15833</v>
      </c>
      <c r="VFK92" s="833" t="s">
        <v>15834</v>
      </c>
      <c r="VFL92" s="833" t="s">
        <v>15835</v>
      </c>
      <c r="VFM92" s="833" t="s">
        <v>15836</v>
      </c>
      <c r="VFN92" s="833" t="s">
        <v>15837</v>
      </c>
      <c r="VFO92" s="833" t="s">
        <v>15838</v>
      </c>
      <c r="VFP92" s="833" t="s">
        <v>15839</v>
      </c>
      <c r="VFQ92" s="833" t="s">
        <v>15840</v>
      </c>
      <c r="VFR92" s="833" t="s">
        <v>15841</v>
      </c>
      <c r="VFS92" s="833" t="s">
        <v>15842</v>
      </c>
      <c r="VFT92" s="833" t="s">
        <v>15843</v>
      </c>
      <c r="VFU92" s="833" t="s">
        <v>15844</v>
      </c>
      <c r="VFV92" s="833" t="s">
        <v>15845</v>
      </c>
      <c r="VFW92" s="833" t="s">
        <v>15846</v>
      </c>
      <c r="VFX92" s="833" t="s">
        <v>15847</v>
      </c>
      <c r="VFY92" s="833" t="s">
        <v>15848</v>
      </c>
      <c r="VFZ92" s="833" t="s">
        <v>15849</v>
      </c>
      <c r="VGA92" s="833" t="s">
        <v>15850</v>
      </c>
      <c r="VGB92" s="833" t="s">
        <v>15851</v>
      </c>
      <c r="VGC92" s="833" t="s">
        <v>15852</v>
      </c>
      <c r="VGD92" s="833" t="s">
        <v>15853</v>
      </c>
      <c r="VGE92" s="833" t="s">
        <v>15854</v>
      </c>
      <c r="VGF92" s="833" t="s">
        <v>15855</v>
      </c>
      <c r="VGG92" s="833" t="s">
        <v>15856</v>
      </c>
      <c r="VGH92" s="833" t="s">
        <v>15857</v>
      </c>
      <c r="VGI92" s="833" t="s">
        <v>15858</v>
      </c>
      <c r="VGJ92" s="833" t="s">
        <v>15859</v>
      </c>
      <c r="VGK92" s="833" t="s">
        <v>15860</v>
      </c>
      <c r="VGL92" s="833" t="s">
        <v>15861</v>
      </c>
      <c r="VGM92" s="833" t="s">
        <v>15862</v>
      </c>
      <c r="VGN92" s="833" t="s">
        <v>15863</v>
      </c>
      <c r="VGO92" s="833" t="s">
        <v>15864</v>
      </c>
      <c r="VGP92" s="833" t="s">
        <v>15865</v>
      </c>
      <c r="VGQ92" s="833" t="s">
        <v>15866</v>
      </c>
      <c r="VGR92" s="833" t="s">
        <v>15867</v>
      </c>
      <c r="VGS92" s="833" t="s">
        <v>15868</v>
      </c>
      <c r="VGT92" s="833" t="s">
        <v>15869</v>
      </c>
      <c r="VGU92" s="833" t="s">
        <v>15870</v>
      </c>
      <c r="VGV92" s="833" t="s">
        <v>15871</v>
      </c>
      <c r="VGW92" s="833" t="s">
        <v>15872</v>
      </c>
      <c r="VGX92" s="833" t="s">
        <v>15873</v>
      </c>
      <c r="VGY92" s="833" t="s">
        <v>15874</v>
      </c>
      <c r="VGZ92" s="833" t="s">
        <v>15875</v>
      </c>
      <c r="VHA92" s="833" t="s">
        <v>15876</v>
      </c>
      <c r="VHB92" s="833" t="s">
        <v>15877</v>
      </c>
      <c r="VHC92" s="833" t="s">
        <v>15878</v>
      </c>
      <c r="VHD92" s="833" t="s">
        <v>15879</v>
      </c>
      <c r="VHE92" s="833" t="s">
        <v>15880</v>
      </c>
      <c r="VHF92" s="833" t="s">
        <v>15881</v>
      </c>
      <c r="VHG92" s="833" t="s">
        <v>15882</v>
      </c>
      <c r="VHH92" s="833" t="s">
        <v>15883</v>
      </c>
      <c r="VHI92" s="833" t="s">
        <v>15884</v>
      </c>
      <c r="VHJ92" s="833" t="s">
        <v>15885</v>
      </c>
      <c r="VHK92" s="833" t="s">
        <v>15886</v>
      </c>
      <c r="VHL92" s="833" t="s">
        <v>15887</v>
      </c>
      <c r="VHM92" s="833" t="s">
        <v>15888</v>
      </c>
      <c r="VHN92" s="833" t="s">
        <v>15889</v>
      </c>
      <c r="VHO92" s="833" t="s">
        <v>15890</v>
      </c>
      <c r="VHP92" s="833" t="s">
        <v>15891</v>
      </c>
      <c r="VHQ92" s="833" t="s">
        <v>15892</v>
      </c>
      <c r="VHR92" s="833" t="s">
        <v>15893</v>
      </c>
      <c r="VHS92" s="833" t="s">
        <v>15894</v>
      </c>
      <c r="VHT92" s="833" t="s">
        <v>15895</v>
      </c>
      <c r="VHU92" s="833" t="s">
        <v>15896</v>
      </c>
      <c r="VHV92" s="833" t="s">
        <v>15897</v>
      </c>
      <c r="VHW92" s="833" t="s">
        <v>15898</v>
      </c>
      <c r="VHX92" s="833" t="s">
        <v>15899</v>
      </c>
      <c r="VHY92" s="833" t="s">
        <v>15900</v>
      </c>
      <c r="VHZ92" s="833" t="s">
        <v>15901</v>
      </c>
      <c r="VIA92" s="833" t="s">
        <v>15902</v>
      </c>
      <c r="VIB92" s="833" t="s">
        <v>15903</v>
      </c>
      <c r="VIC92" s="833" t="s">
        <v>15904</v>
      </c>
      <c r="VID92" s="833" t="s">
        <v>15905</v>
      </c>
      <c r="VIE92" s="833" t="s">
        <v>15906</v>
      </c>
      <c r="VIF92" s="833" t="s">
        <v>15907</v>
      </c>
      <c r="VIG92" s="833" t="s">
        <v>15908</v>
      </c>
      <c r="VIH92" s="833" t="s">
        <v>15909</v>
      </c>
      <c r="VII92" s="833" t="s">
        <v>15910</v>
      </c>
      <c r="VIJ92" s="833" t="s">
        <v>15911</v>
      </c>
      <c r="VIK92" s="833" t="s">
        <v>15912</v>
      </c>
      <c r="VIL92" s="833" t="s">
        <v>15913</v>
      </c>
      <c r="VIM92" s="833" t="s">
        <v>15914</v>
      </c>
      <c r="VIN92" s="833" t="s">
        <v>15915</v>
      </c>
      <c r="VIO92" s="833" t="s">
        <v>15916</v>
      </c>
      <c r="VIP92" s="833" t="s">
        <v>15917</v>
      </c>
      <c r="VIQ92" s="833" t="s">
        <v>15918</v>
      </c>
      <c r="VIR92" s="833" t="s">
        <v>15919</v>
      </c>
      <c r="VIS92" s="833" t="s">
        <v>15920</v>
      </c>
      <c r="VIT92" s="833" t="s">
        <v>15921</v>
      </c>
      <c r="VIU92" s="833" t="s">
        <v>15922</v>
      </c>
      <c r="VIV92" s="833" t="s">
        <v>15923</v>
      </c>
      <c r="VIW92" s="833" t="s">
        <v>15924</v>
      </c>
      <c r="VIX92" s="833" t="s">
        <v>15925</v>
      </c>
      <c r="VIY92" s="833" t="s">
        <v>15926</v>
      </c>
      <c r="VIZ92" s="833" t="s">
        <v>15927</v>
      </c>
      <c r="VJA92" s="833" t="s">
        <v>15928</v>
      </c>
      <c r="VJB92" s="833" t="s">
        <v>15929</v>
      </c>
      <c r="VJC92" s="833" t="s">
        <v>15930</v>
      </c>
      <c r="VJD92" s="833" t="s">
        <v>15931</v>
      </c>
      <c r="VJE92" s="833" t="s">
        <v>15932</v>
      </c>
      <c r="VJF92" s="833" t="s">
        <v>15933</v>
      </c>
      <c r="VJG92" s="833" t="s">
        <v>15934</v>
      </c>
      <c r="VJH92" s="833" t="s">
        <v>15935</v>
      </c>
      <c r="VJI92" s="833" t="s">
        <v>15936</v>
      </c>
      <c r="VJJ92" s="833" t="s">
        <v>15937</v>
      </c>
      <c r="VJK92" s="833" t="s">
        <v>15938</v>
      </c>
      <c r="VJL92" s="833" t="s">
        <v>15939</v>
      </c>
      <c r="VJM92" s="833" t="s">
        <v>15940</v>
      </c>
      <c r="VJN92" s="833" t="s">
        <v>15941</v>
      </c>
      <c r="VJO92" s="833" t="s">
        <v>15942</v>
      </c>
      <c r="VJP92" s="833" t="s">
        <v>15943</v>
      </c>
      <c r="VJQ92" s="833" t="s">
        <v>15944</v>
      </c>
      <c r="VJR92" s="833" t="s">
        <v>15945</v>
      </c>
      <c r="VJS92" s="833" t="s">
        <v>15946</v>
      </c>
      <c r="VJT92" s="833" t="s">
        <v>15947</v>
      </c>
      <c r="VJU92" s="833" t="s">
        <v>15948</v>
      </c>
      <c r="VJV92" s="833" t="s">
        <v>15949</v>
      </c>
      <c r="VJW92" s="833" t="s">
        <v>15950</v>
      </c>
      <c r="VJX92" s="833" t="s">
        <v>15951</v>
      </c>
      <c r="VJY92" s="833" t="s">
        <v>15952</v>
      </c>
      <c r="VJZ92" s="833" t="s">
        <v>15953</v>
      </c>
      <c r="VKA92" s="833" t="s">
        <v>15954</v>
      </c>
      <c r="VKB92" s="833" t="s">
        <v>15955</v>
      </c>
      <c r="VKC92" s="833" t="s">
        <v>15956</v>
      </c>
      <c r="VKD92" s="833" t="s">
        <v>15957</v>
      </c>
      <c r="VKE92" s="833" t="s">
        <v>15958</v>
      </c>
      <c r="VKF92" s="833" t="s">
        <v>15959</v>
      </c>
      <c r="VKG92" s="833" t="s">
        <v>15960</v>
      </c>
      <c r="VKH92" s="833" t="s">
        <v>15961</v>
      </c>
      <c r="VKI92" s="833" t="s">
        <v>15962</v>
      </c>
      <c r="VKJ92" s="833" t="s">
        <v>15963</v>
      </c>
      <c r="VKK92" s="833" t="s">
        <v>15964</v>
      </c>
      <c r="VKL92" s="833" t="s">
        <v>15965</v>
      </c>
      <c r="VKM92" s="833" t="s">
        <v>15966</v>
      </c>
      <c r="VKN92" s="833" t="s">
        <v>15967</v>
      </c>
      <c r="VKO92" s="833" t="s">
        <v>15968</v>
      </c>
      <c r="VKP92" s="833" t="s">
        <v>15969</v>
      </c>
      <c r="VKQ92" s="833" t="s">
        <v>15970</v>
      </c>
      <c r="VKR92" s="833" t="s">
        <v>15971</v>
      </c>
      <c r="VKS92" s="833" t="s">
        <v>15972</v>
      </c>
      <c r="VKT92" s="833" t="s">
        <v>15973</v>
      </c>
      <c r="VKU92" s="833" t="s">
        <v>15974</v>
      </c>
      <c r="VKV92" s="833" t="s">
        <v>15975</v>
      </c>
      <c r="VKW92" s="833" t="s">
        <v>15976</v>
      </c>
      <c r="VKX92" s="833" t="s">
        <v>15977</v>
      </c>
      <c r="VKY92" s="833" t="s">
        <v>15978</v>
      </c>
      <c r="VKZ92" s="833" t="s">
        <v>15979</v>
      </c>
      <c r="VLA92" s="833" t="s">
        <v>15980</v>
      </c>
      <c r="VLB92" s="833" t="s">
        <v>15981</v>
      </c>
      <c r="VLC92" s="833" t="s">
        <v>15982</v>
      </c>
      <c r="VLD92" s="833" t="s">
        <v>15983</v>
      </c>
      <c r="VLE92" s="833" t="s">
        <v>15984</v>
      </c>
      <c r="VLF92" s="833" t="s">
        <v>15985</v>
      </c>
      <c r="VLG92" s="833" t="s">
        <v>15986</v>
      </c>
      <c r="VLH92" s="833" t="s">
        <v>15987</v>
      </c>
      <c r="VLI92" s="833" t="s">
        <v>15988</v>
      </c>
      <c r="VLJ92" s="833" t="s">
        <v>15989</v>
      </c>
      <c r="VLK92" s="833" t="s">
        <v>15990</v>
      </c>
      <c r="VLL92" s="833" t="s">
        <v>15991</v>
      </c>
      <c r="VLM92" s="833" t="s">
        <v>15992</v>
      </c>
      <c r="VLN92" s="833" t="s">
        <v>15993</v>
      </c>
      <c r="VLO92" s="833" t="s">
        <v>15994</v>
      </c>
      <c r="VLP92" s="833" t="s">
        <v>15995</v>
      </c>
      <c r="VLQ92" s="833" t="s">
        <v>15996</v>
      </c>
      <c r="VLR92" s="833" t="s">
        <v>15997</v>
      </c>
      <c r="VLS92" s="833" t="s">
        <v>15998</v>
      </c>
      <c r="VLT92" s="833" t="s">
        <v>15999</v>
      </c>
      <c r="VLU92" s="833" t="s">
        <v>16000</v>
      </c>
      <c r="VLV92" s="833" t="s">
        <v>16001</v>
      </c>
      <c r="VLW92" s="833" t="s">
        <v>16002</v>
      </c>
      <c r="VLX92" s="833" t="s">
        <v>16003</v>
      </c>
      <c r="VLY92" s="833" t="s">
        <v>16004</v>
      </c>
      <c r="VLZ92" s="833" t="s">
        <v>16005</v>
      </c>
      <c r="VMA92" s="833" t="s">
        <v>16006</v>
      </c>
      <c r="VMB92" s="833" t="s">
        <v>16007</v>
      </c>
      <c r="VMC92" s="833" t="s">
        <v>16008</v>
      </c>
      <c r="VMD92" s="833" t="s">
        <v>16009</v>
      </c>
      <c r="VME92" s="833" t="s">
        <v>16010</v>
      </c>
      <c r="VMF92" s="833" t="s">
        <v>16011</v>
      </c>
      <c r="VMG92" s="833" t="s">
        <v>16012</v>
      </c>
      <c r="VMH92" s="833" t="s">
        <v>16013</v>
      </c>
      <c r="VMI92" s="833" t="s">
        <v>16014</v>
      </c>
      <c r="VMJ92" s="833" t="s">
        <v>16015</v>
      </c>
      <c r="VMK92" s="833" t="s">
        <v>16016</v>
      </c>
      <c r="VML92" s="833" t="s">
        <v>16017</v>
      </c>
      <c r="VMM92" s="833" t="s">
        <v>16018</v>
      </c>
      <c r="VMN92" s="833" t="s">
        <v>16019</v>
      </c>
      <c r="VMO92" s="833" t="s">
        <v>16020</v>
      </c>
      <c r="VMP92" s="833" t="s">
        <v>16021</v>
      </c>
      <c r="VMQ92" s="833" t="s">
        <v>16022</v>
      </c>
      <c r="VMR92" s="833" t="s">
        <v>16023</v>
      </c>
      <c r="VMS92" s="833" t="s">
        <v>16024</v>
      </c>
      <c r="VMT92" s="833" t="s">
        <v>16025</v>
      </c>
      <c r="VMU92" s="833" t="s">
        <v>16026</v>
      </c>
      <c r="VMV92" s="833" t="s">
        <v>16027</v>
      </c>
      <c r="VMW92" s="833" t="s">
        <v>16028</v>
      </c>
      <c r="VMX92" s="833" t="s">
        <v>16029</v>
      </c>
      <c r="VMY92" s="833" t="s">
        <v>16030</v>
      </c>
      <c r="VMZ92" s="833" t="s">
        <v>16031</v>
      </c>
      <c r="VNA92" s="833" t="s">
        <v>16032</v>
      </c>
      <c r="VNB92" s="833" t="s">
        <v>16033</v>
      </c>
      <c r="VNC92" s="833" t="s">
        <v>16034</v>
      </c>
      <c r="VND92" s="833" t="s">
        <v>16035</v>
      </c>
      <c r="VNE92" s="833" t="s">
        <v>16036</v>
      </c>
      <c r="VNF92" s="833" t="s">
        <v>16037</v>
      </c>
      <c r="VNG92" s="833" t="s">
        <v>16038</v>
      </c>
      <c r="VNH92" s="833" t="s">
        <v>16039</v>
      </c>
      <c r="VNI92" s="833" t="s">
        <v>16040</v>
      </c>
      <c r="VNJ92" s="833" t="s">
        <v>16041</v>
      </c>
      <c r="VNK92" s="833" t="s">
        <v>16042</v>
      </c>
      <c r="VNL92" s="833" t="s">
        <v>16043</v>
      </c>
      <c r="VNM92" s="833" t="s">
        <v>16044</v>
      </c>
      <c r="VNN92" s="833" t="s">
        <v>16045</v>
      </c>
      <c r="VNO92" s="833" t="s">
        <v>16046</v>
      </c>
      <c r="VNP92" s="833" t="s">
        <v>16047</v>
      </c>
      <c r="VNQ92" s="833" t="s">
        <v>16048</v>
      </c>
      <c r="VNR92" s="833" t="s">
        <v>16049</v>
      </c>
      <c r="VNS92" s="833" t="s">
        <v>16050</v>
      </c>
      <c r="VNT92" s="833" t="s">
        <v>16051</v>
      </c>
      <c r="VNU92" s="833" t="s">
        <v>16052</v>
      </c>
      <c r="VNV92" s="833" t="s">
        <v>16053</v>
      </c>
      <c r="VNW92" s="833" t="s">
        <v>16054</v>
      </c>
      <c r="VNX92" s="833" t="s">
        <v>16055</v>
      </c>
      <c r="VNY92" s="833" t="s">
        <v>16056</v>
      </c>
      <c r="VNZ92" s="833" t="s">
        <v>16057</v>
      </c>
      <c r="VOA92" s="833" t="s">
        <v>16058</v>
      </c>
      <c r="VOB92" s="833" t="s">
        <v>16059</v>
      </c>
      <c r="VOC92" s="833" t="s">
        <v>16060</v>
      </c>
      <c r="VOD92" s="833" t="s">
        <v>16061</v>
      </c>
      <c r="VOE92" s="833" t="s">
        <v>16062</v>
      </c>
      <c r="VOF92" s="833" t="s">
        <v>16063</v>
      </c>
      <c r="VOG92" s="833" t="s">
        <v>16064</v>
      </c>
      <c r="VOH92" s="833" t="s">
        <v>16065</v>
      </c>
      <c r="VOI92" s="833" t="s">
        <v>16066</v>
      </c>
      <c r="VOJ92" s="833" t="s">
        <v>16067</v>
      </c>
      <c r="VOK92" s="833" t="s">
        <v>16068</v>
      </c>
      <c r="VOL92" s="833" t="s">
        <v>16069</v>
      </c>
      <c r="VOM92" s="833" t="s">
        <v>16070</v>
      </c>
      <c r="VON92" s="833" t="s">
        <v>16071</v>
      </c>
      <c r="VOO92" s="833" t="s">
        <v>16072</v>
      </c>
      <c r="VOP92" s="833" t="s">
        <v>16073</v>
      </c>
      <c r="VOQ92" s="833" t="s">
        <v>16074</v>
      </c>
      <c r="VOR92" s="833" t="s">
        <v>16075</v>
      </c>
      <c r="VOS92" s="833" t="s">
        <v>16076</v>
      </c>
      <c r="VOT92" s="833" t="s">
        <v>16077</v>
      </c>
      <c r="VOU92" s="833" t="s">
        <v>16078</v>
      </c>
      <c r="VOV92" s="833" t="s">
        <v>16079</v>
      </c>
      <c r="VOW92" s="833" t="s">
        <v>16080</v>
      </c>
      <c r="VOX92" s="833" t="s">
        <v>16081</v>
      </c>
      <c r="VOY92" s="833" t="s">
        <v>16082</v>
      </c>
      <c r="VOZ92" s="833" t="s">
        <v>16083</v>
      </c>
      <c r="VPA92" s="833" t="s">
        <v>16084</v>
      </c>
      <c r="VPB92" s="833" t="s">
        <v>16085</v>
      </c>
      <c r="VPC92" s="833" t="s">
        <v>16086</v>
      </c>
      <c r="VPD92" s="833" t="s">
        <v>16087</v>
      </c>
      <c r="VPE92" s="833" t="s">
        <v>16088</v>
      </c>
      <c r="VPF92" s="833" t="s">
        <v>16089</v>
      </c>
      <c r="VPG92" s="833" t="s">
        <v>16090</v>
      </c>
      <c r="VPH92" s="833" t="s">
        <v>16091</v>
      </c>
      <c r="VPI92" s="833" t="s">
        <v>16092</v>
      </c>
      <c r="VPJ92" s="833" t="s">
        <v>16093</v>
      </c>
      <c r="VPK92" s="833" t="s">
        <v>16094</v>
      </c>
      <c r="VPL92" s="833" t="s">
        <v>16095</v>
      </c>
      <c r="VPM92" s="833" t="s">
        <v>16096</v>
      </c>
      <c r="VPN92" s="833" t="s">
        <v>16097</v>
      </c>
      <c r="VPO92" s="833" t="s">
        <v>16098</v>
      </c>
      <c r="VPP92" s="833" t="s">
        <v>16099</v>
      </c>
      <c r="VPQ92" s="833" t="s">
        <v>16100</v>
      </c>
      <c r="VPR92" s="833" t="s">
        <v>16101</v>
      </c>
      <c r="VPS92" s="833" t="s">
        <v>16102</v>
      </c>
      <c r="VPT92" s="833" t="s">
        <v>16103</v>
      </c>
      <c r="VPU92" s="833" t="s">
        <v>16104</v>
      </c>
      <c r="VPV92" s="833" t="s">
        <v>16105</v>
      </c>
      <c r="VPW92" s="833" t="s">
        <v>16106</v>
      </c>
      <c r="VPX92" s="833" t="s">
        <v>16107</v>
      </c>
      <c r="VPY92" s="833" t="s">
        <v>16108</v>
      </c>
      <c r="VPZ92" s="833" t="s">
        <v>16109</v>
      </c>
      <c r="VQA92" s="833" t="s">
        <v>16110</v>
      </c>
      <c r="VQB92" s="833" t="s">
        <v>16111</v>
      </c>
      <c r="VQC92" s="833" t="s">
        <v>16112</v>
      </c>
      <c r="VQD92" s="833" t="s">
        <v>16113</v>
      </c>
      <c r="VQE92" s="833" t="s">
        <v>16114</v>
      </c>
      <c r="VQF92" s="833" t="s">
        <v>16115</v>
      </c>
      <c r="VQG92" s="833" t="s">
        <v>16116</v>
      </c>
      <c r="VQH92" s="833" t="s">
        <v>16117</v>
      </c>
      <c r="VQI92" s="833" t="s">
        <v>16118</v>
      </c>
      <c r="VQJ92" s="833" t="s">
        <v>16119</v>
      </c>
      <c r="VQK92" s="833" t="s">
        <v>16120</v>
      </c>
      <c r="VQL92" s="833" t="s">
        <v>16121</v>
      </c>
      <c r="VQM92" s="833" t="s">
        <v>16122</v>
      </c>
      <c r="VQN92" s="833" t="s">
        <v>16123</v>
      </c>
      <c r="VQO92" s="833" t="s">
        <v>16124</v>
      </c>
      <c r="VQP92" s="833" t="s">
        <v>16125</v>
      </c>
      <c r="VQQ92" s="833" t="s">
        <v>16126</v>
      </c>
      <c r="VQR92" s="833" t="s">
        <v>16127</v>
      </c>
      <c r="VQS92" s="833" t="s">
        <v>16128</v>
      </c>
      <c r="VQT92" s="833" t="s">
        <v>16129</v>
      </c>
      <c r="VQU92" s="833" t="s">
        <v>16130</v>
      </c>
      <c r="VQV92" s="833" t="s">
        <v>16131</v>
      </c>
      <c r="VQW92" s="833" t="s">
        <v>16132</v>
      </c>
      <c r="VQX92" s="833" t="s">
        <v>16133</v>
      </c>
      <c r="VQY92" s="833" t="s">
        <v>16134</v>
      </c>
      <c r="VQZ92" s="833" t="s">
        <v>16135</v>
      </c>
      <c r="VRA92" s="833" t="s">
        <v>16136</v>
      </c>
      <c r="VRB92" s="833" t="s">
        <v>16137</v>
      </c>
      <c r="VRC92" s="833" t="s">
        <v>16138</v>
      </c>
      <c r="VRD92" s="833" t="s">
        <v>16139</v>
      </c>
      <c r="VRE92" s="833" t="s">
        <v>16140</v>
      </c>
      <c r="VRF92" s="833" t="s">
        <v>16141</v>
      </c>
      <c r="VRG92" s="833" t="s">
        <v>16142</v>
      </c>
      <c r="VRH92" s="833" t="s">
        <v>16143</v>
      </c>
      <c r="VRI92" s="833" t="s">
        <v>16144</v>
      </c>
      <c r="VRJ92" s="833" t="s">
        <v>16145</v>
      </c>
      <c r="VRK92" s="833" t="s">
        <v>16146</v>
      </c>
      <c r="VRL92" s="833" t="s">
        <v>16147</v>
      </c>
      <c r="VRM92" s="833" t="s">
        <v>16148</v>
      </c>
      <c r="VRN92" s="833" t="s">
        <v>16149</v>
      </c>
      <c r="VRO92" s="833" t="s">
        <v>16150</v>
      </c>
      <c r="VRP92" s="833" t="s">
        <v>16151</v>
      </c>
      <c r="VRQ92" s="833" t="s">
        <v>16152</v>
      </c>
      <c r="VRR92" s="833" t="s">
        <v>16153</v>
      </c>
      <c r="VRS92" s="833" t="s">
        <v>16154</v>
      </c>
      <c r="VRT92" s="833" t="s">
        <v>16155</v>
      </c>
      <c r="VRU92" s="833" t="s">
        <v>16156</v>
      </c>
      <c r="VRV92" s="833" t="s">
        <v>16157</v>
      </c>
      <c r="VRW92" s="833" t="s">
        <v>16158</v>
      </c>
      <c r="VRX92" s="833" t="s">
        <v>16159</v>
      </c>
      <c r="VRY92" s="833" t="s">
        <v>16160</v>
      </c>
      <c r="VRZ92" s="833" t="s">
        <v>16161</v>
      </c>
      <c r="VSA92" s="833" t="s">
        <v>16162</v>
      </c>
      <c r="VSB92" s="833" t="s">
        <v>16163</v>
      </c>
      <c r="VSC92" s="833" t="s">
        <v>16164</v>
      </c>
      <c r="VSD92" s="833" t="s">
        <v>16165</v>
      </c>
      <c r="VSE92" s="833" t="s">
        <v>16166</v>
      </c>
      <c r="VSF92" s="833" t="s">
        <v>16167</v>
      </c>
      <c r="VSG92" s="833" t="s">
        <v>16168</v>
      </c>
      <c r="VSH92" s="833" t="s">
        <v>16169</v>
      </c>
      <c r="VSI92" s="833" t="s">
        <v>16170</v>
      </c>
      <c r="VSJ92" s="833" t="s">
        <v>16171</v>
      </c>
      <c r="VSK92" s="833" t="s">
        <v>16172</v>
      </c>
      <c r="VSL92" s="833" t="s">
        <v>16173</v>
      </c>
      <c r="VSM92" s="833" t="s">
        <v>16174</v>
      </c>
      <c r="VSN92" s="833" t="s">
        <v>16175</v>
      </c>
      <c r="VSO92" s="833" t="s">
        <v>16176</v>
      </c>
      <c r="VSP92" s="833" t="s">
        <v>16177</v>
      </c>
      <c r="VSQ92" s="833" t="s">
        <v>16178</v>
      </c>
      <c r="VSR92" s="833" t="s">
        <v>16179</v>
      </c>
      <c r="VSS92" s="833" t="s">
        <v>16180</v>
      </c>
      <c r="VST92" s="833" t="s">
        <v>16181</v>
      </c>
      <c r="VSU92" s="833" t="s">
        <v>16182</v>
      </c>
      <c r="VSV92" s="833" t="s">
        <v>16183</v>
      </c>
      <c r="VSW92" s="833" t="s">
        <v>16184</v>
      </c>
      <c r="VSX92" s="833" t="s">
        <v>16185</v>
      </c>
      <c r="VSY92" s="833" t="s">
        <v>16186</v>
      </c>
      <c r="VSZ92" s="833" t="s">
        <v>16187</v>
      </c>
      <c r="VTA92" s="833" t="s">
        <v>16188</v>
      </c>
      <c r="VTB92" s="833" t="s">
        <v>16189</v>
      </c>
      <c r="VTC92" s="833" t="s">
        <v>16190</v>
      </c>
      <c r="VTD92" s="833" t="s">
        <v>16191</v>
      </c>
      <c r="VTE92" s="833" t="s">
        <v>16192</v>
      </c>
      <c r="VTF92" s="833" t="s">
        <v>16193</v>
      </c>
      <c r="VTG92" s="833" t="s">
        <v>16194</v>
      </c>
      <c r="VTH92" s="833" t="s">
        <v>16195</v>
      </c>
      <c r="VTI92" s="833" t="s">
        <v>16196</v>
      </c>
      <c r="VTJ92" s="833" t="s">
        <v>16197</v>
      </c>
      <c r="VTK92" s="833" t="s">
        <v>16198</v>
      </c>
      <c r="VTL92" s="833" t="s">
        <v>16199</v>
      </c>
      <c r="VTM92" s="833" t="s">
        <v>16200</v>
      </c>
      <c r="VTN92" s="833" t="s">
        <v>16201</v>
      </c>
      <c r="VTO92" s="833" t="s">
        <v>16202</v>
      </c>
      <c r="VTP92" s="833" t="s">
        <v>16203</v>
      </c>
      <c r="VTQ92" s="833" t="s">
        <v>16204</v>
      </c>
      <c r="VTR92" s="833" t="s">
        <v>16205</v>
      </c>
      <c r="VTS92" s="833" t="s">
        <v>16206</v>
      </c>
      <c r="VTT92" s="833" t="s">
        <v>16207</v>
      </c>
      <c r="VTU92" s="833" t="s">
        <v>16208</v>
      </c>
      <c r="VTV92" s="833" t="s">
        <v>16209</v>
      </c>
      <c r="VTW92" s="833" t="s">
        <v>16210</v>
      </c>
      <c r="VTX92" s="833" t="s">
        <v>16211</v>
      </c>
      <c r="VTY92" s="833" t="s">
        <v>16212</v>
      </c>
      <c r="VTZ92" s="833" t="s">
        <v>16213</v>
      </c>
      <c r="VUA92" s="833" t="s">
        <v>16214</v>
      </c>
      <c r="VUB92" s="833" t="s">
        <v>16215</v>
      </c>
      <c r="VUC92" s="833" t="s">
        <v>16216</v>
      </c>
      <c r="VUD92" s="833" t="s">
        <v>16217</v>
      </c>
      <c r="VUE92" s="833" t="s">
        <v>16218</v>
      </c>
      <c r="VUF92" s="833" t="s">
        <v>16219</v>
      </c>
      <c r="VUG92" s="833" t="s">
        <v>16220</v>
      </c>
      <c r="VUH92" s="833" t="s">
        <v>16221</v>
      </c>
      <c r="VUI92" s="833" t="s">
        <v>16222</v>
      </c>
      <c r="VUJ92" s="833" t="s">
        <v>16223</v>
      </c>
      <c r="VUK92" s="833" t="s">
        <v>16224</v>
      </c>
      <c r="VUL92" s="833" t="s">
        <v>16225</v>
      </c>
      <c r="VUM92" s="833" t="s">
        <v>16226</v>
      </c>
      <c r="VUN92" s="833" t="s">
        <v>16227</v>
      </c>
      <c r="VUO92" s="833" t="s">
        <v>16228</v>
      </c>
      <c r="VUP92" s="833" t="s">
        <v>16229</v>
      </c>
      <c r="VUQ92" s="833" t="s">
        <v>16230</v>
      </c>
      <c r="VUR92" s="833" t="s">
        <v>16231</v>
      </c>
      <c r="VUS92" s="833" t="s">
        <v>16232</v>
      </c>
      <c r="VUT92" s="833" t="s">
        <v>16233</v>
      </c>
      <c r="VUU92" s="833" t="s">
        <v>16234</v>
      </c>
      <c r="VUV92" s="833" t="s">
        <v>16235</v>
      </c>
      <c r="VUW92" s="833" t="s">
        <v>16236</v>
      </c>
      <c r="VUX92" s="833" t="s">
        <v>16237</v>
      </c>
      <c r="VUY92" s="833" t="s">
        <v>16238</v>
      </c>
      <c r="VUZ92" s="833" t="s">
        <v>16239</v>
      </c>
      <c r="VVA92" s="833" t="s">
        <v>16240</v>
      </c>
      <c r="VVB92" s="833" t="s">
        <v>16241</v>
      </c>
      <c r="VVC92" s="833" t="s">
        <v>16242</v>
      </c>
      <c r="VVD92" s="833" t="s">
        <v>16243</v>
      </c>
      <c r="VVE92" s="833" t="s">
        <v>16244</v>
      </c>
      <c r="VVF92" s="833" t="s">
        <v>16245</v>
      </c>
      <c r="VVG92" s="833" t="s">
        <v>16246</v>
      </c>
      <c r="VVH92" s="833" t="s">
        <v>16247</v>
      </c>
      <c r="VVI92" s="833" t="s">
        <v>16248</v>
      </c>
      <c r="VVJ92" s="833" t="s">
        <v>16249</v>
      </c>
      <c r="VVK92" s="833" t="s">
        <v>16250</v>
      </c>
      <c r="VVL92" s="833" t="s">
        <v>16251</v>
      </c>
      <c r="VVM92" s="833" t="s">
        <v>16252</v>
      </c>
      <c r="VVN92" s="833" t="s">
        <v>16253</v>
      </c>
      <c r="VVO92" s="833" t="s">
        <v>16254</v>
      </c>
      <c r="VVP92" s="833" t="s">
        <v>16255</v>
      </c>
      <c r="VVQ92" s="833" t="s">
        <v>16256</v>
      </c>
      <c r="VVR92" s="833" t="s">
        <v>16257</v>
      </c>
      <c r="VVS92" s="833" t="s">
        <v>16258</v>
      </c>
      <c r="VVT92" s="833" t="s">
        <v>16259</v>
      </c>
      <c r="VVU92" s="833" t="s">
        <v>16260</v>
      </c>
      <c r="VVV92" s="833" t="s">
        <v>16261</v>
      </c>
      <c r="VVW92" s="833" t="s">
        <v>16262</v>
      </c>
      <c r="VVX92" s="833" t="s">
        <v>16263</v>
      </c>
      <c r="VVY92" s="833" t="s">
        <v>16264</v>
      </c>
      <c r="VVZ92" s="833" t="s">
        <v>16265</v>
      </c>
      <c r="VWA92" s="833" t="s">
        <v>16266</v>
      </c>
      <c r="VWB92" s="833" t="s">
        <v>16267</v>
      </c>
      <c r="VWC92" s="833" t="s">
        <v>16268</v>
      </c>
      <c r="VWD92" s="833" t="s">
        <v>16269</v>
      </c>
      <c r="VWE92" s="833" t="s">
        <v>16270</v>
      </c>
      <c r="VWF92" s="833" t="s">
        <v>16271</v>
      </c>
      <c r="VWG92" s="833" t="s">
        <v>16272</v>
      </c>
      <c r="VWH92" s="833" t="s">
        <v>16273</v>
      </c>
      <c r="VWI92" s="833" t="s">
        <v>16274</v>
      </c>
      <c r="VWJ92" s="833" t="s">
        <v>16275</v>
      </c>
      <c r="VWK92" s="833" t="s">
        <v>16276</v>
      </c>
      <c r="VWL92" s="833" t="s">
        <v>16277</v>
      </c>
      <c r="VWM92" s="833" t="s">
        <v>16278</v>
      </c>
      <c r="VWN92" s="833" t="s">
        <v>16279</v>
      </c>
      <c r="VWO92" s="833" t="s">
        <v>16280</v>
      </c>
      <c r="VWP92" s="833" t="s">
        <v>16281</v>
      </c>
      <c r="VWQ92" s="833" t="s">
        <v>16282</v>
      </c>
      <c r="VWR92" s="833" t="s">
        <v>16283</v>
      </c>
      <c r="VWS92" s="833" t="s">
        <v>16284</v>
      </c>
      <c r="VWT92" s="833" t="s">
        <v>16285</v>
      </c>
      <c r="VWU92" s="833" t="s">
        <v>16286</v>
      </c>
      <c r="VWV92" s="833" t="s">
        <v>16287</v>
      </c>
      <c r="VWW92" s="833" t="s">
        <v>16288</v>
      </c>
      <c r="VWX92" s="833" t="s">
        <v>16289</v>
      </c>
      <c r="VWY92" s="833" t="s">
        <v>16290</v>
      </c>
      <c r="VWZ92" s="833" t="s">
        <v>16291</v>
      </c>
      <c r="VXA92" s="833" t="s">
        <v>16292</v>
      </c>
      <c r="VXB92" s="833" t="s">
        <v>16293</v>
      </c>
      <c r="VXC92" s="833" t="s">
        <v>16294</v>
      </c>
      <c r="VXD92" s="833" t="s">
        <v>16295</v>
      </c>
      <c r="VXE92" s="833" t="s">
        <v>16296</v>
      </c>
      <c r="VXF92" s="833" t="s">
        <v>16297</v>
      </c>
      <c r="VXG92" s="833" t="s">
        <v>16298</v>
      </c>
      <c r="VXH92" s="833" t="s">
        <v>16299</v>
      </c>
      <c r="VXI92" s="833" t="s">
        <v>16300</v>
      </c>
      <c r="VXJ92" s="833" t="s">
        <v>16301</v>
      </c>
      <c r="VXK92" s="833" t="s">
        <v>16302</v>
      </c>
      <c r="VXL92" s="833" t="s">
        <v>16303</v>
      </c>
      <c r="VXM92" s="833" t="s">
        <v>16304</v>
      </c>
      <c r="VXN92" s="833" t="s">
        <v>16305</v>
      </c>
      <c r="VXO92" s="833" t="s">
        <v>16306</v>
      </c>
      <c r="VXP92" s="833" t="s">
        <v>16307</v>
      </c>
      <c r="VXQ92" s="833" t="s">
        <v>16308</v>
      </c>
      <c r="VXR92" s="833" t="s">
        <v>16309</v>
      </c>
      <c r="VXS92" s="833" t="s">
        <v>16310</v>
      </c>
      <c r="VXT92" s="833" t="s">
        <v>16311</v>
      </c>
      <c r="VXU92" s="833" t="s">
        <v>16312</v>
      </c>
      <c r="VXV92" s="833" t="s">
        <v>16313</v>
      </c>
      <c r="VXW92" s="833" t="s">
        <v>16314</v>
      </c>
      <c r="VXX92" s="833" t="s">
        <v>16315</v>
      </c>
      <c r="VXY92" s="833" t="s">
        <v>16316</v>
      </c>
      <c r="VXZ92" s="833" t="s">
        <v>16317</v>
      </c>
      <c r="VYA92" s="833" t="s">
        <v>16318</v>
      </c>
      <c r="VYB92" s="833" t="s">
        <v>16319</v>
      </c>
      <c r="VYC92" s="833" t="s">
        <v>16320</v>
      </c>
      <c r="VYD92" s="833" t="s">
        <v>16321</v>
      </c>
      <c r="VYE92" s="833" t="s">
        <v>16322</v>
      </c>
      <c r="VYF92" s="833" t="s">
        <v>16323</v>
      </c>
      <c r="VYG92" s="833" t="s">
        <v>16324</v>
      </c>
      <c r="VYH92" s="833" t="s">
        <v>16325</v>
      </c>
      <c r="VYI92" s="833" t="s">
        <v>16326</v>
      </c>
      <c r="VYJ92" s="833" t="s">
        <v>16327</v>
      </c>
      <c r="VYK92" s="833" t="s">
        <v>16328</v>
      </c>
      <c r="VYL92" s="833" t="s">
        <v>16329</v>
      </c>
      <c r="VYM92" s="833" t="s">
        <v>16330</v>
      </c>
      <c r="VYN92" s="833" t="s">
        <v>16331</v>
      </c>
      <c r="VYO92" s="833" t="s">
        <v>16332</v>
      </c>
      <c r="VYP92" s="833" t="s">
        <v>16333</v>
      </c>
      <c r="VYQ92" s="833" t="s">
        <v>16334</v>
      </c>
      <c r="VYR92" s="833" t="s">
        <v>16335</v>
      </c>
      <c r="VYS92" s="833" t="s">
        <v>16336</v>
      </c>
      <c r="VYT92" s="833" t="s">
        <v>16337</v>
      </c>
      <c r="VYU92" s="833" t="s">
        <v>16338</v>
      </c>
      <c r="VYV92" s="833" t="s">
        <v>16339</v>
      </c>
      <c r="VYW92" s="833" t="s">
        <v>16340</v>
      </c>
      <c r="VYX92" s="833" t="s">
        <v>16341</v>
      </c>
      <c r="VYY92" s="833" t="s">
        <v>16342</v>
      </c>
      <c r="VYZ92" s="833" t="s">
        <v>16343</v>
      </c>
      <c r="VZA92" s="833" t="s">
        <v>16344</v>
      </c>
      <c r="VZB92" s="833" t="s">
        <v>16345</v>
      </c>
      <c r="VZC92" s="833" t="s">
        <v>16346</v>
      </c>
      <c r="VZD92" s="833" t="s">
        <v>16347</v>
      </c>
      <c r="VZE92" s="833" t="s">
        <v>16348</v>
      </c>
      <c r="VZF92" s="833" t="s">
        <v>16349</v>
      </c>
      <c r="VZG92" s="833" t="s">
        <v>16350</v>
      </c>
      <c r="VZH92" s="833" t="s">
        <v>16351</v>
      </c>
      <c r="VZI92" s="833" t="s">
        <v>16352</v>
      </c>
      <c r="VZJ92" s="833" t="s">
        <v>16353</v>
      </c>
      <c r="VZK92" s="833" t="s">
        <v>16354</v>
      </c>
      <c r="VZL92" s="833" t="s">
        <v>16355</v>
      </c>
      <c r="VZM92" s="833" t="s">
        <v>16356</v>
      </c>
      <c r="VZN92" s="833" t="s">
        <v>16357</v>
      </c>
      <c r="VZO92" s="833" t="s">
        <v>16358</v>
      </c>
      <c r="VZP92" s="833" t="s">
        <v>16359</v>
      </c>
      <c r="VZQ92" s="833" t="s">
        <v>16360</v>
      </c>
      <c r="VZR92" s="833" t="s">
        <v>16361</v>
      </c>
      <c r="VZS92" s="833" t="s">
        <v>16362</v>
      </c>
      <c r="VZT92" s="833" t="s">
        <v>16363</v>
      </c>
      <c r="VZU92" s="833" t="s">
        <v>16364</v>
      </c>
      <c r="VZV92" s="833" t="s">
        <v>16365</v>
      </c>
      <c r="VZW92" s="833" t="s">
        <v>16366</v>
      </c>
      <c r="VZX92" s="833" t="s">
        <v>16367</v>
      </c>
      <c r="VZY92" s="833" t="s">
        <v>16368</v>
      </c>
      <c r="VZZ92" s="833" t="s">
        <v>16369</v>
      </c>
      <c r="WAA92" s="833" t="s">
        <v>16370</v>
      </c>
      <c r="WAB92" s="833" t="s">
        <v>16371</v>
      </c>
      <c r="WAC92" s="833" t="s">
        <v>16372</v>
      </c>
      <c r="WAD92" s="833" t="s">
        <v>16373</v>
      </c>
      <c r="WAE92" s="833" t="s">
        <v>16374</v>
      </c>
      <c r="WAF92" s="833" t="s">
        <v>16375</v>
      </c>
      <c r="WAG92" s="833" t="s">
        <v>16376</v>
      </c>
      <c r="WAH92" s="833" t="s">
        <v>16377</v>
      </c>
      <c r="WAI92" s="833" t="s">
        <v>16378</v>
      </c>
      <c r="WAJ92" s="833" t="s">
        <v>16379</v>
      </c>
      <c r="WAK92" s="833" t="s">
        <v>16380</v>
      </c>
      <c r="WAL92" s="833" t="s">
        <v>16381</v>
      </c>
      <c r="WAM92" s="833" t="s">
        <v>16382</v>
      </c>
      <c r="WAN92" s="833" t="s">
        <v>16383</v>
      </c>
      <c r="WAO92" s="833" t="s">
        <v>16384</v>
      </c>
      <c r="WAP92" s="833" t="s">
        <v>16385</v>
      </c>
      <c r="WAQ92" s="833" t="s">
        <v>16386</v>
      </c>
      <c r="WAR92" s="833" t="s">
        <v>16387</v>
      </c>
      <c r="WAS92" s="833" t="s">
        <v>16388</v>
      </c>
      <c r="WAT92" s="833" t="s">
        <v>16389</v>
      </c>
      <c r="WAU92" s="833" t="s">
        <v>16390</v>
      </c>
      <c r="WAV92" s="833" t="s">
        <v>16391</v>
      </c>
      <c r="WAW92" s="833" t="s">
        <v>16392</v>
      </c>
      <c r="WAX92" s="833" t="s">
        <v>16393</v>
      </c>
      <c r="WAY92" s="833" t="s">
        <v>16394</v>
      </c>
      <c r="WAZ92" s="833" t="s">
        <v>16395</v>
      </c>
      <c r="WBA92" s="833" t="s">
        <v>16396</v>
      </c>
      <c r="WBB92" s="833" t="s">
        <v>16397</v>
      </c>
      <c r="WBC92" s="833" t="s">
        <v>16398</v>
      </c>
      <c r="WBD92" s="833" t="s">
        <v>16399</v>
      </c>
      <c r="WBE92" s="833" t="s">
        <v>16400</v>
      </c>
      <c r="WBF92" s="833" t="s">
        <v>16401</v>
      </c>
      <c r="WBG92" s="833" t="s">
        <v>16402</v>
      </c>
      <c r="WBH92" s="833" t="s">
        <v>16403</v>
      </c>
      <c r="WBI92" s="833" t="s">
        <v>16404</v>
      </c>
      <c r="WBJ92" s="833" t="s">
        <v>16405</v>
      </c>
      <c r="WBK92" s="833" t="s">
        <v>16406</v>
      </c>
      <c r="WBL92" s="833" t="s">
        <v>16407</v>
      </c>
      <c r="WBM92" s="833" t="s">
        <v>16408</v>
      </c>
      <c r="WBN92" s="833" t="s">
        <v>16409</v>
      </c>
      <c r="WBO92" s="833" t="s">
        <v>16410</v>
      </c>
      <c r="WBP92" s="833" t="s">
        <v>16411</v>
      </c>
      <c r="WBQ92" s="833" t="s">
        <v>16412</v>
      </c>
      <c r="WBR92" s="833" t="s">
        <v>16413</v>
      </c>
      <c r="WBS92" s="833" t="s">
        <v>16414</v>
      </c>
      <c r="WBT92" s="833" t="s">
        <v>16415</v>
      </c>
      <c r="WBU92" s="833" t="s">
        <v>16416</v>
      </c>
      <c r="WBV92" s="833" t="s">
        <v>16417</v>
      </c>
      <c r="WBW92" s="833" t="s">
        <v>16418</v>
      </c>
      <c r="WBX92" s="833" t="s">
        <v>16419</v>
      </c>
      <c r="WBY92" s="833" t="s">
        <v>16420</v>
      </c>
      <c r="WBZ92" s="833" t="s">
        <v>16421</v>
      </c>
      <c r="WCA92" s="833" t="s">
        <v>16422</v>
      </c>
      <c r="WCB92" s="833" t="s">
        <v>16423</v>
      </c>
      <c r="WCC92" s="833" t="s">
        <v>16424</v>
      </c>
      <c r="WCD92" s="833" t="s">
        <v>16425</v>
      </c>
      <c r="WCE92" s="833" t="s">
        <v>16426</v>
      </c>
      <c r="WCF92" s="833" t="s">
        <v>16427</v>
      </c>
      <c r="WCG92" s="833" t="s">
        <v>16428</v>
      </c>
      <c r="WCH92" s="833" t="s">
        <v>16429</v>
      </c>
      <c r="WCI92" s="833" t="s">
        <v>16430</v>
      </c>
      <c r="WCJ92" s="833" t="s">
        <v>16431</v>
      </c>
      <c r="WCK92" s="833" t="s">
        <v>16432</v>
      </c>
      <c r="WCL92" s="833" t="s">
        <v>16433</v>
      </c>
      <c r="WCM92" s="833" t="s">
        <v>16434</v>
      </c>
      <c r="WCN92" s="833" t="s">
        <v>16435</v>
      </c>
      <c r="WCO92" s="833" t="s">
        <v>16436</v>
      </c>
      <c r="WCP92" s="833" t="s">
        <v>16437</v>
      </c>
      <c r="WCQ92" s="833" t="s">
        <v>16438</v>
      </c>
      <c r="WCR92" s="833" t="s">
        <v>16439</v>
      </c>
      <c r="WCS92" s="833" t="s">
        <v>16440</v>
      </c>
      <c r="WCT92" s="833" t="s">
        <v>16441</v>
      </c>
      <c r="WCU92" s="833" t="s">
        <v>16442</v>
      </c>
      <c r="WCV92" s="833" t="s">
        <v>16443</v>
      </c>
      <c r="WCW92" s="833" t="s">
        <v>16444</v>
      </c>
      <c r="WCX92" s="833" t="s">
        <v>16445</v>
      </c>
      <c r="WCY92" s="833" t="s">
        <v>16446</v>
      </c>
      <c r="WCZ92" s="833" t="s">
        <v>16447</v>
      </c>
      <c r="WDA92" s="833" t="s">
        <v>16448</v>
      </c>
      <c r="WDB92" s="833" t="s">
        <v>16449</v>
      </c>
      <c r="WDC92" s="833" t="s">
        <v>16450</v>
      </c>
      <c r="WDD92" s="833" t="s">
        <v>16451</v>
      </c>
      <c r="WDE92" s="833" t="s">
        <v>16452</v>
      </c>
      <c r="WDF92" s="833" t="s">
        <v>16453</v>
      </c>
      <c r="WDG92" s="833" t="s">
        <v>16454</v>
      </c>
      <c r="WDH92" s="833" t="s">
        <v>16455</v>
      </c>
      <c r="WDI92" s="833" t="s">
        <v>16456</v>
      </c>
      <c r="WDJ92" s="833" t="s">
        <v>16457</v>
      </c>
      <c r="WDK92" s="833" t="s">
        <v>16458</v>
      </c>
      <c r="WDL92" s="833" t="s">
        <v>16459</v>
      </c>
      <c r="WDM92" s="833" t="s">
        <v>16460</v>
      </c>
      <c r="WDN92" s="833" t="s">
        <v>16461</v>
      </c>
      <c r="WDO92" s="833" t="s">
        <v>16462</v>
      </c>
      <c r="WDP92" s="833" t="s">
        <v>16463</v>
      </c>
      <c r="WDQ92" s="833" t="s">
        <v>16464</v>
      </c>
      <c r="WDR92" s="833" t="s">
        <v>16465</v>
      </c>
      <c r="WDS92" s="833" t="s">
        <v>16466</v>
      </c>
      <c r="WDT92" s="833" t="s">
        <v>16467</v>
      </c>
      <c r="WDU92" s="833" t="s">
        <v>16468</v>
      </c>
      <c r="WDV92" s="833" t="s">
        <v>16469</v>
      </c>
      <c r="WDW92" s="833" t="s">
        <v>16470</v>
      </c>
      <c r="WDX92" s="833" t="s">
        <v>16471</v>
      </c>
      <c r="WDY92" s="833" t="s">
        <v>16472</v>
      </c>
      <c r="WDZ92" s="833" t="s">
        <v>16473</v>
      </c>
      <c r="WEA92" s="833" t="s">
        <v>16474</v>
      </c>
      <c r="WEB92" s="833" t="s">
        <v>16475</v>
      </c>
      <c r="WEC92" s="833" t="s">
        <v>16476</v>
      </c>
      <c r="WED92" s="833" t="s">
        <v>16477</v>
      </c>
      <c r="WEE92" s="833" t="s">
        <v>16478</v>
      </c>
      <c r="WEF92" s="833" t="s">
        <v>16479</v>
      </c>
      <c r="WEG92" s="833" t="s">
        <v>16480</v>
      </c>
      <c r="WEH92" s="833" t="s">
        <v>16481</v>
      </c>
      <c r="WEI92" s="833" t="s">
        <v>16482</v>
      </c>
      <c r="WEJ92" s="833" t="s">
        <v>16483</v>
      </c>
      <c r="WEK92" s="833" t="s">
        <v>16484</v>
      </c>
      <c r="WEL92" s="833" t="s">
        <v>16485</v>
      </c>
      <c r="WEM92" s="833" t="s">
        <v>16486</v>
      </c>
      <c r="WEN92" s="833" t="s">
        <v>16487</v>
      </c>
      <c r="WEO92" s="833" t="s">
        <v>16488</v>
      </c>
      <c r="WEP92" s="833" t="s">
        <v>16489</v>
      </c>
      <c r="WEQ92" s="833" t="s">
        <v>16490</v>
      </c>
      <c r="WER92" s="833" t="s">
        <v>16491</v>
      </c>
      <c r="WES92" s="833" t="s">
        <v>16492</v>
      </c>
      <c r="WET92" s="833" t="s">
        <v>16493</v>
      </c>
      <c r="WEU92" s="833" t="s">
        <v>16494</v>
      </c>
      <c r="WEV92" s="833" t="s">
        <v>16495</v>
      </c>
      <c r="WEW92" s="833" t="s">
        <v>16496</v>
      </c>
      <c r="WEX92" s="833" t="s">
        <v>16497</v>
      </c>
      <c r="WEY92" s="833" t="s">
        <v>16498</v>
      </c>
      <c r="WEZ92" s="833" t="s">
        <v>16499</v>
      </c>
      <c r="WFA92" s="833" t="s">
        <v>16500</v>
      </c>
      <c r="WFB92" s="833" t="s">
        <v>16501</v>
      </c>
      <c r="WFC92" s="833" t="s">
        <v>16502</v>
      </c>
      <c r="WFD92" s="833" t="s">
        <v>16503</v>
      </c>
      <c r="WFE92" s="833" t="s">
        <v>16504</v>
      </c>
      <c r="WFF92" s="833" t="s">
        <v>16505</v>
      </c>
      <c r="WFG92" s="833" t="s">
        <v>16506</v>
      </c>
      <c r="WFH92" s="833" t="s">
        <v>16507</v>
      </c>
      <c r="WFI92" s="833" t="s">
        <v>16508</v>
      </c>
      <c r="WFJ92" s="833" t="s">
        <v>16509</v>
      </c>
      <c r="WFK92" s="833" t="s">
        <v>16510</v>
      </c>
      <c r="WFL92" s="833" t="s">
        <v>16511</v>
      </c>
      <c r="WFM92" s="833" t="s">
        <v>16512</v>
      </c>
      <c r="WFN92" s="833" t="s">
        <v>16513</v>
      </c>
      <c r="WFO92" s="833" t="s">
        <v>16514</v>
      </c>
      <c r="WFP92" s="833" t="s">
        <v>16515</v>
      </c>
      <c r="WFQ92" s="833" t="s">
        <v>16516</v>
      </c>
      <c r="WFR92" s="833" t="s">
        <v>16517</v>
      </c>
      <c r="WFS92" s="833" t="s">
        <v>16518</v>
      </c>
      <c r="WFT92" s="833" t="s">
        <v>16519</v>
      </c>
      <c r="WFU92" s="833" t="s">
        <v>16520</v>
      </c>
      <c r="WFV92" s="833" t="s">
        <v>16521</v>
      </c>
      <c r="WFW92" s="833" t="s">
        <v>16522</v>
      </c>
      <c r="WFX92" s="833" t="s">
        <v>16523</v>
      </c>
      <c r="WFY92" s="833" t="s">
        <v>16524</v>
      </c>
      <c r="WFZ92" s="833" t="s">
        <v>16525</v>
      </c>
      <c r="WGA92" s="833" t="s">
        <v>16526</v>
      </c>
      <c r="WGB92" s="833" t="s">
        <v>16527</v>
      </c>
      <c r="WGC92" s="833" t="s">
        <v>16528</v>
      </c>
      <c r="WGD92" s="833" t="s">
        <v>16529</v>
      </c>
      <c r="WGE92" s="833" t="s">
        <v>16530</v>
      </c>
      <c r="WGF92" s="833" t="s">
        <v>16531</v>
      </c>
      <c r="WGG92" s="833" t="s">
        <v>16532</v>
      </c>
      <c r="WGH92" s="833" t="s">
        <v>16533</v>
      </c>
      <c r="WGI92" s="833" t="s">
        <v>16534</v>
      </c>
      <c r="WGJ92" s="833" t="s">
        <v>16535</v>
      </c>
      <c r="WGK92" s="833" t="s">
        <v>16536</v>
      </c>
      <c r="WGL92" s="833" t="s">
        <v>16537</v>
      </c>
      <c r="WGM92" s="833" t="s">
        <v>16538</v>
      </c>
      <c r="WGN92" s="833" t="s">
        <v>16539</v>
      </c>
      <c r="WGO92" s="833" t="s">
        <v>16540</v>
      </c>
      <c r="WGP92" s="833" t="s">
        <v>16541</v>
      </c>
      <c r="WGQ92" s="833" t="s">
        <v>16542</v>
      </c>
      <c r="WGR92" s="833" t="s">
        <v>16543</v>
      </c>
      <c r="WGS92" s="833" t="s">
        <v>16544</v>
      </c>
      <c r="WGT92" s="833" t="s">
        <v>16545</v>
      </c>
      <c r="WGU92" s="833" t="s">
        <v>16546</v>
      </c>
      <c r="WGV92" s="833" t="s">
        <v>16547</v>
      </c>
      <c r="WGW92" s="833" t="s">
        <v>16548</v>
      </c>
      <c r="WGX92" s="833" t="s">
        <v>16549</v>
      </c>
      <c r="WGY92" s="833" t="s">
        <v>16550</v>
      </c>
      <c r="WGZ92" s="833" t="s">
        <v>16551</v>
      </c>
      <c r="WHA92" s="833" t="s">
        <v>16552</v>
      </c>
      <c r="WHB92" s="833" t="s">
        <v>16553</v>
      </c>
      <c r="WHC92" s="833" t="s">
        <v>16554</v>
      </c>
      <c r="WHD92" s="833" t="s">
        <v>16555</v>
      </c>
      <c r="WHE92" s="833" t="s">
        <v>16556</v>
      </c>
      <c r="WHF92" s="833" t="s">
        <v>16557</v>
      </c>
      <c r="WHG92" s="833" t="s">
        <v>16558</v>
      </c>
      <c r="WHH92" s="833" t="s">
        <v>16559</v>
      </c>
      <c r="WHI92" s="833" t="s">
        <v>16560</v>
      </c>
      <c r="WHJ92" s="833" t="s">
        <v>16561</v>
      </c>
      <c r="WHK92" s="833" t="s">
        <v>16562</v>
      </c>
      <c r="WHL92" s="833" t="s">
        <v>16563</v>
      </c>
      <c r="WHM92" s="833" t="s">
        <v>16564</v>
      </c>
      <c r="WHN92" s="833" t="s">
        <v>16565</v>
      </c>
      <c r="WHO92" s="833" t="s">
        <v>16566</v>
      </c>
      <c r="WHP92" s="833" t="s">
        <v>16567</v>
      </c>
      <c r="WHQ92" s="833" t="s">
        <v>16568</v>
      </c>
      <c r="WHR92" s="833" t="s">
        <v>16569</v>
      </c>
      <c r="WHS92" s="833" t="s">
        <v>16570</v>
      </c>
      <c r="WHT92" s="833" t="s">
        <v>16571</v>
      </c>
      <c r="WHU92" s="833" t="s">
        <v>16572</v>
      </c>
      <c r="WHV92" s="833" t="s">
        <v>16573</v>
      </c>
      <c r="WHW92" s="833" t="s">
        <v>16574</v>
      </c>
      <c r="WHX92" s="833" t="s">
        <v>16575</v>
      </c>
      <c r="WHY92" s="833" t="s">
        <v>16576</v>
      </c>
      <c r="WHZ92" s="833" t="s">
        <v>16577</v>
      </c>
      <c r="WIA92" s="833" t="s">
        <v>16578</v>
      </c>
      <c r="WIB92" s="833" t="s">
        <v>16579</v>
      </c>
      <c r="WIC92" s="833" t="s">
        <v>16580</v>
      </c>
      <c r="WID92" s="833" t="s">
        <v>16581</v>
      </c>
      <c r="WIE92" s="833" t="s">
        <v>16582</v>
      </c>
      <c r="WIF92" s="833" t="s">
        <v>16583</v>
      </c>
      <c r="WIG92" s="833" t="s">
        <v>16584</v>
      </c>
      <c r="WIH92" s="833" t="s">
        <v>16585</v>
      </c>
      <c r="WII92" s="833" t="s">
        <v>16586</v>
      </c>
      <c r="WIJ92" s="833" t="s">
        <v>16587</v>
      </c>
      <c r="WIK92" s="833" t="s">
        <v>16588</v>
      </c>
      <c r="WIL92" s="833" t="s">
        <v>16589</v>
      </c>
      <c r="WIM92" s="833" t="s">
        <v>16590</v>
      </c>
      <c r="WIN92" s="833" t="s">
        <v>16591</v>
      </c>
      <c r="WIO92" s="833" t="s">
        <v>16592</v>
      </c>
      <c r="WIP92" s="833" t="s">
        <v>16593</v>
      </c>
      <c r="WIQ92" s="833" t="s">
        <v>16594</v>
      </c>
      <c r="WIR92" s="833" t="s">
        <v>16595</v>
      </c>
      <c r="WIS92" s="833" t="s">
        <v>16596</v>
      </c>
      <c r="WIT92" s="833" t="s">
        <v>16597</v>
      </c>
      <c r="WIU92" s="833" t="s">
        <v>16598</v>
      </c>
      <c r="WIV92" s="833" t="s">
        <v>16599</v>
      </c>
      <c r="WIW92" s="833" t="s">
        <v>16600</v>
      </c>
      <c r="WIX92" s="833" t="s">
        <v>16601</v>
      </c>
      <c r="WIY92" s="833" t="s">
        <v>16602</v>
      </c>
      <c r="WIZ92" s="833" t="s">
        <v>16603</v>
      </c>
      <c r="WJA92" s="833" t="s">
        <v>16604</v>
      </c>
      <c r="WJB92" s="833" t="s">
        <v>16605</v>
      </c>
      <c r="WJC92" s="833" t="s">
        <v>16606</v>
      </c>
      <c r="WJD92" s="833" t="s">
        <v>16607</v>
      </c>
      <c r="WJE92" s="833" t="s">
        <v>16608</v>
      </c>
      <c r="WJF92" s="833" t="s">
        <v>16609</v>
      </c>
      <c r="WJG92" s="833" t="s">
        <v>16610</v>
      </c>
      <c r="WJH92" s="833" t="s">
        <v>16611</v>
      </c>
      <c r="WJI92" s="833" t="s">
        <v>16612</v>
      </c>
      <c r="WJJ92" s="833" t="s">
        <v>16613</v>
      </c>
      <c r="WJK92" s="833" t="s">
        <v>16614</v>
      </c>
      <c r="WJL92" s="833" t="s">
        <v>16615</v>
      </c>
      <c r="WJM92" s="833" t="s">
        <v>16616</v>
      </c>
      <c r="WJN92" s="833" t="s">
        <v>16617</v>
      </c>
      <c r="WJO92" s="833" t="s">
        <v>16618</v>
      </c>
      <c r="WJP92" s="833" t="s">
        <v>16619</v>
      </c>
      <c r="WJQ92" s="833" t="s">
        <v>16620</v>
      </c>
      <c r="WJR92" s="833" t="s">
        <v>16621</v>
      </c>
      <c r="WJS92" s="833" t="s">
        <v>16622</v>
      </c>
      <c r="WJT92" s="833" t="s">
        <v>16623</v>
      </c>
      <c r="WJU92" s="833" t="s">
        <v>16624</v>
      </c>
      <c r="WJV92" s="833" t="s">
        <v>16625</v>
      </c>
      <c r="WJW92" s="833" t="s">
        <v>16626</v>
      </c>
      <c r="WJX92" s="833" t="s">
        <v>16627</v>
      </c>
      <c r="WJY92" s="833" t="s">
        <v>16628</v>
      </c>
      <c r="WJZ92" s="833" t="s">
        <v>16629</v>
      </c>
      <c r="WKA92" s="833" t="s">
        <v>16630</v>
      </c>
      <c r="WKB92" s="833" t="s">
        <v>16631</v>
      </c>
      <c r="WKC92" s="833" t="s">
        <v>16632</v>
      </c>
      <c r="WKD92" s="833" t="s">
        <v>16633</v>
      </c>
      <c r="WKE92" s="833" t="s">
        <v>16634</v>
      </c>
      <c r="WKF92" s="833" t="s">
        <v>16635</v>
      </c>
      <c r="WKG92" s="833" t="s">
        <v>16636</v>
      </c>
      <c r="WKH92" s="833" t="s">
        <v>16637</v>
      </c>
      <c r="WKI92" s="833" t="s">
        <v>16638</v>
      </c>
      <c r="WKJ92" s="833" t="s">
        <v>16639</v>
      </c>
      <c r="WKK92" s="833" t="s">
        <v>16640</v>
      </c>
      <c r="WKL92" s="833" t="s">
        <v>16641</v>
      </c>
      <c r="WKM92" s="833" t="s">
        <v>16642</v>
      </c>
      <c r="WKN92" s="833" t="s">
        <v>16643</v>
      </c>
      <c r="WKO92" s="833" t="s">
        <v>16644</v>
      </c>
      <c r="WKP92" s="833" t="s">
        <v>16645</v>
      </c>
      <c r="WKQ92" s="833" t="s">
        <v>16646</v>
      </c>
      <c r="WKR92" s="833" t="s">
        <v>16647</v>
      </c>
      <c r="WKS92" s="833" t="s">
        <v>16648</v>
      </c>
      <c r="WKT92" s="833" t="s">
        <v>16649</v>
      </c>
      <c r="WKU92" s="833" t="s">
        <v>16650</v>
      </c>
      <c r="WKV92" s="833" t="s">
        <v>16651</v>
      </c>
      <c r="WKW92" s="833" t="s">
        <v>16652</v>
      </c>
      <c r="WKX92" s="833" t="s">
        <v>16653</v>
      </c>
      <c r="WKY92" s="833" t="s">
        <v>16654</v>
      </c>
      <c r="WKZ92" s="833" t="s">
        <v>16655</v>
      </c>
      <c r="WLA92" s="833" t="s">
        <v>16656</v>
      </c>
      <c r="WLB92" s="833" t="s">
        <v>16657</v>
      </c>
      <c r="WLC92" s="833" t="s">
        <v>16658</v>
      </c>
      <c r="WLD92" s="833" t="s">
        <v>16659</v>
      </c>
      <c r="WLE92" s="833" t="s">
        <v>16660</v>
      </c>
      <c r="WLF92" s="833" t="s">
        <v>16661</v>
      </c>
      <c r="WLG92" s="833" t="s">
        <v>16662</v>
      </c>
      <c r="WLH92" s="833" t="s">
        <v>16663</v>
      </c>
      <c r="WLI92" s="833" t="s">
        <v>16664</v>
      </c>
      <c r="WLJ92" s="833" t="s">
        <v>16665</v>
      </c>
      <c r="WLK92" s="833" t="s">
        <v>16666</v>
      </c>
      <c r="WLL92" s="833" t="s">
        <v>16667</v>
      </c>
      <c r="WLM92" s="833" t="s">
        <v>16668</v>
      </c>
      <c r="WLN92" s="833" t="s">
        <v>16669</v>
      </c>
      <c r="WLO92" s="833" t="s">
        <v>16670</v>
      </c>
      <c r="WLP92" s="833" t="s">
        <v>16671</v>
      </c>
      <c r="WLQ92" s="833" t="s">
        <v>16672</v>
      </c>
      <c r="WLR92" s="833" t="s">
        <v>16673</v>
      </c>
      <c r="WLS92" s="833" t="s">
        <v>16674</v>
      </c>
      <c r="WLT92" s="833" t="s">
        <v>16675</v>
      </c>
      <c r="WLU92" s="833" t="s">
        <v>16676</v>
      </c>
      <c r="WLV92" s="833" t="s">
        <v>16677</v>
      </c>
      <c r="WLW92" s="833" t="s">
        <v>16678</v>
      </c>
      <c r="WLX92" s="833" t="s">
        <v>16679</v>
      </c>
      <c r="WLY92" s="833" t="s">
        <v>16680</v>
      </c>
      <c r="WLZ92" s="833" t="s">
        <v>16681</v>
      </c>
      <c r="WMA92" s="833" t="s">
        <v>16682</v>
      </c>
      <c r="WMB92" s="833" t="s">
        <v>16683</v>
      </c>
      <c r="WMC92" s="833" t="s">
        <v>16684</v>
      </c>
      <c r="WMD92" s="833" t="s">
        <v>16685</v>
      </c>
      <c r="WME92" s="833" t="s">
        <v>16686</v>
      </c>
      <c r="WMF92" s="833" t="s">
        <v>16687</v>
      </c>
      <c r="WMG92" s="833" t="s">
        <v>16688</v>
      </c>
      <c r="WMH92" s="833" t="s">
        <v>16689</v>
      </c>
      <c r="WMI92" s="833" t="s">
        <v>16690</v>
      </c>
      <c r="WMJ92" s="833" t="s">
        <v>16691</v>
      </c>
      <c r="WMK92" s="833" t="s">
        <v>16692</v>
      </c>
      <c r="WML92" s="833" t="s">
        <v>16693</v>
      </c>
      <c r="WMM92" s="833" t="s">
        <v>16694</v>
      </c>
      <c r="WMN92" s="833" t="s">
        <v>16695</v>
      </c>
      <c r="WMO92" s="833" t="s">
        <v>16696</v>
      </c>
      <c r="WMP92" s="833" t="s">
        <v>16697</v>
      </c>
      <c r="WMQ92" s="833" t="s">
        <v>16698</v>
      </c>
      <c r="WMR92" s="833" t="s">
        <v>16699</v>
      </c>
      <c r="WMS92" s="833" t="s">
        <v>16700</v>
      </c>
      <c r="WMT92" s="833" t="s">
        <v>16701</v>
      </c>
      <c r="WMU92" s="833" t="s">
        <v>16702</v>
      </c>
      <c r="WMV92" s="833" t="s">
        <v>16703</v>
      </c>
      <c r="WMW92" s="833" t="s">
        <v>16704</v>
      </c>
      <c r="WMX92" s="833" t="s">
        <v>16705</v>
      </c>
      <c r="WMY92" s="833" t="s">
        <v>16706</v>
      </c>
      <c r="WMZ92" s="833" t="s">
        <v>16707</v>
      </c>
      <c r="WNA92" s="833" t="s">
        <v>16708</v>
      </c>
      <c r="WNB92" s="833" t="s">
        <v>16709</v>
      </c>
      <c r="WNC92" s="833" t="s">
        <v>16710</v>
      </c>
      <c r="WND92" s="833" t="s">
        <v>16711</v>
      </c>
      <c r="WNE92" s="833" t="s">
        <v>16712</v>
      </c>
      <c r="WNF92" s="833" t="s">
        <v>16713</v>
      </c>
      <c r="WNG92" s="833" t="s">
        <v>16714</v>
      </c>
      <c r="WNH92" s="833" t="s">
        <v>16715</v>
      </c>
      <c r="WNI92" s="833" t="s">
        <v>16716</v>
      </c>
      <c r="WNJ92" s="833" t="s">
        <v>16717</v>
      </c>
      <c r="WNK92" s="833" t="s">
        <v>16718</v>
      </c>
      <c r="WNL92" s="833" t="s">
        <v>16719</v>
      </c>
      <c r="WNM92" s="833" t="s">
        <v>16720</v>
      </c>
      <c r="WNN92" s="833" t="s">
        <v>16721</v>
      </c>
      <c r="WNO92" s="833" t="s">
        <v>16722</v>
      </c>
      <c r="WNP92" s="833" t="s">
        <v>16723</v>
      </c>
      <c r="WNQ92" s="833" t="s">
        <v>16724</v>
      </c>
      <c r="WNR92" s="833" t="s">
        <v>16725</v>
      </c>
      <c r="WNS92" s="833" t="s">
        <v>16726</v>
      </c>
      <c r="WNT92" s="833" t="s">
        <v>16727</v>
      </c>
      <c r="WNU92" s="833" t="s">
        <v>16728</v>
      </c>
      <c r="WNV92" s="833" t="s">
        <v>16729</v>
      </c>
      <c r="WNW92" s="833" t="s">
        <v>16730</v>
      </c>
      <c r="WNX92" s="833" t="s">
        <v>16731</v>
      </c>
      <c r="WNY92" s="833" t="s">
        <v>16732</v>
      </c>
      <c r="WNZ92" s="833" t="s">
        <v>16733</v>
      </c>
      <c r="WOA92" s="833" t="s">
        <v>16734</v>
      </c>
      <c r="WOB92" s="833" t="s">
        <v>16735</v>
      </c>
      <c r="WOC92" s="833" t="s">
        <v>16736</v>
      </c>
      <c r="WOD92" s="833" t="s">
        <v>16737</v>
      </c>
      <c r="WOE92" s="833" t="s">
        <v>16738</v>
      </c>
      <c r="WOF92" s="833" t="s">
        <v>16739</v>
      </c>
      <c r="WOG92" s="833" t="s">
        <v>16740</v>
      </c>
      <c r="WOH92" s="833" t="s">
        <v>16741</v>
      </c>
      <c r="WOI92" s="833" t="s">
        <v>16742</v>
      </c>
      <c r="WOJ92" s="833" t="s">
        <v>16743</v>
      </c>
      <c r="WOK92" s="833" t="s">
        <v>16744</v>
      </c>
      <c r="WOL92" s="833" t="s">
        <v>16745</v>
      </c>
      <c r="WOM92" s="833" t="s">
        <v>16746</v>
      </c>
      <c r="WON92" s="833" t="s">
        <v>16747</v>
      </c>
      <c r="WOO92" s="833" t="s">
        <v>16748</v>
      </c>
      <c r="WOP92" s="833" t="s">
        <v>16749</v>
      </c>
      <c r="WOQ92" s="833" t="s">
        <v>16750</v>
      </c>
      <c r="WOR92" s="833" t="s">
        <v>16751</v>
      </c>
      <c r="WOS92" s="833" t="s">
        <v>16752</v>
      </c>
      <c r="WOT92" s="833" t="s">
        <v>16753</v>
      </c>
      <c r="WOU92" s="833" t="s">
        <v>16754</v>
      </c>
      <c r="WOV92" s="833" t="s">
        <v>16755</v>
      </c>
      <c r="WOW92" s="833" t="s">
        <v>16756</v>
      </c>
      <c r="WOX92" s="833" t="s">
        <v>16757</v>
      </c>
      <c r="WOY92" s="833" t="s">
        <v>16758</v>
      </c>
      <c r="WOZ92" s="833" t="s">
        <v>16759</v>
      </c>
      <c r="WPA92" s="833" t="s">
        <v>16760</v>
      </c>
      <c r="WPB92" s="833" t="s">
        <v>16761</v>
      </c>
      <c r="WPC92" s="833" t="s">
        <v>16762</v>
      </c>
      <c r="WPD92" s="833" t="s">
        <v>16763</v>
      </c>
      <c r="WPE92" s="833" t="s">
        <v>16764</v>
      </c>
      <c r="WPF92" s="833" t="s">
        <v>16765</v>
      </c>
      <c r="WPG92" s="833" t="s">
        <v>16766</v>
      </c>
      <c r="WPH92" s="833" t="s">
        <v>16767</v>
      </c>
      <c r="WPI92" s="833" t="s">
        <v>16768</v>
      </c>
      <c r="WPJ92" s="833" t="s">
        <v>16769</v>
      </c>
      <c r="WPK92" s="833" t="s">
        <v>16770</v>
      </c>
      <c r="WPL92" s="833" t="s">
        <v>16771</v>
      </c>
      <c r="WPM92" s="833" t="s">
        <v>16772</v>
      </c>
      <c r="WPN92" s="833" t="s">
        <v>16773</v>
      </c>
      <c r="WPO92" s="833" t="s">
        <v>16774</v>
      </c>
      <c r="WPP92" s="833" t="s">
        <v>16775</v>
      </c>
      <c r="WPQ92" s="833" t="s">
        <v>16776</v>
      </c>
      <c r="WPR92" s="833" t="s">
        <v>16777</v>
      </c>
      <c r="WPS92" s="833" t="s">
        <v>16778</v>
      </c>
      <c r="WPT92" s="833" t="s">
        <v>16779</v>
      </c>
      <c r="WPU92" s="833" t="s">
        <v>16780</v>
      </c>
      <c r="WPV92" s="833" t="s">
        <v>16781</v>
      </c>
      <c r="WPW92" s="833" t="s">
        <v>16782</v>
      </c>
      <c r="WPX92" s="833" t="s">
        <v>16783</v>
      </c>
      <c r="WPY92" s="833" t="s">
        <v>16784</v>
      </c>
      <c r="WPZ92" s="833" t="s">
        <v>16785</v>
      </c>
      <c r="WQA92" s="833" t="s">
        <v>16786</v>
      </c>
      <c r="WQB92" s="833" t="s">
        <v>16787</v>
      </c>
      <c r="WQC92" s="833" t="s">
        <v>16788</v>
      </c>
      <c r="WQD92" s="833" t="s">
        <v>16789</v>
      </c>
      <c r="WQE92" s="833" t="s">
        <v>16790</v>
      </c>
      <c r="WQF92" s="833" t="s">
        <v>16791</v>
      </c>
      <c r="WQG92" s="833" t="s">
        <v>16792</v>
      </c>
      <c r="WQH92" s="833" t="s">
        <v>16793</v>
      </c>
      <c r="WQI92" s="833" t="s">
        <v>16794</v>
      </c>
      <c r="WQJ92" s="833" t="s">
        <v>16795</v>
      </c>
      <c r="WQK92" s="833" t="s">
        <v>16796</v>
      </c>
      <c r="WQL92" s="833" t="s">
        <v>16797</v>
      </c>
      <c r="WQM92" s="833" t="s">
        <v>16798</v>
      </c>
      <c r="WQN92" s="833" t="s">
        <v>16799</v>
      </c>
      <c r="WQO92" s="833" t="s">
        <v>16800</v>
      </c>
      <c r="WQP92" s="833" t="s">
        <v>16801</v>
      </c>
      <c r="WQQ92" s="833" t="s">
        <v>16802</v>
      </c>
      <c r="WQR92" s="833" t="s">
        <v>16803</v>
      </c>
      <c r="WQS92" s="833" t="s">
        <v>16804</v>
      </c>
      <c r="WQT92" s="833" t="s">
        <v>16805</v>
      </c>
      <c r="WQU92" s="833" t="s">
        <v>16806</v>
      </c>
      <c r="WQV92" s="833" t="s">
        <v>16807</v>
      </c>
      <c r="WQW92" s="833" t="s">
        <v>16808</v>
      </c>
      <c r="WQX92" s="833" t="s">
        <v>16809</v>
      </c>
      <c r="WQY92" s="833" t="s">
        <v>16810</v>
      </c>
      <c r="WQZ92" s="833" t="s">
        <v>16811</v>
      </c>
      <c r="WRA92" s="833" t="s">
        <v>16812</v>
      </c>
      <c r="WRB92" s="833" t="s">
        <v>16813</v>
      </c>
      <c r="WRC92" s="833" t="s">
        <v>16814</v>
      </c>
      <c r="WRD92" s="833" t="s">
        <v>16815</v>
      </c>
      <c r="WRE92" s="833" t="s">
        <v>16816</v>
      </c>
      <c r="WRF92" s="833" t="s">
        <v>16817</v>
      </c>
      <c r="WRG92" s="833" t="s">
        <v>16818</v>
      </c>
      <c r="WRH92" s="833" t="s">
        <v>16819</v>
      </c>
      <c r="WRI92" s="833" t="s">
        <v>16820</v>
      </c>
      <c r="WRJ92" s="833" t="s">
        <v>16821</v>
      </c>
      <c r="WRK92" s="833" t="s">
        <v>16822</v>
      </c>
      <c r="WRL92" s="833" t="s">
        <v>16823</v>
      </c>
      <c r="WRM92" s="833" t="s">
        <v>16824</v>
      </c>
      <c r="WRN92" s="833" t="s">
        <v>16825</v>
      </c>
      <c r="WRO92" s="833" t="s">
        <v>16826</v>
      </c>
      <c r="WRP92" s="833" t="s">
        <v>16827</v>
      </c>
      <c r="WRQ92" s="833" t="s">
        <v>16828</v>
      </c>
      <c r="WRR92" s="833" t="s">
        <v>16829</v>
      </c>
      <c r="WRS92" s="833" t="s">
        <v>16830</v>
      </c>
      <c r="WRT92" s="833" t="s">
        <v>16831</v>
      </c>
      <c r="WRU92" s="833" t="s">
        <v>16832</v>
      </c>
      <c r="WRV92" s="833" t="s">
        <v>16833</v>
      </c>
      <c r="WRW92" s="833" t="s">
        <v>16834</v>
      </c>
      <c r="WRX92" s="833" t="s">
        <v>16835</v>
      </c>
      <c r="WRY92" s="833" t="s">
        <v>16836</v>
      </c>
      <c r="WRZ92" s="833" t="s">
        <v>16837</v>
      </c>
      <c r="WSA92" s="833" t="s">
        <v>16838</v>
      </c>
      <c r="WSB92" s="833" t="s">
        <v>16839</v>
      </c>
      <c r="WSC92" s="833" t="s">
        <v>16840</v>
      </c>
      <c r="WSD92" s="833" t="s">
        <v>16841</v>
      </c>
      <c r="WSE92" s="833" t="s">
        <v>16842</v>
      </c>
      <c r="WSF92" s="833" t="s">
        <v>16843</v>
      </c>
      <c r="WSG92" s="833" t="s">
        <v>16844</v>
      </c>
      <c r="WSH92" s="833" t="s">
        <v>16845</v>
      </c>
      <c r="WSI92" s="833" t="s">
        <v>16846</v>
      </c>
      <c r="WSJ92" s="833" t="s">
        <v>16847</v>
      </c>
      <c r="WSK92" s="833" t="s">
        <v>16848</v>
      </c>
      <c r="WSL92" s="833" t="s">
        <v>16849</v>
      </c>
      <c r="WSM92" s="833" t="s">
        <v>16850</v>
      </c>
      <c r="WSN92" s="833" t="s">
        <v>16851</v>
      </c>
      <c r="WSO92" s="833" t="s">
        <v>16852</v>
      </c>
      <c r="WSP92" s="833" t="s">
        <v>16853</v>
      </c>
      <c r="WSQ92" s="833" t="s">
        <v>16854</v>
      </c>
      <c r="WSR92" s="833" t="s">
        <v>16855</v>
      </c>
      <c r="WSS92" s="833" t="s">
        <v>16856</v>
      </c>
      <c r="WST92" s="833" t="s">
        <v>16857</v>
      </c>
      <c r="WSU92" s="833" t="s">
        <v>16858</v>
      </c>
      <c r="WSV92" s="833" t="s">
        <v>16859</v>
      </c>
      <c r="WSW92" s="833" t="s">
        <v>16860</v>
      </c>
      <c r="WSX92" s="833" t="s">
        <v>16861</v>
      </c>
      <c r="WSY92" s="833" t="s">
        <v>16862</v>
      </c>
      <c r="WSZ92" s="833" t="s">
        <v>16863</v>
      </c>
      <c r="WTA92" s="833" t="s">
        <v>16864</v>
      </c>
      <c r="WTB92" s="833" t="s">
        <v>16865</v>
      </c>
      <c r="WTC92" s="833" t="s">
        <v>16866</v>
      </c>
      <c r="WTD92" s="833" t="s">
        <v>16867</v>
      </c>
      <c r="WTE92" s="833" t="s">
        <v>16868</v>
      </c>
      <c r="WTF92" s="833" t="s">
        <v>16869</v>
      </c>
      <c r="WTG92" s="833" t="s">
        <v>16870</v>
      </c>
      <c r="WTH92" s="833" t="s">
        <v>16871</v>
      </c>
      <c r="WTI92" s="833" t="s">
        <v>16872</v>
      </c>
      <c r="WTJ92" s="833" t="s">
        <v>16873</v>
      </c>
      <c r="WTK92" s="833" t="s">
        <v>16874</v>
      </c>
      <c r="WTL92" s="833" t="s">
        <v>16875</v>
      </c>
      <c r="WTM92" s="833" t="s">
        <v>16876</v>
      </c>
      <c r="WTN92" s="833" t="s">
        <v>16877</v>
      </c>
      <c r="WTO92" s="833" t="s">
        <v>16878</v>
      </c>
      <c r="WTP92" s="833" t="s">
        <v>16879</v>
      </c>
      <c r="WTQ92" s="833" t="s">
        <v>16880</v>
      </c>
      <c r="WTR92" s="833" t="s">
        <v>16881</v>
      </c>
      <c r="WTS92" s="833" t="s">
        <v>16882</v>
      </c>
      <c r="WTT92" s="833" t="s">
        <v>16883</v>
      </c>
      <c r="WTU92" s="833" t="s">
        <v>16884</v>
      </c>
      <c r="WTV92" s="833" t="s">
        <v>16885</v>
      </c>
      <c r="WTW92" s="833" t="s">
        <v>16886</v>
      </c>
      <c r="WTX92" s="833" t="s">
        <v>16887</v>
      </c>
      <c r="WTY92" s="833" t="s">
        <v>16888</v>
      </c>
      <c r="WTZ92" s="833" t="s">
        <v>16889</v>
      </c>
      <c r="WUA92" s="833" t="s">
        <v>16890</v>
      </c>
      <c r="WUB92" s="833" t="s">
        <v>16891</v>
      </c>
      <c r="WUC92" s="833" t="s">
        <v>16892</v>
      </c>
      <c r="WUD92" s="833" t="s">
        <v>16893</v>
      </c>
      <c r="WUE92" s="833" t="s">
        <v>16894</v>
      </c>
      <c r="WUF92" s="833" t="s">
        <v>16895</v>
      </c>
      <c r="WUG92" s="833" t="s">
        <v>16896</v>
      </c>
      <c r="WUH92" s="833" t="s">
        <v>16897</v>
      </c>
      <c r="WUI92" s="833" t="s">
        <v>16898</v>
      </c>
      <c r="WUJ92" s="833" t="s">
        <v>16899</v>
      </c>
      <c r="WUK92" s="833" t="s">
        <v>16900</v>
      </c>
      <c r="WUL92" s="833" t="s">
        <v>16901</v>
      </c>
      <c r="WUM92" s="833" t="s">
        <v>16902</v>
      </c>
      <c r="WUN92" s="833" t="s">
        <v>16903</v>
      </c>
      <c r="WUO92" s="833" t="s">
        <v>16904</v>
      </c>
      <c r="WUP92" s="833" t="s">
        <v>16905</v>
      </c>
      <c r="WUQ92" s="833" t="s">
        <v>16906</v>
      </c>
      <c r="WUR92" s="833" t="s">
        <v>16907</v>
      </c>
      <c r="WUS92" s="833" t="s">
        <v>16908</v>
      </c>
      <c r="WUT92" s="833" t="s">
        <v>16909</v>
      </c>
      <c r="WUU92" s="833" t="s">
        <v>16910</v>
      </c>
      <c r="WUV92" s="833" t="s">
        <v>16911</v>
      </c>
      <c r="WUW92" s="833" t="s">
        <v>16912</v>
      </c>
      <c r="WUX92" s="833" t="s">
        <v>16913</v>
      </c>
      <c r="WUY92" s="833" t="s">
        <v>16914</v>
      </c>
      <c r="WUZ92" s="833" t="s">
        <v>16915</v>
      </c>
      <c r="WVA92" s="833" t="s">
        <v>16916</v>
      </c>
      <c r="WVB92" s="833" t="s">
        <v>16917</v>
      </c>
      <c r="WVC92" s="833" t="s">
        <v>16918</v>
      </c>
      <c r="WVD92" s="833" t="s">
        <v>16919</v>
      </c>
      <c r="WVE92" s="833" t="s">
        <v>16920</v>
      </c>
      <c r="WVF92" s="833" t="s">
        <v>16921</v>
      </c>
      <c r="WVG92" s="833" t="s">
        <v>16922</v>
      </c>
      <c r="WVH92" s="833" t="s">
        <v>16923</v>
      </c>
      <c r="WVI92" s="833" t="s">
        <v>16924</v>
      </c>
      <c r="WVJ92" s="833" t="s">
        <v>16925</v>
      </c>
      <c r="WVK92" s="833" t="s">
        <v>16926</v>
      </c>
      <c r="WVL92" s="833" t="s">
        <v>16927</v>
      </c>
      <c r="WVM92" s="833" t="s">
        <v>16928</v>
      </c>
      <c r="WVN92" s="833" t="s">
        <v>16929</v>
      </c>
      <c r="WVO92" s="833" t="s">
        <v>16930</v>
      </c>
      <c r="WVP92" s="833" t="s">
        <v>16931</v>
      </c>
      <c r="WVQ92" s="833" t="s">
        <v>16932</v>
      </c>
      <c r="WVR92" s="833" t="s">
        <v>16933</v>
      </c>
      <c r="WVS92" s="833" t="s">
        <v>16934</v>
      </c>
      <c r="WVT92" s="833" t="s">
        <v>16935</v>
      </c>
      <c r="WVU92" s="833" t="s">
        <v>16936</v>
      </c>
      <c r="WVV92" s="833" t="s">
        <v>16937</v>
      </c>
      <c r="WVW92" s="833" t="s">
        <v>16938</v>
      </c>
      <c r="WVX92" s="833" t="s">
        <v>16939</v>
      </c>
      <c r="WVY92" s="833" t="s">
        <v>16940</v>
      </c>
      <c r="WVZ92" s="833" t="s">
        <v>16941</v>
      </c>
      <c r="WWA92" s="833" t="s">
        <v>16942</v>
      </c>
      <c r="WWB92" s="833" t="s">
        <v>16943</v>
      </c>
      <c r="WWC92" s="833" t="s">
        <v>16944</v>
      </c>
      <c r="WWD92" s="833" t="s">
        <v>16945</v>
      </c>
      <c r="WWE92" s="833" t="s">
        <v>16946</v>
      </c>
      <c r="WWF92" s="833" t="s">
        <v>16947</v>
      </c>
      <c r="WWG92" s="833" t="s">
        <v>16948</v>
      </c>
      <c r="WWH92" s="833" t="s">
        <v>16949</v>
      </c>
      <c r="WWI92" s="833" t="s">
        <v>16950</v>
      </c>
      <c r="WWJ92" s="833" t="s">
        <v>16951</v>
      </c>
      <c r="WWK92" s="833" t="s">
        <v>16952</v>
      </c>
      <c r="WWL92" s="833" t="s">
        <v>16953</v>
      </c>
      <c r="WWM92" s="833" t="s">
        <v>16954</v>
      </c>
      <c r="WWN92" s="833" t="s">
        <v>16955</v>
      </c>
      <c r="WWO92" s="833" t="s">
        <v>16956</v>
      </c>
      <c r="WWP92" s="833" t="s">
        <v>16957</v>
      </c>
      <c r="WWQ92" s="833" t="s">
        <v>16958</v>
      </c>
      <c r="WWR92" s="833" t="s">
        <v>16959</v>
      </c>
      <c r="WWS92" s="833" t="s">
        <v>16960</v>
      </c>
      <c r="WWT92" s="833" t="s">
        <v>16961</v>
      </c>
      <c r="WWU92" s="833" t="s">
        <v>16962</v>
      </c>
      <c r="WWV92" s="833" t="s">
        <v>16963</v>
      </c>
      <c r="WWW92" s="833" t="s">
        <v>16964</v>
      </c>
      <c r="WWX92" s="833" t="s">
        <v>16965</v>
      </c>
      <c r="WWY92" s="833" t="s">
        <v>16966</v>
      </c>
      <c r="WWZ92" s="833" t="s">
        <v>16967</v>
      </c>
      <c r="WXA92" s="833" t="s">
        <v>16968</v>
      </c>
      <c r="WXB92" s="833" t="s">
        <v>16969</v>
      </c>
      <c r="WXC92" s="833" t="s">
        <v>16970</v>
      </c>
      <c r="WXD92" s="833" t="s">
        <v>16971</v>
      </c>
      <c r="WXE92" s="833" t="s">
        <v>16972</v>
      </c>
      <c r="WXF92" s="833" t="s">
        <v>16973</v>
      </c>
      <c r="WXG92" s="833" t="s">
        <v>16974</v>
      </c>
      <c r="WXH92" s="833" t="s">
        <v>16975</v>
      </c>
      <c r="WXI92" s="833" t="s">
        <v>16976</v>
      </c>
      <c r="WXJ92" s="833" t="s">
        <v>16977</v>
      </c>
      <c r="WXK92" s="833" t="s">
        <v>16978</v>
      </c>
      <c r="WXL92" s="833" t="s">
        <v>16979</v>
      </c>
      <c r="WXM92" s="833" t="s">
        <v>16980</v>
      </c>
      <c r="WXN92" s="833" t="s">
        <v>16981</v>
      </c>
      <c r="WXO92" s="833" t="s">
        <v>16982</v>
      </c>
      <c r="WXP92" s="833" t="s">
        <v>16983</v>
      </c>
      <c r="WXQ92" s="833" t="s">
        <v>16984</v>
      </c>
      <c r="WXR92" s="833" t="s">
        <v>16985</v>
      </c>
      <c r="WXS92" s="833" t="s">
        <v>16986</v>
      </c>
      <c r="WXT92" s="833" t="s">
        <v>16987</v>
      </c>
      <c r="WXU92" s="833" t="s">
        <v>16988</v>
      </c>
      <c r="WXV92" s="833" t="s">
        <v>16989</v>
      </c>
      <c r="WXW92" s="833" t="s">
        <v>16990</v>
      </c>
      <c r="WXX92" s="833" t="s">
        <v>16991</v>
      </c>
      <c r="WXY92" s="833" t="s">
        <v>16992</v>
      </c>
      <c r="WXZ92" s="833" t="s">
        <v>16993</v>
      </c>
      <c r="WYA92" s="833" t="s">
        <v>16994</v>
      </c>
      <c r="WYB92" s="833" t="s">
        <v>16995</v>
      </c>
      <c r="WYC92" s="833" t="s">
        <v>16996</v>
      </c>
      <c r="WYD92" s="833" t="s">
        <v>16997</v>
      </c>
      <c r="WYE92" s="833" t="s">
        <v>16998</v>
      </c>
      <c r="WYF92" s="833" t="s">
        <v>16999</v>
      </c>
      <c r="WYG92" s="833" t="s">
        <v>17000</v>
      </c>
      <c r="WYH92" s="833" t="s">
        <v>17001</v>
      </c>
      <c r="WYI92" s="833" t="s">
        <v>17002</v>
      </c>
      <c r="WYJ92" s="833" t="s">
        <v>17003</v>
      </c>
      <c r="WYK92" s="833" t="s">
        <v>17004</v>
      </c>
      <c r="WYL92" s="833" t="s">
        <v>17005</v>
      </c>
      <c r="WYM92" s="833" t="s">
        <v>17006</v>
      </c>
      <c r="WYN92" s="833" t="s">
        <v>17007</v>
      </c>
      <c r="WYO92" s="833" t="s">
        <v>17008</v>
      </c>
      <c r="WYP92" s="833" t="s">
        <v>17009</v>
      </c>
      <c r="WYQ92" s="833" t="s">
        <v>17010</v>
      </c>
      <c r="WYR92" s="833" t="s">
        <v>17011</v>
      </c>
      <c r="WYS92" s="833" t="s">
        <v>17012</v>
      </c>
      <c r="WYT92" s="833" t="s">
        <v>17013</v>
      </c>
      <c r="WYU92" s="833" t="s">
        <v>17014</v>
      </c>
      <c r="WYV92" s="833" t="s">
        <v>17015</v>
      </c>
      <c r="WYW92" s="833" t="s">
        <v>17016</v>
      </c>
      <c r="WYX92" s="833" t="s">
        <v>17017</v>
      </c>
      <c r="WYY92" s="833" t="s">
        <v>17018</v>
      </c>
      <c r="WYZ92" s="833" t="s">
        <v>17019</v>
      </c>
      <c r="WZA92" s="833" t="s">
        <v>17020</v>
      </c>
      <c r="WZB92" s="833" t="s">
        <v>17021</v>
      </c>
      <c r="WZC92" s="833" t="s">
        <v>17022</v>
      </c>
      <c r="WZD92" s="833" t="s">
        <v>17023</v>
      </c>
      <c r="WZE92" s="833" t="s">
        <v>17024</v>
      </c>
      <c r="WZF92" s="833" t="s">
        <v>17025</v>
      </c>
      <c r="WZG92" s="833" t="s">
        <v>17026</v>
      </c>
      <c r="WZH92" s="833" t="s">
        <v>17027</v>
      </c>
      <c r="WZI92" s="833" t="s">
        <v>17028</v>
      </c>
      <c r="WZJ92" s="833" t="s">
        <v>17029</v>
      </c>
      <c r="WZK92" s="833" t="s">
        <v>17030</v>
      </c>
      <c r="WZL92" s="833" t="s">
        <v>17031</v>
      </c>
      <c r="WZM92" s="833" t="s">
        <v>17032</v>
      </c>
      <c r="WZN92" s="833" t="s">
        <v>17033</v>
      </c>
      <c r="WZO92" s="833" t="s">
        <v>17034</v>
      </c>
      <c r="WZP92" s="833" t="s">
        <v>17035</v>
      </c>
      <c r="WZQ92" s="833" t="s">
        <v>17036</v>
      </c>
      <c r="WZR92" s="833" t="s">
        <v>17037</v>
      </c>
      <c r="WZS92" s="833" t="s">
        <v>17038</v>
      </c>
      <c r="WZT92" s="833" t="s">
        <v>17039</v>
      </c>
      <c r="WZU92" s="833" t="s">
        <v>17040</v>
      </c>
      <c r="WZV92" s="833" t="s">
        <v>17041</v>
      </c>
      <c r="WZW92" s="833" t="s">
        <v>17042</v>
      </c>
      <c r="WZX92" s="833" t="s">
        <v>17043</v>
      </c>
      <c r="WZY92" s="833" t="s">
        <v>17044</v>
      </c>
      <c r="WZZ92" s="833" t="s">
        <v>17045</v>
      </c>
      <c r="XAA92" s="833" t="s">
        <v>17046</v>
      </c>
      <c r="XAB92" s="833" t="s">
        <v>17047</v>
      </c>
      <c r="XAC92" s="833" t="s">
        <v>17048</v>
      </c>
      <c r="XAD92" s="833" t="s">
        <v>17049</v>
      </c>
      <c r="XAE92" s="833" t="s">
        <v>17050</v>
      </c>
      <c r="XAF92" s="833" t="s">
        <v>17051</v>
      </c>
      <c r="XAG92" s="833" t="s">
        <v>17052</v>
      </c>
      <c r="XAH92" s="833" t="s">
        <v>17053</v>
      </c>
      <c r="XAI92" s="833" t="s">
        <v>17054</v>
      </c>
      <c r="XAJ92" s="833" t="s">
        <v>17055</v>
      </c>
      <c r="XAK92" s="833" t="s">
        <v>17056</v>
      </c>
      <c r="XAL92" s="833" t="s">
        <v>17057</v>
      </c>
      <c r="XAM92" s="833" t="s">
        <v>17058</v>
      </c>
      <c r="XAN92" s="833" t="s">
        <v>17059</v>
      </c>
      <c r="XAO92" s="833" t="s">
        <v>17060</v>
      </c>
      <c r="XAP92" s="833" t="s">
        <v>17061</v>
      </c>
      <c r="XAQ92" s="833" t="s">
        <v>17062</v>
      </c>
      <c r="XAR92" s="833" t="s">
        <v>17063</v>
      </c>
      <c r="XAS92" s="833" t="s">
        <v>17064</v>
      </c>
      <c r="XAT92" s="833" t="s">
        <v>17065</v>
      </c>
      <c r="XAU92" s="833" t="s">
        <v>17066</v>
      </c>
      <c r="XAV92" s="833" t="s">
        <v>17067</v>
      </c>
      <c r="XAW92" s="833" t="s">
        <v>17068</v>
      </c>
      <c r="XAX92" s="833" t="s">
        <v>17069</v>
      </c>
      <c r="XAY92" s="833" t="s">
        <v>17070</v>
      </c>
      <c r="XAZ92" s="833" t="s">
        <v>17071</v>
      </c>
      <c r="XBA92" s="833" t="s">
        <v>17072</v>
      </c>
      <c r="XBB92" s="833" t="s">
        <v>17073</v>
      </c>
      <c r="XBC92" s="833" t="s">
        <v>17074</v>
      </c>
      <c r="XBD92" s="833" t="s">
        <v>17075</v>
      </c>
      <c r="XBE92" s="833" t="s">
        <v>17076</v>
      </c>
      <c r="XBF92" s="833" t="s">
        <v>17077</v>
      </c>
      <c r="XBG92" s="833" t="s">
        <v>17078</v>
      </c>
      <c r="XBH92" s="833" t="s">
        <v>17079</v>
      </c>
      <c r="XBI92" s="833" t="s">
        <v>17080</v>
      </c>
      <c r="XBJ92" s="833" t="s">
        <v>17081</v>
      </c>
      <c r="XBK92" s="833" t="s">
        <v>17082</v>
      </c>
      <c r="XBL92" s="833" t="s">
        <v>17083</v>
      </c>
      <c r="XBM92" s="833" t="s">
        <v>17084</v>
      </c>
      <c r="XBN92" s="833" t="s">
        <v>17085</v>
      </c>
      <c r="XBO92" s="833" t="s">
        <v>17086</v>
      </c>
      <c r="XBP92" s="833" t="s">
        <v>17087</v>
      </c>
      <c r="XBQ92" s="833" t="s">
        <v>17088</v>
      </c>
      <c r="XBR92" s="833" t="s">
        <v>17089</v>
      </c>
      <c r="XBS92" s="833" t="s">
        <v>17090</v>
      </c>
      <c r="XBT92" s="833" t="s">
        <v>17091</v>
      </c>
      <c r="XBU92" s="833" t="s">
        <v>17092</v>
      </c>
      <c r="XBV92" s="833" t="s">
        <v>17093</v>
      </c>
      <c r="XBW92" s="833" t="s">
        <v>17094</v>
      </c>
      <c r="XBX92" s="833" t="s">
        <v>17095</v>
      </c>
      <c r="XBY92" s="833" t="s">
        <v>17096</v>
      </c>
      <c r="XBZ92" s="833" t="s">
        <v>17097</v>
      </c>
      <c r="XCA92" s="833" t="s">
        <v>17098</v>
      </c>
      <c r="XCB92" s="833" t="s">
        <v>17099</v>
      </c>
      <c r="XCC92" s="833" t="s">
        <v>17100</v>
      </c>
      <c r="XCD92" s="833" t="s">
        <v>17101</v>
      </c>
      <c r="XCE92" s="833" t="s">
        <v>17102</v>
      </c>
      <c r="XCF92" s="833" t="s">
        <v>17103</v>
      </c>
      <c r="XCG92" s="833" t="s">
        <v>17104</v>
      </c>
      <c r="XCH92" s="833" t="s">
        <v>17105</v>
      </c>
      <c r="XCI92" s="833" t="s">
        <v>17106</v>
      </c>
      <c r="XCJ92" s="833" t="s">
        <v>17107</v>
      </c>
      <c r="XCK92" s="833" t="s">
        <v>17108</v>
      </c>
      <c r="XCL92" s="833" t="s">
        <v>17109</v>
      </c>
      <c r="XCM92" s="833" t="s">
        <v>17110</v>
      </c>
      <c r="XCN92" s="833" t="s">
        <v>17111</v>
      </c>
      <c r="XCO92" s="833" t="s">
        <v>17112</v>
      </c>
      <c r="XCP92" s="833" t="s">
        <v>17113</v>
      </c>
      <c r="XCQ92" s="833" t="s">
        <v>17114</v>
      </c>
      <c r="XCR92" s="833" t="s">
        <v>17115</v>
      </c>
      <c r="XCS92" s="833" t="s">
        <v>17116</v>
      </c>
      <c r="XCT92" s="833" t="s">
        <v>17117</v>
      </c>
      <c r="XCU92" s="833" t="s">
        <v>17118</v>
      </c>
      <c r="XCV92" s="833" t="s">
        <v>17119</v>
      </c>
      <c r="XCW92" s="833" t="s">
        <v>17120</v>
      </c>
      <c r="XCX92" s="833" t="s">
        <v>17121</v>
      </c>
      <c r="XCY92" s="833" t="s">
        <v>17122</v>
      </c>
      <c r="XCZ92" s="833" t="s">
        <v>17123</v>
      </c>
      <c r="XDA92" s="833" t="s">
        <v>17124</v>
      </c>
      <c r="XDB92" s="833" t="s">
        <v>17125</v>
      </c>
      <c r="XDC92" s="833" t="s">
        <v>17126</v>
      </c>
      <c r="XDD92" s="833" t="s">
        <v>17127</v>
      </c>
      <c r="XDE92" s="833" t="s">
        <v>17128</v>
      </c>
      <c r="XDF92" s="833" t="s">
        <v>17129</v>
      </c>
      <c r="XDG92" s="833" t="s">
        <v>17130</v>
      </c>
      <c r="XDH92" s="833" t="s">
        <v>17131</v>
      </c>
      <c r="XDI92" s="833" t="s">
        <v>17132</v>
      </c>
      <c r="XDJ92" s="833" t="s">
        <v>17133</v>
      </c>
      <c r="XDK92" s="833" t="s">
        <v>17134</v>
      </c>
      <c r="XDL92" s="833" t="s">
        <v>17135</v>
      </c>
      <c r="XDM92" s="833" t="s">
        <v>17136</v>
      </c>
      <c r="XDN92" s="833" t="s">
        <v>17137</v>
      </c>
      <c r="XDO92" s="833" t="s">
        <v>17138</v>
      </c>
      <c r="XDP92" s="833" t="s">
        <v>17139</v>
      </c>
      <c r="XDQ92" s="833" t="s">
        <v>17140</v>
      </c>
      <c r="XDR92" s="833" t="s">
        <v>17141</v>
      </c>
      <c r="XDS92" s="833" t="s">
        <v>17142</v>
      </c>
      <c r="XDT92" s="833" t="s">
        <v>17143</v>
      </c>
      <c r="XDU92" s="833" t="s">
        <v>17144</v>
      </c>
      <c r="XDV92" s="833" t="s">
        <v>17145</v>
      </c>
      <c r="XDW92" s="833" t="s">
        <v>17146</v>
      </c>
      <c r="XDX92" s="833" t="s">
        <v>17147</v>
      </c>
      <c r="XDY92" s="833" t="s">
        <v>17148</v>
      </c>
      <c r="XDZ92" s="833" t="s">
        <v>17149</v>
      </c>
      <c r="XEA92" s="833" t="s">
        <v>17150</v>
      </c>
      <c r="XEB92" s="833" t="s">
        <v>17151</v>
      </c>
      <c r="XEC92" s="833" t="s">
        <v>17152</v>
      </c>
      <c r="XED92" s="833" t="s">
        <v>17153</v>
      </c>
      <c r="XEE92" s="833" t="s">
        <v>17154</v>
      </c>
      <c r="XEF92" s="833" t="s">
        <v>17155</v>
      </c>
      <c r="XEG92" s="833" t="s">
        <v>17156</v>
      </c>
      <c r="XEH92" s="833" t="s">
        <v>17157</v>
      </c>
      <c r="XEI92" s="833" t="s">
        <v>17158</v>
      </c>
      <c r="XEJ92" s="833" t="s">
        <v>17159</v>
      </c>
      <c r="XEK92" s="833" t="s">
        <v>17160</v>
      </c>
      <c r="XEL92" s="833" t="s">
        <v>17161</v>
      </c>
      <c r="XEM92" s="833" t="s">
        <v>17162</v>
      </c>
      <c r="XEN92" s="833" t="s">
        <v>17163</v>
      </c>
      <c r="XEO92" s="833" t="s">
        <v>17164</v>
      </c>
      <c r="XEP92" s="833" t="s">
        <v>17165</v>
      </c>
      <c r="XEQ92" s="833" t="s">
        <v>17166</v>
      </c>
      <c r="XER92" s="833" t="s">
        <v>17167</v>
      </c>
      <c r="XES92" s="833" t="s">
        <v>17168</v>
      </c>
      <c r="XET92" s="833" t="s">
        <v>17169</v>
      </c>
      <c r="XEU92" s="833" t="s">
        <v>17170</v>
      </c>
      <c r="XEV92" s="833" t="s">
        <v>17171</v>
      </c>
      <c r="XEW92" s="833" t="s">
        <v>17879</v>
      </c>
      <c r="XEX92" s="833" t="s">
        <v>17880</v>
      </c>
      <c r="XEY92" s="833" t="s">
        <v>17881</v>
      </c>
      <c r="XEZ92" s="833" t="s">
        <v>17882</v>
      </c>
      <c r="XFA92" s="833" t="s">
        <v>17883</v>
      </c>
      <c r="XFB92" s="833" t="s">
        <v>17884</v>
      </c>
      <c r="XFC92" s="833" t="s">
        <v>17885</v>
      </c>
      <c r="XFD92" s="833" t="s">
        <v>17886</v>
      </c>
    </row>
    <row r="93" spans="1:16384" ht="16" x14ac:dyDescent="0.2">
      <c r="A93" s="882" t="s">
        <v>418</v>
      </c>
      <c r="B93" s="858" t="s">
        <v>17907</v>
      </c>
    </row>
    <row r="94" spans="1:16384" x14ac:dyDescent="0.2">
      <c r="A94" s="833"/>
      <c r="B94" s="820"/>
      <c r="C94" s="833"/>
    </row>
    <row r="95" spans="1:16384" x14ac:dyDescent="0.2">
      <c r="A95" s="833"/>
      <c r="B95" s="820"/>
    </row>
    <row r="96" spans="1:16384" x14ac:dyDescent="0.2">
      <c r="A96" s="833"/>
      <c r="B96" s="820"/>
    </row>
    <row r="97" spans="1:5" x14ac:dyDescent="0.2">
      <c r="A97" s="833"/>
      <c r="B97" s="820"/>
    </row>
    <row r="98" spans="1:5" x14ac:dyDescent="0.2">
      <c r="A98" s="833"/>
      <c r="B98" s="850"/>
    </row>
    <row r="99" spans="1:5" x14ac:dyDescent="0.2">
      <c r="A99" s="833"/>
      <c r="B99" s="820"/>
    </row>
    <row r="100" spans="1:5" x14ac:dyDescent="0.2">
      <c r="A100" s="833"/>
      <c r="B100" s="820"/>
    </row>
    <row r="101" spans="1:5" x14ac:dyDescent="0.2">
      <c r="A101" s="833"/>
      <c r="B101" s="820"/>
    </row>
    <row r="102" spans="1:5" x14ac:dyDescent="0.2">
      <c r="A102" s="833"/>
      <c r="B102" s="820"/>
    </row>
    <row r="103" spans="1:5" x14ac:dyDescent="0.2">
      <c r="A103" s="833"/>
      <c r="B103" s="846"/>
    </row>
    <row r="104" spans="1:5" x14ac:dyDescent="0.2">
      <c r="A104" s="833"/>
      <c r="B104" s="846"/>
    </row>
    <row r="105" spans="1:5" x14ac:dyDescent="0.2">
      <c r="A105" s="833"/>
      <c r="B105" s="846"/>
    </row>
    <row r="107" spans="1:5" ht="16" x14ac:dyDescent="0.2">
      <c r="A107" s="833" t="s">
        <v>515</v>
      </c>
      <c r="B107" s="834" t="s">
        <v>527</v>
      </c>
      <c r="C107" s="833" t="s">
        <v>164</v>
      </c>
      <c r="D107" s="834" t="s">
        <v>517</v>
      </c>
      <c r="E107" s="833" t="s">
        <v>371</v>
      </c>
    </row>
    <row r="108" spans="1:5" ht="16" x14ac:dyDescent="0.2">
      <c r="A108" s="882" t="s">
        <v>17732</v>
      </c>
      <c r="B108" s="883" t="s">
        <v>17908</v>
      </c>
      <c r="C108" s="884">
        <v>44396</v>
      </c>
      <c r="D108" s="137" t="s">
        <v>17909</v>
      </c>
      <c r="E108" s="859"/>
    </row>
    <row r="109" spans="1:5" ht="16" x14ac:dyDescent="0.2">
      <c r="A109" s="882" t="s">
        <v>17732</v>
      </c>
      <c r="B109" s="883" t="s">
        <v>17910</v>
      </c>
      <c r="C109" s="137">
        <v>44409</v>
      </c>
      <c r="D109" s="137" t="s">
        <v>17911</v>
      </c>
      <c r="E109" s="859"/>
    </row>
    <row r="110" spans="1:5" x14ac:dyDescent="0.2">
      <c r="A110" s="882" t="s">
        <v>17732</v>
      </c>
      <c r="B110" s="882" t="s">
        <v>17912</v>
      </c>
      <c r="C110" s="137">
        <v>44427</v>
      </c>
      <c r="D110" s="137" t="s">
        <v>178</v>
      </c>
      <c r="E110" s="859"/>
    </row>
    <row r="111" spans="1:5" ht="16" x14ac:dyDescent="0.2">
      <c r="A111" s="882" t="s">
        <v>17732</v>
      </c>
      <c r="B111" s="883" t="s">
        <v>17913</v>
      </c>
      <c r="C111" s="884">
        <v>44379</v>
      </c>
      <c r="D111" s="137" t="s">
        <v>178</v>
      </c>
      <c r="E111" s="859"/>
    </row>
    <row r="112" spans="1:5" ht="16" x14ac:dyDescent="0.2">
      <c r="A112" s="882" t="s">
        <v>17732</v>
      </c>
      <c r="B112" s="883" t="s">
        <v>17914</v>
      </c>
      <c r="C112" s="884">
        <v>44452</v>
      </c>
      <c r="D112" s="137" t="s">
        <v>178</v>
      </c>
      <c r="E112" s="859"/>
    </row>
    <row r="113" spans="1:6" x14ac:dyDescent="0.2">
      <c r="A113" s="833"/>
      <c r="C113" s="860"/>
      <c r="D113" s="137"/>
      <c r="E113" s="859"/>
    </row>
    <row r="114" spans="1:6" ht="16" thickBot="1" x14ac:dyDescent="0.25">
      <c r="A114" s="856"/>
      <c r="B114" s="69"/>
      <c r="C114" s="861"/>
      <c r="D114" s="862"/>
      <c r="E114" s="863"/>
    </row>
    <row r="115" spans="1:6" ht="49" thickBot="1" x14ac:dyDescent="0.25">
      <c r="A115" s="833" t="s">
        <v>515</v>
      </c>
      <c r="B115" s="864" t="s">
        <v>529</v>
      </c>
      <c r="C115" s="834" t="s">
        <v>517</v>
      </c>
      <c r="D115" s="833" t="s">
        <v>371</v>
      </c>
      <c r="E115" s="834" t="s">
        <v>17212</v>
      </c>
    </row>
    <row r="116" spans="1:6" ht="25" customHeight="1" x14ac:dyDescent="0.2">
      <c r="A116" s="882" t="s">
        <v>17915</v>
      </c>
      <c r="B116" s="848" t="s">
        <v>17916</v>
      </c>
      <c r="C116" s="883" t="s">
        <v>178</v>
      </c>
      <c r="D116" s="882">
        <v>1</v>
      </c>
      <c r="E116" s="883" t="s">
        <v>17917</v>
      </c>
    </row>
    <row r="117" spans="1:6" ht="25" customHeight="1" x14ac:dyDescent="0.2">
      <c r="A117" s="865" t="s">
        <v>17918</v>
      </c>
      <c r="B117" s="848" t="s">
        <v>17301</v>
      </c>
      <c r="C117" s="883" t="s">
        <v>17302</v>
      </c>
      <c r="D117" s="882">
        <v>4</v>
      </c>
      <c r="E117" s="882"/>
    </row>
    <row r="118" spans="1:6" ht="25" customHeight="1" x14ac:dyDescent="0.2">
      <c r="A118" s="865" t="s">
        <v>17918</v>
      </c>
      <c r="B118" s="883" t="s">
        <v>17303</v>
      </c>
      <c r="C118" s="883" t="s">
        <v>17302</v>
      </c>
      <c r="D118" s="882">
        <v>4</v>
      </c>
      <c r="E118" s="882"/>
    </row>
    <row r="120" spans="1:6" ht="16" x14ac:dyDescent="0.2">
      <c r="A120" s="833" t="s">
        <v>515</v>
      </c>
      <c r="B120" s="834" t="s">
        <v>530</v>
      </c>
      <c r="C120" s="833" t="s">
        <v>531</v>
      </c>
      <c r="D120" s="833" t="s">
        <v>532</v>
      </c>
      <c r="E120" s="834" t="s">
        <v>517</v>
      </c>
      <c r="F120" s="833" t="s">
        <v>371</v>
      </c>
    </row>
    <row r="121" spans="1:6" ht="16" x14ac:dyDescent="0.2">
      <c r="A121" s="882" t="s">
        <v>473</v>
      </c>
      <c r="B121" s="848" t="s">
        <v>17304</v>
      </c>
      <c r="C121" s="835" t="s">
        <v>17305</v>
      </c>
      <c r="D121" s="882" t="s">
        <v>17306</v>
      </c>
      <c r="E121" s="882" t="s">
        <v>528</v>
      </c>
      <c r="F121" s="859">
        <v>1</v>
      </c>
    </row>
    <row r="122" spans="1:6" ht="16" x14ac:dyDescent="0.2">
      <c r="A122" s="882" t="s">
        <v>473</v>
      </c>
      <c r="B122" s="835" t="s">
        <v>17307</v>
      </c>
      <c r="C122" s="835" t="s">
        <v>17308</v>
      </c>
      <c r="D122" s="882"/>
      <c r="E122" s="882" t="s">
        <v>528</v>
      </c>
      <c r="F122" s="859">
        <v>1</v>
      </c>
    </row>
    <row r="123" spans="1:6" ht="16" x14ac:dyDescent="0.2">
      <c r="A123" s="882" t="s">
        <v>473</v>
      </c>
      <c r="B123" s="835" t="s">
        <v>17309</v>
      </c>
      <c r="C123" s="835" t="s">
        <v>17310</v>
      </c>
      <c r="D123" s="882"/>
      <c r="E123" s="882" t="s">
        <v>528</v>
      </c>
      <c r="F123" s="859">
        <v>1</v>
      </c>
    </row>
    <row r="124" spans="1:6" ht="16" x14ac:dyDescent="0.2">
      <c r="A124" s="882" t="s">
        <v>473</v>
      </c>
      <c r="B124" s="835" t="s">
        <v>17311</v>
      </c>
      <c r="C124" s="835" t="s">
        <v>17312</v>
      </c>
      <c r="D124" s="882" t="s">
        <v>17313</v>
      </c>
      <c r="E124" s="882" t="s">
        <v>528</v>
      </c>
      <c r="F124" s="859">
        <v>1</v>
      </c>
    </row>
    <row r="125" spans="1:6" ht="16" x14ac:dyDescent="0.2">
      <c r="A125" s="882" t="s">
        <v>473</v>
      </c>
      <c r="B125" s="835" t="s">
        <v>17314</v>
      </c>
      <c r="C125" s="835" t="s">
        <v>17315</v>
      </c>
      <c r="D125" s="882" t="s">
        <v>17316</v>
      </c>
      <c r="E125" s="882" t="s">
        <v>528</v>
      </c>
      <c r="F125" s="859">
        <v>1</v>
      </c>
    </row>
    <row r="126" spans="1:6" ht="16" x14ac:dyDescent="0.2">
      <c r="A126" s="882" t="s">
        <v>473</v>
      </c>
      <c r="B126" s="835" t="s">
        <v>17317</v>
      </c>
      <c r="C126" s="835" t="s">
        <v>17318</v>
      </c>
      <c r="D126" s="882" t="s">
        <v>17313</v>
      </c>
      <c r="E126" s="882" t="s">
        <v>528</v>
      </c>
      <c r="F126" s="859">
        <v>1</v>
      </c>
    </row>
    <row r="127" spans="1:6" ht="16" x14ac:dyDescent="0.2">
      <c r="A127" s="882" t="s">
        <v>473</v>
      </c>
      <c r="B127" s="835" t="s">
        <v>17319</v>
      </c>
      <c r="C127" s="835" t="s">
        <v>17320</v>
      </c>
      <c r="D127" s="882" t="s">
        <v>17321</v>
      </c>
      <c r="E127" s="882" t="s">
        <v>17322</v>
      </c>
      <c r="F127" s="859">
        <v>1</v>
      </c>
    </row>
    <row r="128" spans="1:6" ht="16" x14ac:dyDescent="0.2">
      <c r="A128" s="882" t="s">
        <v>473</v>
      </c>
      <c r="B128" s="835" t="s">
        <v>17323</v>
      </c>
      <c r="C128" s="835" t="s">
        <v>17324</v>
      </c>
      <c r="D128" s="882" t="s">
        <v>17321</v>
      </c>
      <c r="E128" s="882" t="s">
        <v>17322</v>
      </c>
      <c r="F128" s="859">
        <v>1</v>
      </c>
    </row>
    <row r="129" spans="1:6" ht="16" x14ac:dyDescent="0.2">
      <c r="A129" s="882" t="s">
        <v>473</v>
      </c>
      <c r="B129" s="835" t="s">
        <v>17325</v>
      </c>
      <c r="C129" s="835" t="s">
        <v>17326</v>
      </c>
      <c r="D129" s="882" t="s">
        <v>17327</v>
      </c>
      <c r="E129" s="882" t="s">
        <v>528</v>
      </c>
      <c r="F129" s="859">
        <v>1</v>
      </c>
    </row>
    <row r="130" spans="1:6" ht="16" x14ac:dyDescent="0.2">
      <c r="A130" s="882" t="s">
        <v>473</v>
      </c>
      <c r="B130" s="835" t="s">
        <v>17328</v>
      </c>
      <c r="C130" s="835" t="s">
        <v>17329</v>
      </c>
      <c r="D130" s="882" t="s">
        <v>17321</v>
      </c>
      <c r="E130" s="882" t="s">
        <v>17322</v>
      </c>
      <c r="F130" s="859">
        <v>1</v>
      </c>
    </row>
    <row r="131" spans="1:6" ht="16" x14ac:dyDescent="0.2">
      <c r="A131" s="882" t="s">
        <v>473</v>
      </c>
      <c r="B131" s="835" t="s">
        <v>17330</v>
      </c>
      <c r="C131" s="835" t="s">
        <v>17331</v>
      </c>
      <c r="D131" s="882" t="s">
        <v>17332</v>
      </c>
      <c r="E131" s="882" t="s">
        <v>17333</v>
      </c>
      <c r="F131" s="859">
        <v>1</v>
      </c>
    </row>
    <row r="132" spans="1:6" ht="16" x14ac:dyDescent="0.2">
      <c r="A132" s="882" t="s">
        <v>473</v>
      </c>
      <c r="B132" s="835" t="s">
        <v>17334</v>
      </c>
      <c r="C132" s="835" t="s">
        <v>17331</v>
      </c>
      <c r="D132" s="882" t="s">
        <v>17335</v>
      </c>
      <c r="E132" s="882"/>
      <c r="F132" s="859">
        <v>1</v>
      </c>
    </row>
    <row r="133" spans="1:6" ht="16" thickBot="1" x14ac:dyDescent="0.25"/>
    <row r="134" spans="1:6" ht="17" thickBot="1" x14ac:dyDescent="0.25">
      <c r="A134" s="833" t="s">
        <v>515</v>
      </c>
      <c r="B134" s="864" t="s">
        <v>533</v>
      </c>
      <c r="C134" s="834" t="s">
        <v>517</v>
      </c>
      <c r="D134" s="833" t="s">
        <v>371</v>
      </c>
    </row>
    <row r="135" spans="1:6" x14ac:dyDescent="0.2">
      <c r="A135" s="833"/>
      <c r="B135" s="848"/>
    </row>
    <row r="136" spans="1:6" x14ac:dyDescent="0.2">
      <c r="A136" s="833"/>
      <c r="B136" s="834"/>
    </row>
    <row r="137" spans="1:6" x14ac:dyDescent="0.2">
      <c r="A137" s="833"/>
      <c r="C137" s="833"/>
    </row>
    <row r="139" spans="1:6" ht="17" thickBot="1" x14ac:dyDescent="0.25">
      <c r="A139" s="833" t="s">
        <v>515</v>
      </c>
      <c r="B139" s="866" t="s">
        <v>534</v>
      </c>
      <c r="C139" s="834" t="s">
        <v>517</v>
      </c>
      <c r="D139" s="833" t="s">
        <v>371</v>
      </c>
    </row>
    <row r="140" spans="1:6" ht="16" x14ac:dyDescent="0.2">
      <c r="A140" s="882" t="s">
        <v>473</v>
      </c>
      <c r="B140" s="883" t="s">
        <v>17919</v>
      </c>
      <c r="C140" s="855" t="s">
        <v>17920</v>
      </c>
      <c r="D140" s="859">
        <v>1</v>
      </c>
    </row>
    <row r="141" spans="1:6" ht="16" x14ac:dyDescent="0.2">
      <c r="A141" s="392" t="s">
        <v>17918</v>
      </c>
      <c r="B141" s="883" t="s">
        <v>17921</v>
      </c>
      <c r="C141" s="883" t="s">
        <v>17920</v>
      </c>
      <c r="D141" s="882">
        <v>1</v>
      </c>
    </row>
    <row r="142" spans="1:6" ht="16" x14ac:dyDescent="0.2">
      <c r="A142" s="883" t="s">
        <v>17922</v>
      </c>
      <c r="B142" s="867" t="s">
        <v>17923</v>
      </c>
      <c r="C142" s="855" t="s">
        <v>178</v>
      </c>
      <c r="D142" s="859">
        <v>1</v>
      </c>
    </row>
    <row r="143" spans="1:6" ht="16" x14ac:dyDescent="0.2">
      <c r="A143" s="882" t="s">
        <v>473</v>
      </c>
      <c r="B143" s="855" t="s">
        <v>17924</v>
      </c>
      <c r="C143" s="855" t="s">
        <v>17920</v>
      </c>
      <c r="D143" s="859">
        <v>1</v>
      </c>
    </row>
    <row r="144" spans="1:6" ht="16" x14ac:dyDescent="0.2">
      <c r="A144" s="882" t="s">
        <v>473</v>
      </c>
      <c r="B144" s="868" t="s">
        <v>17925</v>
      </c>
      <c r="C144" s="855" t="s">
        <v>17920</v>
      </c>
      <c r="D144" s="859">
        <v>1</v>
      </c>
    </row>
    <row r="145" spans="1:4" ht="16" x14ac:dyDescent="0.2">
      <c r="A145" s="882" t="s">
        <v>473</v>
      </c>
      <c r="B145" s="868" t="s">
        <v>17926</v>
      </c>
      <c r="C145" s="855" t="s">
        <v>17920</v>
      </c>
      <c r="D145" s="859">
        <v>1</v>
      </c>
    </row>
    <row r="146" spans="1:4" ht="16" x14ac:dyDescent="0.2">
      <c r="A146" s="882" t="s">
        <v>17922</v>
      </c>
      <c r="B146" s="854" t="s">
        <v>17927</v>
      </c>
      <c r="C146" s="854" t="s">
        <v>17920</v>
      </c>
      <c r="D146" s="859">
        <v>1</v>
      </c>
    </row>
    <row r="147" spans="1:4" ht="16" x14ac:dyDescent="0.2">
      <c r="A147" s="855" t="s">
        <v>17922</v>
      </c>
      <c r="B147" s="883" t="s">
        <v>17928</v>
      </c>
      <c r="C147" s="883" t="s">
        <v>178</v>
      </c>
      <c r="D147" s="869">
        <v>1</v>
      </c>
    </row>
    <row r="148" spans="1:4" ht="16" x14ac:dyDescent="0.2">
      <c r="A148" s="855" t="s">
        <v>17929</v>
      </c>
      <c r="B148" s="883" t="s">
        <v>17930</v>
      </c>
      <c r="C148" s="855" t="s">
        <v>17931</v>
      </c>
      <c r="D148" s="863">
        <v>1</v>
      </c>
    </row>
    <row r="149" spans="1:4" ht="32" x14ac:dyDescent="0.2">
      <c r="A149" s="855" t="s">
        <v>17922</v>
      </c>
      <c r="B149" s="883" t="s">
        <v>17932</v>
      </c>
      <c r="C149" s="855" t="s">
        <v>178</v>
      </c>
      <c r="D149" s="863">
        <v>1</v>
      </c>
    </row>
    <row r="150" spans="1:4" ht="16" x14ac:dyDescent="0.2">
      <c r="A150" s="388" t="s">
        <v>17933</v>
      </c>
      <c r="B150" s="883" t="s">
        <v>17934</v>
      </c>
      <c r="C150" s="855" t="s">
        <v>178</v>
      </c>
      <c r="D150" s="863">
        <v>1</v>
      </c>
    </row>
    <row r="151" spans="1:4" x14ac:dyDescent="0.2">
      <c r="A151" s="392"/>
      <c r="B151" s="834"/>
      <c r="D151" s="859"/>
    </row>
    <row r="152" spans="1:4" ht="17" thickBot="1" x14ac:dyDescent="0.25">
      <c r="A152" s="833" t="s">
        <v>515</v>
      </c>
      <c r="B152" s="866" t="s">
        <v>535</v>
      </c>
      <c r="C152" s="834" t="s">
        <v>517</v>
      </c>
      <c r="D152" s="833" t="s">
        <v>371</v>
      </c>
    </row>
    <row r="153" spans="1:4" x14ac:dyDescent="0.2">
      <c r="A153" s="833"/>
      <c r="B153" s="834"/>
      <c r="C153" s="855"/>
      <c r="D153" s="859"/>
    </row>
    <row r="154" spans="1:4" x14ac:dyDescent="0.2">
      <c r="A154" s="392"/>
      <c r="B154" s="834"/>
    </row>
    <row r="155" spans="1:4" x14ac:dyDescent="0.2">
      <c r="A155" s="834"/>
      <c r="B155" s="867"/>
      <c r="C155" s="855"/>
      <c r="D155" s="859"/>
    </row>
    <row r="156" spans="1:4" x14ac:dyDescent="0.2">
      <c r="A156" s="833"/>
      <c r="B156" s="855"/>
      <c r="C156" s="855"/>
      <c r="D156" s="859"/>
    </row>
    <row r="157" spans="1:4" x14ac:dyDescent="0.2">
      <c r="A157" s="833"/>
      <c r="B157" s="868"/>
      <c r="C157" s="855"/>
      <c r="D157" s="859"/>
    </row>
    <row r="158" spans="1:4" x14ac:dyDescent="0.2">
      <c r="A158" s="833"/>
      <c r="B158" s="868"/>
      <c r="C158" s="855"/>
      <c r="D158" s="859"/>
    </row>
    <row r="159" spans="1:4" x14ac:dyDescent="0.2">
      <c r="A159" s="833"/>
      <c r="B159" s="854"/>
      <c r="C159" s="854"/>
      <c r="D159" s="859"/>
    </row>
    <row r="160" spans="1:4" x14ac:dyDescent="0.2">
      <c r="A160" s="855"/>
      <c r="B160" s="834"/>
      <c r="D160" s="869"/>
    </row>
    <row r="161" spans="1:4" ht="16" thickBot="1" x14ac:dyDescent="0.25"/>
    <row r="162" spans="1:4" ht="33" thickBot="1" x14ac:dyDescent="0.25">
      <c r="A162" s="833" t="s">
        <v>515</v>
      </c>
      <c r="B162" s="864" t="s">
        <v>536</v>
      </c>
      <c r="C162" s="834" t="s">
        <v>517</v>
      </c>
      <c r="D162" s="833" t="s">
        <v>371</v>
      </c>
    </row>
    <row r="163" spans="1:4" ht="16" x14ac:dyDescent="0.2">
      <c r="A163" s="392" t="s">
        <v>17935</v>
      </c>
      <c r="B163" s="844" t="s">
        <v>17936</v>
      </c>
      <c r="C163" s="854" t="s">
        <v>17920</v>
      </c>
      <c r="D163" s="882">
        <v>1</v>
      </c>
    </row>
    <row r="164" spans="1:4" ht="16" x14ac:dyDescent="0.2">
      <c r="A164" s="392" t="s">
        <v>17935</v>
      </c>
      <c r="B164" s="845" t="s">
        <v>17936</v>
      </c>
      <c r="C164" s="854" t="s">
        <v>17920</v>
      </c>
      <c r="D164" s="836">
        <v>1</v>
      </c>
    </row>
    <row r="165" spans="1:4" ht="32" x14ac:dyDescent="0.2">
      <c r="A165" s="392" t="s">
        <v>17935</v>
      </c>
      <c r="B165" s="844" t="s">
        <v>17937</v>
      </c>
      <c r="C165" s="854" t="s">
        <v>528</v>
      </c>
      <c r="D165" s="836"/>
    </row>
    <row r="166" spans="1:4" x14ac:dyDescent="0.2">
      <c r="A166" s="392"/>
      <c r="B166" s="834"/>
      <c r="C166" s="854"/>
      <c r="D166" s="836"/>
    </row>
    <row r="167" spans="1:4" x14ac:dyDescent="0.2">
      <c r="A167" s="856"/>
      <c r="B167" s="69"/>
      <c r="C167" s="857"/>
      <c r="D167" s="836"/>
    </row>
    <row r="168" spans="1:4" x14ac:dyDescent="0.2">
      <c r="A168" s="392"/>
      <c r="B168" s="834"/>
      <c r="C168" s="854"/>
      <c r="D168" s="836"/>
    </row>
    <row r="169" spans="1:4" x14ac:dyDescent="0.2">
      <c r="A169" s="856"/>
      <c r="B169" s="69"/>
      <c r="C169" s="857"/>
      <c r="D169" s="836"/>
    </row>
    <row r="170" spans="1:4" x14ac:dyDescent="0.2">
      <c r="A170" s="392"/>
      <c r="B170" s="834"/>
      <c r="C170" s="854"/>
      <c r="D170" s="836"/>
    </row>
    <row r="171" spans="1:4" x14ac:dyDescent="0.2">
      <c r="A171" s="856"/>
      <c r="B171" s="69"/>
      <c r="C171" s="857"/>
      <c r="D171" s="836"/>
    </row>
    <row r="172" spans="1:4" x14ac:dyDescent="0.2">
      <c r="A172" s="856"/>
      <c r="B172" s="69"/>
      <c r="C172" s="857"/>
      <c r="D172" s="836"/>
    </row>
    <row r="173" spans="1:4" x14ac:dyDescent="0.2">
      <c r="A173" s="856"/>
      <c r="B173" s="69"/>
      <c r="C173" s="857"/>
      <c r="D173" s="836"/>
    </row>
    <row r="174" spans="1:4" ht="16" x14ac:dyDescent="0.2">
      <c r="A174" s="833" t="s">
        <v>537</v>
      </c>
      <c r="B174" s="834" t="s">
        <v>538</v>
      </c>
      <c r="C174" s="834" t="s">
        <v>517</v>
      </c>
      <c r="D174" s="833" t="s">
        <v>371</v>
      </c>
    </row>
    <row r="175" spans="1:4" x14ac:dyDescent="0.2">
      <c r="A175" s="833"/>
      <c r="B175" s="834"/>
    </row>
    <row r="176" spans="1:4" x14ac:dyDescent="0.2">
      <c r="A176" s="833"/>
      <c r="B176" s="834"/>
    </row>
    <row r="177" spans="1:7" x14ac:dyDescent="0.2">
      <c r="A177" s="833"/>
      <c r="B177" s="834"/>
    </row>
    <row r="178" spans="1:7" x14ac:dyDescent="0.2">
      <c r="A178" s="870"/>
      <c r="B178" s="834"/>
    </row>
    <row r="179" spans="1:7" x14ac:dyDescent="0.2">
      <c r="A179" s="870"/>
      <c r="B179" s="834"/>
    </row>
    <row r="180" spans="1:7" x14ac:dyDescent="0.2">
      <c r="A180" s="870"/>
      <c r="B180" s="834"/>
    </row>
    <row r="181" spans="1:7" x14ac:dyDescent="0.2">
      <c r="A181" s="870"/>
      <c r="B181" s="834"/>
    </row>
    <row r="182" spans="1:7" x14ac:dyDescent="0.2">
      <c r="A182" s="870"/>
      <c r="B182" s="834"/>
    </row>
    <row r="183" spans="1:7" x14ac:dyDescent="0.2">
      <c r="A183" s="870"/>
      <c r="B183" s="834"/>
    </row>
    <row r="184" spans="1:7" x14ac:dyDescent="0.2">
      <c r="A184" s="82"/>
      <c r="B184" s="834"/>
    </row>
    <row r="185" spans="1:7" ht="16" x14ac:dyDescent="0.2">
      <c r="A185" s="833" t="s">
        <v>539</v>
      </c>
      <c r="B185" s="834" t="s">
        <v>538</v>
      </c>
      <c r="C185" s="833" t="s">
        <v>164</v>
      </c>
      <c r="D185" s="833" t="s">
        <v>540</v>
      </c>
      <c r="E185" s="833" t="s">
        <v>541</v>
      </c>
      <c r="F185" s="834" t="s">
        <v>517</v>
      </c>
      <c r="G185" s="833" t="s">
        <v>371</v>
      </c>
    </row>
    <row r="186" spans="1:7" ht="15" customHeight="1" x14ac:dyDescent="0.2">
      <c r="A186" s="834"/>
      <c r="B186" s="834"/>
      <c r="C186" s="84"/>
      <c r="D186" s="834"/>
      <c r="E186" s="834"/>
      <c r="F186" s="834"/>
    </row>
    <row r="187" spans="1:7" ht="15" customHeight="1" x14ac:dyDescent="0.2">
      <c r="A187" s="833"/>
      <c r="C187" s="84"/>
      <c r="E187" s="834"/>
      <c r="F187" s="834"/>
    </row>
    <row r="188" spans="1:7" x14ac:dyDescent="0.2">
      <c r="A188" s="871"/>
      <c r="B188" s="872"/>
      <c r="C188" s="84"/>
      <c r="E188" s="834"/>
      <c r="F188" s="834"/>
    </row>
    <row r="190" spans="1:7" x14ac:dyDescent="0.2">
      <c r="A190" s="898" t="s">
        <v>17336</v>
      </c>
      <c r="B190" s="899"/>
    </row>
    <row r="191" spans="1:7" x14ac:dyDescent="0.2">
      <c r="A191" s="843" t="s">
        <v>17337</v>
      </c>
      <c r="B191" s="843" t="s">
        <v>17338</v>
      </c>
    </row>
    <row r="192" spans="1:7" x14ac:dyDescent="0.2">
      <c r="A192" s="873"/>
      <c r="B192" s="873"/>
    </row>
    <row r="193" spans="1:2" x14ac:dyDescent="0.2">
      <c r="A193" s="874"/>
      <c r="B193" s="874"/>
    </row>
    <row r="194" spans="1:2" x14ac:dyDescent="0.2">
      <c r="A194" s="873"/>
      <c r="B194" s="873"/>
    </row>
    <row r="195" spans="1:2" x14ac:dyDescent="0.2">
      <c r="A195" s="874"/>
      <c r="B195" s="874"/>
    </row>
    <row r="196" spans="1:2" x14ac:dyDescent="0.2">
      <c r="A196" s="873"/>
      <c r="B196" s="873"/>
    </row>
    <row r="197" spans="1:2" x14ac:dyDescent="0.2">
      <c r="A197" s="874"/>
      <c r="B197" s="874"/>
    </row>
    <row r="198" spans="1:2" x14ac:dyDescent="0.2">
      <c r="A198" s="873"/>
      <c r="B198" s="873"/>
    </row>
    <row r="199" spans="1:2" x14ac:dyDescent="0.2">
      <c r="A199" s="874"/>
      <c r="B199" s="874"/>
    </row>
    <row r="200" spans="1:2" x14ac:dyDescent="0.2">
      <c r="A200" s="873"/>
      <c r="B200" s="873"/>
    </row>
    <row r="201" spans="1:2" x14ac:dyDescent="0.2">
      <c r="A201" s="874"/>
      <c r="B201" s="874"/>
    </row>
    <row r="202" spans="1:2" x14ac:dyDescent="0.2">
      <c r="A202" s="873"/>
      <c r="B202" s="873"/>
    </row>
    <row r="203" spans="1:2" x14ac:dyDescent="0.2">
      <c r="A203" s="874"/>
      <c r="B203" s="874"/>
    </row>
    <row r="204" spans="1:2" x14ac:dyDescent="0.2">
      <c r="A204" s="873"/>
      <c r="B204" s="873"/>
    </row>
    <row r="205" spans="1:2" x14ac:dyDescent="0.2">
      <c r="A205" s="874"/>
      <c r="B205" s="874"/>
    </row>
    <row r="206" spans="1:2" x14ac:dyDescent="0.2">
      <c r="A206" s="833"/>
    </row>
    <row r="207" spans="1:2" x14ac:dyDescent="0.2">
      <c r="A207" s="833"/>
    </row>
    <row r="208" spans="1:2" x14ac:dyDescent="0.2">
      <c r="A208" s="833"/>
    </row>
    <row r="209" spans="1:1" x14ac:dyDescent="0.2">
      <c r="A209" s="833"/>
    </row>
    <row r="210" spans="1:1" x14ac:dyDescent="0.2">
      <c r="A210" s="833"/>
    </row>
    <row r="211" spans="1:1" x14ac:dyDescent="0.2">
      <c r="A211" s="833"/>
    </row>
    <row r="212" spans="1:1" x14ac:dyDescent="0.2">
      <c r="A212" s="833"/>
    </row>
    <row r="213" spans="1:1" x14ac:dyDescent="0.2">
      <c r="A213" s="833"/>
    </row>
    <row r="214" spans="1:1" x14ac:dyDescent="0.2">
      <c r="A214" s="833"/>
    </row>
    <row r="215" spans="1:1" x14ac:dyDescent="0.2">
      <c r="A215" s="833"/>
    </row>
    <row r="216" spans="1:1" x14ac:dyDescent="0.2">
      <c r="A216" s="833"/>
    </row>
    <row r="217" spans="1:1" x14ac:dyDescent="0.2">
      <c r="A217" s="833"/>
    </row>
    <row r="218" spans="1:1" x14ac:dyDescent="0.2">
      <c r="A218" s="833"/>
    </row>
    <row r="219" spans="1:1" x14ac:dyDescent="0.2">
      <c r="A219" s="833"/>
    </row>
    <row r="220" spans="1:1" x14ac:dyDescent="0.2">
      <c r="A220" s="833"/>
    </row>
  </sheetData>
  <mergeCells count="2">
    <mergeCell ref="A1:D1"/>
    <mergeCell ref="A190:B190"/>
  </mergeCells>
  <pageMargins left="0.7" right="0.7" top="0.75" bottom="0.75" header="0.3" footer="0.3"/>
  <tableParts count="19">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AC40"/>
  <sheetViews>
    <sheetView workbookViewId="0">
      <selection activeCell="AH13" sqref="AH1:AH1048576"/>
    </sheetView>
  </sheetViews>
  <sheetFormatPr baseColWidth="10" defaultColWidth="8.5" defaultRowHeight="15" x14ac:dyDescent="0.2"/>
  <cols>
    <col min="1" max="1" width="57" style="262" bestFit="1" customWidth="1"/>
    <col min="2" max="2" width="11.5" style="261" hidden="1" customWidth="1"/>
    <col min="3" max="3" width="11.5" style="262" hidden="1" customWidth="1"/>
    <col min="4" max="6" width="11.5" style="261" hidden="1" customWidth="1"/>
    <col min="7" max="7" width="11.5" style="262" hidden="1" customWidth="1"/>
    <col min="8" max="8" width="11.5" style="261" hidden="1" customWidth="1"/>
    <col min="9" max="11" width="12.5" style="261" hidden="1" customWidth="1"/>
    <col min="12" max="12" width="18.5" style="261" hidden="1" customWidth="1"/>
    <col min="13" max="13" width="17.5" style="261" hidden="1" customWidth="1"/>
    <col min="14" max="14" width="9.5" style="261" hidden="1" customWidth="1"/>
    <col min="15" max="15" width="8.5" style="261" hidden="1" customWidth="1"/>
    <col min="16" max="16" width="7.5" style="261" hidden="1" customWidth="1"/>
    <col min="17" max="17" width="8" style="261" hidden="1" customWidth="1"/>
    <col min="18" max="18" width="17.5" style="261" hidden="1" customWidth="1"/>
    <col min="19" max="19" width="16.5" style="261" hidden="1" customWidth="1"/>
    <col min="20" max="22" width="8" style="261" hidden="1" customWidth="1"/>
    <col min="23" max="23" width="8.5" style="261" hidden="1" customWidth="1"/>
    <col min="24" max="24" width="18.5" style="261" hidden="1" customWidth="1"/>
    <col min="25" max="25" width="17.5" style="261" hidden="1" customWidth="1"/>
    <col min="26" max="26" width="9.5" style="261" customWidth="1"/>
    <col min="27" max="29" width="9.5" style="261" hidden="1" customWidth="1"/>
    <col min="30" max="30" width="19.5" style="261" customWidth="1"/>
    <col min="31" max="31" width="18.5" style="261" customWidth="1"/>
    <col min="32" max="32" width="8.5" style="261" hidden="1" customWidth="1"/>
    <col min="33" max="34" width="59.5" style="261" hidden="1" customWidth="1"/>
    <col min="35" max="37" width="8.5" style="261"/>
    <col min="38" max="38" width="141.5" style="261" customWidth="1"/>
    <col min="39" max="16384" width="8.5" style="261"/>
  </cols>
  <sheetData>
    <row r="1" spans="1:38" ht="33.75" customHeight="1" x14ac:dyDescent="0.2">
      <c r="A1" s="891" t="s">
        <v>647</v>
      </c>
      <c r="B1" s="891"/>
      <c r="C1" s="891"/>
      <c r="D1" s="891"/>
      <c r="E1" s="891"/>
      <c r="F1" s="891"/>
      <c r="Z1" s="691"/>
    </row>
    <row r="2" spans="1:38" ht="32" x14ac:dyDescent="0.2">
      <c r="A2" s="262" t="s">
        <v>648</v>
      </c>
      <c r="B2" s="129" t="s">
        <v>419</v>
      </c>
      <c r="C2" s="129" t="s">
        <v>420</v>
      </c>
      <c r="D2" s="129" t="s">
        <v>421</v>
      </c>
      <c r="E2" s="129" t="s">
        <v>422</v>
      </c>
      <c r="F2" s="263" t="s">
        <v>6</v>
      </c>
      <c r="G2" s="263" t="s">
        <v>222</v>
      </c>
      <c r="H2" s="129" t="s">
        <v>7</v>
      </c>
      <c r="I2" s="129" t="s">
        <v>8</v>
      </c>
      <c r="J2" s="129" t="s">
        <v>9</v>
      </c>
      <c r="K2" s="129" t="s">
        <v>10</v>
      </c>
      <c r="L2" s="129" t="s">
        <v>11</v>
      </c>
      <c r="M2" s="261" t="s">
        <v>305</v>
      </c>
      <c r="N2" s="129" t="s">
        <v>13</v>
      </c>
      <c r="O2" s="129" t="s">
        <v>14</v>
      </c>
      <c r="P2" s="129" t="s">
        <v>15</v>
      </c>
      <c r="Q2" s="129" t="s">
        <v>16</v>
      </c>
      <c r="R2" s="129" t="s">
        <v>17</v>
      </c>
      <c r="S2" s="63" t="s">
        <v>310</v>
      </c>
      <c r="T2" s="129" t="s">
        <v>19</v>
      </c>
      <c r="U2" s="129" t="s">
        <v>20</v>
      </c>
      <c r="V2" s="129" t="s">
        <v>21</v>
      </c>
      <c r="W2" s="129" t="s">
        <v>22</v>
      </c>
      <c r="X2" s="129" t="s">
        <v>23</v>
      </c>
      <c r="Y2" s="63" t="s">
        <v>311</v>
      </c>
      <c r="Z2" s="692" t="s">
        <v>25</v>
      </c>
      <c r="AA2" s="129" t="s">
        <v>26</v>
      </c>
      <c r="AB2" s="129" t="s">
        <v>27</v>
      </c>
      <c r="AC2" s="129" t="s">
        <v>223</v>
      </c>
      <c r="AD2" s="129" t="s">
        <v>28</v>
      </c>
      <c r="AE2" s="63" t="s">
        <v>312</v>
      </c>
      <c r="AF2" s="261" t="s">
        <v>123</v>
      </c>
      <c r="AG2" s="129" t="s">
        <v>17339</v>
      </c>
      <c r="AH2" s="129" t="s">
        <v>17340</v>
      </c>
      <c r="AI2" s="38"/>
    </row>
    <row r="3" spans="1:38" ht="17" thickBot="1" x14ac:dyDescent="0.25">
      <c r="A3" s="33" t="s">
        <v>649</v>
      </c>
      <c r="B3" s="1">
        <v>0</v>
      </c>
      <c r="C3" s="1">
        <v>0</v>
      </c>
      <c r="D3" s="1">
        <v>2</v>
      </c>
      <c r="E3" s="1">
        <v>2</v>
      </c>
      <c r="F3" s="3"/>
      <c r="G3" s="3">
        <f>SUM(Table176[[#This Row],[Q1 Y6]:[Q4 Y6]])</f>
        <v>4</v>
      </c>
      <c r="H3" s="1">
        <v>30</v>
      </c>
      <c r="I3" s="1">
        <v>0</v>
      </c>
      <c r="J3" s="1">
        <v>0</v>
      </c>
      <c r="K3" s="139">
        <v>0</v>
      </c>
      <c r="L3" s="3">
        <v>4</v>
      </c>
      <c r="M3" s="1" t="e">
        <f>SUM([2]!Table176[[#This Row],[Q1 Y7]:[Q4 Y7]])</f>
        <v>#REF!</v>
      </c>
      <c r="N3" s="1">
        <v>3</v>
      </c>
      <c r="O3" s="1">
        <v>1</v>
      </c>
      <c r="P3" s="251">
        <v>1</v>
      </c>
      <c r="Q3" s="1">
        <v>1</v>
      </c>
      <c r="R3" s="1">
        <v>12</v>
      </c>
      <c r="S3" s="1"/>
      <c r="T3" s="1">
        <v>1</v>
      </c>
      <c r="U3" s="1">
        <v>1</v>
      </c>
      <c r="V3" s="1">
        <v>0</v>
      </c>
      <c r="W3" s="1">
        <v>2</v>
      </c>
      <c r="X3" s="1">
        <v>5</v>
      </c>
      <c r="Y3" s="1"/>
      <c r="Z3" s="693">
        <v>3</v>
      </c>
      <c r="AA3" s="1"/>
      <c r="AB3" s="1"/>
      <c r="AC3" s="1"/>
      <c r="AD3" s="1"/>
      <c r="AE3" s="1">
        <f>SUM(Table176[[#This Row],[Q1 Y10]:[Q4 Y10]])</f>
        <v>3</v>
      </c>
      <c r="AF3" s="1"/>
      <c r="AG3" s="1"/>
      <c r="AH3" s="1"/>
      <c r="AI3" s="38"/>
    </row>
    <row r="4" spans="1:38" ht="17" thickBot="1" x14ac:dyDescent="0.25">
      <c r="A4" s="33" t="s">
        <v>650</v>
      </c>
      <c r="B4" s="1">
        <v>0</v>
      </c>
      <c r="C4" s="1">
        <v>0</v>
      </c>
      <c r="D4" s="1">
        <v>0</v>
      </c>
      <c r="E4" s="1">
        <v>42</v>
      </c>
      <c r="F4" s="3"/>
      <c r="G4" s="3">
        <f>SUM(Table176[[#This Row],[Q1 Y6]:[Q4 Y6]])</f>
        <v>42</v>
      </c>
      <c r="H4" s="1">
        <v>30</v>
      </c>
      <c r="I4" s="1">
        <v>9</v>
      </c>
      <c r="J4" s="1">
        <v>8</v>
      </c>
      <c r="K4" s="140">
        <v>7</v>
      </c>
      <c r="L4" s="3">
        <v>36</v>
      </c>
      <c r="M4" s="1" t="e">
        <f>SUM([2]!Table176[[#This Row],[Q1 Y7]:[Q4 Y7]])</f>
        <v>#REF!</v>
      </c>
      <c r="N4" s="1">
        <v>8</v>
      </c>
      <c r="O4" s="1">
        <v>0</v>
      </c>
      <c r="P4" s="251">
        <v>4</v>
      </c>
      <c r="Q4" s="1">
        <v>0</v>
      </c>
      <c r="R4" s="1">
        <v>36</v>
      </c>
      <c r="S4" s="1"/>
      <c r="T4" s="1">
        <v>5</v>
      </c>
      <c r="U4" s="1">
        <v>5</v>
      </c>
      <c r="V4" s="1">
        <v>4</v>
      </c>
      <c r="W4" s="1">
        <v>0</v>
      </c>
      <c r="X4" s="1">
        <v>30</v>
      </c>
      <c r="Y4" s="1"/>
      <c r="Z4" s="693">
        <v>0</v>
      </c>
      <c r="AA4" s="1"/>
      <c r="AB4" s="1"/>
      <c r="AC4" s="1"/>
      <c r="AD4" s="1"/>
      <c r="AE4" s="1">
        <f>SUM(Table176[[#This Row],[Q1 Y10]:[Q4 Y10]])</f>
        <v>0</v>
      </c>
      <c r="AF4" s="1"/>
      <c r="AG4" s="1"/>
      <c r="AH4" s="1"/>
      <c r="AI4" s="38"/>
    </row>
    <row r="5" spans="1:38" ht="17" thickBot="1" x14ac:dyDescent="0.25">
      <c r="A5" s="33" t="s">
        <v>651</v>
      </c>
      <c r="B5" s="1"/>
      <c r="C5" s="1"/>
      <c r="D5" s="1"/>
      <c r="E5" s="1"/>
      <c r="F5" s="3"/>
      <c r="G5" s="141">
        <f>SUM(Table176[[#This Row],[Q1 Y6]:[Q4 Y6]])</f>
        <v>0</v>
      </c>
      <c r="H5" s="1"/>
      <c r="I5" s="1">
        <v>40</v>
      </c>
      <c r="J5" s="1">
        <v>29</v>
      </c>
      <c r="K5" s="142">
        <v>52</v>
      </c>
      <c r="L5" s="3"/>
      <c r="M5" s="1" t="e">
        <f>SUM([2]!Table176[[#This Row],[Q1 Y7]:[Q4 Y7]])</f>
        <v>#REF!</v>
      </c>
      <c r="N5" s="1">
        <v>62</v>
      </c>
      <c r="O5" s="1">
        <v>1</v>
      </c>
      <c r="P5" s="251">
        <v>71</v>
      </c>
      <c r="Q5" s="1">
        <v>1</v>
      </c>
      <c r="R5" s="1">
        <v>250</v>
      </c>
      <c r="S5" s="1"/>
      <c r="T5" s="1">
        <v>80</v>
      </c>
      <c r="U5" s="1">
        <v>82</v>
      </c>
      <c r="V5" s="1">
        <v>94</v>
      </c>
      <c r="W5" s="1">
        <v>2</v>
      </c>
      <c r="X5" s="1">
        <v>100</v>
      </c>
      <c r="Y5" s="1"/>
      <c r="Z5" s="693">
        <v>2</v>
      </c>
      <c r="AA5" s="1"/>
      <c r="AB5" s="1"/>
      <c r="AC5" s="1"/>
      <c r="AD5" s="1"/>
      <c r="AE5" s="1">
        <f>SUM(Table176[[#This Row],[Q1 Y10]:[Q4 Y10]])</f>
        <v>2</v>
      </c>
      <c r="AF5" s="1"/>
      <c r="AG5" s="1"/>
      <c r="AH5" s="1"/>
      <c r="AI5" s="38"/>
    </row>
    <row r="6" spans="1:38" ht="17" thickBot="1" x14ac:dyDescent="0.25">
      <c r="A6" s="33" t="s">
        <v>652</v>
      </c>
      <c r="B6" s="1">
        <v>0</v>
      </c>
      <c r="C6" s="1">
        <v>0</v>
      </c>
      <c r="D6" s="1">
        <v>0</v>
      </c>
      <c r="E6" s="1">
        <v>297</v>
      </c>
      <c r="F6" s="3"/>
      <c r="G6" s="3">
        <f>SUM(Table176[[#This Row],[Q1 Y6]:[Q4 Y6]])</f>
        <v>297</v>
      </c>
      <c r="H6" s="1">
        <v>0</v>
      </c>
      <c r="I6" s="1">
        <v>128</v>
      </c>
      <c r="J6" s="1">
        <v>269</v>
      </c>
      <c r="K6" s="143">
        <v>235</v>
      </c>
      <c r="L6" s="3">
        <v>512</v>
      </c>
      <c r="M6" s="1" t="e">
        <f>SUM([2]!Table176[[#This Row],[Q1 Y7]:[Q4 Y7]])</f>
        <v>#REF!</v>
      </c>
      <c r="N6" s="1">
        <v>201</v>
      </c>
      <c r="O6" s="1">
        <v>545</v>
      </c>
      <c r="P6" s="251">
        <v>180</v>
      </c>
      <c r="Q6" s="1">
        <v>72</v>
      </c>
      <c r="R6" s="1">
        <v>800</v>
      </c>
      <c r="S6" s="1"/>
      <c r="T6" s="1">
        <v>120</v>
      </c>
      <c r="U6" s="1">
        <v>125</v>
      </c>
      <c r="V6" s="1">
        <v>43</v>
      </c>
      <c r="W6" s="1">
        <v>0</v>
      </c>
      <c r="X6" s="1">
        <v>500</v>
      </c>
      <c r="Y6" s="1"/>
      <c r="Z6" s="693">
        <v>0</v>
      </c>
      <c r="AA6" s="1"/>
      <c r="AB6" s="1"/>
      <c r="AC6" s="1"/>
      <c r="AD6" s="1"/>
      <c r="AE6" s="1">
        <f>SUM(Table176[[#This Row],[Q1 Y10]:[Q4 Y10]])</f>
        <v>0</v>
      </c>
      <c r="AF6" s="1"/>
      <c r="AG6" s="1"/>
      <c r="AH6" s="1"/>
      <c r="AI6" s="38"/>
    </row>
    <row r="7" spans="1:38" ht="17" thickBot="1" x14ac:dyDescent="0.25">
      <c r="A7" s="33" t="s">
        <v>653</v>
      </c>
      <c r="B7" s="1">
        <v>0</v>
      </c>
      <c r="C7" s="1">
        <v>0</v>
      </c>
      <c r="D7" s="1">
        <v>0</v>
      </c>
      <c r="E7" s="1">
        <v>314</v>
      </c>
      <c r="F7" s="3"/>
      <c r="G7" s="3">
        <f>SUM(Table176[[#This Row],[Q1 Y6]:[Q4 Y6]])</f>
        <v>314</v>
      </c>
      <c r="H7" s="1">
        <v>212</v>
      </c>
      <c r="I7" s="1">
        <v>169</v>
      </c>
      <c r="J7" s="1">
        <v>299</v>
      </c>
      <c r="K7" s="142">
        <v>235</v>
      </c>
      <c r="L7" s="3">
        <v>676</v>
      </c>
      <c r="M7" s="1" t="e">
        <f>SUM([2]!Table176[[#This Row],[Q1 Y7]:[Q4 Y7]])</f>
        <v>#REF!</v>
      </c>
      <c r="N7" s="1">
        <v>201</v>
      </c>
      <c r="O7" s="1">
        <v>545</v>
      </c>
      <c r="P7" s="251">
        <v>180</v>
      </c>
      <c r="Q7" s="1">
        <v>72</v>
      </c>
      <c r="R7" s="1">
        <v>800</v>
      </c>
      <c r="S7" s="1"/>
      <c r="T7" s="1">
        <v>120</v>
      </c>
      <c r="U7" s="1">
        <v>125</v>
      </c>
      <c r="V7" s="1">
        <v>43</v>
      </c>
      <c r="W7" s="1">
        <v>0</v>
      </c>
      <c r="X7" s="1">
        <v>500</v>
      </c>
      <c r="Y7" s="1"/>
      <c r="Z7" s="693">
        <v>9</v>
      </c>
      <c r="AA7" s="1"/>
      <c r="AB7" s="1"/>
      <c r="AC7" s="1"/>
      <c r="AD7" s="1"/>
      <c r="AE7" s="1">
        <f>SUM(Table176[[#This Row],[Q1 Y10]:[Q4 Y10]])</f>
        <v>9</v>
      </c>
      <c r="AF7" s="1"/>
      <c r="AG7" s="1"/>
      <c r="AH7" s="1"/>
      <c r="AI7" s="38"/>
    </row>
    <row r="8" spans="1:38" ht="16" x14ac:dyDescent="0.2">
      <c r="A8" s="33" t="s">
        <v>654</v>
      </c>
      <c r="B8" s="1">
        <v>0</v>
      </c>
      <c r="C8" s="1">
        <v>0</v>
      </c>
      <c r="D8" s="1">
        <v>0</v>
      </c>
      <c r="E8" s="1">
        <v>0</v>
      </c>
      <c r="F8" s="3"/>
      <c r="G8" s="3">
        <f>SUM(Table176[[#This Row],[Q1 Y6]:[Q4 Y6]])</f>
        <v>0</v>
      </c>
      <c r="H8" s="1">
        <v>92</v>
      </c>
      <c r="I8" s="1">
        <v>2</v>
      </c>
      <c r="J8" s="1">
        <v>8</v>
      </c>
      <c r="K8" s="1">
        <v>31</v>
      </c>
      <c r="L8" s="3">
        <v>150</v>
      </c>
      <c r="M8" s="1" t="e">
        <f>SUM([2]!Table176[[#This Row],[Q1 Y7]:[Q4 Y7]])</f>
        <v>#REF!</v>
      </c>
      <c r="N8" s="144">
        <v>145</v>
      </c>
      <c r="O8" s="144">
        <v>6</v>
      </c>
      <c r="P8" s="145" t="s">
        <v>655</v>
      </c>
      <c r="Q8" s="1">
        <v>2</v>
      </c>
      <c r="R8" s="1">
        <v>150</v>
      </c>
      <c r="S8" s="1"/>
      <c r="T8" s="1">
        <v>9</v>
      </c>
      <c r="U8" s="1">
        <v>14</v>
      </c>
      <c r="V8" s="1">
        <v>54</v>
      </c>
      <c r="W8" s="1">
        <v>15</v>
      </c>
      <c r="X8" s="1">
        <v>100</v>
      </c>
      <c r="Y8" s="1"/>
      <c r="Z8" s="693">
        <v>19</v>
      </c>
      <c r="AA8" s="1"/>
      <c r="AB8" s="1"/>
      <c r="AC8" s="1"/>
      <c r="AD8" s="1"/>
      <c r="AE8" s="1">
        <f>SUM(Table176[[#This Row],[Q1 Y10]:[Q4 Y10]])</f>
        <v>19</v>
      </c>
      <c r="AF8" s="1"/>
      <c r="AG8" s="3" t="s">
        <v>17341</v>
      </c>
      <c r="AH8" s="3"/>
      <c r="AI8" s="1"/>
    </row>
    <row r="9" spans="1:38" ht="32" x14ac:dyDescent="0.2">
      <c r="A9" s="33" t="s">
        <v>656</v>
      </c>
      <c r="B9" s="1">
        <v>0</v>
      </c>
      <c r="C9" s="1">
        <v>0</v>
      </c>
      <c r="D9" s="1">
        <v>0</v>
      </c>
      <c r="E9" s="1">
        <v>0</v>
      </c>
      <c r="F9" s="3"/>
      <c r="G9" s="3">
        <f>SUM(Table176[[#This Row],[Q1 Y6]:[Q4 Y6]])</f>
        <v>0</v>
      </c>
      <c r="H9" s="1">
        <v>138</v>
      </c>
      <c r="I9" s="1">
        <v>33</v>
      </c>
      <c r="J9" s="1">
        <v>67</v>
      </c>
      <c r="K9" s="1">
        <v>100</v>
      </c>
      <c r="L9" s="3">
        <v>300</v>
      </c>
      <c r="M9" s="1" t="e">
        <f>SUM([2]!Table176[[#This Row],[Q1 Y7]:[Q4 Y7]])</f>
        <v>#REF!</v>
      </c>
      <c r="N9" s="144">
        <v>124</v>
      </c>
      <c r="O9" s="144">
        <v>172</v>
      </c>
      <c r="P9" s="145" t="s">
        <v>655</v>
      </c>
      <c r="Q9" s="1">
        <v>181</v>
      </c>
      <c r="R9" s="1">
        <v>300</v>
      </c>
      <c r="S9" s="1"/>
      <c r="T9" s="1">
        <v>139</v>
      </c>
      <c r="U9" s="1">
        <v>200</v>
      </c>
      <c r="V9" s="1">
        <v>335</v>
      </c>
      <c r="W9" s="1">
        <v>263</v>
      </c>
      <c r="X9" s="1">
        <v>800</v>
      </c>
      <c r="Y9" s="1"/>
      <c r="Z9" s="693">
        <v>246</v>
      </c>
      <c r="AA9" s="1"/>
      <c r="AB9" s="1"/>
      <c r="AC9" s="1"/>
      <c r="AD9" s="1"/>
      <c r="AE9" s="1">
        <f>SUM(Table176[[#This Row],[Q1 Y10]:[Q4 Y10]])</f>
        <v>246</v>
      </c>
      <c r="AF9" s="1"/>
      <c r="AG9" s="3" t="s">
        <v>17342</v>
      </c>
      <c r="AH9" s="3"/>
      <c r="AI9" s="1"/>
    </row>
    <row r="10" spans="1:38" ht="16" x14ac:dyDescent="0.2">
      <c r="A10" s="33" t="s">
        <v>657</v>
      </c>
      <c r="B10" s="1">
        <v>0</v>
      </c>
      <c r="C10" s="1">
        <v>0</v>
      </c>
      <c r="D10" s="1">
        <v>0</v>
      </c>
      <c r="E10" s="1">
        <v>0</v>
      </c>
      <c r="F10" s="3"/>
      <c r="G10" s="3">
        <f>SUM(Table176[[#This Row],[Q1 Y6]:[Q4 Y6]])</f>
        <v>0</v>
      </c>
      <c r="H10" s="1">
        <v>0</v>
      </c>
      <c r="I10" s="1">
        <v>0</v>
      </c>
      <c r="J10" s="1">
        <v>0</v>
      </c>
      <c r="K10" s="1">
        <v>0</v>
      </c>
      <c r="L10" s="3">
        <v>100</v>
      </c>
      <c r="M10" s="1" t="e">
        <f>SUM([2]!Table176[[#This Row],[Q1 Y7]:[Q4 Y7]])</f>
        <v>#REF!</v>
      </c>
      <c r="N10" s="1">
        <v>354</v>
      </c>
      <c r="O10" s="1">
        <v>867</v>
      </c>
      <c r="P10" s="251">
        <v>867</v>
      </c>
      <c r="Q10" s="1">
        <v>911</v>
      </c>
      <c r="R10" s="257">
        <v>100</v>
      </c>
      <c r="S10" s="1"/>
      <c r="T10" s="1">
        <v>0</v>
      </c>
      <c r="U10" s="169">
        <v>0</v>
      </c>
      <c r="V10" s="1">
        <v>216</v>
      </c>
      <c r="W10" s="1">
        <v>105</v>
      </c>
      <c r="X10" s="1">
        <v>100</v>
      </c>
      <c r="Y10" s="1"/>
      <c r="Z10" s="693">
        <v>339</v>
      </c>
      <c r="AA10" s="1"/>
      <c r="AB10" s="1"/>
      <c r="AC10" s="1"/>
      <c r="AD10" s="1"/>
      <c r="AE10" s="1">
        <f>SUM(Table176[[#This Row],[Q1 Y10]:[Q4 Y10]])</f>
        <v>339</v>
      </c>
      <c r="AF10" s="1"/>
      <c r="AG10" s="1"/>
      <c r="AH10" s="1"/>
      <c r="AI10" s="1"/>
    </row>
    <row r="11" spans="1:38" ht="16" x14ac:dyDescent="0.2">
      <c r="A11" s="33" t="s">
        <v>658</v>
      </c>
      <c r="B11" s="1">
        <v>0</v>
      </c>
      <c r="C11" s="1">
        <v>0</v>
      </c>
      <c r="D11" s="1">
        <v>0</v>
      </c>
      <c r="E11" s="1">
        <v>0</v>
      </c>
      <c r="F11" s="3"/>
      <c r="G11" s="3">
        <f>SUM(Table176[[#This Row],[Q1 Y6]:[Q4 Y6]])</f>
        <v>0</v>
      </c>
      <c r="H11" s="1">
        <v>0</v>
      </c>
      <c r="I11" s="1">
        <v>0</v>
      </c>
      <c r="J11" s="1">
        <v>0</v>
      </c>
      <c r="K11" s="1">
        <v>0</v>
      </c>
      <c r="L11" s="3">
        <v>100</v>
      </c>
      <c r="M11" s="1" t="e">
        <f>SUM([2]!Table176[[#This Row],[Q1 Y7]:[Q4 Y7]])</f>
        <v>#REF!</v>
      </c>
      <c r="N11" s="1">
        <v>354</v>
      </c>
      <c r="O11" s="1">
        <v>867</v>
      </c>
      <c r="P11" s="251">
        <v>867</v>
      </c>
      <c r="Q11" s="1">
        <v>911</v>
      </c>
      <c r="R11" s="257">
        <v>100</v>
      </c>
      <c r="S11" s="1"/>
      <c r="T11" s="1">
        <v>0</v>
      </c>
      <c r="U11" s="169">
        <v>0</v>
      </c>
      <c r="V11" s="1">
        <v>216</v>
      </c>
      <c r="W11" s="1">
        <v>105</v>
      </c>
      <c r="X11" s="1">
        <v>100</v>
      </c>
      <c r="Y11" s="1"/>
      <c r="Z11" s="693">
        <v>339</v>
      </c>
      <c r="AA11" s="1"/>
      <c r="AB11" s="1"/>
      <c r="AC11" s="1"/>
      <c r="AD11" s="1"/>
      <c r="AE11" s="1">
        <f>SUM(Table176[[#This Row],[Q1 Y10]:[Q4 Y10]])</f>
        <v>339</v>
      </c>
      <c r="AF11" s="1"/>
      <c r="AG11" s="1"/>
      <c r="AH11" s="1"/>
      <c r="AI11" s="1"/>
    </row>
    <row r="12" spans="1:38" ht="16" thickBot="1" x14ac:dyDescent="0.25">
      <c r="A12" s="33"/>
      <c r="B12" s="1"/>
      <c r="C12" s="3"/>
      <c r="D12" s="1"/>
      <c r="E12" s="1"/>
      <c r="F12" s="1"/>
      <c r="G12" s="141">
        <f>SUM(Table176[[#This Row],[Q1 Y6]:[Q4 Y6]])</f>
        <v>0</v>
      </c>
      <c r="H12" s="1"/>
      <c r="I12" s="1"/>
      <c r="J12" s="1"/>
      <c r="K12" s="1"/>
      <c r="L12" s="1"/>
      <c r="M12" s="1" t="e">
        <f>SUM([2]!Table176[[#This Row],[Q1 Y7]:[Q4 Y7]])</f>
        <v>#REF!</v>
      </c>
      <c r="N12" s="1"/>
      <c r="O12" s="1"/>
      <c r="P12" s="1"/>
      <c r="Q12" s="1"/>
      <c r="R12" s="1"/>
      <c r="S12" s="1"/>
      <c r="T12" s="1"/>
      <c r="U12" s="1"/>
      <c r="V12" s="1"/>
      <c r="W12" s="1"/>
      <c r="X12" s="1"/>
      <c r="Y12" s="1"/>
      <c r="Z12" s="693"/>
      <c r="AA12" s="1"/>
      <c r="AB12" s="1"/>
      <c r="AC12" s="1"/>
      <c r="AD12" s="1"/>
      <c r="AE12" s="1">
        <f>SUM(Table176[[#This Row],[Q1 Y10]:[Q4 Y10]])</f>
        <v>0</v>
      </c>
      <c r="AF12" s="1"/>
      <c r="AG12" s="1"/>
      <c r="AH12" s="1"/>
      <c r="AI12" s="1"/>
    </row>
    <row r="13" spans="1:38" ht="32" x14ac:dyDescent="0.2">
      <c r="A13" s="262" t="s">
        <v>659</v>
      </c>
      <c r="B13" s="129" t="s">
        <v>419</v>
      </c>
      <c r="C13" s="129" t="s">
        <v>420</v>
      </c>
      <c r="D13" s="129" t="s">
        <v>421</v>
      </c>
      <c r="E13" s="129" t="s">
        <v>422</v>
      </c>
      <c r="F13" s="263" t="s">
        <v>6</v>
      </c>
      <c r="G13" s="263" t="s">
        <v>222</v>
      </c>
      <c r="H13" s="129" t="s">
        <v>7</v>
      </c>
      <c r="I13" s="129" t="s">
        <v>8</v>
      </c>
      <c r="J13" s="129" t="s">
        <v>9</v>
      </c>
      <c r="K13" s="129" t="s">
        <v>10</v>
      </c>
      <c r="L13" s="129" t="s">
        <v>11</v>
      </c>
      <c r="M13" s="261" t="s">
        <v>305</v>
      </c>
      <c r="N13" s="129" t="s">
        <v>13</v>
      </c>
      <c r="O13" s="129" t="s">
        <v>14</v>
      </c>
      <c r="P13" s="129" t="s">
        <v>15</v>
      </c>
      <c r="Q13" s="146" t="s">
        <v>16</v>
      </c>
      <c r="R13" s="146" t="s">
        <v>17</v>
      </c>
      <c r="S13" s="64" t="s">
        <v>310</v>
      </c>
      <c r="T13" s="146" t="s">
        <v>19</v>
      </c>
      <c r="U13" s="146" t="s">
        <v>20</v>
      </c>
      <c r="V13" s="146" t="s">
        <v>21</v>
      </c>
      <c r="W13" s="146" t="s">
        <v>22</v>
      </c>
      <c r="X13" s="146" t="s">
        <v>23</v>
      </c>
      <c r="Y13" s="64" t="s">
        <v>311</v>
      </c>
      <c r="Z13" s="694" t="s">
        <v>25</v>
      </c>
      <c r="AA13" s="146" t="s">
        <v>26</v>
      </c>
      <c r="AB13" s="146" t="s">
        <v>27</v>
      </c>
      <c r="AC13" s="146" t="s">
        <v>223</v>
      </c>
      <c r="AD13" s="146" t="s">
        <v>28</v>
      </c>
      <c r="AE13" s="64" t="s">
        <v>312</v>
      </c>
      <c r="AF13" s="1" t="s">
        <v>123</v>
      </c>
      <c r="AG13" s="129" t="s">
        <v>17194</v>
      </c>
      <c r="AH13" s="324" t="s">
        <v>17340</v>
      </c>
      <c r="AI13" s="1"/>
      <c r="AL13" s="251"/>
    </row>
    <row r="14" spans="1:38" ht="16" x14ac:dyDescent="0.2">
      <c r="A14" s="33" t="s">
        <v>660</v>
      </c>
      <c r="B14" s="1">
        <v>0</v>
      </c>
      <c r="C14" s="1">
        <v>0</v>
      </c>
      <c r="D14" s="1">
        <v>0</v>
      </c>
      <c r="E14" s="1">
        <v>0</v>
      </c>
      <c r="F14" s="3"/>
      <c r="G14" s="3">
        <f>SUM(Table1777[[#This Row],[Q1 Y6]:[Q4 Y6]])</f>
        <v>0</v>
      </c>
      <c r="H14" s="1">
        <v>7</v>
      </c>
      <c r="I14" s="1">
        <v>9</v>
      </c>
      <c r="J14" s="1">
        <v>0</v>
      </c>
      <c r="K14" s="1">
        <v>0</v>
      </c>
      <c r="L14" s="3">
        <v>15</v>
      </c>
      <c r="M14" s="1" t="e">
        <f>SUM([2]!Table1777[[#This Row],[Q1 Y7]:[Q4 Y7]])</f>
        <v>#REF!</v>
      </c>
      <c r="N14" s="1">
        <v>2</v>
      </c>
      <c r="O14" s="1">
        <v>1</v>
      </c>
      <c r="P14" s="1">
        <v>0</v>
      </c>
      <c r="Q14" s="1">
        <v>0</v>
      </c>
      <c r="R14" s="1">
        <v>10</v>
      </c>
      <c r="S14" s="1"/>
      <c r="T14" s="1">
        <v>0</v>
      </c>
      <c r="U14" s="1">
        <v>1</v>
      </c>
      <c r="V14" s="1">
        <v>1</v>
      </c>
      <c r="W14" s="1">
        <v>0</v>
      </c>
      <c r="X14" s="1">
        <v>5</v>
      </c>
      <c r="Y14" s="1"/>
      <c r="Z14" s="693">
        <v>4</v>
      </c>
      <c r="AA14" s="1"/>
      <c r="AB14" s="1"/>
      <c r="AC14" s="1"/>
      <c r="AD14" s="1"/>
      <c r="AE14" s="1">
        <f>SUM(Table1777[[#This Row],[Q1 Y10]:[Q4 Y10]])</f>
        <v>4</v>
      </c>
      <c r="AF14" s="1"/>
      <c r="AG14" s="1"/>
      <c r="AH14" s="1"/>
      <c r="AI14" s="1"/>
      <c r="AL14" s="325"/>
    </row>
    <row r="15" spans="1:38" ht="32" x14ac:dyDescent="0.2">
      <c r="A15" s="33" t="s">
        <v>661</v>
      </c>
      <c r="B15" s="1">
        <v>0</v>
      </c>
      <c r="C15" s="1">
        <v>0</v>
      </c>
      <c r="D15" s="1">
        <v>0</v>
      </c>
      <c r="E15" s="1">
        <v>1</v>
      </c>
      <c r="F15" s="3"/>
      <c r="G15" s="3">
        <f>SUM(Table1777[[#This Row],[Q1 Y6]:[Q4 Y6]])</f>
        <v>1</v>
      </c>
      <c r="H15" s="1">
        <v>1</v>
      </c>
      <c r="I15" s="1">
        <v>2</v>
      </c>
      <c r="J15" s="1">
        <v>0</v>
      </c>
      <c r="K15" s="1">
        <v>2</v>
      </c>
      <c r="L15" s="3">
        <v>4</v>
      </c>
      <c r="M15" s="1" t="e">
        <f>SUM([2]!Table1777[[#This Row],[Q1 Y7]:[Q4 Y7]])</f>
        <v>#REF!</v>
      </c>
      <c r="N15" s="1">
        <v>0</v>
      </c>
      <c r="O15" s="1">
        <v>2</v>
      </c>
      <c r="P15" s="1">
        <v>0</v>
      </c>
      <c r="Q15" s="1">
        <v>0</v>
      </c>
      <c r="R15" s="1">
        <v>4</v>
      </c>
      <c r="S15" s="1"/>
      <c r="T15" s="1">
        <v>0</v>
      </c>
      <c r="U15" s="1">
        <v>0</v>
      </c>
      <c r="V15" s="1">
        <v>1</v>
      </c>
      <c r="W15" s="1">
        <v>1</v>
      </c>
      <c r="X15" s="1">
        <v>5</v>
      </c>
      <c r="Y15" s="1"/>
      <c r="Z15" s="693">
        <v>1</v>
      </c>
      <c r="AA15" s="1"/>
      <c r="AB15" s="1"/>
      <c r="AC15" s="1"/>
      <c r="AD15" s="1"/>
      <c r="AE15" s="1">
        <f>SUM(Table1777[[#This Row],[Q1 Y10]:[Q4 Y10]])</f>
        <v>1</v>
      </c>
      <c r="AF15" s="1"/>
      <c r="AG15" s="3" t="s">
        <v>17343</v>
      </c>
      <c r="AH15" s="3" t="s">
        <v>17344</v>
      </c>
      <c r="AI15" s="1"/>
      <c r="AL15" s="1"/>
    </row>
    <row r="16" spans="1:38" ht="16" x14ac:dyDescent="0.2">
      <c r="A16" s="33" t="s">
        <v>662</v>
      </c>
      <c r="B16" s="1">
        <v>0</v>
      </c>
      <c r="C16" s="1">
        <v>6</v>
      </c>
      <c r="D16" s="1">
        <v>4</v>
      </c>
      <c r="E16" s="1">
        <v>1</v>
      </c>
      <c r="F16" s="3"/>
      <c r="G16" s="3">
        <f>SUM(Table1777[[#This Row],[Q1 Y6]:[Q4 Y6]])</f>
        <v>11</v>
      </c>
      <c r="H16" s="1">
        <v>3</v>
      </c>
      <c r="I16" s="1">
        <v>10</v>
      </c>
      <c r="J16" s="1">
        <v>5</v>
      </c>
      <c r="K16" s="1">
        <v>11</v>
      </c>
      <c r="L16" s="3">
        <v>40</v>
      </c>
      <c r="M16" s="1" t="e">
        <f>SUM([2]!Table1777[[#This Row],[Q1 Y7]:[Q4 Y7]])</f>
        <v>#REF!</v>
      </c>
      <c r="N16" s="1">
        <v>8</v>
      </c>
      <c r="O16" s="1">
        <v>0</v>
      </c>
      <c r="P16" s="1">
        <v>8</v>
      </c>
      <c r="Q16" s="1">
        <v>2</v>
      </c>
      <c r="R16" s="1">
        <v>28</v>
      </c>
      <c r="S16" s="1"/>
      <c r="T16" s="1">
        <v>12</v>
      </c>
      <c r="U16" s="1">
        <v>13</v>
      </c>
      <c r="V16" s="1">
        <v>13</v>
      </c>
      <c r="W16" s="1">
        <v>3</v>
      </c>
      <c r="X16" s="1">
        <v>50</v>
      </c>
      <c r="Y16" s="1"/>
      <c r="Z16" s="693">
        <v>17</v>
      </c>
      <c r="AA16" s="1"/>
      <c r="AB16" s="1"/>
      <c r="AC16" s="1"/>
      <c r="AD16" s="1"/>
      <c r="AE16" s="1">
        <f>SUM(Table1777[[#This Row],[Q1 Y10]:[Q4 Y10]])</f>
        <v>17</v>
      </c>
      <c r="AF16" s="1"/>
      <c r="AG16" s="1"/>
      <c r="AH16" s="1"/>
      <c r="AI16" s="37"/>
      <c r="AL16" s="326"/>
    </row>
    <row r="17" spans="1:8817" ht="16" x14ac:dyDescent="0.2">
      <c r="A17" s="33" t="s">
        <v>663</v>
      </c>
      <c r="B17" s="1">
        <v>6</v>
      </c>
      <c r="C17" s="1">
        <v>8</v>
      </c>
      <c r="D17" s="1">
        <v>8</v>
      </c>
      <c r="E17" s="1">
        <v>6</v>
      </c>
      <c r="F17" s="3"/>
      <c r="G17" s="3">
        <f>SUM(Table1777[[#This Row],[Q1 Y6]:[Q4 Y6]])</f>
        <v>28</v>
      </c>
      <c r="H17" s="1">
        <v>4</v>
      </c>
      <c r="I17" s="1">
        <v>8</v>
      </c>
      <c r="J17" s="1">
        <v>7</v>
      </c>
      <c r="K17" s="1">
        <v>9</v>
      </c>
      <c r="L17" s="3">
        <v>22</v>
      </c>
      <c r="M17" s="1" t="e">
        <f>SUM([2]!Table1777[[#This Row],[Q1 Y7]:[Q4 Y7]])</f>
        <v>#REF!</v>
      </c>
      <c r="N17" s="1">
        <v>9</v>
      </c>
      <c r="O17" s="1">
        <v>7</v>
      </c>
      <c r="P17" s="1">
        <v>4</v>
      </c>
      <c r="Q17" s="1">
        <v>4</v>
      </c>
      <c r="R17" s="1">
        <v>4</v>
      </c>
      <c r="S17" s="1"/>
      <c r="T17" s="1">
        <v>7</v>
      </c>
      <c r="U17" s="1">
        <v>12</v>
      </c>
      <c r="V17" s="1">
        <v>14</v>
      </c>
      <c r="W17" s="1">
        <v>13</v>
      </c>
      <c r="X17" s="1">
        <v>50</v>
      </c>
      <c r="Y17" s="1"/>
      <c r="Z17" s="693">
        <v>18</v>
      </c>
      <c r="AA17" s="1"/>
      <c r="AB17" s="1"/>
      <c r="AC17" s="1"/>
      <c r="AD17" s="1"/>
      <c r="AE17" s="1">
        <f>SUM(Table1777[[#This Row],[Q1 Y10]:[Q4 Y10]])</f>
        <v>18</v>
      </c>
      <c r="AF17" s="1"/>
      <c r="AG17" s="3" t="s">
        <v>17345</v>
      </c>
      <c r="AH17" s="3" t="s">
        <v>17346</v>
      </c>
      <c r="AI17" s="1"/>
      <c r="AL17" s="326"/>
    </row>
    <row r="18" spans="1:8817" ht="16" x14ac:dyDescent="0.2">
      <c r="A18" s="33" t="s">
        <v>664</v>
      </c>
      <c r="B18" s="1">
        <v>0</v>
      </c>
      <c r="C18" s="1">
        <v>12</v>
      </c>
      <c r="D18" s="1">
        <v>10</v>
      </c>
      <c r="E18" s="1">
        <v>1</v>
      </c>
      <c r="F18" s="3"/>
      <c r="G18" s="3">
        <f>SUM(Table1777[[#This Row],[Q1 Y6]:[Q4 Y6]])</f>
        <v>23</v>
      </c>
      <c r="H18" s="1">
        <v>4</v>
      </c>
      <c r="I18" s="1">
        <v>7</v>
      </c>
      <c r="J18" s="1">
        <v>5</v>
      </c>
      <c r="K18" s="1">
        <v>4</v>
      </c>
      <c r="L18" s="3">
        <v>30</v>
      </c>
      <c r="M18" s="1" t="e">
        <f>SUM([2]!Table1777[[#This Row],[Q1 Y7]:[Q4 Y7]])</f>
        <v>#REF!</v>
      </c>
      <c r="N18" s="1">
        <v>7</v>
      </c>
      <c r="O18" s="1">
        <v>0</v>
      </c>
      <c r="P18" s="1">
        <v>4</v>
      </c>
      <c r="Q18" s="1">
        <v>1</v>
      </c>
      <c r="R18" s="1">
        <v>24</v>
      </c>
      <c r="S18" s="1"/>
      <c r="T18" s="1">
        <v>9</v>
      </c>
      <c r="U18" s="1">
        <v>8</v>
      </c>
      <c r="V18" s="1">
        <v>18</v>
      </c>
      <c r="W18" s="1">
        <v>3</v>
      </c>
      <c r="X18" s="1">
        <v>40</v>
      </c>
      <c r="Y18" s="1"/>
      <c r="Z18" s="693">
        <v>2</v>
      </c>
      <c r="AA18" s="1"/>
      <c r="AB18" s="1"/>
      <c r="AC18" s="1"/>
      <c r="AD18" s="1"/>
      <c r="AE18" s="1">
        <f>SUM(Table1777[[#This Row],[Q1 Y10]:[Q4 Y10]])</f>
        <v>2</v>
      </c>
      <c r="AF18" s="1"/>
      <c r="AG18" s="1"/>
      <c r="AH18" s="1"/>
      <c r="AI18" s="1"/>
      <c r="AL18" s="327"/>
    </row>
    <row r="19" spans="1:8817" ht="16" x14ac:dyDescent="0.2">
      <c r="A19" s="33" t="s">
        <v>665</v>
      </c>
      <c r="B19" s="1">
        <v>14</v>
      </c>
      <c r="C19" s="1">
        <v>18</v>
      </c>
      <c r="D19" s="1">
        <v>16</v>
      </c>
      <c r="E19" s="1">
        <v>10</v>
      </c>
      <c r="F19" s="3"/>
      <c r="G19" s="3">
        <f>SUM(Table1777[[#This Row],[Q1 Y6]:[Q4 Y6]])</f>
        <v>58</v>
      </c>
      <c r="H19" s="1">
        <v>10</v>
      </c>
      <c r="I19" s="1">
        <v>19</v>
      </c>
      <c r="J19" s="1">
        <v>19</v>
      </c>
      <c r="K19" s="1">
        <v>11</v>
      </c>
      <c r="L19" s="3">
        <v>60</v>
      </c>
      <c r="M19" s="1" t="e">
        <f>SUM([2]!Table1777[[#This Row],[Q1 Y7]:[Q4 Y7]])</f>
        <v>#REF!</v>
      </c>
      <c r="N19" s="144">
        <v>16</v>
      </c>
      <c r="O19" s="144">
        <v>14</v>
      </c>
      <c r="P19" s="144">
        <v>24</v>
      </c>
      <c r="Q19" s="1">
        <v>8</v>
      </c>
      <c r="R19" s="1">
        <v>64</v>
      </c>
      <c r="S19" s="1"/>
      <c r="T19" s="22">
        <v>7</v>
      </c>
      <c r="U19" s="1">
        <v>11</v>
      </c>
      <c r="V19" s="1">
        <v>9</v>
      </c>
      <c r="W19" s="1">
        <v>12</v>
      </c>
      <c r="X19" s="1">
        <v>40</v>
      </c>
      <c r="Y19" s="1"/>
      <c r="Z19" s="693">
        <v>40</v>
      </c>
      <c r="AA19" s="1"/>
      <c r="AB19" s="1"/>
      <c r="AC19" s="1"/>
      <c r="AD19" s="1"/>
      <c r="AE19" s="1">
        <f>SUM(Table1777[[#This Row],[Q1 Y10]:[Q4 Y10]])</f>
        <v>40</v>
      </c>
      <c r="AF19" s="1"/>
      <c r="AG19" s="3" t="s">
        <v>17347</v>
      </c>
      <c r="AH19" s="3" t="s">
        <v>17348</v>
      </c>
      <c r="AI19" s="1"/>
      <c r="AL19" s="327"/>
    </row>
    <row r="20" spans="1:8817" ht="48" x14ac:dyDescent="0.2">
      <c r="A20" s="33" t="s">
        <v>666</v>
      </c>
      <c r="B20" s="1">
        <v>0</v>
      </c>
      <c r="C20" s="1">
        <v>0</v>
      </c>
      <c r="D20" s="1">
        <v>0</v>
      </c>
      <c r="E20" s="1">
        <v>7</v>
      </c>
      <c r="F20" s="3"/>
      <c r="G20" s="3">
        <f>SUM(Table1777[[#This Row],[Q1 Y6]:[Q4 Y6]])</f>
        <v>7</v>
      </c>
      <c r="H20" s="1">
        <v>4</v>
      </c>
      <c r="I20" s="1">
        <v>2</v>
      </c>
      <c r="J20" s="1">
        <v>2</v>
      </c>
      <c r="K20" s="1">
        <v>6</v>
      </c>
      <c r="L20" s="3">
        <v>8</v>
      </c>
      <c r="M20" s="1" t="e">
        <f>SUM([2]!Table1777[[#This Row],[Q1 Y7]:[Q4 Y7]])</f>
        <v>#REF!</v>
      </c>
      <c r="N20" s="144">
        <v>3</v>
      </c>
      <c r="O20" s="144">
        <v>2</v>
      </c>
      <c r="P20" s="147">
        <v>8</v>
      </c>
      <c r="Q20" s="148">
        <v>1</v>
      </c>
      <c r="R20" s="148">
        <v>4</v>
      </c>
      <c r="S20" s="1"/>
      <c r="T20" s="1">
        <v>1</v>
      </c>
      <c r="U20" s="1">
        <v>2</v>
      </c>
      <c r="V20" s="1">
        <f>6+1</f>
        <v>7</v>
      </c>
      <c r="W20" s="1">
        <v>7</v>
      </c>
      <c r="X20" s="1">
        <v>4</v>
      </c>
      <c r="Y20" s="1"/>
      <c r="Z20" s="693">
        <v>31</v>
      </c>
      <c r="AA20" s="1"/>
      <c r="AB20" s="1"/>
      <c r="AC20" s="1"/>
      <c r="AD20" s="1"/>
      <c r="AE20" s="1">
        <f>SUM(Table1777[[#This Row],[Q1 Y10]:[Q4 Y10]])</f>
        <v>31</v>
      </c>
      <c r="AF20" s="1"/>
      <c r="AG20" s="3" t="s">
        <v>17349</v>
      </c>
      <c r="AH20" s="3" t="s">
        <v>17350</v>
      </c>
      <c r="AL20" s="327"/>
    </row>
    <row r="21" spans="1:8817" ht="32" x14ac:dyDescent="0.2">
      <c r="A21" s="33" t="s">
        <v>667</v>
      </c>
      <c r="B21" s="1">
        <v>0</v>
      </c>
      <c r="C21" s="1">
        <v>0</v>
      </c>
      <c r="D21" s="1">
        <v>0</v>
      </c>
      <c r="E21" s="1">
        <v>24</v>
      </c>
      <c r="F21" s="3"/>
      <c r="G21" s="3">
        <f>SUM(Table1777[[#This Row],[Q1 Y6]:[Q4 Y6]])</f>
        <v>24</v>
      </c>
      <c r="H21" s="1">
        <v>120</v>
      </c>
      <c r="I21" s="1">
        <v>50</v>
      </c>
      <c r="J21" s="1">
        <v>50</v>
      </c>
      <c r="K21" s="1">
        <v>99</v>
      </c>
      <c r="L21" s="3">
        <v>240</v>
      </c>
      <c r="M21" s="1" t="e">
        <f>SUM([2]!Table1777[[#This Row],[Q1 Y7]:[Q4 Y7]])</f>
        <v>#REF!</v>
      </c>
      <c r="N21" s="144">
        <f>2+2+4</f>
        <v>8</v>
      </c>
      <c r="O21" s="144">
        <v>32</v>
      </c>
      <c r="P21" s="144">
        <v>19</v>
      </c>
      <c r="Q21" s="1">
        <v>23</v>
      </c>
      <c r="R21" s="1">
        <v>32</v>
      </c>
      <c r="S21" s="1"/>
      <c r="T21" s="1">
        <v>3</v>
      </c>
      <c r="U21" s="1">
        <v>72</v>
      </c>
      <c r="V21" s="1">
        <f>10+5</f>
        <v>15</v>
      </c>
      <c r="W21" s="1">
        <v>7</v>
      </c>
      <c r="X21" s="1">
        <v>12</v>
      </c>
      <c r="Y21" s="1"/>
      <c r="Z21" s="693">
        <v>28</v>
      </c>
      <c r="AA21" s="1"/>
      <c r="AB21" s="1"/>
      <c r="AC21" s="1"/>
      <c r="AD21" s="1"/>
      <c r="AE21" s="1">
        <f>SUM(Table1777[[#This Row],[Q1 Y10]:[Q4 Y10]])</f>
        <v>28</v>
      </c>
      <c r="AF21" s="1"/>
      <c r="AG21" s="3" t="s">
        <v>17351</v>
      </c>
      <c r="AH21" s="3"/>
      <c r="AL21" s="327"/>
    </row>
    <row r="22" spans="1:8817" ht="16" thickBot="1" x14ac:dyDescent="0.25">
      <c r="A22" s="33"/>
      <c r="D22" s="1"/>
      <c r="E22" s="1"/>
      <c r="F22" s="1"/>
      <c r="Q22" s="1"/>
      <c r="R22" s="1"/>
      <c r="S22" s="1"/>
      <c r="T22" s="1"/>
      <c r="U22" s="1"/>
      <c r="V22" s="1"/>
      <c r="W22" s="1"/>
      <c r="X22" s="1"/>
      <c r="Y22" s="1"/>
      <c r="Z22" s="693"/>
      <c r="AA22" s="1"/>
      <c r="AB22" s="1"/>
      <c r="AC22" s="1"/>
      <c r="AD22" s="1"/>
      <c r="AE22" s="1"/>
      <c r="AF22" s="1"/>
      <c r="AH22" s="3"/>
      <c r="AL22" s="327"/>
    </row>
    <row r="23" spans="1:8817" ht="23.25" customHeight="1" thickBot="1" x14ac:dyDescent="0.25">
      <c r="A23" s="33" t="s">
        <v>668</v>
      </c>
      <c r="B23" s="129" t="s">
        <v>419</v>
      </c>
      <c r="C23" s="129" t="s">
        <v>420</v>
      </c>
      <c r="D23" s="129" t="s">
        <v>421</v>
      </c>
      <c r="E23" s="129" t="s">
        <v>422</v>
      </c>
      <c r="F23" s="263" t="s">
        <v>6</v>
      </c>
      <c r="G23" s="263" t="s">
        <v>222</v>
      </c>
      <c r="H23" s="129" t="s">
        <v>7</v>
      </c>
      <c r="I23" s="129" t="s">
        <v>8</v>
      </c>
      <c r="J23" s="129" t="s">
        <v>9</v>
      </c>
      <c r="K23" s="129" t="s">
        <v>10</v>
      </c>
      <c r="L23" s="129" t="s">
        <v>11</v>
      </c>
      <c r="M23" s="261" t="s">
        <v>305</v>
      </c>
      <c r="N23" s="129" t="s">
        <v>13</v>
      </c>
      <c r="O23" s="129" t="s">
        <v>14</v>
      </c>
      <c r="P23" s="129" t="s">
        <v>15</v>
      </c>
      <c r="Q23" s="146" t="s">
        <v>16</v>
      </c>
      <c r="R23" s="146" t="s">
        <v>17</v>
      </c>
      <c r="S23" s="64" t="s">
        <v>310</v>
      </c>
      <c r="T23" s="146" t="s">
        <v>19</v>
      </c>
      <c r="U23" s="146" t="s">
        <v>20</v>
      </c>
      <c r="V23" s="146" t="s">
        <v>21</v>
      </c>
      <c r="W23" s="146" t="s">
        <v>22</v>
      </c>
      <c r="X23" s="146" t="s">
        <v>23</v>
      </c>
      <c r="Y23" s="64" t="s">
        <v>311</v>
      </c>
      <c r="Z23" s="694" t="s">
        <v>25</v>
      </c>
      <c r="AA23" s="146" t="s">
        <v>26</v>
      </c>
      <c r="AB23" s="146" t="s">
        <v>27</v>
      </c>
      <c r="AC23" s="146" t="s">
        <v>223</v>
      </c>
      <c r="AD23" s="146" t="s">
        <v>28</v>
      </c>
      <c r="AE23" s="64" t="s">
        <v>312</v>
      </c>
      <c r="AF23" s="1"/>
      <c r="AG23" s="239" t="s">
        <v>17194</v>
      </c>
      <c r="AH23" s="328" t="s">
        <v>17340</v>
      </c>
      <c r="AL23" s="327"/>
    </row>
    <row r="24" spans="1:8817" ht="16" x14ac:dyDescent="0.2">
      <c r="A24" s="33" t="s">
        <v>669</v>
      </c>
      <c r="B24" s="1">
        <v>0</v>
      </c>
      <c r="C24" s="1">
        <v>0</v>
      </c>
      <c r="D24" s="1">
        <v>0</v>
      </c>
      <c r="E24" s="1">
        <v>5</v>
      </c>
      <c r="F24" s="3"/>
      <c r="G24" s="3">
        <f>SUM(Table1878[[#This Row],[Q1 Y6]:[Q4 Y6]])</f>
        <v>5</v>
      </c>
      <c r="H24" s="1">
        <v>8</v>
      </c>
      <c r="I24" s="1">
        <v>10</v>
      </c>
      <c r="J24" s="1">
        <v>7</v>
      </c>
      <c r="K24" s="1">
        <v>15</v>
      </c>
      <c r="L24" s="3">
        <v>25</v>
      </c>
      <c r="M24" s="1" t="e">
        <f>SUM([2]!Table1878[[#This Row],[Q1 Y7]:[Q4 Y7]])</f>
        <v>#REF!</v>
      </c>
      <c r="N24" s="1">
        <v>18</v>
      </c>
      <c r="O24" s="1">
        <v>16</v>
      </c>
      <c r="P24" s="1">
        <v>16</v>
      </c>
      <c r="Q24" s="1">
        <v>8</v>
      </c>
      <c r="R24" s="1">
        <v>20</v>
      </c>
      <c r="S24" s="1"/>
      <c r="T24" s="35">
        <v>13</v>
      </c>
      <c r="U24" s="1">
        <v>13</v>
      </c>
      <c r="V24" s="1">
        <f>13+2</f>
        <v>15</v>
      </c>
      <c r="W24" s="1">
        <v>19</v>
      </c>
      <c r="X24" s="35">
        <v>22</v>
      </c>
      <c r="Y24" s="1"/>
      <c r="Z24" s="693">
        <v>20</v>
      </c>
      <c r="AA24" s="1"/>
      <c r="AB24" s="1"/>
      <c r="AC24" s="1"/>
      <c r="AD24" s="1"/>
      <c r="AE24" s="1">
        <f>SUM(Table1878[[#This Row],[Q1 Y10]:[Q4 Y10]])</f>
        <v>20</v>
      </c>
      <c r="AF24" s="1"/>
      <c r="AG24" s="35" t="s">
        <v>670</v>
      </c>
      <c r="AH24" s="35"/>
      <c r="AI24" s="38"/>
      <c r="AJ24" s="38"/>
      <c r="AK24" s="38"/>
      <c r="AL24" s="327"/>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c r="BXD24" s="1"/>
      <c r="BXE24" s="1"/>
      <c r="BXF24" s="1"/>
      <c r="BXG24" s="1"/>
      <c r="BXH24" s="1"/>
      <c r="BXI24" s="1"/>
      <c r="BXJ24" s="1"/>
      <c r="BXK24" s="1"/>
      <c r="BXL24" s="1"/>
      <c r="BXM24" s="1"/>
      <c r="BXN24" s="1"/>
      <c r="BXO24" s="1"/>
      <c r="BXP24" s="1"/>
      <c r="BXQ24" s="1"/>
      <c r="BXR24" s="1"/>
      <c r="BXS24" s="1"/>
      <c r="BXT24" s="1"/>
      <c r="BXU24" s="1"/>
      <c r="BXV24" s="1"/>
      <c r="BXW24" s="1"/>
      <c r="BXX24" s="1"/>
      <c r="BXY24" s="1"/>
      <c r="BXZ24" s="1"/>
      <c r="BYA24" s="1"/>
      <c r="BYB24" s="1"/>
      <c r="BYC24" s="1"/>
      <c r="BYD24" s="1"/>
      <c r="BYE24" s="1"/>
      <c r="BYF24" s="1"/>
      <c r="BYG24" s="1"/>
      <c r="BYH24" s="1"/>
      <c r="BYI24" s="1"/>
      <c r="BYJ24" s="1"/>
      <c r="BYK24" s="1"/>
      <c r="BYL24" s="1"/>
      <c r="BYM24" s="1"/>
      <c r="BYN24" s="1"/>
      <c r="BYO24" s="1"/>
      <c r="BYP24" s="1"/>
      <c r="BYQ24" s="1"/>
      <c r="BYR24" s="1"/>
      <c r="BYS24" s="1"/>
      <c r="BYT24" s="1"/>
      <c r="BYU24" s="1"/>
      <c r="BYV24" s="1"/>
      <c r="BYW24" s="1"/>
      <c r="BYX24" s="1"/>
      <c r="BYY24" s="1"/>
      <c r="BYZ24" s="1"/>
      <c r="BZA24" s="1"/>
      <c r="BZB24" s="1"/>
      <c r="BZC24" s="1"/>
      <c r="BZD24" s="1"/>
      <c r="BZE24" s="1"/>
      <c r="BZF24" s="1"/>
      <c r="BZG24" s="1"/>
      <c r="BZH24" s="1"/>
      <c r="BZI24" s="1"/>
      <c r="BZJ24" s="1"/>
      <c r="BZK24" s="1"/>
      <c r="BZL24" s="1"/>
      <c r="BZM24" s="1"/>
      <c r="BZN24" s="1"/>
      <c r="BZO24" s="1"/>
      <c r="BZP24" s="1"/>
      <c r="BZQ24" s="1"/>
      <c r="BZR24" s="1"/>
      <c r="BZS24" s="1"/>
      <c r="BZT24" s="1"/>
      <c r="BZU24" s="1"/>
      <c r="BZV24" s="1"/>
      <c r="BZW24" s="1"/>
      <c r="BZX24" s="1"/>
      <c r="BZY24" s="1"/>
      <c r="BZZ24" s="1"/>
      <c r="CAA24" s="1"/>
      <c r="CAB24" s="1"/>
      <c r="CAC24" s="1"/>
      <c r="CAD24" s="1"/>
      <c r="CAE24" s="1"/>
      <c r="CAF24" s="1"/>
      <c r="CAG24" s="1"/>
      <c r="CAH24" s="1"/>
      <c r="CAI24" s="1"/>
      <c r="CAJ24" s="1"/>
      <c r="CAK24" s="1"/>
      <c r="CAL24" s="1"/>
      <c r="CAM24" s="1"/>
      <c r="CAN24" s="1"/>
      <c r="CAO24" s="1"/>
      <c r="CAP24" s="1"/>
      <c r="CAQ24" s="1"/>
      <c r="CAR24" s="1"/>
      <c r="CAS24" s="1"/>
      <c r="CAT24" s="1"/>
      <c r="CAU24" s="1"/>
      <c r="CAV24" s="1"/>
      <c r="CAW24" s="1"/>
      <c r="CAX24" s="1"/>
      <c r="CAY24" s="1"/>
      <c r="CAZ24" s="1"/>
      <c r="CBA24" s="1"/>
      <c r="CBB24" s="1"/>
      <c r="CBC24" s="1"/>
      <c r="CBD24" s="1"/>
      <c r="CBE24" s="1"/>
      <c r="CBF24" s="1"/>
      <c r="CBG24" s="1"/>
      <c r="CBH24" s="1"/>
      <c r="CBI24" s="1"/>
      <c r="CBJ24" s="1"/>
      <c r="CBK24" s="1"/>
      <c r="CBL24" s="1"/>
      <c r="CBM24" s="1"/>
      <c r="CBN24" s="1"/>
      <c r="CBO24" s="1"/>
      <c r="CBP24" s="1"/>
      <c r="CBQ24" s="1"/>
      <c r="CBR24" s="1"/>
      <c r="CBS24" s="1"/>
      <c r="CBT24" s="1"/>
      <c r="CBU24" s="1"/>
      <c r="CBV24" s="1"/>
      <c r="CBW24" s="1"/>
      <c r="CBX24" s="1"/>
      <c r="CBY24" s="1"/>
      <c r="CBZ24" s="1"/>
      <c r="CCA24" s="1"/>
      <c r="CCB24" s="1"/>
      <c r="CCC24" s="1"/>
      <c r="CCD24" s="1"/>
      <c r="CCE24" s="1"/>
      <c r="CCF24" s="1"/>
      <c r="CCG24" s="1"/>
      <c r="CCH24" s="1"/>
      <c r="CCI24" s="1"/>
      <c r="CCJ24" s="1"/>
      <c r="CCK24" s="1"/>
      <c r="CCL24" s="1"/>
      <c r="CCM24" s="1"/>
      <c r="CCN24" s="1"/>
      <c r="CCO24" s="1"/>
      <c r="CCP24" s="1"/>
      <c r="CCQ24" s="1"/>
      <c r="CCR24" s="1"/>
      <c r="CCS24" s="1"/>
      <c r="CCT24" s="1"/>
      <c r="CCU24" s="1"/>
      <c r="CCV24" s="1"/>
      <c r="CCW24" s="1"/>
      <c r="CCX24" s="1"/>
      <c r="CCY24" s="1"/>
      <c r="CCZ24" s="1"/>
      <c r="CDA24" s="1"/>
      <c r="CDB24" s="1"/>
      <c r="CDC24" s="1"/>
      <c r="CDD24" s="1"/>
      <c r="CDE24" s="1"/>
      <c r="CDF24" s="1"/>
      <c r="CDG24" s="1"/>
      <c r="CDH24" s="1"/>
      <c r="CDI24" s="1"/>
      <c r="CDJ24" s="1"/>
      <c r="CDK24" s="1"/>
      <c r="CDL24" s="1"/>
      <c r="CDM24" s="1"/>
      <c r="CDN24" s="1"/>
      <c r="CDO24" s="1"/>
      <c r="CDP24" s="1"/>
      <c r="CDQ24" s="1"/>
      <c r="CDR24" s="1"/>
      <c r="CDS24" s="1"/>
      <c r="CDT24" s="1"/>
      <c r="CDU24" s="1"/>
      <c r="CDV24" s="1"/>
      <c r="CDW24" s="1"/>
      <c r="CDX24" s="1"/>
      <c r="CDY24" s="1"/>
      <c r="CDZ24" s="1"/>
      <c r="CEA24" s="1"/>
      <c r="CEB24" s="1"/>
      <c r="CEC24" s="1"/>
      <c r="CED24" s="1"/>
      <c r="CEE24" s="1"/>
      <c r="CEF24" s="1"/>
      <c r="CEG24" s="1"/>
      <c r="CEH24" s="1"/>
      <c r="CEI24" s="1"/>
      <c r="CEJ24" s="1"/>
      <c r="CEK24" s="1"/>
      <c r="CEL24" s="1"/>
      <c r="CEM24" s="1"/>
      <c r="CEN24" s="1"/>
      <c r="CEO24" s="1"/>
      <c r="CEP24" s="1"/>
      <c r="CEQ24" s="1"/>
      <c r="CER24" s="1"/>
      <c r="CES24" s="1"/>
      <c r="CET24" s="1"/>
      <c r="CEU24" s="1"/>
      <c r="CEV24" s="1"/>
      <c r="CEW24" s="1"/>
      <c r="CEX24" s="1"/>
      <c r="CEY24" s="1"/>
      <c r="CEZ24" s="1"/>
      <c r="CFA24" s="1"/>
      <c r="CFB24" s="1"/>
      <c r="CFC24" s="1"/>
      <c r="CFD24" s="1"/>
      <c r="CFE24" s="1"/>
      <c r="CFF24" s="1"/>
      <c r="CFG24" s="1"/>
      <c r="CFH24" s="1"/>
      <c r="CFI24" s="1"/>
      <c r="CFJ24" s="1"/>
      <c r="CFK24" s="1"/>
      <c r="CFL24" s="1"/>
      <c r="CFM24" s="1"/>
      <c r="CFN24" s="1"/>
      <c r="CFO24" s="1"/>
      <c r="CFP24" s="1"/>
      <c r="CFQ24" s="1"/>
      <c r="CFR24" s="1"/>
      <c r="CFS24" s="1"/>
      <c r="CFT24" s="1"/>
      <c r="CFU24" s="1"/>
      <c r="CFV24" s="1"/>
      <c r="CFW24" s="1"/>
      <c r="CFX24" s="1"/>
      <c r="CFY24" s="1"/>
      <c r="CFZ24" s="1"/>
      <c r="CGA24" s="1"/>
      <c r="CGB24" s="1"/>
      <c r="CGC24" s="1"/>
      <c r="CGD24" s="1"/>
      <c r="CGE24" s="1"/>
      <c r="CGF24" s="1"/>
      <c r="CGG24" s="1"/>
      <c r="CGH24" s="1"/>
      <c r="CGI24" s="1"/>
      <c r="CGJ24" s="1"/>
      <c r="CGK24" s="1"/>
      <c r="CGL24" s="1"/>
      <c r="CGM24" s="1"/>
      <c r="CGN24" s="1"/>
      <c r="CGO24" s="1"/>
      <c r="CGP24" s="1"/>
      <c r="CGQ24" s="1"/>
      <c r="CGR24" s="1"/>
      <c r="CGS24" s="1"/>
      <c r="CGT24" s="1"/>
      <c r="CGU24" s="1"/>
      <c r="CGV24" s="1"/>
      <c r="CGW24" s="1"/>
      <c r="CGX24" s="1"/>
      <c r="CGY24" s="1"/>
      <c r="CGZ24" s="1"/>
      <c r="CHA24" s="1"/>
      <c r="CHB24" s="1"/>
      <c r="CHC24" s="1"/>
      <c r="CHD24" s="1"/>
      <c r="CHE24" s="1"/>
      <c r="CHF24" s="1"/>
      <c r="CHG24" s="1"/>
      <c r="CHH24" s="1"/>
      <c r="CHI24" s="1"/>
      <c r="CHJ24" s="1"/>
      <c r="CHK24" s="1"/>
      <c r="CHL24" s="1"/>
      <c r="CHM24" s="1"/>
      <c r="CHN24" s="1"/>
      <c r="CHO24" s="1"/>
      <c r="CHP24" s="1"/>
      <c r="CHQ24" s="1"/>
      <c r="CHR24" s="1"/>
      <c r="CHS24" s="1"/>
      <c r="CHT24" s="1"/>
      <c r="CHU24" s="1"/>
      <c r="CHV24" s="1"/>
      <c r="CHW24" s="1"/>
      <c r="CHX24" s="1"/>
      <c r="CHY24" s="1"/>
      <c r="CHZ24" s="1"/>
      <c r="CIA24" s="1"/>
      <c r="CIB24" s="1"/>
      <c r="CIC24" s="1"/>
      <c r="CID24" s="1"/>
      <c r="CIE24" s="1"/>
      <c r="CIF24" s="1"/>
      <c r="CIG24" s="1"/>
      <c r="CIH24" s="1"/>
      <c r="CII24" s="1"/>
      <c r="CIJ24" s="1"/>
      <c r="CIK24" s="1"/>
      <c r="CIL24" s="1"/>
      <c r="CIM24" s="1"/>
      <c r="CIN24" s="1"/>
      <c r="CIO24" s="1"/>
      <c r="CIP24" s="1"/>
      <c r="CIQ24" s="1"/>
      <c r="CIR24" s="1"/>
      <c r="CIS24" s="1"/>
      <c r="CIT24" s="1"/>
      <c r="CIU24" s="1"/>
      <c r="CIV24" s="1"/>
      <c r="CIW24" s="1"/>
      <c r="CIX24" s="1"/>
      <c r="CIY24" s="1"/>
      <c r="CIZ24" s="1"/>
      <c r="CJA24" s="1"/>
      <c r="CJB24" s="1"/>
      <c r="CJC24" s="1"/>
      <c r="CJD24" s="1"/>
      <c r="CJE24" s="1"/>
      <c r="CJF24" s="1"/>
      <c r="CJG24" s="1"/>
      <c r="CJH24" s="1"/>
      <c r="CJI24" s="1"/>
      <c r="CJJ24" s="1"/>
      <c r="CJK24" s="1"/>
      <c r="CJL24" s="1"/>
      <c r="CJM24" s="1"/>
      <c r="CJN24" s="1"/>
      <c r="CJO24" s="1"/>
      <c r="CJP24" s="1"/>
      <c r="CJQ24" s="1"/>
      <c r="CJR24" s="1"/>
      <c r="CJS24" s="1"/>
      <c r="CJT24" s="1"/>
      <c r="CJU24" s="1"/>
      <c r="CJV24" s="1"/>
      <c r="CJW24" s="1"/>
      <c r="CJX24" s="1"/>
      <c r="CJY24" s="1"/>
      <c r="CJZ24" s="1"/>
      <c r="CKA24" s="1"/>
      <c r="CKB24" s="1"/>
      <c r="CKC24" s="1"/>
      <c r="CKD24" s="1"/>
      <c r="CKE24" s="1"/>
      <c r="CKF24" s="1"/>
      <c r="CKG24" s="1"/>
      <c r="CKH24" s="1"/>
      <c r="CKI24" s="1"/>
      <c r="CKJ24" s="1"/>
      <c r="CKK24" s="1"/>
      <c r="CKL24" s="1"/>
      <c r="CKM24" s="1"/>
      <c r="CKN24" s="1"/>
      <c r="CKO24" s="1"/>
      <c r="CKP24" s="1"/>
      <c r="CKQ24" s="1"/>
      <c r="CKR24" s="1"/>
      <c r="CKS24" s="1"/>
      <c r="CKT24" s="1"/>
      <c r="CKU24" s="1"/>
      <c r="CKV24" s="1"/>
      <c r="CKW24" s="1"/>
      <c r="CKX24" s="1"/>
      <c r="CKY24" s="1"/>
      <c r="CKZ24" s="1"/>
      <c r="CLA24" s="1"/>
      <c r="CLB24" s="1"/>
      <c r="CLC24" s="1"/>
      <c r="CLD24" s="1"/>
      <c r="CLE24" s="1"/>
      <c r="CLF24" s="1"/>
      <c r="CLG24" s="1"/>
      <c r="CLH24" s="1"/>
      <c r="CLI24" s="1"/>
      <c r="CLJ24" s="1"/>
      <c r="CLK24" s="1"/>
      <c r="CLL24" s="1"/>
      <c r="CLM24" s="1"/>
      <c r="CLN24" s="1"/>
      <c r="CLO24" s="1"/>
      <c r="CLP24" s="1"/>
      <c r="CLQ24" s="1"/>
      <c r="CLR24" s="1"/>
      <c r="CLS24" s="1"/>
      <c r="CLT24" s="1"/>
      <c r="CLU24" s="1"/>
      <c r="CLV24" s="1"/>
      <c r="CLW24" s="1"/>
      <c r="CLX24" s="1"/>
      <c r="CLY24" s="1"/>
      <c r="CLZ24" s="1"/>
      <c r="CMA24" s="1"/>
      <c r="CMB24" s="1"/>
      <c r="CMC24" s="1"/>
      <c r="CMD24" s="1"/>
      <c r="CME24" s="1"/>
      <c r="CMF24" s="1"/>
      <c r="CMG24" s="1"/>
      <c r="CMH24" s="1"/>
      <c r="CMI24" s="1"/>
      <c r="CMJ24" s="1"/>
      <c r="CMK24" s="1"/>
      <c r="CML24" s="1"/>
      <c r="CMM24" s="1"/>
      <c r="CMN24" s="1"/>
      <c r="CMO24" s="1"/>
      <c r="CMP24" s="1"/>
      <c r="CMQ24" s="1"/>
      <c r="CMR24" s="1"/>
      <c r="CMS24" s="1"/>
      <c r="CMT24" s="1"/>
      <c r="CMU24" s="1"/>
      <c r="CMV24" s="1"/>
      <c r="CMW24" s="1"/>
      <c r="CMX24" s="1"/>
      <c r="CMY24" s="1"/>
      <c r="CMZ24" s="1"/>
      <c r="CNA24" s="1"/>
      <c r="CNB24" s="1"/>
      <c r="CNC24" s="1"/>
      <c r="CND24" s="1"/>
      <c r="CNE24" s="1"/>
      <c r="CNF24" s="1"/>
      <c r="CNG24" s="1"/>
      <c r="CNH24" s="1"/>
      <c r="CNI24" s="1"/>
      <c r="CNJ24" s="1"/>
      <c r="CNK24" s="1"/>
      <c r="CNL24" s="1"/>
      <c r="CNM24" s="1"/>
      <c r="CNN24" s="1"/>
      <c r="CNO24" s="1"/>
      <c r="CNP24" s="1"/>
      <c r="CNQ24" s="1"/>
      <c r="CNR24" s="1"/>
      <c r="CNS24" s="1"/>
      <c r="CNT24" s="1"/>
      <c r="CNU24" s="1"/>
      <c r="CNV24" s="1"/>
      <c r="CNW24" s="1"/>
      <c r="CNX24" s="1"/>
      <c r="CNY24" s="1"/>
      <c r="CNZ24" s="1"/>
      <c r="COA24" s="1"/>
      <c r="COB24" s="1"/>
      <c r="COC24" s="1"/>
      <c r="COD24" s="1"/>
      <c r="COE24" s="1"/>
      <c r="COF24" s="1"/>
      <c r="COG24" s="1"/>
      <c r="COH24" s="1"/>
      <c r="COI24" s="1"/>
      <c r="COJ24" s="1"/>
      <c r="COK24" s="1"/>
      <c r="COL24" s="1"/>
      <c r="COM24" s="1"/>
      <c r="CON24" s="1"/>
      <c r="COO24" s="1"/>
      <c r="COP24" s="1"/>
      <c r="COQ24" s="1"/>
      <c r="COR24" s="1"/>
      <c r="COS24" s="1"/>
      <c r="COT24" s="1"/>
      <c r="COU24" s="1"/>
      <c r="COV24" s="1"/>
      <c r="COW24" s="1"/>
      <c r="COX24" s="1"/>
      <c r="COY24" s="1"/>
      <c r="COZ24" s="1"/>
      <c r="CPA24" s="1"/>
      <c r="CPB24" s="1"/>
      <c r="CPC24" s="1"/>
      <c r="CPD24" s="1"/>
      <c r="CPE24" s="1"/>
      <c r="CPF24" s="1"/>
      <c r="CPG24" s="1"/>
      <c r="CPH24" s="1"/>
      <c r="CPI24" s="1"/>
      <c r="CPJ24" s="1"/>
      <c r="CPK24" s="1"/>
      <c r="CPL24" s="1"/>
      <c r="CPM24" s="1"/>
      <c r="CPN24" s="1"/>
      <c r="CPO24" s="1"/>
      <c r="CPP24" s="1"/>
      <c r="CPQ24" s="1"/>
      <c r="CPR24" s="1"/>
      <c r="CPS24" s="1"/>
      <c r="CPT24" s="1"/>
      <c r="CPU24" s="1"/>
      <c r="CPV24" s="1"/>
      <c r="CPW24" s="1"/>
      <c r="CPX24" s="1"/>
      <c r="CPY24" s="1"/>
      <c r="CPZ24" s="1"/>
      <c r="CQA24" s="1"/>
      <c r="CQB24" s="1"/>
      <c r="CQC24" s="1"/>
      <c r="CQD24" s="1"/>
      <c r="CQE24" s="1"/>
      <c r="CQF24" s="1"/>
      <c r="CQG24" s="1"/>
      <c r="CQH24" s="1"/>
      <c r="CQI24" s="1"/>
      <c r="CQJ24" s="1"/>
      <c r="CQK24" s="1"/>
      <c r="CQL24" s="1"/>
      <c r="CQM24" s="1"/>
      <c r="CQN24" s="1"/>
      <c r="CQO24" s="1"/>
      <c r="CQP24" s="1"/>
      <c r="CQQ24" s="1"/>
      <c r="CQR24" s="1"/>
      <c r="CQS24" s="1"/>
      <c r="CQT24" s="1"/>
      <c r="CQU24" s="1"/>
      <c r="CQV24" s="1"/>
      <c r="CQW24" s="1"/>
      <c r="CQX24" s="1"/>
      <c r="CQY24" s="1"/>
      <c r="CQZ24" s="1"/>
      <c r="CRA24" s="1"/>
      <c r="CRB24" s="1"/>
      <c r="CRC24" s="1"/>
      <c r="CRD24" s="1"/>
      <c r="CRE24" s="1"/>
      <c r="CRF24" s="1"/>
      <c r="CRG24" s="1"/>
      <c r="CRH24" s="1"/>
      <c r="CRI24" s="1"/>
      <c r="CRJ24" s="1"/>
      <c r="CRK24" s="1"/>
      <c r="CRL24" s="1"/>
      <c r="CRM24" s="1"/>
      <c r="CRN24" s="1"/>
      <c r="CRO24" s="1"/>
      <c r="CRP24" s="1"/>
      <c r="CRQ24" s="1"/>
      <c r="CRR24" s="1"/>
      <c r="CRS24" s="1"/>
      <c r="CRT24" s="1"/>
      <c r="CRU24" s="1"/>
      <c r="CRV24" s="1"/>
      <c r="CRW24" s="1"/>
      <c r="CRX24" s="1"/>
      <c r="CRY24" s="1"/>
      <c r="CRZ24" s="1"/>
      <c r="CSA24" s="1"/>
      <c r="CSB24" s="1"/>
      <c r="CSC24" s="1"/>
      <c r="CSD24" s="1"/>
      <c r="CSE24" s="1"/>
      <c r="CSF24" s="1"/>
      <c r="CSG24" s="1"/>
      <c r="CSH24" s="1"/>
      <c r="CSI24" s="1"/>
      <c r="CSJ24" s="1"/>
      <c r="CSK24" s="1"/>
      <c r="CSL24" s="1"/>
      <c r="CSM24" s="1"/>
      <c r="CSN24" s="1"/>
      <c r="CSO24" s="1"/>
      <c r="CSP24" s="1"/>
      <c r="CSQ24" s="1"/>
      <c r="CSR24" s="1"/>
      <c r="CSS24" s="1"/>
      <c r="CST24" s="1"/>
      <c r="CSU24" s="1"/>
      <c r="CSV24" s="1"/>
      <c r="CSW24" s="1"/>
      <c r="CSX24" s="1"/>
      <c r="CSY24" s="1"/>
      <c r="CSZ24" s="1"/>
      <c r="CTA24" s="1"/>
      <c r="CTB24" s="1"/>
      <c r="CTC24" s="1"/>
      <c r="CTD24" s="1"/>
      <c r="CTE24" s="1"/>
      <c r="CTF24" s="1"/>
      <c r="CTG24" s="1"/>
      <c r="CTH24" s="1"/>
      <c r="CTI24" s="1"/>
      <c r="CTJ24" s="1"/>
      <c r="CTK24" s="1"/>
      <c r="CTL24" s="1"/>
      <c r="CTM24" s="1"/>
      <c r="CTN24" s="1"/>
      <c r="CTO24" s="1"/>
      <c r="CTP24" s="1"/>
      <c r="CTQ24" s="1"/>
      <c r="CTR24" s="1"/>
      <c r="CTS24" s="1"/>
      <c r="CTT24" s="1"/>
      <c r="CTU24" s="1"/>
      <c r="CTV24" s="1"/>
      <c r="CTW24" s="1"/>
      <c r="CTX24" s="1"/>
      <c r="CTY24" s="1"/>
      <c r="CTZ24" s="1"/>
      <c r="CUA24" s="1"/>
      <c r="CUB24" s="1"/>
      <c r="CUC24" s="1"/>
      <c r="CUD24" s="1"/>
      <c r="CUE24" s="1"/>
      <c r="CUF24" s="1"/>
      <c r="CUG24" s="1"/>
      <c r="CUH24" s="1"/>
      <c r="CUI24" s="1"/>
      <c r="CUJ24" s="1"/>
      <c r="CUK24" s="1"/>
      <c r="CUL24" s="1"/>
      <c r="CUM24" s="1"/>
      <c r="CUN24" s="1"/>
      <c r="CUO24" s="1"/>
      <c r="CUP24" s="1"/>
      <c r="CUQ24" s="1"/>
      <c r="CUR24" s="1"/>
      <c r="CUS24" s="1"/>
      <c r="CUT24" s="1"/>
      <c r="CUU24" s="1"/>
      <c r="CUV24" s="1"/>
      <c r="CUW24" s="1"/>
      <c r="CUX24" s="1"/>
      <c r="CUY24" s="1"/>
      <c r="CUZ24" s="1"/>
      <c r="CVA24" s="1"/>
      <c r="CVB24" s="1"/>
      <c r="CVC24" s="1"/>
      <c r="CVD24" s="1"/>
      <c r="CVE24" s="1"/>
      <c r="CVF24" s="1"/>
      <c r="CVG24" s="1"/>
      <c r="CVH24" s="1"/>
      <c r="CVI24" s="1"/>
      <c r="CVJ24" s="1"/>
      <c r="CVK24" s="1"/>
      <c r="CVL24" s="1"/>
      <c r="CVM24" s="1"/>
      <c r="CVN24" s="1"/>
      <c r="CVO24" s="1"/>
      <c r="CVP24" s="1"/>
      <c r="CVQ24" s="1"/>
      <c r="CVR24" s="1"/>
      <c r="CVS24" s="1"/>
      <c r="CVT24" s="1"/>
      <c r="CVU24" s="1"/>
      <c r="CVV24" s="1"/>
      <c r="CVW24" s="1"/>
      <c r="CVX24" s="1"/>
      <c r="CVY24" s="1"/>
      <c r="CVZ24" s="1"/>
      <c r="CWA24" s="1"/>
      <c r="CWB24" s="1"/>
      <c r="CWC24" s="1"/>
      <c r="CWD24" s="1"/>
      <c r="CWE24" s="1"/>
      <c r="CWF24" s="1"/>
      <c r="CWG24" s="1"/>
      <c r="CWH24" s="1"/>
      <c r="CWI24" s="1"/>
      <c r="CWJ24" s="1"/>
      <c r="CWK24" s="1"/>
      <c r="CWL24" s="1"/>
      <c r="CWM24" s="1"/>
      <c r="CWN24" s="1"/>
      <c r="CWO24" s="1"/>
      <c r="CWP24" s="1"/>
      <c r="CWQ24" s="1"/>
      <c r="CWR24" s="1"/>
      <c r="CWS24" s="1"/>
      <c r="CWT24" s="1"/>
      <c r="CWU24" s="1"/>
      <c r="CWV24" s="1"/>
      <c r="CWW24" s="1"/>
      <c r="CWX24" s="1"/>
      <c r="CWY24" s="1"/>
      <c r="CWZ24" s="1"/>
      <c r="CXA24" s="1"/>
      <c r="CXB24" s="1"/>
      <c r="CXC24" s="1"/>
      <c r="CXD24" s="1"/>
      <c r="CXE24" s="1"/>
      <c r="CXF24" s="1"/>
      <c r="CXG24" s="1"/>
      <c r="CXH24" s="1"/>
      <c r="CXI24" s="1"/>
      <c r="CXJ24" s="1"/>
      <c r="CXK24" s="1"/>
      <c r="CXL24" s="1"/>
      <c r="CXM24" s="1"/>
      <c r="CXN24" s="1"/>
      <c r="CXO24" s="1"/>
      <c r="CXP24" s="1"/>
      <c r="CXQ24" s="1"/>
      <c r="CXR24" s="1"/>
      <c r="CXS24" s="1"/>
      <c r="CXT24" s="1"/>
      <c r="CXU24" s="1"/>
      <c r="CXV24" s="1"/>
      <c r="CXW24" s="1"/>
      <c r="CXX24" s="1"/>
      <c r="CXY24" s="1"/>
      <c r="CXZ24" s="1"/>
      <c r="CYA24" s="1"/>
      <c r="CYB24" s="1"/>
      <c r="CYC24" s="1"/>
      <c r="CYD24" s="1"/>
      <c r="CYE24" s="1"/>
      <c r="CYF24" s="1"/>
      <c r="CYG24" s="1"/>
      <c r="CYH24" s="1"/>
      <c r="CYI24" s="1"/>
      <c r="CYJ24" s="1"/>
      <c r="CYK24" s="1"/>
      <c r="CYL24" s="1"/>
      <c r="CYM24" s="1"/>
      <c r="CYN24" s="1"/>
      <c r="CYO24" s="1"/>
      <c r="CYP24" s="1"/>
      <c r="CYQ24" s="1"/>
      <c r="CYR24" s="1"/>
      <c r="CYS24" s="1"/>
      <c r="CYT24" s="1"/>
      <c r="CYU24" s="1"/>
      <c r="CYV24" s="1"/>
      <c r="CYW24" s="1"/>
      <c r="CYX24" s="1"/>
      <c r="CYY24" s="1"/>
      <c r="CYZ24" s="1"/>
      <c r="CZA24" s="1"/>
      <c r="CZB24" s="1"/>
      <c r="CZC24" s="1"/>
      <c r="CZD24" s="1"/>
      <c r="CZE24" s="1"/>
      <c r="CZF24" s="1"/>
      <c r="CZG24" s="1"/>
      <c r="CZH24" s="1"/>
      <c r="CZI24" s="1"/>
      <c r="CZJ24" s="1"/>
      <c r="CZK24" s="1"/>
      <c r="CZL24" s="1"/>
      <c r="CZM24" s="1"/>
      <c r="CZN24" s="1"/>
      <c r="CZO24" s="1"/>
      <c r="CZP24" s="1"/>
      <c r="CZQ24" s="1"/>
      <c r="CZR24" s="1"/>
      <c r="CZS24" s="1"/>
      <c r="CZT24" s="1"/>
      <c r="CZU24" s="1"/>
      <c r="CZV24" s="1"/>
      <c r="CZW24" s="1"/>
      <c r="CZX24" s="1"/>
      <c r="CZY24" s="1"/>
      <c r="CZZ24" s="1"/>
      <c r="DAA24" s="1"/>
      <c r="DAB24" s="1"/>
      <c r="DAC24" s="1"/>
      <c r="DAD24" s="1"/>
      <c r="DAE24" s="1"/>
      <c r="DAF24" s="1"/>
      <c r="DAG24" s="1"/>
      <c r="DAH24" s="1"/>
      <c r="DAI24" s="1"/>
      <c r="DAJ24" s="1"/>
      <c r="DAK24" s="1"/>
      <c r="DAL24" s="1"/>
      <c r="DAM24" s="1"/>
      <c r="DAN24" s="1"/>
      <c r="DAO24" s="1"/>
      <c r="DAP24" s="1"/>
      <c r="DAQ24" s="1"/>
      <c r="DAR24" s="1"/>
      <c r="DAS24" s="1"/>
      <c r="DAT24" s="1"/>
      <c r="DAU24" s="1"/>
      <c r="DAV24" s="1"/>
      <c r="DAW24" s="1"/>
      <c r="DAX24" s="1"/>
      <c r="DAY24" s="1"/>
      <c r="DAZ24" s="1"/>
      <c r="DBA24" s="1"/>
      <c r="DBB24" s="1"/>
      <c r="DBC24" s="1"/>
      <c r="DBD24" s="1"/>
      <c r="DBE24" s="1"/>
      <c r="DBF24" s="1"/>
      <c r="DBG24" s="1"/>
      <c r="DBH24" s="1"/>
      <c r="DBI24" s="1"/>
      <c r="DBJ24" s="1"/>
      <c r="DBK24" s="1"/>
      <c r="DBL24" s="1"/>
      <c r="DBM24" s="1"/>
      <c r="DBN24" s="1"/>
      <c r="DBO24" s="1"/>
      <c r="DBP24" s="1"/>
      <c r="DBQ24" s="1"/>
      <c r="DBR24" s="1"/>
      <c r="DBS24" s="1"/>
      <c r="DBT24" s="1"/>
      <c r="DBU24" s="1"/>
      <c r="DBV24" s="1"/>
      <c r="DBW24" s="1"/>
      <c r="DBX24" s="1"/>
      <c r="DBY24" s="1"/>
      <c r="DBZ24" s="1"/>
      <c r="DCA24" s="1"/>
      <c r="DCB24" s="1"/>
      <c r="DCC24" s="1"/>
      <c r="DCD24" s="1"/>
      <c r="DCE24" s="1"/>
      <c r="DCF24" s="1"/>
      <c r="DCG24" s="1"/>
      <c r="DCH24" s="1"/>
      <c r="DCI24" s="1"/>
      <c r="DCJ24" s="1"/>
      <c r="DCK24" s="1"/>
      <c r="DCL24" s="1"/>
      <c r="DCM24" s="1"/>
      <c r="DCN24" s="1"/>
      <c r="DCO24" s="1"/>
      <c r="DCP24" s="1"/>
      <c r="DCQ24" s="1"/>
      <c r="DCR24" s="1"/>
      <c r="DCS24" s="1"/>
      <c r="DCT24" s="1"/>
      <c r="DCU24" s="1"/>
      <c r="DCV24" s="1"/>
      <c r="DCW24" s="1"/>
      <c r="DCX24" s="1"/>
      <c r="DCY24" s="1"/>
      <c r="DCZ24" s="1"/>
      <c r="DDA24" s="1"/>
      <c r="DDB24" s="1"/>
      <c r="DDC24" s="1"/>
      <c r="DDD24" s="1"/>
      <c r="DDE24" s="1"/>
      <c r="DDF24" s="1"/>
      <c r="DDG24" s="1"/>
      <c r="DDH24" s="1"/>
      <c r="DDI24" s="1"/>
      <c r="DDJ24" s="1"/>
      <c r="DDK24" s="1"/>
      <c r="DDL24" s="1"/>
      <c r="DDM24" s="1"/>
      <c r="DDN24" s="1"/>
      <c r="DDO24" s="1"/>
      <c r="DDP24" s="1"/>
      <c r="DDQ24" s="1"/>
      <c r="DDR24" s="1"/>
      <c r="DDS24" s="1"/>
      <c r="DDT24" s="1"/>
      <c r="DDU24" s="1"/>
      <c r="DDV24" s="1"/>
      <c r="DDW24" s="1"/>
      <c r="DDX24" s="1"/>
      <c r="DDY24" s="1"/>
      <c r="DDZ24" s="1"/>
      <c r="DEA24" s="1"/>
      <c r="DEB24" s="1"/>
      <c r="DEC24" s="1"/>
      <c r="DED24" s="1"/>
      <c r="DEE24" s="1"/>
      <c r="DEF24" s="1"/>
      <c r="DEG24" s="1"/>
      <c r="DEH24" s="1"/>
      <c r="DEI24" s="1"/>
      <c r="DEJ24" s="1"/>
      <c r="DEK24" s="1"/>
      <c r="DEL24" s="1"/>
      <c r="DEM24" s="1"/>
      <c r="DEN24" s="1"/>
      <c r="DEO24" s="1"/>
      <c r="DEP24" s="1"/>
      <c r="DEQ24" s="1"/>
      <c r="DER24" s="1"/>
      <c r="DES24" s="1"/>
      <c r="DET24" s="1"/>
      <c r="DEU24" s="1"/>
      <c r="DEV24" s="1"/>
      <c r="DEW24" s="1"/>
      <c r="DEX24" s="1"/>
      <c r="DEY24" s="1"/>
      <c r="DEZ24" s="1"/>
      <c r="DFA24" s="1"/>
      <c r="DFB24" s="1"/>
      <c r="DFC24" s="1"/>
      <c r="DFD24" s="1"/>
      <c r="DFE24" s="1"/>
      <c r="DFF24" s="1"/>
      <c r="DFG24" s="1"/>
      <c r="DFH24" s="1"/>
      <c r="DFI24" s="1"/>
      <c r="DFJ24" s="1"/>
      <c r="DFK24" s="1"/>
      <c r="DFL24" s="1"/>
      <c r="DFM24" s="1"/>
      <c r="DFN24" s="1"/>
      <c r="DFO24" s="1"/>
      <c r="DFP24" s="1"/>
      <c r="DFQ24" s="1"/>
      <c r="DFR24" s="1"/>
      <c r="DFS24" s="1"/>
      <c r="DFT24" s="1"/>
      <c r="DFU24" s="1"/>
      <c r="DFV24" s="1"/>
      <c r="DFW24" s="1"/>
      <c r="DFX24" s="1"/>
      <c r="DFY24" s="1"/>
      <c r="DFZ24" s="1"/>
      <c r="DGA24" s="1"/>
      <c r="DGB24" s="1"/>
      <c r="DGC24" s="1"/>
      <c r="DGD24" s="1"/>
      <c r="DGE24" s="1"/>
      <c r="DGF24" s="1"/>
      <c r="DGG24" s="1"/>
      <c r="DGH24" s="1"/>
      <c r="DGI24" s="1"/>
      <c r="DGJ24" s="1"/>
      <c r="DGK24" s="1"/>
      <c r="DGL24" s="1"/>
      <c r="DGM24" s="1"/>
      <c r="DGN24" s="1"/>
      <c r="DGO24" s="1"/>
      <c r="DGP24" s="1"/>
      <c r="DGQ24" s="1"/>
      <c r="DGR24" s="1"/>
      <c r="DGS24" s="1"/>
      <c r="DGT24" s="1"/>
      <c r="DGU24" s="1"/>
      <c r="DGV24" s="1"/>
      <c r="DGW24" s="1"/>
      <c r="DGX24" s="1"/>
      <c r="DGY24" s="1"/>
      <c r="DGZ24" s="1"/>
      <c r="DHA24" s="1"/>
      <c r="DHB24" s="1"/>
      <c r="DHC24" s="1"/>
      <c r="DHD24" s="1"/>
      <c r="DHE24" s="1"/>
      <c r="DHF24" s="1"/>
      <c r="DHG24" s="1"/>
      <c r="DHH24" s="1"/>
      <c r="DHI24" s="1"/>
      <c r="DHJ24" s="1"/>
      <c r="DHK24" s="1"/>
      <c r="DHL24" s="1"/>
      <c r="DHM24" s="1"/>
      <c r="DHN24" s="1"/>
      <c r="DHO24" s="1"/>
      <c r="DHP24" s="1"/>
      <c r="DHQ24" s="1"/>
      <c r="DHR24" s="1"/>
      <c r="DHS24" s="1"/>
      <c r="DHT24" s="1"/>
      <c r="DHU24" s="1"/>
      <c r="DHV24" s="1"/>
      <c r="DHW24" s="1"/>
      <c r="DHX24" s="1"/>
      <c r="DHY24" s="1"/>
      <c r="DHZ24" s="1"/>
      <c r="DIA24" s="1"/>
      <c r="DIB24" s="1"/>
      <c r="DIC24" s="1"/>
      <c r="DID24" s="1"/>
      <c r="DIE24" s="1"/>
      <c r="DIF24" s="1"/>
      <c r="DIG24" s="1"/>
      <c r="DIH24" s="1"/>
      <c r="DII24" s="1"/>
      <c r="DIJ24" s="1"/>
      <c r="DIK24" s="1"/>
      <c r="DIL24" s="1"/>
      <c r="DIM24" s="1"/>
      <c r="DIN24" s="1"/>
      <c r="DIO24" s="1"/>
      <c r="DIP24" s="1"/>
      <c r="DIQ24" s="1"/>
      <c r="DIR24" s="1"/>
      <c r="DIS24" s="1"/>
      <c r="DIT24" s="1"/>
      <c r="DIU24" s="1"/>
      <c r="DIV24" s="1"/>
      <c r="DIW24" s="1"/>
      <c r="DIX24" s="1"/>
      <c r="DIY24" s="1"/>
      <c r="DIZ24" s="1"/>
      <c r="DJA24" s="1"/>
      <c r="DJB24" s="1"/>
      <c r="DJC24" s="1"/>
      <c r="DJD24" s="1"/>
      <c r="DJE24" s="1"/>
      <c r="DJF24" s="1"/>
      <c r="DJG24" s="1"/>
      <c r="DJH24" s="1"/>
      <c r="DJI24" s="1"/>
      <c r="DJJ24" s="1"/>
      <c r="DJK24" s="1"/>
      <c r="DJL24" s="1"/>
      <c r="DJM24" s="1"/>
      <c r="DJN24" s="1"/>
      <c r="DJO24" s="1"/>
      <c r="DJP24" s="1"/>
      <c r="DJQ24" s="1"/>
      <c r="DJR24" s="1"/>
      <c r="DJS24" s="1"/>
      <c r="DJT24" s="1"/>
      <c r="DJU24" s="1"/>
      <c r="DJV24" s="1"/>
      <c r="DJW24" s="1"/>
      <c r="DJX24" s="1"/>
      <c r="DJY24" s="1"/>
      <c r="DJZ24" s="1"/>
      <c r="DKA24" s="1"/>
      <c r="DKB24" s="1"/>
      <c r="DKC24" s="1"/>
      <c r="DKD24" s="1"/>
      <c r="DKE24" s="1"/>
      <c r="DKF24" s="1"/>
      <c r="DKG24" s="1"/>
      <c r="DKH24" s="1"/>
      <c r="DKI24" s="1"/>
      <c r="DKJ24" s="1"/>
      <c r="DKK24" s="1"/>
      <c r="DKL24" s="1"/>
      <c r="DKM24" s="1"/>
      <c r="DKN24" s="1"/>
      <c r="DKO24" s="1"/>
      <c r="DKP24" s="1"/>
      <c r="DKQ24" s="1"/>
      <c r="DKR24" s="1"/>
      <c r="DKS24" s="1"/>
      <c r="DKT24" s="1"/>
      <c r="DKU24" s="1"/>
      <c r="DKV24" s="1"/>
      <c r="DKW24" s="1"/>
      <c r="DKX24" s="1"/>
      <c r="DKY24" s="1"/>
      <c r="DKZ24" s="1"/>
      <c r="DLA24" s="1"/>
      <c r="DLB24" s="1"/>
      <c r="DLC24" s="1"/>
      <c r="DLD24" s="1"/>
      <c r="DLE24" s="1"/>
      <c r="DLF24" s="1"/>
      <c r="DLG24" s="1"/>
      <c r="DLH24" s="1"/>
      <c r="DLI24" s="1"/>
      <c r="DLJ24" s="1"/>
      <c r="DLK24" s="1"/>
      <c r="DLL24" s="1"/>
      <c r="DLM24" s="1"/>
      <c r="DLN24" s="1"/>
      <c r="DLO24" s="1"/>
      <c r="DLP24" s="1"/>
      <c r="DLQ24" s="1"/>
      <c r="DLR24" s="1"/>
      <c r="DLS24" s="1"/>
      <c r="DLT24" s="1"/>
      <c r="DLU24" s="1"/>
      <c r="DLV24" s="1"/>
      <c r="DLW24" s="1"/>
      <c r="DLX24" s="1"/>
      <c r="DLY24" s="1"/>
      <c r="DLZ24" s="1"/>
      <c r="DMA24" s="1"/>
      <c r="DMB24" s="1"/>
      <c r="DMC24" s="1"/>
      <c r="DMD24" s="1"/>
      <c r="DME24" s="1"/>
      <c r="DMF24" s="1"/>
      <c r="DMG24" s="1"/>
      <c r="DMH24" s="1"/>
      <c r="DMI24" s="1"/>
      <c r="DMJ24" s="1"/>
      <c r="DMK24" s="1"/>
      <c r="DML24" s="1"/>
      <c r="DMM24" s="1"/>
      <c r="DMN24" s="1"/>
      <c r="DMO24" s="1"/>
      <c r="DMP24" s="1"/>
      <c r="DMQ24" s="1"/>
      <c r="DMR24" s="1"/>
      <c r="DMS24" s="1"/>
      <c r="DMT24" s="1"/>
      <c r="DMU24" s="1"/>
      <c r="DMV24" s="1"/>
      <c r="DMW24" s="1"/>
      <c r="DMX24" s="1"/>
      <c r="DMY24" s="1"/>
      <c r="DMZ24" s="1"/>
      <c r="DNA24" s="1"/>
      <c r="DNB24" s="1"/>
      <c r="DNC24" s="1"/>
      <c r="DND24" s="1"/>
      <c r="DNE24" s="1"/>
      <c r="DNF24" s="1"/>
      <c r="DNG24" s="1"/>
      <c r="DNH24" s="1"/>
      <c r="DNI24" s="1"/>
      <c r="DNJ24" s="1"/>
      <c r="DNK24" s="1"/>
      <c r="DNL24" s="1"/>
      <c r="DNM24" s="1"/>
      <c r="DNN24" s="1"/>
      <c r="DNO24" s="1"/>
      <c r="DNP24" s="1"/>
      <c r="DNQ24" s="1"/>
      <c r="DNR24" s="1"/>
      <c r="DNS24" s="1"/>
      <c r="DNT24" s="1"/>
      <c r="DNU24" s="1"/>
      <c r="DNV24" s="1"/>
      <c r="DNW24" s="1"/>
      <c r="DNX24" s="1"/>
      <c r="DNY24" s="1"/>
      <c r="DNZ24" s="1"/>
      <c r="DOA24" s="1"/>
      <c r="DOB24" s="1"/>
      <c r="DOC24" s="1"/>
      <c r="DOD24" s="1"/>
      <c r="DOE24" s="1"/>
      <c r="DOF24" s="1"/>
      <c r="DOG24" s="1"/>
      <c r="DOH24" s="1"/>
      <c r="DOI24" s="1"/>
      <c r="DOJ24" s="1"/>
      <c r="DOK24" s="1"/>
      <c r="DOL24" s="1"/>
      <c r="DOM24" s="1"/>
      <c r="DON24" s="1"/>
      <c r="DOO24" s="1"/>
      <c r="DOP24" s="1"/>
      <c r="DOQ24" s="1"/>
      <c r="DOR24" s="1"/>
      <c r="DOS24" s="1"/>
      <c r="DOT24" s="1"/>
      <c r="DOU24" s="1"/>
      <c r="DOV24" s="1"/>
      <c r="DOW24" s="1"/>
      <c r="DOX24" s="1"/>
      <c r="DOY24" s="1"/>
      <c r="DOZ24" s="1"/>
      <c r="DPA24" s="1"/>
      <c r="DPB24" s="1"/>
      <c r="DPC24" s="1"/>
      <c r="DPD24" s="1"/>
      <c r="DPE24" s="1"/>
      <c r="DPF24" s="1"/>
      <c r="DPG24" s="1"/>
      <c r="DPH24" s="1"/>
      <c r="DPI24" s="1"/>
      <c r="DPJ24" s="1"/>
      <c r="DPK24" s="1"/>
      <c r="DPL24" s="1"/>
      <c r="DPM24" s="1"/>
      <c r="DPN24" s="1"/>
      <c r="DPO24" s="1"/>
      <c r="DPP24" s="1"/>
      <c r="DPQ24" s="1"/>
      <c r="DPR24" s="1"/>
      <c r="DPS24" s="1"/>
      <c r="DPT24" s="1"/>
      <c r="DPU24" s="1"/>
      <c r="DPV24" s="1"/>
      <c r="DPW24" s="1"/>
      <c r="DPX24" s="1"/>
      <c r="DPY24" s="1"/>
      <c r="DPZ24" s="1"/>
      <c r="DQA24" s="1"/>
      <c r="DQB24" s="1"/>
      <c r="DQC24" s="1"/>
      <c r="DQD24" s="1"/>
      <c r="DQE24" s="1"/>
      <c r="DQF24" s="1"/>
      <c r="DQG24" s="1"/>
      <c r="DQH24" s="1"/>
      <c r="DQI24" s="1"/>
      <c r="DQJ24" s="1"/>
      <c r="DQK24" s="1"/>
      <c r="DQL24" s="1"/>
      <c r="DQM24" s="1"/>
      <c r="DQN24" s="1"/>
      <c r="DQO24" s="1"/>
      <c r="DQP24" s="1"/>
      <c r="DQQ24" s="1"/>
      <c r="DQR24" s="1"/>
      <c r="DQS24" s="1"/>
      <c r="DQT24" s="1"/>
      <c r="DQU24" s="1"/>
      <c r="DQV24" s="1"/>
      <c r="DQW24" s="1"/>
      <c r="DQX24" s="1"/>
      <c r="DQY24" s="1"/>
      <c r="DQZ24" s="1"/>
      <c r="DRA24" s="1"/>
      <c r="DRB24" s="1"/>
      <c r="DRC24" s="1"/>
      <c r="DRD24" s="1"/>
      <c r="DRE24" s="1"/>
      <c r="DRF24" s="1"/>
      <c r="DRG24" s="1"/>
      <c r="DRH24" s="1"/>
      <c r="DRI24" s="1"/>
      <c r="DRJ24" s="1"/>
      <c r="DRK24" s="1"/>
      <c r="DRL24" s="1"/>
      <c r="DRM24" s="1"/>
      <c r="DRN24" s="1"/>
      <c r="DRO24" s="1"/>
      <c r="DRP24" s="1"/>
      <c r="DRQ24" s="1"/>
      <c r="DRR24" s="1"/>
      <c r="DRS24" s="1"/>
      <c r="DRT24" s="1"/>
      <c r="DRU24" s="1"/>
      <c r="DRV24" s="1"/>
      <c r="DRW24" s="1"/>
      <c r="DRX24" s="1"/>
      <c r="DRY24" s="1"/>
      <c r="DRZ24" s="1"/>
      <c r="DSA24" s="1"/>
      <c r="DSB24" s="1"/>
      <c r="DSC24" s="1"/>
      <c r="DSD24" s="1"/>
      <c r="DSE24" s="1"/>
      <c r="DSF24" s="1"/>
      <c r="DSG24" s="1"/>
      <c r="DSH24" s="1"/>
      <c r="DSI24" s="1"/>
      <c r="DSJ24" s="1"/>
      <c r="DSK24" s="1"/>
      <c r="DSL24" s="1"/>
      <c r="DSM24" s="1"/>
      <c r="DSN24" s="1"/>
      <c r="DSO24" s="1"/>
      <c r="DSP24" s="1"/>
      <c r="DSQ24" s="1"/>
      <c r="DSR24" s="1"/>
      <c r="DSS24" s="1"/>
      <c r="DST24" s="1"/>
      <c r="DSU24" s="1"/>
      <c r="DSV24" s="1"/>
      <c r="DSW24" s="1"/>
      <c r="DSX24" s="1"/>
      <c r="DSY24" s="1"/>
      <c r="DSZ24" s="1"/>
      <c r="DTA24" s="1"/>
      <c r="DTB24" s="1"/>
      <c r="DTC24" s="1"/>
      <c r="DTD24" s="1"/>
      <c r="DTE24" s="1"/>
      <c r="DTF24" s="1"/>
      <c r="DTG24" s="1"/>
      <c r="DTH24" s="1"/>
      <c r="DTI24" s="1"/>
      <c r="DTJ24" s="1"/>
      <c r="DTK24" s="1"/>
      <c r="DTL24" s="1"/>
      <c r="DTM24" s="1"/>
      <c r="DTN24" s="1"/>
      <c r="DTO24" s="1"/>
      <c r="DTP24" s="1"/>
      <c r="DTQ24" s="1"/>
      <c r="DTR24" s="1"/>
      <c r="DTS24" s="1"/>
      <c r="DTT24" s="1"/>
      <c r="DTU24" s="1"/>
      <c r="DTV24" s="1"/>
      <c r="DTW24" s="1"/>
      <c r="DTX24" s="1"/>
      <c r="DTY24" s="1"/>
      <c r="DTZ24" s="1"/>
      <c r="DUA24" s="1"/>
      <c r="DUB24" s="1"/>
      <c r="DUC24" s="1"/>
      <c r="DUD24" s="1"/>
      <c r="DUE24" s="1"/>
      <c r="DUF24" s="1"/>
      <c r="DUG24" s="1"/>
      <c r="DUH24" s="1"/>
      <c r="DUI24" s="1"/>
      <c r="DUJ24" s="1"/>
      <c r="DUK24" s="1"/>
      <c r="DUL24" s="1"/>
      <c r="DUM24" s="1"/>
      <c r="DUN24" s="1"/>
      <c r="DUO24" s="1"/>
      <c r="DUP24" s="1"/>
      <c r="DUQ24" s="1"/>
      <c r="DUR24" s="1"/>
      <c r="DUS24" s="1"/>
      <c r="DUT24" s="1"/>
      <c r="DUU24" s="1"/>
      <c r="DUV24" s="1"/>
      <c r="DUW24" s="1"/>
      <c r="DUX24" s="1"/>
      <c r="DUY24" s="1"/>
      <c r="DUZ24" s="1"/>
      <c r="DVA24" s="1"/>
      <c r="DVB24" s="1"/>
      <c r="DVC24" s="1"/>
      <c r="DVD24" s="1"/>
      <c r="DVE24" s="1"/>
      <c r="DVF24" s="1"/>
      <c r="DVG24" s="1"/>
      <c r="DVH24" s="1"/>
      <c r="DVI24" s="1"/>
      <c r="DVJ24" s="1"/>
      <c r="DVK24" s="1"/>
      <c r="DVL24" s="1"/>
      <c r="DVM24" s="1"/>
      <c r="DVN24" s="1"/>
      <c r="DVO24" s="1"/>
      <c r="DVP24" s="1"/>
      <c r="DVQ24" s="1"/>
      <c r="DVR24" s="1"/>
      <c r="DVS24" s="1"/>
      <c r="DVT24" s="1"/>
      <c r="DVU24" s="1"/>
      <c r="DVV24" s="1"/>
      <c r="DVW24" s="1"/>
      <c r="DVX24" s="1"/>
      <c r="DVY24" s="1"/>
      <c r="DVZ24" s="1"/>
      <c r="DWA24" s="1"/>
      <c r="DWB24" s="1"/>
      <c r="DWC24" s="1"/>
      <c r="DWD24" s="1"/>
      <c r="DWE24" s="1"/>
      <c r="DWF24" s="1"/>
      <c r="DWG24" s="1"/>
      <c r="DWH24" s="1"/>
      <c r="DWI24" s="1"/>
      <c r="DWJ24" s="1"/>
      <c r="DWK24" s="1"/>
      <c r="DWL24" s="1"/>
      <c r="DWM24" s="1"/>
      <c r="DWN24" s="1"/>
      <c r="DWO24" s="1"/>
      <c r="DWP24" s="1"/>
      <c r="DWQ24" s="1"/>
      <c r="DWR24" s="1"/>
      <c r="DWS24" s="1"/>
      <c r="DWT24" s="1"/>
      <c r="DWU24" s="1"/>
      <c r="DWV24" s="1"/>
      <c r="DWW24" s="1"/>
      <c r="DWX24" s="1"/>
      <c r="DWY24" s="1"/>
      <c r="DWZ24" s="1"/>
      <c r="DXA24" s="1"/>
      <c r="DXB24" s="1"/>
      <c r="DXC24" s="1"/>
      <c r="DXD24" s="1"/>
      <c r="DXE24" s="1"/>
      <c r="DXF24" s="1"/>
      <c r="DXG24" s="1"/>
      <c r="DXH24" s="1"/>
      <c r="DXI24" s="1"/>
      <c r="DXJ24" s="1"/>
      <c r="DXK24" s="1"/>
      <c r="DXL24" s="1"/>
      <c r="DXM24" s="1"/>
      <c r="DXN24" s="1"/>
      <c r="DXO24" s="1"/>
      <c r="DXP24" s="1"/>
      <c r="DXQ24" s="1"/>
      <c r="DXR24" s="1"/>
      <c r="DXS24" s="1"/>
      <c r="DXT24" s="1"/>
      <c r="DXU24" s="1"/>
      <c r="DXV24" s="1"/>
      <c r="DXW24" s="1"/>
      <c r="DXX24" s="1"/>
      <c r="DXY24" s="1"/>
      <c r="DXZ24" s="1"/>
      <c r="DYA24" s="1"/>
      <c r="DYB24" s="1"/>
      <c r="DYC24" s="1"/>
      <c r="DYD24" s="1"/>
      <c r="DYE24" s="1"/>
      <c r="DYF24" s="1"/>
      <c r="DYG24" s="1"/>
      <c r="DYH24" s="1"/>
      <c r="DYI24" s="1"/>
      <c r="DYJ24" s="1"/>
      <c r="DYK24" s="1"/>
      <c r="DYL24" s="1"/>
      <c r="DYM24" s="1"/>
      <c r="DYN24" s="1"/>
      <c r="DYO24" s="1"/>
      <c r="DYP24" s="1"/>
      <c r="DYQ24" s="1"/>
      <c r="DYR24" s="1"/>
      <c r="DYS24" s="1"/>
      <c r="DYT24" s="1"/>
      <c r="DYU24" s="1"/>
      <c r="DYV24" s="1"/>
      <c r="DYW24" s="1"/>
      <c r="DYX24" s="1"/>
      <c r="DYY24" s="1"/>
      <c r="DYZ24" s="1"/>
      <c r="DZA24" s="1"/>
      <c r="DZB24" s="1"/>
      <c r="DZC24" s="1"/>
      <c r="DZD24" s="1"/>
      <c r="DZE24" s="1"/>
      <c r="DZF24" s="1"/>
      <c r="DZG24" s="1"/>
      <c r="DZH24" s="1"/>
      <c r="DZI24" s="1"/>
      <c r="DZJ24" s="1"/>
      <c r="DZK24" s="1"/>
      <c r="DZL24" s="1"/>
      <c r="DZM24" s="1"/>
      <c r="DZN24" s="1"/>
      <c r="DZO24" s="1"/>
      <c r="DZP24" s="1"/>
      <c r="DZQ24" s="1"/>
      <c r="DZR24" s="1"/>
      <c r="DZS24" s="1"/>
      <c r="DZT24" s="1"/>
      <c r="DZU24" s="1"/>
      <c r="DZV24" s="1"/>
      <c r="DZW24" s="1"/>
      <c r="DZX24" s="1"/>
      <c r="DZY24" s="1"/>
      <c r="DZZ24" s="1"/>
      <c r="EAA24" s="1"/>
      <c r="EAB24" s="1"/>
      <c r="EAC24" s="1"/>
      <c r="EAD24" s="1"/>
      <c r="EAE24" s="1"/>
      <c r="EAF24" s="1"/>
      <c r="EAG24" s="1"/>
      <c r="EAH24" s="1"/>
      <c r="EAI24" s="1"/>
      <c r="EAJ24" s="1"/>
      <c r="EAK24" s="1"/>
      <c r="EAL24" s="1"/>
      <c r="EAM24" s="1"/>
      <c r="EAN24" s="1"/>
      <c r="EAO24" s="1"/>
      <c r="EAP24" s="1"/>
      <c r="EAQ24" s="1"/>
      <c r="EAR24" s="1"/>
      <c r="EAS24" s="1"/>
      <c r="EAT24" s="1"/>
      <c r="EAU24" s="1"/>
      <c r="EAV24" s="1"/>
      <c r="EAW24" s="1"/>
      <c r="EAX24" s="1"/>
      <c r="EAY24" s="1"/>
      <c r="EAZ24" s="1"/>
      <c r="EBA24" s="1"/>
      <c r="EBB24" s="1"/>
      <c r="EBC24" s="1"/>
      <c r="EBD24" s="1"/>
      <c r="EBE24" s="1"/>
      <c r="EBF24" s="1"/>
      <c r="EBG24" s="1"/>
      <c r="EBH24" s="1"/>
      <c r="EBI24" s="1"/>
      <c r="EBJ24" s="1"/>
      <c r="EBK24" s="1"/>
      <c r="EBL24" s="1"/>
      <c r="EBM24" s="1"/>
      <c r="EBN24" s="1"/>
      <c r="EBO24" s="1"/>
      <c r="EBP24" s="1"/>
      <c r="EBQ24" s="1"/>
      <c r="EBR24" s="1"/>
      <c r="EBS24" s="1"/>
      <c r="EBT24" s="1"/>
      <c r="EBU24" s="1"/>
      <c r="EBV24" s="1"/>
      <c r="EBW24" s="1"/>
      <c r="EBX24" s="1"/>
      <c r="EBY24" s="1"/>
      <c r="EBZ24" s="1"/>
      <c r="ECA24" s="1"/>
      <c r="ECB24" s="1"/>
      <c r="ECC24" s="1"/>
      <c r="ECD24" s="1"/>
      <c r="ECE24" s="1"/>
      <c r="ECF24" s="1"/>
      <c r="ECG24" s="1"/>
      <c r="ECH24" s="1"/>
      <c r="ECI24" s="1"/>
      <c r="ECJ24" s="1"/>
      <c r="ECK24" s="1"/>
      <c r="ECL24" s="1"/>
      <c r="ECM24" s="1"/>
      <c r="ECN24" s="1"/>
      <c r="ECO24" s="1"/>
      <c r="ECP24" s="1"/>
      <c r="ECQ24" s="1"/>
      <c r="ECR24" s="1"/>
      <c r="ECS24" s="1"/>
      <c r="ECT24" s="1"/>
      <c r="ECU24" s="1"/>
      <c r="ECV24" s="1"/>
      <c r="ECW24" s="1"/>
      <c r="ECX24" s="1"/>
      <c r="ECY24" s="1"/>
      <c r="ECZ24" s="1"/>
      <c r="EDA24" s="1"/>
      <c r="EDB24" s="1"/>
      <c r="EDC24" s="1"/>
      <c r="EDD24" s="1"/>
      <c r="EDE24" s="1"/>
      <c r="EDF24" s="1"/>
      <c r="EDG24" s="1"/>
      <c r="EDH24" s="1"/>
      <c r="EDI24" s="1"/>
      <c r="EDJ24" s="1"/>
      <c r="EDK24" s="1"/>
      <c r="EDL24" s="1"/>
      <c r="EDM24" s="1"/>
      <c r="EDN24" s="1"/>
      <c r="EDO24" s="1"/>
      <c r="EDP24" s="1"/>
      <c r="EDQ24" s="1"/>
      <c r="EDR24" s="1"/>
      <c r="EDS24" s="1"/>
      <c r="EDT24" s="1"/>
      <c r="EDU24" s="1"/>
      <c r="EDV24" s="1"/>
      <c r="EDW24" s="1"/>
      <c r="EDX24" s="1"/>
      <c r="EDY24" s="1"/>
      <c r="EDZ24" s="1"/>
      <c r="EEA24" s="1"/>
      <c r="EEB24" s="1"/>
      <c r="EEC24" s="1"/>
      <c r="EED24" s="1"/>
      <c r="EEE24" s="1"/>
      <c r="EEF24" s="1"/>
      <c r="EEG24" s="1"/>
      <c r="EEH24" s="1"/>
      <c r="EEI24" s="1"/>
      <c r="EEJ24" s="1"/>
      <c r="EEK24" s="1"/>
      <c r="EEL24" s="1"/>
      <c r="EEM24" s="1"/>
      <c r="EEN24" s="1"/>
      <c r="EEO24" s="1"/>
      <c r="EEP24" s="1"/>
      <c r="EEQ24" s="1"/>
      <c r="EER24" s="1"/>
      <c r="EES24" s="1"/>
      <c r="EET24" s="1"/>
      <c r="EEU24" s="1"/>
      <c r="EEV24" s="1"/>
      <c r="EEW24" s="1"/>
      <c r="EEX24" s="1"/>
      <c r="EEY24" s="1"/>
      <c r="EEZ24" s="1"/>
      <c r="EFA24" s="1"/>
      <c r="EFB24" s="1"/>
      <c r="EFC24" s="1"/>
      <c r="EFD24" s="1"/>
      <c r="EFE24" s="1"/>
      <c r="EFF24" s="1"/>
      <c r="EFG24" s="1"/>
      <c r="EFH24" s="1"/>
      <c r="EFI24" s="1"/>
      <c r="EFJ24" s="1"/>
      <c r="EFK24" s="1"/>
      <c r="EFL24" s="1"/>
      <c r="EFM24" s="1"/>
      <c r="EFN24" s="1"/>
      <c r="EFO24" s="1"/>
      <c r="EFP24" s="1"/>
      <c r="EFQ24" s="1"/>
      <c r="EFR24" s="1"/>
      <c r="EFS24" s="1"/>
      <c r="EFT24" s="1"/>
      <c r="EFU24" s="1"/>
      <c r="EFV24" s="1"/>
      <c r="EFW24" s="1"/>
      <c r="EFX24" s="1"/>
      <c r="EFY24" s="1"/>
      <c r="EFZ24" s="1"/>
      <c r="EGA24" s="1"/>
      <c r="EGB24" s="1"/>
      <c r="EGC24" s="1"/>
      <c r="EGD24" s="1"/>
      <c r="EGE24" s="1"/>
      <c r="EGF24" s="1"/>
      <c r="EGG24" s="1"/>
      <c r="EGH24" s="1"/>
      <c r="EGI24" s="1"/>
      <c r="EGJ24" s="1"/>
      <c r="EGK24" s="1"/>
      <c r="EGL24" s="1"/>
      <c r="EGM24" s="1"/>
      <c r="EGN24" s="1"/>
      <c r="EGO24" s="1"/>
      <c r="EGP24" s="1"/>
      <c r="EGQ24" s="1"/>
      <c r="EGR24" s="1"/>
      <c r="EGS24" s="1"/>
      <c r="EGT24" s="1"/>
      <c r="EGU24" s="1"/>
      <c r="EGV24" s="1"/>
      <c r="EGW24" s="1"/>
      <c r="EGX24" s="1"/>
      <c r="EGY24" s="1"/>
      <c r="EGZ24" s="1"/>
      <c r="EHA24" s="1"/>
      <c r="EHB24" s="1"/>
      <c r="EHC24" s="1"/>
      <c r="EHD24" s="1"/>
      <c r="EHE24" s="1"/>
      <c r="EHF24" s="1"/>
      <c r="EHG24" s="1"/>
      <c r="EHH24" s="1"/>
      <c r="EHI24" s="1"/>
      <c r="EHJ24" s="1"/>
      <c r="EHK24" s="1"/>
      <c r="EHL24" s="1"/>
      <c r="EHM24" s="1"/>
      <c r="EHN24" s="1"/>
      <c r="EHO24" s="1"/>
      <c r="EHP24" s="1"/>
      <c r="EHQ24" s="1"/>
      <c r="EHR24" s="1"/>
      <c r="EHS24" s="1"/>
      <c r="EHT24" s="1"/>
      <c r="EHU24" s="1"/>
      <c r="EHV24" s="1"/>
      <c r="EHW24" s="1"/>
      <c r="EHX24" s="1"/>
      <c r="EHY24" s="1"/>
      <c r="EHZ24" s="1"/>
      <c r="EIA24" s="1"/>
      <c r="EIB24" s="1"/>
      <c r="EIC24" s="1"/>
      <c r="EID24" s="1"/>
      <c r="EIE24" s="1"/>
      <c r="EIF24" s="1"/>
      <c r="EIG24" s="1"/>
      <c r="EIH24" s="1"/>
      <c r="EII24" s="1"/>
      <c r="EIJ24" s="1"/>
      <c r="EIK24" s="1"/>
      <c r="EIL24" s="1"/>
      <c r="EIM24" s="1"/>
      <c r="EIN24" s="1"/>
      <c r="EIO24" s="1"/>
      <c r="EIP24" s="1"/>
      <c r="EIQ24" s="1"/>
      <c r="EIR24" s="1"/>
      <c r="EIS24" s="1"/>
      <c r="EIT24" s="1"/>
      <c r="EIU24" s="1"/>
      <c r="EIV24" s="1"/>
      <c r="EIW24" s="1"/>
      <c r="EIX24" s="1"/>
      <c r="EIY24" s="1"/>
      <c r="EIZ24" s="1"/>
      <c r="EJA24" s="1"/>
      <c r="EJB24" s="1"/>
      <c r="EJC24" s="1"/>
      <c r="EJD24" s="1"/>
      <c r="EJE24" s="1"/>
      <c r="EJF24" s="1"/>
      <c r="EJG24" s="1"/>
      <c r="EJH24" s="1"/>
      <c r="EJI24" s="1"/>
      <c r="EJJ24" s="1"/>
      <c r="EJK24" s="1"/>
      <c r="EJL24" s="1"/>
      <c r="EJM24" s="1"/>
      <c r="EJN24" s="1"/>
      <c r="EJO24" s="1"/>
      <c r="EJP24" s="1"/>
      <c r="EJQ24" s="1"/>
      <c r="EJR24" s="1"/>
      <c r="EJS24" s="1"/>
      <c r="EJT24" s="1"/>
      <c r="EJU24" s="1"/>
      <c r="EJV24" s="1"/>
      <c r="EJW24" s="1"/>
      <c r="EJX24" s="1"/>
      <c r="EJY24" s="1"/>
      <c r="EJZ24" s="1"/>
      <c r="EKA24" s="1"/>
      <c r="EKB24" s="1"/>
      <c r="EKC24" s="1"/>
      <c r="EKD24" s="1"/>
      <c r="EKE24" s="1"/>
      <c r="EKF24" s="1"/>
      <c r="EKG24" s="1"/>
      <c r="EKH24" s="1"/>
      <c r="EKI24" s="1"/>
      <c r="EKJ24" s="1"/>
      <c r="EKK24" s="1"/>
      <c r="EKL24" s="1"/>
      <c r="EKM24" s="1"/>
      <c r="EKN24" s="1"/>
      <c r="EKO24" s="1"/>
      <c r="EKP24" s="1"/>
      <c r="EKQ24" s="1"/>
      <c r="EKR24" s="1"/>
      <c r="EKS24" s="1"/>
      <c r="EKT24" s="1"/>
      <c r="EKU24" s="1"/>
      <c r="EKV24" s="1"/>
      <c r="EKW24" s="1"/>
      <c r="EKX24" s="1"/>
      <c r="EKY24" s="1"/>
      <c r="EKZ24" s="1"/>
      <c r="ELA24" s="1"/>
      <c r="ELB24" s="1"/>
      <c r="ELC24" s="1"/>
      <c r="ELD24" s="1"/>
      <c r="ELE24" s="1"/>
      <c r="ELF24" s="1"/>
      <c r="ELG24" s="1"/>
      <c r="ELH24" s="1"/>
      <c r="ELI24" s="1"/>
      <c r="ELJ24" s="1"/>
      <c r="ELK24" s="1"/>
      <c r="ELL24" s="1"/>
      <c r="ELM24" s="1"/>
      <c r="ELN24" s="1"/>
      <c r="ELO24" s="1"/>
      <c r="ELP24" s="1"/>
      <c r="ELQ24" s="1"/>
      <c r="ELR24" s="1"/>
      <c r="ELS24" s="1"/>
      <c r="ELT24" s="1"/>
      <c r="ELU24" s="1"/>
      <c r="ELV24" s="1"/>
      <c r="ELW24" s="1"/>
      <c r="ELX24" s="1"/>
      <c r="ELY24" s="1"/>
      <c r="ELZ24" s="1"/>
      <c r="EMA24" s="1"/>
      <c r="EMB24" s="1"/>
      <c r="EMC24" s="1"/>
      <c r="EMD24" s="1"/>
      <c r="EME24" s="1"/>
      <c r="EMF24" s="1"/>
      <c r="EMG24" s="1"/>
      <c r="EMH24" s="1"/>
      <c r="EMI24" s="1"/>
      <c r="EMJ24" s="1"/>
      <c r="EMK24" s="1"/>
      <c r="EML24" s="1"/>
      <c r="EMM24" s="1"/>
      <c r="EMN24" s="1"/>
      <c r="EMO24" s="1"/>
      <c r="EMP24" s="1"/>
      <c r="EMQ24" s="1"/>
      <c r="EMR24" s="1"/>
      <c r="EMS24" s="1"/>
      <c r="EMT24" s="1"/>
      <c r="EMU24" s="1"/>
      <c r="EMV24" s="1"/>
      <c r="EMW24" s="1"/>
      <c r="EMX24" s="1"/>
      <c r="EMY24" s="1"/>
      <c r="EMZ24" s="1"/>
      <c r="ENA24" s="1"/>
      <c r="ENB24" s="1"/>
      <c r="ENC24" s="1"/>
      <c r="END24" s="1"/>
      <c r="ENE24" s="1"/>
      <c r="ENF24" s="1"/>
      <c r="ENG24" s="1"/>
      <c r="ENH24" s="1"/>
      <c r="ENI24" s="1"/>
      <c r="ENJ24" s="1"/>
      <c r="ENK24" s="1"/>
      <c r="ENL24" s="1"/>
      <c r="ENM24" s="1"/>
      <c r="ENN24" s="1"/>
      <c r="ENO24" s="1"/>
      <c r="ENP24" s="1"/>
      <c r="ENQ24" s="1"/>
      <c r="ENR24" s="1"/>
      <c r="ENS24" s="1"/>
      <c r="ENT24" s="1"/>
      <c r="ENU24" s="1"/>
      <c r="ENV24" s="1"/>
      <c r="ENW24" s="1"/>
      <c r="ENX24" s="1"/>
      <c r="ENY24" s="1"/>
      <c r="ENZ24" s="1"/>
      <c r="EOA24" s="1"/>
      <c r="EOB24" s="1"/>
      <c r="EOC24" s="1"/>
      <c r="EOD24" s="1"/>
      <c r="EOE24" s="1"/>
      <c r="EOF24" s="1"/>
      <c r="EOG24" s="1"/>
      <c r="EOH24" s="1"/>
      <c r="EOI24" s="1"/>
      <c r="EOJ24" s="1"/>
      <c r="EOK24" s="1"/>
      <c r="EOL24" s="1"/>
      <c r="EOM24" s="1"/>
      <c r="EON24" s="1"/>
      <c r="EOO24" s="1"/>
      <c r="EOP24" s="1"/>
      <c r="EOQ24" s="1"/>
      <c r="EOR24" s="1"/>
      <c r="EOS24" s="1"/>
      <c r="EOT24" s="1"/>
      <c r="EOU24" s="1"/>
      <c r="EOV24" s="1"/>
      <c r="EOW24" s="1"/>
      <c r="EOX24" s="1"/>
      <c r="EOY24" s="1"/>
      <c r="EOZ24" s="1"/>
      <c r="EPA24" s="1"/>
      <c r="EPB24" s="1"/>
      <c r="EPC24" s="1"/>
      <c r="EPD24" s="1"/>
      <c r="EPE24" s="1"/>
      <c r="EPF24" s="1"/>
      <c r="EPG24" s="1"/>
      <c r="EPH24" s="1"/>
      <c r="EPI24" s="1"/>
      <c r="EPJ24" s="1"/>
      <c r="EPK24" s="1"/>
      <c r="EPL24" s="1"/>
      <c r="EPM24" s="1"/>
      <c r="EPN24" s="1"/>
      <c r="EPO24" s="1"/>
      <c r="EPP24" s="1"/>
      <c r="EPQ24" s="1"/>
      <c r="EPR24" s="1"/>
      <c r="EPS24" s="1"/>
      <c r="EPT24" s="1"/>
      <c r="EPU24" s="1"/>
      <c r="EPV24" s="1"/>
      <c r="EPW24" s="1"/>
      <c r="EPX24" s="1"/>
      <c r="EPY24" s="1"/>
      <c r="EPZ24" s="1"/>
      <c r="EQA24" s="1"/>
      <c r="EQB24" s="1"/>
      <c r="EQC24" s="1"/>
      <c r="EQD24" s="1"/>
      <c r="EQE24" s="1"/>
      <c r="EQF24" s="1"/>
      <c r="EQG24" s="1"/>
      <c r="EQH24" s="1"/>
      <c r="EQI24" s="1"/>
      <c r="EQJ24" s="1"/>
      <c r="EQK24" s="1"/>
      <c r="EQL24" s="1"/>
      <c r="EQM24" s="1"/>
      <c r="EQN24" s="1"/>
      <c r="EQO24" s="1"/>
      <c r="EQP24" s="1"/>
      <c r="EQQ24" s="1"/>
      <c r="EQR24" s="1"/>
      <c r="EQS24" s="1"/>
      <c r="EQT24" s="1"/>
      <c r="EQU24" s="1"/>
      <c r="EQV24" s="1"/>
      <c r="EQW24" s="1"/>
      <c r="EQX24" s="1"/>
      <c r="EQY24" s="1"/>
      <c r="EQZ24" s="1"/>
      <c r="ERA24" s="1"/>
      <c r="ERB24" s="1"/>
      <c r="ERC24" s="1"/>
      <c r="ERD24" s="1"/>
      <c r="ERE24" s="1"/>
      <c r="ERF24" s="1"/>
      <c r="ERG24" s="1"/>
      <c r="ERH24" s="1"/>
      <c r="ERI24" s="1"/>
      <c r="ERJ24" s="1"/>
      <c r="ERK24" s="1"/>
      <c r="ERL24" s="1"/>
      <c r="ERM24" s="1"/>
      <c r="ERN24" s="1"/>
      <c r="ERO24" s="1"/>
      <c r="ERP24" s="1"/>
      <c r="ERQ24" s="1"/>
      <c r="ERR24" s="1"/>
      <c r="ERS24" s="1"/>
      <c r="ERT24" s="1"/>
      <c r="ERU24" s="1"/>
      <c r="ERV24" s="1"/>
      <c r="ERW24" s="1"/>
      <c r="ERX24" s="1"/>
      <c r="ERY24" s="1"/>
      <c r="ERZ24" s="1"/>
      <c r="ESA24" s="1"/>
      <c r="ESB24" s="1"/>
      <c r="ESC24" s="1"/>
      <c r="ESD24" s="1"/>
      <c r="ESE24" s="1"/>
      <c r="ESF24" s="1"/>
      <c r="ESG24" s="1"/>
      <c r="ESH24" s="1"/>
      <c r="ESI24" s="1"/>
      <c r="ESJ24" s="1"/>
      <c r="ESK24" s="1"/>
      <c r="ESL24" s="1"/>
      <c r="ESM24" s="1"/>
      <c r="ESN24" s="1"/>
      <c r="ESO24" s="1"/>
      <c r="ESP24" s="1"/>
      <c r="ESQ24" s="1"/>
      <c r="ESR24" s="1"/>
      <c r="ESS24" s="1"/>
      <c r="EST24" s="1"/>
      <c r="ESU24" s="1"/>
      <c r="ESV24" s="1"/>
      <c r="ESW24" s="1"/>
      <c r="ESX24" s="1"/>
      <c r="ESY24" s="1"/>
      <c r="ESZ24" s="1"/>
      <c r="ETA24" s="1"/>
      <c r="ETB24" s="1"/>
      <c r="ETC24" s="1"/>
      <c r="ETD24" s="1"/>
      <c r="ETE24" s="1"/>
      <c r="ETF24" s="1"/>
      <c r="ETG24" s="1"/>
      <c r="ETH24" s="1"/>
      <c r="ETI24" s="1"/>
      <c r="ETJ24" s="1"/>
      <c r="ETK24" s="1"/>
      <c r="ETL24" s="1"/>
      <c r="ETM24" s="1"/>
      <c r="ETN24" s="1"/>
      <c r="ETO24" s="1"/>
      <c r="ETP24" s="1"/>
      <c r="ETQ24" s="1"/>
      <c r="ETR24" s="1"/>
      <c r="ETS24" s="1"/>
      <c r="ETT24" s="1"/>
      <c r="ETU24" s="1"/>
      <c r="ETV24" s="1"/>
      <c r="ETW24" s="1"/>
      <c r="ETX24" s="1"/>
      <c r="ETY24" s="1"/>
      <c r="ETZ24" s="1"/>
      <c r="EUA24" s="1"/>
      <c r="EUB24" s="1"/>
      <c r="EUC24" s="1"/>
      <c r="EUD24" s="1"/>
      <c r="EUE24" s="1"/>
      <c r="EUF24" s="1"/>
      <c r="EUG24" s="1"/>
      <c r="EUH24" s="1"/>
      <c r="EUI24" s="1"/>
      <c r="EUJ24" s="1"/>
      <c r="EUK24" s="1"/>
      <c r="EUL24" s="1"/>
      <c r="EUM24" s="1"/>
      <c r="EUN24" s="1"/>
      <c r="EUO24" s="1"/>
      <c r="EUP24" s="1"/>
      <c r="EUQ24" s="1"/>
      <c r="EUR24" s="1"/>
      <c r="EUS24" s="1"/>
      <c r="EUT24" s="1"/>
      <c r="EUU24" s="1"/>
      <c r="EUV24" s="1"/>
      <c r="EUW24" s="1"/>
      <c r="EUX24" s="1"/>
      <c r="EUY24" s="1"/>
      <c r="EUZ24" s="1"/>
      <c r="EVA24" s="1"/>
      <c r="EVB24" s="1"/>
      <c r="EVC24" s="1"/>
      <c r="EVD24" s="1"/>
      <c r="EVE24" s="1"/>
      <c r="EVF24" s="1"/>
      <c r="EVG24" s="1"/>
      <c r="EVH24" s="1"/>
      <c r="EVI24" s="1"/>
      <c r="EVJ24" s="1"/>
      <c r="EVK24" s="1"/>
      <c r="EVL24" s="1"/>
      <c r="EVM24" s="1"/>
      <c r="EVN24" s="1"/>
      <c r="EVO24" s="1"/>
      <c r="EVP24" s="1"/>
      <c r="EVQ24" s="1"/>
      <c r="EVR24" s="1"/>
      <c r="EVS24" s="1"/>
      <c r="EVT24" s="1"/>
      <c r="EVU24" s="1"/>
      <c r="EVV24" s="1"/>
      <c r="EVW24" s="1"/>
      <c r="EVX24" s="1"/>
      <c r="EVY24" s="1"/>
      <c r="EVZ24" s="1"/>
      <c r="EWA24" s="1"/>
      <c r="EWB24" s="1"/>
      <c r="EWC24" s="1"/>
      <c r="EWD24" s="1"/>
      <c r="EWE24" s="1"/>
      <c r="EWF24" s="1"/>
      <c r="EWG24" s="1"/>
      <c r="EWH24" s="1"/>
      <c r="EWI24" s="1"/>
      <c r="EWJ24" s="1"/>
      <c r="EWK24" s="1"/>
      <c r="EWL24" s="1"/>
      <c r="EWM24" s="1"/>
      <c r="EWN24" s="1"/>
      <c r="EWO24" s="1"/>
      <c r="EWP24" s="1"/>
      <c r="EWQ24" s="1"/>
      <c r="EWR24" s="1"/>
      <c r="EWS24" s="1"/>
      <c r="EWT24" s="1"/>
      <c r="EWU24" s="1"/>
      <c r="EWV24" s="1"/>
      <c r="EWW24" s="1"/>
      <c r="EWX24" s="1"/>
      <c r="EWY24" s="1"/>
      <c r="EWZ24" s="1"/>
      <c r="EXA24" s="1"/>
      <c r="EXB24" s="1"/>
      <c r="EXC24" s="1"/>
      <c r="EXD24" s="1"/>
      <c r="EXE24" s="1"/>
      <c r="EXF24" s="1"/>
      <c r="EXG24" s="1"/>
      <c r="EXH24" s="1"/>
      <c r="EXI24" s="1"/>
      <c r="EXJ24" s="1"/>
      <c r="EXK24" s="1"/>
      <c r="EXL24" s="1"/>
      <c r="EXM24" s="1"/>
      <c r="EXN24" s="1"/>
      <c r="EXO24" s="1"/>
      <c r="EXP24" s="1"/>
      <c r="EXQ24" s="1"/>
      <c r="EXR24" s="1"/>
      <c r="EXS24" s="1"/>
      <c r="EXT24" s="1"/>
      <c r="EXU24" s="1"/>
      <c r="EXV24" s="1"/>
      <c r="EXW24" s="1"/>
      <c r="EXX24" s="1"/>
      <c r="EXY24" s="1"/>
      <c r="EXZ24" s="1"/>
      <c r="EYA24" s="1"/>
      <c r="EYB24" s="1"/>
      <c r="EYC24" s="1"/>
      <c r="EYD24" s="1"/>
      <c r="EYE24" s="1"/>
      <c r="EYF24" s="1"/>
      <c r="EYG24" s="1"/>
      <c r="EYH24" s="1"/>
      <c r="EYI24" s="1"/>
      <c r="EYJ24" s="1"/>
      <c r="EYK24" s="1"/>
      <c r="EYL24" s="1"/>
      <c r="EYM24" s="1"/>
      <c r="EYN24" s="1"/>
      <c r="EYO24" s="1"/>
      <c r="EYP24" s="1"/>
      <c r="EYQ24" s="1"/>
      <c r="EYR24" s="1"/>
      <c r="EYS24" s="1"/>
      <c r="EYT24" s="1"/>
      <c r="EYU24" s="1"/>
      <c r="EYV24" s="1"/>
      <c r="EYW24" s="1"/>
      <c r="EYX24" s="1"/>
      <c r="EYY24" s="1"/>
      <c r="EYZ24" s="1"/>
      <c r="EZA24" s="1"/>
      <c r="EZB24" s="1"/>
      <c r="EZC24" s="1"/>
      <c r="EZD24" s="1"/>
      <c r="EZE24" s="1"/>
      <c r="EZF24" s="1"/>
      <c r="EZG24" s="1"/>
      <c r="EZH24" s="1"/>
      <c r="EZI24" s="1"/>
      <c r="EZJ24" s="1"/>
      <c r="EZK24" s="1"/>
      <c r="EZL24" s="1"/>
      <c r="EZM24" s="1"/>
      <c r="EZN24" s="1"/>
      <c r="EZO24" s="1"/>
      <c r="EZP24" s="1"/>
      <c r="EZQ24" s="1"/>
      <c r="EZR24" s="1"/>
      <c r="EZS24" s="1"/>
      <c r="EZT24" s="1"/>
      <c r="EZU24" s="1"/>
      <c r="EZV24" s="1"/>
      <c r="EZW24" s="1"/>
      <c r="EZX24" s="1"/>
      <c r="EZY24" s="1"/>
      <c r="EZZ24" s="1"/>
      <c r="FAA24" s="1"/>
      <c r="FAB24" s="1"/>
      <c r="FAC24" s="1"/>
      <c r="FAD24" s="1"/>
      <c r="FAE24" s="1"/>
      <c r="FAF24" s="1"/>
      <c r="FAG24" s="1"/>
      <c r="FAH24" s="1"/>
      <c r="FAI24" s="1"/>
      <c r="FAJ24" s="1"/>
      <c r="FAK24" s="1"/>
      <c r="FAL24" s="1"/>
      <c r="FAM24" s="1"/>
      <c r="FAN24" s="1"/>
      <c r="FAO24" s="1"/>
      <c r="FAP24" s="1"/>
      <c r="FAQ24" s="1"/>
      <c r="FAR24" s="1"/>
      <c r="FAS24" s="1"/>
      <c r="FAT24" s="1"/>
      <c r="FAU24" s="1"/>
      <c r="FAV24" s="1"/>
      <c r="FAW24" s="1"/>
      <c r="FAX24" s="1"/>
      <c r="FAY24" s="1"/>
      <c r="FAZ24" s="1"/>
      <c r="FBA24" s="1"/>
      <c r="FBB24" s="1"/>
      <c r="FBC24" s="1"/>
      <c r="FBD24" s="1"/>
      <c r="FBE24" s="1"/>
      <c r="FBF24" s="1"/>
      <c r="FBG24" s="1"/>
      <c r="FBH24" s="1"/>
      <c r="FBI24" s="1"/>
      <c r="FBJ24" s="1"/>
      <c r="FBK24" s="1"/>
      <c r="FBL24" s="1"/>
      <c r="FBM24" s="1"/>
      <c r="FBN24" s="1"/>
      <c r="FBO24" s="1"/>
      <c r="FBP24" s="1"/>
      <c r="FBQ24" s="1"/>
      <c r="FBR24" s="1"/>
      <c r="FBS24" s="1"/>
      <c r="FBT24" s="1"/>
      <c r="FBU24" s="1"/>
      <c r="FBV24" s="1"/>
      <c r="FBW24" s="1"/>
      <c r="FBX24" s="1"/>
      <c r="FBY24" s="1"/>
      <c r="FBZ24" s="1"/>
      <c r="FCA24" s="1"/>
      <c r="FCB24" s="1"/>
      <c r="FCC24" s="1"/>
      <c r="FCD24" s="1"/>
      <c r="FCE24" s="1"/>
      <c r="FCF24" s="1"/>
      <c r="FCG24" s="1"/>
      <c r="FCH24" s="1"/>
      <c r="FCI24" s="1"/>
      <c r="FCJ24" s="1"/>
      <c r="FCK24" s="1"/>
      <c r="FCL24" s="1"/>
      <c r="FCM24" s="1"/>
      <c r="FCN24" s="1"/>
      <c r="FCO24" s="1"/>
      <c r="FCP24" s="1"/>
      <c r="FCQ24" s="1"/>
      <c r="FCR24" s="1"/>
      <c r="FCS24" s="1"/>
      <c r="FCT24" s="1"/>
      <c r="FCU24" s="1"/>
      <c r="FCV24" s="1"/>
      <c r="FCW24" s="1"/>
      <c r="FCX24" s="1"/>
      <c r="FCY24" s="1"/>
      <c r="FCZ24" s="1"/>
      <c r="FDA24" s="1"/>
      <c r="FDB24" s="1"/>
      <c r="FDC24" s="1"/>
      <c r="FDD24" s="1"/>
      <c r="FDE24" s="1"/>
      <c r="FDF24" s="1"/>
      <c r="FDG24" s="1"/>
      <c r="FDH24" s="1"/>
      <c r="FDI24" s="1"/>
      <c r="FDJ24" s="1"/>
      <c r="FDK24" s="1"/>
      <c r="FDL24" s="1"/>
      <c r="FDM24" s="1"/>
      <c r="FDN24" s="1"/>
      <c r="FDO24" s="1"/>
      <c r="FDP24" s="1"/>
      <c r="FDQ24" s="1"/>
      <c r="FDR24" s="1"/>
      <c r="FDS24" s="1"/>
      <c r="FDT24" s="1"/>
      <c r="FDU24" s="1"/>
      <c r="FDV24" s="1"/>
      <c r="FDW24" s="1"/>
      <c r="FDX24" s="1"/>
      <c r="FDY24" s="1"/>
      <c r="FDZ24" s="1"/>
      <c r="FEA24" s="1"/>
      <c r="FEB24" s="1"/>
      <c r="FEC24" s="1"/>
      <c r="FED24" s="1"/>
      <c r="FEE24" s="1"/>
      <c r="FEF24" s="1"/>
      <c r="FEG24" s="1"/>
      <c r="FEH24" s="1"/>
      <c r="FEI24" s="1"/>
      <c r="FEJ24" s="1"/>
      <c r="FEK24" s="1"/>
      <c r="FEL24" s="1"/>
      <c r="FEM24" s="1"/>
      <c r="FEN24" s="1"/>
      <c r="FEO24" s="1"/>
      <c r="FEP24" s="1"/>
      <c r="FEQ24" s="1"/>
      <c r="FER24" s="1"/>
      <c r="FES24" s="1"/>
      <c r="FET24" s="1"/>
      <c r="FEU24" s="1"/>
      <c r="FEV24" s="1"/>
      <c r="FEW24" s="1"/>
      <c r="FEX24" s="1"/>
      <c r="FEY24" s="1"/>
      <c r="FEZ24" s="1"/>
      <c r="FFA24" s="1"/>
      <c r="FFB24" s="1"/>
      <c r="FFC24" s="1"/>
      <c r="FFD24" s="1"/>
      <c r="FFE24" s="1"/>
      <c r="FFF24" s="1"/>
      <c r="FFG24" s="1"/>
      <c r="FFH24" s="1"/>
      <c r="FFI24" s="1"/>
      <c r="FFJ24" s="1"/>
      <c r="FFK24" s="1"/>
      <c r="FFL24" s="1"/>
      <c r="FFM24" s="1"/>
      <c r="FFN24" s="1"/>
      <c r="FFO24" s="1"/>
      <c r="FFP24" s="1"/>
      <c r="FFQ24" s="1"/>
      <c r="FFR24" s="1"/>
      <c r="FFS24" s="1"/>
      <c r="FFT24" s="1"/>
      <c r="FFU24" s="1"/>
      <c r="FFV24" s="1"/>
      <c r="FFW24" s="1"/>
      <c r="FFX24" s="1"/>
      <c r="FFY24" s="1"/>
      <c r="FFZ24" s="1"/>
      <c r="FGA24" s="1"/>
      <c r="FGB24" s="1"/>
      <c r="FGC24" s="1"/>
      <c r="FGD24" s="1"/>
      <c r="FGE24" s="1"/>
      <c r="FGF24" s="1"/>
      <c r="FGG24" s="1"/>
      <c r="FGH24" s="1"/>
      <c r="FGI24" s="1"/>
      <c r="FGJ24" s="1"/>
      <c r="FGK24" s="1"/>
      <c r="FGL24" s="1"/>
      <c r="FGM24" s="1"/>
      <c r="FGN24" s="1"/>
      <c r="FGO24" s="1"/>
      <c r="FGP24" s="1"/>
      <c r="FGQ24" s="1"/>
      <c r="FGR24" s="1"/>
      <c r="FGS24" s="1"/>
      <c r="FGT24" s="1"/>
      <c r="FGU24" s="1"/>
      <c r="FGV24" s="1"/>
      <c r="FGW24" s="1"/>
      <c r="FGX24" s="1"/>
      <c r="FGY24" s="1"/>
      <c r="FGZ24" s="1"/>
      <c r="FHA24" s="1"/>
      <c r="FHB24" s="1"/>
      <c r="FHC24" s="1"/>
      <c r="FHD24" s="1"/>
      <c r="FHE24" s="1"/>
      <c r="FHF24" s="1"/>
      <c r="FHG24" s="1"/>
      <c r="FHH24" s="1"/>
      <c r="FHI24" s="1"/>
      <c r="FHJ24" s="1"/>
      <c r="FHK24" s="1"/>
      <c r="FHL24" s="1"/>
      <c r="FHM24" s="1"/>
      <c r="FHN24" s="1"/>
      <c r="FHO24" s="1"/>
      <c r="FHP24" s="1"/>
      <c r="FHQ24" s="1"/>
      <c r="FHR24" s="1"/>
      <c r="FHS24" s="1"/>
      <c r="FHT24" s="1"/>
      <c r="FHU24" s="1"/>
      <c r="FHV24" s="1"/>
      <c r="FHW24" s="1"/>
      <c r="FHX24" s="1"/>
      <c r="FHY24" s="1"/>
      <c r="FHZ24" s="1"/>
      <c r="FIA24" s="1"/>
      <c r="FIB24" s="1"/>
      <c r="FIC24" s="1"/>
      <c r="FID24" s="1"/>
      <c r="FIE24" s="1"/>
      <c r="FIF24" s="1"/>
      <c r="FIG24" s="1"/>
      <c r="FIH24" s="1"/>
      <c r="FII24" s="1"/>
      <c r="FIJ24" s="1"/>
      <c r="FIK24" s="1"/>
      <c r="FIL24" s="1"/>
      <c r="FIM24" s="1"/>
      <c r="FIN24" s="1"/>
      <c r="FIO24" s="1"/>
      <c r="FIP24" s="1"/>
      <c r="FIQ24" s="1"/>
      <c r="FIR24" s="1"/>
      <c r="FIS24" s="1"/>
      <c r="FIT24" s="1"/>
      <c r="FIU24" s="1"/>
      <c r="FIV24" s="1"/>
      <c r="FIW24" s="1"/>
      <c r="FIX24" s="1"/>
      <c r="FIY24" s="1"/>
      <c r="FIZ24" s="1"/>
      <c r="FJA24" s="1"/>
      <c r="FJB24" s="1"/>
      <c r="FJC24" s="1"/>
      <c r="FJD24" s="1"/>
      <c r="FJE24" s="1"/>
      <c r="FJF24" s="1"/>
      <c r="FJG24" s="1"/>
      <c r="FJH24" s="1"/>
      <c r="FJI24" s="1"/>
      <c r="FJJ24" s="1"/>
      <c r="FJK24" s="1"/>
      <c r="FJL24" s="1"/>
      <c r="FJM24" s="1"/>
      <c r="FJN24" s="1"/>
      <c r="FJO24" s="1"/>
      <c r="FJP24" s="1"/>
      <c r="FJQ24" s="1"/>
      <c r="FJR24" s="1"/>
      <c r="FJS24" s="1"/>
      <c r="FJT24" s="1"/>
      <c r="FJU24" s="1"/>
      <c r="FJV24" s="1"/>
      <c r="FJW24" s="1"/>
      <c r="FJX24" s="1"/>
      <c r="FJY24" s="1"/>
      <c r="FJZ24" s="1"/>
      <c r="FKA24" s="1"/>
      <c r="FKB24" s="1"/>
      <c r="FKC24" s="1"/>
      <c r="FKD24" s="1"/>
      <c r="FKE24" s="1"/>
      <c r="FKF24" s="1"/>
      <c r="FKG24" s="1"/>
      <c r="FKH24" s="1"/>
      <c r="FKI24" s="1"/>
      <c r="FKJ24" s="1"/>
      <c r="FKK24" s="1"/>
      <c r="FKL24" s="1"/>
      <c r="FKM24" s="1"/>
      <c r="FKN24" s="1"/>
      <c r="FKO24" s="1"/>
      <c r="FKP24" s="1"/>
      <c r="FKQ24" s="1"/>
      <c r="FKR24" s="1"/>
      <c r="FKS24" s="1"/>
      <c r="FKT24" s="1"/>
      <c r="FKU24" s="1"/>
      <c r="FKV24" s="1"/>
      <c r="FKW24" s="1"/>
      <c r="FKX24" s="1"/>
      <c r="FKY24" s="1"/>
      <c r="FKZ24" s="1"/>
      <c r="FLA24" s="1"/>
      <c r="FLB24" s="1"/>
      <c r="FLC24" s="1"/>
      <c r="FLD24" s="1"/>
      <c r="FLE24" s="1"/>
      <c r="FLF24" s="1"/>
      <c r="FLG24" s="1"/>
      <c r="FLH24" s="1"/>
      <c r="FLI24" s="1"/>
      <c r="FLJ24" s="1"/>
      <c r="FLK24" s="1"/>
      <c r="FLL24" s="1"/>
      <c r="FLM24" s="1"/>
      <c r="FLN24" s="1"/>
      <c r="FLO24" s="1"/>
      <c r="FLP24" s="1"/>
      <c r="FLQ24" s="1"/>
      <c r="FLR24" s="1"/>
      <c r="FLS24" s="1"/>
      <c r="FLT24" s="1"/>
      <c r="FLU24" s="1"/>
      <c r="FLV24" s="1"/>
      <c r="FLW24" s="1"/>
      <c r="FLX24" s="1"/>
      <c r="FLY24" s="1"/>
      <c r="FLZ24" s="1"/>
      <c r="FMA24" s="1"/>
      <c r="FMB24" s="1"/>
      <c r="FMC24" s="1"/>
      <c r="FMD24" s="1"/>
      <c r="FME24" s="1"/>
      <c r="FMF24" s="1"/>
      <c r="FMG24" s="1"/>
      <c r="FMH24" s="1"/>
      <c r="FMI24" s="1"/>
      <c r="FMJ24" s="1"/>
      <c r="FMK24" s="1"/>
      <c r="FML24" s="1"/>
      <c r="FMM24" s="1"/>
      <c r="FMN24" s="1"/>
      <c r="FMO24" s="1"/>
      <c r="FMP24" s="1"/>
      <c r="FMQ24" s="1"/>
      <c r="FMR24" s="1"/>
      <c r="FMS24" s="1"/>
      <c r="FMT24" s="1"/>
      <c r="FMU24" s="1"/>
      <c r="FMV24" s="1"/>
      <c r="FMW24" s="1"/>
      <c r="FMX24" s="1"/>
      <c r="FMY24" s="1"/>
      <c r="FMZ24" s="1"/>
      <c r="FNA24" s="1"/>
      <c r="FNB24" s="1"/>
      <c r="FNC24" s="1"/>
      <c r="FND24" s="1"/>
      <c r="FNE24" s="1"/>
      <c r="FNF24" s="1"/>
      <c r="FNG24" s="1"/>
      <c r="FNH24" s="1"/>
      <c r="FNI24" s="1"/>
      <c r="FNJ24" s="1"/>
      <c r="FNK24" s="1"/>
      <c r="FNL24" s="1"/>
      <c r="FNM24" s="1"/>
      <c r="FNN24" s="1"/>
      <c r="FNO24" s="1"/>
      <c r="FNP24" s="1"/>
      <c r="FNQ24" s="1"/>
      <c r="FNR24" s="1"/>
      <c r="FNS24" s="1"/>
      <c r="FNT24" s="1"/>
      <c r="FNU24" s="1"/>
      <c r="FNV24" s="1"/>
      <c r="FNW24" s="1"/>
      <c r="FNX24" s="1"/>
      <c r="FNY24" s="1"/>
      <c r="FNZ24" s="1"/>
      <c r="FOA24" s="1"/>
      <c r="FOB24" s="1"/>
      <c r="FOC24" s="1"/>
      <c r="FOD24" s="1"/>
      <c r="FOE24" s="1"/>
      <c r="FOF24" s="1"/>
      <c r="FOG24" s="1"/>
      <c r="FOH24" s="1"/>
      <c r="FOI24" s="1"/>
      <c r="FOJ24" s="1"/>
      <c r="FOK24" s="1"/>
      <c r="FOL24" s="1"/>
      <c r="FOM24" s="1"/>
      <c r="FON24" s="1"/>
      <c r="FOO24" s="1"/>
      <c r="FOP24" s="1"/>
      <c r="FOQ24" s="1"/>
      <c r="FOR24" s="1"/>
      <c r="FOS24" s="1"/>
      <c r="FOT24" s="1"/>
      <c r="FOU24" s="1"/>
      <c r="FOV24" s="1"/>
      <c r="FOW24" s="1"/>
      <c r="FOX24" s="1"/>
      <c r="FOY24" s="1"/>
      <c r="FOZ24" s="1"/>
      <c r="FPA24" s="1"/>
      <c r="FPB24" s="1"/>
      <c r="FPC24" s="1"/>
      <c r="FPD24" s="1"/>
      <c r="FPE24" s="1"/>
      <c r="FPF24" s="1"/>
      <c r="FPG24" s="1"/>
      <c r="FPH24" s="1"/>
      <c r="FPI24" s="1"/>
      <c r="FPJ24" s="1"/>
      <c r="FPK24" s="1"/>
      <c r="FPL24" s="1"/>
      <c r="FPM24" s="1"/>
      <c r="FPN24" s="1"/>
      <c r="FPO24" s="1"/>
      <c r="FPP24" s="1"/>
      <c r="FPQ24" s="1"/>
      <c r="FPR24" s="1"/>
      <c r="FPS24" s="1"/>
      <c r="FPT24" s="1"/>
      <c r="FPU24" s="1"/>
      <c r="FPV24" s="1"/>
      <c r="FPW24" s="1"/>
      <c r="FPX24" s="1"/>
      <c r="FPY24" s="1"/>
      <c r="FPZ24" s="1"/>
      <c r="FQA24" s="1"/>
      <c r="FQB24" s="1"/>
      <c r="FQC24" s="1"/>
      <c r="FQD24" s="1"/>
      <c r="FQE24" s="1"/>
      <c r="FQF24" s="1"/>
      <c r="FQG24" s="1"/>
      <c r="FQH24" s="1"/>
      <c r="FQI24" s="1"/>
      <c r="FQJ24" s="1"/>
      <c r="FQK24" s="1"/>
      <c r="FQL24" s="1"/>
      <c r="FQM24" s="1"/>
      <c r="FQN24" s="1"/>
      <c r="FQO24" s="1"/>
      <c r="FQP24" s="1"/>
      <c r="FQQ24" s="1"/>
      <c r="FQR24" s="1"/>
      <c r="FQS24" s="1"/>
      <c r="FQT24" s="1"/>
      <c r="FQU24" s="1"/>
      <c r="FQV24" s="1"/>
      <c r="FQW24" s="1"/>
      <c r="FQX24" s="1"/>
      <c r="FQY24" s="1"/>
      <c r="FQZ24" s="1"/>
      <c r="FRA24" s="1"/>
      <c r="FRB24" s="1"/>
      <c r="FRC24" s="1"/>
      <c r="FRD24" s="1"/>
      <c r="FRE24" s="1"/>
      <c r="FRF24" s="1"/>
      <c r="FRG24" s="1"/>
      <c r="FRH24" s="1"/>
      <c r="FRI24" s="1"/>
      <c r="FRJ24" s="1"/>
      <c r="FRK24" s="1"/>
      <c r="FRL24" s="1"/>
      <c r="FRM24" s="1"/>
      <c r="FRN24" s="1"/>
      <c r="FRO24" s="1"/>
      <c r="FRP24" s="1"/>
      <c r="FRQ24" s="1"/>
      <c r="FRR24" s="1"/>
      <c r="FRS24" s="1"/>
      <c r="FRT24" s="1"/>
      <c r="FRU24" s="1"/>
      <c r="FRV24" s="1"/>
      <c r="FRW24" s="1"/>
      <c r="FRX24" s="1"/>
      <c r="FRY24" s="1"/>
      <c r="FRZ24" s="1"/>
      <c r="FSA24" s="1"/>
      <c r="FSB24" s="1"/>
      <c r="FSC24" s="1"/>
      <c r="FSD24" s="1"/>
      <c r="FSE24" s="1"/>
      <c r="FSF24" s="1"/>
      <c r="FSG24" s="1"/>
      <c r="FSH24" s="1"/>
      <c r="FSI24" s="1"/>
      <c r="FSJ24" s="1"/>
      <c r="FSK24" s="1"/>
      <c r="FSL24" s="1"/>
      <c r="FSM24" s="1"/>
      <c r="FSN24" s="1"/>
      <c r="FSO24" s="1"/>
      <c r="FSP24" s="1"/>
      <c r="FSQ24" s="1"/>
      <c r="FSR24" s="1"/>
      <c r="FSS24" s="1"/>
      <c r="FST24" s="1"/>
      <c r="FSU24" s="1"/>
      <c r="FSV24" s="1"/>
      <c r="FSW24" s="1"/>
      <c r="FSX24" s="1"/>
      <c r="FSY24" s="1"/>
      <c r="FSZ24" s="1"/>
      <c r="FTA24" s="1"/>
      <c r="FTB24" s="1"/>
      <c r="FTC24" s="1"/>
      <c r="FTD24" s="1"/>
      <c r="FTE24" s="1"/>
      <c r="FTF24" s="1"/>
      <c r="FTG24" s="1"/>
      <c r="FTH24" s="1"/>
      <c r="FTI24" s="1"/>
      <c r="FTJ24" s="1"/>
      <c r="FTK24" s="1"/>
      <c r="FTL24" s="1"/>
      <c r="FTM24" s="1"/>
      <c r="FTN24" s="1"/>
      <c r="FTO24" s="1"/>
      <c r="FTP24" s="1"/>
      <c r="FTQ24" s="1"/>
      <c r="FTR24" s="1"/>
      <c r="FTS24" s="1"/>
      <c r="FTT24" s="1"/>
      <c r="FTU24" s="1"/>
      <c r="FTV24" s="1"/>
      <c r="FTW24" s="1"/>
      <c r="FTX24" s="1"/>
      <c r="FTY24" s="1"/>
      <c r="FTZ24" s="1"/>
      <c r="FUA24" s="1"/>
      <c r="FUB24" s="1"/>
      <c r="FUC24" s="1"/>
      <c r="FUD24" s="1"/>
      <c r="FUE24" s="1"/>
      <c r="FUF24" s="1"/>
      <c r="FUG24" s="1"/>
      <c r="FUH24" s="1"/>
      <c r="FUI24" s="1"/>
      <c r="FUJ24" s="1"/>
      <c r="FUK24" s="1"/>
      <c r="FUL24" s="1"/>
      <c r="FUM24" s="1"/>
      <c r="FUN24" s="1"/>
      <c r="FUO24" s="1"/>
      <c r="FUP24" s="1"/>
      <c r="FUQ24" s="1"/>
      <c r="FUR24" s="1"/>
      <c r="FUS24" s="1"/>
      <c r="FUT24" s="1"/>
      <c r="FUU24" s="1"/>
      <c r="FUV24" s="1"/>
      <c r="FUW24" s="1"/>
      <c r="FUX24" s="1"/>
      <c r="FUY24" s="1"/>
      <c r="FUZ24" s="1"/>
      <c r="FVA24" s="1"/>
      <c r="FVB24" s="1"/>
      <c r="FVC24" s="1"/>
      <c r="FVD24" s="1"/>
      <c r="FVE24" s="1"/>
      <c r="FVF24" s="1"/>
      <c r="FVG24" s="1"/>
      <c r="FVH24" s="1"/>
      <c r="FVI24" s="1"/>
      <c r="FVJ24" s="1"/>
      <c r="FVK24" s="1"/>
      <c r="FVL24" s="1"/>
      <c r="FVM24" s="1"/>
      <c r="FVN24" s="1"/>
      <c r="FVO24" s="1"/>
      <c r="FVP24" s="1"/>
      <c r="FVQ24" s="1"/>
      <c r="FVR24" s="1"/>
      <c r="FVS24" s="1"/>
      <c r="FVT24" s="1"/>
      <c r="FVU24" s="1"/>
      <c r="FVV24" s="1"/>
      <c r="FVW24" s="1"/>
      <c r="FVX24" s="1"/>
      <c r="FVY24" s="1"/>
      <c r="FVZ24" s="1"/>
      <c r="FWA24" s="1"/>
      <c r="FWB24" s="1"/>
      <c r="FWC24" s="1"/>
      <c r="FWD24" s="1"/>
      <c r="FWE24" s="1"/>
      <c r="FWF24" s="1"/>
      <c r="FWG24" s="1"/>
      <c r="FWH24" s="1"/>
      <c r="FWI24" s="1"/>
      <c r="FWJ24" s="1"/>
      <c r="FWK24" s="1"/>
      <c r="FWL24" s="1"/>
      <c r="FWM24" s="1"/>
      <c r="FWN24" s="1"/>
      <c r="FWO24" s="1"/>
      <c r="FWP24" s="1"/>
      <c r="FWQ24" s="1"/>
      <c r="FWR24" s="1"/>
      <c r="FWS24" s="1"/>
      <c r="FWT24" s="1"/>
      <c r="FWU24" s="1"/>
      <c r="FWV24" s="1"/>
      <c r="FWW24" s="1"/>
      <c r="FWX24" s="1"/>
      <c r="FWY24" s="1"/>
      <c r="FWZ24" s="1"/>
      <c r="FXA24" s="1"/>
      <c r="FXB24" s="1"/>
      <c r="FXC24" s="1"/>
      <c r="FXD24" s="1"/>
      <c r="FXE24" s="1"/>
      <c r="FXF24" s="1"/>
      <c r="FXG24" s="1"/>
      <c r="FXH24" s="1"/>
      <c r="FXI24" s="1"/>
      <c r="FXJ24" s="1"/>
      <c r="FXK24" s="1"/>
      <c r="FXL24" s="1"/>
      <c r="FXM24" s="1"/>
      <c r="FXN24" s="1"/>
      <c r="FXO24" s="1"/>
      <c r="FXP24" s="1"/>
      <c r="FXQ24" s="1"/>
      <c r="FXR24" s="1"/>
      <c r="FXS24" s="1"/>
      <c r="FXT24" s="1"/>
      <c r="FXU24" s="1"/>
      <c r="FXV24" s="1"/>
      <c r="FXW24" s="1"/>
      <c r="FXX24" s="1"/>
      <c r="FXY24" s="1"/>
      <c r="FXZ24" s="1"/>
      <c r="FYA24" s="1"/>
      <c r="FYB24" s="1"/>
      <c r="FYC24" s="1"/>
      <c r="FYD24" s="1"/>
      <c r="FYE24" s="1"/>
      <c r="FYF24" s="1"/>
      <c r="FYG24" s="1"/>
      <c r="FYH24" s="1"/>
      <c r="FYI24" s="1"/>
      <c r="FYJ24" s="1"/>
      <c r="FYK24" s="1"/>
      <c r="FYL24" s="1"/>
      <c r="FYM24" s="1"/>
      <c r="FYN24" s="1"/>
      <c r="FYO24" s="1"/>
      <c r="FYP24" s="1"/>
      <c r="FYQ24" s="1"/>
      <c r="FYR24" s="1"/>
      <c r="FYS24" s="1"/>
      <c r="FYT24" s="1"/>
      <c r="FYU24" s="1"/>
      <c r="FYV24" s="1"/>
      <c r="FYW24" s="1"/>
      <c r="FYX24" s="1"/>
      <c r="FYY24" s="1"/>
      <c r="FYZ24" s="1"/>
      <c r="FZA24" s="1"/>
      <c r="FZB24" s="1"/>
      <c r="FZC24" s="1"/>
      <c r="FZD24" s="1"/>
      <c r="FZE24" s="1"/>
      <c r="FZF24" s="1"/>
      <c r="FZG24" s="1"/>
      <c r="FZH24" s="1"/>
      <c r="FZI24" s="1"/>
      <c r="FZJ24" s="1"/>
      <c r="FZK24" s="1"/>
      <c r="FZL24" s="1"/>
      <c r="FZM24" s="1"/>
      <c r="FZN24" s="1"/>
      <c r="FZO24" s="1"/>
      <c r="FZP24" s="1"/>
      <c r="FZQ24" s="1"/>
      <c r="FZR24" s="1"/>
      <c r="FZS24" s="1"/>
      <c r="FZT24" s="1"/>
      <c r="FZU24" s="1"/>
      <c r="FZV24" s="1"/>
      <c r="FZW24" s="1"/>
      <c r="FZX24" s="1"/>
      <c r="FZY24" s="1"/>
      <c r="FZZ24" s="1"/>
      <c r="GAA24" s="1"/>
      <c r="GAB24" s="1"/>
      <c r="GAC24" s="1"/>
      <c r="GAD24" s="1"/>
      <c r="GAE24" s="1"/>
      <c r="GAF24" s="1"/>
      <c r="GAG24" s="1"/>
      <c r="GAH24" s="1"/>
      <c r="GAI24" s="1"/>
      <c r="GAJ24" s="1"/>
      <c r="GAK24" s="1"/>
      <c r="GAL24" s="1"/>
      <c r="GAM24" s="1"/>
      <c r="GAN24" s="1"/>
      <c r="GAO24" s="1"/>
      <c r="GAP24" s="1"/>
      <c r="GAQ24" s="1"/>
      <c r="GAR24" s="1"/>
      <c r="GAS24" s="1"/>
      <c r="GAT24" s="1"/>
      <c r="GAU24" s="1"/>
      <c r="GAV24" s="1"/>
      <c r="GAW24" s="1"/>
      <c r="GAX24" s="1"/>
      <c r="GAY24" s="1"/>
      <c r="GAZ24" s="1"/>
      <c r="GBA24" s="1"/>
      <c r="GBB24" s="1"/>
      <c r="GBC24" s="1"/>
      <c r="GBD24" s="1"/>
      <c r="GBE24" s="1"/>
      <c r="GBF24" s="1"/>
      <c r="GBG24" s="1"/>
      <c r="GBH24" s="1"/>
      <c r="GBI24" s="1"/>
      <c r="GBJ24" s="1"/>
      <c r="GBK24" s="1"/>
      <c r="GBL24" s="1"/>
      <c r="GBM24" s="1"/>
      <c r="GBN24" s="1"/>
      <c r="GBO24" s="1"/>
      <c r="GBP24" s="1"/>
      <c r="GBQ24" s="1"/>
      <c r="GBR24" s="1"/>
      <c r="GBS24" s="1"/>
      <c r="GBT24" s="1"/>
      <c r="GBU24" s="1"/>
      <c r="GBV24" s="1"/>
      <c r="GBW24" s="1"/>
      <c r="GBX24" s="1"/>
      <c r="GBY24" s="1"/>
      <c r="GBZ24" s="1"/>
      <c r="GCA24" s="1"/>
      <c r="GCB24" s="1"/>
      <c r="GCC24" s="1"/>
      <c r="GCD24" s="1"/>
      <c r="GCE24" s="1"/>
      <c r="GCF24" s="1"/>
      <c r="GCG24" s="1"/>
      <c r="GCH24" s="1"/>
      <c r="GCI24" s="1"/>
      <c r="GCJ24" s="1"/>
      <c r="GCK24" s="1"/>
      <c r="GCL24" s="1"/>
      <c r="GCM24" s="1"/>
      <c r="GCN24" s="1"/>
      <c r="GCO24" s="1"/>
      <c r="GCP24" s="1"/>
      <c r="GCQ24" s="1"/>
      <c r="GCR24" s="1"/>
      <c r="GCS24" s="1"/>
      <c r="GCT24" s="1"/>
      <c r="GCU24" s="1"/>
      <c r="GCV24" s="1"/>
      <c r="GCW24" s="1"/>
      <c r="GCX24" s="1"/>
      <c r="GCY24" s="1"/>
      <c r="GCZ24" s="1"/>
      <c r="GDA24" s="1"/>
      <c r="GDB24" s="1"/>
      <c r="GDC24" s="1"/>
      <c r="GDD24" s="1"/>
      <c r="GDE24" s="1"/>
      <c r="GDF24" s="1"/>
      <c r="GDG24" s="1"/>
      <c r="GDH24" s="1"/>
      <c r="GDI24" s="1"/>
      <c r="GDJ24" s="1"/>
      <c r="GDK24" s="1"/>
      <c r="GDL24" s="1"/>
      <c r="GDM24" s="1"/>
      <c r="GDN24" s="1"/>
      <c r="GDO24" s="1"/>
      <c r="GDP24" s="1"/>
      <c r="GDQ24" s="1"/>
      <c r="GDR24" s="1"/>
      <c r="GDS24" s="1"/>
      <c r="GDT24" s="1"/>
      <c r="GDU24" s="1"/>
      <c r="GDV24" s="1"/>
      <c r="GDW24" s="1"/>
      <c r="GDX24" s="1"/>
      <c r="GDY24" s="1"/>
      <c r="GDZ24" s="1"/>
      <c r="GEA24" s="1"/>
      <c r="GEB24" s="1"/>
      <c r="GEC24" s="1"/>
      <c r="GED24" s="1"/>
      <c r="GEE24" s="1"/>
      <c r="GEF24" s="1"/>
      <c r="GEG24" s="1"/>
      <c r="GEH24" s="1"/>
      <c r="GEI24" s="1"/>
      <c r="GEJ24" s="1"/>
      <c r="GEK24" s="1"/>
      <c r="GEL24" s="1"/>
      <c r="GEM24" s="1"/>
      <c r="GEN24" s="1"/>
      <c r="GEO24" s="1"/>
      <c r="GEP24" s="1"/>
      <c r="GEQ24" s="1"/>
      <c r="GER24" s="1"/>
      <c r="GES24" s="1"/>
      <c r="GET24" s="1"/>
      <c r="GEU24" s="1"/>
      <c r="GEV24" s="1"/>
      <c r="GEW24" s="1"/>
      <c r="GEX24" s="1"/>
      <c r="GEY24" s="1"/>
      <c r="GEZ24" s="1"/>
      <c r="GFA24" s="1"/>
      <c r="GFB24" s="1"/>
      <c r="GFC24" s="1"/>
      <c r="GFD24" s="1"/>
      <c r="GFE24" s="1"/>
      <c r="GFF24" s="1"/>
      <c r="GFG24" s="1"/>
      <c r="GFH24" s="1"/>
      <c r="GFI24" s="1"/>
      <c r="GFJ24" s="1"/>
      <c r="GFK24" s="1"/>
      <c r="GFL24" s="1"/>
      <c r="GFM24" s="1"/>
      <c r="GFN24" s="1"/>
      <c r="GFO24" s="1"/>
      <c r="GFP24" s="1"/>
      <c r="GFQ24" s="1"/>
      <c r="GFR24" s="1"/>
      <c r="GFS24" s="1"/>
      <c r="GFT24" s="1"/>
      <c r="GFU24" s="1"/>
      <c r="GFV24" s="1"/>
      <c r="GFW24" s="1"/>
      <c r="GFX24" s="1"/>
      <c r="GFY24" s="1"/>
      <c r="GFZ24" s="1"/>
      <c r="GGA24" s="1"/>
      <c r="GGB24" s="1"/>
      <c r="GGC24" s="1"/>
      <c r="GGD24" s="1"/>
      <c r="GGE24" s="1"/>
      <c r="GGF24" s="1"/>
      <c r="GGG24" s="1"/>
      <c r="GGH24" s="1"/>
      <c r="GGI24" s="1"/>
      <c r="GGJ24" s="1"/>
      <c r="GGK24" s="1"/>
      <c r="GGL24" s="1"/>
      <c r="GGM24" s="1"/>
      <c r="GGN24" s="1"/>
      <c r="GGO24" s="1"/>
      <c r="GGP24" s="1"/>
      <c r="GGQ24" s="1"/>
      <c r="GGR24" s="1"/>
      <c r="GGS24" s="1"/>
      <c r="GGT24" s="1"/>
      <c r="GGU24" s="1"/>
      <c r="GGV24" s="1"/>
      <c r="GGW24" s="1"/>
      <c r="GGX24" s="1"/>
      <c r="GGY24" s="1"/>
      <c r="GGZ24" s="1"/>
      <c r="GHA24" s="1"/>
      <c r="GHB24" s="1"/>
      <c r="GHC24" s="1"/>
      <c r="GHD24" s="1"/>
      <c r="GHE24" s="1"/>
      <c r="GHF24" s="1"/>
      <c r="GHG24" s="1"/>
      <c r="GHH24" s="1"/>
      <c r="GHI24" s="1"/>
      <c r="GHJ24" s="1"/>
      <c r="GHK24" s="1"/>
      <c r="GHL24" s="1"/>
      <c r="GHM24" s="1"/>
      <c r="GHN24" s="1"/>
      <c r="GHO24" s="1"/>
      <c r="GHP24" s="1"/>
      <c r="GHQ24" s="1"/>
      <c r="GHR24" s="1"/>
      <c r="GHS24" s="1"/>
      <c r="GHT24" s="1"/>
      <c r="GHU24" s="1"/>
      <c r="GHV24" s="1"/>
      <c r="GHW24" s="1"/>
      <c r="GHX24" s="1"/>
      <c r="GHY24" s="1"/>
      <c r="GHZ24" s="1"/>
      <c r="GIA24" s="1"/>
      <c r="GIB24" s="1"/>
      <c r="GIC24" s="1"/>
      <c r="GID24" s="1"/>
      <c r="GIE24" s="1"/>
      <c r="GIF24" s="1"/>
      <c r="GIG24" s="1"/>
      <c r="GIH24" s="1"/>
      <c r="GII24" s="1"/>
      <c r="GIJ24" s="1"/>
      <c r="GIK24" s="1"/>
      <c r="GIL24" s="1"/>
      <c r="GIM24" s="1"/>
      <c r="GIN24" s="1"/>
      <c r="GIO24" s="1"/>
      <c r="GIP24" s="1"/>
      <c r="GIQ24" s="1"/>
      <c r="GIR24" s="1"/>
      <c r="GIS24" s="1"/>
      <c r="GIT24" s="1"/>
      <c r="GIU24" s="1"/>
      <c r="GIV24" s="1"/>
      <c r="GIW24" s="1"/>
      <c r="GIX24" s="1"/>
      <c r="GIY24" s="1"/>
      <c r="GIZ24" s="1"/>
      <c r="GJA24" s="1"/>
      <c r="GJB24" s="1"/>
      <c r="GJC24" s="1"/>
      <c r="GJD24" s="1"/>
      <c r="GJE24" s="1"/>
      <c r="GJF24" s="1"/>
      <c r="GJG24" s="1"/>
      <c r="GJH24" s="1"/>
      <c r="GJI24" s="1"/>
      <c r="GJJ24" s="1"/>
      <c r="GJK24" s="1"/>
      <c r="GJL24" s="1"/>
      <c r="GJM24" s="1"/>
      <c r="GJN24" s="1"/>
      <c r="GJO24" s="1"/>
      <c r="GJP24" s="1"/>
      <c r="GJQ24" s="1"/>
      <c r="GJR24" s="1"/>
      <c r="GJS24" s="1"/>
      <c r="GJT24" s="1"/>
      <c r="GJU24" s="1"/>
      <c r="GJV24" s="1"/>
      <c r="GJW24" s="1"/>
      <c r="GJX24" s="1"/>
      <c r="GJY24" s="1"/>
      <c r="GJZ24" s="1"/>
      <c r="GKA24" s="1"/>
      <c r="GKB24" s="1"/>
      <c r="GKC24" s="1"/>
      <c r="GKD24" s="1"/>
      <c r="GKE24" s="1"/>
      <c r="GKF24" s="1"/>
      <c r="GKG24" s="1"/>
      <c r="GKH24" s="1"/>
      <c r="GKI24" s="1"/>
      <c r="GKJ24" s="1"/>
      <c r="GKK24" s="1"/>
      <c r="GKL24" s="1"/>
      <c r="GKM24" s="1"/>
      <c r="GKN24" s="1"/>
      <c r="GKO24" s="1"/>
      <c r="GKP24" s="1"/>
      <c r="GKQ24" s="1"/>
      <c r="GKR24" s="1"/>
      <c r="GKS24" s="1"/>
      <c r="GKT24" s="1"/>
      <c r="GKU24" s="1"/>
      <c r="GKV24" s="1"/>
      <c r="GKW24" s="1"/>
      <c r="GKX24" s="1"/>
      <c r="GKY24" s="1"/>
      <c r="GKZ24" s="1"/>
      <c r="GLA24" s="1"/>
      <c r="GLB24" s="1"/>
      <c r="GLC24" s="1"/>
      <c r="GLD24" s="1"/>
      <c r="GLE24" s="1"/>
      <c r="GLF24" s="1"/>
      <c r="GLG24" s="1"/>
      <c r="GLH24" s="1"/>
      <c r="GLI24" s="1"/>
      <c r="GLJ24" s="1"/>
      <c r="GLK24" s="1"/>
      <c r="GLL24" s="1"/>
      <c r="GLM24" s="1"/>
      <c r="GLN24" s="1"/>
      <c r="GLO24" s="1"/>
      <c r="GLP24" s="1"/>
      <c r="GLQ24" s="1"/>
      <c r="GLR24" s="1"/>
      <c r="GLS24" s="1"/>
      <c r="GLT24" s="1"/>
      <c r="GLU24" s="1"/>
      <c r="GLV24" s="1"/>
      <c r="GLW24" s="1"/>
      <c r="GLX24" s="1"/>
      <c r="GLY24" s="1"/>
      <c r="GLZ24" s="1"/>
      <c r="GMA24" s="1"/>
      <c r="GMB24" s="1"/>
      <c r="GMC24" s="1"/>
      <c r="GMD24" s="1"/>
      <c r="GME24" s="1"/>
      <c r="GMF24" s="1"/>
      <c r="GMG24" s="1"/>
      <c r="GMH24" s="1"/>
      <c r="GMI24" s="1"/>
      <c r="GMJ24" s="1"/>
      <c r="GMK24" s="1"/>
      <c r="GML24" s="1"/>
      <c r="GMM24" s="1"/>
      <c r="GMN24" s="1"/>
      <c r="GMO24" s="1"/>
      <c r="GMP24" s="1"/>
      <c r="GMQ24" s="1"/>
      <c r="GMR24" s="1"/>
      <c r="GMS24" s="1"/>
      <c r="GMT24" s="1"/>
      <c r="GMU24" s="1"/>
      <c r="GMV24" s="1"/>
      <c r="GMW24" s="1"/>
      <c r="GMX24" s="1"/>
      <c r="GMY24" s="1"/>
      <c r="GMZ24" s="1"/>
      <c r="GNA24" s="1"/>
      <c r="GNB24" s="1"/>
      <c r="GNC24" s="1"/>
      <c r="GND24" s="1"/>
      <c r="GNE24" s="1"/>
      <c r="GNF24" s="1"/>
      <c r="GNG24" s="1"/>
      <c r="GNH24" s="1"/>
      <c r="GNI24" s="1"/>
      <c r="GNJ24" s="1"/>
      <c r="GNK24" s="1"/>
      <c r="GNL24" s="1"/>
      <c r="GNM24" s="1"/>
      <c r="GNN24" s="1"/>
      <c r="GNO24" s="1"/>
      <c r="GNP24" s="1"/>
      <c r="GNQ24" s="1"/>
      <c r="GNR24" s="1"/>
      <c r="GNS24" s="1"/>
      <c r="GNT24" s="1"/>
      <c r="GNU24" s="1"/>
      <c r="GNV24" s="1"/>
      <c r="GNW24" s="1"/>
      <c r="GNX24" s="1"/>
      <c r="GNY24" s="1"/>
      <c r="GNZ24" s="1"/>
      <c r="GOA24" s="1"/>
      <c r="GOB24" s="1"/>
      <c r="GOC24" s="1"/>
      <c r="GOD24" s="1"/>
      <c r="GOE24" s="1"/>
      <c r="GOF24" s="1"/>
      <c r="GOG24" s="1"/>
      <c r="GOH24" s="1"/>
      <c r="GOI24" s="1"/>
      <c r="GOJ24" s="1"/>
      <c r="GOK24" s="1"/>
      <c r="GOL24" s="1"/>
      <c r="GOM24" s="1"/>
      <c r="GON24" s="1"/>
      <c r="GOO24" s="1"/>
      <c r="GOP24" s="1"/>
      <c r="GOQ24" s="1"/>
      <c r="GOR24" s="1"/>
      <c r="GOS24" s="1"/>
      <c r="GOT24" s="1"/>
      <c r="GOU24" s="1"/>
      <c r="GOV24" s="1"/>
      <c r="GOW24" s="1"/>
      <c r="GOX24" s="1"/>
      <c r="GOY24" s="1"/>
      <c r="GOZ24" s="1"/>
      <c r="GPA24" s="1"/>
      <c r="GPB24" s="1"/>
      <c r="GPC24" s="1"/>
      <c r="GPD24" s="1"/>
      <c r="GPE24" s="1"/>
      <c r="GPF24" s="1"/>
      <c r="GPG24" s="1"/>
      <c r="GPH24" s="1"/>
      <c r="GPI24" s="1"/>
      <c r="GPJ24" s="1"/>
      <c r="GPK24" s="1"/>
      <c r="GPL24" s="1"/>
      <c r="GPM24" s="1"/>
      <c r="GPN24" s="1"/>
      <c r="GPO24" s="1"/>
      <c r="GPP24" s="1"/>
      <c r="GPQ24" s="1"/>
      <c r="GPR24" s="1"/>
      <c r="GPS24" s="1"/>
      <c r="GPT24" s="1"/>
      <c r="GPU24" s="1"/>
      <c r="GPV24" s="1"/>
      <c r="GPW24" s="1"/>
      <c r="GPX24" s="1"/>
      <c r="GPY24" s="1"/>
      <c r="GPZ24" s="1"/>
      <c r="GQA24" s="1"/>
      <c r="GQB24" s="1"/>
      <c r="GQC24" s="1"/>
      <c r="GQD24" s="1"/>
      <c r="GQE24" s="1"/>
      <c r="GQF24" s="1"/>
      <c r="GQG24" s="1"/>
      <c r="GQH24" s="1"/>
      <c r="GQI24" s="1"/>
      <c r="GQJ24" s="1"/>
      <c r="GQK24" s="1"/>
      <c r="GQL24" s="1"/>
      <c r="GQM24" s="1"/>
      <c r="GQN24" s="1"/>
      <c r="GQO24" s="1"/>
      <c r="GQP24" s="1"/>
      <c r="GQQ24" s="1"/>
      <c r="GQR24" s="1"/>
      <c r="GQS24" s="1"/>
      <c r="GQT24" s="1"/>
      <c r="GQU24" s="1"/>
      <c r="GQV24" s="1"/>
      <c r="GQW24" s="1"/>
      <c r="GQX24" s="1"/>
      <c r="GQY24" s="1"/>
      <c r="GQZ24" s="1"/>
      <c r="GRA24" s="1"/>
      <c r="GRB24" s="1"/>
      <c r="GRC24" s="1"/>
      <c r="GRD24" s="1"/>
      <c r="GRE24" s="1"/>
      <c r="GRF24" s="1"/>
      <c r="GRG24" s="1"/>
      <c r="GRH24" s="1"/>
      <c r="GRI24" s="1"/>
      <c r="GRJ24" s="1"/>
      <c r="GRK24" s="1"/>
      <c r="GRL24" s="1"/>
      <c r="GRM24" s="1"/>
      <c r="GRN24" s="1"/>
      <c r="GRO24" s="1"/>
      <c r="GRP24" s="1"/>
      <c r="GRQ24" s="1"/>
      <c r="GRR24" s="1"/>
      <c r="GRS24" s="1"/>
      <c r="GRT24" s="1"/>
      <c r="GRU24" s="1"/>
      <c r="GRV24" s="1"/>
      <c r="GRW24" s="1"/>
      <c r="GRX24" s="1"/>
      <c r="GRY24" s="1"/>
      <c r="GRZ24" s="1"/>
      <c r="GSA24" s="1"/>
      <c r="GSB24" s="1"/>
      <c r="GSC24" s="1"/>
      <c r="GSD24" s="1"/>
      <c r="GSE24" s="1"/>
      <c r="GSF24" s="1"/>
      <c r="GSG24" s="1"/>
      <c r="GSH24" s="1"/>
      <c r="GSI24" s="1"/>
      <c r="GSJ24" s="1"/>
      <c r="GSK24" s="1"/>
      <c r="GSL24" s="1"/>
      <c r="GSM24" s="1"/>
      <c r="GSN24" s="1"/>
      <c r="GSO24" s="1"/>
      <c r="GSP24" s="1"/>
      <c r="GSQ24" s="1"/>
      <c r="GSR24" s="1"/>
      <c r="GSS24" s="1"/>
      <c r="GST24" s="1"/>
      <c r="GSU24" s="1"/>
      <c r="GSV24" s="1"/>
      <c r="GSW24" s="1"/>
      <c r="GSX24" s="1"/>
      <c r="GSY24" s="1"/>
      <c r="GSZ24" s="1"/>
      <c r="GTA24" s="1"/>
      <c r="GTB24" s="1"/>
      <c r="GTC24" s="1"/>
      <c r="GTD24" s="1"/>
      <c r="GTE24" s="1"/>
      <c r="GTF24" s="1"/>
      <c r="GTG24" s="1"/>
      <c r="GTH24" s="1"/>
      <c r="GTI24" s="1"/>
      <c r="GTJ24" s="1"/>
      <c r="GTK24" s="1"/>
      <c r="GTL24" s="1"/>
      <c r="GTM24" s="1"/>
      <c r="GTN24" s="1"/>
      <c r="GTO24" s="1"/>
      <c r="GTP24" s="1"/>
      <c r="GTQ24" s="1"/>
      <c r="GTR24" s="1"/>
      <c r="GTS24" s="1"/>
      <c r="GTT24" s="1"/>
      <c r="GTU24" s="1"/>
      <c r="GTV24" s="1"/>
      <c r="GTW24" s="1"/>
      <c r="GTX24" s="1"/>
      <c r="GTY24" s="1"/>
      <c r="GTZ24" s="1"/>
      <c r="GUA24" s="1"/>
      <c r="GUB24" s="1"/>
      <c r="GUC24" s="1"/>
      <c r="GUD24" s="1"/>
      <c r="GUE24" s="1"/>
      <c r="GUF24" s="1"/>
      <c r="GUG24" s="1"/>
      <c r="GUH24" s="1"/>
      <c r="GUI24" s="1"/>
      <c r="GUJ24" s="1"/>
      <c r="GUK24" s="1"/>
      <c r="GUL24" s="1"/>
      <c r="GUM24" s="1"/>
      <c r="GUN24" s="1"/>
      <c r="GUO24" s="1"/>
      <c r="GUP24" s="1"/>
      <c r="GUQ24" s="1"/>
      <c r="GUR24" s="1"/>
      <c r="GUS24" s="1"/>
      <c r="GUT24" s="1"/>
      <c r="GUU24" s="1"/>
      <c r="GUV24" s="1"/>
      <c r="GUW24" s="1"/>
      <c r="GUX24" s="1"/>
      <c r="GUY24" s="1"/>
      <c r="GUZ24" s="1"/>
      <c r="GVA24" s="1"/>
      <c r="GVB24" s="1"/>
      <c r="GVC24" s="1"/>
      <c r="GVD24" s="1"/>
      <c r="GVE24" s="1"/>
      <c r="GVF24" s="1"/>
      <c r="GVG24" s="1"/>
      <c r="GVH24" s="1"/>
      <c r="GVI24" s="1"/>
      <c r="GVJ24" s="1"/>
      <c r="GVK24" s="1"/>
      <c r="GVL24" s="1"/>
      <c r="GVM24" s="1"/>
      <c r="GVN24" s="1"/>
      <c r="GVO24" s="1"/>
      <c r="GVP24" s="1"/>
      <c r="GVQ24" s="1"/>
      <c r="GVR24" s="1"/>
      <c r="GVS24" s="1"/>
      <c r="GVT24" s="1"/>
      <c r="GVU24" s="1"/>
      <c r="GVV24" s="1"/>
      <c r="GVW24" s="1"/>
      <c r="GVX24" s="1"/>
      <c r="GVY24" s="1"/>
      <c r="GVZ24" s="1"/>
      <c r="GWA24" s="1"/>
      <c r="GWB24" s="1"/>
      <c r="GWC24" s="1"/>
      <c r="GWD24" s="1"/>
      <c r="GWE24" s="1"/>
      <c r="GWF24" s="1"/>
      <c r="GWG24" s="1"/>
      <c r="GWH24" s="1"/>
      <c r="GWI24" s="1"/>
      <c r="GWJ24" s="1"/>
      <c r="GWK24" s="1"/>
      <c r="GWL24" s="1"/>
      <c r="GWM24" s="1"/>
      <c r="GWN24" s="1"/>
      <c r="GWO24" s="1"/>
      <c r="GWP24" s="1"/>
      <c r="GWQ24" s="1"/>
      <c r="GWR24" s="1"/>
      <c r="GWS24" s="1"/>
      <c r="GWT24" s="1"/>
      <c r="GWU24" s="1"/>
      <c r="GWV24" s="1"/>
      <c r="GWW24" s="1"/>
      <c r="GWX24" s="1"/>
      <c r="GWY24" s="1"/>
      <c r="GWZ24" s="1"/>
      <c r="GXA24" s="1"/>
      <c r="GXB24" s="1"/>
      <c r="GXC24" s="1"/>
      <c r="GXD24" s="1"/>
      <c r="GXE24" s="1"/>
      <c r="GXF24" s="1"/>
      <c r="GXG24" s="1"/>
      <c r="GXH24" s="1"/>
      <c r="GXI24" s="1"/>
      <c r="GXJ24" s="1"/>
      <c r="GXK24" s="1"/>
      <c r="GXL24" s="1"/>
      <c r="GXM24" s="1"/>
      <c r="GXN24" s="1"/>
      <c r="GXO24" s="1"/>
      <c r="GXP24" s="1"/>
      <c r="GXQ24" s="1"/>
      <c r="GXR24" s="1"/>
      <c r="GXS24" s="1"/>
      <c r="GXT24" s="1"/>
      <c r="GXU24" s="1"/>
      <c r="GXV24" s="1"/>
      <c r="GXW24" s="1"/>
      <c r="GXX24" s="1"/>
      <c r="GXY24" s="1"/>
      <c r="GXZ24" s="1"/>
      <c r="GYA24" s="1"/>
      <c r="GYB24" s="1"/>
      <c r="GYC24" s="1"/>
      <c r="GYD24" s="1"/>
      <c r="GYE24" s="1"/>
      <c r="GYF24" s="1"/>
      <c r="GYG24" s="1"/>
      <c r="GYH24" s="1"/>
      <c r="GYI24" s="1"/>
      <c r="GYJ24" s="1"/>
      <c r="GYK24" s="1"/>
      <c r="GYL24" s="1"/>
      <c r="GYM24" s="1"/>
      <c r="GYN24" s="1"/>
      <c r="GYO24" s="1"/>
      <c r="GYP24" s="1"/>
      <c r="GYQ24" s="1"/>
      <c r="GYR24" s="1"/>
      <c r="GYS24" s="1"/>
      <c r="GYT24" s="1"/>
      <c r="GYU24" s="1"/>
      <c r="GYV24" s="1"/>
      <c r="GYW24" s="1"/>
      <c r="GYX24" s="1"/>
      <c r="GYY24" s="1"/>
      <c r="GYZ24" s="1"/>
      <c r="GZA24" s="1"/>
      <c r="GZB24" s="1"/>
      <c r="GZC24" s="1"/>
      <c r="GZD24" s="1"/>
      <c r="GZE24" s="1"/>
      <c r="GZF24" s="1"/>
      <c r="GZG24" s="1"/>
      <c r="GZH24" s="1"/>
      <c r="GZI24" s="1"/>
      <c r="GZJ24" s="1"/>
      <c r="GZK24" s="1"/>
      <c r="GZL24" s="1"/>
      <c r="GZM24" s="1"/>
      <c r="GZN24" s="1"/>
      <c r="GZO24" s="1"/>
      <c r="GZP24" s="1"/>
      <c r="GZQ24" s="1"/>
      <c r="GZR24" s="1"/>
      <c r="GZS24" s="1"/>
      <c r="GZT24" s="1"/>
      <c r="GZU24" s="1"/>
      <c r="GZV24" s="1"/>
      <c r="GZW24" s="1"/>
      <c r="GZX24" s="1"/>
      <c r="GZY24" s="1"/>
      <c r="GZZ24" s="1"/>
      <c r="HAA24" s="1"/>
      <c r="HAB24" s="1"/>
      <c r="HAC24" s="1"/>
      <c r="HAD24" s="1"/>
      <c r="HAE24" s="1"/>
      <c r="HAF24" s="1"/>
      <c r="HAG24" s="1"/>
      <c r="HAH24" s="1"/>
      <c r="HAI24" s="1"/>
      <c r="HAJ24" s="1"/>
      <c r="HAK24" s="1"/>
      <c r="HAL24" s="1"/>
      <c r="HAM24" s="1"/>
      <c r="HAN24" s="1"/>
      <c r="HAO24" s="1"/>
      <c r="HAP24" s="1"/>
      <c r="HAQ24" s="1"/>
      <c r="HAR24" s="1"/>
      <c r="HAS24" s="1"/>
      <c r="HAT24" s="1"/>
      <c r="HAU24" s="1"/>
      <c r="HAV24" s="1"/>
      <c r="HAW24" s="1"/>
      <c r="HAX24" s="1"/>
      <c r="HAY24" s="1"/>
      <c r="HAZ24" s="1"/>
      <c r="HBA24" s="1"/>
      <c r="HBB24" s="1"/>
      <c r="HBC24" s="1"/>
      <c r="HBD24" s="1"/>
      <c r="HBE24" s="1"/>
      <c r="HBF24" s="1"/>
      <c r="HBG24" s="1"/>
      <c r="HBH24" s="1"/>
      <c r="HBI24" s="1"/>
      <c r="HBJ24" s="1"/>
      <c r="HBK24" s="1"/>
      <c r="HBL24" s="1"/>
      <c r="HBM24" s="1"/>
      <c r="HBN24" s="1"/>
      <c r="HBO24" s="1"/>
      <c r="HBP24" s="1"/>
      <c r="HBQ24" s="1"/>
      <c r="HBR24" s="1"/>
      <c r="HBS24" s="1"/>
      <c r="HBT24" s="1"/>
      <c r="HBU24" s="1"/>
      <c r="HBV24" s="1"/>
      <c r="HBW24" s="1"/>
      <c r="HBX24" s="1"/>
      <c r="HBY24" s="1"/>
      <c r="HBZ24" s="1"/>
      <c r="HCA24" s="1"/>
      <c r="HCB24" s="1"/>
      <c r="HCC24" s="1"/>
      <c r="HCD24" s="1"/>
      <c r="HCE24" s="1"/>
      <c r="HCF24" s="1"/>
      <c r="HCG24" s="1"/>
      <c r="HCH24" s="1"/>
      <c r="HCI24" s="1"/>
      <c r="HCJ24" s="1"/>
      <c r="HCK24" s="1"/>
      <c r="HCL24" s="1"/>
      <c r="HCM24" s="1"/>
      <c r="HCN24" s="1"/>
      <c r="HCO24" s="1"/>
      <c r="HCP24" s="1"/>
      <c r="HCQ24" s="1"/>
      <c r="HCR24" s="1"/>
      <c r="HCS24" s="1"/>
      <c r="HCT24" s="1"/>
      <c r="HCU24" s="1"/>
      <c r="HCV24" s="1"/>
      <c r="HCW24" s="1"/>
      <c r="HCX24" s="1"/>
      <c r="HCY24" s="1"/>
      <c r="HCZ24" s="1"/>
      <c r="HDA24" s="1"/>
      <c r="HDB24" s="1"/>
      <c r="HDC24" s="1"/>
      <c r="HDD24" s="1"/>
      <c r="HDE24" s="1"/>
      <c r="HDF24" s="1"/>
      <c r="HDG24" s="1"/>
      <c r="HDH24" s="1"/>
      <c r="HDI24" s="1"/>
      <c r="HDJ24" s="1"/>
      <c r="HDK24" s="1"/>
      <c r="HDL24" s="1"/>
      <c r="HDM24" s="1"/>
      <c r="HDN24" s="1"/>
      <c r="HDO24" s="1"/>
      <c r="HDP24" s="1"/>
      <c r="HDQ24" s="1"/>
      <c r="HDR24" s="1"/>
      <c r="HDS24" s="1"/>
      <c r="HDT24" s="1"/>
      <c r="HDU24" s="1"/>
      <c r="HDV24" s="1"/>
      <c r="HDW24" s="1"/>
      <c r="HDX24" s="1"/>
      <c r="HDY24" s="1"/>
      <c r="HDZ24" s="1"/>
      <c r="HEA24" s="1"/>
      <c r="HEB24" s="1"/>
      <c r="HEC24" s="1"/>
      <c r="HED24" s="1"/>
      <c r="HEE24" s="1"/>
      <c r="HEF24" s="1"/>
      <c r="HEG24" s="1"/>
      <c r="HEH24" s="1"/>
      <c r="HEI24" s="1"/>
      <c r="HEJ24" s="1"/>
      <c r="HEK24" s="1"/>
      <c r="HEL24" s="1"/>
      <c r="HEM24" s="1"/>
      <c r="HEN24" s="1"/>
      <c r="HEO24" s="1"/>
      <c r="HEP24" s="1"/>
      <c r="HEQ24" s="1"/>
      <c r="HER24" s="1"/>
      <c r="HES24" s="1"/>
      <c r="HET24" s="1"/>
      <c r="HEU24" s="1"/>
      <c r="HEV24" s="1"/>
      <c r="HEW24" s="1"/>
      <c r="HEX24" s="1"/>
      <c r="HEY24" s="1"/>
      <c r="HEZ24" s="1"/>
      <c r="HFA24" s="1"/>
      <c r="HFB24" s="1"/>
      <c r="HFC24" s="1"/>
      <c r="HFD24" s="1"/>
      <c r="HFE24" s="1"/>
      <c r="HFF24" s="1"/>
      <c r="HFG24" s="1"/>
      <c r="HFH24" s="1"/>
      <c r="HFI24" s="1"/>
      <c r="HFJ24" s="1"/>
      <c r="HFK24" s="1"/>
      <c r="HFL24" s="1"/>
      <c r="HFM24" s="1"/>
      <c r="HFN24" s="1"/>
      <c r="HFO24" s="1"/>
      <c r="HFP24" s="1"/>
      <c r="HFQ24" s="1"/>
      <c r="HFR24" s="1"/>
      <c r="HFS24" s="1"/>
      <c r="HFT24" s="1"/>
      <c r="HFU24" s="1"/>
      <c r="HFV24" s="1"/>
      <c r="HFW24" s="1"/>
      <c r="HFX24" s="1"/>
      <c r="HFY24" s="1"/>
      <c r="HFZ24" s="1"/>
      <c r="HGA24" s="1"/>
      <c r="HGB24" s="1"/>
      <c r="HGC24" s="1"/>
      <c r="HGD24" s="1"/>
      <c r="HGE24" s="1"/>
      <c r="HGF24" s="1"/>
      <c r="HGG24" s="1"/>
      <c r="HGH24" s="1"/>
      <c r="HGI24" s="1"/>
      <c r="HGJ24" s="1"/>
      <c r="HGK24" s="1"/>
      <c r="HGL24" s="1"/>
      <c r="HGM24" s="1"/>
      <c r="HGN24" s="1"/>
      <c r="HGO24" s="1"/>
      <c r="HGP24" s="1"/>
      <c r="HGQ24" s="1"/>
      <c r="HGR24" s="1"/>
      <c r="HGS24" s="1"/>
      <c r="HGT24" s="1"/>
      <c r="HGU24" s="1"/>
      <c r="HGV24" s="1"/>
      <c r="HGW24" s="1"/>
      <c r="HGX24" s="1"/>
      <c r="HGY24" s="1"/>
      <c r="HGZ24" s="1"/>
      <c r="HHA24" s="1"/>
      <c r="HHB24" s="1"/>
      <c r="HHC24" s="1"/>
      <c r="HHD24" s="1"/>
      <c r="HHE24" s="1"/>
      <c r="HHF24" s="1"/>
      <c r="HHG24" s="1"/>
      <c r="HHH24" s="1"/>
      <c r="HHI24" s="1"/>
      <c r="HHJ24" s="1"/>
      <c r="HHK24" s="1"/>
      <c r="HHL24" s="1"/>
      <c r="HHM24" s="1"/>
      <c r="HHN24" s="1"/>
      <c r="HHO24" s="1"/>
      <c r="HHP24" s="1"/>
      <c r="HHQ24" s="1"/>
      <c r="HHR24" s="1"/>
      <c r="HHS24" s="1"/>
      <c r="HHT24" s="1"/>
      <c r="HHU24" s="1"/>
      <c r="HHV24" s="1"/>
      <c r="HHW24" s="1"/>
      <c r="HHX24" s="1"/>
      <c r="HHY24" s="1"/>
      <c r="HHZ24" s="1"/>
      <c r="HIA24" s="1"/>
      <c r="HIB24" s="1"/>
      <c r="HIC24" s="1"/>
      <c r="HID24" s="1"/>
      <c r="HIE24" s="1"/>
      <c r="HIF24" s="1"/>
      <c r="HIG24" s="1"/>
      <c r="HIH24" s="1"/>
      <c r="HII24" s="1"/>
      <c r="HIJ24" s="1"/>
      <c r="HIK24" s="1"/>
      <c r="HIL24" s="1"/>
      <c r="HIM24" s="1"/>
      <c r="HIN24" s="1"/>
      <c r="HIO24" s="1"/>
      <c r="HIP24" s="1"/>
      <c r="HIQ24" s="1"/>
      <c r="HIR24" s="1"/>
      <c r="HIS24" s="1"/>
      <c r="HIT24" s="1"/>
      <c r="HIU24" s="1"/>
      <c r="HIV24" s="1"/>
      <c r="HIW24" s="1"/>
      <c r="HIX24" s="1"/>
      <c r="HIY24" s="1"/>
      <c r="HIZ24" s="1"/>
      <c r="HJA24" s="1"/>
      <c r="HJB24" s="1"/>
      <c r="HJC24" s="1"/>
      <c r="HJD24" s="1"/>
      <c r="HJE24" s="1"/>
      <c r="HJF24" s="1"/>
      <c r="HJG24" s="1"/>
      <c r="HJH24" s="1"/>
      <c r="HJI24" s="1"/>
      <c r="HJJ24" s="1"/>
      <c r="HJK24" s="1"/>
      <c r="HJL24" s="1"/>
      <c r="HJM24" s="1"/>
      <c r="HJN24" s="1"/>
      <c r="HJO24" s="1"/>
      <c r="HJP24" s="1"/>
      <c r="HJQ24" s="1"/>
      <c r="HJR24" s="1"/>
      <c r="HJS24" s="1"/>
      <c r="HJT24" s="1"/>
      <c r="HJU24" s="1"/>
      <c r="HJV24" s="1"/>
      <c r="HJW24" s="1"/>
      <c r="HJX24" s="1"/>
      <c r="HJY24" s="1"/>
      <c r="HJZ24" s="1"/>
      <c r="HKA24" s="1"/>
      <c r="HKB24" s="1"/>
      <c r="HKC24" s="1"/>
      <c r="HKD24" s="1"/>
      <c r="HKE24" s="1"/>
      <c r="HKF24" s="1"/>
      <c r="HKG24" s="1"/>
      <c r="HKH24" s="1"/>
      <c r="HKI24" s="1"/>
      <c r="HKJ24" s="1"/>
      <c r="HKK24" s="1"/>
      <c r="HKL24" s="1"/>
      <c r="HKM24" s="1"/>
      <c r="HKN24" s="1"/>
      <c r="HKO24" s="1"/>
      <c r="HKP24" s="1"/>
      <c r="HKQ24" s="1"/>
      <c r="HKR24" s="1"/>
      <c r="HKS24" s="1"/>
      <c r="HKT24" s="1"/>
      <c r="HKU24" s="1"/>
      <c r="HKV24" s="1"/>
      <c r="HKW24" s="1"/>
      <c r="HKX24" s="1"/>
      <c r="HKY24" s="1"/>
      <c r="HKZ24" s="1"/>
      <c r="HLA24" s="1"/>
      <c r="HLB24" s="1"/>
      <c r="HLC24" s="1"/>
      <c r="HLD24" s="1"/>
      <c r="HLE24" s="1"/>
      <c r="HLF24" s="1"/>
      <c r="HLG24" s="1"/>
      <c r="HLH24" s="1"/>
      <c r="HLI24" s="1"/>
      <c r="HLJ24" s="1"/>
      <c r="HLK24" s="1"/>
      <c r="HLL24" s="1"/>
      <c r="HLM24" s="1"/>
      <c r="HLN24" s="1"/>
      <c r="HLO24" s="1"/>
      <c r="HLP24" s="1"/>
      <c r="HLQ24" s="1"/>
      <c r="HLR24" s="1"/>
      <c r="HLS24" s="1"/>
      <c r="HLT24" s="1"/>
      <c r="HLU24" s="1"/>
      <c r="HLV24" s="1"/>
      <c r="HLW24" s="1"/>
      <c r="HLX24" s="1"/>
      <c r="HLY24" s="1"/>
      <c r="HLZ24" s="1"/>
      <c r="HMA24" s="1"/>
      <c r="HMB24" s="1"/>
      <c r="HMC24" s="1"/>
      <c r="HMD24" s="1"/>
      <c r="HME24" s="1"/>
      <c r="HMF24" s="1"/>
      <c r="HMG24" s="1"/>
      <c r="HMH24" s="1"/>
      <c r="HMI24" s="1"/>
      <c r="HMJ24" s="1"/>
      <c r="HMK24" s="1"/>
      <c r="HML24" s="1"/>
      <c r="HMM24" s="1"/>
      <c r="HMN24" s="1"/>
      <c r="HMO24" s="1"/>
      <c r="HMP24" s="1"/>
      <c r="HMQ24" s="1"/>
      <c r="HMR24" s="1"/>
      <c r="HMS24" s="1"/>
      <c r="HMT24" s="1"/>
      <c r="HMU24" s="1"/>
      <c r="HMV24" s="1"/>
      <c r="HMW24" s="1"/>
      <c r="HMX24" s="1"/>
      <c r="HMY24" s="1"/>
      <c r="HMZ24" s="1"/>
      <c r="HNA24" s="1"/>
      <c r="HNB24" s="1"/>
      <c r="HNC24" s="1"/>
      <c r="HND24" s="1"/>
      <c r="HNE24" s="1"/>
      <c r="HNF24" s="1"/>
      <c r="HNG24" s="1"/>
      <c r="HNH24" s="1"/>
      <c r="HNI24" s="1"/>
      <c r="HNJ24" s="1"/>
      <c r="HNK24" s="1"/>
      <c r="HNL24" s="1"/>
      <c r="HNM24" s="1"/>
      <c r="HNN24" s="1"/>
      <c r="HNO24" s="1"/>
      <c r="HNP24" s="1"/>
      <c r="HNQ24" s="1"/>
      <c r="HNR24" s="1"/>
      <c r="HNS24" s="1"/>
      <c r="HNT24" s="1"/>
      <c r="HNU24" s="1"/>
      <c r="HNV24" s="1"/>
      <c r="HNW24" s="1"/>
      <c r="HNX24" s="1"/>
      <c r="HNY24" s="1"/>
      <c r="HNZ24" s="1"/>
      <c r="HOA24" s="1"/>
      <c r="HOB24" s="1"/>
      <c r="HOC24" s="1"/>
      <c r="HOD24" s="1"/>
      <c r="HOE24" s="1"/>
      <c r="HOF24" s="1"/>
      <c r="HOG24" s="1"/>
      <c r="HOH24" s="1"/>
      <c r="HOI24" s="1"/>
      <c r="HOJ24" s="1"/>
      <c r="HOK24" s="1"/>
      <c r="HOL24" s="1"/>
      <c r="HOM24" s="1"/>
      <c r="HON24" s="1"/>
      <c r="HOO24" s="1"/>
      <c r="HOP24" s="1"/>
      <c r="HOQ24" s="1"/>
      <c r="HOR24" s="1"/>
      <c r="HOS24" s="1"/>
      <c r="HOT24" s="1"/>
      <c r="HOU24" s="1"/>
      <c r="HOV24" s="1"/>
      <c r="HOW24" s="1"/>
      <c r="HOX24" s="1"/>
      <c r="HOY24" s="1"/>
      <c r="HOZ24" s="1"/>
      <c r="HPA24" s="1"/>
      <c r="HPB24" s="1"/>
      <c r="HPC24" s="1"/>
      <c r="HPD24" s="1"/>
      <c r="HPE24" s="1"/>
      <c r="HPF24" s="1"/>
      <c r="HPG24" s="1"/>
      <c r="HPH24" s="1"/>
      <c r="HPI24" s="1"/>
      <c r="HPJ24" s="1"/>
      <c r="HPK24" s="1"/>
      <c r="HPL24" s="1"/>
      <c r="HPM24" s="1"/>
      <c r="HPN24" s="1"/>
      <c r="HPO24" s="1"/>
      <c r="HPP24" s="1"/>
      <c r="HPQ24" s="1"/>
      <c r="HPR24" s="1"/>
      <c r="HPS24" s="1"/>
      <c r="HPT24" s="1"/>
      <c r="HPU24" s="1"/>
      <c r="HPV24" s="1"/>
      <c r="HPW24" s="1"/>
      <c r="HPX24" s="1"/>
      <c r="HPY24" s="1"/>
      <c r="HPZ24" s="1"/>
      <c r="HQA24" s="1"/>
      <c r="HQB24" s="1"/>
      <c r="HQC24" s="1"/>
      <c r="HQD24" s="1"/>
      <c r="HQE24" s="1"/>
      <c r="HQF24" s="1"/>
      <c r="HQG24" s="1"/>
      <c r="HQH24" s="1"/>
      <c r="HQI24" s="1"/>
      <c r="HQJ24" s="1"/>
      <c r="HQK24" s="1"/>
      <c r="HQL24" s="1"/>
      <c r="HQM24" s="1"/>
      <c r="HQN24" s="1"/>
      <c r="HQO24" s="1"/>
      <c r="HQP24" s="1"/>
      <c r="HQQ24" s="1"/>
      <c r="HQR24" s="1"/>
      <c r="HQS24" s="1"/>
      <c r="HQT24" s="1"/>
      <c r="HQU24" s="1"/>
      <c r="HQV24" s="1"/>
      <c r="HQW24" s="1"/>
      <c r="HQX24" s="1"/>
      <c r="HQY24" s="1"/>
      <c r="HQZ24" s="1"/>
      <c r="HRA24" s="1"/>
      <c r="HRB24" s="1"/>
      <c r="HRC24" s="1"/>
      <c r="HRD24" s="1"/>
      <c r="HRE24" s="1"/>
      <c r="HRF24" s="1"/>
      <c r="HRG24" s="1"/>
      <c r="HRH24" s="1"/>
      <c r="HRI24" s="1"/>
      <c r="HRJ24" s="1"/>
      <c r="HRK24" s="1"/>
      <c r="HRL24" s="1"/>
      <c r="HRM24" s="1"/>
      <c r="HRN24" s="1"/>
      <c r="HRO24" s="1"/>
      <c r="HRP24" s="1"/>
      <c r="HRQ24" s="1"/>
      <c r="HRR24" s="1"/>
      <c r="HRS24" s="1"/>
      <c r="HRT24" s="1"/>
      <c r="HRU24" s="1"/>
      <c r="HRV24" s="1"/>
      <c r="HRW24" s="1"/>
      <c r="HRX24" s="1"/>
      <c r="HRY24" s="1"/>
      <c r="HRZ24" s="1"/>
      <c r="HSA24" s="1"/>
      <c r="HSB24" s="1"/>
      <c r="HSC24" s="1"/>
      <c r="HSD24" s="1"/>
      <c r="HSE24" s="1"/>
      <c r="HSF24" s="1"/>
      <c r="HSG24" s="1"/>
      <c r="HSH24" s="1"/>
      <c r="HSI24" s="1"/>
      <c r="HSJ24" s="1"/>
      <c r="HSK24" s="1"/>
      <c r="HSL24" s="1"/>
      <c r="HSM24" s="1"/>
      <c r="HSN24" s="1"/>
      <c r="HSO24" s="1"/>
      <c r="HSP24" s="1"/>
      <c r="HSQ24" s="1"/>
      <c r="HSR24" s="1"/>
      <c r="HSS24" s="1"/>
      <c r="HST24" s="1"/>
      <c r="HSU24" s="1"/>
      <c r="HSV24" s="1"/>
      <c r="HSW24" s="1"/>
      <c r="HSX24" s="1"/>
      <c r="HSY24" s="1"/>
      <c r="HSZ24" s="1"/>
      <c r="HTA24" s="1"/>
      <c r="HTB24" s="1"/>
      <c r="HTC24" s="1"/>
      <c r="HTD24" s="1"/>
      <c r="HTE24" s="1"/>
      <c r="HTF24" s="1"/>
      <c r="HTG24" s="1"/>
      <c r="HTH24" s="1"/>
      <c r="HTI24" s="1"/>
      <c r="HTJ24" s="1"/>
      <c r="HTK24" s="1"/>
      <c r="HTL24" s="1"/>
      <c r="HTM24" s="1"/>
      <c r="HTN24" s="1"/>
      <c r="HTO24" s="1"/>
      <c r="HTP24" s="1"/>
      <c r="HTQ24" s="1"/>
      <c r="HTR24" s="1"/>
      <c r="HTS24" s="1"/>
      <c r="HTT24" s="1"/>
      <c r="HTU24" s="1"/>
      <c r="HTV24" s="1"/>
      <c r="HTW24" s="1"/>
      <c r="HTX24" s="1"/>
      <c r="HTY24" s="1"/>
      <c r="HTZ24" s="1"/>
      <c r="HUA24" s="1"/>
      <c r="HUB24" s="1"/>
      <c r="HUC24" s="1"/>
      <c r="HUD24" s="1"/>
      <c r="HUE24" s="1"/>
      <c r="HUF24" s="1"/>
      <c r="HUG24" s="1"/>
      <c r="HUH24" s="1"/>
      <c r="HUI24" s="1"/>
      <c r="HUJ24" s="1"/>
      <c r="HUK24" s="1"/>
      <c r="HUL24" s="1"/>
      <c r="HUM24" s="1"/>
      <c r="HUN24" s="1"/>
      <c r="HUO24" s="1"/>
      <c r="HUP24" s="1"/>
      <c r="HUQ24" s="1"/>
      <c r="HUR24" s="1"/>
      <c r="HUS24" s="1"/>
      <c r="HUT24" s="1"/>
      <c r="HUU24" s="1"/>
      <c r="HUV24" s="1"/>
      <c r="HUW24" s="1"/>
      <c r="HUX24" s="1"/>
      <c r="HUY24" s="1"/>
      <c r="HUZ24" s="1"/>
      <c r="HVA24" s="1"/>
      <c r="HVB24" s="1"/>
      <c r="HVC24" s="1"/>
      <c r="HVD24" s="1"/>
      <c r="HVE24" s="1"/>
      <c r="HVF24" s="1"/>
      <c r="HVG24" s="1"/>
      <c r="HVH24" s="1"/>
      <c r="HVI24" s="1"/>
      <c r="HVJ24" s="1"/>
      <c r="HVK24" s="1"/>
      <c r="HVL24" s="1"/>
      <c r="HVM24" s="1"/>
      <c r="HVN24" s="1"/>
      <c r="HVO24" s="1"/>
      <c r="HVP24" s="1"/>
      <c r="HVQ24" s="1"/>
      <c r="HVR24" s="1"/>
      <c r="HVS24" s="1"/>
      <c r="HVT24" s="1"/>
      <c r="HVU24" s="1"/>
      <c r="HVV24" s="1"/>
      <c r="HVW24" s="1"/>
      <c r="HVX24" s="1"/>
      <c r="HVY24" s="1"/>
      <c r="HVZ24" s="1"/>
      <c r="HWA24" s="1"/>
      <c r="HWB24" s="1"/>
      <c r="HWC24" s="1"/>
      <c r="HWD24" s="1"/>
      <c r="HWE24" s="1"/>
      <c r="HWF24" s="1"/>
      <c r="HWG24" s="1"/>
      <c r="HWH24" s="1"/>
      <c r="HWI24" s="1"/>
      <c r="HWJ24" s="1"/>
      <c r="HWK24" s="1"/>
      <c r="HWL24" s="1"/>
      <c r="HWM24" s="1"/>
      <c r="HWN24" s="1"/>
      <c r="HWO24" s="1"/>
      <c r="HWP24" s="1"/>
      <c r="HWQ24" s="1"/>
      <c r="HWR24" s="1"/>
      <c r="HWS24" s="1"/>
      <c r="HWT24" s="1"/>
      <c r="HWU24" s="1"/>
      <c r="HWV24" s="1"/>
      <c r="HWW24" s="1"/>
      <c r="HWX24" s="1"/>
      <c r="HWY24" s="1"/>
      <c r="HWZ24" s="1"/>
      <c r="HXA24" s="1"/>
      <c r="HXB24" s="1"/>
      <c r="HXC24" s="1"/>
      <c r="HXD24" s="1"/>
      <c r="HXE24" s="1"/>
      <c r="HXF24" s="1"/>
      <c r="HXG24" s="1"/>
      <c r="HXH24" s="1"/>
      <c r="HXI24" s="1"/>
      <c r="HXJ24" s="1"/>
      <c r="HXK24" s="1"/>
      <c r="HXL24" s="1"/>
      <c r="HXM24" s="1"/>
      <c r="HXN24" s="1"/>
      <c r="HXO24" s="1"/>
      <c r="HXP24" s="1"/>
      <c r="HXQ24" s="1"/>
      <c r="HXR24" s="1"/>
      <c r="HXS24" s="1"/>
      <c r="HXT24" s="1"/>
      <c r="HXU24" s="1"/>
      <c r="HXV24" s="1"/>
      <c r="HXW24" s="1"/>
      <c r="HXX24" s="1"/>
      <c r="HXY24" s="1"/>
      <c r="HXZ24" s="1"/>
      <c r="HYA24" s="1"/>
      <c r="HYB24" s="1"/>
      <c r="HYC24" s="1"/>
      <c r="HYD24" s="1"/>
      <c r="HYE24" s="1"/>
      <c r="HYF24" s="1"/>
      <c r="HYG24" s="1"/>
      <c r="HYH24" s="1"/>
      <c r="HYI24" s="1"/>
      <c r="HYJ24" s="1"/>
      <c r="HYK24" s="1"/>
      <c r="HYL24" s="1"/>
      <c r="HYM24" s="1"/>
      <c r="HYN24" s="1"/>
      <c r="HYO24" s="1"/>
      <c r="HYP24" s="1"/>
      <c r="HYQ24" s="1"/>
      <c r="HYR24" s="1"/>
      <c r="HYS24" s="1"/>
      <c r="HYT24" s="1"/>
      <c r="HYU24" s="1"/>
      <c r="HYV24" s="1"/>
      <c r="HYW24" s="1"/>
      <c r="HYX24" s="1"/>
      <c r="HYY24" s="1"/>
      <c r="HYZ24" s="1"/>
      <c r="HZA24" s="1"/>
      <c r="HZB24" s="1"/>
      <c r="HZC24" s="1"/>
      <c r="HZD24" s="1"/>
      <c r="HZE24" s="1"/>
      <c r="HZF24" s="1"/>
      <c r="HZG24" s="1"/>
      <c r="HZH24" s="1"/>
      <c r="HZI24" s="1"/>
      <c r="HZJ24" s="1"/>
      <c r="HZK24" s="1"/>
      <c r="HZL24" s="1"/>
      <c r="HZM24" s="1"/>
      <c r="HZN24" s="1"/>
      <c r="HZO24" s="1"/>
      <c r="HZP24" s="1"/>
      <c r="HZQ24" s="1"/>
      <c r="HZR24" s="1"/>
      <c r="HZS24" s="1"/>
      <c r="HZT24" s="1"/>
      <c r="HZU24" s="1"/>
      <c r="HZV24" s="1"/>
      <c r="HZW24" s="1"/>
      <c r="HZX24" s="1"/>
      <c r="HZY24" s="1"/>
      <c r="HZZ24" s="1"/>
      <c r="IAA24" s="1"/>
      <c r="IAB24" s="1"/>
      <c r="IAC24" s="1"/>
      <c r="IAD24" s="1"/>
      <c r="IAE24" s="1"/>
      <c r="IAF24" s="1"/>
      <c r="IAG24" s="1"/>
      <c r="IAH24" s="1"/>
      <c r="IAI24" s="1"/>
      <c r="IAJ24" s="1"/>
      <c r="IAK24" s="1"/>
      <c r="IAL24" s="1"/>
      <c r="IAM24" s="1"/>
      <c r="IAN24" s="1"/>
      <c r="IAO24" s="1"/>
      <c r="IAP24" s="1"/>
      <c r="IAQ24" s="1"/>
      <c r="IAR24" s="1"/>
      <c r="IAS24" s="1"/>
      <c r="IAT24" s="1"/>
      <c r="IAU24" s="1"/>
      <c r="IAV24" s="1"/>
      <c r="IAW24" s="1"/>
      <c r="IAX24" s="1"/>
      <c r="IAY24" s="1"/>
      <c r="IAZ24" s="1"/>
      <c r="IBA24" s="1"/>
      <c r="IBB24" s="1"/>
      <c r="IBC24" s="1"/>
      <c r="IBD24" s="1"/>
      <c r="IBE24" s="1"/>
      <c r="IBF24" s="1"/>
      <c r="IBG24" s="1"/>
      <c r="IBH24" s="1"/>
      <c r="IBI24" s="1"/>
      <c r="IBJ24" s="1"/>
      <c r="IBK24" s="1"/>
      <c r="IBL24" s="1"/>
      <c r="IBM24" s="1"/>
      <c r="IBN24" s="1"/>
      <c r="IBO24" s="1"/>
      <c r="IBP24" s="1"/>
      <c r="IBQ24" s="1"/>
      <c r="IBR24" s="1"/>
      <c r="IBS24" s="1"/>
      <c r="IBT24" s="1"/>
      <c r="IBU24" s="1"/>
      <c r="IBV24" s="1"/>
      <c r="IBW24" s="1"/>
      <c r="IBX24" s="1"/>
      <c r="IBY24" s="1"/>
      <c r="IBZ24" s="1"/>
      <c r="ICA24" s="1"/>
      <c r="ICB24" s="1"/>
      <c r="ICC24" s="1"/>
      <c r="ICD24" s="1"/>
      <c r="ICE24" s="1"/>
      <c r="ICF24" s="1"/>
      <c r="ICG24" s="1"/>
      <c r="ICH24" s="1"/>
      <c r="ICI24" s="1"/>
      <c r="ICJ24" s="1"/>
      <c r="ICK24" s="1"/>
      <c r="ICL24" s="1"/>
      <c r="ICM24" s="1"/>
      <c r="ICN24" s="1"/>
      <c r="ICO24" s="1"/>
      <c r="ICP24" s="1"/>
      <c r="ICQ24" s="1"/>
      <c r="ICR24" s="1"/>
      <c r="ICS24" s="1"/>
      <c r="ICT24" s="1"/>
      <c r="ICU24" s="1"/>
      <c r="ICV24" s="1"/>
      <c r="ICW24" s="1"/>
      <c r="ICX24" s="1"/>
      <c r="ICY24" s="1"/>
      <c r="ICZ24" s="1"/>
      <c r="IDA24" s="1"/>
      <c r="IDB24" s="1"/>
      <c r="IDC24" s="1"/>
      <c r="IDD24" s="1"/>
      <c r="IDE24" s="1"/>
      <c r="IDF24" s="1"/>
      <c r="IDG24" s="1"/>
      <c r="IDH24" s="1"/>
      <c r="IDI24" s="1"/>
      <c r="IDJ24" s="1"/>
      <c r="IDK24" s="1"/>
      <c r="IDL24" s="1"/>
      <c r="IDM24" s="1"/>
      <c r="IDN24" s="1"/>
      <c r="IDO24" s="1"/>
      <c r="IDP24" s="1"/>
      <c r="IDQ24" s="1"/>
      <c r="IDR24" s="1"/>
      <c r="IDS24" s="1"/>
      <c r="IDT24" s="1"/>
      <c r="IDU24" s="1"/>
      <c r="IDV24" s="1"/>
      <c r="IDW24" s="1"/>
      <c r="IDX24" s="1"/>
      <c r="IDY24" s="1"/>
      <c r="IDZ24" s="1"/>
      <c r="IEA24" s="1"/>
      <c r="IEB24" s="1"/>
      <c r="IEC24" s="1"/>
      <c r="IED24" s="1"/>
      <c r="IEE24" s="1"/>
      <c r="IEF24" s="1"/>
      <c r="IEG24" s="1"/>
      <c r="IEH24" s="1"/>
      <c r="IEI24" s="1"/>
      <c r="IEJ24" s="1"/>
      <c r="IEK24" s="1"/>
      <c r="IEL24" s="1"/>
      <c r="IEM24" s="1"/>
      <c r="IEN24" s="1"/>
      <c r="IEO24" s="1"/>
      <c r="IEP24" s="1"/>
      <c r="IEQ24" s="1"/>
      <c r="IER24" s="1"/>
      <c r="IES24" s="1"/>
      <c r="IET24" s="1"/>
      <c r="IEU24" s="1"/>
      <c r="IEV24" s="1"/>
      <c r="IEW24" s="1"/>
      <c r="IEX24" s="1"/>
      <c r="IEY24" s="1"/>
      <c r="IEZ24" s="1"/>
      <c r="IFA24" s="1"/>
      <c r="IFB24" s="1"/>
      <c r="IFC24" s="1"/>
      <c r="IFD24" s="1"/>
      <c r="IFE24" s="1"/>
      <c r="IFF24" s="1"/>
      <c r="IFG24" s="1"/>
      <c r="IFH24" s="1"/>
      <c r="IFI24" s="1"/>
      <c r="IFJ24" s="1"/>
      <c r="IFK24" s="1"/>
      <c r="IFL24" s="1"/>
      <c r="IFM24" s="1"/>
      <c r="IFN24" s="1"/>
      <c r="IFO24" s="1"/>
      <c r="IFP24" s="1"/>
      <c r="IFQ24" s="1"/>
      <c r="IFR24" s="1"/>
      <c r="IFS24" s="1"/>
      <c r="IFT24" s="1"/>
      <c r="IFU24" s="1"/>
      <c r="IFV24" s="1"/>
      <c r="IFW24" s="1"/>
      <c r="IFX24" s="1"/>
      <c r="IFY24" s="1"/>
      <c r="IFZ24" s="1"/>
      <c r="IGA24" s="1"/>
      <c r="IGB24" s="1"/>
      <c r="IGC24" s="1"/>
      <c r="IGD24" s="1"/>
      <c r="IGE24" s="1"/>
      <c r="IGF24" s="1"/>
      <c r="IGG24" s="1"/>
      <c r="IGH24" s="1"/>
      <c r="IGI24" s="1"/>
      <c r="IGJ24" s="1"/>
      <c r="IGK24" s="1"/>
      <c r="IGL24" s="1"/>
      <c r="IGM24" s="1"/>
      <c r="IGN24" s="1"/>
      <c r="IGO24" s="1"/>
      <c r="IGP24" s="1"/>
      <c r="IGQ24" s="1"/>
      <c r="IGR24" s="1"/>
      <c r="IGS24" s="1"/>
      <c r="IGT24" s="1"/>
      <c r="IGU24" s="1"/>
      <c r="IGV24" s="1"/>
      <c r="IGW24" s="1"/>
      <c r="IGX24" s="1"/>
      <c r="IGY24" s="1"/>
      <c r="IGZ24" s="1"/>
      <c r="IHA24" s="1"/>
      <c r="IHB24" s="1"/>
      <c r="IHC24" s="1"/>
      <c r="IHD24" s="1"/>
      <c r="IHE24" s="1"/>
      <c r="IHF24" s="1"/>
      <c r="IHG24" s="1"/>
      <c r="IHH24" s="1"/>
      <c r="IHI24" s="1"/>
      <c r="IHJ24" s="1"/>
      <c r="IHK24" s="1"/>
      <c r="IHL24" s="1"/>
      <c r="IHM24" s="1"/>
      <c r="IHN24" s="1"/>
      <c r="IHO24" s="1"/>
      <c r="IHP24" s="1"/>
      <c r="IHQ24" s="1"/>
      <c r="IHR24" s="1"/>
      <c r="IHS24" s="1"/>
      <c r="IHT24" s="1"/>
      <c r="IHU24" s="1"/>
      <c r="IHV24" s="1"/>
      <c r="IHW24" s="1"/>
      <c r="IHX24" s="1"/>
      <c r="IHY24" s="1"/>
      <c r="IHZ24" s="1"/>
      <c r="IIA24" s="1"/>
      <c r="IIB24" s="1"/>
      <c r="IIC24" s="1"/>
      <c r="IID24" s="1"/>
      <c r="IIE24" s="1"/>
      <c r="IIF24" s="1"/>
      <c r="IIG24" s="1"/>
      <c r="IIH24" s="1"/>
      <c r="III24" s="1"/>
      <c r="IIJ24" s="1"/>
      <c r="IIK24" s="1"/>
      <c r="IIL24" s="1"/>
      <c r="IIM24" s="1"/>
      <c r="IIN24" s="1"/>
      <c r="IIO24" s="1"/>
      <c r="IIP24" s="1"/>
      <c r="IIQ24" s="1"/>
      <c r="IIR24" s="1"/>
      <c r="IIS24" s="1"/>
      <c r="IIT24" s="1"/>
      <c r="IIU24" s="1"/>
      <c r="IIV24" s="1"/>
      <c r="IIW24" s="1"/>
      <c r="IIX24" s="1"/>
      <c r="IIY24" s="1"/>
      <c r="IIZ24" s="1"/>
      <c r="IJA24" s="1"/>
      <c r="IJB24" s="1"/>
      <c r="IJC24" s="1"/>
      <c r="IJD24" s="1"/>
      <c r="IJE24" s="1"/>
      <c r="IJF24" s="1"/>
      <c r="IJG24" s="1"/>
      <c r="IJH24" s="1"/>
      <c r="IJI24" s="1"/>
      <c r="IJJ24" s="1"/>
      <c r="IJK24" s="1"/>
      <c r="IJL24" s="1"/>
      <c r="IJM24" s="1"/>
      <c r="IJN24" s="1"/>
      <c r="IJO24" s="1"/>
      <c r="IJP24" s="1"/>
      <c r="IJQ24" s="1"/>
      <c r="IJR24" s="1"/>
      <c r="IJS24" s="1"/>
      <c r="IJT24" s="1"/>
      <c r="IJU24" s="1"/>
      <c r="IJV24" s="1"/>
      <c r="IJW24" s="1"/>
      <c r="IJX24" s="1"/>
      <c r="IJY24" s="1"/>
      <c r="IJZ24" s="1"/>
      <c r="IKA24" s="1"/>
      <c r="IKB24" s="1"/>
      <c r="IKC24" s="1"/>
      <c r="IKD24" s="1"/>
      <c r="IKE24" s="1"/>
      <c r="IKF24" s="1"/>
      <c r="IKG24" s="1"/>
      <c r="IKH24" s="1"/>
      <c r="IKI24" s="1"/>
      <c r="IKJ24" s="1"/>
      <c r="IKK24" s="1"/>
      <c r="IKL24" s="1"/>
      <c r="IKM24" s="1"/>
      <c r="IKN24" s="1"/>
      <c r="IKO24" s="1"/>
      <c r="IKP24" s="1"/>
      <c r="IKQ24" s="1"/>
      <c r="IKR24" s="1"/>
      <c r="IKS24" s="1"/>
      <c r="IKT24" s="1"/>
      <c r="IKU24" s="1"/>
      <c r="IKV24" s="1"/>
      <c r="IKW24" s="1"/>
      <c r="IKX24" s="1"/>
      <c r="IKY24" s="1"/>
      <c r="IKZ24" s="1"/>
      <c r="ILA24" s="1"/>
      <c r="ILB24" s="1"/>
      <c r="ILC24" s="1"/>
      <c r="ILD24" s="1"/>
      <c r="ILE24" s="1"/>
      <c r="ILF24" s="1"/>
      <c r="ILG24" s="1"/>
      <c r="ILH24" s="1"/>
      <c r="ILI24" s="1"/>
      <c r="ILJ24" s="1"/>
      <c r="ILK24" s="1"/>
      <c r="ILL24" s="1"/>
      <c r="ILM24" s="1"/>
      <c r="ILN24" s="1"/>
      <c r="ILO24" s="1"/>
      <c r="ILP24" s="1"/>
      <c r="ILQ24" s="1"/>
      <c r="ILR24" s="1"/>
      <c r="ILS24" s="1"/>
      <c r="ILT24" s="1"/>
      <c r="ILU24" s="1"/>
      <c r="ILV24" s="1"/>
      <c r="ILW24" s="1"/>
      <c r="ILX24" s="1"/>
      <c r="ILY24" s="1"/>
      <c r="ILZ24" s="1"/>
      <c r="IMA24" s="1"/>
      <c r="IMB24" s="1"/>
      <c r="IMC24" s="1"/>
      <c r="IMD24" s="1"/>
      <c r="IME24" s="1"/>
      <c r="IMF24" s="1"/>
      <c r="IMG24" s="1"/>
      <c r="IMH24" s="1"/>
      <c r="IMI24" s="1"/>
      <c r="IMJ24" s="1"/>
      <c r="IMK24" s="1"/>
      <c r="IML24" s="1"/>
      <c r="IMM24" s="1"/>
      <c r="IMN24" s="1"/>
      <c r="IMO24" s="1"/>
      <c r="IMP24" s="1"/>
      <c r="IMQ24" s="1"/>
      <c r="IMR24" s="1"/>
      <c r="IMS24" s="1"/>
      <c r="IMT24" s="1"/>
      <c r="IMU24" s="1"/>
      <c r="IMV24" s="1"/>
      <c r="IMW24" s="1"/>
      <c r="IMX24" s="1"/>
      <c r="IMY24" s="1"/>
      <c r="IMZ24" s="1"/>
      <c r="INA24" s="1"/>
      <c r="INB24" s="1"/>
      <c r="INC24" s="1"/>
      <c r="IND24" s="1"/>
      <c r="INE24" s="1"/>
      <c r="INF24" s="1"/>
      <c r="ING24" s="1"/>
      <c r="INH24" s="1"/>
      <c r="INI24" s="1"/>
      <c r="INJ24" s="1"/>
      <c r="INK24" s="1"/>
      <c r="INL24" s="1"/>
      <c r="INM24" s="1"/>
      <c r="INN24" s="1"/>
      <c r="INO24" s="1"/>
      <c r="INP24" s="1"/>
      <c r="INQ24" s="1"/>
      <c r="INR24" s="1"/>
      <c r="INS24" s="1"/>
      <c r="INT24" s="1"/>
      <c r="INU24" s="1"/>
      <c r="INV24" s="1"/>
      <c r="INW24" s="1"/>
      <c r="INX24" s="1"/>
      <c r="INY24" s="1"/>
      <c r="INZ24" s="1"/>
      <c r="IOA24" s="1"/>
      <c r="IOB24" s="1"/>
      <c r="IOC24" s="1"/>
      <c r="IOD24" s="1"/>
      <c r="IOE24" s="1"/>
      <c r="IOF24" s="1"/>
      <c r="IOG24" s="1"/>
      <c r="IOH24" s="1"/>
      <c r="IOI24" s="1"/>
      <c r="IOJ24" s="1"/>
      <c r="IOK24" s="1"/>
      <c r="IOL24" s="1"/>
      <c r="IOM24" s="1"/>
      <c r="ION24" s="1"/>
      <c r="IOO24" s="1"/>
      <c r="IOP24" s="1"/>
      <c r="IOQ24" s="1"/>
      <c r="IOR24" s="1"/>
      <c r="IOS24" s="1"/>
      <c r="IOT24" s="1"/>
      <c r="IOU24" s="1"/>
      <c r="IOV24" s="1"/>
      <c r="IOW24" s="1"/>
      <c r="IOX24" s="1"/>
      <c r="IOY24" s="1"/>
      <c r="IOZ24" s="1"/>
      <c r="IPA24" s="1"/>
      <c r="IPB24" s="1"/>
      <c r="IPC24" s="1"/>
      <c r="IPD24" s="1"/>
      <c r="IPE24" s="1"/>
      <c r="IPF24" s="1"/>
      <c r="IPG24" s="1"/>
      <c r="IPH24" s="1"/>
      <c r="IPI24" s="1"/>
      <c r="IPJ24" s="1"/>
      <c r="IPK24" s="1"/>
      <c r="IPL24" s="1"/>
      <c r="IPM24" s="1"/>
      <c r="IPN24" s="1"/>
      <c r="IPO24" s="1"/>
      <c r="IPP24" s="1"/>
      <c r="IPQ24" s="1"/>
      <c r="IPR24" s="1"/>
      <c r="IPS24" s="1"/>
      <c r="IPT24" s="1"/>
      <c r="IPU24" s="1"/>
      <c r="IPV24" s="1"/>
      <c r="IPW24" s="1"/>
      <c r="IPX24" s="1"/>
      <c r="IPY24" s="1"/>
      <c r="IPZ24" s="1"/>
      <c r="IQA24" s="1"/>
      <c r="IQB24" s="1"/>
      <c r="IQC24" s="1"/>
      <c r="IQD24" s="1"/>
      <c r="IQE24" s="1"/>
      <c r="IQF24" s="1"/>
      <c r="IQG24" s="1"/>
      <c r="IQH24" s="1"/>
      <c r="IQI24" s="1"/>
      <c r="IQJ24" s="1"/>
      <c r="IQK24" s="1"/>
      <c r="IQL24" s="1"/>
      <c r="IQM24" s="1"/>
      <c r="IQN24" s="1"/>
      <c r="IQO24" s="1"/>
      <c r="IQP24" s="1"/>
      <c r="IQQ24" s="1"/>
      <c r="IQR24" s="1"/>
      <c r="IQS24" s="1"/>
      <c r="IQT24" s="1"/>
      <c r="IQU24" s="1"/>
      <c r="IQV24" s="1"/>
      <c r="IQW24" s="1"/>
      <c r="IQX24" s="1"/>
      <c r="IQY24" s="1"/>
      <c r="IQZ24" s="1"/>
      <c r="IRA24" s="1"/>
      <c r="IRB24" s="1"/>
      <c r="IRC24" s="1"/>
      <c r="IRD24" s="1"/>
      <c r="IRE24" s="1"/>
      <c r="IRF24" s="1"/>
      <c r="IRG24" s="1"/>
      <c r="IRH24" s="1"/>
      <c r="IRI24" s="1"/>
      <c r="IRJ24" s="1"/>
      <c r="IRK24" s="1"/>
      <c r="IRL24" s="1"/>
      <c r="IRM24" s="1"/>
      <c r="IRN24" s="1"/>
      <c r="IRO24" s="1"/>
      <c r="IRP24" s="1"/>
      <c r="IRQ24" s="1"/>
      <c r="IRR24" s="1"/>
      <c r="IRS24" s="1"/>
      <c r="IRT24" s="1"/>
      <c r="IRU24" s="1"/>
      <c r="IRV24" s="1"/>
      <c r="IRW24" s="1"/>
      <c r="IRX24" s="1"/>
      <c r="IRY24" s="1"/>
      <c r="IRZ24" s="1"/>
      <c r="ISA24" s="1"/>
      <c r="ISB24" s="1"/>
      <c r="ISC24" s="1"/>
      <c r="ISD24" s="1"/>
      <c r="ISE24" s="1"/>
      <c r="ISF24" s="1"/>
      <c r="ISG24" s="1"/>
      <c r="ISH24" s="1"/>
      <c r="ISI24" s="1"/>
      <c r="ISJ24" s="1"/>
      <c r="ISK24" s="1"/>
      <c r="ISL24" s="1"/>
      <c r="ISM24" s="1"/>
      <c r="ISN24" s="1"/>
      <c r="ISO24" s="1"/>
      <c r="ISP24" s="1"/>
      <c r="ISQ24" s="1"/>
      <c r="ISR24" s="1"/>
      <c r="ISS24" s="1"/>
      <c r="IST24" s="1"/>
      <c r="ISU24" s="1"/>
      <c r="ISV24" s="1"/>
      <c r="ISW24" s="1"/>
      <c r="ISX24" s="1"/>
      <c r="ISY24" s="1"/>
      <c r="ISZ24" s="1"/>
      <c r="ITA24" s="1"/>
      <c r="ITB24" s="1"/>
      <c r="ITC24" s="1"/>
      <c r="ITD24" s="1"/>
      <c r="ITE24" s="1"/>
      <c r="ITF24" s="1"/>
      <c r="ITG24" s="1"/>
      <c r="ITH24" s="1"/>
      <c r="ITI24" s="1"/>
      <c r="ITJ24" s="1"/>
      <c r="ITK24" s="1"/>
      <c r="ITL24" s="1"/>
      <c r="ITM24" s="1"/>
      <c r="ITN24" s="1"/>
      <c r="ITO24" s="1"/>
      <c r="ITP24" s="1"/>
      <c r="ITQ24" s="1"/>
      <c r="ITR24" s="1"/>
      <c r="ITS24" s="1"/>
      <c r="ITT24" s="1"/>
      <c r="ITU24" s="1"/>
      <c r="ITV24" s="1"/>
      <c r="ITW24" s="1"/>
      <c r="ITX24" s="1"/>
      <c r="ITY24" s="1"/>
      <c r="ITZ24" s="1"/>
      <c r="IUA24" s="1"/>
      <c r="IUB24" s="1"/>
      <c r="IUC24" s="1"/>
      <c r="IUD24" s="1"/>
      <c r="IUE24" s="1"/>
      <c r="IUF24" s="1"/>
      <c r="IUG24" s="1"/>
      <c r="IUH24" s="1"/>
      <c r="IUI24" s="1"/>
      <c r="IUJ24" s="1"/>
      <c r="IUK24" s="1"/>
      <c r="IUL24" s="1"/>
      <c r="IUM24" s="1"/>
      <c r="IUN24" s="1"/>
      <c r="IUO24" s="1"/>
      <c r="IUP24" s="1"/>
      <c r="IUQ24" s="1"/>
      <c r="IUR24" s="1"/>
      <c r="IUS24" s="1"/>
      <c r="IUT24" s="1"/>
      <c r="IUU24" s="1"/>
      <c r="IUV24" s="1"/>
      <c r="IUW24" s="1"/>
      <c r="IUX24" s="1"/>
      <c r="IUY24" s="1"/>
      <c r="IUZ24" s="1"/>
      <c r="IVA24" s="1"/>
      <c r="IVB24" s="1"/>
      <c r="IVC24" s="1"/>
      <c r="IVD24" s="1"/>
      <c r="IVE24" s="1"/>
      <c r="IVF24" s="1"/>
      <c r="IVG24" s="1"/>
      <c r="IVH24" s="1"/>
      <c r="IVI24" s="1"/>
      <c r="IVJ24" s="1"/>
      <c r="IVK24" s="1"/>
      <c r="IVL24" s="1"/>
      <c r="IVM24" s="1"/>
      <c r="IVN24" s="1"/>
      <c r="IVO24" s="1"/>
      <c r="IVP24" s="1"/>
      <c r="IVQ24" s="1"/>
      <c r="IVR24" s="1"/>
      <c r="IVS24" s="1"/>
      <c r="IVT24" s="1"/>
      <c r="IVU24" s="1"/>
      <c r="IVV24" s="1"/>
      <c r="IVW24" s="1"/>
      <c r="IVX24" s="1"/>
      <c r="IVY24" s="1"/>
      <c r="IVZ24" s="1"/>
      <c r="IWA24" s="1"/>
      <c r="IWB24" s="1"/>
      <c r="IWC24" s="1"/>
      <c r="IWD24" s="1"/>
      <c r="IWE24" s="1"/>
      <c r="IWF24" s="1"/>
      <c r="IWG24" s="1"/>
      <c r="IWH24" s="1"/>
      <c r="IWI24" s="1"/>
      <c r="IWJ24" s="1"/>
      <c r="IWK24" s="1"/>
      <c r="IWL24" s="1"/>
      <c r="IWM24" s="1"/>
      <c r="IWN24" s="1"/>
      <c r="IWO24" s="1"/>
      <c r="IWP24" s="1"/>
      <c r="IWQ24" s="1"/>
      <c r="IWR24" s="1"/>
      <c r="IWS24" s="1"/>
      <c r="IWT24" s="1"/>
      <c r="IWU24" s="1"/>
      <c r="IWV24" s="1"/>
      <c r="IWW24" s="1"/>
      <c r="IWX24" s="1"/>
      <c r="IWY24" s="1"/>
      <c r="IWZ24" s="1"/>
      <c r="IXA24" s="1"/>
      <c r="IXB24" s="1"/>
      <c r="IXC24" s="1"/>
      <c r="IXD24" s="1"/>
      <c r="IXE24" s="1"/>
      <c r="IXF24" s="1"/>
      <c r="IXG24" s="1"/>
      <c r="IXH24" s="1"/>
      <c r="IXI24" s="1"/>
      <c r="IXJ24" s="1"/>
      <c r="IXK24" s="1"/>
      <c r="IXL24" s="1"/>
      <c r="IXM24" s="1"/>
      <c r="IXN24" s="1"/>
      <c r="IXO24" s="1"/>
      <c r="IXP24" s="1"/>
      <c r="IXQ24" s="1"/>
      <c r="IXR24" s="1"/>
      <c r="IXS24" s="1"/>
      <c r="IXT24" s="1"/>
      <c r="IXU24" s="1"/>
      <c r="IXV24" s="1"/>
      <c r="IXW24" s="1"/>
      <c r="IXX24" s="1"/>
      <c r="IXY24" s="1"/>
      <c r="IXZ24" s="1"/>
      <c r="IYA24" s="1"/>
      <c r="IYB24" s="1"/>
      <c r="IYC24" s="1"/>
      <c r="IYD24" s="1"/>
      <c r="IYE24" s="1"/>
      <c r="IYF24" s="1"/>
      <c r="IYG24" s="1"/>
      <c r="IYH24" s="1"/>
      <c r="IYI24" s="1"/>
      <c r="IYJ24" s="1"/>
      <c r="IYK24" s="1"/>
      <c r="IYL24" s="1"/>
      <c r="IYM24" s="1"/>
      <c r="IYN24" s="1"/>
      <c r="IYO24" s="1"/>
      <c r="IYP24" s="1"/>
      <c r="IYQ24" s="1"/>
      <c r="IYR24" s="1"/>
      <c r="IYS24" s="1"/>
      <c r="IYT24" s="1"/>
      <c r="IYU24" s="1"/>
      <c r="IYV24" s="1"/>
      <c r="IYW24" s="1"/>
      <c r="IYX24" s="1"/>
      <c r="IYY24" s="1"/>
      <c r="IYZ24" s="1"/>
      <c r="IZA24" s="1"/>
      <c r="IZB24" s="1"/>
      <c r="IZC24" s="1"/>
      <c r="IZD24" s="1"/>
      <c r="IZE24" s="1"/>
      <c r="IZF24" s="1"/>
      <c r="IZG24" s="1"/>
      <c r="IZH24" s="1"/>
      <c r="IZI24" s="1"/>
      <c r="IZJ24" s="1"/>
      <c r="IZK24" s="1"/>
      <c r="IZL24" s="1"/>
      <c r="IZM24" s="1"/>
      <c r="IZN24" s="1"/>
      <c r="IZO24" s="1"/>
      <c r="IZP24" s="1"/>
      <c r="IZQ24" s="1"/>
      <c r="IZR24" s="1"/>
      <c r="IZS24" s="1"/>
      <c r="IZT24" s="1"/>
      <c r="IZU24" s="1"/>
      <c r="IZV24" s="1"/>
      <c r="IZW24" s="1"/>
      <c r="IZX24" s="1"/>
      <c r="IZY24" s="1"/>
      <c r="IZZ24" s="1"/>
      <c r="JAA24" s="1"/>
      <c r="JAB24" s="1"/>
      <c r="JAC24" s="1"/>
      <c r="JAD24" s="1"/>
      <c r="JAE24" s="1"/>
      <c r="JAF24" s="1"/>
      <c r="JAG24" s="1"/>
      <c r="JAH24" s="1"/>
      <c r="JAI24" s="1"/>
      <c r="JAJ24" s="1"/>
      <c r="JAK24" s="1"/>
      <c r="JAL24" s="1"/>
      <c r="JAM24" s="1"/>
      <c r="JAN24" s="1"/>
      <c r="JAO24" s="1"/>
      <c r="JAP24" s="1"/>
      <c r="JAQ24" s="1"/>
      <c r="JAR24" s="1"/>
      <c r="JAS24" s="1"/>
      <c r="JAT24" s="1"/>
      <c r="JAU24" s="1"/>
      <c r="JAV24" s="1"/>
      <c r="JAW24" s="1"/>
      <c r="JAX24" s="1"/>
      <c r="JAY24" s="1"/>
      <c r="JAZ24" s="1"/>
      <c r="JBA24" s="1"/>
      <c r="JBB24" s="1"/>
      <c r="JBC24" s="1"/>
      <c r="JBD24" s="1"/>
      <c r="JBE24" s="1"/>
      <c r="JBF24" s="1"/>
      <c r="JBG24" s="1"/>
      <c r="JBH24" s="1"/>
      <c r="JBI24" s="1"/>
      <c r="JBJ24" s="1"/>
      <c r="JBK24" s="1"/>
      <c r="JBL24" s="1"/>
      <c r="JBM24" s="1"/>
      <c r="JBN24" s="1"/>
      <c r="JBO24" s="1"/>
      <c r="JBP24" s="1"/>
      <c r="JBQ24" s="1"/>
      <c r="JBR24" s="1"/>
      <c r="JBS24" s="1"/>
      <c r="JBT24" s="1"/>
      <c r="JBU24" s="1"/>
      <c r="JBV24" s="1"/>
      <c r="JBW24" s="1"/>
      <c r="JBX24" s="1"/>
      <c r="JBY24" s="1"/>
      <c r="JBZ24" s="1"/>
      <c r="JCA24" s="1"/>
      <c r="JCB24" s="1"/>
      <c r="JCC24" s="1"/>
      <c r="JCD24" s="1"/>
      <c r="JCE24" s="1"/>
      <c r="JCF24" s="1"/>
      <c r="JCG24" s="1"/>
      <c r="JCH24" s="1"/>
      <c r="JCI24" s="1"/>
      <c r="JCJ24" s="1"/>
      <c r="JCK24" s="1"/>
      <c r="JCL24" s="1"/>
      <c r="JCM24" s="1"/>
      <c r="JCN24" s="1"/>
      <c r="JCO24" s="1"/>
      <c r="JCP24" s="1"/>
      <c r="JCQ24" s="1"/>
      <c r="JCR24" s="1"/>
      <c r="JCS24" s="1"/>
      <c r="JCT24" s="1"/>
      <c r="JCU24" s="1"/>
      <c r="JCV24" s="1"/>
      <c r="JCW24" s="1"/>
      <c r="JCX24" s="1"/>
      <c r="JCY24" s="1"/>
      <c r="JCZ24" s="1"/>
      <c r="JDA24" s="1"/>
      <c r="JDB24" s="1"/>
      <c r="JDC24" s="1"/>
      <c r="JDD24" s="1"/>
      <c r="JDE24" s="1"/>
      <c r="JDF24" s="1"/>
      <c r="JDG24" s="1"/>
      <c r="JDH24" s="1"/>
      <c r="JDI24" s="1"/>
      <c r="JDJ24" s="1"/>
      <c r="JDK24" s="1"/>
      <c r="JDL24" s="1"/>
      <c r="JDM24" s="1"/>
      <c r="JDN24" s="1"/>
      <c r="JDO24" s="1"/>
      <c r="JDP24" s="1"/>
      <c r="JDQ24" s="1"/>
      <c r="JDR24" s="1"/>
      <c r="JDS24" s="1"/>
      <c r="JDT24" s="1"/>
      <c r="JDU24" s="1"/>
      <c r="JDV24" s="1"/>
      <c r="JDW24" s="1"/>
      <c r="JDX24" s="1"/>
      <c r="JDY24" s="1"/>
      <c r="JDZ24" s="1"/>
      <c r="JEA24" s="1"/>
      <c r="JEB24" s="1"/>
      <c r="JEC24" s="1"/>
      <c r="JED24" s="1"/>
      <c r="JEE24" s="1"/>
      <c r="JEF24" s="1"/>
      <c r="JEG24" s="1"/>
      <c r="JEH24" s="1"/>
      <c r="JEI24" s="1"/>
      <c r="JEJ24" s="1"/>
      <c r="JEK24" s="1"/>
      <c r="JEL24" s="1"/>
      <c r="JEM24" s="1"/>
      <c r="JEN24" s="1"/>
      <c r="JEO24" s="1"/>
      <c r="JEP24" s="1"/>
      <c r="JEQ24" s="1"/>
      <c r="JER24" s="1"/>
      <c r="JES24" s="1"/>
      <c r="JET24" s="1"/>
      <c r="JEU24" s="1"/>
      <c r="JEV24" s="1"/>
      <c r="JEW24" s="1"/>
      <c r="JEX24" s="1"/>
      <c r="JEY24" s="1"/>
      <c r="JEZ24" s="1"/>
      <c r="JFA24" s="1"/>
      <c r="JFB24" s="1"/>
      <c r="JFC24" s="1"/>
      <c r="JFD24" s="1"/>
      <c r="JFE24" s="1"/>
      <c r="JFF24" s="1"/>
      <c r="JFG24" s="1"/>
      <c r="JFH24" s="1"/>
      <c r="JFI24" s="1"/>
      <c r="JFJ24" s="1"/>
      <c r="JFK24" s="1"/>
      <c r="JFL24" s="1"/>
      <c r="JFM24" s="1"/>
      <c r="JFN24" s="1"/>
      <c r="JFO24" s="1"/>
      <c r="JFP24" s="1"/>
      <c r="JFQ24" s="1"/>
      <c r="JFR24" s="1"/>
      <c r="JFS24" s="1"/>
      <c r="JFT24" s="1"/>
      <c r="JFU24" s="1"/>
      <c r="JFV24" s="1"/>
      <c r="JFW24" s="1"/>
      <c r="JFX24" s="1"/>
      <c r="JFY24" s="1"/>
      <c r="JFZ24" s="1"/>
      <c r="JGA24" s="1"/>
      <c r="JGB24" s="1"/>
      <c r="JGC24" s="1"/>
      <c r="JGD24" s="1"/>
      <c r="JGE24" s="1"/>
      <c r="JGF24" s="1"/>
      <c r="JGG24" s="1"/>
      <c r="JGH24" s="1"/>
      <c r="JGI24" s="1"/>
      <c r="JGJ24" s="1"/>
      <c r="JGK24" s="1"/>
      <c r="JGL24" s="1"/>
      <c r="JGM24" s="1"/>
      <c r="JGN24" s="1"/>
      <c r="JGO24" s="1"/>
      <c r="JGP24" s="1"/>
      <c r="JGQ24" s="1"/>
      <c r="JGR24" s="1"/>
      <c r="JGS24" s="1"/>
      <c r="JGT24" s="1"/>
      <c r="JGU24" s="1"/>
      <c r="JGV24" s="1"/>
      <c r="JGW24" s="1"/>
      <c r="JGX24" s="1"/>
      <c r="JGY24" s="1"/>
      <c r="JGZ24" s="1"/>
      <c r="JHA24" s="1"/>
      <c r="JHB24" s="1"/>
      <c r="JHC24" s="1"/>
      <c r="JHD24" s="1"/>
      <c r="JHE24" s="1"/>
      <c r="JHF24" s="1"/>
      <c r="JHG24" s="1"/>
      <c r="JHH24" s="1"/>
      <c r="JHI24" s="1"/>
      <c r="JHJ24" s="1"/>
      <c r="JHK24" s="1"/>
      <c r="JHL24" s="1"/>
      <c r="JHM24" s="1"/>
      <c r="JHN24" s="1"/>
      <c r="JHO24" s="1"/>
      <c r="JHP24" s="1"/>
      <c r="JHQ24" s="1"/>
      <c r="JHR24" s="1"/>
      <c r="JHS24" s="1"/>
      <c r="JHT24" s="1"/>
      <c r="JHU24" s="1"/>
      <c r="JHV24" s="1"/>
      <c r="JHW24" s="1"/>
      <c r="JHX24" s="1"/>
      <c r="JHY24" s="1"/>
      <c r="JHZ24" s="1"/>
      <c r="JIA24" s="1"/>
      <c r="JIB24" s="1"/>
      <c r="JIC24" s="1"/>
      <c r="JID24" s="1"/>
      <c r="JIE24" s="1"/>
      <c r="JIF24" s="1"/>
      <c r="JIG24" s="1"/>
      <c r="JIH24" s="1"/>
      <c r="JII24" s="1"/>
      <c r="JIJ24" s="1"/>
      <c r="JIK24" s="1"/>
      <c r="JIL24" s="1"/>
      <c r="JIM24" s="1"/>
      <c r="JIN24" s="1"/>
      <c r="JIO24" s="1"/>
      <c r="JIP24" s="1"/>
      <c r="JIQ24" s="1"/>
      <c r="JIR24" s="1"/>
      <c r="JIS24" s="1"/>
      <c r="JIT24" s="1"/>
      <c r="JIU24" s="1"/>
      <c r="JIV24" s="1"/>
      <c r="JIW24" s="1"/>
      <c r="JIX24" s="1"/>
      <c r="JIY24" s="1"/>
      <c r="JIZ24" s="1"/>
      <c r="JJA24" s="1"/>
      <c r="JJB24" s="1"/>
      <c r="JJC24" s="1"/>
      <c r="JJD24" s="1"/>
      <c r="JJE24" s="1"/>
      <c r="JJF24" s="1"/>
      <c r="JJG24" s="1"/>
      <c r="JJH24" s="1"/>
      <c r="JJI24" s="1"/>
      <c r="JJJ24" s="1"/>
      <c r="JJK24" s="1"/>
      <c r="JJL24" s="1"/>
      <c r="JJM24" s="1"/>
      <c r="JJN24" s="1"/>
      <c r="JJO24" s="1"/>
      <c r="JJP24" s="1"/>
      <c r="JJQ24" s="1"/>
      <c r="JJR24" s="1"/>
      <c r="JJS24" s="1"/>
      <c r="JJT24" s="1"/>
      <c r="JJU24" s="1"/>
      <c r="JJV24" s="1"/>
      <c r="JJW24" s="1"/>
      <c r="JJX24" s="1"/>
      <c r="JJY24" s="1"/>
      <c r="JJZ24" s="1"/>
      <c r="JKA24" s="1"/>
      <c r="JKB24" s="1"/>
      <c r="JKC24" s="1"/>
      <c r="JKD24" s="1"/>
      <c r="JKE24" s="1"/>
      <c r="JKF24" s="1"/>
      <c r="JKG24" s="1"/>
      <c r="JKH24" s="1"/>
      <c r="JKI24" s="1"/>
      <c r="JKJ24" s="1"/>
      <c r="JKK24" s="1"/>
      <c r="JKL24" s="1"/>
      <c r="JKM24" s="1"/>
      <c r="JKN24" s="1"/>
      <c r="JKO24" s="1"/>
      <c r="JKP24" s="1"/>
      <c r="JKQ24" s="1"/>
      <c r="JKR24" s="1"/>
      <c r="JKS24" s="1"/>
      <c r="JKT24" s="1"/>
      <c r="JKU24" s="1"/>
      <c r="JKV24" s="1"/>
      <c r="JKW24" s="1"/>
      <c r="JKX24" s="1"/>
      <c r="JKY24" s="1"/>
      <c r="JKZ24" s="1"/>
      <c r="JLA24" s="1"/>
      <c r="JLB24" s="1"/>
      <c r="JLC24" s="1"/>
      <c r="JLD24" s="1"/>
      <c r="JLE24" s="1"/>
      <c r="JLF24" s="1"/>
      <c r="JLG24" s="1"/>
      <c r="JLH24" s="1"/>
      <c r="JLI24" s="1"/>
      <c r="JLJ24" s="1"/>
      <c r="JLK24" s="1"/>
      <c r="JLL24" s="1"/>
      <c r="JLM24" s="1"/>
      <c r="JLN24" s="1"/>
      <c r="JLO24" s="1"/>
      <c r="JLP24" s="1"/>
      <c r="JLQ24" s="1"/>
      <c r="JLR24" s="1"/>
      <c r="JLS24" s="1"/>
      <c r="JLT24" s="1"/>
      <c r="JLU24" s="1"/>
      <c r="JLV24" s="1"/>
      <c r="JLW24" s="1"/>
      <c r="JLX24" s="1"/>
      <c r="JLY24" s="1"/>
      <c r="JLZ24" s="1"/>
      <c r="JMA24" s="1"/>
      <c r="JMB24" s="1"/>
      <c r="JMC24" s="1"/>
      <c r="JMD24" s="1"/>
      <c r="JME24" s="1"/>
      <c r="JMF24" s="1"/>
      <c r="JMG24" s="1"/>
      <c r="JMH24" s="1"/>
      <c r="JMI24" s="1"/>
      <c r="JMJ24" s="1"/>
      <c r="JMK24" s="1"/>
      <c r="JML24" s="1"/>
      <c r="JMM24" s="1"/>
      <c r="JMN24" s="1"/>
      <c r="JMO24" s="1"/>
      <c r="JMP24" s="1"/>
      <c r="JMQ24" s="1"/>
      <c r="JMR24" s="1"/>
      <c r="JMS24" s="1"/>
      <c r="JMT24" s="1"/>
      <c r="JMU24" s="1"/>
      <c r="JMV24" s="1"/>
      <c r="JMW24" s="1"/>
      <c r="JMX24" s="1"/>
      <c r="JMY24" s="1"/>
      <c r="JMZ24" s="1"/>
      <c r="JNA24" s="1"/>
      <c r="JNB24" s="1"/>
      <c r="JNC24" s="1"/>
      <c r="JND24" s="1"/>
      <c r="JNE24" s="1"/>
      <c r="JNF24" s="1"/>
      <c r="JNG24" s="1"/>
      <c r="JNH24" s="1"/>
      <c r="JNI24" s="1"/>
      <c r="JNJ24" s="1"/>
      <c r="JNK24" s="1"/>
      <c r="JNL24" s="1"/>
      <c r="JNM24" s="1"/>
      <c r="JNN24" s="1"/>
      <c r="JNO24" s="1"/>
      <c r="JNP24" s="1"/>
      <c r="JNQ24" s="1"/>
      <c r="JNR24" s="1"/>
      <c r="JNS24" s="1"/>
      <c r="JNT24" s="1"/>
      <c r="JNU24" s="1"/>
      <c r="JNV24" s="1"/>
      <c r="JNW24" s="1"/>
      <c r="JNX24" s="1"/>
      <c r="JNY24" s="1"/>
      <c r="JNZ24" s="1"/>
      <c r="JOA24" s="1"/>
      <c r="JOB24" s="1"/>
      <c r="JOC24" s="1"/>
      <c r="JOD24" s="1"/>
      <c r="JOE24" s="1"/>
      <c r="JOF24" s="1"/>
      <c r="JOG24" s="1"/>
      <c r="JOH24" s="1"/>
      <c r="JOI24" s="1"/>
      <c r="JOJ24" s="1"/>
      <c r="JOK24" s="1"/>
      <c r="JOL24" s="1"/>
      <c r="JOM24" s="1"/>
      <c r="JON24" s="1"/>
      <c r="JOO24" s="1"/>
      <c r="JOP24" s="1"/>
      <c r="JOQ24" s="1"/>
      <c r="JOR24" s="1"/>
      <c r="JOS24" s="1"/>
      <c r="JOT24" s="1"/>
      <c r="JOU24" s="1"/>
      <c r="JOV24" s="1"/>
      <c r="JOW24" s="1"/>
      <c r="JOX24" s="1"/>
      <c r="JOY24" s="1"/>
      <c r="JOZ24" s="1"/>
      <c r="JPA24" s="1"/>
      <c r="JPB24" s="1"/>
      <c r="JPC24" s="1"/>
      <c r="JPD24" s="1"/>
      <c r="JPE24" s="1"/>
      <c r="JPF24" s="1"/>
      <c r="JPG24" s="1"/>
      <c r="JPH24" s="1"/>
      <c r="JPI24" s="1"/>
      <c r="JPJ24" s="1"/>
      <c r="JPK24" s="1"/>
      <c r="JPL24" s="1"/>
      <c r="JPM24" s="1"/>
      <c r="JPN24" s="1"/>
      <c r="JPO24" s="1"/>
      <c r="JPP24" s="1"/>
      <c r="JPQ24" s="1"/>
      <c r="JPR24" s="1"/>
      <c r="JPS24" s="1"/>
      <c r="JPT24" s="1"/>
      <c r="JPU24" s="1"/>
      <c r="JPV24" s="1"/>
      <c r="JPW24" s="1"/>
      <c r="JPX24" s="1"/>
      <c r="JPY24" s="1"/>
      <c r="JPZ24" s="1"/>
      <c r="JQA24" s="1"/>
      <c r="JQB24" s="1"/>
      <c r="JQC24" s="1"/>
      <c r="JQD24" s="1"/>
      <c r="JQE24" s="1"/>
      <c r="JQF24" s="1"/>
      <c r="JQG24" s="1"/>
      <c r="JQH24" s="1"/>
      <c r="JQI24" s="1"/>
      <c r="JQJ24" s="1"/>
      <c r="JQK24" s="1"/>
      <c r="JQL24" s="1"/>
      <c r="JQM24" s="1"/>
      <c r="JQN24" s="1"/>
      <c r="JQO24" s="1"/>
      <c r="JQP24" s="1"/>
      <c r="JQQ24" s="1"/>
      <c r="JQR24" s="1"/>
      <c r="JQS24" s="1"/>
      <c r="JQT24" s="1"/>
      <c r="JQU24" s="1"/>
      <c r="JQV24" s="1"/>
      <c r="JQW24" s="1"/>
      <c r="JQX24" s="1"/>
      <c r="JQY24" s="1"/>
      <c r="JQZ24" s="1"/>
      <c r="JRA24" s="1"/>
      <c r="JRB24" s="1"/>
      <c r="JRC24" s="1"/>
      <c r="JRD24" s="1"/>
      <c r="JRE24" s="1"/>
      <c r="JRF24" s="1"/>
      <c r="JRG24" s="1"/>
      <c r="JRH24" s="1"/>
      <c r="JRI24" s="1"/>
      <c r="JRJ24" s="1"/>
      <c r="JRK24" s="1"/>
      <c r="JRL24" s="1"/>
      <c r="JRM24" s="1"/>
      <c r="JRN24" s="1"/>
      <c r="JRO24" s="1"/>
      <c r="JRP24" s="1"/>
      <c r="JRQ24" s="1"/>
      <c r="JRR24" s="1"/>
      <c r="JRS24" s="1"/>
      <c r="JRT24" s="1"/>
      <c r="JRU24" s="1"/>
      <c r="JRV24" s="1"/>
      <c r="JRW24" s="1"/>
      <c r="JRX24" s="1"/>
      <c r="JRY24" s="1"/>
      <c r="JRZ24" s="1"/>
      <c r="JSA24" s="1"/>
      <c r="JSB24" s="1"/>
      <c r="JSC24" s="1"/>
      <c r="JSD24" s="1"/>
      <c r="JSE24" s="1"/>
      <c r="JSF24" s="1"/>
      <c r="JSG24" s="1"/>
      <c r="JSH24" s="1"/>
      <c r="JSI24" s="1"/>
      <c r="JSJ24" s="1"/>
      <c r="JSK24" s="1"/>
      <c r="JSL24" s="1"/>
      <c r="JSM24" s="1"/>
      <c r="JSN24" s="1"/>
      <c r="JSO24" s="1"/>
      <c r="JSP24" s="1"/>
      <c r="JSQ24" s="1"/>
      <c r="JSR24" s="1"/>
      <c r="JSS24" s="1"/>
      <c r="JST24" s="1"/>
      <c r="JSU24" s="1"/>
      <c r="JSV24" s="1"/>
      <c r="JSW24" s="1"/>
      <c r="JSX24" s="1"/>
      <c r="JSY24" s="1"/>
      <c r="JSZ24" s="1"/>
      <c r="JTA24" s="1"/>
      <c r="JTB24" s="1"/>
      <c r="JTC24" s="1"/>
      <c r="JTD24" s="1"/>
      <c r="JTE24" s="1"/>
      <c r="JTF24" s="1"/>
      <c r="JTG24" s="1"/>
      <c r="JTH24" s="1"/>
      <c r="JTI24" s="1"/>
      <c r="JTJ24" s="1"/>
      <c r="JTK24" s="1"/>
      <c r="JTL24" s="1"/>
      <c r="JTM24" s="1"/>
      <c r="JTN24" s="1"/>
      <c r="JTO24" s="1"/>
      <c r="JTP24" s="1"/>
      <c r="JTQ24" s="1"/>
      <c r="JTR24" s="1"/>
      <c r="JTS24" s="1"/>
      <c r="JTT24" s="1"/>
      <c r="JTU24" s="1"/>
      <c r="JTV24" s="1"/>
      <c r="JTW24" s="1"/>
      <c r="JTX24" s="1"/>
      <c r="JTY24" s="1"/>
      <c r="JTZ24" s="1"/>
      <c r="JUA24" s="1"/>
      <c r="JUB24" s="1"/>
      <c r="JUC24" s="1"/>
      <c r="JUD24" s="1"/>
      <c r="JUE24" s="1"/>
      <c r="JUF24" s="1"/>
      <c r="JUG24" s="1"/>
      <c r="JUH24" s="1"/>
      <c r="JUI24" s="1"/>
      <c r="JUJ24" s="1"/>
      <c r="JUK24" s="1"/>
      <c r="JUL24" s="1"/>
      <c r="JUM24" s="1"/>
      <c r="JUN24" s="1"/>
      <c r="JUO24" s="1"/>
      <c r="JUP24" s="1"/>
      <c r="JUQ24" s="1"/>
      <c r="JUR24" s="1"/>
      <c r="JUS24" s="1"/>
      <c r="JUT24" s="1"/>
      <c r="JUU24" s="1"/>
      <c r="JUV24" s="1"/>
      <c r="JUW24" s="1"/>
      <c r="JUX24" s="1"/>
      <c r="JUY24" s="1"/>
      <c r="JUZ24" s="1"/>
      <c r="JVA24" s="1"/>
      <c r="JVB24" s="1"/>
      <c r="JVC24" s="1"/>
      <c r="JVD24" s="1"/>
      <c r="JVE24" s="1"/>
      <c r="JVF24" s="1"/>
      <c r="JVG24" s="1"/>
      <c r="JVH24" s="1"/>
      <c r="JVI24" s="1"/>
      <c r="JVJ24" s="1"/>
      <c r="JVK24" s="1"/>
      <c r="JVL24" s="1"/>
      <c r="JVM24" s="1"/>
      <c r="JVN24" s="1"/>
      <c r="JVO24" s="1"/>
      <c r="JVP24" s="1"/>
      <c r="JVQ24" s="1"/>
      <c r="JVR24" s="1"/>
      <c r="JVS24" s="1"/>
      <c r="JVT24" s="1"/>
      <c r="JVU24" s="1"/>
      <c r="JVV24" s="1"/>
      <c r="JVW24" s="1"/>
      <c r="JVX24" s="1"/>
      <c r="JVY24" s="1"/>
      <c r="JVZ24" s="1"/>
      <c r="JWA24" s="1"/>
      <c r="JWB24" s="1"/>
      <c r="JWC24" s="1"/>
      <c r="JWD24" s="1"/>
      <c r="JWE24" s="1"/>
      <c r="JWF24" s="1"/>
      <c r="JWG24" s="1"/>
      <c r="JWH24" s="1"/>
      <c r="JWI24" s="1"/>
      <c r="JWJ24" s="1"/>
      <c r="JWK24" s="1"/>
      <c r="JWL24" s="1"/>
      <c r="JWM24" s="1"/>
      <c r="JWN24" s="1"/>
      <c r="JWO24" s="1"/>
      <c r="JWP24" s="1"/>
      <c r="JWQ24" s="1"/>
      <c r="JWR24" s="1"/>
      <c r="JWS24" s="1"/>
      <c r="JWT24" s="1"/>
      <c r="JWU24" s="1"/>
      <c r="JWV24" s="1"/>
      <c r="JWW24" s="1"/>
      <c r="JWX24" s="1"/>
      <c r="JWY24" s="1"/>
      <c r="JWZ24" s="1"/>
      <c r="JXA24" s="1"/>
      <c r="JXB24" s="1"/>
      <c r="JXC24" s="1"/>
      <c r="JXD24" s="1"/>
      <c r="JXE24" s="1"/>
      <c r="JXF24" s="1"/>
      <c r="JXG24" s="1"/>
      <c r="JXH24" s="1"/>
      <c r="JXI24" s="1"/>
      <c r="JXJ24" s="1"/>
      <c r="JXK24" s="1"/>
      <c r="JXL24" s="1"/>
      <c r="JXM24" s="1"/>
      <c r="JXN24" s="1"/>
      <c r="JXO24" s="1"/>
      <c r="JXP24" s="1"/>
      <c r="JXQ24" s="1"/>
      <c r="JXR24" s="1"/>
      <c r="JXS24" s="1"/>
      <c r="JXT24" s="1"/>
      <c r="JXU24" s="1"/>
      <c r="JXV24" s="1"/>
      <c r="JXW24" s="1"/>
      <c r="JXX24" s="1"/>
      <c r="JXY24" s="1"/>
      <c r="JXZ24" s="1"/>
      <c r="JYA24" s="1"/>
      <c r="JYB24" s="1"/>
      <c r="JYC24" s="1"/>
      <c r="JYD24" s="1"/>
      <c r="JYE24" s="1"/>
      <c r="JYF24" s="1"/>
      <c r="JYG24" s="1"/>
      <c r="JYH24" s="1"/>
      <c r="JYI24" s="1"/>
      <c r="JYJ24" s="1"/>
      <c r="JYK24" s="1"/>
      <c r="JYL24" s="1"/>
      <c r="JYM24" s="1"/>
      <c r="JYN24" s="1"/>
      <c r="JYO24" s="1"/>
      <c r="JYP24" s="1"/>
      <c r="JYQ24" s="1"/>
      <c r="JYR24" s="1"/>
      <c r="JYS24" s="1"/>
      <c r="JYT24" s="1"/>
      <c r="JYU24" s="1"/>
      <c r="JYV24" s="1"/>
      <c r="JYW24" s="1"/>
      <c r="JYX24" s="1"/>
      <c r="JYY24" s="1"/>
      <c r="JYZ24" s="1"/>
      <c r="JZA24" s="1"/>
      <c r="JZB24" s="1"/>
      <c r="JZC24" s="1"/>
      <c r="JZD24" s="1"/>
      <c r="JZE24" s="1"/>
      <c r="JZF24" s="1"/>
      <c r="JZG24" s="1"/>
      <c r="JZH24" s="1"/>
      <c r="JZI24" s="1"/>
      <c r="JZJ24" s="1"/>
      <c r="JZK24" s="1"/>
      <c r="JZL24" s="1"/>
      <c r="JZM24" s="1"/>
      <c r="JZN24" s="1"/>
      <c r="JZO24" s="1"/>
      <c r="JZP24" s="1"/>
      <c r="JZQ24" s="1"/>
      <c r="JZR24" s="1"/>
      <c r="JZS24" s="1"/>
      <c r="JZT24" s="1"/>
      <c r="JZU24" s="1"/>
      <c r="JZV24" s="1"/>
      <c r="JZW24" s="1"/>
      <c r="JZX24" s="1"/>
      <c r="JZY24" s="1"/>
      <c r="JZZ24" s="1"/>
      <c r="KAA24" s="1"/>
      <c r="KAB24" s="1"/>
      <c r="KAC24" s="1"/>
      <c r="KAD24" s="1"/>
      <c r="KAE24" s="1"/>
      <c r="KAF24" s="1"/>
      <c r="KAG24" s="1"/>
      <c r="KAH24" s="1"/>
      <c r="KAI24" s="1"/>
      <c r="KAJ24" s="1"/>
      <c r="KAK24" s="1"/>
      <c r="KAL24" s="1"/>
      <c r="KAM24" s="1"/>
      <c r="KAN24" s="1"/>
      <c r="KAO24" s="1"/>
      <c r="KAP24" s="1"/>
      <c r="KAQ24" s="1"/>
      <c r="KAR24" s="1"/>
      <c r="KAS24" s="1"/>
      <c r="KAT24" s="1"/>
      <c r="KAU24" s="1"/>
      <c r="KAV24" s="1"/>
      <c r="KAW24" s="1"/>
      <c r="KAX24" s="1"/>
      <c r="KAY24" s="1"/>
      <c r="KAZ24" s="1"/>
      <c r="KBA24" s="1"/>
      <c r="KBB24" s="1"/>
      <c r="KBC24" s="1"/>
      <c r="KBD24" s="1"/>
      <c r="KBE24" s="1"/>
      <c r="KBF24" s="1"/>
      <c r="KBG24" s="1"/>
      <c r="KBH24" s="1"/>
      <c r="KBI24" s="1"/>
      <c r="KBJ24" s="1"/>
      <c r="KBK24" s="1"/>
      <c r="KBL24" s="1"/>
      <c r="KBM24" s="1"/>
      <c r="KBN24" s="1"/>
      <c r="KBO24" s="1"/>
      <c r="KBP24" s="1"/>
      <c r="KBQ24" s="1"/>
      <c r="KBR24" s="1"/>
      <c r="KBS24" s="1"/>
      <c r="KBT24" s="1"/>
      <c r="KBU24" s="1"/>
      <c r="KBV24" s="1"/>
      <c r="KBW24" s="1"/>
      <c r="KBX24" s="1"/>
      <c r="KBY24" s="1"/>
      <c r="KBZ24" s="1"/>
      <c r="KCA24" s="1"/>
      <c r="KCB24" s="1"/>
      <c r="KCC24" s="1"/>
      <c r="KCD24" s="1"/>
      <c r="KCE24" s="1"/>
      <c r="KCF24" s="1"/>
      <c r="KCG24" s="1"/>
      <c r="KCH24" s="1"/>
      <c r="KCI24" s="1"/>
      <c r="KCJ24" s="1"/>
      <c r="KCK24" s="1"/>
      <c r="KCL24" s="1"/>
      <c r="KCM24" s="1"/>
      <c r="KCN24" s="1"/>
      <c r="KCO24" s="1"/>
      <c r="KCP24" s="1"/>
      <c r="KCQ24" s="1"/>
      <c r="KCR24" s="1"/>
      <c r="KCS24" s="1"/>
      <c r="KCT24" s="1"/>
      <c r="KCU24" s="1"/>
      <c r="KCV24" s="1"/>
      <c r="KCW24" s="1"/>
      <c r="KCX24" s="1"/>
      <c r="KCY24" s="1"/>
      <c r="KCZ24" s="1"/>
      <c r="KDA24" s="1"/>
      <c r="KDB24" s="1"/>
      <c r="KDC24" s="1"/>
      <c r="KDD24" s="1"/>
      <c r="KDE24" s="1"/>
      <c r="KDF24" s="1"/>
      <c r="KDG24" s="1"/>
      <c r="KDH24" s="1"/>
      <c r="KDI24" s="1"/>
      <c r="KDJ24" s="1"/>
      <c r="KDK24" s="1"/>
      <c r="KDL24" s="1"/>
      <c r="KDM24" s="1"/>
      <c r="KDN24" s="1"/>
      <c r="KDO24" s="1"/>
      <c r="KDP24" s="1"/>
      <c r="KDQ24" s="1"/>
      <c r="KDR24" s="1"/>
      <c r="KDS24" s="1"/>
      <c r="KDT24" s="1"/>
      <c r="KDU24" s="1"/>
      <c r="KDV24" s="1"/>
      <c r="KDW24" s="1"/>
      <c r="KDX24" s="1"/>
      <c r="KDY24" s="1"/>
      <c r="KDZ24" s="1"/>
      <c r="KEA24" s="1"/>
      <c r="KEB24" s="1"/>
      <c r="KEC24" s="1"/>
      <c r="KED24" s="1"/>
      <c r="KEE24" s="1"/>
      <c r="KEF24" s="1"/>
      <c r="KEG24" s="1"/>
      <c r="KEH24" s="1"/>
      <c r="KEI24" s="1"/>
      <c r="KEJ24" s="1"/>
      <c r="KEK24" s="1"/>
      <c r="KEL24" s="1"/>
      <c r="KEM24" s="1"/>
      <c r="KEN24" s="1"/>
      <c r="KEO24" s="1"/>
      <c r="KEP24" s="1"/>
      <c r="KEQ24" s="1"/>
      <c r="KER24" s="1"/>
      <c r="KES24" s="1"/>
      <c r="KET24" s="1"/>
      <c r="KEU24" s="1"/>
      <c r="KEV24" s="1"/>
      <c r="KEW24" s="1"/>
      <c r="KEX24" s="1"/>
      <c r="KEY24" s="1"/>
      <c r="KEZ24" s="1"/>
      <c r="KFA24" s="1"/>
      <c r="KFB24" s="1"/>
      <c r="KFC24" s="1"/>
      <c r="KFD24" s="1"/>
      <c r="KFE24" s="1"/>
      <c r="KFF24" s="1"/>
      <c r="KFG24" s="1"/>
      <c r="KFH24" s="1"/>
      <c r="KFI24" s="1"/>
      <c r="KFJ24" s="1"/>
      <c r="KFK24" s="1"/>
      <c r="KFL24" s="1"/>
      <c r="KFM24" s="1"/>
      <c r="KFN24" s="1"/>
      <c r="KFO24" s="1"/>
      <c r="KFP24" s="1"/>
      <c r="KFQ24" s="1"/>
      <c r="KFR24" s="1"/>
      <c r="KFS24" s="1"/>
      <c r="KFT24" s="1"/>
      <c r="KFU24" s="1"/>
      <c r="KFV24" s="1"/>
      <c r="KFW24" s="1"/>
      <c r="KFX24" s="1"/>
      <c r="KFY24" s="1"/>
      <c r="KFZ24" s="1"/>
      <c r="KGA24" s="1"/>
      <c r="KGB24" s="1"/>
      <c r="KGC24" s="1"/>
      <c r="KGD24" s="1"/>
      <c r="KGE24" s="1"/>
      <c r="KGF24" s="1"/>
      <c r="KGG24" s="1"/>
      <c r="KGH24" s="1"/>
      <c r="KGI24" s="1"/>
      <c r="KGJ24" s="1"/>
      <c r="KGK24" s="1"/>
      <c r="KGL24" s="1"/>
      <c r="KGM24" s="1"/>
      <c r="KGN24" s="1"/>
      <c r="KGO24" s="1"/>
      <c r="KGP24" s="1"/>
      <c r="KGQ24" s="1"/>
      <c r="KGR24" s="1"/>
      <c r="KGS24" s="1"/>
      <c r="KGT24" s="1"/>
      <c r="KGU24" s="1"/>
      <c r="KGV24" s="1"/>
      <c r="KGW24" s="1"/>
      <c r="KGX24" s="1"/>
      <c r="KGY24" s="1"/>
      <c r="KGZ24" s="1"/>
      <c r="KHA24" s="1"/>
      <c r="KHB24" s="1"/>
      <c r="KHC24" s="1"/>
      <c r="KHD24" s="1"/>
      <c r="KHE24" s="1"/>
      <c r="KHF24" s="1"/>
      <c r="KHG24" s="1"/>
      <c r="KHH24" s="1"/>
      <c r="KHI24" s="1"/>
      <c r="KHJ24" s="1"/>
      <c r="KHK24" s="1"/>
      <c r="KHL24" s="1"/>
      <c r="KHM24" s="1"/>
      <c r="KHN24" s="1"/>
      <c r="KHO24" s="1"/>
      <c r="KHP24" s="1"/>
      <c r="KHQ24" s="1"/>
      <c r="KHR24" s="1"/>
      <c r="KHS24" s="1"/>
      <c r="KHT24" s="1"/>
      <c r="KHU24" s="1"/>
      <c r="KHV24" s="1"/>
      <c r="KHW24" s="1"/>
      <c r="KHX24" s="1"/>
      <c r="KHY24" s="1"/>
      <c r="KHZ24" s="1"/>
      <c r="KIA24" s="1"/>
      <c r="KIB24" s="1"/>
      <c r="KIC24" s="1"/>
      <c r="KID24" s="1"/>
      <c r="KIE24" s="1"/>
      <c r="KIF24" s="1"/>
      <c r="KIG24" s="1"/>
      <c r="KIH24" s="1"/>
      <c r="KII24" s="1"/>
      <c r="KIJ24" s="1"/>
      <c r="KIK24" s="1"/>
      <c r="KIL24" s="1"/>
      <c r="KIM24" s="1"/>
      <c r="KIN24" s="1"/>
      <c r="KIO24" s="1"/>
      <c r="KIP24" s="1"/>
      <c r="KIQ24" s="1"/>
      <c r="KIR24" s="1"/>
      <c r="KIS24" s="1"/>
      <c r="KIT24" s="1"/>
      <c r="KIU24" s="1"/>
      <c r="KIV24" s="1"/>
      <c r="KIW24" s="1"/>
      <c r="KIX24" s="1"/>
      <c r="KIY24" s="1"/>
      <c r="KIZ24" s="1"/>
      <c r="KJA24" s="1"/>
      <c r="KJB24" s="1"/>
      <c r="KJC24" s="1"/>
      <c r="KJD24" s="1"/>
      <c r="KJE24" s="1"/>
      <c r="KJF24" s="1"/>
      <c r="KJG24" s="1"/>
      <c r="KJH24" s="1"/>
      <c r="KJI24" s="1"/>
      <c r="KJJ24" s="1"/>
      <c r="KJK24" s="1"/>
      <c r="KJL24" s="1"/>
      <c r="KJM24" s="1"/>
      <c r="KJN24" s="1"/>
      <c r="KJO24" s="1"/>
      <c r="KJP24" s="1"/>
      <c r="KJQ24" s="1"/>
      <c r="KJR24" s="1"/>
      <c r="KJS24" s="1"/>
      <c r="KJT24" s="1"/>
      <c r="KJU24" s="1"/>
      <c r="KJV24" s="1"/>
      <c r="KJW24" s="1"/>
      <c r="KJX24" s="1"/>
      <c r="KJY24" s="1"/>
      <c r="KJZ24" s="1"/>
      <c r="KKA24" s="1"/>
      <c r="KKB24" s="1"/>
      <c r="KKC24" s="1"/>
      <c r="KKD24" s="1"/>
      <c r="KKE24" s="1"/>
      <c r="KKF24" s="1"/>
      <c r="KKG24" s="1"/>
      <c r="KKH24" s="1"/>
      <c r="KKI24" s="1"/>
      <c r="KKJ24" s="1"/>
      <c r="KKK24" s="1"/>
      <c r="KKL24" s="1"/>
      <c r="KKM24" s="1"/>
      <c r="KKN24" s="1"/>
      <c r="KKO24" s="1"/>
      <c r="KKP24" s="1"/>
      <c r="KKQ24" s="1"/>
      <c r="KKR24" s="1"/>
      <c r="KKS24" s="1"/>
      <c r="KKT24" s="1"/>
      <c r="KKU24" s="1"/>
      <c r="KKV24" s="1"/>
      <c r="KKW24" s="1"/>
      <c r="KKX24" s="1"/>
      <c r="KKY24" s="1"/>
      <c r="KKZ24" s="1"/>
      <c r="KLA24" s="1"/>
      <c r="KLB24" s="1"/>
      <c r="KLC24" s="1"/>
      <c r="KLD24" s="1"/>
      <c r="KLE24" s="1"/>
      <c r="KLF24" s="1"/>
      <c r="KLG24" s="1"/>
      <c r="KLH24" s="1"/>
      <c r="KLI24" s="1"/>
      <c r="KLJ24" s="1"/>
      <c r="KLK24" s="1"/>
      <c r="KLL24" s="1"/>
      <c r="KLM24" s="1"/>
      <c r="KLN24" s="1"/>
      <c r="KLO24" s="1"/>
      <c r="KLP24" s="1"/>
      <c r="KLQ24" s="1"/>
      <c r="KLR24" s="1"/>
      <c r="KLS24" s="1"/>
      <c r="KLT24" s="1"/>
      <c r="KLU24" s="1"/>
      <c r="KLV24" s="1"/>
      <c r="KLW24" s="1"/>
      <c r="KLX24" s="1"/>
      <c r="KLY24" s="1"/>
      <c r="KLZ24" s="1"/>
      <c r="KMA24" s="1"/>
      <c r="KMB24" s="1"/>
      <c r="KMC24" s="1"/>
      <c r="KMD24" s="1"/>
      <c r="KME24" s="1"/>
      <c r="KMF24" s="1"/>
      <c r="KMG24" s="1"/>
      <c r="KMH24" s="1"/>
      <c r="KMI24" s="1"/>
      <c r="KMJ24" s="1"/>
      <c r="KMK24" s="1"/>
      <c r="KML24" s="1"/>
      <c r="KMM24" s="1"/>
      <c r="KMN24" s="1"/>
      <c r="KMO24" s="1"/>
      <c r="KMP24" s="1"/>
      <c r="KMQ24" s="1"/>
      <c r="KMR24" s="1"/>
      <c r="KMS24" s="1"/>
      <c r="KMT24" s="1"/>
      <c r="KMU24" s="1"/>
      <c r="KMV24" s="1"/>
      <c r="KMW24" s="1"/>
      <c r="KMX24" s="1"/>
      <c r="KMY24" s="1"/>
      <c r="KMZ24" s="1"/>
      <c r="KNA24" s="1"/>
      <c r="KNB24" s="1"/>
      <c r="KNC24" s="1"/>
      <c r="KND24" s="1"/>
      <c r="KNE24" s="1"/>
      <c r="KNF24" s="1"/>
      <c r="KNG24" s="1"/>
      <c r="KNH24" s="1"/>
      <c r="KNI24" s="1"/>
      <c r="KNJ24" s="1"/>
      <c r="KNK24" s="1"/>
      <c r="KNL24" s="1"/>
      <c r="KNM24" s="1"/>
      <c r="KNN24" s="1"/>
      <c r="KNO24" s="1"/>
      <c r="KNP24" s="1"/>
      <c r="KNQ24" s="1"/>
      <c r="KNR24" s="1"/>
      <c r="KNS24" s="1"/>
      <c r="KNT24" s="1"/>
      <c r="KNU24" s="1"/>
      <c r="KNV24" s="1"/>
      <c r="KNW24" s="1"/>
      <c r="KNX24" s="1"/>
      <c r="KNY24" s="1"/>
      <c r="KNZ24" s="1"/>
      <c r="KOA24" s="1"/>
      <c r="KOB24" s="1"/>
      <c r="KOC24" s="1"/>
      <c r="KOD24" s="1"/>
      <c r="KOE24" s="1"/>
      <c r="KOF24" s="1"/>
      <c r="KOG24" s="1"/>
      <c r="KOH24" s="1"/>
      <c r="KOI24" s="1"/>
      <c r="KOJ24" s="1"/>
      <c r="KOK24" s="1"/>
      <c r="KOL24" s="1"/>
      <c r="KOM24" s="1"/>
      <c r="KON24" s="1"/>
      <c r="KOO24" s="1"/>
      <c r="KOP24" s="1"/>
      <c r="KOQ24" s="1"/>
      <c r="KOR24" s="1"/>
      <c r="KOS24" s="1"/>
      <c r="KOT24" s="1"/>
      <c r="KOU24" s="1"/>
      <c r="KOV24" s="1"/>
      <c r="KOW24" s="1"/>
      <c r="KOX24" s="1"/>
      <c r="KOY24" s="1"/>
      <c r="KOZ24" s="1"/>
      <c r="KPA24" s="1"/>
      <c r="KPB24" s="1"/>
      <c r="KPC24" s="1"/>
      <c r="KPD24" s="1"/>
      <c r="KPE24" s="1"/>
      <c r="KPF24" s="1"/>
      <c r="KPG24" s="1"/>
      <c r="KPH24" s="1"/>
      <c r="KPI24" s="1"/>
      <c r="KPJ24" s="1"/>
      <c r="KPK24" s="1"/>
      <c r="KPL24" s="1"/>
      <c r="KPM24" s="1"/>
      <c r="KPN24" s="1"/>
      <c r="KPO24" s="1"/>
      <c r="KPP24" s="1"/>
      <c r="KPQ24" s="1"/>
      <c r="KPR24" s="1"/>
      <c r="KPS24" s="1"/>
      <c r="KPT24" s="1"/>
      <c r="KPU24" s="1"/>
      <c r="KPV24" s="1"/>
      <c r="KPW24" s="1"/>
      <c r="KPX24" s="1"/>
      <c r="KPY24" s="1"/>
      <c r="KPZ24" s="1"/>
      <c r="KQA24" s="1"/>
      <c r="KQB24" s="1"/>
      <c r="KQC24" s="1"/>
      <c r="KQD24" s="1"/>
      <c r="KQE24" s="1"/>
      <c r="KQF24" s="1"/>
      <c r="KQG24" s="1"/>
      <c r="KQH24" s="1"/>
      <c r="KQI24" s="1"/>
      <c r="KQJ24" s="1"/>
      <c r="KQK24" s="1"/>
      <c r="KQL24" s="1"/>
      <c r="KQM24" s="1"/>
      <c r="KQN24" s="1"/>
      <c r="KQO24" s="1"/>
      <c r="KQP24" s="1"/>
      <c r="KQQ24" s="1"/>
      <c r="KQR24" s="1"/>
      <c r="KQS24" s="1"/>
      <c r="KQT24" s="1"/>
      <c r="KQU24" s="1"/>
      <c r="KQV24" s="1"/>
      <c r="KQW24" s="1"/>
      <c r="KQX24" s="1"/>
      <c r="KQY24" s="1"/>
      <c r="KQZ24" s="1"/>
      <c r="KRA24" s="1"/>
      <c r="KRB24" s="1"/>
      <c r="KRC24" s="1"/>
      <c r="KRD24" s="1"/>
      <c r="KRE24" s="1"/>
      <c r="KRF24" s="1"/>
      <c r="KRG24" s="1"/>
      <c r="KRH24" s="1"/>
      <c r="KRI24" s="1"/>
      <c r="KRJ24" s="1"/>
      <c r="KRK24" s="1"/>
      <c r="KRL24" s="1"/>
      <c r="KRM24" s="1"/>
      <c r="KRN24" s="1"/>
      <c r="KRO24" s="1"/>
      <c r="KRP24" s="1"/>
      <c r="KRQ24" s="1"/>
      <c r="KRR24" s="1"/>
      <c r="KRS24" s="1"/>
      <c r="KRT24" s="1"/>
      <c r="KRU24" s="1"/>
      <c r="KRV24" s="1"/>
      <c r="KRW24" s="1"/>
      <c r="KRX24" s="1"/>
      <c r="KRY24" s="1"/>
      <c r="KRZ24" s="1"/>
      <c r="KSA24" s="1"/>
      <c r="KSB24" s="1"/>
      <c r="KSC24" s="1"/>
      <c r="KSD24" s="1"/>
      <c r="KSE24" s="1"/>
      <c r="KSF24" s="1"/>
      <c r="KSG24" s="1"/>
      <c r="KSH24" s="1"/>
      <c r="KSI24" s="1"/>
      <c r="KSJ24" s="1"/>
      <c r="KSK24" s="1"/>
      <c r="KSL24" s="1"/>
      <c r="KSM24" s="1"/>
      <c r="KSN24" s="1"/>
      <c r="KSO24" s="1"/>
      <c r="KSP24" s="1"/>
      <c r="KSQ24" s="1"/>
      <c r="KSR24" s="1"/>
      <c r="KSS24" s="1"/>
      <c r="KST24" s="1"/>
      <c r="KSU24" s="1"/>
      <c r="KSV24" s="1"/>
      <c r="KSW24" s="1"/>
      <c r="KSX24" s="1"/>
      <c r="KSY24" s="1"/>
      <c r="KSZ24" s="1"/>
      <c r="KTA24" s="1"/>
      <c r="KTB24" s="1"/>
      <c r="KTC24" s="1"/>
      <c r="KTD24" s="1"/>
      <c r="KTE24" s="1"/>
      <c r="KTF24" s="1"/>
      <c r="KTG24" s="1"/>
      <c r="KTH24" s="1"/>
      <c r="KTI24" s="1"/>
      <c r="KTJ24" s="1"/>
      <c r="KTK24" s="1"/>
      <c r="KTL24" s="1"/>
      <c r="KTM24" s="1"/>
      <c r="KTN24" s="1"/>
      <c r="KTO24" s="1"/>
      <c r="KTP24" s="1"/>
      <c r="KTQ24" s="1"/>
      <c r="KTR24" s="1"/>
      <c r="KTS24" s="1"/>
      <c r="KTT24" s="1"/>
      <c r="KTU24" s="1"/>
      <c r="KTV24" s="1"/>
      <c r="KTW24" s="1"/>
      <c r="KTX24" s="1"/>
      <c r="KTY24" s="1"/>
      <c r="KTZ24" s="1"/>
      <c r="KUA24" s="1"/>
      <c r="KUB24" s="1"/>
      <c r="KUC24" s="1"/>
      <c r="KUD24" s="1"/>
      <c r="KUE24" s="1"/>
      <c r="KUF24" s="1"/>
      <c r="KUG24" s="1"/>
      <c r="KUH24" s="1"/>
      <c r="KUI24" s="1"/>
      <c r="KUJ24" s="1"/>
      <c r="KUK24" s="1"/>
      <c r="KUL24" s="1"/>
      <c r="KUM24" s="1"/>
      <c r="KUN24" s="1"/>
      <c r="KUO24" s="1"/>
      <c r="KUP24" s="1"/>
      <c r="KUQ24" s="1"/>
      <c r="KUR24" s="1"/>
      <c r="KUS24" s="1"/>
      <c r="KUT24" s="1"/>
      <c r="KUU24" s="1"/>
      <c r="KUV24" s="1"/>
      <c r="KUW24" s="1"/>
      <c r="KUX24" s="1"/>
      <c r="KUY24" s="1"/>
      <c r="KUZ24" s="1"/>
      <c r="KVA24" s="1"/>
      <c r="KVB24" s="1"/>
      <c r="KVC24" s="1"/>
      <c r="KVD24" s="1"/>
      <c r="KVE24" s="1"/>
      <c r="KVF24" s="1"/>
      <c r="KVG24" s="1"/>
      <c r="KVH24" s="1"/>
      <c r="KVI24" s="1"/>
      <c r="KVJ24" s="1"/>
      <c r="KVK24" s="1"/>
      <c r="KVL24" s="1"/>
      <c r="KVM24" s="1"/>
      <c r="KVN24" s="1"/>
      <c r="KVO24" s="1"/>
      <c r="KVP24" s="1"/>
      <c r="KVQ24" s="1"/>
      <c r="KVR24" s="1"/>
      <c r="KVS24" s="1"/>
      <c r="KVT24" s="1"/>
      <c r="KVU24" s="1"/>
      <c r="KVV24" s="1"/>
      <c r="KVW24" s="1"/>
      <c r="KVX24" s="1"/>
      <c r="KVY24" s="1"/>
      <c r="KVZ24" s="1"/>
      <c r="KWA24" s="1"/>
      <c r="KWB24" s="1"/>
      <c r="KWC24" s="1"/>
      <c r="KWD24" s="1"/>
      <c r="KWE24" s="1"/>
      <c r="KWF24" s="1"/>
      <c r="KWG24" s="1"/>
      <c r="KWH24" s="1"/>
      <c r="KWI24" s="1"/>
      <c r="KWJ24" s="1"/>
      <c r="KWK24" s="1"/>
      <c r="KWL24" s="1"/>
      <c r="KWM24" s="1"/>
      <c r="KWN24" s="1"/>
      <c r="KWO24" s="1"/>
      <c r="KWP24" s="1"/>
      <c r="KWQ24" s="1"/>
      <c r="KWR24" s="1"/>
      <c r="KWS24" s="1"/>
      <c r="KWT24" s="1"/>
      <c r="KWU24" s="1"/>
      <c r="KWV24" s="1"/>
      <c r="KWW24" s="1"/>
      <c r="KWX24" s="1"/>
      <c r="KWY24" s="1"/>
      <c r="KWZ24" s="1"/>
      <c r="KXA24" s="1"/>
      <c r="KXB24" s="1"/>
      <c r="KXC24" s="1"/>
      <c r="KXD24" s="1"/>
      <c r="KXE24" s="1"/>
      <c r="KXF24" s="1"/>
      <c r="KXG24" s="1"/>
      <c r="KXH24" s="1"/>
      <c r="KXI24" s="1"/>
      <c r="KXJ24" s="1"/>
      <c r="KXK24" s="1"/>
      <c r="KXL24" s="1"/>
      <c r="KXM24" s="1"/>
      <c r="KXN24" s="1"/>
      <c r="KXO24" s="1"/>
      <c r="KXP24" s="1"/>
      <c r="KXQ24" s="1"/>
      <c r="KXR24" s="1"/>
      <c r="KXS24" s="1"/>
      <c r="KXT24" s="1"/>
      <c r="KXU24" s="1"/>
      <c r="KXV24" s="1"/>
      <c r="KXW24" s="1"/>
      <c r="KXX24" s="1"/>
      <c r="KXY24" s="1"/>
      <c r="KXZ24" s="1"/>
      <c r="KYA24" s="1"/>
      <c r="KYB24" s="1"/>
      <c r="KYC24" s="1"/>
      <c r="KYD24" s="1"/>
      <c r="KYE24" s="1"/>
      <c r="KYF24" s="1"/>
      <c r="KYG24" s="1"/>
      <c r="KYH24" s="1"/>
      <c r="KYI24" s="1"/>
      <c r="KYJ24" s="1"/>
      <c r="KYK24" s="1"/>
      <c r="KYL24" s="1"/>
      <c r="KYM24" s="1"/>
      <c r="KYN24" s="1"/>
      <c r="KYO24" s="1"/>
      <c r="KYP24" s="1"/>
      <c r="KYQ24" s="1"/>
      <c r="KYR24" s="1"/>
      <c r="KYS24" s="1"/>
      <c r="KYT24" s="1"/>
      <c r="KYU24" s="1"/>
      <c r="KYV24" s="1"/>
      <c r="KYW24" s="1"/>
      <c r="KYX24" s="1"/>
      <c r="KYY24" s="1"/>
      <c r="KYZ24" s="1"/>
      <c r="KZA24" s="1"/>
      <c r="KZB24" s="1"/>
      <c r="KZC24" s="1"/>
      <c r="KZD24" s="1"/>
      <c r="KZE24" s="1"/>
      <c r="KZF24" s="1"/>
      <c r="KZG24" s="1"/>
      <c r="KZH24" s="1"/>
      <c r="KZI24" s="1"/>
      <c r="KZJ24" s="1"/>
      <c r="KZK24" s="1"/>
      <c r="KZL24" s="1"/>
      <c r="KZM24" s="1"/>
      <c r="KZN24" s="1"/>
      <c r="KZO24" s="1"/>
      <c r="KZP24" s="1"/>
      <c r="KZQ24" s="1"/>
      <c r="KZR24" s="1"/>
      <c r="KZS24" s="1"/>
      <c r="KZT24" s="1"/>
      <c r="KZU24" s="1"/>
      <c r="KZV24" s="1"/>
      <c r="KZW24" s="1"/>
      <c r="KZX24" s="1"/>
      <c r="KZY24" s="1"/>
      <c r="KZZ24" s="1"/>
      <c r="LAA24" s="1"/>
      <c r="LAB24" s="1"/>
      <c r="LAC24" s="1"/>
      <c r="LAD24" s="1"/>
      <c r="LAE24" s="1"/>
      <c r="LAF24" s="1"/>
      <c r="LAG24" s="1"/>
      <c r="LAH24" s="1"/>
      <c r="LAI24" s="1"/>
      <c r="LAJ24" s="1"/>
      <c r="LAK24" s="1"/>
      <c r="LAL24" s="1"/>
      <c r="LAM24" s="1"/>
      <c r="LAN24" s="1"/>
      <c r="LAO24" s="1"/>
      <c r="LAP24" s="1"/>
      <c r="LAQ24" s="1"/>
      <c r="LAR24" s="1"/>
      <c r="LAS24" s="1"/>
      <c r="LAT24" s="1"/>
      <c r="LAU24" s="1"/>
      <c r="LAV24" s="1"/>
      <c r="LAW24" s="1"/>
      <c r="LAX24" s="1"/>
      <c r="LAY24" s="1"/>
      <c r="LAZ24" s="1"/>
      <c r="LBA24" s="1"/>
      <c r="LBB24" s="1"/>
      <c r="LBC24" s="1"/>
      <c r="LBD24" s="1"/>
      <c r="LBE24" s="1"/>
      <c r="LBF24" s="1"/>
      <c r="LBG24" s="1"/>
      <c r="LBH24" s="1"/>
      <c r="LBI24" s="1"/>
      <c r="LBJ24" s="1"/>
      <c r="LBK24" s="1"/>
      <c r="LBL24" s="1"/>
      <c r="LBM24" s="1"/>
      <c r="LBN24" s="1"/>
      <c r="LBO24" s="1"/>
      <c r="LBP24" s="1"/>
      <c r="LBQ24" s="1"/>
      <c r="LBR24" s="1"/>
      <c r="LBS24" s="1"/>
      <c r="LBT24" s="1"/>
      <c r="LBU24" s="1"/>
      <c r="LBV24" s="1"/>
      <c r="LBW24" s="1"/>
      <c r="LBX24" s="1"/>
      <c r="LBY24" s="1"/>
      <c r="LBZ24" s="1"/>
      <c r="LCA24" s="1"/>
      <c r="LCB24" s="1"/>
      <c r="LCC24" s="1"/>
      <c r="LCD24" s="1"/>
      <c r="LCE24" s="1"/>
      <c r="LCF24" s="1"/>
      <c r="LCG24" s="1"/>
      <c r="LCH24" s="1"/>
      <c r="LCI24" s="1"/>
      <c r="LCJ24" s="1"/>
      <c r="LCK24" s="1"/>
      <c r="LCL24" s="1"/>
      <c r="LCM24" s="1"/>
      <c r="LCN24" s="1"/>
      <c r="LCO24" s="1"/>
      <c r="LCP24" s="1"/>
      <c r="LCQ24" s="1"/>
      <c r="LCR24" s="1"/>
      <c r="LCS24" s="1"/>
      <c r="LCT24" s="1"/>
      <c r="LCU24" s="1"/>
      <c r="LCV24" s="1"/>
      <c r="LCW24" s="1"/>
      <c r="LCX24" s="1"/>
      <c r="LCY24" s="1"/>
      <c r="LCZ24" s="1"/>
      <c r="LDA24" s="1"/>
      <c r="LDB24" s="1"/>
      <c r="LDC24" s="1"/>
      <c r="LDD24" s="1"/>
      <c r="LDE24" s="1"/>
      <c r="LDF24" s="1"/>
      <c r="LDG24" s="1"/>
      <c r="LDH24" s="1"/>
      <c r="LDI24" s="1"/>
      <c r="LDJ24" s="1"/>
      <c r="LDK24" s="1"/>
      <c r="LDL24" s="1"/>
      <c r="LDM24" s="1"/>
      <c r="LDN24" s="1"/>
      <c r="LDO24" s="1"/>
      <c r="LDP24" s="1"/>
      <c r="LDQ24" s="1"/>
      <c r="LDR24" s="1"/>
      <c r="LDS24" s="1"/>
      <c r="LDT24" s="1"/>
      <c r="LDU24" s="1"/>
      <c r="LDV24" s="1"/>
      <c r="LDW24" s="1"/>
      <c r="LDX24" s="1"/>
      <c r="LDY24" s="1"/>
      <c r="LDZ24" s="1"/>
      <c r="LEA24" s="1"/>
      <c r="LEB24" s="1"/>
      <c r="LEC24" s="1"/>
      <c r="LED24" s="1"/>
      <c r="LEE24" s="1"/>
      <c r="LEF24" s="1"/>
      <c r="LEG24" s="1"/>
      <c r="LEH24" s="1"/>
      <c r="LEI24" s="1"/>
      <c r="LEJ24" s="1"/>
      <c r="LEK24" s="1"/>
      <c r="LEL24" s="1"/>
      <c r="LEM24" s="1"/>
      <c r="LEN24" s="1"/>
      <c r="LEO24" s="1"/>
      <c r="LEP24" s="1"/>
      <c r="LEQ24" s="1"/>
      <c r="LER24" s="1"/>
      <c r="LES24" s="1"/>
      <c r="LET24" s="1"/>
      <c r="LEU24" s="1"/>
      <c r="LEV24" s="1"/>
      <c r="LEW24" s="1"/>
      <c r="LEX24" s="1"/>
      <c r="LEY24" s="1"/>
      <c r="LEZ24" s="1"/>
      <c r="LFA24" s="1"/>
      <c r="LFB24" s="1"/>
      <c r="LFC24" s="1"/>
      <c r="LFD24" s="1"/>
      <c r="LFE24" s="1"/>
      <c r="LFF24" s="1"/>
      <c r="LFG24" s="1"/>
      <c r="LFH24" s="1"/>
      <c r="LFI24" s="1"/>
      <c r="LFJ24" s="1"/>
      <c r="LFK24" s="1"/>
      <c r="LFL24" s="1"/>
      <c r="LFM24" s="1"/>
      <c r="LFN24" s="1"/>
      <c r="LFO24" s="1"/>
      <c r="LFP24" s="1"/>
      <c r="LFQ24" s="1"/>
      <c r="LFR24" s="1"/>
      <c r="LFS24" s="1"/>
      <c r="LFT24" s="1"/>
      <c r="LFU24" s="1"/>
      <c r="LFV24" s="1"/>
      <c r="LFW24" s="1"/>
      <c r="LFX24" s="1"/>
      <c r="LFY24" s="1"/>
      <c r="LFZ24" s="1"/>
      <c r="LGA24" s="1"/>
      <c r="LGB24" s="1"/>
      <c r="LGC24" s="1"/>
      <c r="LGD24" s="1"/>
      <c r="LGE24" s="1"/>
      <c r="LGF24" s="1"/>
      <c r="LGG24" s="1"/>
      <c r="LGH24" s="1"/>
      <c r="LGI24" s="1"/>
      <c r="LGJ24" s="1"/>
      <c r="LGK24" s="1"/>
      <c r="LGL24" s="1"/>
      <c r="LGM24" s="1"/>
      <c r="LGN24" s="1"/>
      <c r="LGO24" s="1"/>
      <c r="LGP24" s="1"/>
      <c r="LGQ24" s="1"/>
      <c r="LGR24" s="1"/>
      <c r="LGS24" s="1"/>
      <c r="LGT24" s="1"/>
      <c r="LGU24" s="1"/>
      <c r="LGV24" s="1"/>
      <c r="LGW24" s="1"/>
      <c r="LGX24" s="1"/>
      <c r="LGY24" s="1"/>
      <c r="LGZ24" s="1"/>
      <c r="LHA24" s="1"/>
      <c r="LHB24" s="1"/>
      <c r="LHC24" s="1"/>
      <c r="LHD24" s="1"/>
      <c r="LHE24" s="1"/>
      <c r="LHF24" s="1"/>
      <c r="LHG24" s="1"/>
      <c r="LHH24" s="1"/>
      <c r="LHI24" s="1"/>
      <c r="LHJ24" s="1"/>
      <c r="LHK24" s="1"/>
      <c r="LHL24" s="1"/>
      <c r="LHM24" s="1"/>
      <c r="LHN24" s="1"/>
      <c r="LHO24" s="1"/>
      <c r="LHP24" s="1"/>
      <c r="LHQ24" s="1"/>
      <c r="LHR24" s="1"/>
      <c r="LHS24" s="1"/>
      <c r="LHT24" s="1"/>
      <c r="LHU24" s="1"/>
      <c r="LHV24" s="1"/>
      <c r="LHW24" s="1"/>
      <c r="LHX24" s="1"/>
      <c r="LHY24" s="1"/>
      <c r="LHZ24" s="1"/>
      <c r="LIA24" s="1"/>
      <c r="LIB24" s="1"/>
      <c r="LIC24" s="1"/>
      <c r="LID24" s="1"/>
      <c r="LIE24" s="1"/>
      <c r="LIF24" s="1"/>
      <c r="LIG24" s="1"/>
      <c r="LIH24" s="1"/>
      <c r="LII24" s="1"/>
      <c r="LIJ24" s="1"/>
      <c r="LIK24" s="1"/>
      <c r="LIL24" s="1"/>
      <c r="LIM24" s="1"/>
      <c r="LIN24" s="1"/>
      <c r="LIO24" s="1"/>
      <c r="LIP24" s="1"/>
      <c r="LIQ24" s="1"/>
      <c r="LIR24" s="1"/>
      <c r="LIS24" s="1"/>
      <c r="LIT24" s="1"/>
      <c r="LIU24" s="1"/>
      <c r="LIV24" s="1"/>
      <c r="LIW24" s="1"/>
      <c r="LIX24" s="1"/>
      <c r="LIY24" s="1"/>
      <c r="LIZ24" s="1"/>
      <c r="LJA24" s="1"/>
      <c r="LJB24" s="1"/>
      <c r="LJC24" s="1"/>
      <c r="LJD24" s="1"/>
      <c r="LJE24" s="1"/>
      <c r="LJF24" s="1"/>
      <c r="LJG24" s="1"/>
      <c r="LJH24" s="1"/>
      <c r="LJI24" s="1"/>
      <c r="LJJ24" s="1"/>
      <c r="LJK24" s="1"/>
      <c r="LJL24" s="1"/>
      <c r="LJM24" s="1"/>
      <c r="LJN24" s="1"/>
      <c r="LJO24" s="1"/>
      <c r="LJP24" s="1"/>
      <c r="LJQ24" s="1"/>
      <c r="LJR24" s="1"/>
      <c r="LJS24" s="1"/>
      <c r="LJT24" s="1"/>
      <c r="LJU24" s="1"/>
      <c r="LJV24" s="1"/>
      <c r="LJW24" s="1"/>
      <c r="LJX24" s="1"/>
      <c r="LJY24" s="1"/>
      <c r="LJZ24" s="1"/>
      <c r="LKA24" s="1"/>
      <c r="LKB24" s="1"/>
      <c r="LKC24" s="1"/>
      <c r="LKD24" s="1"/>
      <c r="LKE24" s="1"/>
      <c r="LKF24" s="1"/>
      <c r="LKG24" s="1"/>
      <c r="LKH24" s="1"/>
      <c r="LKI24" s="1"/>
      <c r="LKJ24" s="1"/>
      <c r="LKK24" s="1"/>
      <c r="LKL24" s="1"/>
      <c r="LKM24" s="1"/>
      <c r="LKN24" s="1"/>
      <c r="LKO24" s="1"/>
      <c r="LKP24" s="1"/>
      <c r="LKQ24" s="1"/>
      <c r="LKR24" s="1"/>
      <c r="LKS24" s="1"/>
      <c r="LKT24" s="1"/>
      <c r="LKU24" s="1"/>
      <c r="LKV24" s="1"/>
      <c r="LKW24" s="1"/>
      <c r="LKX24" s="1"/>
      <c r="LKY24" s="1"/>
      <c r="LKZ24" s="1"/>
      <c r="LLA24" s="1"/>
      <c r="LLB24" s="1"/>
      <c r="LLC24" s="1"/>
      <c r="LLD24" s="1"/>
      <c r="LLE24" s="1"/>
      <c r="LLF24" s="1"/>
      <c r="LLG24" s="1"/>
      <c r="LLH24" s="1"/>
      <c r="LLI24" s="1"/>
      <c r="LLJ24" s="1"/>
      <c r="LLK24" s="1"/>
      <c r="LLL24" s="1"/>
      <c r="LLM24" s="1"/>
      <c r="LLN24" s="1"/>
      <c r="LLO24" s="1"/>
      <c r="LLP24" s="1"/>
      <c r="LLQ24" s="1"/>
      <c r="LLR24" s="1"/>
      <c r="LLS24" s="1"/>
      <c r="LLT24" s="1"/>
      <c r="LLU24" s="1"/>
      <c r="LLV24" s="1"/>
      <c r="LLW24" s="1"/>
      <c r="LLX24" s="1"/>
      <c r="LLY24" s="1"/>
      <c r="LLZ24" s="1"/>
      <c r="LMA24" s="1"/>
      <c r="LMB24" s="1"/>
      <c r="LMC24" s="1"/>
      <c r="LMD24" s="1"/>
      <c r="LME24" s="1"/>
      <c r="LMF24" s="1"/>
      <c r="LMG24" s="1"/>
      <c r="LMH24" s="1"/>
      <c r="LMI24" s="1"/>
      <c r="LMJ24" s="1"/>
      <c r="LMK24" s="1"/>
      <c r="LML24" s="1"/>
      <c r="LMM24" s="1"/>
      <c r="LMN24" s="1"/>
      <c r="LMO24" s="1"/>
      <c r="LMP24" s="1"/>
      <c r="LMQ24" s="1"/>
      <c r="LMR24" s="1"/>
      <c r="LMS24" s="1"/>
      <c r="LMT24" s="1"/>
      <c r="LMU24" s="1"/>
      <c r="LMV24" s="1"/>
      <c r="LMW24" s="1"/>
      <c r="LMX24" s="1"/>
      <c r="LMY24" s="1"/>
      <c r="LMZ24" s="1"/>
      <c r="LNA24" s="1"/>
      <c r="LNB24" s="1"/>
      <c r="LNC24" s="1"/>
      <c r="LND24" s="1"/>
      <c r="LNE24" s="1"/>
      <c r="LNF24" s="1"/>
      <c r="LNG24" s="1"/>
      <c r="LNH24" s="1"/>
      <c r="LNI24" s="1"/>
      <c r="LNJ24" s="1"/>
      <c r="LNK24" s="1"/>
      <c r="LNL24" s="1"/>
      <c r="LNM24" s="1"/>
      <c r="LNN24" s="1"/>
      <c r="LNO24" s="1"/>
      <c r="LNP24" s="1"/>
      <c r="LNQ24" s="1"/>
      <c r="LNR24" s="1"/>
      <c r="LNS24" s="1"/>
      <c r="LNT24" s="1"/>
      <c r="LNU24" s="1"/>
      <c r="LNV24" s="1"/>
      <c r="LNW24" s="1"/>
      <c r="LNX24" s="1"/>
      <c r="LNY24" s="1"/>
      <c r="LNZ24" s="1"/>
      <c r="LOA24" s="1"/>
      <c r="LOB24" s="1"/>
      <c r="LOC24" s="1"/>
      <c r="LOD24" s="1"/>
      <c r="LOE24" s="1"/>
      <c r="LOF24" s="1"/>
      <c r="LOG24" s="1"/>
      <c r="LOH24" s="1"/>
      <c r="LOI24" s="1"/>
      <c r="LOJ24" s="1"/>
      <c r="LOK24" s="1"/>
      <c r="LOL24" s="1"/>
      <c r="LOM24" s="1"/>
      <c r="LON24" s="1"/>
      <c r="LOO24" s="1"/>
      <c r="LOP24" s="1"/>
      <c r="LOQ24" s="1"/>
      <c r="LOR24" s="1"/>
      <c r="LOS24" s="1"/>
      <c r="LOT24" s="1"/>
      <c r="LOU24" s="1"/>
      <c r="LOV24" s="1"/>
      <c r="LOW24" s="1"/>
      <c r="LOX24" s="1"/>
      <c r="LOY24" s="1"/>
      <c r="LOZ24" s="1"/>
      <c r="LPA24" s="1"/>
      <c r="LPB24" s="1"/>
      <c r="LPC24" s="1"/>
      <c r="LPD24" s="1"/>
      <c r="LPE24" s="1"/>
      <c r="LPF24" s="1"/>
      <c r="LPG24" s="1"/>
      <c r="LPH24" s="1"/>
      <c r="LPI24" s="1"/>
      <c r="LPJ24" s="1"/>
      <c r="LPK24" s="1"/>
      <c r="LPL24" s="1"/>
      <c r="LPM24" s="1"/>
      <c r="LPN24" s="1"/>
      <c r="LPO24" s="1"/>
      <c r="LPP24" s="1"/>
      <c r="LPQ24" s="1"/>
      <c r="LPR24" s="1"/>
      <c r="LPS24" s="1"/>
      <c r="LPT24" s="1"/>
      <c r="LPU24" s="1"/>
      <c r="LPV24" s="1"/>
      <c r="LPW24" s="1"/>
      <c r="LPX24" s="1"/>
      <c r="LPY24" s="1"/>
      <c r="LPZ24" s="1"/>
      <c r="LQA24" s="1"/>
      <c r="LQB24" s="1"/>
      <c r="LQC24" s="1"/>
      <c r="LQD24" s="1"/>
      <c r="LQE24" s="1"/>
      <c r="LQF24" s="1"/>
      <c r="LQG24" s="1"/>
      <c r="LQH24" s="1"/>
      <c r="LQI24" s="1"/>
      <c r="LQJ24" s="1"/>
      <c r="LQK24" s="1"/>
      <c r="LQL24" s="1"/>
      <c r="LQM24" s="1"/>
      <c r="LQN24" s="1"/>
      <c r="LQO24" s="1"/>
      <c r="LQP24" s="1"/>
      <c r="LQQ24" s="1"/>
      <c r="LQR24" s="1"/>
      <c r="LQS24" s="1"/>
      <c r="LQT24" s="1"/>
      <c r="LQU24" s="1"/>
      <c r="LQV24" s="1"/>
      <c r="LQW24" s="1"/>
      <c r="LQX24" s="1"/>
      <c r="LQY24" s="1"/>
      <c r="LQZ24" s="1"/>
      <c r="LRA24" s="1"/>
      <c r="LRB24" s="1"/>
      <c r="LRC24" s="1"/>
      <c r="LRD24" s="1"/>
      <c r="LRE24" s="1"/>
      <c r="LRF24" s="1"/>
      <c r="LRG24" s="1"/>
      <c r="LRH24" s="1"/>
      <c r="LRI24" s="1"/>
      <c r="LRJ24" s="1"/>
      <c r="LRK24" s="1"/>
      <c r="LRL24" s="1"/>
      <c r="LRM24" s="1"/>
      <c r="LRN24" s="1"/>
      <c r="LRO24" s="1"/>
      <c r="LRP24" s="1"/>
      <c r="LRQ24" s="1"/>
      <c r="LRR24" s="1"/>
      <c r="LRS24" s="1"/>
      <c r="LRT24" s="1"/>
      <c r="LRU24" s="1"/>
      <c r="LRV24" s="1"/>
      <c r="LRW24" s="1"/>
      <c r="LRX24" s="1"/>
      <c r="LRY24" s="1"/>
      <c r="LRZ24" s="1"/>
      <c r="LSA24" s="1"/>
      <c r="LSB24" s="1"/>
      <c r="LSC24" s="1"/>
      <c r="LSD24" s="1"/>
      <c r="LSE24" s="1"/>
      <c r="LSF24" s="1"/>
      <c r="LSG24" s="1"/>
      <c r="LSH24" s="1"/>
      <c r="LSI24" s="1"/>
      <c r="LSJ24" s="1"/>
      <c r="LSK24" s="1"/>
      <c r="LSL24" s="1"/>
      <c r="LSM24" s="1"/>
      <c r="LSN24" s="1"/>
      <c r="LSO24" s="1"/>
      <c r="LSP24" s="1"/>
      <c r="LSQ24" s="1"/>
      <c r="LSR24" s="1"/>
      <c r="LSS24" s="1"/>
      <c r="LST24" s="1"/>
      <c r="LSU24" s="1"/>
      <c r="LSV24" s="1"/>
      <c r="LSW24" s="1"/>
      <c r="LSX24" s="1"/>
      <c r="LSY24" s="1"/>
      <c r="LSZ24" s="1"/>
      <c r="LTA24" s="1"/>
      <c r="LTB24" s="1"/>
      <c r="LTC24" s="1"/>
      <c r="LTD24" s="1"/>
      <c r="LTE24" s="1"/>
      <c r="LTF24" s="1"/>
      <c r="LTG24" s="1"/>
      <c r="LTH24" s="1"/>
      <c r="LTI24" s="1"/>
      <c r="LTJ24" s="1"/>
      <c r="LTK24" s="1"/>
      <c r="LTL24" s="1"/>
      <c r="LTM24" s="1"/>
      <c r="LTN24" s="1"/>
      <c r="LTO24" s="1"/>
      <c r="LTP24" s="1"/>
      <c r="LTQ24" s="1"/>
      <c r="LTR24" s="1"/>
      <c r="LTS24" s="1"/>
      <c r="LTT24" s="1"/>
      <c r="LTU24" s="1"/>
      <c r="LTV24" s="1"/>
      <c r="LTW24" s="1"/>
      <c r="LTX24" s="1"/>
      <c r="LTY24" s="1"/>
      <c r="LTZ24" s="1"/>
      <c r="LUA24" s="1"/>
      <c r="LUB24" s="1"/>
      <c r="LUC24" s="1"/>
      <c r="LUD24" s="1"/>
      <c r="LUE24" s="1"/>
      <c r="LUF24" s="1"/>
      <c r="LUG24" s="1"/>
      <c r="LUH24" s="1"/>
      <c r="LUI24" s="1"/>
      <c r="LUJ24" s="1"/>
      <c r="LUK24" s="1"/>
      <c r="LUL24" s="1"/>
      <c r="LUM24" s="1"/>
      <c r="LUN24" s="1"/>
      <c r="LUO24" s="1"/>
      <c r="LUP24" s="1"/>
      <c r="LUQ24" s="1"/>
      <c r="LUR24" s="1"/>
      <c r="LUS24" s="1"/>
      <c r="LUT24" s="1"/>
      <c r="LUU24" s="1"/>
      <c r="LUV24" s="1"/>
      <c r="LUW24" s="1"/>
      <c r="LUX24" s="1"/>
      <c r="LUY24" s="1"/>
      <c r="LUZ24" s="1"/>
      <c r="LVA24" s="1"/>
      <c r="LVB24" s="1"/>
      <c r="LVC24" s="1"/>
      <c r="LVD24" s="1"/>
      <c r="LVE24" s="1"/>
      <c r="LVF24" s="1"/>
      <c r="LVG24" s="1"/>
      <c r="LVH24" s="1"/>
      <c r="LVI24" s="1"/>
      <c r="LVJ24" s="1"/>
      <c r="LVK24" s="1"/>
      <c r="LVL24" s="1"/>
      <c r="LVM24" s="1"/>
      <c r="LVN24" s="1"/>
      <c r="LVO24" s="1"/>
      <c r="LVP24" s="1"/>
      <c r="LVQ24" s="1"/>
      <c r="LVR24" s="1"/>
      <c r="LVS24" s="1"/>
      <c r="LVT24" s="1"/>
      <c r="LVU24" s="1"/>
      <c r="LVV24" s="1"/>
      <c r="LVW24" s="1"/>
      <c r="LVX24" s="1"/>
      <c r="LVY24" s="1"/>
      <c r="LVZ24" s="1"/>
      <c r="LWA24" s="1"/>
      <c r="LWB24" s="1"/>
      <c r="LWC24" s="1"/>
      <c r="LWD24" s="1"/>
      <c r="LWE24" s="1"/>
      <c r="LWF24" s="1"/>
      <c r="LWG24" s="1"/>
      <c r="LWH24" s="1"/>
      <c r="LWI24" s="1"/>
      <c r="LWJ24" s="1"/>
      <c r="LWK24" s="1"/>
      <c r="LWL24" s="1"/>
      <c r="LWM24" s="1"/>
      <c r="LWN24" s="1"/>
      <c r="LWO24" s="1"/>
      <c r="LWP24" s="1"/>
      <c r="LWQ24" s="1"/>
      <c r="LWR24" s="1"/>
      <c r="LWS24" s="1"/>
      <c r="LWT24" s="1"/>
      <c r="LWU24" s="1"/>
      <c r="LWV24" s="1"/>
      <c r="LWW24" s="1"/>
      <c r="LWX24" s="1"/>
      <c r="LWY24" s="1"/>
      <c r="LWZ24" s="1"/>
      <c r="LXA24" s="1"/>
      <c r="LXB24" s="1"/>
      <c r="LXC24" s="1"/>
      <c r="LXD24" s="1"/>
      <c r="LXE24" s="1"/>
      <c r="LXF24" s="1"/>
      <c r="LXG24" s="1"/>
      <c r="LXH24" s="1"/>
      <c r="LXI24" s="1"/>
      <c r="LXJ24" s="1"/>
      <c r="LXK24" s="1"/>
      <c r="LXL24" s="1"/>
      <c r="LXM24" s="1"/>
      <c r="LXN24" s="1"/>
      <c r="LXO24" s="1"/>
      <c r="LXP24" s="1"/>
      <c r="LXQ24" s="1"/>
      <c r="LXR24" s="1"/>
      <c r="LXS24" s="1"/>
      <c r="LXT24" s="1"/>
      <c r="LXU24" s="1"/>
      <c r="LXV24" s="1"/>
      <c r="LXW24" s="1"/>
      <c r="LXX24" s="1"/>
      <c r="LXY24" s="1"/>
      <c r="LXZ24" s="1"/>
      <c r="LYA24" s="1"/>
      <c r="LYB24" s="1"/>
      <c r="LYC24" s="1"/>
      <c r="LYD24" s="1"/>
      <c r="LYE24" s="1"/>
      <c r="LYF24" s="1"/>
      <c r="LYG24" s="1"/>
      <c r="LYH24" s="1"/>
      <c r="LYI24" s="1"/>
      <c r="LYJ24" s="1"/>
      <c r="LYK24" s="1"/>
      <c r="LYL24" s="1"/>
      <c r="LYM24" s="1"/>
      <c r="LYN24" s="1"/>
      <c r="LYO24" s="1"/>
      <c r="LYP24" s="1"/>
      <c r="LYQ24" s="1"/>
      <c r="LYR24" s="1"/>
      <c r="LYS24" s="1"/>
      <c r="LYT24" s="1"/>
      <c r="LYU24" s="1"/>
      <c r="LYV24" s="1"/>
      <c r="LYW24" s="1"/>
      <c r="LYX24" s="1"/>
      <c r="LYY24" s="1"/>
      <c r="LYZ24" s="1"/>
      <c r="LZA24" s="1"/>
      <c r="LZB24" s="1"/>
      <c r="LZC24" s="1"/>
      <c r="LZD24" s="1"/>
      <c r="LZE24" s="1"/>
      <c r="LZF24" s="1"/>
      <c r="LZG24" s="1"/>
      <c r="LZH24" s="1"/>
      <c r="LZI24" s="1"/>
      <c r="LZJ24" s="1"/>
      <c r="LZK24" s="1"/>
      <c r="LZL24" s="1"/>
      <c r="LZM24" s="1"/>
      <c r="LZN24" s="1"/>
      <c r="LZO24" s="1"/>
      <c r="LZP24" s="1"/>
      <c r="LZQ24" s="1"/>
      <c r="LZR24" s="1"/>
      <c r="LZS24" s="1"/>
      <c r="LZT24" s="1"/>
      <c r="LZU24" s="1"/>
      <c r="LZV24" s="1"/>
      <c r="LZW24" s="1"/>
      <c r="LZX24" s="1"/>
      <c r="LZY24" s="1"/>
      <c r="LZZ24" s="1"/>
      <c r="MAA24" s="1"/>
      <c r="MAB24" s="1"/>
      <c r="MAC24" s="1"/>
    </row>
    <row r="25" spans="1:8817" ht="16" x14ac:dyDescent="0.2">
      <c r="A25" s="33" t="s">
        <v>671</v>
      </c>
      <c r="B25" s="1">
        <v>1</v>
      </c>
      <c r="C25" s="1">
        <v>1</v>
      </c>
      <c r="D25" s="1">
        <v>1</v>
      </c>
      <c r="E25" s="1">
        <v>0</v>
      </c>
      <c r="F25" s="3"/>
      <c r="G25" s="3">
        <f>SUM(Table1878[[#This Row],[Q1 Y6]:[Q4 Y6]])</f>
        <v>3</v>
      </c>
      <c r="H25" s="1">
        <v>0</v>
      </c>
      <c r="I25" s="1">
        <v>1</v>
      </c>
      <c r="J25" s="1">
        <v>2</v>
      </c>
      <c r="K25" s="1">
        <v>1</v>
      </c>
      <c r="L25" s="3">
        <v>5</v>
      </c>
      <c r="M25" s="1" t="e">
        <f>SUM([2]!Table1878[[#This Row],[Q1 Y7]:[Q4 Y7]])</f>
        <v>#REF!</v>
      </c>
      <c r="N25" s="1">
        <v>1</v>
      </c>
      <c r="O25" s="1">
        <v>2</v>
      </c>
      <c r="P25" s="1">
        <v>1</v>
      </c>
      <c r="Q25" s="1">
        <v>0</v>
      </c>
      <c r="R25" s="1">
        <v>2</v>
      </c>
      <c r="S25" s="1"/>
      <c r="T25" s="36">
        <v>0</v>
      </c>
      <c r="U25" s="1">
        <v>0</v>
      </c>
      <c r="V25" s="1">
        <v>0</v>
      </c>
      <c r="W25" s="1">
        <v>0</v>
      </c>
      <c r="X25" s="36">
        <v>2</v>
      </c>
      <c r="Y25" s="1"/>
      <c r="Z25" s="693">
        <v>0</v>
      </c>
      <c r="AA25" s="1"/>
      <c r="AB25" s="1"/>
      <c r="AC25" s="1"/>
      <c r="AD25" s="1"/>
      <c r="AE25" s="1">
        <f>SUM(Table1878[[#This Row],[Q1 Y10]:[Q4 Y10]])</f>
        <v>0</v>
      </c>
      <c r="AF25" s="1"/>
      <c r="AG25" s="253" t="s">
        <v>672</v>
      </c>
      <c r="AH25" s="253"/>
      <c r="AI25" s="38"/>
      <c r="AJ25" s="38"/>
      <c r="AK25" s="38"/>
      <c r="AL25" s="327"/>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c r="BXC25" s="1"/>
      <c r="BXD25" s="1"/>
      <c r="BXE25" s="1"/>
      <c r="BXF25" s="1"/>
      <c r="BXG25" s="1"/>
      <c r="BXH25" s="1"/>
      <c r="BXI25" s="1"/>
      <c r="BXJ25" s="1"/>
      <c r="BXK25" s="1"/>
      <c r="BXL25" s="1"/>
      <c r="BXM25" s="1"/>
      <c r="BXN25" s="1"/>
      <c r="BXO25" s="1"/>
      <c r="BXP25" s="1"/>
      <c r="BXQ25" s="1"/>
      <c r="BXR25" s="1"/>
      <c r="BXS25" s="1"/>
      <c r="BXT25" s="1"/>
      <c r="BXU25" s="1"/>
      <c r="BXV25" s="1"/>
      <c r="BXW25" s="1"/>
      <c r="BXX25" s="1"/>
      <c r="BXY25" s="1"/>
      <c r="BXZ25" s="1"/>
      <c r="BYA25" s="1"/>
      <c r="BYB25" s="1"/>
      <c r="BYC25" s="1"/>
      <c r="BYD25" s="1"/>
      <c r="BYE25" s="1"/>
      <c r="BYF25" s="1"/>
      <c r="BYG25" s="1"/>
      <c r="BYH25" s="1"/>
      <c r="BYI25" s="1"/>
      <c r="BYJ25" s="1"/>
      <c r="BYK25" s="1"/>
      <c r="BYL25" s="1"/>
      <c r="BYM25" s="1"/>
      <c r="BYN25" s="1"/>
      <c r="BYO25" s="1"/>
      <c r="BYP25" s="1"/>
      <c r="BYQ25" s="1"/>
      <c r="BYR25" s="1"/>
      <c r="BYS25" s="1"/>
      <c r="BYT25" s="1"/>
      <c r="BYU25" s="1"/>
      <c r="BYV25" s="1"/>
      <c r="BYW25" s="1"/>
      <c r="BYX25" s="1"/>
      <c r="BYY25" s="1"/>
      <c r="BYZ25" s="1"/>
      <c r="BZA25" s="1"/>
      <c r="BZB25" s="1"/>
      <c r="BZC25" s="1"/>
      <c r="BZD25" s="1"/>
      <c r="BZE25" s="1"/>
      <c r="BZF25" s="1"/>
      <c r="BZG25" s="1"/>
      <c r="BZH25" s="1"/>
      <c r="BZI25" s="1"/>
      <c r="BZJ25" s="1"/>
      <c r="BZK25" s="1"/>
      <c r="BZL25" s="1"/>
      <c r="BZM25" s="1"/>
      <c r="BZN25" s="1"/>
      <c r="BZO25" s="1"/>
      <c r="BZP25" s="1"/>
      <c r="BZQ25" s="1"/>
      <c r="BZR25" s="1"/>
      <c r="BZS25" s="1"/>
      <c r="BZT25" s="1"/>
      <c r="BZU25" s="1"/>
      <c r="BZV25" s="1"/>
      <c r="BZW25" s="1"/>
      <c r="BZX25" s="1"/>
      <c r="BZY25" s="1"/>
      <c r="BZZ25" s="1"/>
      <c r="CAA25" s="1"/>
      <c r="CAB25" s="1"/>
      <c r="CAC25" s="1"/>
      <c r="CAD25" s="1"/>
      <c r="CAE25" s="1"/>
      <c r="CAF25" s="1"/>
      <c r="CAG25" s="1"/>
      <c r="CAH25" s="1"/>
      <c r="CAI25" s="1"/>
      <c r="CAJ25" s="1"/>
      <c r="CAK25" s="1"/>
      <c r="CAL25" s="1"/>
      <c r="CAM25" s="1"/>
      <c r="CAN25" s="1"/>
      <c r="CAO25" s="1"/>
      <c r="CAP25" s="1"/>
      <c r="CAQ25" s="1"/>
      <c r="CAR25" s="1"/>
      <c r="CAS25" s="1"/>
      <c r="CAT25" s="1"/>
      <c r="CAU25" s="1"/>
      <c r="CAV25" s="1"/>
      <c r="CAW25" s="1"/>
      <c r="CAX25" s="1"/>
      <c r="CAY25" s="1"/>
      <c r="CAZ25" s="1"/>
      <c r="CBA25" s="1"/>
      <c r="CBB25" s="1"/>
      <c r="CBC25" s="1"/>
      <c r="CBD25" s="1"/>
      <c r="CBE25" s="1"/>
      <c r="CBF25" s="1"/>
      <c r="CBG25" s="1"/>
      <c r="CBH25" s="1"/>
      <c r="CBI25" s="1"/>
      <c r="CBJ25" s="1"/>
      <c r="CBK25" s="1"/>
      <c r="CBL25" s="1"/>
      <c r="CBM25" s="1"/>
      <c r="CBN25" s="1"/>
      <c r="CBO25" s="1"/>
      <c r="CBP25" s="1"/>
      <c r="CBQ25" s="1"/>
      <c r="CBR25" s="1"/>
      <c r="CBS25" s="1"/>
      <c r="CBT25" s="1"/>
      <c r="CBU25" s="1"/>
      <c r="CBV25" s="1"/>
      <c r="CBW25" s="1"/>
      <c r="CBX25" s="1"/>
      <c r="CBY25" s="1"/>
      <c r="CBZ25" s="1"/>
      <c r="CCA25" s="1"/>
      <c r="CCB25" s="1"/>
      <c r="CCC25" s="1"/>
      <c r="CCD25" s="1"/>
      <c r="CCE25" s="1"/>
      <c r="CCF25" s="1"/>
      <c r="CCG25" s="1"/>
      <c r="CCH25" s="1"/>
      <c r="CCI25" s="1"/>
      <c r="CCJ25" s="1"/>
      <c r="CCK25" s="1"/>
      <c r="CCL25" s="1"/>
      <c r="CCM25" s="1"/>
      <c r="CCN25" s="1"/>
      <c r="CCO25" s="1"/>
      <c r="CCP25" s="1"/>
      <c r="CCQ25" s="1"/>
      <c r="CCR25" s="1"/>
      <c r="CCS25" s="1"/>
      <c r="CCT25" s="1"/>
      <c r="CCU25" s="1"/>
      <c r="CCV25" s="1"/>
      <c r="CCW25" s="1"/>
      <c r="CCX25" s="1"/>
      <c r="CCY25" s="1"/>
      <c r="CCZ25" s="1"/>
      <c r="CDA25" s="1"/>
      <c r="CDB25" s="1"/>
      <c r="CDC25" s="1"/>
      <c r="CDD25" s="1"/>
      <c r="CDE25" s="1"/>
      <c r="CDF25" s="1"/>
      <c r="CDG25" s="1"/>
      <c r="CDH25" s="1"/>
      <c r="CDI25" s="1"/>
      <c r="CDJ25" s="1"/>
      <c r="CDK25" s="1"/>
      <c r="CDL25" s="1"/>
      <c r="CDM25" s="1"/>
      <c r="CDN25" s="1"/>
      <c r="CDO25" s="1"/>
      <c r="CDP25" s="1"/>
      <c r="CDQ25" s="1"/>
      <c r="CDR25" s="1"/>
      <c r="CDS25" s="1"/>
      <c r="CDT25" s="1"/>
      <c r="CDU25" s="1"/>
      <c r="CDV25" s="1"/>
      <c r="CDW25" s="1"/>
      <c r="CDX25" s="1"/>
      <c r="CDY25" s="1"/>
      <c r="CDZ25" s="1"/>
      <c r="CEA25" s="1"/>
      <c r="CEB25" s="1"/>
      <c r="CEC25" s="1"/>
      <c r="CED25" s="1"/>
      <c r="CEE25" s="1"/>
      <c r="CEF25" s="1"/>
      <c r="CEG25" s="1"/>
      <c r="CEH25" s="1"/>
      <c r="CEI25" s="1"/>
      <c r="CEJ25" s="1"/>
      <c r="CEK25" s="1"/>
      <c r="CEL25" s="1"/>
      <c r="CEM25" s="1"/>
      <c r="CEN25" s="1"/>
      <c r="CEO25" s="1"/>
      <c r="CEP25" s="1"/>
      <c r="CEQ25" s="1"/>
      <c r="CER25" s="1"/>
      <c r="CES25" s="1"/>
      <c r="CET25" s="1"/>
      <c r="CEU25" s="1"/>
      <c r="CEV25" s="1"/>
      <c r="CEW25" s="1"/>
      <c r="CEX25" s="1"/>
      <c r="CEY25" s="1"/>
      <c r="CEZ25" s="1"/>
      <c r="CFA25" s="1"/>
      <c r="CFB25" s="1"/>
      <c r="CFC25" s="1"/>
      <c r="CFD25" s="1"/>
      <c r="CFE25" s="1"/>
      <c r="CFF25" s="1"/>
      <c r="CFG25" s="1"/>
      <c r="CFH25" s="1"/>
      <c r="CFI25" s="1"/>
      <c r="CFJ25" s="1"/>
      <c r="CFK25" s="1"/>
      <c r="CFL25" s="1"/>
      <c r="CFM25" s="1"/>
      <c r="CFN25" s="1"/>
      <c r="CFO25" s="1"/>
      <c r="CFP25" s="1"/>
      <c r="CFQ25" s="1"/>
      <c r="CFR25" s="1"/>
      <c r="CFS25" s="1"/>
      <c r="CFT25" s="1"/>
      <c r="CFU25" s="1"/>
      <c r="CFV25" s="1"/>
      <c r="CFW25" s="1"/>
      <c r="CFX25" s="1"/>
      <c r="CFY25" s="1"/>
      <c r="CFZ25" s="1"/>
      <c r="CGA25" s="1"/>
      <c r="CGB25" s="1"/>
      <c r="CGC25" s="1"/>
      <c r="CGD25" s="1"/>
      <c r="CGE25" s="1"/>
      <c r="CGF25" s="1"/>
      <c r="CGG25" s="1"/>
      <c r="CGH25" s="1"/>
      <c r="CGI25" s="1"/>
      <c r="CGJ25" s="1"/>
      <c r="CGK25" s="1"/>
      <c r="CGL25" s="1"/>
      <c r="CGM25" s="1"/>
      <c r="CGN25" s="1"/>
      <c r="CGO25" s="1"/>
      <c r="CGP25" s="1"/>
      <c r="CGQ25" s="1"/>
      <c r="CGR25" s="1"/>
      <c r="CGS25" s="1"/>
      <c r="CGT25" s="1"/>
      <c r="CGU25" s="1"/>
      <c r="CGV25" s="1"/>
      <c r="CGW25" s="1"/>
      <c r="CGX25" s="1"/>
      <c r="CGY25" s="1"/>
      <c r="CGZ25" s="1"/>
      <c r="CHA25" s="1"/>
      <c r="CHB25" s="1"/>
      <c r="CHC25" s="1"/>
      <c r="CHD25" s="1"/>
      <c r="CHE25" s="1"/>
      <c r="CHF25" s="1"/>
      <c r="CHG25" s="1"/>
      <c r="CHH25" s="1"/>
      <c r="CHI25" s="1"/>
      <c r="CHJ25" s="1"/>
      <c r="CHK25" s="1"/>
      <c r="CHL25" s="1"/>
      <c r="CHM25" s="1"/>
      <c r="CHN25" s="1"/>
      <c r="CHO25" s="1"/>
      <c r="CHP25" s="1"/>
      <c r="CHQ25" s="1"/>
      <c r="CHR25" s="1"/>
      <c r="CHS25" s="1"/>
      <c r="CHT25" s="1"/>
      <c r="CHU25" s="1"/>
      <c r="CHV25" s="1"/>
      <c r="CHW25" s="1"/>
      <c r="CHX25" s="1"/>
      <c r="CHY25" s="1"/>
      <c r="CHZ25" s="1"/>
      <c r="CIA25" s="1"/>
      <c r="CIB25" s="1"/>
      <c r="CIC25" s="1"/>
      <c r="CID25" s="1"/>
      <c r="CIE25" s="1"/>
      <c r="CIF25" s="1"/>
      <c r="CIG25" s="1"/>
      <c r="CIH25" s="1"/>
      <c r="CII25" s="1"/>
      <c r="CIJ25" s="1"/>
      <c r="CIK25" s="1"/>
      <c r="CIL25" s="1"/>
      <c r="CIM25" s="1"/>
      <c r="CIN25" s="1"/>
      <c r="CIO25" s="1"/>
      <c r="CIP25" s="1"/>
      <c r="CIQ25" s="1"/>
      <c r="CIR25" s="1"/>
      <c r="CIS25" s="1"/>
      <c r="CIT25" s="1"/>
      <c r="CIU25" s="1"/>
      <c r="CIV25" s="1"/>
      <c r="CIW25" s="1"/>
      <c r="CIX25" s="1"/>
      <c r="CIY25" s="1"/>
      <c r="CIZ25" s="1"/>
      <c r="CJA25" s="1"/>
      <c r="CJB25" s="1"/>
      <c r="CJC25" s="1"/>
      <c r="CJD25" s="1"/>
      <c r="CJE25" s="1"/>
      <c r="CJF25" s="1"/>
      <c r="CJG25" s="1"/>
      <c r="CJH25" s="1"/>
      <c r="CJI25" s="1"/>
      <c r="CJJ25" s="1"/>
      <c r="CJK25" s="1"/>
      <c r="CJL25" s="1"/>
      <c r="CJM25" s="1"/>
      <c r="CJN25" s="1"/>
      <c r="CJO25" s="1"/>
      <c r="CJP25" s="1"/>
      <c r="CJQ25" s="1"/>
      <c r="CJR25" s="1"/>
      <c r="CJS25" s="1"/>
      <c r="CJT25" s="1"/>
      <c r="CJU25" s="1"/>
      <c r="CJV25" s="1"/>
      <c r="CJW25" s="1"/>
      <c r="CJX25" s="1"/>
      <c r="CJY25" s="1"/>
      <c r="CJZ25" s="1"/>
      <c r="CKA25" s="1"/>
      <c r="CKB25" s="1"/>
      <c r="CKC25" s="1"/>
      <c r="CKD25" s="1"/>
      <c r="CKE25" s="1"/>
      <c r="CKF25" s="1"/>
      <c r="CKG25" s="1"/>
      <c r="CKH25" s="1"/>
      <c r="CKI25" s="1"/>
      <c r="CKJ25" s="1"/>
      <c r="CKK25" s="1"/>
      <c r="CKL25" s="1"/>
      <c r="CKM25" s="1"/>
      <c r="CKN25" s="1"/>
      <c r="CKO25" s="1"/>
      <c r="CKP25" s="1"/>
      <c r="CKQ25" s="1"/>
      <c r="CKR25" s="1"/>
      <c r="CKS25" s="1"/>
      <c r="CKT25" s="1"/>
      <c r="CKU25" s="1"/>
      <c r="CKV25" s="1"/>
      <c r="CKW25" s="1"/>
      <c r="CKX25" s="1"/>
      <c r="CKY25" s="1"/>
      <c r="CKZ25" s="1"/>
      <c r="CLA25" s="1"/>
      <c r="CLB25" s="1"/>
      <c r="CLC25" s="1"/>
      <c r="CLD25" s="1"/>
      <c r="CLE25" s="1"/>
      <c r="CLF25" s="1"/>
      <c r="CLG25" s="1"/>
      <c r="CLH25" s="1"/>
      <c r="CLI25" s="1"/>
      <c r="CLJ25" s="1"/>
      <c r="CLK25" s="1"/>
      <c r="CLL25" s="1"/>
      <c r="CLM25" s="1"/>
      <c r="CLN25" s="1"/>
      <c r="CLO25" s="1"/>
      <c r="CLP25" s="1"/>
      <c r="CLQ25" s="1"/>
      <c r="CLR25" s="1"/>
      <c r="CLS25" s="1"/>
      <c r="CLT25" s="1"/>
      <c r="CLU25" s="1"/>
      <c r="CLV25" s="1"/>
      <c r="CLW25" s="1"/>
      <c r="CLX25" s="1"/>
      <c r="CLY25" s="1"/>
      <c r="CLZ25" s="1"/>
      <c r="CMA25" s="1"/>
      <c r="CMB25" s="1"/>
      <c r="CMC25" s="1"/>
      <c r="CMD25" s="1"/>
      <c r="CME25" s="1"/>
      <c r="CMF25" s="1"/>
      <c r="CMG25" s="1"/>
      <c r="CMH25" s="1"/>
      <c r="CMI25" s="1"/>
      <c r="CMJ25" s="1"/>
      <c r="CMK25" s="1"/>
      <c r="CML25" s="1"/>
      <c r="CMM25" s="1"/>
      <c r="CMN25" s="1"/>
      <c r="CMO25" s="1"/>
      <c r="CMP25" s="1"/>
      <c r="CMQ25" s="1"/>
      <c r="CMR25" s="1"/>
      <c r="CMS25" s="1"/>
      <c r="CMT25" s="1"/>
      <c r="CMU25" s="1"/>
      <c r="CMV25" s="1"/>
      <c r="CMW25" s="1"/>
      <c r="CMX25" s="1"/>
      <c r="CMY25" s="1"/>
      <c r="CMZ25" s="1"/>
      <c r="CNA25" s="1"/>
      <c r="CNB25" s="1"/>
      <c r="CNC25" s="1"/>
      <c r="CND25" s="1"/>
      <c r="CNE25" s="1"/>
      <c r="CNF25" s="1"/>
      <c r="CNG25" s="1"/>
      <c r="CNH25" s="1"/>
      <c r="CNI25" s="1"/>
      <c r="CNJ25" s="1"/>
      <c r="CNK25" s="1"/>
      <c r="CNL25" s="1"/>
      <c r="CNM25" s="1"/>
      <c r="CNN25" s="1"/>
      <c r="CNO25" s="1"/>
      <c r="CNP25" s="1"/>
      <c r="CNQ25" s="1"/>
      <c r="CNR25" s="1"/>
      <c r="CNS25" s="1"/>
      <c r="CNT25" s="1"/>
      <c r="CNU25" s="1"/>
      <c r="CNV25" s="1"/>
      <c r="CNW25" s="1"/>
      <c r="CNX25" s="1"/>
      <c r="CNY25" s="1"/>
      <c r="CNZ25" s="1"/>
      <c r="COA25" s="1"/>
      <c r="COB25" s="1"/>
      <c r="COC25" s="1"/>
      <c r="COD25" s="1"/>
      <c r="COE25" s="1"/>
      <c r="COF25" s="1"/>
      <c r="COG25" s="1"/>
      <c r="COH25" s="1"/>
      <c r="COI25" s="1"/>
      <c r="COJ25" s="1"/>
      <c r="COK25" s="1"/>
      <c r="COL25" s="1"/>
      <c r="COM25" s="1"/>
      <c r="CON25" s="1"/>
      <c r="COO25" s="1"/>
      <c r="COP25" s="1"/>
      <c r="COQ25" s="1"/>
      <c r="COR25" s="1"/>
      <c r="COS25" s="1"/>
      <c r="COT25" s="1"/>
      <c r="COU25" s="1"/>
      <c r="COV25" s="1"/>
      <c r="COW25" s="1"/>
      <c r="COX25" s="1"/>
      <c r="COY25" s="1"/>
      <c r="COZ25" s="1"/>
      <c r="CPA25" s="1"/>
      <c r="CPB25" s="1"/>
      <c r="CPC25" s="1"/>
      <c r="CPD25" s="1"/>
      <c r="CPE25" s="1"/>
      <c r="CPF25" s="1"/>
      <c r="CPG25" s="1"/>
      <c r="CPH25" s="1"/>
      <c r="CPI25" s="1"/>
      <c r="CPJ25" s="1"/>
      <c r="CPK25" s="1"/>
      <c r="CPL25" s="1"/>
      <c r="CPM25" s="1"/>
      <c r="CPN25" s="1"/>
      <c r="CPO25" s="1"/>
      <c r="CPP25" s="1"/>
      <c r="CPQ25" s="1"/>
      <c r="CPR25" s="1"/>
      <c r="CPS25" s="1"/>
      <c r="CPT25" s="1"/>
      <c r="CPU25" s="1"/>
      <c r="CPV25" s="1"/>
      <c r="CPW25" s="1"/>
      <c r="CPX25" s="1"/>
      <c r="CPY25" s="1"/>
      <c r="CPZ25" s="1"/>
      <c r="CQA25" s="1"/>
      <c r="CQB25" s="1"/>
      <c r="CQC25" s="1"/>
      <c r="CQD25" s="1"/>
      <c r="CQE25" s="1"/>
      <c r="CQF25" s="1"/>
      <c r="CQG25" s="1"/>
      <c r="CQH25" s="1"/>
      <c r="CQI25" s="1"/>
      <c r="CQJ25" s="1"/>
      <c r="CQK25" s="1"/>
      <c r="CQL25" s="1"/>
      <c r="CQM25" s="1"/>
      <c r="CQN25" s="1"/>
      <c r="CQO25" s="1"/>
      <c r="CQP25" s="1"/>
      <c r="CQQ25" s="1"/>
      <c r="CQR25" s="1"/>
      <c r="CQS25" s="1"/>
      <c r="CQT25" s="1"/>
      <c r="CQU25" s="1"/>
      <c r="CQV25" s="1"/>
      <c r="CQW25" s="1"/>
      <c r="CQX25" s="1"/>
      <c r="CQY25" s="1"/>
      <c r="CQZ25" s="1"/>
      <c r="CRA25" s="1"/>
      <c r="CRB25" s="1"/>
      <c r="CRC25" s="1"/>
      <c r="CRD25" s="1"/>
      <c r="CRE25" s="1"/>
      <c r="CRF25" s="1"/>
      <c r="CRG25" s="1"/>
      <c r="CRH25" s="1"/>
      <c r="CRI25" s="1"/>
      <c r="CRJ25" s="1"/>
      <c r="CRK25" s="1"/>
      <c r="CRL25" s="1"/>
      <c r="CRM25" s="1"/>
      <c r="CRN25" s="1"/>
      <c r="CRO25" s="1"/>
      <c r="CRP25" s="1"/>
      <c r="CRQ25" s="1"/>
      <c r="CRR25" s="1"/>
      <c r="CRS25" s="1"/>
      <c r="CRT25" s="1"/>
      <c r="CRU25" s="1"/>
      <c r="CRV25" s="1"/>
      <c r="CRW25" s="1"/>
      <c r="CRX25" s="1"/>
      <c r="CRY25" s="1"/>
      <c r="CRZ25" s="1"/>
      <c r="CSA25" s="1"/>
      <c r="CSB25" s="1"/>
      <c r="CSC25" s="1"/>
      <c r="CSD25" s="1"/>
      <c r="CSE25" s="1"/>
      <c r="CSF25" s="1"/>
      <c r="CSG25" s="1"/>
      <c r="CSH25" s="1"/>
      <c r="CSI25" s="1"/>
      <c r="CSJ25" s="1"/>
      <c r="CSK25" s="1"/>
      <c r="CSL25" s="1"/>
      <c r="CSM25" s="1"/>
      <c r="CSN25" s="1"/>
      <c r="CSO25" s="1"/>
      <c r="CSP25" s="1"/>
      <c r="CSQ25" s="1"/>
      <c r="CSR25" s="1"/>
      <c r="CSS25" s="1"/>
      <c r="CST25" s="1"/>
      <c r="CSU25" s="1"/>
      <c r="CSV25" s="1"/>
      <c r="CSW25" s="1"/>
      <c r="CSX25" s="1"/>
      <c r="CSY25" s="1"/>
      <c r="CSZ25" s="1"/>
      <c r="CTA25" s="1"/>
      <c r="CTB25" s="1"/>
      <c r="CTC25" s="1"/>
      <c r="CTD25" s="1"/>
      <c r="CTE25" s="1"/>
      <c r="CTF25" s="1"/>
      <c r="CTG25" s="1"/>
      <c r="CTH25" s="1"/>
      <c r="CTI25" s="1"/>
      <c r="CTJ25" s="1"/>
      <c r="CTK25" s="1"/>
      <c r="CTL25" s="1"/>
      <c r="CTM25" s="1"/>
      <c r="CTN25" s="1"/>
      <c r="CTO25" s="1"/>
      <c r="CTP25" s="1"/>
      <c r="CTQ25" s="1"/>
      <c r="CTR25" s="1"/>
      <c r="CTS25" s="1"/>
      <c r="CTT25" s="1"/>
      <c r="CTU25" s="1"/>
      <c r="CTV25" s="1"/>
      <c r="CTW25" s="1"/>
      <c r="CTX25" s="1"/>
      <c r="CTY25" s="1"/>
      <c r="CTZ25" s="1"/>
      <c r="CUA25" s="1"/>
      <c r="CUB25" s="1"/>
      <c r="CUC25" s="1"/>
      <c r="CUD25" s="1"/>
      <c r="CUE25" s="1"/>
      <c r="CUF25" s="1"/>
      <c r="CUG25" s="1"/>
      <c r="CUH25" s="1"/>
      <c r="CUI25" s="1"/>
      <c r="CUJ25" s="1"/>
      <c r="CUK25" s="1"/>
      <c r="CUL25" s="1"/>
      <c r="CUM25" s="1"/>
      <c r="CUN25" s="1"/>
      <c r="CUO25" s="1"/>
      <c r="CUP25" s="1"/>
      <c r="CUQ25" s="1"/>
      <c r="CUR25" s="1"/>
      <c r="CUS25" s="1"/>
      <c r="CUT25" s="1"/>
      <c r="CUU25" s="1"/>
      <c r="CUV25" s="1"/>
      <c r="CUW25" s="1"/>
      <c r="CUX25" s="1"/>
      <c r="CUY25" s="1"/>
      <c r="CUZ25" s="1"/>
      <c r="CVA25" s="1"/>
      <c r="CVB25" s="1"/>
      <c r="CVC25" s="1"/>
      <c r="CVD25" s="1"/>
      <c r="CVE25" s="1"/>
      <c r="CVF25" s="1"/>
      <c r="CVG25" s="1"/>
      <c r="CVH25" s="1"/>
      <c r="CVI25" s="1"/>
      <c r="CVJ25" s="1"/>
      <c r="CVK25" s="1"/>
      <c r="CVL25" s="1"/>
      <c r="CVM25" s="1"/>
      <c r="CVN25" s="1"/>
      <c r="CVO25" s="1"/>
      <c r="CVP25" s="1"/>
      <c r="CVQ25" s="1"/>
      <c r="CVR25" s="1"/>
      <c r="CVS25" s="1"/>
      <c r="CVT25" s="1"/>
      <c r="CVU25" s="1"/>
      <c r="CVV25" s="1"/>
      <c r="CVW25" s="1"/>
      <c r="CVX25" s="1"/>
      <c r="CVY25" s="1"/>
      <c r="CVZ25" s="1"/>
      <c r="CWA25" s="1"/>
      <c r="CWB25" s="1"/>
      <c r="CWC25" s="1"/>
      <c r="CWD25" s="1"/>
      <c r="CWE25" s="1"/>
      <c r="CWF25" s="1"/>
      <c r="CWG25" s="1"/>
      <c r="CWH25" s="1"/>
      <c r="CWI25" s="1"/>
      <c r="CWJ25" s="1"/>
      <c r="CWK25" s="1"/>
      <c r="CWL25" s="1"/>
      <c r="CWM25" s="1"/>
      <c r="CWN25" s="1"/>
      <c r="CWO25" s="1"/>
      <c r="CWP25" s="1"/>
      <c r="CWQ25" s="1"/>
      <c r="CWR25" s="1"/>
      <c r="CWS25" s="1"/>
      <c r="CWT25" s="1"/>
      <c r="CWU25" s="1"/>
      <c r="CWV25" s="1"/>
      <c r="CWW25" s="1"/>
      <c r="CWX25" s="1"/>
      <c r="CWY25" s="1"/>
      <c r="CWZ25" s="1"/>
      <c r="CXA25" s="1"/>
      <c r="CXB25" s="1"/>
      <c r="CXC25" s="1"/>
      <c r="CXD25" s="1"/>
      <c r="CXE25" s="1"/>
      <c r="CXF25" s="1"/>
      <c r="CXG25" s="1"/>
      <c r="CXH25" s="1"/>
      <c r="CXI25" s="1"/>
      <c r="CXJ25" s="1"/>
      <c r="CXK25" s="1"/>
      <c r="CXL25" s="1"/>
      <c r="CXM25" s="1"/>
      <c r="CXN25" s="1"/>
      <c r="CXO25" s="1"/>
      <c r="CXP25" s="1"/>
      <c r="CXQ25" s="1"/>
      <c r="CXR25" s="1"/>
      <c r="CXS25" s="1"/>
      <c r="CXT25" s="1"/>
      <c r="CXU25" s="1"/>
      <c r="CXV25" s="1"/>
      <c r="CXW25" s="1"/>
      <c r="CXX25" s="1"/>
      <c r="CXY25" s="1"/>
      <c r="CXZ25" s="1"/>
      <c r="CYA25" s="1"/>
      <c r="CYB25" s="1"/>
      <c r="CYC25" s="1"/>
      <c r="CYD25" s="1"/>
      <c r="CYE25" s="1"/>
      <c r="CYF25" s="1"/>
      <c r="CYG25" s="1"/>
      <c r="CYH25" s="1"/>
      <c r="CYI25" s="1"/>
      <c r="CYJ25" s="1"/>
      <c r="CYK25" s="1"/>
      <c r="CYL25" s="1"/>
      <c r="CYM25" s="1"/>
      <c r="CYN25" s="1"/>
      <c r="CYO25" s="1"/>
      <c r="CYP25" s="1"/>
      <c r="CYQ25" s="1"/>
      <c r="CYR25" s="1"/>
      <c r="CYS25" s="1"/>
      <c r="CYT25" s="1"/>
      <c r="CYU25" s="1"/>
      <c r="CYV25" s="1"/>
      <c r="CYW25" s="1"/>
      <c r="CYX25" s="1"/>
      <c r="CYY25" s="1"/>
      <c r="CYZ25" s="1"/>
      <c r="CZA25" s="1"/>
      <c r="CZB25" s="1"/>
      <c r="CZC25" s="1"/>
      <c r="CZD25" s="1"/>
      <c r="CZE25" s="1"/>
      <c r="CZF25" s="1"/>
      <c r="CZG25" s="1"/>
      <c r="CZH25" s="1"/>
      <c r="CZI25" s="1"/>
      <c r="CZJ25" s="1"/>
      <c r="CZK25" s="1"/>
      <c r="CZL25" s="1"/>
      <c r="CZM25" s="1"/>
      <c r="CZN25" s="1"/>
      <c r="CZO25" s="1"/>
      <c r="CZP25" s="1"/>
      <c r="CZQ25" s="1"/>
      <c r="CZR25" s="1"/>
      <c r="CZS25" s="1"/>
      <c r="CZT25" s="1"/>
      <c r="CZU25" s="1"/>
      <c r="CZV25" s="1"/>
      <c r="CZW25" s="1"/>
      <c r="CZX25" s="1"/>
      <c r="CZY25" s="1"/>
      <c r="CZZ25" s="1"/>
      <c r="DAA25" s="1"/>
      <c r="DAB25" s="1"/>
      <c r="DAC25" s="1"/>
      <c r="DAD25" s="1"/>
      <c r="DAE25" s="1"/>
      <c r="DAF25" s="1"/>
      <c r="DAG25" s="1"/>
      <c r="DAH25" s="1"/>
      <c r="DAI25" s="1"/>
      <c r="DAJ25" s="1"/>
      <c r="DAK25" s="1"/>
      <c r="DAL25" s="1"/>
      <c r="DAM25" s="1"/>
      <c r="DAN25" s="1"/>
      <c r="DAO25" s="1"/>
      <c r="DAP25" s="1"/>
      <c r="DAQ25" s="1"/>
      <c r="DAR25" s="1"/>
      <c r="DAS25" s="1"/>
      <c r="DAT25" s="1"/>
      <c r="DAU25" s="1"/>
      <c r="DAV25" s="1"/>
      <c r="DAW25" s="1"/>
      <c r="DAX25" s="1"/>
      <c r="DAY25" s="1"/>
      <c r="DAZ25" s="1"/>
      <c r="DBA25" s="1"/>
      <c r="DBB25" s="1"/>
      <c r="DBC25" s="1"/>
      <c r="DBD25" s="1"/>
      <c r="DBE25" s="1"/>
      <c r="DBF25" s="1"/>
      <c r="DBG25" s="1"/>
      <c r="DBH25" s="1"/>
      <c r="DBI25" s="1"/>
      <c r="DBJ25" s="1"/>
      <c r="DBK25" s="1"/>
      <c r="DBL25" s="1"/>
      <c r="DBM25" s="1"/>
      <c r="DBN25" s="1"/>
      <c r="DBO25" s="1"/>
      <c r="DBP25" s="1"/>
      <c r="DBQ25" s="1"/>
      <c r="DBR25" s="1"/>
      <c r="DBS25" s="1"/>
      <c r="DBT25" s="1"/>
      <c r="DBU25" s="1"/>
      <c r="DBV25" s="1"/>
      <c r="DBW25" s="1"/>
      <c r="DBX25" s="1"/>
      <c r="DBY25" s="1"/>
      <c r="DBZ25" s="1"/>
      <c r="DCA25" s="1"/>
      <c r="DCB25" s="1"/>
      <c r="DCC25" s="1"/>
      <c r="DCD25" s="1"/>
      <c r="DCE25" s="1"/>
      <c r="DCF25" s="1"/>
      <c r="DCG25" s="1"/>
      <c r="DCH25" s="1"/>
      <c r="DCI25" s="1"/>
      <c r="DCJ25" s="1"/>
      <c r="DCK25" s="1"/>
      <c r="DCL25" s="1"/>
      <c r="DCM25" s="1"/>
      <c r="DCN25" s="1"/>
      <c r="DCO25" s="1"/>
      <c r="DCP25" s="1"/>
      <c r="DCQ25" s="1"/>
      <c r="DCR25" s="1"/>
      <c r="DCS25" s="1"/>
      <c r="DCT25" s="1"/>
      <c r="DCU25" s="1"/>
      <c r="DCV25" s="1"/>
      <c r="DCW25" s="1"/>
      <c r="DCX25" s="1"/>
      <c r="DCY25" s="1"/>
      <c r="DCZ25" s="1"/>
      <c r="DDA25" s="1"/>
      <c r="DDB25" s="1"/>
      <c r="DDC25" s="1"/>
      <c r="DDD25" s="1"/>
      <c r="DDE25" s="1"/>
      <c r="DDF25" s="1"/>
      <c r="DDG25" s="1"/>
      <c r="DDH25" s="1"/>
      <c r="DDI25" s="1"/>
      <c r="DDJ25" s="1"/>
      <c r="DDK25" s="1"/>
      <c r="DDL25" s="1"/>
      <c r="DDM25" s="1"/>
      <c r="DDN25" s="1"/>
      <c r="DDO25" s="1"/>
      <c r="DDP25" s="1"/>
      <c r="DDQ25" s="1"/>
      <c r="DDR25" s="1"/>
      <c r="DDS25" s="1"/>
      <c r="DDT25" s="1"/>
      <c r="DDU25" s="1"/>
      <c r="DDV25" s="1"/>
      <c r="DDW25" s="1"/>
      <c r="DDX25" s="1"/>
      <c r="DDY25" s="1"/>
      <c r="DDZ25" s="1"/>
      <c r="DEA25" s="1"/>
      <c r="DEB25" s="1"/>
      <c r="DEC25" s="1"/>
      <c r="DED25" s="1"/>
      <c r="DEE25" s="1"/>
      <c r="DEF25" s="1"/>
      <c r="DEG25" s="1"/>
      <c r="DEH25" s="1"/>
      <c r="DEI25" s="1"/>
      <c r="DEJ25" s="1"/>
      <c r="DEK25" s="1"/>
      <c r="DEL25" s="1"/>
      <c r="DEM25" s="1"/>
      <c r="DEN25" s="1"/>
      <c r="DEO25" s="1"/>
      <c r="DEP25" s="1"/>
      <c r="DEQ25" s="1"/>
      <c r="DER25" s="1"/>
      <c r="DES25" s="1"/>
      <c r="DET25" s="1"/>
      <c r="DEU25" s="1"/>
      <c r="DEV25" s="1"/>
      <c r="DEW25" s="1"/>
      <c r="DEX25" s="1"/>
      <c r="DEY25" s="1"/>
      <c r="DEZ25" s="1"/>
      <c r="DFA25" s="1"/>
      <c r="DFB25" s="1"/>
      <c r="DFC25" s="1"/>
      <c r="DFD25" s="1"/>
      <c r="DFE25" s="1"/>
      <c r="DFF25" s="1"/>
      <c r="DFG25" s="1"/>
      <c r="DFH25" s="1"/>
      <c r="DFI25" s="1"/>
      <c r="DFJ25" s="1"/>
      <c r="DFK25" s="1"/>
      <c r="DFL25" s="1"/>
      <c r="DFM25" s="1"/>
      <c r="DFN25" s="1"/>
      <c r="DFO25" s="1"/>
      <c r="DFP25" s="1"/>
      <c r="DFQ25" s="1"/>
      <c r="DFR25" s="1"/>
      <c r="DFS25" s="1"/>
      <c r="DFT25" s="1"/>
      <c r="DFU25" s="1"/>
      <c r="DFV25" s="1"/>
      <c r="DFW25" s="1"/>
      <c r="DFX25" s="1"/>
      <c r="DFY25" s="1"/>
      <c r="DFZ25" s="1"/>
      <c r="DGA25" s="1"/>
      <c r="DGB25" s="1"/>
      <c r="DGC25" s="1"/>
      <c r="DGD25" s="1"/>
      <c r="DGE25" s="1"/>
      <c r="DGF25" s="1"/>
      <c r="DGG25" s="1"/>
      <c r="DGH25" s="1"/>
      <c r="DGI25" s="1"/>
      <c r="DGJ25" s="1"/>
      <c r="DGK25" s="1"/>
      <c r="DGL25" s="1"/>
      <c r="DGM25" s="1"/>
      <c r="DGN25" s="1"/>
      <c r="DGO25" s="1"/>
      <c r="DGP25" s="1"/>
      <c r="DGQ25" s="1"/>
      <c r="DGR25" s="1"/>
      <c r="DGS25" s="1"/>
      <c r="DGT25" s="1"/>
      <c r="DGU25" s="1"/>
      <c r="DGV25" s="1"/>
      <c r="DGW25" s="1"/>
      <c r="DGX25" s="1"/>
      <c r="DGY25" s="1"/>
      <c r="DGZ25" s="1"/>
      <c r="DHA25" s="1"/>
      <c r="DHB25" s="1"/>
      <c r="DHC25" s="1"/>
      <c r="DHD25" s="1"/>
      <c r="DHE25" s="1"/>
      <c r="DHF25" s="1"/>
      <c r="DHG25" s="1"/>
      <c r="DHH25" s="1"/>
      <c r="DHI25" s="1"/>
      <c r="DHJ25" s="1"/>
      <c r="DHK25" s="1"/>
      <c r="DHL25" s="1"/>
      <c r="DHM25" s="1"/>
      <c r="DHN25" s="1"/>
      <c r="DHO25" s="1"/>
      <c r="DHP25" s="1"/>
      <c r="DHQ25" s="1"/>
      <c r="DHR25" s="1"/>
      <c r="DHS25" s="1"/>
      <c r="DHT25" s="1"/>
      <c r="DHU25" s="1"/>
      <c r="DHV25" s="1"/>
      <c r="DHW25" s="1"/>
      <c r="DHX25" s="1"/>
      <c r="DHY25" s="1"/>
      <c r="DHZ25" s="1"/>
      <c r="DIA25" s="1"/>
      <c r="DIB25" s="1"/>
      <c r="DIC25" s="1"/>
      <c r="DID25" s="1"/>
      <c r="DIE25" s="1"/>
      <c r="DIF25" s="1"/>
      <c r="DIG25" s="1"/>
      <c r="DIH25" s="1"/>
      <c r="DII25" s="1"/>
      <c r="DIJ25" s="1"/>
      <c r="DIK25" s="1"/>
      <c r="DIL25" s="1"/>
      <c r="DIM25" s="1"/>
      <c r="DIN25" s="1"/>
      <c r="DIO25" s="1"/>
      <c r="DIP25" s="1"/>
      <c r="DIQ25" s="1"/>
      <c r="DIR25" s="1"/>
      <c r="DIS25" s="1"/>
      <c r="DIT25" s="1"/>
      <c r="DIU25" s="1"/>
      <c r="DIV25" s="1"/>
      <c r="DIW25" s="1"/>
      <c r="DIX25" s="1"/>
      <c r="DIY25" s="1"/>
      <c r="DIZ25" s="1"/>
      <c r="DJA25" s="1"/>
      <c r="DJB25" s="1"/>
      <c r="DJC25" s="1"/>
      <c r="DJD25" s="1"/>
      <c r="DJE25" s="1"/>
      <c r="DJF25" s="1"/>
      <c r="DJG25" s="1"/>
      <c r="DJH25" s="1"/>
      <c r="DJI25" s="1"/>
      <c r="DJJ25" s="1"/>
      <c r="DJK25" s="1"/>
      <c r="DJL25" s="1"/>
      <c r="DJM25" s="1"/>
      <c r="DJN25" s="1"/>
      <c r="DJO25" s="1"/>
      <c r="DJP25" s="1"/>
      <c r="DJQ25" s="1"/>
      <c r="DJR25" s="1"/>
      <c r="DJS25" s="1"/>
      <c r="DJT25" s="1"/>
      <c r="DJU25" s="1"/>
      <c r="DJV25" s="1"/>
      <c r="DJW25" s="1"/>
      <c r="DJX25" s="1"/>
      <c r="DJY25" s="1"/>
      <c r="DJZ25" s="1"/>
      <c r="DKA25" s="1"/>
      <c r="DKB25" s="1"/>
      <c r="DKC25" s="1"/>
      <c r="DKD25" s="1"/>
      <c r="DKE25" s="1"/>
      <c r="DKF25" s="1"/>
      <c r="DKG25" s="1"/>
      <c r="DKH25" s="1"/>
      <c r="DKI25" s="1"/>
      <c r="DKJ25" s="1"/>
      <c r="DKK25" s="1"/>
      <c r="DKL25" s="1"/>
      <c r="DKM25" s="1"/>
      <c r="DKN25" s="1"/>
      <c r="DKO25" s="1"/>
      <c r="DKP25" s="1"/>
      <c r="DKQ25" s="1"/>
      <c r="DKR25" s="1"/>
      <c r="DKS25" s="1"/>
      <c r="DKT25" s="1"/>
      <c r="DKU25" s="1"/>
      <c r="DKV25" s="1"/>
      <c r="DKW25" s="1"/>
      <c r="DKX25" s="1"/>
      <c r="DKY25" s="1"/>
      <c r="DKZ25" s="1"/>
      <c r="DLA25" s="1"/>
      <c r="DLB25" s="1"/>
      <c r="DLC25" s="1"/>
      <c r="DLD25" s="1"/>
      <c r="DLE25" s="1"/>
      <c r="DLF25" s="1"/>
      <c r="DLG25" s="1"/>
      <c r="DLH25" s="1"/>
      <c r="DLI25" s="1"/>
      <c r="DLJ25" s="1"/>
      <c r="DLK25" s="1"/>
      <c r="DLL25" s="1"/>
      <c r="DLM25" s="1"/>
      <c r="DLN25" s="1"/>
      <c r="DLO25" s="1"/>
      <c r="DLP25" s="1"/>
      <c r="DLQ25" s="1"/>
      <c r="DLR25" s="1"/>
      <c r="DLS25" s="1"/>
      <c r="DLT25" s="1"/>
      <c r="DLU25" s="1"/>
      <c r="DLV25" s="1"/>
      <c r="DLW25" s="1"/>
      <c r="DLX25" s="1"/>
      <c r="DLY25" s="1"/>
      <c r="DLZ25" s="1"/>
      <c r="DMA25" s="1"/>
      <c r="DMB25" s="1"/>
      <c r="DMC25" s="1"/>
      <c r="DMD25" s="1"/>
      <c r="DME25" s="1"/>
      <c r="DMF25" s="1"/>
      <c r="DMG25" s="1"/>
      <c r="DMH25" s="1"/>
      <c r="DMI25" s="1"/>
      <c r="DMJ25" s="1"/>
      <c r="DMK25" s="1"/>
      <c r="DML25" s="1"/>
      <c r="DMM25" s="1"/>
      <c r="DMN25" s="1"/>
      <c r="DMO25" s="1"/>
      <c r="DMP25" s="1"/>
      <c r="DMQ25" s="1"/>
      <c r="DMR25" s="1"/>
      <c r="DMS25" s="1"/>
      <c r="DMT25" s="1"/>
      <c r="DMU25" s="1"/>
      <c r="DMV25" s="1"/>
      <c r="DMW25" s="1"/>
      <c r="DMX25" s="1"/>
      <c r="DMY25" s="1"/>
      <c r="DMZ25" s="1"/>
      <c r="DNA25" s="1"/>
      <c r="DNB25" s="1"/>
      <c r="DNC25" s="1"/>
      <c r="DND25" s="1"/>
      <c r="DNE25" s="1"/>
      <c r="DNF25" s="1"/>
      <c r="DNG25" s="1"/>
      <c r="DNH25" s="1"/>
      <c r="DNI25" s="1"/>
      <c r="DNJ25" s="1"/>
      <c r="DNK25" s="1"/>
      <c r="DNL25" s="1"/>
      <c r="DNM25" s="1"/>
      <c r="DNN25" s="1"/>
      <c r="DNO25" s="1"/>
      <c r="DNP25" s="1"/>
      <c r="DNQ25" s="1"/>
      <c r="DNR25" s="1"/>
      <c r="DNS25" s="1"/>
      <c r="DNT25" s="1"/>
      <c r="DNU25" s="1"/>
      <c r="DNV25" s="1"/>
      <c r="DNW25" s="1"/>
      <c r="DNX25" s="1"/>
      <c r="DNY25" s="1"/>
      <c r="DNZ25" s="1"/>
      <c r="DOA25" s="1"/>
      <c r="DOB25" s="1"/>
      <c r="DOC25" s="1"/>
      <c r="DOD25" s="1"/>
      <c r="DOE25" s="1"/>
      <c r="DOF25" s="1"/>
      <c r="DOG25" s="1"/>
      <c r="DOH25" s="1"/>
      <c r="DOI25" s="1"/>
      <c r="DOJ25" s="1"/>
      <c r="DOK25" s="1"/>
      <c r="DOL25" s="1"/>
      <c r="DOM25" s="1"/>
      <c r="DON25" s="1"/>
      <c r="DOO25" s="1"/>
      <c r="DOP25" s="1"/>
      <c r="DOQ25" s="1"/>
      <c r="DOR25" s="1"/>
      <c r="DOS25" s="1"/>
      <c r="DOT25" s="1"/>
      <c r="DOU25" s="1"/>
      <c r="DOV25" s="1"/>
      <c r="DOW25" s="1"/>
      <c r="DOX25" s="1"/>
      <c r="DOY25" s="1"/>
      <c r="DOZ25" s="1"/>
      <c r="DPA25" s="1"/>
      <c r="DPB25" s="1"/>
      <c r="DPC25" s="1"/>
      <c r="DPD25" s="1"/>
      <c r="DPE25" s="1"/>
      <c r="DPF25" s="1"/>
      <c r="DPG25" s="1"/>
      <c r="DPH25" s="1"/>
      <c r="DPI25" s="1"/>
      <c r="DPJ25" s="1"/>
      <c r="DPK25" s="1"/>
      <c r="DPL25" s="1"/>
      <c r="DPM25" s="1"/>
      <c r="DPN25" s="1"/>
      <c r="DPO25" s="1"/>
      <c r="DPP25" s="1"/>
      <c r="DPQ25" s="1"/>
      <c r="DPR25" s="1"/>
      <c r="DPS25" s="1"/>
      <c r="DPT25" s="1"/>
      <c r="DPU25" s="1"/>
      <c r="DPV25" s="1"/>
      <c r="DPW25" s="1"/>
      <c r="DPX25" s="1"/>
      <c r="DPY25" s="1"/>
      <c r="DPZ25" s="1"/>
      <c r="DQA25" s="1"/>
      <c r="DQB25" s="1"/>
      <c r="DQC25" s="1"/>
      <c r="DQD25" s="1"/>
      <c r="DQE25" s="1"/>
      <c r="DQF25" s="1"/>
      <c r="DQG25" s="1"/>
      <c r="DQH25" s="1"/>
      <c r="DQI25" s="1"/>
      <c r="DQJ25" s="1"/>
      <c r="DQK25" s="1"/>
      <c r="DQL25" s="1"/>
      <c r="DQM25" s="1"/>
      <c r="DQN25" s="1"/>
      <c r="DQO25" s="1"/>
      <c r="DQP25" s="1"/>
      <c r="DQQ25" s="1"/>
      <c r="DQR25" s="1"/>
      <c r="DQS25" s="1"/>
      <c r="DQT25" s="1"/>
      <c r="DQU25" s="1"/>
      <c r="DQV25" s="1"/>
      <c r="DQW25" s="1"/>
      <c r="DQX25" s="1"/>
      <c r="DQY25" s="1"/>
      <c r="DQZ25" s="1"/>
      <c r="DRA25" s="1"/>
      <c r="DRB25" s="1"/>
      <c r="DRC25" s="1"/>
      <c r="DRD25" s="1"/>
      <c r="DRE25" s="1"/>
      <c r="DRF25" s="1"/>
      <c r="DRG25" s="1"/>
      <c r="DRH25" s="1"/>
      <c r="DRI25" s="1"/>
      <c r="DRJ25" s="1"/>
      <c r="DRK25" s="1"/>
      <c r="DRL25" s="1"/>
      <c r="DRM25" s="1"/>
      <c r="DRN25" s="1"/>
      <c r="DRO25" s="1"/>
      <c r="DRP25" s="1"/>
      <c r="DRQ25" s="1"/>
      <c r="DRR25" s="1"/>
      <c r="DRS25" s="1"/>
      <c r="DRT25" s="1"/>
      <c r="DRU25" s="1"/>
      <c r="DRV25" s="1"/>
      <c r="DRW25" s="1"/>
      <c r="DRX25" s="1"/>
      <c r="DRY25" s="1"/>
      <c r="DRZ25" s="1"/>
      <c r="DSA25" s="1"/>
      <c r="DSB25" s="1"/>
      <c r="DSC25" s="1"/>
      <c r="DSD25" s="1"/>
      <c r="DSE25" s="1"/>
      <c r="DSF25" s="1"/>
      <c r="DSG25" s="1"/>
      <c r="DSH25" s="1"/>
      <c r="DSI25" s="1"/>
      <c r="DSJ25" s="1"/>
      <c r="DSK25" s="1"/>
      <c r="DSL25" s="1"/>
      <c r="DSM25" s="1"/>
      <c r="DSN25" s="1"/>
      <c r="DSO25" s="1"/>
      <c r="DSP25" s="1"/>
      <c r="DSQ25" s="1"/>
      <c r="DSR25" s="1"/>
      <c r="DSS25" s="1"/>
      <c r="DST25" s="1"/>
      <c r="DSU25" s="1"/>
      <c r="DSV25" s="1"/>
      <c r="DSW25" s="1"/>
      <c r="DSX25" s="1"/>
      <c r="DSY25" s="1"/>
      <c r="DSZ25" s="1"/>
      <c r="DTA25" s="1"/>
      <c r="DTB25" s="1"/>
      <c r="DTC25" s="1"/>
      <c r="DTD25" s="1"/>
      <c r="DTE25" s="1"/>
      <c r="DTF25" s="1"/>
      <c r="DTG25" s="1"/>
      <c r="DTH25" s="1"/>
      <c r="DTI25" s="1"/>
      <c r="DTJ25" s="1"/>
      <c r="DTK25" s="1"/>
      <c r="DTL25" s="1"/>
      <c r="DTM25" s="1"/>
      <c r="DTN25" s="1"/>
      <c r="DTO25" s="1"/>
      <c r="DTP25" s="1"/>
      <c r="DTQ25" s="1"/>
      <c r="DTR25" s="1"/>
      <c r="DTS25" s="1"/>
      <c r="DTT25" s="1"/>
      <c r="DTU25" s="1"/>
      <c r="DTV25" s="1"/>
      <c r="DTW25" s="1"/>
      <c r="DTX25" s="1"/>
      <c r="DTY25" s="1"/>
      <c r="DTZ25" s="1"/>
      <c r="DUA25" s="1"/>
      <c r="DUB25" s="1"/>
      <c r="DUC25" s="1"/>
      <c r="DUD25" s="1"/>
      <c r="DUE25" s="1"/>
      <c r="DUF25" s="1"/>
      <c r="DUG25" s="1"/>
      <c r="DUH25" s="1"/>
      <c r="DUI25" s="1"/>
      <c r="DUJ25" s="1"/>
      <c r="DUK25" s="1"/>
      <c r="DUL25" s="1"/>
      <c r="DUM25" s="1"/>
      <c r="DUN25" s="1"/>
      <c r="DUO25" s="1"/>
      <c r="DUP25" s="1"/>
      <c r="DUQ25" s="1"/>
      <c r="DUR25" s="1"/>
      <c r="DUS25" s="1"/>
      <c r="DUT25" s="1"/>
      <c r="DUU25" s="1"/>
      <c r="DUV25" s="1"/>
      <c r="DUW25" s="1"/>
      <c r="DUX25" s="1"/>
      <c r="DUY25" s="1"/>
      <c r="DUZ25" s="1"/>
      <c r="DVA25" s="1"/>
      <c r="DVB25" s="1"/>
      <c r="DVC25" s="1"/>
      <c r="DVD25" s="1"/>
      <c r="DVE25" s="1"/>
      <c r="DVF25" s="1"/>
      <c r="DVG25" s="1"/>
      <c r="DVH25" s="1"/>
      <c r="DVI25" s="1"/>
      <c r="DVJ25" s="1"/>
      <c r="DVK25" s="1"/>
      <c r="DVL25" s="1"/>
      <c r="DVM25" s="1"/>
      <c r="DVN25" s="1"/>
      <c r="DVO25" s="1"/>
      <c r="DVP25" s="1"/>
      <c r="DVQ25" s="1"/>
      <c r="DVR25" s="1"/>
      <c r="DVS25" s="1"/>
      <c r="DVT25" s="1"/>
      <c r="DVU25" s="1"/>
      <c r="DVV25" s="1"/>
      <c r="DVW25" s="1"/>
      <c r="DVX25" s="1"/>
      <c r="DVY25" s="1"/>
      <c r="DVZ25" s="1"/>
      <c r="DWA25" s="1"/>
      <c r="DWB25" s="1"/>
      <c r="DWC25" s="1"/>
      <c r="DWD25" s="1"/>
      <c r="DWE25" s="1"/>
      <c r="DWF25" s="1"/>
      <c r="DWG25" s="1"/>
      <c r="DWH25" s="1"/>
      <c r="DWI25" s="1"/>
      <c r="DWJ25" s="1"/>
      <c r="DWK25" s="1"/>
      <c r="DWL25" s="1"/>
      <c r="DWM25" s="1"/>
      <c r="DWN25" s="1"/>
      <c r="DWO25" s="1"/>
      <c r="DWP25" s="1"/>
      <c r="DWQ25" s="1"/>
      <c r="DWR25" s="1"/>
      <c r="DWS25" s="1"/>
      <c r="DWT25" s="1"/>
      <c r="DWU25" s="1"/>
      <c r="DWV25" s="1"/>
      <c r="DWW25" s="1"/>
      <c r="DWX25" s="1"/>
      <c r="DWY25" s="1"/>
      <c r="DWZ25" s="1"/>
      <c r="DXA25" s="1"/>
      <c r="DXB25" s="1"/>
      <c r="DXC25" s="1"/>
      <c r="DXD25" s="1"/>
      <c r="DXE25" s="1"/>
      <c r="DXF25" s="1"/>
      <c r="DXG25" s="1"/>
      <c r="DXH25" s="1"/>
      <c r="DXI25" s="1"/>
      <c r="DXJ25" s="1"/>
      <c r="DXK25" s="1"/>
      <c r="DXL25" s="1"/>
      <c r="DXM25" s="1"/>
      <c r="DXN25" s="1"/>
      <c r="DXO25" s="1"/>
      <c r="DXP25" s="1"/>
      <c r="DXQ25" s="1"/>
      <c r="DXR25" s="1"/>
      <c r="DXS25" s="1"/>
      <c r="DXT25" s="1"/>
      <c r="DXU25" s="1"/>
      <c r="DXV25" s="1"/>
      <c r="DXW25" s="1"/>
      <c r="DXX25" s="1"/>
      <c r="DXY25" s="1"/>
      <c r="DXZ25" s="1"/>
      <c r="DYA25" s="1"/>
      <c r="DYB25" s="1"/>
      <c r="DYC25" s="1"/>
      <c r="DYD25" s="1"/>
      <c r="DYE25" s="1"/>
      <c r="DYF25" s="1"/>
      <c r="DYG25" s="1"/>
      <c r="DYH25" s="1"/>
      <c r="DYI25" s="1"/>
      <c r="DYJ25" s="1"/>
      <c r="DYK25" s="1"/>
      <c r="DYL25" s="1"/>
      <c r="DYM25" s="1"/>
      <c r="DYN25" s="1"/>
      <c r="DYO25" s="1"/>
      <c r="DYP25" s="1"/>
      <c r="DYQ25" s="1"/>
      <c r="DYR25" s="1"/>
      <c r="DYS25" s="1"/>
      <c r="DYT25" s="1"/>
      <c r="DYU25" s="1"/>
      <c r="DYV25" s="1"/>
      <c r="DYW25" s="1"/>
      <c r="DYX25" s="1"/>
      <c r="DYY25" s="1"/>
      <c r="DYZ25" s="1"/>
      <c r="DZA25" s="1"/>
      <c r="DZB25" s="1"/>
      <c r="DZC25" s="1"/>
      <c r="DZD25" s="1"/>
      <c r="DZE25" s="1"/>
      <c r="DZF25" s="1"/>
      <c r="DZG25" s="1"/>
      <c r="DZH25" s="1"/>
      <c r="DZI25" s="1"/>
      <c r="DZJ25" s="1"/>
      <c r="DZK25" s="1"/>
      <c r="DZL25" s="1"/>
      <c r="DZM25" s="1"/>
      <c r="DZN25" s="1"/>
      <c r="DZO25" s="1"/>
      <c r="DZP25" s="1"/>
      <c r="DZQ25" s="1"/>
      <c r="DZR25" s="1"/>
      <c r="DZS25" s="1"/>
      <c r="DZT25" s="1"/>
      <c r="DZU25" s="1"/>
      <c r="DZV25" s="1"/>
      <c r="DZW25" s="1"/>
      <c r="DZX25" s="1"/>
      <c r="DZY25" s="1"/>
      <c r="DZZ25" s="1"/>
      <c r="EAA25" s="1"/>
      <c r="EAB25" s="1"/>
      <c r="EAC25" s="1"/>
      <c r="EAD25" s="1"/>
      <c r="EAE25" s="1"/>
      <c r="EAF25" s="1"/>
      <c r="EAG25" s="1"/>
      <c r="EAH25" s="1"/>
      <c r="EAI25" s="1"/>
      <c r="EAJ25" s="1"/>
      <c r="EAK25" s="1"/>
      <c r="EAL25" s="1"/>
      <c r="EAM25" s="1"/>
      <c r="EAN25" s="1"/>
      <c r="EAO25" s="1"/>
      <c r="EAP25" s="1"/>
      <c r="EAQ25" s="1"/>
      <c r="EAR25" s="1"/>
      <c r="EAS25" s="1"/>
      <c r="EAT25" s="1"/>
      <c r="EAU25" s="1"/>
      <c r="EAV25" s="1"/>
      <c r="EAW25" s="1"/>
      <c r="EAX25" s="1"/>
      <c r="EAY25" s="1"/>
      <c r="EAZ25" s="1"/>
      <c r="EBA25" s="1"/>
      <c r="EBB25" s="1"/>
      <c r="EBC25" s="1"/>
      <c r="EBD25" s="1"/>
      <c r="EBE25" s="1"/>
      <c r="EBF25" s="1"/>
      <c r="EBG25" s="1"/>
      <c r="EBH25" s="1"/>
      <c r="EBI25" s="1"/>
      <c r="EBJ25" s="1"/>
      <c r="EBK25" s="1"/>
      <c r="EBL25" s="1"/>
      <c r="EBM25" s="1"/>
      <c r="EBN25" s="1"/>
      <c r="EBO25" s="1"/>
      <c r="EBP25" s="1"/>
      <c r="EBQ25" s="1"/>
      <c r="EBR25" s="1"/>
      <c r="EBS25" s="1"/>
      <c r="EBT25" s="1"/>
      <c r="EBU25" s="1"/>
      <c r="EBV25" s="1"/>
      <c r="EBW25" s="1"/>
      <c r="EBX25" s="1"/>
      <c r="EBY25" s="1"/>
      <c r="EBZ25" s="1"/>
      <c r="ECA25" s="1"/>
      <c r="ECB25" s="1"/>
      <c r="ECC25" s="1"/>
      <c r="ECD25" s="1"/>
      <c r="ECE25" s="1"/>
      <c r="ECF25" s="1"/>
      <c r="ECG25" s="1"/>
      <c r="ECH25" s="1"/>
      <c r="ECI25" s="1"/>
      <c r="ECJ25" s="1"/>
      <c r="ECK25" s="1"/>
      <c r="ECL25" s="1"/>
      <c r="ECM25" s="1"/>
      <c r="ECN25" s="1"/>
      <c r="ECO25" s="1"/>
      <c r="ECP25" s="1"/>
      <c r="ECQ25" s="1"/>
      <c r="ECR25" s="1"/>
      <c r="ECS25" s="1"/>
      <c r="ECT25" s="1"/>
      <c r="ECU25" s="1"/>
      <c r="ECV25" s="1"/>
      <c r="ECW25" s="1"/>
      <c r="ECX25" s="1"/>
      <c r="ECY25" s="1"/>
      <c r="ECZ25" s="1"/>
      <c r="EDA25" s="1"/>
      <c r="EDB25" s="1"/>
      <c r="EDC25" s="1"/>
      <c r="EDD25" s="1"/>
      <c r="EDE25" s="1"/>
      <c r="EDF25" s="1"/>
      <c r="EDG25" s="1"/>
      <c r="EDH25" s="1"/>
      <c r="EDI25" s="1"/>
      <c r="EDJ25" s="1"/>
      <c r="EDK25" s="1"/>
      <c r="EDL25" s="1"/>
      <c r="EDM25" s="1"/>
      <c r="EDN25" s="1"/>
      <c r="EDO25" s="1"/>
      <c r="EDP25" s="1"/>
      <c r="EDQ25" s="1"/>
      <c r="EDR25" s="1"/>
      <c r="EDS25" s="1"/>
      <c r="EDT25" s="1"/>
      <c r="EDU25" s="1"/>
      <c r="EDV25" s="1"/>
      <c r="EDW25" s="1"/>
      <c r="EDX25" s="1"/>
      <c r="EDY25" s="1"/>
      <c r="EDZ25" s="1"/>
      <c r="EEA25" s="1"/>
      <c r="EEB25" s="1"/>
      <c r="EEC25" s="1"/>
      <c r="EED25" s="1"/>
      <c r="EEE25" s="1"/>
      <c r="EEF25" s="1"/>
      <c r="EEG25" s="1"/>
      <c r="EEH25" s="1"/>
      <c r="EEI25" s="1"/>
      <c r="EEJ25" s="1"/>
      <c r="EEK25" s="1"/>
      <c r="EEL25" s="1"/>
      <c r="EEM25" s="1"/>
      <c r="EEN25" s="1"/>
      <c r="EEO25" s="1"/>
      <c r="EEP25" s="1"/>
      <c r="EEQ25" s="1"/>
      <c r="EER25" s="1"/>
      <c r="EES25" s="1"/>
      <c r="EET25" s="1"/>
      <c r="EEU25" s="1"/>
      <c r="EEV25" s="1"/>
      <c r="EEW25" s="1"/>
      <c r="EEX25" s="1"/>
      <c r="EEY25" s="1"/>
      <c r="EEZ25" s="1"/>
      <c r="EFA25" s="1"/>
      <c r="EFB25" s="1"/>
      <c r="EFC25" s="1"/>
      <c r="EFD25" s="1"/>
      <c r="EFE25" s="1"/>
      <c r="EFF25" s="1"/>
      <c r="EFG25" s="1"/>
      <c r="EFH25" s="1"/>
      <c r="EFI25" s="1"/>
      <c r="EFJ25" s="1"/>
      <c r="EFK25" s="1"/>
      <c r="EFL25" s="1"/>
      <c r="EFM25" s="1"/>
      <c r="EFN25" s="1"/>
      <c r="EFO25" s="1"/>
      <c r="EFP25" s="1"/>
      <c r="EFQ25" s="1"/>
      <c r="EFR25" s="1"/>
      <c r="EFS25" s="1"/>
      <c r="EFT25" s="1"/>
      <c r="EFU25" s="1"/>
      <c r="EFV25" s="1"/>
      <c r="EFW25" s="1"/>
      <c r="EFX25" s="1"/>
      <c r="EFY25" s="1"/>
      <c r="EFZ25" s="1"/>
      <c r="EGA25" s="1"/>
      <c r="EGB25" s="1"/>
      <c r="EGC25" s="1"/>
      <c r="EGD25" s="1"/>
      <c r="EGE25" s="1"/>
      <c r="EGF25" s="1"/>
      <c r="EGG25" s="1"/>
      <c r="EGH25" s="1"/>
      <c r="EGI25" s="1"/>
      <c r="EGJ25" s="1"/>
      <c r="EGK25" s="1"/>
      <c r="EGL25" s="1"/>
      <c r="EGM25" s="1"/>
      <c r="EGN25" s="1"/>
      <c r="EGO25" s="1"/>
      <c r="EGP25" s="1"/>
      <c r="EGQ25" s="1"/>
      <c r="EGR25" s="1"/>
      <c r="EGS25" s="1"/>
      <c r="EGT25" s="1"/>
      <c r="EGU25" s="1"/>
      <c r="EGV25" s="1"/>
      <c r="EGW25" s="1"/>
      <c r="EGX25" s="1"/>
      <c r="EGY25" s="1"/>
      <c r="EGZ25" s="1"/>
      <c r="EHA25" s="1"/>
      <c r="EHB25" s="1"/>
      <c r="EHC25" s="1"/>
      <c r="EHD25" s="1"/>
      <c r="EHE25" s="1"/>
      <c r="EHF25" s="1"/>
      <c r="EHG25" s="1"/>
      <c r="EHH25" s="1"/>
      <c r="EHI25" s="1"/>
      <c r="EHJ25" s="1"/>
      <c r="EHK25" s="1"/>
      <c r="EHL25" s="1"/>
      <c r="EHM25" s="1"/>
      <c r="EHN25" s="1"/>
      <c r="EHO25" s="1"/>
      <c r="EHP25" s="1"/>
      <c r="EHQ25" s="1"/>
      <c r="EHR25" s="1"/>
      <c r="EHS25" s="1"/>
      <c r="EHT25" s="1"/>
      <c r="EHU25" s="1"/>
      <c r="EHV25" s="1"/>
      <c r="EHW25" s="1"/>
      <c r="EHX25" s="1"/>
      <c r="EHY25" s="1"/>
      <c r="EHZ25" s="1"/>
      <c r="EIA25" s="1"/>
      <c r="EIB25" s="1"/>
      <c r="EIC25" s="1"/>
      <c r="EID25" s="1"/>
      <c r="EIE25" s="1"/>
      <c r="EIF25" s="1"/>
      <c r="EIG25" s="1"/>
      <c r="EIH25" s="1"/>
      <c r="EII25" s="1"/>
      <c r="EIJ25" s="1"/>
      <c r="EIK25" s="1"/>
      <c r="EIL25" s="1"/>
      <c r="EIM25" s="1"/>
      <c r="EIN25" s="1"/>
      <c r="EIO25" s="1"/>
      <c r="EIP25" s="1"/>
      <c r="EIQ25" s="1"/>
      <c r="EIR25" s="1"/>
      <c r="EIS25" s="1"/>
      <c r="EIT25" s="1"/>
      <c r="EIU25" s="1"/>
      <c r="EIV25" s="1"/>
      <c r="EIW25" s="1"/>
      <c r="EIX25" s="1"/>
      <c r="EIY25" s="1"/>
      <c r="EIZ25" s="1"/>
      <c r="EJA25" s="1"/>
      <c r="EJB25" s="1"/>
      <c r="EJC25" s="1"/>
      <c r="EJD25" s="1"/>
      <c r="EJE25" s="1"/>
      <c r="EJF25" s="1"/>
      <c r="EJG25" s="1"/>
      <c r="EJH25" s="1"/>
      <c r="EJI25" s="1"/>
      <c r="EJJ25" s="1"/>
      <c r="EJK25" s="1"/>
      <c r="EJL25" s="1"/>
      <c r="EJM25" s="1"/>
      <c r="EJN25" s="1"/>
      <c r="EJO25" s="1"/>
      <c r="EJP25" s="1"/>
      <c r="EJQ25" s="1"/>
      <c r="EJR25" s="1"/>
      <c r="EJS25" s="1"/>
      <c r="EJT25" s="1"/>
      <c r="EJU25" s="1"/>
      <c r="EJV25" s="1"/>
      <c r="EJW25" s="1"/>
      <c r="EJX25" s="1"/>
      <c r="EJY25" s="1"/>
      <c r="EJZ25" s="1"/>
      <c r="EKA25" s="1"/>
      <c r="EKB25" s="1"/>
      <c r="EKC25" s="1"/>
      <c r="EKD25" s="1"/>
      <c r="EKE25" s="1"/>
      <c r="EKF25" s="1"/>
      <c r="EKG25" s="1"/>
      <c r="EKH25" s="1"/>
      <c r="EKI25" s="1"/>
      <c r="EKJ25" s="1"/>
      <c r="EKK25" s="1"/>
      <c r="EKL25" s="1"/>
      <c r="EKM25" s="1"/>
      <c r="EKN25" s="1"/>
      <c r="EKO25" s="1"/>
      <c r="EKP25" s="1"/>
      <c r="EKQ25" s="1"/>
      <c r="EKR25" s="1"/>
      <c r="EKS25" s="1"/>
      <c r="EKT25" s="1"/>
      <c r="EKU25" s="1"/>
      <c r="EKV25" s="1"/>
      <c r="EKW25" s="1"/>
      <c r="EKX25" s="1"/>
      <c r="EKY25" s="1"/>
      <c r="EKZ25" s="1"/>
      <c r="ELA25" s="1"/>
      <c r="ELB25" s="1"/>
      <c r="ELC25" s="1"/>
      <c r="ELD25" s="1"/>
      <c r="ELE25" s="1"/>
      <c r="ELF25" s="1"/>
      <c r="ELG25" s="1"/>
      <c r="ELH25" s="1"/>
      <c r="ELI25" s="1"/>
      <c r="ELJ25" s="1"/>
      <c r="ELK25" s="1"/>
      <c r="ELL25" s="1"/>
      <c r="ELM25" s="1"/>
      <c r="ELN25" s="1"/>
      <c r="ELO25" s="1"/>
      <c r="ELP25" s="1"/>
      <c r="ELQ25" s="1"/>
      <c r="ELR25" s="1"/>
      <c r="ELS25" s="1"/>
      <c r="ELT25" s="1"/>
      <c r="ELU25" s="1"/>
      <c r="ELV25" s="1"/>
      <c r="ELW25" s="1"/>
      <c r="ELX25" s="1"/>
      <c r="ELY25" s="1"/>
      <c r="ELZ25" s="1"/>
      <c r="EMA25" s="1"/>
      <c r="EMB25" s="1"/>
      <c r="EMC25" s="1"/>
      <c r="EMD25" s="1"/>
      <c r="EME25" s="1"/>
      <c r="EMF25" s="1"/>
      <c r="EMG25" s="1"/>
      <c r="EMH25" s="1"/>
      <c r="EMI25" s="1"/>
      <c r="EMJ25" s="1"/>
      <c r="EMK25" s="1"/>
      <c r="EML25" s="1"/>
      <c r="EMM25" s="1"/>
      <c r="EMN25" s="1"/>
      <c r="EMO25" s="1"/>
      <c r="EMP25" s="1"/>
      <c r="EMQ25" s="1"/>
      <c r="EMR25" s="1"/>
      <c r="EMS25" s="1"/>
      <c r="EMT25" s="1"/>
      <c r="EMU25" s="1"/>
      <c r="EMV25" s="1"/>
      <c r="EMW25" s="1"/>
      <c r="EMX25" s="1"/>
      <c r="EMY25" s="1"/>
      <c r="EMZ25" s="1"/>
      <c r="ENA25" s="1"/>
      <c r="ENB25" s="1"/>
      <c r="ENC25" s="1"/>
      <c r="END25" s="1"/>
      <c r="ENE25" s="1"/>
      <c r="ENF25" s="1"/>
      <c r="ENG25" s="1"/>
      <c r="ENH25" s="1"/>
      <c r="ENI25" s="1"/>
      <c r="ENJ25" s="1"/>
      <c r="ENK25" s="1"/>
      <c r="ENL25" s="1"/>
      <c r="ENM25" s="1"/>
      <c r="ENN25" s="1"/>
      <c r="ENO25" s="1"/>
      <c r="ENP25" s="1"/>
      <c r="ENQ25" s="1"/>
      <c r="ENR25" s="1"/>
      <c r="ENS25" s="1"/>
      <c r="ENT25" s="1"/>
      <c r="ENU25" s="1"/>
      <c r="ENV25" s="1"/>
      <c r="ENW25" s="1"/>
      <c r="ENX25" s="1"/>
      <c r="ENY25" s="1"/>
      <c r="ENZ25" s="1"/>
      <c r="EOA25" s="1"/>
      <c r="EOB25" s="1"/>
      <c r="EOC25" s="1"/>
      <c r="EOD25" s="1"/>
      <c r="EOE25" s="1"/>
      <c r="EOF25" s="1"/>
      <c r="EOG25" s="1"/>
      <c r="EOH25" s="1"/>
      <c r="EOI25" s="1"/>
      <c r="EOJ25" s="1"/>
      <c r="EOK25" s="1"/>
      <c r="EOL25" s="1"/>
      <c r="EOM25" s="1"/>
      <c r="EON25" s="1"/>
      <c r="EOO25" s="1"/>
      <c r="EOP25" s="1"/>
      <c r="EOQ25" s="1"/>
      <c r="EOR25" s="1"/>
      <c r="EOS25" s="1"/>
      <c r="EOT25" s="1"/>
      <c r="EOU25" s="1"/>
      <c r="EOV25" s="1"/>
      <c r="EOW25" s="1"/>
      <c r="EOX25" s="1"/>
      <c r="EOY25" s="1"/>
      <c r="EOZ25" s="1"/>
      <c r="EPA25" s="1"/>
      <c r="EPB25" s="1"/>
      <c r="EPC25" s="1"/>
      <c r="EPD25" s="1"/>
      <c r="EPE25" s="1"/>
      <c r="EPF25" s="1"/>
      <c r="EPG25" s="1"/>
      <c r="EPH25" s="1"/>
      <c r="EPI25" s="1"/>
      <c r="EPJ25" s="1"/>
      <c r="EPK25" s="1"/>
      <c r="EPL25" s="1"/>
      <c r="EPM25" s="1"/>
      <c r="EPN25" s="1"/>
      <c r="EPO25" s="1"/>
      <c r="EPP25" s="1"/>
      <c r="EPQ25" s="1"/>
      <c r="EPR25" s="1"/>
      <c r="EPS25" s="1"/>
      <c r="EPT25" s="1"/>
      <c r="EPU25" s="1"/>
      <c r="EPV25" s="1"/>
      <c r="EPW25" s="1"/>
      <c r="EPX25" s="1"/>
      <c r="EPY25" s="1"/>
      <c r="EPZ25" s="1"/>
      <c r="EQA25" s="1"/>
      <c r="EQB25" s="1"/>
      <c r="EQC25" s="1"/>
      <c r="EQD25" s="1"/>
      <c r="EQE25" s="1"/>
      <c r="EQF25" s="1"/>
      <c r="EQG25" s="1"/>
      <c r="EQH25" s="1"/>
      <c r="EQI25" s="1"/>
      <c r="EQJ25" s="1"/>
      <c r="EQK25" s="1"/>
      <c r="EQL25" s="1"/>
      <c r="EQM25" s="1"/>
      <c r="EQN25" s="1"/>
      <c r="EQO25" s="1"/>
      <c r="EQP25" s="1"/>
      <c r="EQQ25" s="1"/>
      <c r="EQR25" s="1"/>
      <c r="EQS25" s="1"/>
      <c r="EQT25" s="1"/>
      <c r="EQU25" s="1"/>
      <c r="EQV25" s="1"/>
      <c r="EQW25" s="1"/>
      <c r="EQX25" s="1"/>
      <c r="EQY25" s="1"/>
      <c r="EQZ25" s="1"/>
      <c r="ERA25" s="1"/>
      <c r="ERB25" s="1"/>
      <c r="ERC25" s="1"/>
      <c r="ERD25" s="1"/>
      <c r="ERE25" s="1"/>
      <c r="ERF25" s="1"/>
      <c r="ERG25" s="1"/>
      <c r="ERH25" s="1"/>
      <c r="ERI25" s="1"/>
      <c r="ERJ25" s="1"/>
      <c r="ERK25" s="1"/>
      <c r="ERL25" s="1"/>
      <c r="ERM25" s="1"/>
      <c r="ERN25" s="1"/>
      <c r="ERO25" s="1"/>
      <c r="ERP25" s="1"/>
      <c r="ERQ25" s="1"/>
      <c r="ERR25" s="1"/>
      <c r="ERS25" s="1"/>
      <c r="ERT25" s="1"/>
      <c r="ERU25" s="1"/>
      <c r="ERV25" s="1"/>
      <c r="ERW25" s="1"/>
      <c r="ERX25" s="1"/>
      <c r="ERY25" s="1"/>
      <c r="ERZ25" s="1"/>
      <c r="ESA25" s="1"/>
      <c r="ESB25" s="1"/>
      <c r="ESC25" s="1"/>
      <c r="ESD25" s="1"/>
      <c r="ESE25" s="1"/>
      <c r="ESF25" s="1"/>
      <c r="ESG25" s="1"/>
      <c r="ESH25" s="1"/>
      <c r="ESI25" s="1"/>
      <c r="ESJ25" s="1"/>
      <c r="ESK25" s="1"/>
      <c r="ESL25" s="1"/>
      <c r="ESM25" s="1"/>
      <c r="ESN25" s="1"/>
      <c r="ESO25" s="1"/>
      <c r="ESP25" s="1"/>
      <c r="ESQ25" s="1"/>
      <c r="ESR25" s="1"/>
      <c r="ESS25" s="1"/>
      <c r="EST25" s="1"/>
      <c r="ESU25" s="1"/>
      <c r="ESV25" s="1"/>
      <c r="ESW25" s="1"/>
      <c r="ESX25" s="1"/>
      <c r="ESY25" s="1"/>
      <c r="ESZ25" s="1"/>
      <c r="ETA25" s="1"/>
      <c r="ETB25" s="1"/>
      <c r="ETC25" s="1"/>
      <c r="ETD25" s="1"/>
      <c r="ETE25" s="1"/>
      <c r="ETF25" s="1"/>
      <c r="ETG25" s="1"/>
      <c r="ETH25" s="1"/>
      <c r="ETI25" s="1"/>
      <c r="ETJ25" s="1"/>
      <c r="ETK25" s="1"/>
      <c r="ETL25" s="1"/>
      <c r="ETM25" s="1"/>
      <c r="ETN25" s="1"/>
      <c r="ETO25" s="1"/>
      <c r="ETP25" s="1"/>
      <c r="ETQ25" s="1"/>
      <c r="ETR25" s="1"/>
      <c r="ETS25" s="1"/>
      <c r="ETT25" s="1"/>
      <c r="ETU25" s="1"/>
      <c r="ETV25" s="1"/>
      <c r="ETW25" s="1"/>
      <c r="ETX25" s="1"/>
      <c r="ETY25" s="1"/>
      <c r="ETZ25" s="1"/>
      <c r="EUA25" s="1"/>
      <c r="EUB25" s="1"/>
      <c r="EUC25" s="1"/>
      <c r="EUD25" s="1"/>
      <c r="EUE25" s="1"/>
      <c r="EUF25" s="1"/>
      <c r="EUG25" s="1"/>
      <c r="EUH25" s="1"/>
      <c r="EUI25" s="1"/>
      <c r="EUJ25" s="1"/>
      <c r="EUK25" s="1"/>
      <c r="EUL25" s="1"/>
      <c r="EUM25" s="1"/>
      <c r="EUN25" s="1"/>
      <c r="EUO25" s="1"/>
      <c r="EUP25" s="1"/>
      <c r="EUQ25" s="1"/>
      <c r="EUR25" s="1"/>
      <c r="EUS25" s="1"/>
      <c r="EUT25" s="1"/>
      <c r="EUU25" s="1"/>
      <c r="EUV25" s="1"/>
      <c r="EUW25" s="1"/>
      <c r="EUX25" s="1"/>
      <c r="EUY25" s="1"/>
      <c r="EUZ25" s="1"/>
      <c r="EVA25" s="1"/>
      <c r="EVB25" s="1"/>
      <c r="EVC25" s="1"/>
      <c r="EVD25" s="1"/>
      <c r="EVE25" s="1"/>
      <c r="EVF25" s="1"/>
      <c r="EVG25" s="1"/>
      <c r="EVH25" s="1"/>
      <c r="EVI25" s="1"/>
      <c r="EVJ25" s="1"/>
      <c r="EVK25" s="1"/>
      <c r="EVL25" s="1"/>
      <c r="EVM25" s="1"/>
      <c r="EVN25" s="1"/>
      <c r="EVO25" s="1"/>
      <c r="EVP25" s="1"/>
      <c r="EVQ25" s="1"/>
      <c r="EVR25" s="1"/>
      <c r="EVS25" s="1"/>
      <c r="EVT25" s="1"/>
      <c r="EVU25" s="1"/>
      <c r="EVV25" s="1"/>
      <c r="EVW25" s="1"/>
      <c r="EVX25" s="1"/>
      <c r="EVY25" s="1"/>
      <c r="EVZ25" s="1"/>
      <c r="EWA25" s="1"/>
      <c r="EWB25" s="1"/>
      <c r="EWC25" s="1"/>
      <c r="EWD25" s="1"/>
      <c r="EWE25" s="1"/>
      <c r="EWF25" s="1"/>
      <c r="EWG25" s="1"/>
      <c r="EWH25" s="1"/>
      <c r="EWI25" s="1"/>
      <c r="EWJ25" s="1"/>
      <c r="EWK25" s="1"/>
      <c r="EWL25" s="1"/>
      <c r="EWM25" s="1"/>
      <c r="EWN25" s="1"/>
      <c r="EWO25" s="1"/>
      <c r="EWP25" s="1"/>
      <c r="EWQ25" s="1"/>
      <c r="EWR25" s="1"/>
      <c r="EWS25" s="1"/>
      <c r="EWT25" s="1"/>
      <c r="EWU25" s="1"/>
      <c r="EWV25" s="1"/>
      <c r="EWW25" s="1"/>
      <c r="EWX25" s="1"/>
      <c r="EWY25" s="1"/>
      <c r="EWZ25" s="1"/>
      <c r="EXA25" s="1"/>
      <c r="EXB25" s="1"/>
      <c r="EXC25" s="1"/>
      <c r="EXD25" s="1"/>
      <c r="EXE25" s="1"/>
      <c r="EXF25" s="1"/>
      <c r="EXG25" s="1"/>
      <c r="EXH25" s="1"/>
      <c r="EXI25" s="1"/>
      <c r="EXJ25" s="1"/>
      <c r="EXK25" s="1"/>
      <c r="EXL25" s="1"/>
      <c r="EXM25" s="1"/>
      <c r="EXN25" s="1"/>
      <c r="EXO25" s="1"/>
      <c r="EXP25" s="1"/>
      <c r="EXQ25" s="1"/>
      <c r="EXR25" s="1"/>
      <c r="EXS25" s="1"/>
      <c r="EXT25" s="1"/>
      <c r="EXU25" s="1"/>
      <c r="EXV25" s="1"/>
      <c r="EXW25" s="1"/>
      <c r="EXX25" s="1"/>
      <c r="EXY25" s="1"/>
      <c r="EXZ25" s="1"/>
      <c r="EYA25" s="1"/>
      <c r="EYB25" s="1"/>
      <c r="EYC25" s="1"/>
      <c r="EYD25" s="1"/>
      <c r="EYE25" s="1"/>
      <c r="EYF25" s="1"/>
      <c r="EYG25" s="1"/>
      <c r="EYH25" s="1"/>
      <c r="EYI25" s="1"/>
      <c r="EYJ25" s="1"/>
      <c r="EYK25" s="1"/>
      <c r="EYL25" s="1"/>
      <c r="EYM25" s="1"/>
      <c r="EYN25" s="1"/>
      <c r="EYO25" s="1"/>
      <c r="EYP25" s="1"/>
      <c r="EYQ25" s="1"/>
      <c r="EYR25" s="1"/>
      <c r="EYS25" s="1"/>
      <c r="EYT25" s="1"/>
      <c r="EYU25" s="1"/>
      <c r="EYV25" s="1"/>
      <c r="EYW25" s="1"/>
      <c r="EYX25" s="1"/>
      <c r="EYY25" s="1"/>
      <c r="EYZ25" s="1"/>
      <c r="EZA25" s="1"/>
      <c r="EZB25" s="1"/>
      <c r="EZC25" s="1"/>
      <c r="EZD25" s="1"/>
      <c r="EZE25" s="1"/>
      <c r="EZF25" s="1"/>
      <c r="EZG25" s="1"/>
      <c r="EZH25" s="1"/>
      <c r="EZI25" s="1"/>
      <c r="EZJ25" s="1"/>
      <c r="EZK25" s="1"/>
      <c r="EZL25" s="1"/>
      <c r="EZM25" s="1"/>
      <c r="EZN25" s="1"/>
      <c r="EZO25" s="1"/>
      <c r="EZP25" s="1"/>
      <c r="EZQ25" s="1"/>
      <c r="EZR25" s="1"/>
      <c r="EZS25" s="1"/>
      <c r="EZT25" s="1"/>
      <c r="EZU25" s="1"/>
      <c r="EZV25" s="1"/>
      <c r="EZW25" s="1"/>
      <c r="EZX25" s="1"/>
      <c r="EZY25" s="1"/>
      <c r="EZZ25" s="1"/>
      <c r="FAA25" s="1"/>
      <c r="FAB25" s="1"/>
      <c r="FAC25" s="1"/>
      <c r="FAD25" s="1"/>
      <c r="FAE25" s="1"/>
      <c r="FAF25" s="1"/>
      <c r="FAG25" s="1"/>
      <c r="FAH25" s="1"/>
      <c r="FAI25" s="1"/>
      <c r="FAJ25" s="1"/>
      <c r="FAK25" s="1"/>
      <c r="FAL25" s="1"/>
      <c r="FAM25" s="1"/>
      <c r="FAN25" s="1"/>
      <c r="FAO25" s="1"/>
      <c r="FAP25" s="1"/>
      <c r="FAQ25" s="1"/>
      <c r="FAR25" s="1"/>
      <c r="FAS25" s="1"/>
      <c r="FAT25" s="1"/>
      <c r="FAU25" s="1"/>
      <c r="FAV25" s="1"/>
      <c r="FAW25" s="1"/>
      <c r="FAX25" s="1"/>
      <c r="FAY25" s="1"/>
      <c r="FAZ25" s="1"/>
      <c r="FBA25" s="1"/>
      <c r="FBB25" s="1"/>
      <c r="FBC25" s="1"/>
      <c r="FBD25" s="1"/>
      <c r="FBE25" s="1"/>
      <c r="FBF25" s="1"/>
      <c r="FBG25" s="1"/>
      <c r="FBH25" s="1"/>
      <c r="FBI25" s="1"/>
      <c r="FBJ25" s="1"/>
      <c r="FBK25" s="1"/>
      <c r="FBL25" s="1"/>
      <c r="FBM25" s="1"/>
      <c r="FBN25" s="1"/>
      <c r="FBO25" s="1"/>
      <c r="FBP25" s="1"/>
      <c r="FBQ25" s="1"/>
      <c r="FBR25" s="1"/>
      <c r="FBS25" s="1"/>
      <c r="FBT25" s="1"/>
      <c r="FBU25" s="1"/>
      <c r="FBV25" s="1"/>
      <c r="FBW25" s="1"/>
      <c r="FBX25" s="1"/>
      <c r="FBY25" s="1"/>
      <c r="FBZ25" s="1"/>
      <c r="FCA25" s="1"/>
      <c r="FCB25" s="1"/>
      <c r="FCC25" s="1"/>
      <c r="FCD25" s="1"/>
      <c r="FCE25" s="1"/>
      <c r="FCF25" s="1"/>
      <c r="FCG25" s="1"/>
      <c r="FCH25" s="1"/>
      <c r="FCI25" s="1"/>
      <c r="FCJ25" s="1"/>
      <c r="FCK25" s="1"/>
      <c r="FCL25" s="1"/>
      <c r="FCM25" s="1"/>
      <c r="FCN25" s="1"/>
      <c r="FCO25" s="1"/>
      <c r="FCP25" s="1"/>
      <c r="FCQ25" s="1"/>
      <c r="FCR25" s="1"/>
      <c r="FCS25" s="1"/>
      <c r="FCT25" s="1"/>
      <c r="FCU25" s="1"/>
      <c r="FCV25" s="1"/>
      <c r="FCW25" s="1"/>
      <c r="FCX25" s="1"/>
      <c r="FCY25" s="1"/>
      <c r="FCZ25" s="1"/>
      <c r="FDA25" s="1"/>
      <c r="FDB25" s="1"/>
      <c r="FDC25" s="1"/>
      <c r="FDD25" s="1"/>
      <c r="FDE25" s="1"/>
      <c r="FDF25" s="1"/>
      <c r="FDG25" s="1"/>
      <c r="FDH25" s="1"/>
      <c r="FDI25" s="1"/>
      <c r="FDJ25" s="1"/>
      <c r="FDK25" s="1"/>
      <c r="FDL25" s="1"/>
      <c r="FDM25" s="1"/>
      <c r="FDN25" s="1"/>
      <c r="FDO25" s="1"/>
      <c r="FDP25" s="1"/>
      <c r="FDQ25" s="1"/>
      <c r="FDR25" s="1"/>
      <c r="FDS25" s="1"/>
      <c r="FDT25" s="1"/>
      <c r="FDU25" s="1"/>
      <c r="FDV25" s="1"/>
      <c r="FDW25" s="1"/>
      <c r="FDX25" s="1"/>
      <c r="FDY25" s="1"/>
      <c r="FDZ25" s="1"/>
      <c r="FEA25" s="1"/>
      <c r="FEB25" s="1"/>
      <c r="FEC25" s="1"/>
      <c r="FED25" s="1"/>
      <c r="FEE25" s="1"/>
      <c r="FEF25" s="1"/>
      <c r="FEG25" s="1"/>
      <c r="FEH25" s="1"/>
      <c r="FEI25" s="1"/>
      <c r="FEJ25" s="1"/>
      <c r="FEK25" s="1"/>
      <c r="FEL25" s="1"/>
      <c r="FEM25" s="1"/>
      <c r="FEN25" s="1"/>
      <c r="FEO25" s="1"/>
      <c r="FEP25" s="1"/>
      <c r="FEQ25" s="1"/>
      <c r="FER25" s="1"/>
      <c r="FES25" s="1"/>
      <c r="FET25" s="1"/>
      <c r="FEU25" s="1"/>
      <c r="FEV25" s="1"/>
      <c r="FEW25" s="1"/>
      <c r="FEX25" s="1"/>
      <c r="FEY25" s="1"/>
      <c r="FEZ25" s="1"/>
      <c r="FFA25" s="1"/>
      <c r="FFB25" s="1"/>
      <c r="FFC25" s="1"/>
      <c r="FFD25" s="1"/>
      <c r="FFE25" s="1"/>
      <c r="FFF25" s="1"/>
      <c r="FFG25" s="1"/>
      <c r="FFH25" s="1"/>
      <c r="FFI25" s="1"/>
      <c r="FFJ25" s="1"/>
      <c r="FFK25" s="1"/>
      <c r="FFL25" s="1"/>
      <c r="FFM25" s="1"/>
      <c r="FFN25" s="1"/>
      <c r="FFO25" s="1"/>
      <c r="FFP25" s="1"/>
      <c r="FFQ25" s="1"/>
      <c r="FFR25" s="1"/>
      <c r="FFS25" s="1"/>
      <c r="FFT25" s="1"/>
      <c r="FFU25" s="1"/>
      <c r="FFV25" s="1"/>
      <c r="FFW25" s="1"/>
      <c r="FFX25" s="1"/>
      <c r="FFY25" s="1"/>
      <c r="FFZ25" s="1"/>
      <c r="FGA25" s="1"/>
      <c r="FGB25" s="1"/>
      <c r="FGC25" s="1"/>
      <c r="FGD25" s="1"/>
      <c r="FGE25" s="1"/>
      <c r="FGF25" s="1"/>
      <c r="FGG25" s="1"/>
      <c r="FGH25" s="1"/>
      <c r="FGI25" s="1"/>
      <c r="FGJ25" s="1"/>
      <c r="FGK25" s="1"/>
      <c r="FGL25" s="1"/>
      <c r="FGM25" s="1"/>
      <c r="FGN25" s="1"/>
      <c r="FGO25" s="1"/>
      <c r="FGP25" s="1"/>
      <c r="FGQ25" s="1"/>
      <c r="FGR25" s="1"/>
      <c r="FGS25" s="1"/>
      <c r="FGT25" s="1"/>
      <c r="FGU25" s="1"/>
      <c r="FGV25" s="1"/>
      <c r="FGW25" s="1"/>
      <c r="FGX25" s="1"/>
      <c r="FGY25" s="1"/>
      <c r="FGZ25" s="1"/>
      <c r="FHA25" s="1"/>
      <c r="FHB25" s="1"/>
      <c r="FHC25" s="1"/>
      <c r="FHD25" s="1"/>
      <c r="FHE25" s="1"/>
      <c r="FHF25" s="1"/>
      <c r="FHG25" s="1"/>
      <c r="FHH25" s="1"/>
      <c r="FHI25" s="1"/>
      <c r="FHJ25" s="1"/>
      <c r="FHK25" s="1"/>
      <c r="FHL25" s="1"/>
      <c r="FHM25" s="1"/>
      <c r="FHN25" s="1"/>
      <c r="FHO25" s="1"/>
      <c r="FHP25" s="1"/>
      <c r="FHQ25" s="1"/>
      <c r="FHR25" s="1"/>
      <c r="FHS25" s="1"/>
      <c r="FHT25" s="1"/>
      <c r="FHU25" s="1"/>
      <c r="FHV25" s="1"/>
      <c r="FHW25" s="1"/>
      <c r="FHX25" s="1"/>
      <c r="FHY25" s="1"/>
      <c r="FHZ25" s="1"/>
      <c r="FIA25" s="1"/>
      <c r="FIB25" s="1"/>
      <c r="FIC25" s="1"/>
      <c r="FID25" s="1"/>
      <c r="FIE25" s="1"/>
      <c r="FIF25" s="1"/>
      <c r="FIG25" s="1"/>
      <c r="FIH25" s="1"/>
      <c r="FII25" s="1"/>
      <c r="FIJ25" s="1"/>
      <c r="FIK25" s="1"/>
      <c r="FIL25" s="1"/>
      <c r="FIM25" s="1"/>
      <c r="FIN25" s="1"/>
      <c r="FIO25" s="1"/>
      <c r="FIP25" s="1"/>
      <c r="FIQ25" s="1"/>
      <c r="FIR25" s="1"/>
      <c r="FIS25" s="1"/>
      <c r="FIT25" s="1"/>
      <c r="FIU25" s="1"/>
      <c r="FIV25" s="1"/>
      <c r="FIW25" s="1"/>
      <c r="FIX25" s="1"/>
      <c r="FIY25" s="1"/>
      <c r="FIZ25" s="1"/>
      <c r="FJA25" s="1"/>
      <c r="FJB25" s="1"/>
      <c r="FJC25" s="1"/>
      <c r="FJD25" s="1"/>
      <c r="FJE25" s="1"/>
      <c r="FJF25" s="1"/>
      <c r="FJG25" s="1"/>
      <c r="FJH25" s="1"/>
      <c r="FJI25" s="1"/>
      <c r="FJJ25" s="1"/>
      <c r="FJK25" s="1"/>
      <c r="FJL25" s="1"/>
      <c r="FJM25" s="1"/>
      <c r="FJN25" s="1"/>
      <c r="FJO25" s="1"/>
      <c r="FJP25" s="1"/>
      <c r="FJQ25" s="1"/>
      <c r="FJR25" s="1"/>
      <c r="FJS25" s="1"/>
      <c r="FJT25" s="1"/>
      <c r="FJU25" s="1"/>
      <c r="FJV25" s="1"/>
      <c r="FJW25" s="1"/>
      <c r="FJX25" s="1"/>
      <c r="FJY25" s="1"/>
      <c r="FJZ25" s="1"/>
      <c r="FKA25" s="1"/>
      <c r="FKB25" s="1"/>
      <c r="FKC25" s="1"/>
      <c r="FKD25" s="1"/>
      <c r="FKE25" s="1"/>
      <c r="FKF25" s="1"/>
      <c r="FKG25" s="1"/>
      <c r="FKH25" s="1"/>
      <c r="FKI25" s="1"/>
      <c r="FKJ25" s="1"/>
      <c r="FKK25" s="1"/>
      <c r="FKL25" s="1"/>
      <c r="FKM25" s="1"/>
      <c r="FKN25" s="1"/>
      <c r="FKO25" s="1"/>
      <c r="FKP25" s="1"/>
      <c r="FKQ25" s="1"/>
      <c r="FKR25" s="1"/>
      <c r="FKS25" s="1"/>
      <c r="FKT25" s="1"/>
      <c r="FKU25" s="1"/>
      <c r="FKV25" s="1"/>
      <c r="FKW25" s="1"/>
      <c r="FKX25" s="1"/>
      <c r="FKY25" s="1"/>
      <c r="FKZ25" s="1"/>
      <c r="FLA25" s="1"/>
      <c r="FLB25" s="1"/>
      <c r="FLC25" s="1"/>
      <c r="FLD25" s="1"/>
      <c r="FLE25" s="1"/>
      <c r="FLF25" s="1"/>
      <c r="FLG25" s="1"/>
      <c r="FLH25" s="1"/>
      <c r="FLI25" s="1"/>
      <c r="FLJ25" s="1"/>
      <c r="FLK25" s="1"/>
      <c r="FLL25" s="1"/>
      <c r="FLM25" s="1"/>
      <c r="FLN25" s="1"/>
      <c r="FLO25" s="1"/>
      <c r="FLP25" s="1"/>
      <c r="FLQ25" s="1"/>
      <c r="FLR25" s="1"/>
      <c r="FLS25" s="1"/>
      <c r="FLT25" s="1"/>
      <c r="FLU25" s="1"/>
      <c r="FLV25" s="1"/>
      <c r="FLW25" s="1"/>
      <c r="FLX25" s="1"/>
      <c r="FLY25" s="1"/>
      <c r="FLZ25" s="1"/>
      <c r="FMA25" s="1"/>
      <c r="FMB25" s="1"/>
      <c r="FMC25" s="1"/>
      <c r="FMD25" s="1"/>
      <c r="FME25" s="1"/>
      <c r="FMF25" s="1"/>
      <c r="FMG25" s="1"/>
      <c r="FMH25" s="1"/>
      <c r="FMI25" s="1"/>
      <c r="FMJ25" s="1"/>
      <c r="FMK25" s="1"/>
      <c r="FML25" s="1"/>
      <c r="FMM25" s="1"/>
      <c r="FMN25" s="1"/>
      <c r="FMO25" s="1"/>
      <c r="FMP25" s="1"/>
      <c r="FMQ25" s="1"/>
      <c r="FMR25" s="1"/>
      <c r="FMS25" s="1"/>
      <c r="FMT25" s="1"/>
      <c r="FMU25" s="1"/>
      <c r="FMV25" s="1"/>
      <c r="FMW25" s="1"/>
      <c r="FMX25" s="1"/>
      <c r="FMY25" s="1"/>
      <c r="FMZ25" s="1"/>
      <c r="FNA25" s="1"/>
      <c r="FNB25" s="1"/>
      <c r="FNC25" s="1"/>
      <c r="FND25" s="1"/>
      <c r="FNE25" s="1"/>
      <c r="FNF25" s="1"/>
      <c r="FNG25" s="1"/>
      <c r="FNH25" s="1"/>
      <c r="FNI25" s="1"/>
      <c r="FNJ25" s="1"/>
      <c r="FNK25" s="1"/>
      <c r="FNL25" s="1"/>
      <c r="FNM25" s="1"/>
      <c r="FNN25" s="1"/>
      <c r="FNO25" s="1"/>
      <c r="FNP25" s="1"/>
      <c r="FNQ25" s="1"/>
      <c r="FNR25" s="1"/>
      <c r="FNS25" s="1"/>
      <c r="FNT25" s="1"/>
      <c r="FNU25" s="1"/>
      <c r="FNV25" s="1"/>
      <c r="FNW25" s="1"/>
      <c r="FNX25" s="1"/>
      <c r="FNY25" s="1"/>
      <c r="FNZ25" s="1"/>
      <c r="FOA25" s="1"/>
      <c r="FOB25" s="1"/>
      <c r="FOC25" s="1"/>
      <c r="FOD25" s="1"/>
      <c r="FOE25" s="1"/>
      <c r="FOF25" s="1"/>
      <c r="FOG25" s="1"/>
      <c r="FOH25" s="1"/>
      <c r="FOI25" s="1"/>
      <c r="FOJ25" s="1"/>
      <c r="FOK25" s="1"/>
      <c r="FOL25" s="1"/>
      <c r="FOM25" s="1"/>
      <c r="FON25" s="1"/>
      <c r="FOO25" s="1"/>
      <c r="FOP25" s="1"/>
      <c r="FOQ25" s="1"/>
      <c r="FOR25" s="1"/>
      <c r="FOS25" s="1"/>
      <c r="FOT25" s="1"/>
      <c r="FOU25" s="1"/>
      <c r="FOV25" s="1"/>
      <c r="FOW25" s="1"/>
      <c r="FOX25" s="1"/>
      <c r="FOY25" s="1"/>
      <c r="FOZ25" s="1"/>
      <c r="FPA25" s="1"/>
      <c r="FPB25" s="1"/>
      <c r="FPC25" s="1"/>
      <c r="FPD25" s="1"/>
      <c r="FPE25" s="1"/>
      <c r="FPF25" s="1"/>
      <c r="FPG25" s="1"/>
      <c r="FPH25" s="1"/>
      <c r="FPI25" s="1"/>
      <c r="FPJ25" s="1"/>
      <c r="FPK25" s="1"/>
      <c r="FPL25" s="1"/>
      <c r="FPM25" s="1"/>
      <c r="FPN25" s="1"/>
      <c r="FPO25" s="1"/>
      <c r="FPP25" s="1"/>
      <c r="FPQ25" s="1"/>
      <c r="FPR25" s="1"/>
      <c r="FPS25" s="1"/>
      <c r="FPT25" s="1"/>
      <c r="FPU25" s="1"/>
      <c r="FPV25" s="1"/>
      <c r="FPW25" s="1"/>
      <c r="FPX25" s="1"/>
      <c r="FPY25" s="1"/>
      <c r="FPZ25" s="1"/>
      <c r="FQA25" s="1"/>
      <c r="FQB25" s="1"/>
      <c r="FQC25" s="1"/>
      <c r="FQD25" s="1"/>
      <c r="FQE25" s="1"/>
      <c r="FQF25" s="1"/>
      <c r="FQG25" s="1"/>
      <c r="FQH25" s="1"/>
      <c r="FQI25" s="1"/>
      <c r="FQJ25" s="1"/>
      <c r="FQK25" s="1"/>
      <c r="FQL25" s="1"/>
      <c r="FQM25" s="1"/>
      <c r="FQN25" s="1"/>
      <c r="FQO25" s="1"/>
      <c r="FQP25" s="1"/>
      <c r="FQQ25" s="1"/>
      <c r="FQR25" s="1"/>
      <c r="FQS25" s="1"/>
      <c r="FQT25" s="1"/>
      <c r="FQU25" s="1"/>
      <c r="FQV25" s="1"/>
      <c r="FQW25" s="1"/>
      <c r="FQX25" s="1"/>
      <c r="FQY25" s="1"/>
      <c r="FQZ25" s="1"/>
      <c r="FRA25" s="1"/>
      <c r="FRB25" s="1"/>
      <c r="FRC25" s="1"/>
      <c r="FRD25" s="1"/>
      <c r="FRE25" s="1"/>
      <c r="FRF25" s="1"/>
      <c r="FRG25" s="1"/>
      <c r="FRH25" s="1"/>
      <c r="FRI25" s="1"/>
      <c r="FRJ25" s="1"/>
      <c r="FRK25" s="1"/>
      <c r="FRL25" s="1"/>
      <c r="FRM25" s="1"/>
      <c r="FRN25" s="1"/>
      <c r="FRO25" s="1"/>
      <c r="FRP25" s="1"/>
      <c r="FRQ25" s="1"/>
      <c r="FRR25" s="1"/>
      <c r="FRS25" s="1"/>
      <c r="FRT25" s="1"/>
      <c r="FRU25" s="1"/>
      <c r="FRV25" s="1"/>
      <c r="FRW25" s="1"/>
      <c r="FRX25" s="1"/>
      <c r="FRY25" s="1"/>
      <c r="FRZ25" s="1"/>
      <c r="FSA25" s="1"/>
      <c r="FSB25" s="1"/>
      <c r="FSC25" s="1"/>
      <c r="FSD25" s="1"/>
      <c r="FSE25" s="1"/>
      <c r="FSF25" s="1"/>
      <c r="FSG25" s="1"/>
      <c r="FSH25" s="1"/>
      <c r="FSI25" s="1"/>
      <c r="FSJ25" s="1"/>
      <c r="FSK25" s="1"/>
      <c r="FSL25" s="1"/>
      <c r="FSM25" s="1"/>
      <c r="FSN25" s="1"/>
      <c r="FSO25" s="1"/>
      <c r="FSP25" s="1"/>
      <c r="FSQ25" s="1"/>
      <c r="FSR25" s="1"/>
      <c r="FSS25" s="1"/>
      <c r="FST25" s="1"/>
      <c r="FSU25" s="1"/>
      <c r="FSV25" s="1"/>
      <c r="FSW25" s="1"/>
      <c r="FSX25" s="1"/>
      <c r="FSY25" s="1"/>
      <c r="FSZ25" s="1"/>
      <c r="FTA25" s="1"/>
      <c r="FTB25" s="1"/>
      <c r="FTC25" s="1"/>
      <c r="FTD25" s="1"/>
      <c r="FTE25" s="1"/>
      <c r="FTF25" s="1"/>
      <c r="FTG25" s="1"/>
      <c r="FTH25" s="1"/>
      <c r="FTI25" s="1"/>
      <c r="FTJ25" s="1"/>
      <c r="FTK25" s="1"/>
      <c r="FTL25" s="1"/>
      <c r="FTM25" s="1"/>
      <c r="FTN25" s="1"/>
      <c r="FTO25" s="1"/>
      <c r="FTP25" s="1"/>
      <c r="FTQ25" s="1"/>
      <c r="FTR25" s="1"/>
      <c r="FTS25" s="1"/>
      <c r="FTT25" s="1"/>
      <c r="FTU25" s="1"/>
      <c r="FTV25" s="1"/>
      <c r="FTW25" s="1"/>
      <c r="FTX25" s="1"/>
      <c r="FTY25" s="1"/>
      <c r="FTZ25" s="1"/>
      <c r="FUA25" s="1"/>
      <c r="FUB25" s="1"/>
      <c r="FUC25" s="1"/>
      <c r="FUD25" s="1"/>
      <c r="FUE25" s="1"/>
      <c r="FUF25" s="1"/>
      <c r="FUG25" s="1"/>
      <c r="FUH25" s="1"/>
      <c r="FUI25" s="1"/>
      <c r="FUJ25" s="1"/>
      <c r="FUK25" s="1"/>
      <c r="FUL25" s="1"/>
      <c r="FUM25" s="1"/>
      <c r="FUN25" s="1"/>
      <c r="FUO25" s="1"/>
      <c r="FUP25" s="1"/>
      <c r="FUQ25" s="1"/>
      <c r="FUR25" s="1"/>
      <c r="FUS25" s="1"/>
      <c r="FUT25" s="1"/>
      <c r="FUU25" s="1"/>
      <c r="FUV25" s="1"/>
      <c r="FUW25" s="1"/>
      <c r="FUX25" s="1"/>
      <c r="FUY25" s="1"/>
      <c r="FUZ25" s="1"/>
      <c r="FVA25" s="1"/>
      <c r="FVB25" s="1"/>
      <c r="FVC25" s="1"/>
      <c r="FVD25" s="1"/>
      <c r="FVE25" s="1"/>
      <c r="FVF25" s="1"/>
      <c r="FVG25" s="1"/>
      <c r="FVH25" s="1"/>
      <c r="FVI25" s="1"/>
      <c r="FVJ25" s="1"/>
      <c r="FVK25" s="1"/>
      <c r="FVL25" s="1"/>
      <c r="FVM25" s="1"/>
      <c r="FVN25" s="1"/>
      <c r="FVO25" s="1"/>
      <c r="FVP25" s="1"/>
      <c r="FVQ25" s="1"/>
      <c r="FVR25" s="1"/>
      <c r="FVS25" s="1"/>
      <c r="FVT25" s="1"/>
      <c r="FVU25" s="1"/>
      <c r="FVV25" s="1"/>
      <c r="FVW25" s="1"/>
      <c r="FVX25" s="1"/>
      <c r="FVY25" s="1"/>
      <c r="FVZ25" s="1"/>
      <c r="FWA25" s="1"/>
      <c r="FWB25" s="1"/>
      <c r="FWC25" s="1"/>
      <c r="FWD25" s="1"/>
      <c r="FWE25" s="1"/>
      <c r="FWF25" s="1"/>
      <c r="FWG25" s="1"/>
      <c r="FWH25" s="1"/>
      <c r="FWI25" s="1"/>
      <c r="FWJ25" s="1"/>
      <c r="FWK25" s="1"/>
      <c r="FWL25" s="1"/>
      <c r="FWM25" s="1"/>
      <c r="FWN25" s="1"/>
      <c r="FWO25" s="1"/>
      <c r="FWP25" s="1"/>
      <c r="FWQ25" s="1"/>
      <c r="FWR25" s="1"/>
      <c r="FWS25" s="1"/>
      <c r="FWT25" s="1"/>
      <c r="FWU25" s="1"/>
      <c r="FWV25" s="1"/>
      <c r="FWW25" s="1"/>
      <c r="FWX25" s="1"/>
      <c r="FWY25" s="1"/>
      <c r="FWZ25" s="1"/>
      <c r="FXA25" s="1"/>
      <c r="FXB25" s="1"/>
      <c r="FXC25" s="1"/>
      <c r="FXD25" s="1"/>
      <c r="FXE25" s="1"/>
      <c r="FXF25" s="1"/>
      <c r="FXG25" s="1"/>
      <c r="FXH25" s="1"/>
      <c r="FXI25" s="1"/>
      <c r="FXJ25" s="1"/>
      <c r="FXK25" s="1"/>
      <c r="FXL25" s="1"/>
      <c r="FXM25" s="1"/>
      <c r="FXN25" s="1"/>
      <c r="FXO25" s="1"/>
      <c r="FXP25" s="1"/>
      <c r="FXQ25" s="1"/>
      <c r="FXR25" s="1"/>
      <c r="FXS25" s="1"/>
      <c r="FXT25" s="1"/>
      <c r="FXU25" s="1"/>
      <c r="FXV25" s="1"/>
      <c r="FXW25" s="1"/>
      <c r="FXX25" s="1"/>
      <c r="FXY25" s="1"/>
      <c r="FXZ25" s="1"/>
      <c r="FYA25" s="1"/>
      <c r="FYB25" s="1"/>
      <c r="FYC25" s="1"/>
      <c r="FYD25" s="1"/>
      <c r="FYE25" s="1"/>
      <c r="FYF25" s="1"/>
      <c r="FYG25" s="1"/>
      <c r="FYH25" s="1"/>
      <c r="FYI25" s="1"/>
      <c r="FYJ25" s="1"/>
      <c r="FYK25" s="1"/>
      <c r="FYL25" s="1"/>
      <c r="FYM25" s="1"/>
      <c r="FYN25" s="1"/>
      <c r="FYO25" s="1"/>
      <c r="FYP25" s="1"/>
      <c r="FYQ25" s="1"/>
      <c r="FYR25" s="1"/>
      <c r="FYS25" s="1"/>
      <c r="FYT25" s="1"/>
      <c r="FYU25" s="1"/>
      <c r="FYV25" s="1"/>
      <c r="FYW25" s="1"/>
      <c r="FYX25" s="1"/>
      <c r="FYY25" s="1"/>
      <c r="FYZ25" s="1"/>
      <c r="FZA25" s="1"/>
      <c r="FZB25" s="1"/>
      <c r="FZC25" s="1"/>
      <c r="FZD25" s="1"/>
      <c r="FZE25" s="1"/>
      <c r="FZF25" s="1"/>
      <c r="FZG25" s="1"/>
      <c r="FZH25" s="1"/>
      <c r="FZI25" s="1"/>
      <c r="FZJ25" s="1"/>
      <c r="FZK25" s="1"/>
      <c r="FZL25" s="1"/>
      <c r="FZM25" s="1"/>
      <c r="FZN25" s="1"/>
      <c r="FZO25" s="1"/>
      <c r="FZP25" s="1"/>
      <c r="FZQ25" s="1"/>
      <c r="FZR25" s="1"/>
      <c r="FZS25" s="1"/>
      <c r="FZT25" s="1"/>
      <c r="FZU25" s="1"/>
      <c r="FZV25" s="1"/>
      <c r="FZW25" s="1"/>
      <c r="FZX25" s="1"/>
      <c r="FZY25" s="1"/>
      <c r="FZZ25" s="1"/>
      <c r="GAA25" s="1"/>
      <c r="GAB25" s="1"/>
      <c r="GAC25" s="1"/>
      <c r="GAD25" s="1"/>
      <c r="GAE25" s="1"/>
      <c r="GAF25" s="1"/>
      <c r="GAG25" s="1"/>
      <c r="GAH25" s="1"/>
      <c r="GAI25" s="1"/>
      <c r="GAJ25" s="1"/>
      <c r="GAK25" s="1"/>
      <c r="GAL25" s="1"/>
      <c r="GAM25" s="1"/>
      <c r="GAN25" s="1"/>
      <c r="GAO25" s="1"/>
      <c r="GAP25" s="1"/>
      <c r="GAQ25" s="1"/>
      <c r="GAR25" s="1"/>
      <c r="GAS25" s="1"/>
      <c r="GAT25" s="1"/>
      <c r="GAU25" s="1"/>
      <c r="GAV25" s="1"/>
      <c r="GAW25" s="1"/>
      <c r="GAX25" s="1"/>
      <c r="GAY25" s="1"/>
      <c r="GAZ25" s="1"/>
      <c r="GBA25" s="1"/>
      <c r="GBB25" s="1"/>
      <c r="GBC25" s="1"/>
      <c r="GBD25" s="1"/>
      <c r="GBE25" s="1"/>
      <c r="GBF25" s="1"/>
      <c r="GBG25" s="1"/>
      <c r="GBH25" s="1"/>
      <c r="GBI25" s="1"/>
      <c r="GBJ25" s="1"/>
      <c r="GBK25" s="1"/>
      <c r="GBL25" s="1"/>
      <c r="GBM25" s="1"/>
      <c r="GBN25" s="1"/>
      <c r="GBO25" s="1"/>
      <c r="GBP25" s="1"/>
      <c r="GBQ25" s="1"/>
      <c r="GBR25" s="1"/>
      <c r="GBS25" s="1"/>
      <c r="GBT25" s="1"/>
      <c r="GBU25" s="1"/>
      <c r="GBV25" s="1"/>
      <c r="GBW25" s="1"/>
      <c r="GBX25" s="1"/>
      <c r="GBY25" s="1"/>
      <c r="GBZ25" s="1"/>
      <c r="GCA25" s="1"/>
      <c r="GCB25" s="1"/>
      <c r="GCC25" s="1"/>
      <c r="GCD25" s="1"/>
      <c r="GCE25" s="1"/>
      <c r="GCF25" s="1"/>
      <c r="GCG25" s="1"/>
      <c r="GCH25" s="1"/>
      <c r="GCI25" s="1"/>
      <c r="GCJ25" s="1"/>
      <c r="GCK25" s="1"/>
      <c r="GCL25" s="1"/>
      <c r="GCM25" s="1"/>
      <c r="GCN25" s="1"/>
      <c r="GCO25" s="1"/>
      <c r="GCP25" s="1"/>
      <c r="GCQ25" s="1"/>
      <c r="GCR25" s="1"/>
      <c r="GCS25" s="1"/>
      <c r="GCT25" s="1"/>
      <c r="GCU25" s="1"/>
      <c r="GCV25" s="1"/>
      <c r="GCW25" s="1"/>
      <c r="GCX25" s="1"/>
      <c r="GCY25" s="1"/>
      <c r="GCZ25" s="1"/>
      <c r="GDA25" s="1"/>
      <c r="GDB25" s="1"/>
      <c r="GDC25" s="1"/>
      <c r="GDD25" s="1"/>
      <c r="GDE25" s="1"/>
      <c r="GDF25" s="1"/>
      <c r="GDG25" s="1"/>
      <c r="GDH25" s="1"/>
      <c r="GDI25" s="1"/>
      <c r="GDJ25" s="1"/>
      <c r="GDK25" s="1"/>
      <c r="GDL25" s="1"/>
      <c r="GDM25" s="1"/>
      <c r="GDN25" s="1"/>
      <c r="GDO25" s="1"/>
      <c r="GDP25" s="1"/>
      <c r="GDQ25" s="1"/>
      <c r="GDR25" s="1"/>
      <c r="GDS25" s="1"/>
      <c r="GDT25" s="1"/>
      <c r="GDU25" s="1"/>
      <c r="GDV25" s="1"/>
      <c r="GDW25" s="1"/>
      <c r="GDX25" s="1"/>
      <c r="GDY25" s="1"/>
      <c r="GDZ25" s="1"/>
      <c r="GEA25" s="1"/>
      <c r="GEB25" s="1"/>
      <c r="GEC25" s="1"/>
      <c r="GED25" s="1"/>
      <c r="GEE25" s="1"/>
      <c r="GEF25" s="1"/>
      <c r="GEG25" s="1"/>
      <c r="GEH25" s="1"/>
      <c r="GEI25" s="1"/>
      <c r="GEJ25" s="1"/>
      <c r="GEK25" s="1"/>
      <c r="GEL25" s="1"/>
      <c r="GEM25" s="1"/>
      <c r="GEN25" s="1"/>
      <c r="GEO25" s="1"/>
      <c r="GEP25" s="1"/>
      <c r="GEQ25" s="1"/>
      <c r="GER25" s="1"/>
      <c r="GES25" s="1"/>
      <c r="GET25" s="1"/>
      <c r="GEU25" s="1"/>
      <c r="GEV25" s="1"/>
      <c r="GEW25" s="1"/>
      <c r="GEX25" s="1"/>
      <c r="GEY25" s="1"/>
      <c r="GEZ25" s="1"/>
      <c r="GFA25" s="1"/>
      <c r="GFB25" s="1"/>
      <c r="GFC25" s="1"/>
      <c r="GFD25" s="1"/>
      <c r="GFE25" s="1"/>
      <c r="GFF25" s="1"/>
      <c r="GFG25" s="1"/>
      <c r="GFH25" s="1"/>
      <c r="GFI25" s="1"/>
      <c r="GFJ25" s="1"/>
      <c r="GFK25" s="1"/>
      <c r="GFL25" s="1"/>
      <c r="GFM25" s="1"/>
      <c r="GFN25" s="1"/>
      <c r="GFO25" s="1"/>
      <c r="GFP25" s="1"/>
      <c r="GFQ25" s="1"/>
      <c r="GFR25" s="1"/>
      <c r="GFS25" s="1"/>
      <c r="GFT25" s="1"/>
      <c r="GFU25" s="1"/>
      <c r="GFV25" s="1"/>
      <c r="GFW25" s="1"/>
      <c r="GFX25" s="1"/>
      <c r="GFY25" s="1"/>
      <c r="GFZ25" s="1"/>
      <c r="GGA25" s="1"/>
      <c r="GGB25" s="1"/>
      <c r="GGC25" s="1"/>
      <c r="GGD25" s="1"/>
      <c r="GGE25" s="1"/>
      <c r="GGF25" s="1"/>
      <c r="GGG25" s="1"/>
      <c r="GGH25" s="1"/>
      <c r="GGI25" s="1"/>
      <c r="GGJ25" s="1"/>
      <c r="GGK25" s="1"/>
      <c r="GGL25" s="1"/>
      <c r="GGM25" s="1"/>
      <c r="GGN25" s="1"/>
      <c r="GGO25" s="1"/>
      <c r="GGP25" s="1"/>
      <c r="GGQ25" s="1"/>
      <c r="GGR25" s="1"/>
      <c r="GGS25" s="1"/>
      <c r="GGT25" s="1"/>
      <c r="GGU25" s="1"/>
      <c r="GGV25" s="1"/>
      <c r="GGW25" s="1"/>
      <c r="GGX25" s="1"/>
      <c r="GGY25" s="1"/>
      <c r="GGZ25" s="1"/>
      <c r="GHA25" s="1"/>
      <c r="GHB25" s="1"/>
      <c r="GHC25" s="1"/>
      <c r="GHD25" s="1"/>
      <c r="GHE25" s="1"/>
      <c r="GHF25" s="1"/>
      <c r="GHG25" s="1"/>
      <c r="GHH25" s="1"/>
      <c r="GHI25" s="1"/>
      <c r="GHJ25" s="1"/>
      <c r="GHK25" s="1"/>
      <c r="GHL25" s="1"/>
      <c r="GHM25" s="1"/>
      <c r="GHN25" s="1"/>
      <c r="GHO25" s="1"/>
      <c r="GHP25" s="1"/>
      <c r="GHQ25" s="1"/>
      <c r="GHR25" s="1"/>
      <c r="GHS25" s="1"/>
      <c r="GHT25" s="1"/>
      <c r="GHU25" s="1"/>
      <c r="GHV25" s="1"/>
      <c r="GHW25" s="1"/>
      <c r="GHX25" s="1"/>
      <c r="GHY25" s="1"/>
      <c r="GHZ25" s="1"/>
      <c r="GIA25" s="1"/>
      <c r="GIB25" s="1"/>
      <c r="GIC25" s="1"/>
      <c r="GID25" s="1"/>
      <c r="GIE25" s="1"/>
      <c r="GIF25" s="1"/>
      <c r="GIG25" s="1"/>
      <c r="GIH25" s="1"/>
      <c r="GII25" s="1"/>
      <c r="GIJ25" s="1"/>
      <c r="GIK25" s="1"/>
      <c r="GIL25" s="1"/>
      <c r="GIM25" s="1"/>
      <c r="GIN25" s="1"/>
      <c r="GIO25" s="1"/>
      <c r="GIP25" s="1"/>
      <c r="GIQ25" s="1"/>
      <c r="GIR25" s="1"/>
      <c r="GIS25" s="1"/>
      <c r="GIT25" s="1"/>
      <c r="GIU25" s="1"/>
      <c r="GIV25" s="1"/>
      <c r="GIW25" s="1"/>
      <c r="GIX25" s="1"/>
      <c r="GIY25" s="1"/>
      <c r="GIZ25" s="1"/>
      <c r="GJA25" s="1"/>
      <c r="GJB25" s="1"/>
      <c r="GJC25" s="1"/>
      <c r="GJD25" s="1"/>
      <c r="GJE25" s="1"/>
      <c r="GJF25" s="1"/>
      <c r="GJG25" s="1"/>
      <c r="GJH25" s="1"/>
      <c r="GJI25" s="1"/>
      <c r="GJJ25" s="1"/>
      <c r="GJK25" s="1"/>
      <c r="GJL25" s="1"/>
      <c r="GJM25" s="1"/>
      <c r="GJN25" s="1"/>
      <c r="GJO25" s="1"/>
      <c r="GJP25" s="1"/>
      <c r="GJQ25" s="1"/>
      <c r="GJR25" s="1"/>
      <c r="GJS25" s="1"/>
      <c r="GJT25" s="1"/>
      <c r="GJU25" s="1"/>
      <c r="GJV25" s="1"/>
      <c r="GJW25" s="1"/>
      <c r="GJX25" s="1"/>
      <c r="GJY25" s="1"/>
      <c r="GJZ25" s="1"/>
      <c r="GKA25" s="1"/>
      <c r="GKB25" s="1"/>
      <c r="GKC25" s="1"/>
      <c r="GKD25" s="1"/>
      <c r="GKE25" s="1"/>
      <c r="GKF25" s="1"/>
      <c r="GKG25" s="1"/>
      <c r="GKH25" s="1"/>
      <c r="GKI25" s="1"/>
      <c r="GKJ25" s="1"/>
      <c r="GKK25" s="1"/>
      <c r="GKL25" s="1"/>
      <c r="GKM25" s="1"/>
      <c r="GKN25" s="1"/>
      <c r="GKO25" s="1"/>
      <c r="GKP25" s="1"/>
      <c r="GKQ25" s="1"/>
      <c r="GKR25" s="1"/>
      <c r="GKS25" s="1"/>
      <c r="GKT25" s="1"/>
      <c r="GKU25" s="1"/>
      <c r="GKV25" s="1"/>
      <c r="GKW25" s="1"/>
      <c r="GKX25" s="1"/>
      <c r="GKY25" s="1"/>
      <c r="GKZ25" s="1"/>
      <c r="GLA25" s="1"/>
      <c r="GLB25" s="1"/>
      <c r="GLC25" s="1"/>
      <c r="GLD25" s="1"/>
      <c r="GLE25" s="1"/>
      <c r="GLF25" s="1"/>
      <c r="GLG25" s="1"/>
      <c r="GLH25" s="1"/>
      <c r="GLI25" s="1"/>
      <c r="GLJ25" s="1"/>
      <c r="GLK25" s="1"/>
      <c r="GLL25" s="1"/>
      <c r="GLM25" s="1"/>
      <c r="GLN25" s="1"/>
      <c r="GLO25" s="1"/>
      <c r="GLP25" s="1"/>
      <c r="GLQ25" s="1"/>
      <c r="GLR25" s="1"/>
      <c r="GLS25" s="1"/>
      <c r="GLT25" s="1"/>
      <c r="GLU25" s="1"/>
      <c r="GLV25" s="1"/>
      <c r="GLW25" s="1"/>
      <c r="GLX25" s="1"/>
      <c r="GLY25" s="1"/>
      <c r="GLZ25" s="1"/>
      <c r="GMA25" s="1"/>
      <c r="GMB25" s="1"/>
      <c r="GMC25" s="1"/>
      <c r="GMD25" s="1"/>
      <c r="GME25" s="1"/>
      <c r="GMF25" s="1"/>
      <c r="GMG25" s="1"/>
      <c r="GMH25" s="1"/>
      <c r="GMI25" s="1"/>
      <c r="GMJ25" s="1"/>
      <c r="GMK25" s="1"/>
      <c r="GML25" s="1"/>
      <c r="GMM25" s="1"/>
      <c r="GMN25" s="1"/>
      <c r="GMO25" s="1"/>
      <c r="GMP25" s="1"/>
      <c r="GMQ25" s="1"/>
      <c r="GMR25" s="1"/>
      <c r="GMS25" s="1"/>
      <c r="GMT25" s="1"/>
      <c r="GMU25" s="1"/>
      <c r="GMV25" s="1"/>
      <c r="GMW25" s="1"/>
      <c r="GMX25" s="1"/>
      <c r="GMY25" s="1"/>
      <c r="GMZ25" s="1"/>
      <c r="GNA25" s="1"/>
      <c r="GNB25" s="1"/>
      <c r="GNC25" s="1"/>
      <c r="GND25" s="1"/>
      <c r="GNE25" s="1"/>
      <c r="GNF25" s="1"/>
      <c r="GNG25" s="1"/>
      <c r="GNH25" s="1"/>
      <c r="GNI25" s="1"/>
      <c r="GNJ25" s="1"/>
      <c r="GNK25" s="1"/>
      <c r="GNL25" s="1"/>
      <c r="GNM25" s="1"/>
      <c r="GNN25" s="1"/>
      <c r="GNO25" s="1"/>
      <c r="GNP25" s="1"/>
      <c r="GNQ25" s="1"/>
      <c r="GNR25" s="1"/>
      <c r="GNS25" s="1"/>
      <c r="GNT25" s="1"/>
      <c r="GNU25" s="1"/>
      <c r="GNV25" s="1"/>
      <c r="GNW25" s="1"/>
      <c r="GNX25" s="1"/>
      <c r="GNY25" s="1"/>
      <c r="GNZ25" s="1"/>
      <c r="GOA25" s="1"/>
      <c r="GOB25" s="1"/>
      <c r="GOC25" s="1"/>
      <c r="GOD25" s="1"/>
      <c r="GOE25" s="1"/>
      <c r="GOF25" s="1"/>
      <c r="GOG25" s="1"/>
      <c r="GOH25" s="1"/>
      <c r="GOI25" s="1"/>
      <c r="GOJ25" s="1"/>
      <c r="GOK25" s="1"/>
      <c r="GOL25" s="1"/>
      <c r="GOM25" s="1"/>
      <c r="GON25" s="1"/>
      <c r="GOO25" s="1"/>
      <c r="GOP25" s="1"/>
      <c r="GOQ25" s="1"/>
      <c r="GOR25" s="1"/>
      <c r="GOS25" s="1"/>
      <c r="GOT25" s="1"/>
      <c r="GOU25" s="1"/>
      <c r="GOV25" s="1"/>
      <c r="GOW25" s="1"/>
      <c r="GOX25" s="1"/>
      <c r="GOY25" s="1"/>
      <c r="GOZ25" s="1"/>
      <c r="GPA25" s="1"/>
      <c r="GPB25" s="1"/>
      <c r="GPC25" s="1"/>
      <c r="GPD25" s="1"/>
      <c r="GPE25" s="1"/>
      <c r="GPF25" s="1"/>
      <c r="GPG25" s="1"/>
      <c r="GPH25" s="1"/>
      <c r="GPI25" s="1"/>
      <c r="GPJ25" s="1"/>
      <c r="GPK25" s="1"/>
      <c r="GPL25" s="1"/>
      <c r="GPM25" s="1"/>
      <c r="GPN25" s="1"/>
      <c r="GPO25" s="1"/>
      <c r="GPP25" s="1"/>
      <c r="GPQ25" s="1"/>
      <c r="GPR25" s="1"/>
      <c r="GPS25" s="1"/>
      <c r="GPT25" s="1"/>
      <c r="GPU25" s="1"/>
      <c r="GPV25" s="1"/>
      <c r="GPW25" s="1"/>
      <c r="GPX25" s="1"/>
      <c r="GPY25" s="1"/>
      <c r="GPZ25" s="1"/>
      <c r="GQA25" s="1"/>
      <c r="GQB25" s="1"/>
      <c r="GQC25" s="1"/>
      <c r="GQD25" s="1"/>
      <c r="GQE25" s="1"/>
      <c r="GQF25" s="1"/>
      <c r="GQG25" s="1"/>
      <c r="GQH25" s="1"/>
      <c r="GQI25" s="1"/>
      <c r="GQJ25" s="1"/>
      <c r="GQK25" s="1"/>
      <c r="GQL25" s="1"/>
      <c r="GQM25" s="1"/>
      <c r="GQN25" s="1"/>
      <c r="GQO25" s="1"/>
      <c r="GQP25" s="1"/>
      <c r="GQQ25" s="1"/>
      <c r="GQR25" s="1"/>
      <c r="GQS25" s="1"/>
      <c r="GQT25" s="1"/>
      <c r="GQU25" s="1"/>
      <c r="GQV25" s="1"/>
      <c r="GQW25" s="1"/>
      <c r="GQX25" s="1"/>
      <c r="GQY25" s="1"/>
      <c r="GQZ25" s="1"/>
      <c r="GRA25" s="1"/>
      <c r="GRB25" s="1"/>
      <c r="GRC25" s="1"/>
      <c r="GRD25" s="1"/>
      <c r="GRE25" s="1"/>
      <c r="GRF25" s="1"/>
      <c r="GRG25" s="1"/>
      <c r="GRH25" s="1"/>
      <c r="GRI25" s="1"/>
      <c r="GRJ25" s="1"/>
      <c r="GRK25" s="1"/>
      <c r="GRL25" s="1"/>
      <c r="GRM25" s="1"/>
      <c r="GRN25" s="1"/>
      <c r="GRO25" s="1"/>
      <c r="GRP25" s="1"/>
      <c r="GRQ25" s="1"/>
      <c r="GRR25" s="1"/>
      <c r="GRS25" s="1"/>
      <c r="GRT25" s="1"/>
      <c r="GRU25" s="1"/>
      <c r="GRV25" s="1"/>
      <c r="GRW25" s="1"/>
      <c r="GRX25" s="1"/>
      <c r="GRY25" s="1"/>
      <c r="GRZ25" s="1"/>
      <c r="GSA25" s="1"/>
      <c r="GSB25" s="1"/>
      <c r="GSC25" s="1"/>
      <c r="GSD25" s="1"/>
      <c r="GSE25" s="1"/>
      <c r="GSF25" s="1"/>
      <c r="GSG25" s="1"/>
      <c r="GSH25" s="1"/>
      <c r="GSI25" s="1"/>
      <c r="GSJ25" s="1"/>
      <c r="GSK25" s="1"/>
      <c r="GSL25" s="1"/>
      <c r="GSM25" s="1"/>
      <c r="GSN25" s="1"/>
      <c r="GSO25" s="1"/>
      <c r="GSP25" s="1"/>
      <c r="GSQ25" s="1"/>
      <c r="GSR25" s="1"/>
      <c r="GSS25" s="1"/>
      <c r="GST25" s="1"/>
      <c r="GSU25" s="1"/>
      <c r="GSV25" s="1"/>
      <c r="GSW25" s="1"/>
      <c r="GSX25" s="1"/>
      <c r="GSY25" s="1"/>
      <c r="GSZ25" s="1"/>
      <c r="GTA25" s="1"/>
      <c r="GTB25" s="1"/>
      <c r="GTC25" s="1"/>
      <c r="GTD25" s="1"/>
      <c r="GTE25" s="1"/>
      <c r="GTF25" s="1"/>
      <c r="GTG25" s="1"/>
      <c r="GTH25" s="1"/>
      <c r="GTI25" s="1"/>
      <c r="GTJ25" s="1"/>
      <c r="GTK25" s="1"/>
      <c r="GTL25" s="1"/>
      <c r="GTM25" s="1"/>
      <c r="GTN25" s="1"/>
      <c r="GTO25" s="1"/>
      <c r="GTP25" s="1"/>
      <c r="GTQ25" s="1"/>
      <c r="GTR25" s="1"/>
      <c r="GTS25" s="1"/>
      <c r="GTT25" s="1"/>
      <c r="GTU25" s="1"/>
      <c r="GTV25" s="1"/>
      <c r="GTW25" s="1"/>
      <c r="GTX25" s="1"/>
      <c r="GTY25" s="1"/>
      <c r="GTZ25" s="1"/>
      <c r="GUA25" s="1"/>
      <c r="GUB25" s="1"/>
      <c r="GUC25" s="1"/>
      <c r="GUD25" s="1"/>
      <c r="GUE25" s="1"/>
      <c r="GUF25" s="1"/>
      <c r="GUG25" s="1"/>
      <c r="GUH25" s="1"/>
      <c r="GUI25" s="1"/>
      <c r="GUJ25" s="1"/>
      <c r="GUK25" s="1"/>
      <c r="GUL25" s="1"/>
      <c r="GUM25" s="1"/>
      <c r="GUN25" s="1"/>
      <c r="GUO25" s="1"/>
      <c r="GUP25" s="1"/>
      <c r="GUQ25" s="1"/>
      <c r="GUR25" s="1"/>
      <c r="GUS25" s="1"/>
      <c r="GUT25" s="1"/>
      <c r="GUU25" s="1"/>
      <c r="GUV25" s="1"/>
      <c r="GUW25" s="1"/>
      <c r="GUX25" s="1"/>
      <c r="GUY25" s="1"/>
      <c r="GUZ25" s="1"/>
      <c r="GVA25" s="1"/>
      <c r="GVB25" s="1"/>
      <c r="GVC25" s="1"/>
      <c r="GVD25" s="1"/>
      <c r="GVE25" s="1"/>
      <c r="GVF25" s="1"/>
      <c r="GVG25" s="1"/>
      <c r="GVH25" s="1"/>
      <c r="GVI25" s="1"/>
      <c r="GVJ25" s="1"/>
      <c r="GVK25" s="1"/>
      <c r="GVL25" s="1"/>
      <c r="GVM25" s="1"/>
      <c r="GVN25" s="1"/>
      <c r="GVO25" s="1"/>
      <c r="GVP25" s="1"/>
      <c r="GVQ25" s="1"/>
      <c r="GVR25" s="1"/>
      <c r="GVS25" s="1"/>
      <c r="GVT25" s="1"/>
      <c r="GVU25" s="1"/>
      <c r="GVV25" s="1"/>
      <c r="GVW25" s="1"/>
      <c r="GVX25" s="1"/>
      <c r="GVY25" s="1"/>
      <c r="GVZ25" s="1"/>
      <c r="GWA25" s="1"/>
      <c r="GWB25" s="1"/>
      <c r="GWC25" s="1"/>
      <c r="GWD25" s="1"/>
      <c r="GWE25" s="1"/>
      <c r="GWF25" s="1"/>
      <c r="GWG25" s="1"/>
      <c r="GWH25" s="1"/>
      <c r="GWI25" s="1"/>
      <c r="GWJ25" s="1"/>
      <c r="GWK25" s="1"/>
      <c r="GWL25" s="1"/>
      <c r="GWM25" s="1"/>
      <c r="GWN25" s="1"/>
      <c r="GWO25" s="1"/>
      <c r="GWP25" s="1"/>
      <c r="GWQ25" s="1"/>
      <c r="GWR25" s="1"/>
      <c r="GWS25" s="1"/>
      <c r="GWT25" s="1"/>
      <c r="GWU25" s="1"/>
      <c r="GWV25" s="1"/>
      <c r="GWW25" s="1"/>
      <c r="GWX25" s="1"/>
      <c r="GWY25" s="1"/>
      <c r="GWZ25" s="1"/>
      <c r="GXA25" s="1"/>
      <c r="GXB25" s="1"/>
      <c r="GXC25" s="1"/>
      <c r="GXD25" s="1"/>
      <c r="GXE25" s="1"/>
      <c r="GXF25" s="1"/>
      <c r="GXG25" s="1"/>
      <c r="GXH25" s="1"/>
      <c r="GXI25" s="1"/>
      <c r="GXJ25" s="1"/>
      <c r="GXK25" s="1"/>
      <c r="GXL25" s="1"/>
      <c r="GXM25" s="1"/>
      <c r="GXN25" s="1"/>
      <c r="GXO25" s="1"/>
      <c r="GXP25" s="1"/>
      <c r="GXQ25" s="1"/>
      <c r="GXR25" s="1"/>
      <c r="GXS25" s="1"/>
      <c r="GXT25" s="1"/>
      <c r="GXU25" s="1"/>
      <c r="GXV25" s="1"/>
      <c r="GXW25" s="1"/>
      <c r="GXX25" s="1"/>
      <c r="GXY25" s="1"/>
      <c r="GXZ25" s="1"/>
      <c r="GYA25" s="1"/>
      <c r="GYB25" s="1"/>
      <c r="GYC25" s="1"/>
      <c r="GYD25" s="1"/>
      <c r="GYE25" s="1"/>
      <c r="GYF25" s="1"/>
      <c r="GYG25" s="1"/>
      <c r="GYH25" s="1"/>
      <c r="GYI25" s="1"/>
      <c r="GYJ25" s="1"/>
      <c r="GYK25" s="1"/>
      <c r="GYL25" s="1"/>
      <c r="GYM25" s="1"/>
      <c r="GYN25" s="1"/>
      <c r="GYO25" s="1"/>
      <c r="GYP25" s="1"/>
      <c r="GYQ25" s="1"/>
      <c r="GYR25" s="1"/>
      <c r="GYS25" s="1"/>
      <c r="GYT25" s="1"/>
      <c r="GYU25" s="1"/>
      <c r="GYV25" s="1"/>
      <c r="GYW25" s="1"/>
      <c r="GYX25" s="1"/>
      <c r="GYY25" s="1"/>
      <c r="GYZ25" s="1"/>
      <c r="GZA25" s="1"/>
      <c r="GZB25" s="1"/>
      <c r="GZC25" s="1"/>
      <c r="GZD25" s="1"/>
      <c r="GZE25" s="1"/>
      <c r="GZF25" s="1"/>
      <c r="GZG25" s="1"/>
      <c r="GZH25" s="1"/>
      <c r="GZI25" s="1"/>
      <c r="GZJ25" s="1"/>
      <c r="GZK25" s="1"/>
      <c r="GZL25" s="1"/>
      <c r="GZM25" s="1"/>
      <c r="GZN25" s="1"/>
      <c r="GZO25" s="1"/>
      <c r="GZP25" s="1"/>
      <c r="GZQ25" s="1"/>
      <c r="GZR25" s="1"/>
      <c r="GZS25" s="1"/>
      <c r="GZT25" s="1"/>
      <c r="GZU25" s="1"/>
      <c r="GZV25" s="1"/>
      <c r="GZW25" s="1"/>
      <c r="GZX25" s="1"/>
      <c r="GZY25" s="1"/>
      <c r="GZZ25" s="1"/>
      <c r="HAA25" s="1"/>
      <c r="HAB25" s="1"/>
      <c r="HAC25" s="1"/>
      <c r="HAD25" s="1"/>
      <c r="HAE25" s="1"/>
      <c r="HAF25" s="1"/>
      <c r="HAG25" s="1"/>
      <c r="HAH25" s="1"/>
      <c r="HAI25" s="1"/>
      <c r="HAJ25" s="1"/>
      <c r="HAK25" s="1"/>
      <c r="HAL25" s="1"/>
      <c r="HAM25" s="1"/>
      <c r="HAN25" s="1"/>
      <c r="HAO25" s="1"/>
      <c r="HAP25" s="1"/>
      <c r="HAQ25" s="1"/>
      <c r="HAR25" s="1"/>
      <c r="HAS25" s="1"/>
      <c r="HAT25" s="1"/>
      <c r="HAU25" s="1"/>
      <c r="HAV25" s="1"/>
      <c r="HAW25" s="1"/>
      <c r="HAX25" s="1"/>
      <c r="HAY25" s="1"/>
      <c r="HAZ25" s="1"/>
      <c r="HBA25" s="1"/>
      <c r="HBB25" s="1"/>
      <c r="HBC25" s="1"/>
      <c r="HBD25" s="1"/>
      <c r="HBE25" s="1"/>
      <c r="HBF25" s="1"/>
      <c r="HBG25" s="1"/>
      <c r="HBH25" s="1"/>
      <c r="HBI25" s="1"/>
      <c r="HBJ25" s="1"/>
      <c r="HBK25" s="1"/>
      <c r="HBL25" s="1"/>
      <c r="HBM25" s="1"/>
      <c r="HBN25" s="1"/>
      <c r="HBO25" s="1"/>
      <c r="HBP25" s="1"/>
      <c r="HBQ25" s="1"/>
      <c r="HBR25" s="1"/>
      <c r="HBS25" s="1"/>
      <c r="HBT25" s="1"/>
      <c r="HBU25" s="1"/>
      <c r="HBV25" s="1"/>
      <c r="HBW25" s="1"/>
      <c r="HBX25" s="1"/>
      <c r="HBY25" s="1"/>
      <c r="HBZ25" s="1"/>
      <c r="HCA25" s="1"/>
      <c r="HCB25" s="1"/>
      <c r="HCC25" s="1"/>
      <c r="HCD25" s="1"/>
      <c r="HCE25" s="1"/>
      <c r="HCF25" s="1"/>
      <c r="HCG25" s="1"/>
      <c r="HCH25" s="1"/>
      <c r="HCI25" s="1"/>
      <c r="HCJ25" s="1"/>
      <c r="HCK25" s="1"/>
      <c r="HCL25" s="1"/>
      <c r="HCM25" s="1"/>
      <c r="HCN25" s="1"/>
      <c r="HCO25" s="1"/>
      <c r="HCP25" s="1"/>
      <c r="HCQ25" s="1"/>
      <c r="HCR25" s="1"/>
      <c r="HCS25" s="1"/>
      <c r="HCT25" s="1"/>
      <c r="HCU25" s="1"/>
      <c r="HCV25" s="1"/>
      <c r="HCW25" s="1"/>
      <c r="HCX25" s="1"/>
      <c r="HCY25" s="1"/>
      <c r="HCZ25" s="1"/>
      <c r="HDA25" s="1"/>
      <c r="HDB25" s="1"/>
      <c r="HDC25" s="1"/>
      <c r="HDD25" s="1"/>
      <c r="HDE25" s="1"/>
      <c r="HDF25" s="1"/>
      <c r="HDG25" s="1"/>
      <c r="HDH25" s="1"/>
      <c r="HDI25" s="1"/>
      <c r="HDJ25" s="1"/>
      <c r="HDK25" s="1"/>
      <c r="HDL25" s="1"/>
      <c r="HDM25" s="1"/>
      <c r="HDN25" s="1"/>
      <c r="HDO25" s="1"/>
      <c r="HDP25" s="1"/>
      <c r="HDQ25" s="1"/>
      <c r="HDR25" s="1"/>
      <c r="HDS25" s="1"/>
      <c r="HDT25" s="1"/>
      <c r="HDU25" s="1"/>
      <c r="HDV25" s="1"/>
      <c r="HDW25" s="1"/>
      <c r="HDX25" s="1"/>
      <c r="HDY25" s="1"/>
      <c r="HDZ25" s="1"/>
      <c r="HEA25" s="1"/>
      <c r="HEB25" s="1"/>
      <c r="HEC25" s="1"/>
      <c r="HED25" s="1"/>
      <c r="HEE25" s="1"/>
      <c r="HEF25" s="1"/>
      <c r="HEG25" s="1"/>
      <c r="HEH25" s="1"/>
      <c r="HEI25" s="1"/>
      <c r="HEJ25" s="1"/>
      <c r="HEK25" s="1"/>
      <c r="HEL25" s="1"/>
      <c r="HEM25" s="1"/>
      <c r="HEN25" s="1"/>
      <c r="HEO25" s="1"/>
      <c r="HEP25" s="1"/>
      <c r="HEQ25" s="1"/>
      <c r="HER25" s="1"/>
      <c r="HES25" s="1"/>
      <c r="HET25" s="1"/>
      <c r="HEU25" s="1"/>
      <c r="HEV25" s="1"/>
      <c r="HEW25" s="1"/>
      <c r="HEX25" s="1"/>
      <c r="HEY25" s="1"/>
      <c r="HEZ25" s="1"/>
      <c r="HFA25" s="1"/>
      <c r="HFB25" s="1"/>
      <c r="HFC25" s="1"/>
      <c r="HFD25" s="1"/>
      <c r="HFE25" s="1"/>
      <c r="HFF25" s="1"/>
      <c r="HFG25" s="1"/>
      <c r="HFH25" s="1"/>
      <c r="HFI25" s="1"/>
      <c r="HFJ25" s="1"/>
      <c r="HFK25" s="1"/>
      <c r="HFL25" s="1"/>
      <c r="HFM25" s="1"/>
      <c r="HFN25" s="1"/>
      <c r="HFO25" s="1"/>
      <c r="HFP25" s="1"/>
      <c r="HFQ25" s="1"/>
      <c r="HFR25" s="1"/>
      <c r="HFS25" s="1"/>
      <c r="HFT25" s="1"/>
      <c r="HFU25" s="1"/>
      <c r="HFV25" s="1"/>
      <c r="HFW25" s="1"/>
      <c r="HFX25" s="1"/>
      <c r="HFY25" s="1"/>
      <c r="HFZ25" s="1"/>
      <c r="HGA25" s="1"/>
      <c r="HGB25" s="1"/>
      <c r="HGC25" s="1"/>
      <c r="HGD25" s="1"/>
      <c r="HGE25" s="1"/>
      <c r="HGF25" s="1"/>
      <c r="HGG25" s="1"/>
      <c r="HGH25" s="1"/>
      <c r="HGI25" s="1"/>
      <c r="HGJ25" s="1"/>
      <c r="HGK25" s="1"/>
      <c r="HGL25" s="1"/>
      <c r="HGM25" s="1"/>
      <c r="HGN25" s="1"/>
      <c r="HGO25" s="1"/>
      <c r="HGP25" s="1"/>
      <c r="HGQ25" s="1"/>
      <c r="HGR25" s="1"/>
      <c r="HGS25" s="1"/>
      <c r="HGT25" s="1"/>
      <c r="HGU25" s="1"/>
      <c r="HGV25" s="1"/>
      <c r="HGW25" s="1"/>
      <c r="HGX25" s="1"/>
      <c r="HGY25" s="1"/>
      <c r="HGZ25" s="1"/>
      <c r="HHA25" s="1"/>
      <c r="HHB25" s="1"/>
      <c r="HHC25" s="1"/>
      <c r="HHD25" s="1"/>
      <c r="HHE25" s="1"/>
      <c r="HHF25" s="1"/>
      <c r="HHG25" s="1"/>
      <c r="HHH25" s="1"/>
      <c r="HHI25" s="1"/>
      <c r="HHJ25" s="1"/>
      <c r="HHK25" s="1"/>
      <c r="HHL25" s="1"/>
      <c r="HHM25" s="1"/>
      <c r="HHN25" s="1"/>
      <c r="HHO25" s="1"/>
      <c r="HHP25" s="1"/>
      <c r="HHQ25" s="1"/>
      <c r="HHR25" s="1"/>
      <c r="HHS25" s="1"/>
      <c r="HHT25" s="1"/>
      <c r="HHU25" s="1"/>
      <c r="HHV25" s="1"/>
      <c r="HHW25" s="1"/>
      <c r="HHX25" s="1"/>
      <c r="HHY25" s="1"/>
      <c r="HHZ25" s="1"/>
      <c r="HIA25" s="1"/>
      <c r="HIB25" s="1"/>
      <c r="HIC25" s="1"/>
      <c r="HID25" s="1"/>
      <c r="HIE25" s="1"/>
      <c r="HIF25" s="1"/>
      <c r="HIG25" s="1"/>
      <c r="HIH25" s="1"/>
      <c r="HII25" s="1"/>
      <c r="HIJ25" s="1"/>
      <c r="HIK25" s="1"/>
      <c r="HIL25" s="1"/>
      <c r="HIM25" s="1"/>
      <c r="HIN25" s="1"/>
      <c r="HIO25" s="1"/>
      <c r="HIP25" s="1"/>
      <c r="HIQ25" s="1"/>
      <c r="HIR25" s="1"/>
      <c r="HIS25" s="1"/>
      <c r="HIT25" s="1"/>
      <c r="HIU25" s="1"/>
      <c r="HIV25" s="1"/>
      <c r="HIW25" s="1"/>
      <c r="HIX25" s="1"/>
      <c r="HIY25" s="1"/>
      <c r="HIZ25" s="1"/>
      <c r="HJA25" s="1"/>
      <c r="HJB25" s="1"/>
      <c r="HJC25" s="1"/>
      <c r="HJD25" s="1"/>
      <c r="HJE25" s="1"/>
      <c r="HJF25" s="1"/>
      <c r="HJG25" s="1"/>
      <c r="HJH25" s="1"/>
      <c r="HJI25" s="1"/>
      <c r="HJJ25" s="1"/>
      <c r="HJK25" s="1"/>
      <c r="HJL25" s="1"/>
      <c r="HJM25" s="1"/>
      <c r="HJN25" s="1"/>
      <c r="HJO25" s="1"/>
      <c r="HJP25" s="1"/>
      <c r="HJQ25" s="1"/>
      <c r="HJR25" s="1"/>
      <c r="HJS25" s="1"/>
      <c r="HJT25" s="1"/>
      <c r="HJU25" s="1"/>
      <c r="HJV25" s="1"/>
      <c r="HJW25" s="1"/>
      <c r="HJX25" s="1"/>
      <c r="HJY25" s="1"/>
      <c r="HJZ25" s="1"/>
      <c r="HKA25" s="1"/>
      <c r="HKB25" s="1"/>
      <c r="HKC25" s="1"/>
      <c r="HKD25" s="1"/>
      <c r="HKE25" s="1"/>
      <c r="HKF25" s="1"/>
      <c r="HKG25" s="1"/>
      <c r="HKH25" s="1"/>
      <c r="HKI25" s="1"/>
      <c r="HKJ25" s="1"/>
      <c r="HKK25" s="1"/>
      <c r="HKL25" s="1"/>
      <c r="HKM25" s="1"/>
      <c r="HKN25" s="1"/>
      <c r="HKO25" s="1"/>
      <c r="HKP25" s="1"/>
      <c r="HKQ25" s="1"/>
      <c r="HKR25" s="1"/>
      <c r="HKS25" s="1"/>
      <c r="HKT25" s="1"/>
      <c r="HKU25" s="1"/>
      <c r="HKV25" s="1"/>
      <c r="HKW25" s="1"/>
      <c r="HKX25" s="1"/>
      <c r="HKY25" s="1"/>
      <c r="HKZ25" s="1"/>
      <c r="HLA25" s="1"/>
      <c r="HLB25" s="1"/>
      <c r="HLC25" s="1"/>
      <c r="HLD25" s="1"/>
      <c r="HLE25" s="1"/>
      <c r="HLF25" s="1"/>
      <c r="HLG25" s="1"/>
      <c r="HLH25" s="1"/>
      <c r="HLI25" s="1"/>
      <c r="HLJ25" s="1"/>
      <c r="HLK25" s="1"/>
      <c r="HLL25" s="1"/>
      <c r="HLM25" s="1"/>
      <c r="HLN25" s="1"/>
      <c r="HLO25" s="1"/>
      <c r="HLP25" s="1"/>
      <c r="HLQ25" s="1"/>
      <c r="HLR25" s="1"/>
      <c r="HLS25" s="1"/>
      <c r="HLT25" s="1"/>
      <c r="HLU25" s="1"/>
      <c r="HLV25" s="1"/>
      <c r="HLW25" s="1"/>
      <c r="HLX25" s="1"/>
      <c r="HLY25" s="1"/>
      <c r="HLZ25" s="1"/>
      <c r="HMA25" s="1"/>
      <c r="HMB25" s="1"/>
      <c r="HMC25" s="1"/>
      <c r="HMD25" s="1"/>
      <c r="HME25" s="1"/>
      <c r="HMF25" s="1"/>
      <c r="HMG25" s="1"/>
      <c r="HMH25" s="1"/>
      <c r="HMI25" s="1"/>
      <c r="HMJ25" s="1"/>
      <c r="HMK25" s="1"/>
      <c r="HML25" s="1"/>
      <c r="HMM25" s="1"/>
      <c r="HMN25" s="1"/>
      <c r="HMO25" s="1"/>
      <c r="HMP25" s="1"/>
      <c r="HMQ25" s="1"/>
      <c r="HMR25" s="1"/>
      <c r="HMS25" s="1"/>
      <c r="HMT25" s="1"/>
      <c r="HMU25" s="1"/>
      <c r="HMV25" s="1"/>
      <c r="HMW25" s="1"/>
      <c r="HMX25" s="1"/>
      <c r="HMY25" s="1"/>
      <c r="HMZ25" s="1"/>
      <c r="HNA25" s="1"/>
      <c r="HNB25" s="1"/>
      <c r="HNC25" s="1"/>
      <c r="HND25" s="1"/>
      <c r="HNE25" s="1"/>
      <c r="HNF25" s="1"/>
      <c r="HNG25" s="1"/>
      <c r="HNH25" s="1"/>
      <c r="HNI25" s="1"/>
      <c r="HNJ25" s="1"/>
      <c r="HNK25" s="1"/>
      <c r="HNL25" s="1"/>
      <c r="HNM25" s="1"/>
      <c r="HNN25" s="1"/>
      <c r="HNO25" s="1"/>
      <c r="HNP25" s="1"/>
      <c r="HNQ25" s="1"/>
      <c r="HNR25" s="1"/>
      <c r="HNS25" s="1"/>
      <c r="HNT25" s="1"/>
      <c r="HNU25" s="1"/>
      <c r="HNV25" s="1"/>
      <c r="HNW25" s="1"/>
      <c r="HNX25" s="1"/>
      <c r="HNY25" s="1"/>
      <c r="HNZ25" s="1"/>
      <c r="HOA25" s="1"/>
      <c r="HOB25" s="1"/>
      <c r="HOC25" s="1"/>
      <c r="HOD25" s="1"/>
      <c r="HOE25" s="1"/>
      <c r="HOF25" s="1"/>
      <c r="HOG25" s="1"/>
      <c r="HOH25" s="1"/>
      <c r="HOI25" s="1"/>
      <c r="HOJ25" s="1"/>
      <c r="HOK25" s="1"/>
      <c r="HOL25" s="1"/>
      <c r="HOM25" s="1"/>
      <c r="HON25" s="1"/>
      <c r="HOO25" s="1"/>
      <c r="HOP25" s="1"/>
      <c r="HOQ25" s="1"/>
      <c r="HOR25" s="1"/>
      <c r="HOS25" s="1"/>
      <c r="HOT25" s="1"/>
      <c r="HOU25" s="1"/>
      <c r="HOV25" s="1"/>
      <c r="HOW25" s="1"/>
      <c r="HOX25" s="1"/>
      <c r="HOY25" s="1"/>
      <c r="HOZ25" s="1"/>
      <c r="HPA25" s="1"/>
      <c r="HPB25" s="1"/>
      <c r="HPC25" s="1"/>
      <c r="HPD25" s="1"/>
      <c r="HPE25" s="1"/>
      <c r="HPF25" s="1"/>
      <c r="HPG25" s="1"/>
      <c r="HPH25" s="1"/>
      <c r="HPI25" s="1"/>
      <c r="HPJ25" s="1"/>
      <c r="HPK25" s="1"/>
      <c r="HPL25" s="1"/>
      <c r="HPM25" s="1"/>
      <c r="HPN25" s="1"/>
      <c r="HPO25" s="1"/>
      <c r="HPP25" s="1"/>
      <c r="HPQ25" s="1"/>
      <c r="HPR25" s="1"/>
      <c r="HPS25" s="1"/>
      <c r="HPT25" s="1"/>
      <c r="HPU25" s="1"/>
      <c r="HPV25" s="1"/>
      <c r="HPW25" s="1"/>
      <c r="HPX25" s="1"/>
      <c r="HPY25" s="1"/>
      <c r="HPZ25" s="1"/>
      <c r="HQA25" s="1"/>
      <c r="HQB25" s="1"/>
      <c r="HQC25" s="1"/>
      <c r="HQD25" s="1"/>
      <c r="HQE25" s="1"/>
      <c r="HQF25" s="1"/>
      <c r="HQG25" s="1"/>
      <c r="HQH25" s="1"/>
      <c r="HQI25" s="1"/>
      <c r="HQJ25" s="1"/>
      <c r="HQK25" s="1"/>
      <c r="HQL25" s="1"/>
      <c r="HQM25" s="1"/>
      <c r="HQN25" s="1"/>
      <c r="HQO25" s="1"/>
      <c r="HQP25" s="1"/>
      <c r="HQQ25" s="1"/>
      <c r="HQR25" s="1"/>
      <c r="HQS25" s="1"/>
      <c r="HQT25" s="1"/>
      <c r="HQU25" s="1"/>
      <c r="HQV25" s="1"/>
      <c r="HQW25" s="1"/>
      <c r="HQX25" s="1"/>
      <c r="HQY25" s="1"/>
      <c r="HQZ25" s="1"/>
      <c r="HRA25" s="1"/>
      <c r="HRB25" s="1"/>
      <c r="HRC25" s="1"/>
      <c r="HRD25" s="1"/>
      <c r="HRE25" s="1"/>
      <c r="HRF25" s="1"/>
      <c r="HRG25" s="1"/>
      <c r="HRH25" s="1"/>
      <c r="HRI25" s="1"/>
      <c r="HRJ25" s="1"/>
      <c r="HRK25" s="1"/>
      <c r="HRL25" s="1"/>
      <c r="HRM25" s="1"/>
      <c r="HRN25" s="1"/>
      <c r="HRO25" s="1"/>
      <c r="HRP25" s="1"/>
      <c r="HRQ25" s="1"/>
      <c r="HRR25" s="1"/>
      <c r="HRS25" s="1"/>
      <c r="HRT25" s="1"/>
      <c r="HRU25" s="1"/>
      <c r="HRV25" s="1"/>
      <c r="HRW25" s="1"/>
      <c r="HRX25" s="1"/>
      <c r="HRY25" s="1"/>
      <c r="HRZ25" s="1"/>
      <c r="HSA25" s="1"/>
      <c r="HSB25" s="1"/>
      <c r="HSC25" s="1"/>
      <c r="HSD25" s="1"/>
      <c r="HSE25" s="1"/>
      <c r="HSF25" s="1"/>
      <c r="HSG25" s="1"/>
      <c r="HSH25" s="1"/>
      <c r="HSI25" s="1"/>
      <c r="HSJ25" s="1"/>
      <c r="HSK25" s="1"/>
      <c r="HSL25" s="1"/>
      <c r="HSM25" s="1"/>
      <c r="HSN25" s="1"/>
      <c r="HSO25" s="1"/>
      <c r="HSP25" s="1"/>
      <c r="HSQ25" s="1"/>
      <c r="HSR25" s="1"/>
      <c r="HSS25" s="1"/>
      <c r="HST25" s="1"/>
      <c r="HSU25" s="1"/>
      <c r="HSV25" s="1"/>
      <c r="HSW25" s="1"/>
      <c r="HSX25" s="1"/>
      <c r="HSY25" s="1"/>
      <c r="HSZ25" s="1"/>
      <c r="HTA25" s="1"/>
      <c r="HTB25" s="1"/>
      <c r="HTC25" s="1"/>
      <c r="HTD25" s="1"/>
      <c r="HTE25" s="1"/>
      <c r="HTF25" s="1"/>
      <c r="HTG25" s="1"/>
      <c r="HTH25" s="1"/>
      <c r="HTI25" s="1"/>
      <c r="HTJ25" s="1"/>
      <c r="HTK25" s="1"/>
      <c r="HTL25" s="1"/>
      <c r="HTM25" s="1"/>
      <c r="HTN25" s="1"/>
      <c r="HTO25" s="1"/>
      <c r="HTP25" s="1"/>
      <c r="HTQ25" s="1"/>
      <c r="HTR25" s="1"/>
      <c r="HTS25" s="1"/>
      <c r="HTT25" s="1"/>
      <c r="HTU25" s="1"/>
      <c r="HTV25" s="1"/>
      <c r="HTW25" s="1"/>
      <c r="HTX25" s="1"/>
      <c r="HTY25" s="1"/>
      <c r="HTZ25" s="1"/>
      <c r="HUA25" s="1"/>
      <c r="HUB25" s="1"/>
      <c r="HUC25" s="1"/>
      <c r="HUD25" s="1"/>
      <c r="HUE25" s="1"/>
      <c r="HUF25" s="1"/>
      <c r="HUG25" s="1"/>
      <c r="HUH25" s="1"/>
      <c r="HUI25" s="1"/>
      <c r="HUJ25" s="1"/>
      <c r="HUK25" s="1"/>
      <c r="HUL25" s="1"/>
      <c r="HUM25" s="1"/>
      <c r="HUN25" s="1"/>
      <c r="HUO25" s="1"/>
      <c r="HUP25" s="1"/>
      <c r="HUQ25" s="1"/>
      <c r="HUR25" s="1"/>
      <c r="HUS25" s="1"/>
      <c r="HUT25" s="1"/>
      <c r="HUU25" s="1"/>
      <c r="HUV25" s="1"/>
      <c r="HUW25" s="1"/>
      <c r="HUX25" s="1"/>
      <c r="HUY25" s="1"/>
      <c r="HUZ25" s="1"/>
      <c r="HVA25" s="1"/>
      <c r="HVB25" s="1"/>
      <c r="HVC25" s="1"/>
      <c r="HVD25" s="1"/>
      <c r="HVE25" s="1"/>
      <c r="HVF25" s="1"/>
      <c r="HVG25" s="1"/>
      <c r="HVH25" s="1"/>
      <c r="HVI25" s="1"/>
      <c r="HVJ25" s="1"/>
      <c r="HVK25" s="1"/>
      <c r="HVL25" s="1"/>
      <c r="HVM25" s="1"/>
      <c r="HVN25" s="1"/>
      <c r="HVO25" s="1"/>
      <c r="HVP25" s="1"/>
      <c r="HVQ25" s="1"/>
      <c r="HVR25" s="1"/>
      <c r="HVS25" s="1"/>
      <c r="HVT25" s="1"/>
      <c r="HVU25" s="1"/>
      <c r="HVV25" s="1"/>
      <c r="HVW25" s="1"/>
      <c r="HVX25" s="1"/>
      <c r="HVY25" s="1"/>
      <c r="HVZ25" s="1"/>
      <c r="HWA25" s="1"/>
      <c r="HWB25" s="1"/>
      <c r="HWC25" s="1"/>
      <c r="HWD25" s="1"/>
      <c r="HWE25" s="1"/>
      <c r="HWF25" s="1"/>
      <c r="HWG25" s="1"/>
      <c r="HWH25" s="1"/>
      <c r="HWI25" s="1"/>
      <c r="HWJ25" s="1"/>
      <c r="HWK25" s="1"/>
      <c r="HWL25" s="1"/>
      <c r="HWM25" s="1"/>
      <c r="HWN25" s="1"/>
      <c r="HWO25" s="1"/>
      <c r="HWP25" s="1"/>
      <c r="HWQ25" s="1"/>
      <c r="HWR25" s="1"/>
      <c r="HWS25" s="1"/>
      <c r="HWT25" s="1"/>
      <c r="HWU25" s="1"/>
      <c r="HWV25" s="1"/>
      <c r="HWW25" s="1"/>
      <c r="HWX25" s="1"/>
      <c r="HWY25" s="1"/>
      <c r="HWZ25" s="1"/>
      <c r="HXA25" s="1"/>
      <c r="HXB25" s="1"/>
      <c r="HXC25" s="1"/>
      <c r="HXD25" s="1"/>
      <c r="HXE25" s="1"/>
      <c r="HXF25" s="1"/>
      <c r="HXG25" s="1"/>
      <c r="HXH25" s="1"/>
      <c r="HXI25" s="1"/>
      <c r="HXJ25" s="1"/>
      <c r="HXK25" s="1"/>
      <c r="HXL25" s="1"/>
      <c r="HXM25" s="1"/>
      <c r="HXN25" s="1"/>
      <c r="HXO25" s="1"/>
      <c r="HXP25" s="1"/>
      <c r="HXQ25" s="1"/>
      <c r="HXR25" s="1"/>
      <c r="HXS25" s="1"/>
      <c r="HXT25" s="1"/>
      <c r="HXU25" s="1"/>
      <c r="HXV25" s="1"/>
      <c r="HXW25" s="1"/>
      <c r="HXX25" s="1"/>
      <c r="HXY25" s="1"/>
      <c r="HXZ25" s="1"/>
      <c r="HYA25" s="1"/>
      <c r="HYB25" s="1"/>
      <c r="HYC25" s="1"/>
      <c r="HYD25" s="1"/>
      <c r="HYE25" s="1"/>
      <c r="HYF25" s="1"/>
      <c r="HYG25" s="1"/>
      <c r="HYH25" s="1"/>
      <c r="HYI25" s="1"/>
      <c r="HYJ25" s="1"/>
      <c r="HYK25" s="1"/>
      <c r="HYL25" s="1"/>
      <c r="HYM25" s="1"/>
      <c r="HYN25" s="1"/>
      <c r="HYO25" s="1"/>
      <c r="HYP25" s="1"/>
      <c r="HYQ25" s="1"/>
      <c r="HYR25" s="1"/>
      <c r="HYS25" s="1"/>
      <c r="HYT25" s="1"/>
      <c r="HYU25" s="1"/>
      <c r="HYV25" s="1"/>
      <c r="HYW25" s="1"/>
      <c r="HYX25" s="1"/>
      <c r="HYY25" s="1"/>
      <c r="HYZ25" s="1"/>
      <c r="HZA25" s="1"/>
      <c r="HZB25" s="1"/>
      <c r="HZC25" s="1"/>
      <c r="HZD25" s="1"/>
      <c r="HZE25" s="1"/>
      <c r="HZF25" s="1"/>
      <c r="HZG25" s="1"/>
      <c r="HZH25" s="1"/>
      <c r="HZI25" s="1"/>
      <c r="HZJ25" s="1"/>
      <c r="HZK25" s="1"/>
      <c r="HZL25" s="1"/>
      <c r="HZM25" s="1"/>
      <c r="HZN25" s="1"/>
      <c r="HZO25" s="1"/>
      <c r="HZP25" s="1"/>
      <c r="HZQ25" s="1"/>
      <c r="HZR25" s="1"/>
      <c r="HZS25" s="1"/>
      <c r="HZT25" s="1"/>
      <c r="HZU25" s="1"/>
      <c r="HZV25" s="1"/>
      <c r="HZW25" s="1"/>
      <c r="HZX25" s="1"/>
      <c r="HZY25" s="1"/>
      <c r="HZZ25" s="1"/>
      <c r="IAA25" s="1"/>
      <c r="IAB25" s="1"/>
      <c r="IAC25" s="1"/>
      <c r="IAD25" s="1"/>
      <c r="IAE25" s="1"/>
      <c r="IAF25" s="1"/>
      <c r="IAG25" s="1"/>
      <c r="IAH25" s="1"/>
      <c r="IAI25" s="1"/>
      <c r="IAJ25" s="1"/>
      <c r="IAK25" s="1"/>
      <c r="IAL25" s="1"/>
      <c r="IAM25" s="1"/>
      <c r="IAN25" s="1"/>
      <c r="IAO25" s="1"/>
      <c r="IAP25" s="1"/>
      <c r="IAQ25" s="1"/>
      <c r="IAR25" s="1"/>
      <c r="IAS25" s="1"/>
      <c r="IAT25" s="1"/>
      <c r="IAU25" s="1"/>
      <c r="IAV25" s="1"/>
      <c r="IAW25" s="1"/>
      <c r="IAX25" s="1"/>
      <c r="IAY25" s="1"/>
      <c r="IAZ25" s="1"/>
      <c r="IBA25" s="1"/>
      <c r="IBB25" s="1"/>
      <c r="IBC25" s="1"/>
      <c r="IBD25" s="1"/>
      <c r="IBE25" s="1"/>
      <c r="IBF25" s="1"/>
      <c r="IBG25" s="1"/>
      <c r="IBH25" s="1"/>
      <c r="IBI25" s="1"/>
      <c r="IBJ25" s="1"/>
      <c r="IBK25" s="1"/>
      <c r="IBL25" s="1"/>
      <c r="IBM25" s="1"/>
      <c r="IBN25" s="1"/>
      <c r="IBO25" s="1"/>
      <c r="IBP25" s="1"/>
      <c r="IBQ25" s="1"/>
      <c r="IBR25" s="1"/>
      <c r="IBS25" s="1"/>
      <c r="IBT25" s="1"/>
      <c r="IBU25" s="1"/>
      <c r="IBV25" s="1"/>
      <c r="IBW25" s="1"/>
      <c r="IBX25" s="1"/>
      <c r="IBY25" s="1"/>
      <c r="IBZ25" s="1"/>
      <c r="ICA25" s="1"/>
      <c r="ICB25" s="1"/>
      <c r="ICC25" s="1"/>
      <c r="ICD25" s="1"/>
      <c r="ICE25" s="1"/>
      <c r="ICF25" s="1"/>
      <c r="ICG25" s="1"/>
      <c r="ICH25" s="1"/>
      <c r="ICI25" s="1"/>
      <c r="ICJ25" s="1"/>
      <c r="ICK25" s="1"/>
      <c r="ICL25" s="1"/>
      <c r="ICM25" s="1"/>
      <c r="ICN25" s="1"/>
      <c r="ICO25" s="1"/>
      <c r="ICP25" s="1"/>
      <c r="ICQ25" s="1"/>
      <c r="ICR25" s="1"/>
      <c r="ICS25" s="1"/>
      <c r="ICT25" s="1"/>
      <c r="ICU25" s="1"/>
      <c r="ICV25" s="1"/>
      <c r="ICW25" s="1"/>
      <c r="ICX25" s="1"/>
      <c r="ICY25" s="1"/>
      <c r="ICZ25" s="1"/>
      <c r="IDA25" s="1"/>
      <c r="IDB25" s="1"/>
      <c r="IDC25" s="1"/>
      <c r="IDD25" s="1"/>
      <c r="IDE25" s="1"/>
      <c r="IDF25" s="1"/>
      <c r="IDG25" s="1"/>
      <c r="IDH25" s="1"/>
      <c r="IDI25" s="1"/>
      <c r="IDJ25" s="1"/>
      <c r="IDK25" s="1"/>
      <c r="IDL25" s="1"/>
      <c r="IDM25" s="1"/>
      <c r="IDN25" s="1"/>
      <c r="IDO25" s="1"/>
      <c r="IDP25" s="1"/>
      <c r="IDQ25" s="1"/>
      <c r="IDR25" s="1"/>
      <c r="IDS25" s="1"/>
      <c r="IDT25" s="1"/>
      <c r="IDU25" s="1"/>
      <c r="IDV25" s="1"/>
      <c r="IDW25" s="1"/>
      <c r="IDX25" s="1"/>
      <c r="IDY25" s="1"/>
      <c r="IDZ25" s="1"/>
      <c r="IEA25" s="1"/>
      <c r="IEB25" s="1"/>
      <c r="IEC25" s="1"/>
      <c r="IED25" s="1"/>
      <c r="IEE25" s="1"/>
      <c r="IEF25" s="1"/>
      <c r="IEG25" s="1"/>
      <c r="IEH25" s="1"/>
      <c r="IEI25" s="1"/>
      <c r="IEJ25" s="1"/>
      <c r="IEK25" s="1"/>
      <c r="IEL25" s="1"/>
      <c r="IEM25" s="1"/>
      <c r="IEN25" s="1"/>
      <c r="IEO25" s="1"/>
      <c r="IEP25" s="1"/>
      <c r="IEQ25" s="1"/>
      <c r="IER25" s="1"/>
      <c r="IES25" s="1"/>
      <c r="IET25" s="1"/>
      <c r="IEU25" s="1"/>
      <c r="IEV25" s="1"/>
      <c r="IEW25" s="1"/>
      <c r="IEX25" s="1"/>
      <c r="IEY25" s="1"/>
      <c r="IEZ25" s="1"/>
      <c r="IFA25" s="1"/>
      <c r="IFB25" s="1"/>
      <c r="IFC25" s="1"/>
      <c r="IFD25" s="1"/>
      <c r="IFE25" s="1"/>
      <c r="IFF25" s="1"/>
      <c r="IFG25" s="1"/>
      <c r="IFH25" s="1"/>
      <c r="IFI25" s="1"/>
      <c r="IFJ25" s="1"/>
      <c r="IFK25" s="1"/>
      <c r="IFL25" s="1"/>
      <c r="IFM25" s="1"/>
      <c r="IFN25" s="1"/>
      <c r="IFO25" s="1"/>
      <c r="IFP25" s="1"/>
      <c r="IFQ25" s="1"/>
      <c r="IFR25" s="1"/>
      <c r="IFS25" s="1"/>
      <c r="IFT25" s="1"/>
      <c r="IFU25" s="1"/>
      <c r="IFV25" s="1"/>
      <c r="IFW25" s="1"/>
      <c r="IFX25" s="1"/>
      <c r="IFY25" s="1"/>
      <c r="IFZ25" s="1"/>
      <c r="IGA25" s="1"/>
      <c r="IGB25" s="1"/>
      <c r="IGC25" s="1"/>
      <c r="IGD25" s="1"/>
      <c r="IGE25" s="1"/>
      <c r="IGF25" s="1"/>
      <c r="IGG25" s="1"/>
      <c r="IGH25" s="1"/>
      <c r="IGI25" s="1"/>
      <c r="IGJ25" s="1"/>
      <c r="IGK25" s="1"/>
      <c r="IGL25" s="1"/>
      <c r="IGM25" s="1"/>
      <c r="IGN25" s="1"/>
      <c r="IGO25" s="1"/>
      <c r="IGP25" s="1"/>
      <c r="IGQ25" s="1"/>
      <c r="IGR25" s="1"/>
      <c r="IGS25" s="1"/>
      <c r="IGT25" s="1"/>
      <c r="IGU25" s="1"/>
      <c r="IGV25" s="1"/>
      <c r="IGW25" s="1"/>
      <c r="IGX25" s="1"/>
      <c r="IGY25" s="1"/>
      <c r="IGZ25" s="1"/>
      <c r="IHA25" s="1"/>
      <c r="IHB25" s="1"/>
      <c r="IHC25" s="1"/>
      <c r="IHD25" s="1"/>
      <c r="IHE25" s="1"/>
      <c r="IHF25" s="1"/>
      <c r="IHG25" s="1"/>
      <c r="IHH25" s="1"/>
      <c r="IHI25" s="1"/>
      <c r="IHJ25" s="1"/>
      <c r="IHK25" s="1"/>
      <c r="IHL25" s="1"/>
      <c r="IHM25" s="1"/>
      <c r="IHN25" s="1"/>
      <c r="IHO25" s="1"/>
      <c r="IHP25" s="1"/>
      <c r="IHQ25" s="1"/>
      <c r="IHR25" s="1"/>
      <c r="IHS25" s="1"/>
      <c r="IHT25" s="1"/>
      <c r="IHU25" s="1"/>
      <c r="IHV25" s="1"/>
      <c r="IHW25" s="1"/>
      <c r="IHX25" s="1"/>
      <c r="IHY25" s="1"/>
      <c r="IHZ25" s="1"/>
      <c r="IIA25" s="1"/>
      <c r="IIB25" s="1"/>
      <c r="IIC25" s="1"/>
      <c r="IID25" s="1"/>
      <c r="IIE25" s="1"/>
      <c r="IIF25" s="1"/>
      <c r="IIG25" s="1"/>
      <c r="IIH25" s="1"/>
      <c r="III25" s="1"/>
      <c r="IIJ25" s="1"/>
      <c r="IIK25" s="1"/>
      <c r="IIL25" s="1"/>
      <c r="IIM25" s="1"/>
      <c r="IIN25" s="1"/>
      <c r="IIO25" s="1"/>
      <c r="IIP25" s="1"/>
      <c r="IIQ25" s="1"/>
      <c r="IIR25" s="1"/>
      <c r="IIS25" s="1"/>
      <c r="IIT25" s="1"/>
      <c r="IIU25" s="1"/>
      <c r="IIV25" s="1"/>
      <c r="IIW25" s="1"/>
      <c r="IIX25" s="1"/>
      <c r="IIY25" s="1"/>
      <c r="IIZ25" s="1"/>
      <c r="IJA25" s="1"/>
      <c r="IJB25" s="1"/>
      <c r="IJC25" s="1"/>
      <c r="IJD25" s="1"/>
      <c r="IJE25" s="1"/>
      <c r="IJF25" s="1"/>
      <c r="IJG25" s="1"/>
      <c r="IJH25" s="1"/>
      <c r="IJI25" s="1"/>
      <c r="IJJ25" s="1"/>
      <c r="IJK25" s="1"/>
      <c r="IJL25" s="1"/>
      <c r="IJM25" s="1"/>
      <c r="IJN25" s="1"/>
      <c r="IJO25" s="1"/>
      <c r="IJP25" s="1"/>
      <c r="IJQ25" s="1"/>
      <c r="IJR25" s="1"/>
      <c r="IJS25" s="1"/>
      <c r="IJT25" s="1"/>
      <c r="IJU25" s="1"/>
      <c r="IJV25" s="1"/>
      <c r="IJW25" s="1"/>
      <c r="IJX25" s="1"/>
      <c r="IJY25" s="1"/>
      <c r="IJZ25" s="1"/>
      <c r="IKA25" s="1"/>
      <c r="IKB25" s="1"/>
      <c r="IKC25" s="1"/>
      <c r="IKD25" s="1"/>
      <c r="IKE25" s="1"/>
      <c r="IKF25" s="1"/>
      <c r="IKG25" s="1"/>
      <c r="IKH25" s="1"/>
      <c r="IKI25" s="1"/>
      <c r="IKJ25" s="1"/>
      <c r="IKK25" s="1"/>
      <c r="IKL25" s="1"/>
      <c r="IKM25" s="1"/>
      <c r="IKN25" s="1"/>
      <c r="IKO25" s="1"/>
      <c r="IKP25" s="1"/>
      <c r="IKQ25" s="1"/>
      <c r="IKR25" s="1"/>
      <c r="IKS25" s="1"/>
      <c r="IKT25" s="1"/>
      <c r="IKU25" s="1"/>
      <c r="IKV25" s="1"/>
      <c r="IKW25" s="1"/>
      <c r="IKX25" s="1"/>
      <c r="IKY25" s="1"/>
      <c r="IKZ25" s="1"/>
      <c r="ILA25" s="1"/>
      <c r="ILB25" s="1"/>
      <c r="ILC25" s="1"/>
      <c r="ILD25" s="1"/>
      <c r="ILE25" s="1"/>
      <c r="ILF25" s="1"/>
      <c r="ILG25" s="1"/>
      <c r="ILH25" s="1"/>
      <c r="ILI25" s="1"/>
      <c r="ILJ25" s="1"/>
      <c r="ILK25" s="1"/>
      <c r="ILL25" s="1"/>
      <c r="ILM25" s="1"/>
      <c r="ILN25" s="1"/>
      <c r="ILO25" s="1"/>
      <c r="ILP25" s="1"/>
      <c r="ILQ25" s="1"/>
      <c r="ILR25" s="1"/>
      <c r="ILS25" s="1"/>
      <c r="ILT25" s="1"/>
      <c r="ILU25" s="1"/>
      <c r="ILV25" s="1"/>
      <c r="ILW25" s="1"/>
      <c r="ILX25" s="1"/>
      <c r="ILY25" s="1"/>
      <c r="ILZ25" s="1"/>
      <c r="IMA25" s="1"/>
      <c r="IMB25" s="1"/>
      <c r="IMC25" s="1"/>
      <c r="IMD25" s="1"/>
      <c r="IME25" s="1"/>
      <c r="IMF25" s="1"/>
      <c r="IMG25" s="1"/>
      <c r="IMH25" s="1"/>
      <c r="IMI25" s="1"/>
      <c r="IMJ25" s="1"/>
      <c r="IMK25" s="1"/>
      <c r="IML25" s="1"/>
      <c r="IMM25" s="1"/>
      <c r="IMN25" s="1"/>
      <c r="IMO25" s="1"/>
      <c r="IMP25" s="1"/>
      <c r="IMQ25" s="1"/>
      <c r="IMR25" s="1"/>
      <c r="IMS25" s="1"/>
      <c r="IMT25" s="1"/>
      <c r="IMU25" s="1"/>
      <c r="IMV25" s="1"/>
      <c r="IMW25" s="1"/>
      <c r="IMX25" s="1"/>
      <c r="IMY25" s="1"/>
      <c r="IMZ25" s="1"/>
      <c r="INA25" s="1"/>
      <c r="INB25" s="1"/>
      <c r="INC25" s="1"/>
      <c r="IND25" s="1"/>
      <c r="INE25" s="1"/>
      <c r="INF25" s="1"/>
      <c r="ING25" s="1"/>
      <c r="INH25" s="1"/>
      <c r="INI25" s="1"/>
      <c r="INJ25" s="1"/>
      <c r="INK25" s="1"/>
      <c r="INL25" s="1"/>
      <c r="INM25" s="1"/>
      <c r="INN25" s="1"/>
      <c r="INO25" s="1"/>
      <c r="INP25" s="1"/>
      <c r="INQ25" s="1"/>
      <c r="INR25" s="1"/>
      <c r="INS25" s="1"/>
      <c r="INT25" s="1"/>
      <c r="INU25" s="1"/>
      <c r="INV25" s="1"/>
      <c r="INW25" s="1"/>
      <c r="INX25" s="1"/>
      <c r="INY25" s="1"/>
      <c r="INZ25" s="1"/>
      <c r="IOA25" s="1"/>
      <c r="IOB25" s="1"/>
      <c r="IOC25" s="1"/>
      <c r="IOD25" s="1"/>
      <c r="IOE25" s="1"/>
      <c r="IOF25" s="1"/>
      <c r="IOG25" s="1"/>
      <c r="IOH25" s="1"/>
      <c r="IOI25" s="1"/>
      <c r="IOJ25" s="1"/>
      <c r="IOK25" s="1"/>
      <c r="IOL25" s="1"/>
      <c r="IOM25" s="1"/>
      <c r="ION25" s="1"/>
      <c r="IOO25" s="1"/>
      <c r="IOP25" s="1"/>
      <c r="IOQ25" s="1"/>
      <c r="IOR25" s="1"/>
      <c r="IOS25" s="1"/>
      <c r="IOT25" s="1"/>
      <c r="IOU25" s="1"/>
      <c r="IOV25" s="1"/>
      <c r="IOW25" s="1"/>
      <c r="IOX25" s="1"/>
      <c r="IOY25" s="1"/>
      <c r="IOZ25" s="1"/>
      <c r="IPA25" s="1"/>
      <c r="IPB25" s="1"/>
      <c r="IPC25" s="1"/>
      <c r="IPD25" s="1"/>
      <c r="IPE25" s="1"/>
      <c r="IPF25" s="1"/>
      <c r="IPG25" s="1"/>
      <c r="IPH25" s="1"/>
      <c r="IPI25" s="1"/>
      <c r="IPJ25" s="1"/>
      <c r="IPK25" s="1"/>
      <c r="IPL25" s="1"/>
      <c r="IPM25" s="1"/>
      <c r="IPN25" s="1"/>
      <c r="IPO25" s="1"/>
      <c r="IPP25" s="1"/>
      <c r="IPQ25" s="1"/>
      <c r="IPR25" s="1"/>
      <c r="IPS25" s="1"/>
      <c r="IPT25" s="1"/>
      <c r="IPU25" s="1"/>
      <c r="IPV25" s="1"/>
      <c r="IPW25" s="1"/>
      <c r="IPX25" s="1"/>
      <c r="IPY25" s="1"/>
      <c r="IPZ25" s="1"/>
      <c r="IQA25" s="1"/>
      <c r="IQB25" s="1"/>
      <c r="IQC25" s="1"/>
      <c r="IQD25" s="1"/>
      <c r="IQE25" s="1"/>
      <c r="IQF25" s="1"/>
      <c r="IQG25" s="1"/>
      <c r="IQH25" s="1"/>
      <c r="IQI25" s="1"/>
      <c r="IQJ25" s="1"/>
      <c r="IQK25" s="1"/>
      <c r="IQL25" s="1"/>
      <c r="IQM25" s="1"/>
      <c r="IQN25" s="1"/>
      <c r="IQO25" s="1"/>
      <c r="IQP25" s="1"/>
      <c r="IQQ25" s="1"/>
      <c r="IQR25" s="1"/>
      <c r="IQS25" s="1"/>
      <c r="IQT25" s="1"/>
      <c r="IQU25" s="1"/>
      <c r="IQV25" s="1"/>
      <c r="IQW25" s="1"/>
      <c r="IQX25" s="1"/>
      <c r="IQY25" s="1"/>
      <c r="IQZ25" s="1"/>
      <c r="IRA25" s="1"/>
      <c r="IRB25" s="1"/>
      <c r="IRC25" s="1"/>
      <c r="IRD25" s="1"/>
      <c r="IRE25" s="1"/>
      <c r="IRF25" s="1"/>
      <c r="IRG25" s="1"/>
      <c r="IRH25" s="1"/>
      <c r="IRI25" s="1"/>
      <c r="IRJ25" s="1"/>
      <c r="IRK25" s="1"/>
      <c r="IRL25" s="1"/>
      <c r="IRM25" s="1"/>
      <c r="IRN25" s="1"/>
      <c r="IRO25" s="1"/>
      <c r="IRP25" s="1"/>
      <c r="IRQ25" s="1"/>
      <c r="IRR25" s="1"/>
      <c r="IRS25" s="1"/>
      <c r="IRT25" s="1"/>
      <c r="IRU25" s="1"/>
      <c r="IRV25" s="1"/>
      <c r="IRW25" s="1"/>
      <c r="IRX25" s="1"/>
      <c r="IRY25" s="1"/>
      <c r="IRZ25" s="1"/>
      <c r="ISA25" s="1"/>
      <c r="ISB25" s="1"/>
      <c r="ISC25" s="1"/>
      <c r="ISD25" s="1"/>
      <c r="ISE25" s="1"/>
      <c r="ISF25" s="1"/>
      <c r="ISG25" s="1"/>
      <c r="ISH25" s="1"/>
      <c r="ISI25" s="1"/>
      <c r="ISJ25" s="1"/>
      <c r="ISK25" s="1"/>
      <c r="ISL25" s="1"/>
      <c r="ISM25" s="1"/>
      <c r="ISN25" s="1"/>
      <c r="ISO25" s="1"/>
      <c r="ISP25" s="1"/>
      <c r="ISQ25" s="1"/>
      <c r="ISR25" s="1"/>
      <c r="ISS25" s="1"/>
      <c r="IST25" s="1"/>
      <c r="ISU25" s="1"/>
      <c r="ISV25" s="1"/>
      <c r="ISW25" s="1"/>
      <c r="ISX25" s="1"/>
      <c r="ISY25" s="1"/>
      <c r="ISZ25" s="1"/>
      <c r="ITA25" s="1"/>
      <c r="ITB25" s="1"/>
      <c r="ITC25" s="1"/>
      <c r="ITD25" s="1"/>
      <c r="ITE25" s="1"/>
      <c r="ITF25" s="1"/>
      <c r="ITG25" s="1"/>
      <c r="ITH25" s="1"/>
      <c r="ITI25" s="1"/>
      <c r="ITJ25" s="1"/>
      <c r="ITK25" s="1"/>
      <c r="ITL25" s="1"/>
      <c r="ITM25" s="1"/>
      <c r="ITN25" s="1"/>
      <c r="ITO25" s="1"/>
      <c r="ITP25" s="1"/>
      <c r="ITQ25" s="1"/>
      <c r="ITR25" s="1"/>
      <c r="ITS25" s="1"/>
      <c r="ITT25" s="1"/>
      <c r="ITU25" s="1"/>
      <c r="ITV25" s="1"/>
      <c r="ITW25" s="1"/>
      <c r="ITX25" s="1"/>
      <c r="ITY25" s="1"/>
      <c r="ITZ25" s="1"/>
      <c r="IUA25" s="1"/>
      <c r="IUB25" s="1"/>
      <c r="IUC25" s="1"/>
      <c r="IUD25" s="1"/>
      <c r="IUE25" s="1"/>
      <c r="IUF25" s="1"/>
      <c r="IUG25" s="1"/>
      <c r="IUH25" s="1"/>
      <c r="IUI25" s="1"/>
      <c r="IUJ25" s="1"/>
      <c r="IUK25" s="1"/>
      <c r="IUL25" s="1"/>
      <c r="IUM25" s="1"/>
      <c r="IUN25" s="1"/>
      <c r="IUO25" s="1"/>
      <c r="IUP25" s="1"/>
      <c r="IUQ25" s="1"/>
      <c r="IUR25" s="1"/>
      <c r="IUS25" s="1"/>
      <c r="IUT25" s="1"/>
      <c r="IUU25" s="1"/>
      <c r="IUV25" s="1"/>
      <c r="IUW25" s="1"/>
      <c r="IUX25" s="1"/>
      <c r="IUY25" s="1"/>
      <c r="IUZ25" s="1"/>
      <c r="IVA25" s="1"/>
      <c r="IVB25" s="1"/>
      <c r="IVC25" s="1"/>
      <c r="IVD25" s="1"/>
      <c r="IVE25" s="1"/>
      <c r="IVF25" s="1"/>
      <c r="IVG25" s="1"/>
      <c r="IVH25" s="1"/>
      <c r="IVI25" s="1"/>
      <c r="IVJ25" s="1"/>
      <c r="IVK25" s="1"/>
      <c r="IVL25" s="1"/>
      <c r="IVM25" s="1"/>
      <c r="IVN25" s="1"/>
      <c r="IVO25" s="1"/>
      <c r="IVP25" s="1"/>
      <c r="IVQ25" s="1"/>
      <c r="IVR25" s="1"/>
      <c r="IVS25" s="1"/>
      <c r="IVT25" s="1"/>
      <c r="IVU25" s="1"/>
      <c r="IVV25" s="1"/>
      <c r="IVW25" s="1"/>
      <c r="IVX25" s="1"/>
      <c r="IVY25" s="1"/>
      <c r="IVZ25" s="1"/>
      <c r="IWA25" s="1"/>
      <c r="IWB25" s="1"/>
      <c r="IWC25" s="1"/>
      <c r="IWD25" s="1"/>
      <c r="IWE25" s="1"/>
      <c r="IWF25" s="1"/>
      <c r="IWG25" s="1"/>
      <c r="IWH25" s="1"/>
      <c r="IWI25" s="1"/>
      <c r="IWJ25" s="1"/>
      <c r="IWK25" s="1"/>
      <c r="IWL25" s="1"/>
      <c r="IWM25" s="1"/>
      <c r="IWN25" s="1"/>
      <c r="IWO25" s="1"/>
      <c r="IWP25" s="1"/>
      <c r="IWQ25" s="1"/>
      <c r="IWR25" s="1"/>
      <c r="IWS25" s="1"/>
      <c r="IWT25" s="1"/>
      <c r="IWU25" s="1"/>
      <c r="IWV25" s="1"/>
      <c r="IWW25" s="1"/>
      <c r="IWX25" s="1"/>
      <c r="IWY25" s="1"/>
      <c r="IWZ25" s="1"/>
      <c r="IXA25" s="1"/>
      <c r="IXB25" s="1"/>
      <c r="IXC25" s="1"/>
      <c r="IXD25" s="1"/>
      <c r="IXE25" s="1"/>
      <c r="IXF25" s="1"/>
      <c r="IXG25" s="1"/>
      <c r="IXH25" s="1"/>
      <c r="IXI25" s="1"/>
      <c r="IXJ25" s="1"/>
      <c r="IXK25" s="1"/>
      <c r="IXL25" s="1"/>
      <c r="IXM25" s="1"/>
      <c r="IXN25" s="1"/>
      <c r="IXO25" s="1"/>
      <c r="IXP25" s="1"/>
      <c r="IXQ25" s="1"/>
      <c r="IXR25" s="1"/>
      <c r="IXS25" s="1"/>
      <c r="IXT25" s="1"/>
      <c r="IXU25" s="1"/>
      <c r="IXV25" s="1"/>
      <c r="IXW25" s="1"/>
      <c r="IXX25" s="1"/>
      <c r="IXY25" s="1"/>
      <c r="IXZ25" s="1"/>
      <c r="IYA25" s="1"/>
      <c r="IYB25" s="1"/>
      <c r="IYC25" s="1"/>
      <c r="IYD25" s="1"/>
      <c r="IYE25" s="1"/>
      <c r="IYF25" s="1"/>
      <c r="IYG25" s="1"/>
      <c r="IYH25" s="1"/>
      <c r="IYI25" s="1"/>
      <c r="IYJ25" s="1"/>
      <c r="IYK25" s="1"/>
      <c r="IYL25" s="1"/>
      <c r="IYM25" s="1"/>
      <c r="IYN25" s="1"/>
      <c r="IYO25" s="1"/>
      <c r="IYP25" s="1"/>
      <c r="IYQ25" s="1"/>
      <c r="IYR25" s="1"/>
      <c r="IYS25" s="1"/>
      <c r="IYT25" s="1"/>
      <c r="IYU25" s="1"/>
      <c r="IYV25" s="1"/>
      <c r="IYW25" s="1"/>
      <c r="IYX25" s="1"/>
      <c r="IYY25" s="1"/>
      <c r="IYZ25" s="1"/>
      <c r="IZA25" s="1"/>
      <c r="IZB25" s="1"/>
      <c r="IZC25" s="1"/>
      <c r="IZD25" s="1"/>
      <c r="IZE25" s="1"/>
      <c r="IZF25" s="1"/>
      <c r="IZG25" s="1"/>
      <c r="IZH25" s="1"/>
      <c r="IZI25" s="1"/>
      <c r="IZJ25" s="1"/>
      <c r="IZK25" s="1"/>
      <c r="IZL25" s="1"/>
      <c r="IZM25" s="1"/>
      <c r="IZN25" s="1"/>
      <c r="IZO25" s="1"/>
      <c r="IZP25" s="1"/>
      <c r="IZQ25" s="1"/>
      <c r="IZR25" s="1"/>
      <c r="IZS25" s="1"/>
      <c r="IZT25" s="1"/>
      <c r="IZU25" s="1"/>
      <c r="IZV25" s="1"/>
      <c r="IZW25" s="1"/>
      <c r="IZX25" s="1"/>
      <c r="IZY25" s="1"/>
      <c r="IZZ25" s="1"/>
      <c r="JAA25" s="1"/>
      <c r="JAB25" s="1"/>
      <c r="JAC25" s="1"/>
      <c r="JAD25" s="1"/>
      <c r="JAE25" s="1"/>
      <c r="JAF25" s="1"/>
      <c r="JAG25" s="1"/>
      <c r="JAH25" s="1"/>
      <c r="JAI25" s="1"/>
      <c r="JAJ25" s="1"/>
      <c r="JAK25" s="1"/>
      <c r="JAL25" s="1"/>
      <c r="JAM25" s="1"/>
      <c r="JAN25" s="1"/>
      <c r="JAO25" s="1"/>
      <c r="JAP25" s="1"/>
      <c r="JAQ25" s="1"/>
      <c r="JAR25" s="1"/>
      <c r="JAS25" s="1"/>
      <c r="JAT25" s="1"/>
      <c r="JAU25" s="1"/>
      <c r="JAV25" s="1"/>
      <c r="JAW25" s="1"/>
      <c r="JAX25" s="1"/>
      <c r="JAY25" s="1"/>
      <c r="JAZ25" s="1"/>
      <c r="JBA25" s="1"/>
      <c r="JBB25" s="1"/>
      <c r="JBC25" s="1"/>
      <c r="JBD25" s="1"/>
      <c r="JBE25" s="1"/>
      <c r="JBF25" s="1"/>
      <c r="JBG25" s="1"/>
      <c r="JBH25" s="1"/>
      <c r="JBI25" s="1"/>
      <c r="JBJ25" s="1"/>
      <c r="JBK25" s="1"/>
      <c r="JBL25" s="1"/>
      <c r="JBM25" s="1"/>
      <c r="JBN25" s="1"/>
      <c r="JBO25" s="1"/>
      <c r="JBP25" s="1"/>
      <c r="JBQ25" s="1"/>
      <c r="JBR25" s="1"/>
      <c r="JBS25" s="1"/>
      <c r="JBT25" s="1"/>
      <c r="JBU25" s="1"/>
      <c r="JBV25" s="1"/>
      <c r="JBW25" s="1"/>
      <c r="JBX25" s="1"/>
      <c r="JBY25" s="1"/>
      <c r="JBZ25" s="1"/>
      <c r="JCA25" s="1"/>
      <c r="JCB25" s="1"/>
      <c r="JCC25" s="1"/>
      <c r="JCD25" s="1"/>
      <c r="JCE25" s="1"/>
      <c r="JCF25" s="1"/>
      <c r="JCG25" s="1"/>
      <c r="JCH25" s="1"/>
      <c r="JCI25" s="1"/>
      <c r="JCJ25" s="1"/>
      <c r="JCK25" s="1"/>
      <c r="JCL25" s="1"/>
      <c r="JCM25" s="1"/>
      <c r="JCN25" s="1"/>
      <c r="JCO25" s="1"/>
      <c r="JCP25" s="1"/>
      <c r="JCQ25" s="1"/>
      <c r="JCR25" s="1"/>
      <c r="JCS25" s="1"/>
      <c r="JCT25" s="1"/>
      <c r="JCU25" s="1"/>
      <c r="JCV25" s="1"/>
      <c r="JCW25" s="1"/>
      <c r="JCX25" s="1"/>
      <c r="JCY25" s="1"/>
      <c r="JCZ25" s="1"/>
      <c r="JDA25" s="1"/>
      <c r="JDB25" s="1"/>
      <c r="JDC25" s="1"/>
      <c r="JDD25" s="1"/>
      <c r="JDE25" s="1"/>
      <c r="JDF25" s="1"/>
      <c r="JDG25" s="1"/>
      <c r="JDH25" s="1"/>
      <c r="JDI25" s="1"/>
      <c r="JDJ25" s="1"/>
      <c r="JDK25" s="1"/>
      <c r="JDL25" s="1"/>
      <c r="JDM25" s="1"/>
      <c r="JDN25" s="1"/>
      <c r="JDO25" s="1"/>
      <c r="JDP25" s="1"/>
      <c r="JDQ25" s="1"/>
      <c r="JDR25" s="1"/>
      <c r="JDS25" s="1"/>
      <c r="JDT25" s="1"/>
      <c r="JDU25" s="1"/>
      <c r="JDV25" s="1"/>
      <c r="JDW25" s="1"/>
      <c r="JDX25" s="1"/>
      <c r="JDY25" s="1"/>
      <c r="JDZ25" s="1"/>
      <c r="JEA25" s="1"/>
      <c r="JEB25" s="1"/>
      <c r="JEC25" s="1"/>
      <c r="JED25" s="1"/>
      <c r="JEE25" s="1"/>
      <c r="JEF25" s="1"/>
      <c r="JEG25" s="1"/>
      <c r="JEH25" s="1"/>
      <c r="JEI25" s="1"/>
      <c r="JEJ25" s="1"/>
      <c r="JEK25" s="1"/>
      <c r="JEL25" s="1"/>
      <c r="JEM25" s="1"/>
      <c r="JEN25" s="1"/>
      <c r="JEO25" s="1"/>
      <c r="JEP25" s="1"/>
      <c r="JEQ25" s="1"/>
      <c r="JER25" s="1"/>
      <c r="JES25" s="1"/>
      <c r="JET25" s="1"/>
      <c r="JEU25" s="1"/>
      <c r="JEV25" s="1"/>
      <c r="JEW25" s="1"/>
      <c r="JEX25" s="1"/>
      <c r="JEY25" s="1"/>
      <c r="JEZ25" s="1"/>
      <c r="JFA25" s="1"/>
      <c r="JFB25" s="1"/>
      <c r="JFC25" s="1"/>
      <c r="JFD25" s="1"/>
      <c r="JFE25" s="1"/>
      <c r="JFF25" s="1"/>
      <c r="JFG25" s="1"/>
      <c r="JFH25" s="1"/>
      <c r="JFI25" s="1"/>
      <c r="JFJ25" s="1"/>
      <c r="JFK25" s="1"/>
      <c r="JFL25" s="1"/>
      <c r="JFM25" s="1"/>
      <c r="JFN25" s="1"/>
      <c r="JFO25" s="1"/>
      <c r="JFP25" s="1"/>
      <c r="JFQ25" s="1"/>
      <c r="JFR25" s="1"/>
      <c r="JFS25" s="1"/>
      <c r="JFT25" s="1"/>
      <c r="JFU25" s="1"/>
      <c r="JFV25" s="1"/>
      <c r="JFW25" s="1"/>
      <c r="JFX25" s="1"/>
      <c r="JFY25" s="1"/>
      <c r="JFZ25" s="1"/>
      <c r="JGA25" s="1"/>
      <c r="JGB25" s="1"/>
      <c r="JGC25" s="1"/>
      <c r="JGD25" s="1"/>
      <c r="JGE25" s="1"/>
      <c r="JGF25" s="1"/>
      <c r="JGG25" s="1"/>
      <c r="JGH25" s="1"/>
      <c r="JGI25" s="1"/>
      <c r="JGJ25" s="1"/>
      <c r="JGK25" s="1"/>
      <c r="JGL25" s="1"/>
      <c r="JGM25" s="1"/>
      <c r="JGN25" s="1"/>
      <c r="JGO25" s="1"/>
      <c r="JGP25" s="1"/>
      <c r="JGQ25" s="1"/>
      <c r="JGR25" s="1"/>
      <c r="JGS25" s="1"/>
      <c r="JGT25" s="1"/>
      <c r="JGU25" s="1"/>
      <c r="JGV25" s="1"/>
      <c r="JGW25" s="1"/>
      <c r="JGX25" s="1"/>
      <c r="JGY25" s="1"/>
      <c r="JGZ25" s="1"/>
      <c r="JHA25" s="1"/>
      <c r="JHB25" s="1"/>
      <c r="JHC25" s="1"/>
      <c r="JHD25" s="1"/>
      <c r="JHE25" s="1"/>
      <c r="JHF25" s="1"/>
      <c r="JHG25" s="1"/>
      <c r="JHH25" s="1"/>
      <c r="JHI25" s="1"/>
      <c r="JHJ25" s="1"/>
      <c r="JHK25" s="1"/>
      <c r="JHL25" s="1"/>
      <c r="JHM25" s="1"/>
      <c r="JHN25" s="1"/>
      <c r="JHO25" s="1"/>
      <c r="JHP25" s="1"/>
      <c r="JHQ25" s="1"/>
      <c r="JHR25" s="1"/>
      <c r="JHS25" s="1"/>
      <c r="JHT25" s="1"/>
      <c r="JHU25" s="1"/>
      <c r="JHV25" s="1"/>
      <c r="JHW25" s="1"/>
      <c r="JHX25" s="1"/>
      <c r="JHY25" s="1"/>
      <c r="JHZ25" s="1"/>
      <c r="JIA25" s="1"/>
      <c r="JIB25" s="1"/>
      <c r="JIC25" s="1"/>
      <c r="JID25" s="1"/>
      <c r="JIE25" s="1"/>
      <c r="JIF25" s="1"/>
      <c r="JIG25" s="1"/>
      <c r="JIH25" s="1"/>
      <c r="JII25" s="1"/>
      <c r="JIJ25" s="1"/>
      <c r="JIK25" s="1"/>
      <c r="JIL25" s="1"/>
      <c r="JIM25" s="1"/>
      <c r="JIN25" s="1"/>
      <c r="JIO25" s="1"/>
      <c r="JIP25" s="1"/>
      <c r="JIQ25" s="1"/>
      <c r="JIR25" s="1"/>
      <c r="JIS25" s="1"/>
      <c r="JIT25" s="1"/>
      <c r="JIU25" s="1"/>
      <c r="JIV25" s="1"/>
      <c r="JIW25" s="1"/>
      <c r="JIX25" s="1"/>
      <c r="JIY25" s="1"/>
      <c r="JIZ25" s="1"/>
      <c r="JJA25" s="1"/>
      <c r="JJB25" s="1"/>
      <c r="JJC25" s="1"/>
      <c r="JJD25" s="1"/>
      <c r="JJE25" s="1"/>
      <c r="JJF25" s="1"/>
      <c r="JJG25" s="1"/>
      <c r="JJH25" s="1"/>
      <c r="JJI25" s="1"/>
      <c r="JJJ25" s="1"/>
      <c r="JJK25" s="1"/>
      <c r="JJL25" s="1"/>
      <c r="JJM25" s="1"/>
      <c r="JJN25" s="1"/>
      <c r="JJO25" s="1"/>
      <c r="JJP25" s="1"/>
      <c r="JJQ25" s="1"/>
      <c r="JJR25" s="1"/>
      <c r="JJS25" s="1"/>
      <c r="JJT25" s="1"/>
      <c r="JJU25" s="1"/>
      <c r="JJV25" s="1"/>
      <c r="JJW25" s="1"/>
      <c r="JJX25" s="1"/>
      <c r="JJY25" s="1"/>
      <c r="JJZ25" s="1"/>
      <c r="JKA25" s="1"/>
      <c r="JKB25" s="1"/>
      <c r="JKC25" s="1"/>
      <c r="JKD25" s="1"/>
      <c r="JKE25" s="1"/>
      <c r="JKF25" s="1"/>
      <c r="JKG25" s="1"/>
      <c r="JKH25" s="1"/>
      <c r="JKI25" s="1"/>
      <c r="JKJ25" s="1"/>
      <c r="JKK25" s="1"/>
      <c r="JKL25" s="1"/>
      <c r="JKM25" s="1"/>
      <c r="JKN25" s="1"/>
      <c r="JKO25" s="1"/>
      <c r="JKP25" s="1"/>
      <c r="JKQ25" s="1"/>
      <c r="JKR25" s="1"/>
      <c r="JKS25" s="1"/>
      <c r="JKT25" s="1"/>
      <c r="JKU25" s="1"/>
      <c r="JKV25" s="1"/>
      <c r="JKW25" s="1"/>
      <c r="JKX25" s="1"/>
      <c r="JKY25" s="1"/>
      <c r="JKZ25" s="1"/>
      <c r="JLA25" s="1"/>
      <c r="JLB25" s="1"/>
      <c r="JLC25" s="1"/>
      <c r="JLD25" s="1"/>
      <c r="JLE25" s="1"/>
      <c r="JLF25" s="1"/>
      <c r="JLG25" s="1"/>
      <c r="JLH25" s="1"/>
      <c r="JLI25" s="1"/>
      <c r="JLJ25" s="1"/>
      <c r="JLK25" s="1"/>
      <c r="JLL25" s="1"/>
      <c r="JLM25" s="1"/>
      <c r="JLN25" s="1"/>
      <c r="JLO25" s="1"/>
      <c r="JLP25" s="1"/>
      <c r="JLQ25" s="1"/>
      <c r="JLR25" s="1"/>
      <c r="JLS25" s="1"/>
      <c r="JLT25" s="1"/>
      <c r="JLU25" s="1"/>
      <c r="JLV25" s="1"/>
      <c r="JLW25" s="1"/>
      <c r="JLX25" s="1"/>
      <c r="JLY25" s="1"/>
      <c r="JLZ25" s="1"/>
      <c r="JMA25" s="1"/>
      <c r="JMB25" s="1"/>
      <c r="JMC25" s="1"/>
      <c r="JMD25" s="1"/>
      <c r="JME25" s="1"/>
      <c r="JMF25" s="1"/>
      <c r="JMG25" s="1"/>
      <c r="JMH25" s="1"/>
      <c r="JMI25" s="1"/>
      <c r="JMJ25" s="1"/>
      <c r="JMK25" s="1"/>
      <c r="JML25" s="1"/>
      <c r="JMM25" s="1"/>
      <c r="JMN25" s="1"/>
      <c r="JMO25" s="1"/>
      <c r="JMP25" s="1"/>
      <c r="JMQ25" s="1"/>
      <c r="JMR25" s="1"/>
      <c r="JMS25" s="1"/>
      <c r="JMT25" s="1"/>
      <c r="JMU25" s="1"/>
      <c r="JMV25" s="1"/>
      <c r="JMW25" s="1"/>
      <c r="JMX25" s="1"/>
      <c r="JMY25" s="1"/>
      <c r="JMZ25" s="1"/>
      <c r="JNA25" s="1"/>
      <c r="JNB25" s="1"/>
      <c r="JNC25" s="1"/>
      <c r="JND25" s="1"/>
      <c r="JNE25" s="1"/>
      <c r="JNF25" s="1"/>
      <c r="JNG25" s="1"/>
      <c r="JNH25" s="1"/>
      <c r="JNI25" s="1"/>
      <c r="JNJ25" s="1"/>
      <c r="JNK25" s="1"/>
      <c r="JNL25" s="1"/>
      <c r="JNM25" s="1"/>
      <c r="JNN25" s="1"/>
      <c r="JNO25" s="1"/>
      <c r="JNP25" s="1"/>
      <c r="JNQ25" s="1"/>
      <c r="JNR25" s="1"/>
      <c r="JNS25" s="1"/>
      <c r="JNT25" s="1"/>
      <c r="JNU25" s="1"/>
      <c r="JNV25" s="1"/>
      <c r="JNW25" s="1"/>
      <c r="JNX25" s="1"/>
      <c r="JNY25" s="1"/>
      <c r="JNZ25" s="1"/>
      <c r="JOA25" s="1"/>
      <c r="JOB25" s="1"/>
      <c r="JOC25" s="1"/>
      <c r="JOD25" s="1"/>
      <c r="JOE25" s="1"/>
      <c r="JOF25" s="1"/>
      <c r="JOG25" s="1"/>
      <c r="JOH25" s="1"/>
      <c r="JOI25" s="1"/>
      <c r="JOJ25" s="1"/>
      <c r="JOK25" s="1"/>
      <c r="JOL25" s="1"/>
      <c r="JOM25" s="1"/>
      <c r="JON25" s="1"/>
      <c r="JOO25" s="1"/>
      <c r="JOP25" s="1"/>
      <c r="JOQ25" s="1"/>
      <c r="JOR25" s="1"/>
      <c r="JOS25" s="1"/>
      <c r="JOT25" s="1"/>
      <c r="JOU25" s="1"/>
      <c r="JOV25" s="1"/>
      <c r="JOW25" s="1"/>
      <c r="JOX25" s="1"/>
      <c r="JOY25" s="1"/>
      <c r="JOZ25" s="1"/>
      <c r="JPA25" s="1"/>
      <c r="JPB25" s="1"/>
      <c r="JPC25" s="1"/>
      <c r="JPD25" s="1"/>
      <c r="JPE25" s="1"/>
      <c r="JPF25" s="1"/>
      <c r="JPG25" s="1"/>
      <c r="JPH25" s="1"/>
      <c r="JPI25" s="1"/>
      <c r="JPJ25" s="1"/>
      <c r="JPK25" s="1"/>
      <c r="JPL25" s="1"/>
      <c r="JPM25" s="1"/>
      <c r="JPN25" s="1"/>
      <c r="JPO25" s="1"/>
      <c r="JPP25" s="1"/>
      <c r="JPQ25" s="1"/>
      <c r="JPR25" s="1"/>
      <c r="JPS25" s="1"/>
      <c r="JPT25" s="1"/>
      <c r="JPU25" s="1"/>
      <c r="JPV25" s="1"/>
      <c r="JPW25" s="1"/>
      <c r="JPX25" s="1"/>
      <c r="JPY25" s="1"/>
      <c r="JPZ25" s="1"/>
      <c r="JQA25" s="1"/>
      <c r="JQB25" s="1"/>
      <c r="JQC25" s="1"/>
      <c r="JQD25" s="1"/>
      <c r="JQE25" s="1"/>
      <c r="JQF25" s="1"/>
      <c r="JQG25" s="1"/>
      <c r="JQH25" s="1"/>
      <c r="JQI25" s="1"/>
      <c r="JQJ25" s="1"/>
      <c r="JQK25" s="1"/>
      <c r="JQL25" s="1"/>
      <c r="JQM25" s="1"/>
      <c r="JQN25" s="1"/>
      <c r="JQO25" s="1"/>
      <c r="JQP25" s="1"/>
      <c r="JQQ25" s="1"/>
      <c r="JQR25" s="1"/>
      <c r="JQS25" s="1"/>
      <c r="JQT25" s="1"/>
      <c r="JQU25" s="1"/>
      <c r="JQV25" s="1"/>
      <c r="JQW25" s="1"/>
      <c r="JQX25" s="1"/>
      <c r="JQY25" s="1"/>
      <c r="JQZ25" s="1"/>
      <c r="JRA25" s="1"/>
      <c r="JRB25" s="1"/>
      <c r="JRC25" s="1"/>
      <c r="JRD25" s="1"/>
      <c r="JRE25" s="1"/>
      <c r="JRF25" s="1"/>
      <c r="JRG25" s="1"/>
      <c r="JRH25" s="1"/>
      <c r="JRI25" s="1"/>
      <c r="JRJ25" s="1"/>
      <c r="JRK25" s="1"/>
      <c r="JRL25" s="1"/>
      <c r="JRM25" s="1"/>
      <c r="JRN25" s="1"/>
      <c r="JRO25" s="1"/>
      <c r="JRP25" s="1"/>
      <c r="JRQ25" s="1"/>
      <c r="JRR25" s="1"/>
      <c r="JRS25" s="1"/>
      <c r="JRT25" s="1"/>
      <c r="JRU25" s="1"/>
      <c r="JRV25" s="1"/>
      <c r="JRW25" s="1"/>
      <c r="JRX25" s="1"/>
      <c r="JRY25" s="1"/>
      <c r="JRZ25" s="1"/>
      <c r="JSA25" s="1"/>
      <c r="JSB25" s="1"/>
      <c r="JSC25" s="1"/>
      <c r="JSD25" s="1"/>
      <c r="JSE25" s="1"/>
      <c r="JSF25" s="1"/>
      <c r="JSG25" s="1"/>
      <c r="JSH25" s="1"/>
      <c r="JSI25" s="1"/>
      <c r="JSJ25" s="1"/>
      <c r="JSK25" s="1"/>
      <c r="JSL25" s="1"/>
      <c r="JSM25" s="1"/>
      <c r="JSN25" s="1"/>
      <c r="JSO25" s="1"/>
      <c r="JSP25" s="1"/>
      <c r="JSQ25" s="1"/>
      <c r="JSR25" s="1"/>
      <c r="JSS25" s="1"/>
      <c r="JST25" s="1"/>
      <c r="JSU25" s="1"/>
      <c r="JSV25" s="1"/>
      <c r="JSW25" s="1"/>
      <c r="JSX25" s="1"/>
      <c r="JSY25" s="1"/>
      <c r="JSZ25" s="1"/>
      <c r="JTA25" s="1"/>
      <c r="JTB25" s="1"/>
      <c r="JTC25" s="1"/>
      <c r="JTD25" s="1"/>
      <c r="JTE25" s="1"/>
      <c r="JTF25" s="1"/>
      <c r="JTG25" s="1"/>
      <c r="JTH25" s="1"/>
      <c r="JTI25" s="1"/>
      <c r="JTJ25" s="1"/>
      <c r="JTK25" s="1"/>
      <c r="JTL25" s="1"/>
      <c r="JTM25" s="1"/>
      <c r="JTN25" s="1"/>
      <c r="JTO25" s="1"/>
      <c r="JTP25" s="1"/>
      <c r="JTQ25" s="1"/>
      <c r="JTR25" s="1"/>
      <c r="JTS25" s="1"/>
      <c r="JTT25" s="1"/>
      <c r="JTU25" s="1"/>
      <c r="JTV25" s="1"/>
      <c r="JTW25" s="1"/>
      <c r="JTX25" s="1"/>
      <c r="JTY25" s="1"/>
      <c r="JTZ25" s="1"/>
      <c r="JUA25" s="1"/>
      <c r="JUB25" s="1"/>
      <c r="JUC25" s="1"/>
      <c r="JUD25" s="1"/>
      <c r="JUE25" s="1"/>
      <c r="JUF25" s="1"/>
      <c r="JUG25" s="1"/>
      <c r="JUH25" s="1"/>
      <c r="JUI25" s="1"/>
      <c r="JUJ25" s="1"/>
      <c r="JUK25" s="1"/>
      <c r="JUL25" s="1"/>
      <c r="JUM25" s="1"/>
      <c r="JUN25" s="1"/>
      <c r="JUO25" s="1"/>
      <c r="JUP25" s="1"/>
      <c r="JUQ25" s="1"/>
      <c r="JUR25" s="1"/>
      <c r="JUS25" s="1"/>
      <c r="JUT25" s="1"/>
      <c r="JUU25" s="1"/>
      <c r="JUV25" s="1"/>
      <c r="JUW25" s="1"/>
      <c r="JUX25" s="1"/>
      <c r="JUY25" s="1"/>
      <c r="JUZ25" s="1"/>
      <c r="JVA25" s="1"/>
      <c r="JVB25" s="1"/>
      <c r="JVC25" s="1"/>
      <c r="JVD25" s="1"/>
      <c r="JVE25" s="1"/>
      <c r="JVF25" s="1"/>
      <c r="JVG25" s="1"/>
      <c r="JVH25" s="1"/>
      <c r="JVI25" s="1"/>
      <c r="JVJ25" s="1"/>
      <c r="JVK25" s="1"/>
      <c r="JVL25" s="1"/>
      <c r="JVM25" s="1"/>
      <c r="JVN25" s="1"/>
      <c r="JVO25" s="1"/>
      <c r="JVP25" s="1"/>
      <c r="JVQ25" s="1"/>
      <c r="JVR25" s="1"/>
      <c r="JVS25" s="1"/>
      <c r="JVT25" s="1"/>
      <c r="JVU25" s="1"/>
      <c r="JVV25" s="1"/>
      <c r="JVW25" s="1"/>
      <c r="JVX25" s="1"/>
      <c r="JVY25" s="1"/>
      <c r="JVZ25" s="1"/>
      <c r="JWA25" s="1"/>
      <c r="JWB25" s="1"/>
      <c r="JWC25" s="1"/>
      <c r="JWD25" s="1"/>
      <c r="JWE25" s="1"/>
      <c r="JWF25" s="1"/>
      <c r="JWG25" s="1"/>
      <c r="JWH25" s="1"/>
      <c r="JWI25" s="1"/>
      <c r="JWJ25" s="1"/>
      <c r="JWK25" s="1"/>
      <c r="JWL25" s="1"/>
      <c r="JWM25" s="1"/>
      <c r="JWN25" s="1"/>
      <c r="JWO25" s="1"/>
      <c r="JWP25" s="1"/>
      <c r="JWQ25" s="1"/>
      <c r="JWR25" s="1"/>
      <c r="JWS25" s="1"/>
      <c r="JWT25" s="1"/>
      <c r="JWU25" s="1"/>
      <c r="JWV25" s="1"/>
      <c r="JWW25" s="1"/>
      <c r="JWX25" s="1"/>
      <c r="JWY25" s="1"/>
      <c r="JWZ25" s="1"/>
      <c r="JXA25" s="1"/>
      <c r="JXB25" s="1"/>
      <c r="JXC25" s="1"/>
      <c r="JXD25" s="1"/>
      <c r="JXE25" s="1"/>
      <c r="JXF25" s="1"/>
      <c r="JXG25" s="1"/>
      <c r="JXH25" s="1"/>
      <c r="JXI25" s="1"/>
      <c r="JXJ25" s="1"/>
      <c r="JXK25" s="1"/>
      <c r="JXL25" s="1"/>
      <c r="JXM25" s="1"/>
      <c r="JXN25" s="1"/>
      <c r="JXO25" s="1"/>
      <c r="JXP25" s="1"/>
      <c r="JXQ25" s="1"/>
      <c r="JXR25" s="1"/>
      <c r="JXS25" s="1"/>
      <c r="JXT25" s="1"/>
      <c r="JXU25" s="1"/>
      <c r="JXV25" s="1"/>
      <c r="JXW25" s="1"/>
      <c r="JXX25" s="1"/>
      <c r="JXY25" s="1"/>
      <c r="JXZ25" s="1"/>
      <c r="JYA25" s="1"/>
      <c r="JYB25" s="1"/>
      <c r="JYC25" s="1"/>
      <c r="JYD25" s="1"/>
      <c r="JYE25" s="1"/>
      <c r="JYF25" s="1"/>
      <c r="JYG25" s="1"/>
      <c r="JYH25" s="1"/>
      <c r="JYI25" s="1"/>
      <c r="JYJ25" s="1"/>
      <c r="JYK25" s="1"/>
      <c r="JYL25" s="1"/>
      <c r="JYM25" s="1"/>
      <c r="JYN25" s="1"/>
      <c r="JYO25" s="1"/>
      <c r="JYP25" s="1"/>
      <c r="JYQ25" s="1"/>
      <c r="JYR25" s="1"/>
      <c r="JYS25" s="1"/>
      <c r="JYT25" s="1"/>
      <c r="JYU25" s="1"/>
      <c r="JYV25" s="1"/>
      <c r="JYW25" s="1"/>
      <c r="JYX25" s="1"/>
      <c r="JYY25" s="1"/>
      <c r="JYZ25" s="1"/>
      <c r="JZA25" s="1"/>
      <c r="JZB25" s="1"/>
      <c r="JZC25" s="1"/>
      <c r="JZD25" s="1"/>
      <c r="JZE25" s="1"/>
      <c r="JZF25" s="1"/>
      <c r="JZG25" s="1"/>
      <c r="JZH25" s="1"/>
      <c r="JZI25" s="1"/>
      <c r="JZJ25" s="1"/>
      <c r="JZK25" s="1"/>
      <c r="JZL25" s="1"/>
      <c r="JZM25" s="1"/>
      <c r="JZN25" s="1"/>
      <c r="JZO25" s="1"/>
      <c r="JZP25" s="1"/>
      <c r="JZQ25" s="1"/>
      <c r="JZR25" s="1"/>
      <c r="JZS25" s="1"/>
      <c r="JZT25" s="1"/>
      <c r="JZU25" s="1"/>
      <c r="JZV25" s="1"/>
      <c r="JZW25" s="1"/>
      <c r="JZX25" s="1"/>
      <c r="JZY25" s="1"/>
      <c r="JZZ25" s="1"/>
      <c r="KAA25" s="1"/>
      <c r="KAB25" s="1"/>
      <c r="KAC25" s="1"/>
      <c r="KAD25" s="1"/>
      <c r="KAE25" s="1"/>
      <c r="KAF25" s="1"/>
      <c r="KAG25" s="1"/>
      <c r="KAH25" s="1"/>
      <c r="KAI25" s="1"/>
      <c r="KAJ25" s="1"/>
      <c r="KAK25" s="1"/>
      <c r="KAL25" s="1"/>
      <c r="KAM25" s="1"/>
      <c r="KAN25" s="1"/>
      <c r="KAO25" s="1"/>
      <c r="KAP25" s="1"/>
      <c r="KAQ25" s="1"/>
      <c r="KAR25" s="1"/>
      <c r="KAS25" s="1"/>
      <c r="KAT25" s="1"/>
      <c r="KAU25" s="1"/>
      <c r="KAV25" s="1"/>
      <c r="KAW25" s="1"/>
      <c r="KAX25" s="1"/>
      <c r="KAY25" s="1"/>
      <c r="KAZ25" s="1"/>
      <c r="KBA25" s="1"/>
      <c r="KBB25" s="1"/>
      <c r="KBC25" s="1"/>
      <c r="KBD25" s="1"/>
      <c r="KBE25" s="1"/>
      <c r="KBF25" s="1"/>
      <c r="KBG25" s="1"/>
      <c r="KBH25" s="1"/>
      <c r="KBI25" s="1"/>
      <c r="KBJ25" s="1"/>
      <c r="KBK25" s="1"/>
      <c r="KBL25" s="1"/>
      <c r="KBM25" s="1"/>
      <c r="KBN25" s="1"/>
      <c r="KBO25" s="1"/>
      <c r="KBP25" s="1"/>
      <c r="KBQ25" s="1"/>
      <c r="KBR25" s="1"/>
      <c r="KBS25" s="1"/>
      <c r="KBT25" s="1"/>
      <c r="KBU25" s="1"/>
      <c r="KBV25" s="1"/>
      <c r="KBW25" s="1"/>
      <c r="KBX25" s="1"/>
      <c r="KBY25" s="1"/>
      <c r="KBZ25" s="1"/>
      <c r="KCA25" s="1"/>
      <c r="KCB25" s="1"/>
      <c r="KCC25" s="1"/>
      <c r="KCD25" s="1"/>
      <c r="KCE25" s="1"/>
      <c r="KCF25" s="1"/>
      <c r="KCG25" s="1"/>
      <c r="KCH25" s="1"/>
      <c r="KCI25" s="1"/>
      <c r="KCJ25" s="1"/>
      <c r="KCK25" s="1"/>
      <c r="KCL25" s="1"/>
      <c r="KCM25" s="1"/>
      <c r="KCN25" s="1"/>
      <c r="KCO25" s="1"/>
      <c r="KCP25" s="1"/>
      <c r="KCQ25" s="1"/>
      <c r="KCR25" s="1"/>
      <c r="KCS25" s="1"/>
      <c r="KCT25" s="1"/>
      <c r="KCU25" s="1"/>
      <c r="KCV25" s="1"/>
      <c r="KCW25" s="1"/>
      <c r="KCX25" s="1"/>
      <c r="KCY25" s="1"/>
      <c r="KCZ25" s="1"/>
      <c r="KDA25" s="1"/>
      <c r="KDB25" s="1"/>
      <c r="KDC25" s="1"/>
      <c r="KDD25" s="1"/>
      <c r="KDE25" s="1"/>
      <c r="KDF25" s="1"/>
      <c r="KDG25" s="1"/>
      <c r="KDH25" s="1"/>
      <c r="KDI25" s="1"/>
      <c r="KDJ25" s="1"/>
      <c r="KDK25" s="1"/>
      <c r="KDL25" s="1"/>
      <c r="KDM25" s="1"/>
      <c r="KDN25" s="1"/>
      <c r="KDO25" s="1"/>
      <c r="KDP25" s="1"/>
      <c r="KDQ25" s="1"/>
      <c r="KDR25" s="1"/>
      <c r="KDS25" s="1"/>
      <c r="KDT25" s="1"/>
      <c r="KDU25" s="1"/>
      <c r="KDV25" s="1"/>
      <c r="KDW25" s="1"/>
      <c r="KDX25" s="1"/>
      <c r="KDY25" s="1"/>
      <c r="KDZ25" s="1"/>
      <c r="KEA25" s="1"/>
      <c r="KEB25" s="1"/>
      <c r="KEC25" s="1"/>
      <c r="KED25" s="1"/>
      <c r="KEE25" s="1"/>
      <c r="KEF25" s="1"/>
      <c r="KEG25" s="1"/>
      <c r="KEH25" s="1"/>
      <c r="KEI25" s="1"/>
      <c r="KEJ25" s="1"/>
      <c r="KEK25" s="1"/>
      <c r="KEL25" s="1"/>
      <c r="KEM25" s="1"/>
      <c r="KEN25" s="1"/>
      <c r="KEO25" s="1"/>
      <c r="KEP25" s="1"/>
      <c r="KEQ25" s="1"/>
      <c r="KER25" s="1"/>
      <c r="KES25" s="1"/>
      <c r="KET25" s="1"/>
      <c r="KEU25" s="1"/>
      <c r="KEV25" s="1"/>
      <c r="KEW25" s="1"/>
      <c r="KEX25" s="1"/>
      <c r="KEY25" s="1"/>
      <c r="KEZ25" s="1"/>
      <c r="KFA25" s="1"/>
      <c r="KFB25" s="1"/>
      <c r="KFC25" s="1"/>
      <c r="KFD25" s="1"/>
      <c r="KFE25" s="1"/>
      <c r="KFF25" s="1"/>
      <c r="KFG25" s="1"/>
      <c r="KFH25" s="1"/>
      <c r="KFI25" s="1"/>
      <c r="KFJ25" s="1"/>
      <c r="KFK25" s="1"/>
      <c r="KFL25" s="1"/>
      <c r="KFM25" s="1"/>
      <c r="KFN25" s="1"/>
      <c r="KFO25" s="1"/>
      <c r="KFP25" s="1"/>
      <c r="KFQ25" s="1"/>
      <c r="KFR25" s="1"/>
      <c r="KFS25" s="1"/>
      <c r="KFT25" s="1"/>
      <c r="KFU25" s="1"/>
      <c r="KFV25" s="1"/>
      <c r="KFW25" s="1"/>
      <c r="KFX25" s="1"/>
      <c r="KFY25" s="1"/>
      <c r="KFZ25" s="1"/>
      <c r="KGA25" s="1"/>
      <c r="KGB25" s="1"/>
      <c r="KGC25" s="1"/>
      <c r="KGD25" s="1"/>
      <c r="KGE25" s="1"/>
      <c r="KGF25" s="1"/>
      <c r="KGG25" s="1"/>
      <c r="KGH25" s="1"/>
      <c r="KGI25" s="1"/>
      <c r="KGJ25" s="1"/>
      <c r="KGK25" s="1"/>
      <c r="KGL25" s="1"/>
      <c r="KGM25" s="1"/>
      <c r="KGN25" s="1"/>
      <c r="KGO25" s="1"/>
      <c r="KGP25" s="1"/>
      <c r="KGQ25" s="1"/>
      <c r="KGR25" s="1"/>
      <c r="KGS25" s="1"/>
      <c r="KGT25" s="1"/>
      <c r="KGU25" s="1"/>
      <c r="KGV25" s="1"/>
      <c r="KGW25" s="1"/>
      <c r="KGX25" s="1"/>
      <c r="KGY25" s="1"/>
      <c r="KGZ25" s="1"/>
      <c r="KHA25" s="1"/>
      <c r="KHB25" s="1"/>
      <c r="KHC25" s="1"/>
      <c r="KHD25" s="1"/>
      <c r="KHE25" s="1"/>
      <c r="KHF25" s="1"/>
      <c r="KHG25" s="1"/>
      <c r="KHH25" s="1"/>
      <c r="KHI25" s="1"/>
      <c r="KHJ25" s="1"/>
      <c r="KHK25" s="1"/>
      <c r="KHL25" s="1"/>
      <c r="KHM25" s="1"/>
      <c r="KHN25" s="1"/>
      <c r="KHO25" s="1"/>
      <c r="KHP25" s="1"/>
      <c r="KHQ25" s="1"/>
      <c r="KHR25" s="1"/>
      <c r="KHS25" s="1"/>
      <c r="KHT25" s="1"/>
      <c r="KHU25" s="1"/>
      <c r="KHV25" s="1"/>
      <c r="KHW25" s="1"/>
      <c r="KHX25" s="1"/>
      <c r="KHY25" s="1"/>
      <c r="KHZ25" s="1"/>
      <c r="KIA25" s="1"/>
      <c r="KIB25" s="1"/>
      <c r="KIC25" s="1"/>
      <c r="KID25" s="1"/>
      <c r="KIE25" s="1"/>
      <c r="KIF25" s="1"/>
      <c r="KIG25" s="1"/>
      <c r="KIH25" s="1"/>
      <c r="KII25" s="1"/>
      <c r="KIJ25" s="1"/>
      <c r="KIK25" s="1"/>
      <c r="KIL25" s="1"/>
      <c r="KIM25" s="1"/>
      <c r="KIN25" s="1"/>
      <c r="KIO25" s="1"/>
      <c r="KIP25" s="1"/>
      <c r="KIQ25" s="1"/>
      <c r="KIR25" s="1"/>
      <c r="KIS25" s="1"/>
      <c r="KIT25" s="1"/>
      <c r="KIU25" s="1"/>
      <c r="KIV25" s="1"/>
      <c r="KIW25" s="1"/>
      <c r="KIX25" s="1"/>
      <c r="KIY25" s="1"/>
      <c r="KIZ25" s="1"/>
      <c r="KJA25" s="1"/>
      <c r="KJB25" s="1"/>
      <c r="KJC25" s="1"/>
      <c r="KJD25" s="1"/>
      <c r="KJE25" s="1"/>
      <c r="KJF25" s="1"/>
      <c r="KJG25" s="1"/>
      <c r="KJH25" s="1"/>
      <c r="KJI25" s="1"/>
      <c r="KJJ25" s="1"/>
      <c r="KJK25" s="1"/>
      <c r="KJL25" s="1"/>
      <c r="KJM25" s="1"/>
      <c r="KJN25" s="1"/>
      <c r="KJO25" s="1"/>
      <c r="KJP25" s="1"/>
      <c r="KJQ25" s="1"/>
      <c r="KJR25" s="1"/>
      <c r="KJS25" s="1"/>
      <c r="KJT25" s="1"/>
      <c r="KJU25" s="1"/>
      <c r="KJV25" s="1"/>
      <c r="KJW25" s="1"/>
      <c r="KJX25" s="1"/>
      <c r="KJY25" s="1"/>
      <c r="KJZ25" s="1"/>
      <c r="KKA25" s="1"/>
      <c r="KKB25" s="1"/>
      <c r="KKC25" s="1"/>
      <c r="KKD25" s="1"/>
      <c r="KKE25" s="1"/>
      <c r="KKF25" s="1"/>
      <c r="KKG25" s="1"/>
      <c r="KKH25" s="1"/>
      <c r="KKI25" s="1"/>
      <c r="KKJ25" s="1"/>
      <c r="KKK25" s="1"/>
      <c r="KKL25" s="1"/>
      <c r="KKM25" s="1"/>
      <c r="KKN25" s="1"/>
      <c r="KKO25" s="1"/>
      <c r="KKP25" s="1"/>
      <c r="KKQ25" s="1"/>
      <c r="KKR25" s="1"/>
      <c r="KKS25" s="1"/>
      <c r="KKT25" s="1"/>
      <c r="KKU25" s="1"/>
      <c r="KKV25" s="1"/>
      <c r="KKW25" s="1"/>
      <c r="KKX25" s="1"/>
      <c r="KKY25" s="1"/>
      <c r="KKZ25" s="1"/>
      <c r="KLA25" s="1"/>
      <c r="KLB25" s="1"/>
      <c r="KLC25" s="1"/>
      <c r="KLD25" s="1"/>
      <c r="KLE25" s="1"/>
      <c r="KLF25" s="1"/>
      <c r="KLG25" s="1"/>
      <c r="KLH25" s="1"/>
      <c r="KLI25" s="1"/>
      <c r="KLJ25" s="1"/>
      <c r="KLK25" s="1"/>
      <c r="KLL25" s="1"/>
      <c r="KLM25" s="1"/>
      <c r="KLN25" s="1"/>
      <c r="KLO25" s="1"/>
      <c r="KLP25" s="1"/>
      <c r="KLQ25" s="1"/>
      <c r="KLR25" s="1"/>
      <c r="KLS25" s="1"/>
      <c r="KLT25" s="1"/>
      <c r="KLU25" s="1"/>
      <c r="KLV25" s="1"/>
      <c r="KLW25" s="1"/>
      <c r="KLX25" s="1"/>
      <c r="KLY25" s="1"/>
      <c r="KLZ25" s="1"/>
      <c r="KMA25" s="1"/>
      <c r="KMB25" s="1"/>
      <c r="KMC25" s="1"/>
      <c r="KMD25" s="1"/>
      <c r="KME25" s="1"/>
      <c r="KMF25" s="1"/>
      <c r="KMG25" s="1"/>
      <c r="KMH25" s="1"/>
      <c r="KMI25" s="1"/>
      <c r="KMJ25" s="1"/>
      <c r="KMK25" s="1"/>
      <c r="KML25" s="1"/>
      <c r="KMM25" s="1"/>
      <c r="KMN25" s="1"/>
      <c r="KMO25" s="1"/>
      <c r="KMP25" s="1"/>
      <c r="KMQ25" s="1"/>
      <c r="KMR25" s="1"/>
      <c r="KMS25" s="1"/>
      <c r="KMT25" s="1"/>
      <c r="KMU25" s="1"/>
      <c r="KMV25" s="1"/>
      <c r="KMW25" s="1"/>
      <c r="KMX25" s="1"/>
      <c r="KMY25" s="1"/>
      <c r="KMZ25" s="1"/>
      <c r="KNA25" s="1"/>
      <c r="KNB25" s="1"/>
      <c r="KNC25" s="1"/>
      <c r="KND25" s="1"/>
      <c r="KNE25" s="1"/>
      <c r="KNF25" s="1"/>
      <c r="KNG25" s="1"/>
      <c r="KNH25" s="1"/>
      <c r="KNI25" s="1"/>
      <c r="KNJ25" s="1"/>
      <c r="KNK25" s="1"/>
      <c r="KNL25" s="1"/>
      <c r="KNM25" s="1"/>
      <c r="KNN25" s="1"/>
      <c r="KNO25" s="1"/>
      <c r="KNP25" s="1"/>
      <c r="KNQ25" s="1"/>
      <c r="KNR25" s="1"/>
      <c r="KNS25" s="1"/>
      <c r="KNT25" s="1"/>
      <c r="KNU25" s="1"/>
      <c r="KNV25" s="1"/>
      <c r="KNW25" s="1"/>
      <c r="KNX25" s="1"/>
      <c r="KNY25" s="1"/>
      <c r="KNZ25" s="1"/>
      <c r="KOA25" s="1"/>
      <c r="KOB25" s="1"/>
      <c r="KOC25" s="1"/>
      <c r="KOD25" s="1"/>
      <c r="KOE25" s="1"/>
      <c r="KOF25" s="1"/>
      <c r="KOG25" s="1"/>
      <c r="KOH25" s="1"/>
      <c r="KOI25" s="1"/>
      <c r="KOJ25" s="1"/>
      <c r="KOK25" s="1"/>
      <c r="KOL25" s="1"/>
      <c r="KOM25" s="1"/>
      <c r="KON25" s="1"/>
      <c r="KOO25" s="1"/>
      <c r="KOP25" s="1"/>
      <c r="KOQ25" s="1"/>
      <c r="KOR25" s="1"/>
      <c r="KOS25" s="1"/>
      <c r="KOT25" s="1"/>
      <c r="KOU25" s="1"/>
      <c r="KOV25" s="1"/>
      <c r="KOW25" s="1"/>
      <c r="KOX25" s="1"/>
      <c r="KOY25" s="1"/>
      <c r="KOZ25" s="1"/>
      <c r="KPA25" s="1"/>
      <c r="KPB25" s="1"/>
      <c r="KPC25" s="1"/>
      <c r="KPD25" s="1"/>
      <c r="KPE25" s="1"/>
      <c r="KPF25" s="1"/>
      <c r="KPG25" s="1"/>
      <c r="KPH25" s="1"/>
      <c r="KPI25" s="1"/>
      <c r="KPJ25" s="1"/>
      <c r="KPK25" s="1"/>
      <c r="KPL25" s="1"/>
      <c r="KPM25" s="1"/>
      <c r="KPN25" s="1"/>
      <c r="KPO25" s="1"/>
      <c r="KPP25" s="1"/>
      <c r="KPQ25" s="1"/>
      <c r="KPR25" s="1"/>
      <c r="KPS25" s="1"/>
      <c r="KPT25" s="1"/>
      <c r="KPU25" s="1"/>
      <c r="KPV25" s="1"/>
      <c r="KPW25" s="1"/>
      <c r="KPX25" s="1"/>
      <c r="KPY25" s="1"/>
      <c r="KPZ25" s="1"/>
      <c r="KQA25" s="1"/>
      <c r="KQB25" s="1"/>
      <c r="KQC25" s="1"/>
      <c r="KQD25" s="1"/>
      <c r="KQE25" s="1"/>
      <c r="KQF25" s="1"/>
      <c r="KQG25" s="1"/>
      <c r="KQH25" s="1"/>
      <c r="KQI25" s="1"/>
      <c r="KQJ25" s="1"/>
      <c r="KQK25" s="1"/>
      <c r="KQL25" s="1"/>
      <c r="KQM25" s="1"/>
      <c r="KQN25" s="1"/>
      <c r="KQO25" s="1"/>
      <c r="KQP25" s="1"/>
      <c r="KQQ25" s="1"/>
      <c r="KQR25" s="1"/>
      <c r="KQS25" s="1"/>
      <c r="KQT25" s="1"/>
      <c r="KQU25" s="1"/>
      <c r="KQV25" s="1"/>
      <c r="KQW25" s="1"/>
      <c r="KQX25" s="1"/>
      <c r="KQY25" s="1"/>
      <c r="KQZ25" s="1"/>
      <c r="KRA25" s="1"/>
      <c r="KRB25" s="1"/>
      <c r="KRC25" s="1"/>
      <c r="KRD25" s="1"/>
      <c r="KRE25" s="1"/>
      <c r="KRF25" s="1"/>
      <c r="KRG25" s="1"/>
      <c r="KRH25" s="1"/>
      <c r="KRI25" s="1"/>
      <c r="KRJ25" s="1"/>
      <c r="KRK25" s="1"/>
      <c r="KRL25" s="1"/>
      <c r="KRM25" s="1"/>
      <c r="KRN25" s="1"/>
      <c r="KRO25" s="1"/>
      <c r="KRP25" s="1"/>
      <c r="KRQ25" s="1"/>
      <c r="KRR25" s="1"/>
      <c r="KRS25" s="1"/>
      <c r="KRT25" s="1"/>
      <c r="KRU25" s="1"/>
      <c r="KRV25" s="1"/>
      <c r="KRW25" s="1"/>
      <c r="KRX25" s="1"/>
      <c r="KRY25" s="1"/>
      <c r="KRZ25" s="1"/>
      <c r="KSA25" s="1"/>
      <c r="KSB25" s="1"/>
      <c r="KSC25" s="1"/>
      <c r="KSD25" s="1"/>
      <c r="KSE25" s="1"/>
      <c r="KSF25" s="1"/>
      <c r="KSG25" s="1"/>
      <c r="KSH25" s="1"/>
      <c r="KSI25" s="1"/>
      <c r="KSJ25" s="1"/>
      <c r="KSK25" s="1"/>
      <c r="KSL25" s="1"/>
      <c r="KSM25" s="1"/>
      <c r="KSN25" s="1"/>
      <c r="KSO25" s="1"/>
      <c r="KSP25" s="1"/>
      <c r="KSQ25" s="1"/>
      <c r="KSR25" s="1"/>
      <c r="KSS25" s="1"/>
      <c r="KST25" s="1"/>
      <c r="KSU25" s="1"/>
      <c r="KSV25" s="1"/>
      <c r="KSW25" s="1"/>
      <c r="KSX25" s="1"/>
      <c r="KSY25" s="1"/>
      <c r="KSZ25" s="1"/>
      <c r="KTA25" s="1"/>
      <c r="KTB25" s="1"/>
      <c r="KTC25" s="1"/>
      <c r="KTD25" s="1"/>
      <c r="KTE25" s="1"/>
      <c r="KTF25" s="1"/>
      <c r="KTG25" s="1"/>
      <c r="KTH25" s="1"/>
      <c r="KTI25" s="1"/>
      <c r="KTJ25" s="1"/>
      <c r="KTK25" s="1"/>
      <c r="KTL25" s="1"/>
      <c r="KTM25" s="1"/>
      <c r="KTN25" s="1"/>
      <c r="KTO25" s="1"/>
      <c r="KTP25" s="1"/>
      <c r="KTQ25" s="1"/>
      <c r="KTR25" s="1"/>
      <c r="KTS25" s="1"/>
      <c r="KTT25" s="1"/>
      <c r="KTU25" s="1"/>
      <c r="KTV25" s="1"/>
      <c r="KTW25" s="1"/>
      <c r="KTX25" s="1"/>
      <c r="KTY25" s="1"/>
      <c r="KTZ25" s="1"/>
      <c r="KUA25" s="1"/>
      <c r="KUB25" s="1"/>
      <c r="KUC25" s="1"/>
      <c r="KUD25" s="1"/>
      <c r="KUE25" s="1"/>
      <c r="KUF25" s="1"/>
      <c r="KUG25" s="1"/>
      <c r="KUH25" s="1"/>
      <c r="KUI25" s="1"/>
      <c r="KUJ25" s="1"/>
      <c r="KUK25" s="1"/>
      <c r="KUL25" s="1"/>
      <c r="KUM25" s="1"/>
      <c r="KUN25" s="1"/>
      <c r="KUO25" s="1"/>
      <c r="KUP25" s="1"/>
      <c r="KUQ25" s="1"/>
      <c r="KUR25" s="1"/>
      <c r="KUS25" s="1"/>
      <c r="KUT25" s="1"/>
      <c r="KUU25" s="1"/>
      <c r="KUV25" s="1"/>
      <c r="KUW25" s="1"/>
      <c r="KUX25" s="1"/>
      <c r="KUY25" s="1"/>
      <c r="KUZ25" s="1"/>
      <c r="KVA25" s="1"/>
      <c r="KVB25" s="1"/>
      <c r="KVC25" s="1"/>
      <c r="KVD25" s="1"/>
      <c r="KVE25" s="1"/>
      <c r="KVF25" s="1"/>
      <c r="KVG25" s="1"/>
      <c r="KVH25" s="1"/>
      <c r="KVI25" s="1"/>
      <c r="KVJ25" s="1"/>
      <c r="KVK25" s="1"/>
      <c r="KVL25" s="1"/>
      <c r="KVM25" s="1"/>
      <c r="KVN25" s="1"/>
      <c r="KVO25" s="1"/>
      <c r="KVP25" s="1"/>
      <c r="KVQ25" s="1"/>
      <c r="KVR25" s="1"/>
      <c r="KVS25" s="1"/>
      <c r="KVT25" s="1"/>
      <c r="KVU25" s="1"/>
      <c r="KVV25" s="1"/>
      <c r="KVW25" s="1"/>
      <c r="KVX25" s="1"/>
      <c r="KVY25" s="1"/>
      <c r="KVZ25" s="1"/>
      <c r="KWA25" s="1"/>
      <c r="KWB25" s="1"/>
      <c r="KWC25" s="1"/>
      <c r="KWD25" s="1"/>
      <c r="KWE25" s="1"/>
      <c r="KWF25" s="1"/>
      <c r="KWG25" s="1"/>
      <c r="KWH25" s="1"/>
      <c r="KWI25" s="1"/>
      <c r="KWJ25" s="1"/>
      <c r="KWK25" s="1"/>
      <c r="KWL25" s="1"/>
      <c r="KWM25" s="1"/>
      <c r="KWN25" s="1"/>
      <c r="KWO25" s="1"/>
      <c r="KWP25" s="1"/>
      <c r="KWQ25" s="1"/>
      <c r="KWR25" s="1"/>
      <c r="KWS25" s="1"/>
      <c r="KWT25" s="1"/>
      <c r="KWU25" s="1"/>
      <c r="KWV25" s="1"/>
      <c r="KWW25" s="1"/>
      <c r="KWX25" s="1"/>
      <c r="KWY25" s="1"/>
      <c r="KWZ25" s="1"/>
      <c r="KXA25" s="1"/>
      <c r="KXB25" s="1"/>
      <c r="KXC25" s="1"/>
      <c r="KXD25" s="1"/>
      <c r="KXE25" s="1"/>
      <c r="KXF25" s="1"/>
      <c r="KXG25" s="1"/>
      <c r="KXH25" s="1"/>
      <c r="KXI25" s="1"/>
      <c r="KXJ25" s="1"/>
      <c r="KXK25" s="1"/>
      <c r="KXL25" s="1"/>
      <c r="KXM25" s="1"/>
      <c r="KXN25" s="1"/>
      <c r="KXO25" s="1"/>
      <c r="KXP25" s="1"/>
      <c r="KXQ25" s="1"/>
      <c r="KXR25" s="1"/>
      <c r="KXS25" s="1"/>
      <c r="KXT25" s="1"/>
      <c r="KXU25" s="1"/>
      <c r="KXV25" s="1"/>
      <c r="KXW25" s="1"/>
      <c r="KXX25" s="1"/>
      <c r="KXY25" s="1"/>
      <c r="KXZ25" s="1"/>
      <c r="KYA25" s="1"/>
      <c r="KYB25" s="1"/>
      <c r="KYC25" s="1"/>
      <c r="KYD25" s="1"/>
      <c r="KYE25" s="1"/>
      <c r="KYF25" s="1"/>
      <c r="KYG25" s="1"/>
      <c r="KYH25" s="1"/>
      <c r="KYI25" s="1"/>
      <c r="KYJ25" s="1"/>
      <c r="KYK25" s="1"/>
      <c r="KYL25" s="1"/>
      <c r="KYM25" s="1"/>
      <c r="KYN25" s="1"/>
      <c r="KYO25" s="1"/>
      <c r="KYP25" s="1"/>
      <c r="KYQ25" s="1"/>
      <c r="KYR25" s="1"/>
      <c r="KYS25" s="1"/>
      <c r="KYT25" s="1"/>
      <c r="KYU25" s="1"/>
      <c r="KYV25" s="1"/>
      <c r="KYW25" s="1"/>
      <c r="KYX25" s="1"/>
      <c r="KYY25" s="1"/>
      <c r="KYZ25" s="1"/>
      <c r="KZA25" s="1"/>
      <c r="KZB25" s="1"/>
      <c r="KZC25" s="1"/>
      <c r="KZD25" s="1"/>
      <c r="KZE25" s="1"/>
      <c r="KZF25" s="1"/>
      <c r="KZG25" s="1"/>
      <c r="KZH25" s="1"/>
      <c r="KZI25" s="1"/>
      <c r="KZJ25" s="1"/>
      <c r="KZK25" s="1"/>
      <c r="KZL25" s="1"/>
      <c r="KZM25" s="1"/>
      <c r="KZN25" s="1"/>
      <c r="KZO25" s="1"/>
      <c r="KZP25" s="1"/>
      <c r="KZQ25" s="1"/>
      <c r="KZR25" s="1"/>
      <c r="KZS25" s="1"/>
      <c r="KZT25" s="1"/>
      <c r="KZU25" s="1"/>
      <c r="KZV25" s="1"/>
      <c r="KZW25" s="1"/>
      <c r="KZX25" s="1"/>
      <c r="KZY25" s="1"/>
      <c r="KZZ25" s="1"/>
      <c r="LAA25" s="1"/>
      <c r="LAB25" s="1"/>
      <c r="LAC25" s="1"/>
      <c r="LAD25" s="1"/>
      <c r="LAE25" s="1"/>
      <c r="LAF25" s="1"/>
      <c r="LAG25" s="1"/>
      <c r="LAH25" s="1"/>
      <c r="LAI25" s="1"/>
      <c r="LAJ25" s="1"/>
      <c r="LAK25" s="1"/>
      <c r="LAL25" s="1"/>
      <c r="LAM25" s="1"/>
      <c r="LAN25" s="1"/>
      <c r="LAO25" s="1"/>
      <c r="LAP25" s="1"/>
      <c r="LAQ25" s="1"/>
      <c r="LAR25" s="1"/>
      <c r="LAS25" s="1"/>
      <c r="LAT25" s="1"/>
      <c r="LAU25" s="1"/>
      <c r="LAV25" s="1"/>
      <c r="LAW25" s="1"/>
      <c r="LAX25" s="1"/>
      <c r="LAY25" s="1"/>
      <c r="LAZ25" s="1"/>
      <c r="LBA25" s="1"/>
      <c r="LBB25" s="1"/>
      <c r="LBC25" s="1"/>
      <c r="LBD25" s="1"/>
      <c r="LBE25" s="1"/>
      <c r="LBF25" s="1"/>
      <c r="LBG25" s="1"/>
      <c r="LBH25" s="1"/>
      <c r="LBI25" s="1"/>
      <c r="LBJ25" s="1"/>
      <c r="LBK25" s="1"/>
      <c r="LBL25" s="1"/>
      <c r="LBM25" s="1"/>
      <c r="LBN25" s="1"/>
      <c r="LBO25" s="1"/>
      <c r="LBP25" s="1"/>
      <c r="LBQ25" s="1"/>
      <c r="LBR25" s="1"/>
      <c r="LBS25" s="1"/>
      <c r="LBT25" s="1"/>
      <c r="LBU25" s="1"/>
      <c r="LBV25" s="1"/>
      <c r="LBW25" s="1"/>
      <c r="LBX25" s="1"/>
      <c r="LBY25" s="1"/>
      <c r="LBZ25" s="1"/>
      <c r="LCA25" s="1"/>
      <c r="LCB25" s="1"/>
      <c r="LCC25" s="1"/>
      <c r="LCD25" s="1"/>
      <c r="LCE25" s="1"/>
      <c r="LCF25" s="1"/>
      <c r="LCG25" s="1"/>
      <c r="LCH25" s="1"/>
      <c r="LCI25" s="1"/>
      <c r="LCJ25" s="1"/>
      <c r="LCK25" s="1"/>
      <c r="LCL25" s="1"/>
      <c r="LCM25" s="1"/>
      <c r="LCN25" s="1"/>
      <c r="LCO25" s="1"/>
      <c r="LCP25" s="1"/>
      <c r="LCQ25" s="1"/>
      <c r="LCR25" s="1"/>
      <c r="LCS25" s="1"/>
      <c r="LCT25" s="1"/>
      <c r="LCU25" s="1"/>
      <c r="LCV25" s="1"/>
      <c r="LCW25" s="1"/>
      <c r="LCX25" s="1"/>
      <c r="LCY25" s="1"/>
      <c r="LCZ25" s="1"/>
      <c r="LDA25" s="1"/>
      <c r="LDB25" s="1"/>
      <c r="LDC25" s="1"/>
      <c r="LDD25" s="1"/>
      <c r="LDE25" s="1"/>
      <c r="LDF25" s="1"/>
      <c r="LDG25" s="1"/>
      <c r="LDH25" s="1"/>
      <c r="LDI25" s="1"/>
      <c r="LDJ25" s="1"/>
      <c r="LDK25" s="1"/>
      <c r="LDL25" s="1"/>
      <c r="LDM25" s="1"/>
      <c r="LDN25" s="1"/>
      <c r="LDO25" s="1"/>
      <c r="LDP25" s="1"/>
      <c r="LDQ25" s="1"/>
      <c r="LDR25" s="1"/>
      <c r="LDS25" s="1"/>
      <c r="LDT25" s="1"/>
      <c r="LDU25" s="1"/>
      <c r="LDV25" s="1"/>
      <c r="LDW25" s="1"/>
      <c r="LDX25" s="1"/>
      <c r="LDY25" s="1"/>
      <c r="LDZ25" s="1"/>
      <c r="LEA25" s="1"/>
      <c r="LEB25" s="1"/>
      <c r="LEC25" s="1"/>
      <c r="LED25" s="1"/>
      <c r="LEE25" s="1"/>
      <c r="LEF25" s="1"/>
      <c r="LEG25" s="1"/>
      <c r="LEH25" s="1"/>
      <c r="LEI25" s="1"/>
      <c r="LEJ25" s="1"/>
      <c r="LEK25" s="1"/>
      <c r="LEL25" s="1"/>
      <c r="LEM25" s="1"/>
      <c r="LEN25" s="1"/>
      <c r="LEO25" s="1"/>
      <c r="LEP25" s="1"/>
      <c r="LEQ25" s="1"/>
      <c r="LER25" s="1"/>
      <c r="LES25" s="1"/>
      <c r="LET25" s="1"/>
      <c r="LEU25" s="1"/>
      <c r="LEV25" s="1"/>
      <c r="LEW25" s="1"/>
      <c r="LEX25" s="1"/>
      <c r="LEY25" s="1"/>
      <c r="LEZ25" s="1"/>
      <c r="LFA25" s="1"/>
      <c r="LFB25" s="1"/>
      <c r="LFC25" s="1"/>
      <c r="LFD25" s="1"/>
      <c r="LFE25" s="1"/>
      <c r="LFF25" s="1"/>
      <c r="LFG25" s="1"/>
      <c r="LFH25" s="1"/>
      <c r="LFI25" s="1"/>
      <c r="LFJ25" s="1"/>
      <c r="LFK25" s="1"/>
      <c r="LFL25" s="1"/>
      <c r="LFM25" s="1"/>
      <c r="LFN25" s="1"/>
      <c r="LFO25" s="1"/>
      <c r="LFP25" s="1"/>
      <c r="LFQ25" s="1"/>
      <c r="LFR25" s="1"/>
      <c r="LFS25" s="1"/>
      <c r="LFT25" s="1"/>
      <c r="LFU25" s="1"/>
      <c r="LFV25" s="1"/>
      <c r="LFW25" s="1"/>
      <c r="LFX25" s="1"/>
      <c r="LFY25" s="1"/>
      <c r="LFZ25" s="1"/>
      <c r="LGA25" s="1"/>
      <c r="LGB25" s="1"/>
      <c r="LGC25" s="1"/>
      <c r="LGD25" s="1"/>
      <c r="LGE25" s="1"/>
      <c r="LGF25" s="1"/>
      <c r="LGG25" s="1"/>
      <c r="LGH25" s="1"/>
      <c r="LGI25" s="1"/>
      <c r="LGJ25" s="1"/>
      <c r="LGK25" s="1"/>
      <c r="LGL25" s="1"/>
      <c r="LGM25" s="1"/>
      <c r="LGN25" s="1"/>
      <c r="LGO25" s="1"/>
      <c r="LGP25" s="1"/>
      <c r="LGQ25" s="1"/>
      <c r="LGR25" s="1"/>
      <c r="LGS25" s="1"/>
      <c r="LGT25" s="1"/>
      <c r="LGU25" s="1"/>
      <c r="LGV25" s="1"/>
      <c r="LGW25" s="1"/>
      <c r="LGX25" s="1"/>
      <c r="LGY25" s="1"/>
      <c r="LGZ25" s="1"/>
      <c r="LHA25" s="1"/>
      <c r="LHB25" s="1"/>
      <c r="LHC25" s="1"/>
      <c r="LHD25" s="1"/>
      <c r="LHE25" s="1"/>
      <c r="LHF25" s="1"/>
      <c r="LHG25" s="1"/>
      <c r="LHH25" s="1"/>
      <c r="LHI25" s="1"/>
      <c r="LHJ25" s="1"/>
      <c r="LHK25" s="1"/>
      <c r="LHL25" s="1"/>
      <c r="LHM25" s="1"/>
      <c r="LHN25" s="1"/>
      <c r="LHO25" s="1"/>
      <c r="LHP25" s="1"/>
      <c r="LHQ25" s="1"/>
      <c r="LHR25" s="1"/>
      <c r="LHS25" s="1"/>
      <c r="LHT25" s="1"/>
      <c r="LHU25" s="1"/>
      <c r="LHV25" s="1"/>
      <c r="LHW25" s="1"/>
      <c r="LHX25" s="1"/>
      <c r="LHY25" s="1"/>
      <c r="LHZ25" s="1"/>
      <c r="LIA25" s="1"/>
      <c r="LIB25" s="1"/>
      <c r="LIC25" s="1"/>
      <c r="LID25" s="1"/>
      <c r="LIE25" s="1"/>
      <c r="LIF25" s="1"/>
      <c r="LIG25" s="1"/>
      <c r="LIH25" s="1"/>
      <c r="LII25" s="1"/>
      <c r="LIJ25" s="1"/>
      <c r="LIK25" s="1"/>
      <c r="LIL25" s="1"/>
      <c r="LIM25" s="1"/>
      <c r="LIN25" s="1"/>
      <c r="LIO25" s="1"/>
      <c r="LIP25" s="1"/>
      <c r="LIQ25" s="1"/>
      <c r="LIR25" s="1"/>
      <c r="LIS25" s="1"/>
      <c r="LIT25" s="1"/>
      <c r="LIU25" s="1"/>
      <c r="LIV25" s="1"/>
      <c r="LIW25" s="1"/>
      <c r="LIX25" s="1"/>
      <c r="LIY25" s="1"/>
      <c r="LIZ25" s="1"/>
      <c r="LJA25" s="1"/>
      <c r="LJB25" s="1"/>
      <c r="LJC25" s="1"/>
      <c r="LJD25" s="1"/>
      <c r="LJE25" s="1"/>
      <c r="LJF25" s="1"/>
      <c r="LJG25" s="1"/>
      <c r="LJH25" s="1"/>
      <c r="LJI25" s="1"/>
      <c r="LJJ25" s="1"/>
      <c r="LJK25" s="1"/>
      <c r="LJL25" s="1"/>
      <c r="LJM25" s="1"/>
      <c r="LJN25" s="1"/>
      <c r="LJO25" s="1"/>
      <c r="LJP25" s="1"/>
      <c r="LJQ25" s="1"/>
      <c r="LJR25" s="1"/>
      <c r="LJS25" s="1"/>
      <c r="LJT25" s="1"/>
      <c r="LJU25" s="1"/>
      <c r="LJV25" s="1"/>
      <c r="LJW25" s="1"/>
      <c r="LJX25" s="1"/>
      <c r="LJY25" s="1"/>
      <c r="LJZ25" s="1"/>
      <c r="LKA25" s="1"/>
      <c r="LKB25" s="1"/>
      <c r="LKC25" s="1"/>
      <c r="LKD25" s="1"/>
      <c r="LKE25" s="1"/>
      <c r="LKF25" s="1"/>
      <c r="LKG25" s="1"/>
      <c r="LKH25" s="1"/>
      <c r="LKI25" s="1"/>
      <c r="LKJ25" s="1"/>
      <c r="LKK25" s="1"/>
      <c r="LKL25" s="1"/>
      <c r="LKM25" s="1"/>
      <c r="LKN25" s="1"/>
      <c r="LKO25" s="1"/>
      <c r="LKP25" s="1"/>
      <c r="LKQ25" s="1"/>
      <c r="LKR25" s="1"/>
      <c r="LKS25" s="1"/>
      <c r="LKT25" s="1"/>
      <c r="LKU25" s="1"/>
      <c r="LKV25" s="1"/>
      <c r="LKW25" s="1"/>
      <c r="LKX25" s="1"/>
      <c r="LKY25" s="1"/>
      <c r="LKZ25" s="1"/>
      <c r="LLA25" s="1"/>
      <c r="LLB25" s="1"/>
      <c r="LLC25" s="1"/>
      <c r="LLD25" s="1"/>
      <c r="LLE25" s="1"/>
      <c r="LLF25" s="1"/>
      <c r="LLG25" s="1"/>
      <c r="LLH25" s="1"/>
      <c r="LLI25" s="1"/>
      <c r="LLJ25" s="1"/>
      <c r="LLK25" s="1"/>
      <c r="LLL25" s="1"/>
      <c r="LLM25" s="1"/>
      <c r="LLN25" s="1"/>
      <c r="LLO25" s="1"/>
      <c r="LLP25" s="1"/>
      <c r="LLQ25" s="1"/>
      <c r="LLR25" s="1"/>
      <c r="LLS25" s="1"/>
      <c r="LLT25" s="1"/>
      <c r="LLU25" s="1"/>
      <c r="LLV25" s="1"/>
      <c r="LLW25" s="1"/>
      <c r="LLX25" s="1"/>
      <c r="LLY25" s="1"/>
      <c r="LLZ25" s="1"/>
      <c r="LMA25" s="1"/>
      <c r="LMB25" s="1"/>
      <c r="LMC25" s="1"/>
      <c r="LMD25" s="1"/>
      <c r="LME25" s="1"/>
      <c r="LMF25" s="1"/>
      <c r="LMG25" s="1"/>
      <c r="LMH25" s="1"/>
      <c r="LMI25" s="1"/>
      <c r="LMJ25" s="1"/>
      <c r="LMK25" s="1"/>
      <c r="LML25" s="1"/>
      <c r="LMM25" s="1"/>
      <c r="LMN25" s="1"/>
      <c r="LMO25" s="1"/>
      <c r="LMP25" s="1"/>
      <c r="LMQ25" s="1"/>
      <c r="LMR25" s="1"/>
      <c r="LMS25" s="1"/>
      <c r="LMT25" s="1"/>
      <c r="LMU25" s="1"/>
      <c r="LMV25" s="1"/>
      <c r="LMW25" s="1"/>
      <c r="LMX25" s="1"/>
      <c r="LMY25" s="1"/>
      <c r="LMZ25" s="1"/>
      <c r="LNA25" s="1"/>
      <c r="LNB25" s="1"/>
      <c r="LNC25" s="1"/>
      <c r="LND25" s="1"/>
      <c r="LNE25" s="1"/>
      <c r="LNF25" s="1"/>
      <c r="LNG25" s="1"/>
      <c r="LNH25" s="1"/>
      <c r="LNI25" s="1"/>
      <c r="LNJ25" s="1"/>
      <c r="LNK25" s="1"/>
      <c r="LNL25" s="1"/>
      <c r="LNM25" s="1"/>
      <c r="LNN25" s="1"/>
      <c r="LNO25" s="1"/>
      <c r="LNP25" s="1"/>
      <c r="LNQ25" s="1"/>
      <c r="LNR25" s="1"/>
      <c r="LNS25" s="1"/>
      <c r="LNT25" s="1"/>
      <c r="LNU25" s="1"/>
      <c r="LNV25" s="1"/>
      <c r="LNW25" s="1"/>
      <c r="LNX25" s="1"/>
      <c r="LNY25" s="1"/>
      <c r="LNZ25" s="1"/>
      <c r="LOA25" s="1"/>
      <c r="LOB25" s="1"/>
      <c r="LOC25" s="1"/>
      <c r="LOD25" s="1"/>
      <c r="LOE25" s="1"/>
      <c r="LOF25" s="1"/>
      <c r="LOG25" s="1"/>
      <c r="LOH25" s="1"/>
      <c r="LOI25" s="1"/>
      <c r="LOJ25" s="1"/>
      <c r="LOK25" s="1"/>
      <c r="LOL25" s="1"/>
      <c r="LOM25" s="1"/>
      <c r="LON25" s="1"/>
      <c r="LOO25" s="1"/>
      <c r="LOP25" s="1"/>
      <c r="LOQ25" s="1"/>
      <c r="LOR25" s="1"/>
      <c r="LOS25" s="1"/>
      <c r="LOT25" s="1"/>
      <c r="LOU25" s="1"/>
      <c r="LOV25" s="1"/>
      <c r="LOW25" s="1"/>
      <c r="LOX25" s="1"/>
      <c r="LOY25" s="1"/>
      <c r="LOZ25" s="1"/>
      <c r="LPA25" s="1"/>
      <c r="LPB25" s="1"/>
      <c r="LPC25" s="1"/>
      <c r="LPD25" s="1"/>
      <c r="LPE25" s="1"/>
      <c r="LPF25" s="1"/>
      <c r="LPG25" s="1"/>
      <c r="LPH25" s="1"/>
      <c r="LPI25" s="1"/>
      <c r="LPJ25" s="1"/>
      <c r="LPK25" s="1"/>
      <c r="LPL25" s="1"/>
      <c r="LPM25" s="1"/>
      <c r="LPN25" s="1"/>
      <c r="LPO25" s="1"/>
      <c r="LPP25" s="1"/>
      <c r="LPQ25" s="1"/>
      <c r="LPR25" s="1"/>
      <c r="LPS25" s="1"/>
      <c r="LPT25" s="1"/>
      <c r="LPU25" s="1"/>
      <c r="LPV25" s="1"/>
      <c r="LPW25" s="1"/>
      <c r="LPX25" s="1"/>
      <c r="LPY25" s="1"/>
      <c r="LPZ25" s="1"/>
      <c r="LQA25" s="1"/>
      <c r="LQB25" s="1"/>
      <c r="LQC25" s="1"/>
      <c r="LQD25" s="1"/>
      <c r="LQE25" s="1"/>
      <c r="LQF25" s="1"/>
      <c r="LQG25" s="1"/>
      <c r="LQH25" s="1"/>
      <c r="LQI25" s="1"/>
      <c r="LQJ25" s="1"/>
      <c r="LQK25" s="1"/>
      <c r="LQL25" s="1"/>
      <c r="LQM25" s="1"/>
      <c r="LQN25" s="1"/>
      <c r="LQO25" s="1"/>
      <c r="LQP25" s="1"/>
      <c r="LQQ25" s="1"/>
      <c r="LQR25" s="1"/>
      <c r="LQS25" s="1"/>
      <c r="LQT25" s="1"/>
      <c r="LQU25" s="1"/>
      <c r="LQV25" s="1"/>
      <c r="LQW25" s="1"/>
      <c r="LQX25" s="1"/>
      <c r="LQY25" s="1"/>
      <c r="LQZ25" s="1"/>
      <c r="LRA25" s="1"/>
      <c r="LRB25" s="1"/>
      <c r="LRC25" s="1"/>
      <c r="LRD25" s="1"/>
      <c r="LRE25" s="1"/>
      <c r="LRF25" s="1"/>
      <c r="LRG25" s="1"/>
      <c r="LRH25" s="1"/>
      <c r="LRI25" s="1"/>
      <c r="LRJ25" s="1"/>
      <c r="LRK25" s="1"/>
      <c r="LRL25" s="1"/>
      <c r="LRM25" s="1"/>
      <c r="LRN25" s="1"/>
      <c r="LRO25" s="1"/>
      <c r="LRP25" s="1"/>
      <c r="LRQ25" s="1"/>
      <c r="LRR25" s="1"/>
      <c r="LRS25" s="1"/>
      <c r="LRT25" s="1"/>
      <c r="LRU25" s="1"/>
      <c r="LRV25" s="1"/>
      <c r="LRW25" s="1"/>
      <c r="LRX25" s="1"/>
      <c r="LRY25" s="1"/>
      <c r="LRZ25" s="1"/>
      <c r="LSA25" s="1"/>
      <c r="LSB25" s="1"/>
      <c r="LSC25" s="1"/>
      <c r="LSD25" s="1"/>
      <c r="LSE25" s="1"/>
      <c r="LSF25" s="1"/>
      <c r="LSG25" s="1"/>
      <c r="LSH25" s="1"/>
      <c r="LSI25" s="1"/>
      <c r="LSJ25" s="1"/>
      <c r="LSK25" s="1"/>
      <c r="LSL25" s="1"/>
      <c r="LSM25" s="1"/>
      <c r="LSN25" s="1"/>
      <c r="LSO25" s="1"/>
      <c r="LSP25" s="1"/>
      <c r="LSQ25" s="1"/>
      <c r="LSR25" s="1"/>
      <c r="LSS25" s="1"/>
      <c r="LST25" s="1"/>
      <c r="LSU25" s="1"/>
      <c r="LSV25" s="1"/>
      <c r="LSW25" s="1"/>
      <c r="LSX25" s="1"/>
      <c r="LSY25" s="1"/>
      <c r="LSZ25" s="1"/>
      <c r="LTA25" s="1"/>
      <c r="LTB25" s="1"/>
      <c r="LTC25" s="1"/>
      <c r="LTD25" s="1"/>
      <c r="LTE25" s="1"/>
      <c r="LTF25" s="1"/>
      <c r="LTG25" s="1"/>
      <c r="LTH25" s="1"/>
      <c r="LTI25" s="1"/>
      <c r="LTJ25" s="1"/>
      <c r="LTK25" s="1"/>
      <c r="LTL25" s="1"/>
      <c r="LTM25" s="1"/>
      <c r="LTN25" s="1"/>
      <c r="LTO25" s="1"/>
      <c r="LTP25" s="1"/>
      <c r="LTQ25" s="1"/>
      <c r="LTR25" s="1"/>
      <c r="LTS25" s="1"/>
      <c r="LTT25" s="1"/>
      <c r="LTU25" s="1"/>
      <c r="LTV25" s="1"/>
      <c r="LTW25" s="1"/>
      <c r="LTX25" s="1"/>
      <c r="LTY25" s="1"/>
      <c r="LTZ25" s="1"/>
      <c r="LUA25" s="1"/>
      <c r="LUB25" s="1"/>
      <c r="LUC25" s="1"/>
      <c r="LUD25" s="1"/>
      <c r="LUE25" s="1"/>
      <c r="LUF25" s="1"/>
      <c r="LUG25" s="1"/>
      <c r="LUH25" s="1"/>
      <c r="LUI25" s="1"/>
      <c r="LUJ25" s="1"/>
      <c r="LUK25" s="1"/>
      <c r="LUL25" s="1"/>
      <c r="LUM25" s="1"/>
      <c r="LUN25" s="1"/>
      <c r="LUO25" s="1"/>
      <c r="LUP25" s="1"/>
      <c r="LUQ25" s="1"/>
      <c r="LUR25" s="1"/>
      <c r="LUS25" s="1"/>
      <c r="LUT25" s="1"/>
      <c r="LUU25" s="1"/>
      <c r="LUV25" s="1"/>
      <c r="LUW25" s="1"/>
      <c r="LUX25" s="1"/>
      <c r="LUY25" s="1"/>
      <c r="LUZ25" s="1"/>
      <c r="LVA25" s="1"/>
      <c r="LVB25" s="1"/>
      <c r="LVC25" s="1"/>
      <c r="LVD25" s="1"/>
      <c r="LVE25" s="1"/>
      <c r="LVF25" s="1"/>
      <c r="LVG25" s="1"/>
      <c r="LVH25" s="1"/>
      <c r="LVI25" s="1"/>
      <c r="LVJ25" s="1"/>
      <c r="LVK25" s="1"/>
      <c r="LVL25" s="1"/>
      <c r="LVM25" s="1"/>
      <c r="LVN25" s="1"/>
      <c r="LVO25" s="1"/>
      <c r="LVP25" s="1"/>
      <c r="LVQ25" s="1"/>
      <c r="LVR25" s="1"/>
      <c r="LVS25" s="1"/>
      <c r="LVT25" s="1"/>
      <c r="LVU25" s="1"/>
      <c r="LVV25" s="1"/>
      <c r="LVW25" s="1"/>
      <c r="LVX25" s="1"/>
      <c r="LVY25" s="1"/>
      <c r="LVZ25" s="1"/>
      <c r="LWA25" s="1"/>
      <c r="LWB25" s="1"/>
      <c r="LWC25" s="1"/>
      <c r="LWD25" s="1"/>
      <c r="LWE25" s="1"/>
      <c r="LWF25" s="1"/>
      <c r="LWG25" s="1"/>
      <c r="LWH25" s="1"/>
      <c r="LWI25" s="1"/>
      <c r="LWJ25" s="1"/>
      <c r="LWK25" s="1"/>
      <c r="LWL25" s="1"/>
      <c r="LWM25" s="1"/>
      <c r="LWN25" s="1"/>
      <c r="LWO25" s="1"/>
      <c r="LWP25" s="1"/>
      <c r="LWQ25" s="1"/>
      <c r="LWR25" s="1"/>
      <c r="LWS25" s="1"/>
      <c r="LWT25" s="1"/>
      <c r="LWU25" s="1"/>
      <c r="LWV25" s="1"/>
      <c r="LWW25" s="1"/>
      <c r="LWX25" s="1"/>
      <c r="LWY25" s="1"/>
      <c r="LWZ25" s="1"/>
      <c r="LXA25" s="1"/>
      <c r="LXB25" s="1"/>
      <c r="LXC25" s="1"/>
      <c r="LXD25" s="1"/>
      <c r="LXE25" s="1"/>
      <c r="LXF25" s="1"/>
      <c r="LXG25" s="1"/>
      <c r="LXH25" s="1"/>
      <c r="LXI25" s="1"/>
      <c r="LXJ25" s="1"/>
      <c r="LXK25" s="1"/>
      <c r="LXL25" s="1"/>
      <c r="LXM25" s="1"/>
      <c r="LXN25" s="1"/>
      <c r="LXO25" s="1"/>
      <c r="LXP25" s="1"/>
      <c r="LXQ25" s="1"/>
      <c r="LXR25" s="1"/>
      <c r="LXS25" s="1"/>
      <c r="LXT25" s="1"/>
      <c r="LXU25" s="1"/>
      <c r="LXV25" s="1"/>
      <c r="LXW25" s="1"/>
      <c r="LXX25" s="1"/>
      <c r="LXY25" s="1"/>
      <c r="LXZ25" s="1"/>
      <c r="LYA25" s="1"/>
      <c r="LYB25" s="1"/>
      <c r="LYC25" s="1"/>
      <c r="LYD25" s="1"/>
      <c r="LYE25" s="1"/>
      <c r="LYF25" s="1"/>
      <c r="LYG25" s="1"/>
      <c r="LYH25" s="1"/>
      <c r="LYI25" s="1"/>
      <c r="LYJ25" s="1"/>
      <c r="LYK25" s="1"/>
      <c r="LYL25" s="1"/>
      <c r="LYM25" s="1"/>
      <c r="LYN25" s="1"/>
      <c r="LYO25" s="1"/>
      <c r="LYP25" s="1"/>
      <c r="LYQ25" s="1"/>
      <c r="LYR25" s="1"/>
      <c r="LYS25" s="1"/>
      <c r="LYT25" s="1"/>
      <c r="LYU25" s="1"/>
      <c r="LYV25" s="1"/>
      <c r="LYW25" s="1"/>
      <c r="LYX25" s="1"/>
      <c r="LYY25" s="1"/>
      <c r="LYZ25" s="1"/>
      <c r="LZA25" s="1"/>
      <c r="LZB25" s="1"/>
      <c r="LZC25" s="1"/>
      <c r="LZD25" s="1"/>
      <c r="LZE25" s="1"/>
      <c r="LZF25" s="1"/>
      <c r="LZG25" s="1"/>
      <c r="LZH25" s="1"/>
      <c r="LZI25" s="1"/>
      <c r="LZJ25" s="1"/>
      <c r="LZK25" s="1"/>
      <c r="LZL25" s="1"/>
      <c r="LZM25" s="1"/>
      <c r="LZN25" s="1"/>
      <c r="LZO25" s="1"/>
      <c r="LZP25" s="1"/>
      <c r="LZQ25" s="1"/>
      <c r="LZR25" s="1"/>
      <c r="LZS25" s="1"/>
      <c r="LZT25" s="1"/>
      <c r="LZU25" s="1"/>
      <c r="LZV25" s="1"/>
      <c r="LZW25" s="1"/>
      <c r="LZX25" s="1"/>
      <c r="LZY25" s="1"/>
      <c r="LZZ25" s="1"/>
      <c r="MAA25" s="1"/>
      <c r="MAB25" s="1"/>
      <c r="MAC25" s="1"/>
    </row>
    <row r="26" spans="1:8817" ht="16" x14ac:dyDescent="0.2">
      <c r="A26" s="33" t="s">
        <v>673</v>
      </c>
      <c r="B26" s="1">
        <v>74</v>
      </c>
      <c r="C26" s="1">
        <v>156</v>
      </c>
      <c r="D26" s="1">
        <v>320</v>
      </c>
      <c r="E26" s="1">
        <v>614</v>
      </c>
      <c r="F26" s="3"/>
      <c r="G26" s="3">
        <f>SUM(Table1878[[#This Row],[Q1 Y6]:[Q4 Y6]])</f>
        <v>1164</v>
      </c>
      <c r="H26" s="1">
        <v>312</v>
      </c>
      <c r="I26" s="1">
        <v>0</v>
      </c>
      <c r="J26" s="1">
        <v>314</v>
      </c>
      <c r="K26" s="1">
        <v>187</v>
      </c>
      <c r="L26" s="3">
        <v>200</v>
      </c>
      <c r="M26" s="1" t="e">
        <f>SUM([2]!Table1878[[#This Row],[Q1 Y7]:[Q4 Y7]])</f>
        <v>#REF!</v>
      </c>
      <c r="N26" s="1">
        <v>112</v>
      </c>
      <c r="O26" s="1">
        <v>83</v>
      </c>
      <c r="P26" s="1">
        <v>69</v>
      </c>
      <c r="Q26" s="1">
        <v>67</v>
      </c>
      <c r="R26" s="1">
        <v>400</v>
      </c>
      <c r="S26" s="1"/>
      <c r="T26" s="35">
        <v>234</v>
      </c>
      <c r="U26" s="1">
        <v>207</v>
      </c>
      <c r="V26" s="1">
        <v>82</v>
      </c>
      <c r="W26" s="1">
        <v>208</v>
      </c>
      <c r="X26" s="35">
        <v>440</v>
      </c>
      <c r="Y26" s="1"/>
      <c r="Z26" s="693">
        <v>199</v>
      </c>
      <c r="AA26" s="1"/>
      <c r="AB26" s="1"/>
      <c r="AC26" s="1"/>
      <c r="AD26" s="1"/>
      <c r="AE26" s="1">
        <f>SUM(Table1878[[#This Row],[Q1 Y10]:[Q4 Y10]])</f>
        <v>199</v>
      </c>
      <c r="AF26" s="1"/>
      <c r="AG26" s="35" t="s">
        <v>17352</v>
      </c>
      <c r="AH26" s="35"/>
      <c r="AI26" s="38"/>
      <c r="AJ26" s="38"/>
      <c r="AK26" s="38"/>
      <c r="AL26" s="327"/>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c r="BXC26" s="1"/>
      <c r="BXD26" s="1"/>
      <c r="BXE26" s="1"/>
      <c r="BXF26" s="1"/>
      <c r="BXG26" s="1"/>
      <c r="BXH26" s="1"/>
      <c r="BXI26" s="1"/>
      <c r="BXJ26" s="1"/>
      <c r="BXK26" s="1"/>
      <c r="BXL26" s="1"/>
      <c r="BXM26" s="1"/>
      <c r="BXN26" s="1"/>
      <c r="BXO26" s="1"/>
      <c r="BXP26" s="1"/>
      <c r="BXQ26" s="1"/>
      <c r="BXR26" s="1"/>
      <c r="BXS26" s="1"/>
      <c r="BXT26" s="1"/>
      <c r="BXU26" s="1"/>
      <c r="BXV26" s="1"/>
      <c r="BXW26" s="1"/>
      <c r="BXX26" s="1"/>
      <c r="BXY26" s="1"/>
      <c r="BXZ26" s="1"/>
      <c r="BYA26" s="1"/>
      <c r="BYB26" s="1"/>
      <c r="BYC26" s="1"/>
      <c r="BYD26" s="1"/>
      <c r="BYE26" s="1"/>
      <c r="BYF26" s="1"/>
      <c r="BYG26" s="1"/>
      <c r="BYH26" s="1"/>
      <c r="BYI26" s="1"/>
      <c r="BYJ26" s="1"/>
      <c r="BYK26" s="1"/>
      <c r="BYL26" s="1"/>
      <c r="BYM26" s="1"/>
      <c r="BYN26" s="1"/>
      <c r="BYO26" s="1"/>
      <c r="BYP26" s="1"/>
      <c r="BYQ26" s="1"/>
      <c r="BYR26" s="1"/>
      <c r="BYS26" s="1"/>
      <c r="BYT26" s="1"/>
      <c r="BYU26" s="1"/>
      <c r="BYV26" s="1"/>
      <c r="BYW26" s="1"/>
      <c r="BYX26" s="1"/>
      <c r="BYY26" s="1"/>
      <c r="BYZ26" s="1"/>
      <c r="BZA26" s="1"/>
      <c r="BZB26" s="1"/>
      <c r="BZC26" s="1"/>
      <c r="BZD26" s="1"/>
      <c r="BZE26" s="1"/>
      <c r="BZF26" s="1"/>
      <c r="BZG26" s="1"/>
      <c r="BZH26" s="1"/>
      <c r="BZI26" s="1"/>
      <c r="BZJ26" s="1"/>
      <c r="BZK26" s="1"/>
      <c r="BZL26" s="1"/>
      <c r="BZM26" s="1"/>
      <c r="BZN26" s="1"/>
      <c r="BZO26" s="1"/>
      <c r="BZP26" s="1"/>
      <c r="BZQ26" s="1"/>
      <c r="BZR26" s="1"/>
      <c r="BZS26" s="1"/>
      <c r="BZT26" s="1"/>
      <c r="BZU26" s="1"/>
      <c r="BZV26" s="1"/>
      <c r="BZW26" s="1"/>
      <c r="BZX26" s="1"/>
      <c r="BZY26" s="1"/>
      <c r="BZZ26" s="1"/>
      <c r="CAA26" s="1"/>
      <c r="CAB26" s="1"/>
      <c r="CAC26" s="1"/>
      <c r="CAD26" s="1"/>
      <c r="CAE26" s="1"/>
      <c r="CAF26" s="1"/>
      <c r="CAG26" s="1"/>
      <c r="CAH26" s="1"/>
      <c r="CAI26" s="1"/>
      <c r="CAJ26" s="1"/>
      <c r="CAK26" s="1"/>
      <c r="CAL26" s="1"/>
      <c r="CAM26" s="1"/>
      <c r="CAN26" s="1"/>
      <c r="CAO26" s="1"/>
      <c r="CAP26" s="1"/>
      <c r="CAQ26" s="1"/>
      <c r="CAR26" s="1"/>
      <c r="CAS26" s="1"/>
      <c r="CAT26" s="1"/>
      <c r="CAU26" s="1"/>
      <c r="CAV26" s="1"/>
      <c r="CAW26" s="1"/>
      <c r="CAX26" s="1"/>
      <c r="CAY26" s="1"/>
      <c r="CAZ26" s="1"/>
      <c r="CBA26" s="1"/>
      <c r="CBB26" s="1"/>
      <c r="CBC26" s="1"/>
      <c r="CBD26" s="1"/>
      <c r="CBE26" s="1"/>
      <c r="CBF26" s="1"/>
      <c r="CBG26" s="1"/>
      <c r="CBH26" s="1"/>
      <c r="CBI26" s="1"/>
      <c r="CBJ26" s="1"/>
      <c r="CBK26" s="1"/>
      <c r="CBL26" s="1"/>
      <c r="CBM26" s="1"/>
      <c r="CBN26" s="1"/>
      <c r="CBO26" s="1"/>
      <c r="CBP26" s="1"/>
      <c r="CBQ26" s="1"/>
      <c r="CBR26" s="1"/>
      <c r="CBS26" s="1"/>
      <c r="CBT26" s="1"/>
      <c r="CBU26" s="1"/>
      <c r="CBV26" s="1"/>
      <c r="CBW26" s="1"/>
      <c r="CBX26" s="1"/>
      <c r="CBY26" s="1"/>
      <c r="CBZ26" s="1"/>
      <c r="CCA26" s="1"/>
      <c r="CCB26" s="1"/>
      <c r="CCC26" s="1"/>
      <c r="CCD26" s="1"/>
      <c r="CCE26" s="1"/>
      <c r="CCF26" s="1"/>
      <c r="CCG26" s="1"/>
      <c r="CCH26" s="1"/>
      <c r="CCI26" s="1"/>
      <c r="CCJ26" s="1"/>
      <c r="CCK26" s="1"/>
      <c r="CCL26" s="1"/>
      <c r="CCM26" s="1"/>
      <c r="CCN26" s="1"/>
      <c r="CCO26" s="1"/>
      <c r="CCP26" s="1"/>
      <c r="CCQ26" s="1"/>
      <c r="CCR26" s="1"/>
      <c r="CCS26" s="1"/>
      <c r="CCT26" s="1"/>
      <c r="CCU26" s="1"/>
      <c r="CCV26" s="1"/>
      <c r="CCW26" s="1"/>
      <c r="CCX26" s="1"/>
      <c r="CCY26" s="1"/>
      <c r="CCZ26" s="1"/>
      <c r="CDA26" s="1"/>
      <c r="CDB26" s="1"/>
      <c r="CDC26" s="1"/>
      <c r="CDD26" s="1"/>
      <c r="CDE26" s="1"/>
      <c r="CDF26" s="1"/>
      <c r="CDG26" s="1"/>
      <c r="CDH26" s="1"/>
      <c r="CDI26" s="1"/>
      <c r="CDJ26" s="1"/>
      <c r="CDK26" s="1"/>
      <c r="CDL26" s="1"/>
      <c r="CDM26" s="1"/>
      <c r="CDN26" s="1"/>
      <c r="CDO26" s="1"/>
      <c r="CDP26" s="1"/>
      <c r="CDQ26" s="1"/>
      <c r="CDR26" s="1"/>
      <c r="CDS26" s="1"/>
      <c r="CDT26" s="1"/>
      <c r="CDU26" s="1"/>
      <c r="CDV26" s="1"/>
      <c r="CDW26" s="1"/>
      <c r="CDX26" s="1"/>
      <c r="CDY26" s="1"/>
      <c r="CDZ26" s="1"/>
      <c r="CEA26" s="1"/>
      <c r="CEB26" s="1"/>
      <c r="CEC26" s="1"/>
      <c r="CED26" s="1"/>
      <c r="CEE26" s="1"/>
      <c r="CEF26" s="1"/>
      <c r="CEG26" s="1"/>
      <c r="CEH26" s="1"/>
      <c r="CEI26" s="1"/>
      <c r="CEJ26" s="1"/>
      <c r="CEK26" s="1"/>
      <c r="CEL26" s="1"/>
      <c r="CEM26" s="1"/>
      <c r="CEN26" s="1"/>
      <c r="CEO26" s="1"/>
      <c r="CEP26" s="1"/>
      <c r="CEQ26" s="1"/>
      <c r="CER26" s="1"/>
      <c r="CES26" s="1"/>
      <c r="CET26" s="1"/>
      <c r="CEU26" s="1"/>
      <c r="CEV26" s="1"/>
      <c r="CEW26" s="1"/>
      <c r="CEX26" s="1"/>
      <c r="CEY26" s="1"/>
      <c r="CEZ26" s="1"/>
      <c r="CFA26" s="1"/>
      <c r="CFB26" s="1"/>
      <c r="CFC26" s="1"/>
      <c r="CFD26" s="1"/>
      <c r="CFE26" s="1"/>
      <c r="CFF26" s="1"/>
      <c r="CFG26" s="1"/>
      <c r="CFH26" s="1"/>
      <c r="CFI26" s="1"/>
      <c r="CFJ26" s="1"/>
      <c r="CFK26" s="1"/>
      <c r="CFL26" s="1"/>
      <c r="CFM26" s="1"/>
      <c r="CFN26" s="1"/>
      <c r="CFO26" s="1"/>
      <c r="CFP26" s="1"/>
      <c r="CFQ26" s="1"/>
      <c r="CFR26" s="1"/>
      <c r="CFS26" s="1"/>
      <c r="CFT26" s="1"/>
      <c r="CFU26" s="1"/>
      <c r="CFV26" s="1"/>
      <c r="CFW26" s="1"/>
      <c r="CFX26" s="1"/>
      <c r="CFY26" s="1"/>
      <c r="CFZ26" s="1"/>
      <c r="CGA26" s="1"/>
      <c r="CGB26" s="1"/>
      <c r="CGC26" s="1"/>
      <c r="CGD26" s="1"/>
      <c r="CGE26" s="1"/>
      <c r="CGF26" s="1"/>
      <c r="CGG26" s="1"/>
      <c r="CGH26" s="1"/>
      <c r="CGI26" s="1"/>
      <c r="CGJ26" s="1"/>
      <c r="CGK26" s="1"/>
      <c r="CGL26" s="1"/>
      <c r="CGM26" s="1"/>
      <c r="CGN26" s="1"/>
      <c r="CGO26" s="1"/>
      <c r="CGP26" s="1"/>
      <c r="CGQ26" s="1"/>
      <c r="CGR26" s="1"/>
      <c r="CGS26" s="1"/>
      <c r="CGT26" s="1"/>
      <c r="CGU26" s="1"/>
      <c r="CGV26" s="1"/>
      <c r="CGW26" s="1"/>
      <c r="CGX26" s="1"/>
      <c r="CGY26" s="1"/>
      <c r="CGZ26" s="1"/>
      <c r="CHA26" s="1"/>
      <c r="CHB26" s="1"/>
      <c r="CHC26" s="1"/>
      <c r="CHD26" s="1"/>
      <c r="CHE26" s="1"/>
      <c r="CHF26" s="1"/>
      <c r="CHG26" s="1"/>
      <c r="CHH26" s="1"/>
      <c r="CHI26" s="1"/>
      <c r="CHJ26" s="1"/>
      <c r="CHK26" s="1"/>
      <c r="CHL26" s="1"/>
      <c r="CHM26" s="1"/>
      <c r="CHN26" s="1"/>
      <c r="CHO26" s="1"/>
      <c r="CHP26" s="1"/>
      <c r="CHQ26" s="1"/>
      <c r="CHR26" s="1"/>
      <c r="CHS26" s="1"/>
      <c r="CHT26" s="1"/>
      <c r="CHU26" s="1"/>
      <c r="CHV26" s="1"/>
      <c r="CHW26" s="1"/>
      <c r="CHX26" s="1"/>
      <c r="CHY26" s="1"/>
      <c r="CHZ26" s="1"/>
      <c r="CIA26" s="1"/>
      <c r="CIB26" s="1"/>
      <c r="CIC26" s="1"/>
      <c r="CID26" s="1"/>
      <c r="CIE26" s="1"/>
      <c r="CIF26" s="1"/>
      <c r="CIG26" s="1"/>
      <c r="CIH26" s="1"/>
      <c r="CII26" s="1"/>
      <c r="CIJ26" s="1"/>
      <c r="CIK26" s="1"/>
      <c r="CIL26" s="1"/>
      <c r="CIM26" s="1"/>
      <c r="CIN26" s="1"/>
      <c r="CIO26" s="1"/>
      <c r="CIP26" s="1"/>
      <c r="CIQ26" s="1"/>
      <c r="CIR26" s="1"/>
      <c r="CIS26" s="1"/>
      <c r="CIT26" s="1"/>
      <c r="CIU26" s="1"/>
      <c r="CIV26" s="1"/>
      <c r="CIW26" s="1"/>
      <c r="CIX26" s="1"/>
      <c r="CIY26" s="1"/>
      <c r="CIZ26" s="1"/>
      <c r="CJA26" s="1"/>
      <c r="CJB26" s="1"/>
      <c r="CJC26" s="1"/>
      <c r="CJD26" s="1"/>
      <c r="CJE26" s="1"/>
      <c r="CJF26" s="1"/>
      <c r="CJG26" s="1"/>
      <c r="CJH26" s="1"/>
      <c r="CJI26" s="1"/>
      <c r="CJJ26" s="1"/>
      <c r="CJK26" s="1"/>
      <c r="CJL26" s="1"/>
      <c r="CJM26" s="1"/>
      <c r="CJN26" s="1"/>
      <c r="CJO26" s="1"/>
      <c r="CJP26" s="1"/>
      <c r="CJQ26" s="1"/>
      <c r="CJR26" s="1"/>
      <c r="CJS26" s="1"/>
      <c r="CJT26" s="1"/>
      <c r="CJU26" s="1"/>
      <c r="CJV26" s="1"/>
      <c r="CJW26" s="1"/>
      <c r="CJX26" s="1"/>
      <c r="CJY26" s="1"/>
      <c r="CJZ26" s="1"/>
      <c r="CKA26" s="1"/>
      <c r="CKB26" s="1"/>
      <c r="CKC26" s="1"/>
      <c r="CKD26" s="1"/>
      <c r="CKE26" s="1"/>
      <c r="CKF26" s="1"/>
      <c r="CKG26" s="1"/>
      <c r="CKH26" s="1"/>
      <c r="CKI26" s="1"/>
      <c r="CKJ26" s="1"/>
      <c r="CKK26" s="1"/>
      <c r="CKL26" s="1"/>
      <c r="CKM26" s="1"/>
      <c r="CKN26" s="1"/>
      <c r="CKO26" s="1"/>
      <c r="CKP26" s="1"/>
      <c r="CKQ26" s="1"/>
      <c r="CKR26" s="1"/>
      <c r="CKS26" s="1"/>
      <c r="CKT26" s="1"/>
      <c r="CKU26" s="1"/>
      <c r="CKV26" s="1"/>
      <c r="CKW26" s="1"/>
      <c r="CKX26" s="1"/>
      <c r="CKY26" s="1"/>
      <c r="CKZ26" s="1"/>
      <c r="CLA26" s="1"/>
      <c r="CLB26" s="1"/>
      <c r="CLC26" s="1"/>
      <c r="CLD26" s="1"/>
      <c r="CLE26" s="1"/>
      <c r="CLF26" s="1"/>
      <c r="CLG26" s="1"/>
      <c r="CLH26" s="1"/>
      <c r="CLI26" s="1"/>
      <c r="CLJ26" s="1"/>
      <c r="CLK26" s="1"/>
      <c r="CLL26" s="1"/>
      <c r="CLM26" s="1"/>
      <c r="CLN26" s="1"/>
      <c r="CLO26" s="1"/>
      <c r="CLP26" s="1"/>
      <c r="CLQ26" s="1"/>
      <c r="CLR26" s="1"/>
      <c r="CLS26" s="1"/>
      <c r="CLT26" s="1"/>
      <c r="CLU26" s="1"/>
      <c r="CLV26" s="1"/>
      <c r="CLW26" s="1"/>
      <c r="CLX26" s="1"/>
      <c r="CLY26" s="1"/>
      <c r="CLZ26" s="1"/>
      <c r="CMA26" s="1"/>
      <c r="CMB26" s="1"/>
      <c r="CMC26" s="1"/>
      <c r="CMD26" s="1"/>
      <c r="CME26" s="1"/>
      <c r="CMF26" s="1"/>
      <c r="CMG26" s="1"/>
      <c r="CMH26" s="1"/>
      <c r="CMI26" s="1"/>
      <c r="CMJ26" s="1"/>
      <c r="CMK26" s="1"/>
      <c r="CML26" s="1"/>
      <c r="CMM26" s="1"/>
      <c r="CMN26" s="1"/>
      <c r="CMO26" s="1"/>
      <c r="CMP26" s="1"/>
      <c r="CMQ26" s="1"/>
      <c r="CMR26" s="1"/>
      <c r="CMS26" s="1"/>
      <c r="CMT26" s="1"/>
      <c r="CMU26" s="1"/>
      <c r="CMV26" s="1"/>
      <c r="CMW26" s="1"/>
      <c r="CMX26" s="1"/>
      <c r="CMY26" s="1"/>
      <c r="CMZ26" s="1"/>
      <c r="CNA26" s="1"/>
      <c r="CNB26" s="1"/>
      <c r="CNC26" s="1"/>
      <c r="CND26" s="1"/>
      <c r="CNE26" s="1"/>
      <c r="CNF26" s="1"/>
      <c r="CNG26" s="1"/>
      <c r="CNH26" s="1"/>
      <c r="CNI26" s="1"/>
      <c r="CNJ26" s="1"/>
      <c r="CNK26" s="1"/>
      <c r="CNL26" s="1"/>
      <c r="CNM26" s="1"/>
      <c r="CNN26" s="1"/>
      <c r="CNO26" s="1"/>
      <c r="CNP26" s="1"/>
      <c r="CNQ26" s="1"/>
      <c r="CNR26" s="1"/>
      <c r="CNS26" s="1"/>
      <c r="CNT26" s="1"/>
      <c r="CNU26" s="1"/>
      <c r="CNV26" s="1"/>
      <c r="CNW26" s="1"/>
      <c r="CNX26" s="1"/>
      <c r="CNY26" s="1"/>
      <c r="CNZ26" s="1"/>
      <c r="COA26" s="1"/>
      <c r="COB26" s="1"/>
      <c r="COC26" s="1"/>
      <c r="COD26" s="1"/>
      <c r="COE26" s="1"/>
      <c r="COF26" s="1"/>
      <c r="COG26" s="1"/>
      <c r="COH26" s="1"/>
      <c r="COI26" s="1"/>
      <c r="COJ26" s="1"/>
      <c r="COK26" s="1"/>
      <c r="COL26" s="1"/>
      <c r="COM26" s="1"/>
      <c r="CON26" s="1"/>
      <c r="COO26" s="1"/>
      <c r="COP26" s="1"/>
      <c r="COQ26" s="1"/>
      <c r="COR26" s="1"/>
      <c r="COS26" s="1"/>
      <c r="COT26" s="1"/>
      <c r="COU26" s="1"/>
      <c r="COV26" s="1"/>
      <c r="COW26" s="1"/>
      <c r="COX26" s="1"/>
      <c r="COY26" s="1"/>
      <c r="COZ26" s="1"/>
      <c r="CPA26" s="1"/>
      <c r="CPB26" s="1"/>
      <c r="CPC26" s="1"/>
      <c r="CPD26" s="1"/>
      <c r="CPE26" s="1"/>
      <c r="CPF26" s="1"/>
      <c r="CPG26" s="1"/>
      <c r="CPH26" s="1"/>
      <c r="CPI26" s="1"/>
      <c r="CPJ26" s="1"/>
      <c r="CPK26" s="1"/>
      <c r="CPL26" s="1"/>
      <c r="CPM26" s="1"/>
      <c r="CPN26" s="1"/>
      <c r="CPO26" s="1"/>
      <c r="CPP26" s="1"/>
      <c r="CPQ26" s="1"/>
      <c r="CPR26" s="1"/>
      <c r="CPS26" s="1"/>
      <c r="CPT26" s="1"/>
      <c r="CPU26" s="1"/>
      <c r="CPV26" s="1"/>
      <c r="CPW26" s="1"/>
      <c r="CPX26" s="1"/>
      <c r="CPY26" s="1"/>
      <c r="CPZ26" s="1"/>
      <c r="CQA26" s="1"/>
      <c r="CQB26" s="1"/>
      <c r="CQC26" s="1"/>
      <c r="CQD26" s="1"/>
      <c r="CQE26" s="1"/>
      <c r="CQF26" s="1"/>
      <c r="CQG26" s="1"/>
      <c r="CQH26" s="1"/>
      <c r="CQI26" s="1"/>
      <c r="CQJ26" s="1"/>
      <c r="CQK26" s="1"/>
      <c r="CQL26" s="1"/>
      <c r="CQM26" s="1"/>
      <c r="CQN26" s="1"/>
      <c r="CQO26" s="1"/>
      <c r="CQP26" s="1"/>
      <c r="CQQ26" s="1"/>
      <c r="CQR26" s="1"/>
      <c r="CQS26" s="1"/>
      <c r="CQT26" s="1"/>
      <c r="CQU26" s="1"/>
      <c r="CQV26" s="1"/>
      <c r="CQW26" s="1"/>
      <c r="CQX26" s="1"/>
      <c r="CQY26" s="1"/>
      <c r="CQZ26" s="1"/>
      <c r="CRA26" s="1"/>
      <c r="CRB26" s="1"/>
      <c r="CRC26" s="1"/>
      <c r="CRD26" s="1"/>
      <c r="CRE26" s="1"/>
      <c r="CRF26" s="1"/>
      <c r="CRG26" s="1"/>
      <c r="CRH26" s="1"/>
      <c r="CRI26" s="1"/>
      <c r="CRJ26" s="1"/>
      <c r="CRK26" s="1"/>
      <c r="CRL26" s="1"/>
      <c r="CRM26" s="1"/>
      <c r="CRN26" s="1"/>
      <c r="CRO26" s="1"/>
      <c r="CRP26" s="1"/>
      <c r="CRQ26" s="1"/>
      <c r="CRR26" s="1"/>
      <c r="CRS26" s="1"/>
      <c r="CRT26" s="1"/>
      <c r="CRU26" s="1"/>
      <c r="CRV26" s="1"/>
      <c r="CRW26" s="1"/>
      <c r="CRX26" s="1"/>
      <c r="CRY26" s="1"/>
      <c r="CRZ26" s="1"/>
      <c r="CSA26" s="1"/>
      <c r="CSB26" s="1"/>
      <c r="CSC26" s="1"/>
      <c r="CSD26" s="1"/>
      <c r="CSE26" s="1"/>
      <c r="CSF26" s="1"/>
      <c r="CSG26" s="1"/>
      <c r="CSH26" s="1"/>
      <c r="CSI26" s="1"/>
      <c r="CSJ26" s="1"/>
      <c r="CSK26" s="1"/>
      <c r="CSL26" s="1"/>
      <c r="CSM26" s="1"/>
      <c r="CSN26" s="1"/>
      <c r="CSO26" s="1"/>
      <c r="CSP26" s="1"/>
      <c r="CSQ26" s="1"/>
      <c r="CSR26" s="1"/>
      <c r="CSS26" s="1"/>
      <c r="CST26" s="1"/>
      <c r="CSU26" s="1"/>
      <c r="CSV26" s="1"/>
      <c r="CSW26" s="1"/>
      <c r="CSX26" s="1"/>
      <c r="CSY26" s="1"/>
      <c r="CSZ26" s="1"/>
      <c r="CTA26" s="1"/>
      <c r="CTB26" s="1"/>
      <c r="CTC26" s="1"/>
      <c r="CTD26" s="1"/>
      <c r="CTE26" s="1"/>
      <c r="CTF26" s="1"/>
      <c r="CTG26" s="1"/>
      <c r="CTH26" s="1"/>
      <c r="CTI26" s="1"/>
      <c r="CTJ26" s="1"/>
      <c r="CTK26" s="1"/>
      <c r="CTL26" s="1"/>
      <c r="CTM26" s="1"/>
      <c r="CTN26" s="1"/>
      <c r="CTO26" s="1"/>
      <c r="CTP26" s="1"/>
      <c r="CTQ26" s="1"/>
      <c r="CTR26" s="1"/>
      <c r="CTS26" s="1"/>
      <c r="CTT26" s="1"/>
      <c r="CTU26" s="1"/>
      <c r="CTV26" s="1"/>
      <c r="CTW26" s="1"/>
      <c r="CTX26" s="1"/>
      <c r="CTY26" s="1"/>
      <c r="CTZ26" s="1"/>
      <c r="CUA26" s="1"/>
      <c r="CUB26" s="1"/>
      <c r="CUC26" s="1"/>
      <c r="CUD26" s="1"/>
      <c r="CUE26" s="1"/>
      <c r="CUF26" s="1"/>
      <c r="CUG26" s="1"/>
      <c r="CUH26" s="1"/>
      <c r="CUI26" s="1"/>
      <c r="CUJ26" s="1"/>
      <c r="CUK26" s="1"/>
      <c r="CUL26" s="1"/>
      <c r="CUM26" s="1"/>
      <c r="CUN26" s="1"/>
      <c r="CUO26" s="1"/>
      <c r="CUP26" s="1"/>
      <c r="CUQ26" s="1"/>
      <c r="CUR26" s="1"/>
      <c r="CUS26" s="1"/>
      <c r="CUT26" s="1"/>
      <c r="CUU26" s="1"/>
      <c r="CUV26" s="1"/>
      <c r="CUW26" s="1"/>
      <c r="CUX26" s="1"/>
      <c r="CUY26" s="1"/>
      <c r="CUZ26" s="1"/>
      <c r="CVA26" s="1"/>
      <c r="CVB26" s="1"/>
      <c r="CVC26" s="1"/>
      <c r="CVD26" s="1"/>
      <c r="CVE26" s="1"/>
      <c r="CVF26" s="1"/>
      <c r="CVG26" s="1"/>
      <c r="CVH26" s="1"/>
      <c r="CVI26" s="1"/>
      <c r="CVJ26" s="1"/>
      <c r="CVK26" s="1"/>
      <c r="CVL26" s="1"/>
      <c r="CVM26" s="1"/>
      <c r="CVN26" s="1"/>
      <c r="CVO26" s="1"/>
      <c r="CVP26" s="1"/>
      <c r="CVQ26" s="1"/>
      <c r="CVR26" s="1"/>
      <c r="CVS26" s="1"/>
      <c r="CVT26" s="1"/>
      <c r="CVU26" s="1"/>
      <c r="CVV26" s="1"/>
      <c r="CVW26" s="1"/>
      <c r="CVX26" s="1"/>
      <c r="CVY26" s="1"/>
      <c r="CVZ26" s="1"/>
      <c r="CWA26" s="1"/>
      <c r="CWB26" s="1"/>
      <c r="CWC26" s="1"/>
      <c r="CWD26" s="1"/>
      <c r="CWE26" s="1"/>
      <c r="CWF26" s="1"/>
      <c r="CWG26" s="1"/>
      <c r="CWH26" s="1"/>
      <c r="CWI26" s="1"/>
      <c r="CWJ26" s="1"/>
      <c r="CWK26" s="1"/>
      <c r="CWL26" s="1"/>
      <c r="CWM26" s="1"/>
      <c r="CWN26" s="1"/>
      <c r="CWO26" s="1"/>
      <c r="CWP26" s="1"/>
      <c r="CWQ26" s="1"/>
      <c r="CWR26" s="1"/>
      <c r="CWS26" s="1"/>
      <c r="CWT26" s="1"/>
      <c r="CWU26" s="1"/>
      <c r="CWV26" s="1"/>
      <c r="CWW26" s="1"/>
      <c r="CWX26" s="1"/>
      <c r="CWY26" s="1"/>
      <c r="CWZ26" s="1"/>
      <c r="CXA26" s="1"/>
      <c r="CXB26" s="1"/>
      <c r="CXC26" s="1"/>
      <c r="CXD26" s="1"/>
      <c r="CXE26" s="1"/>
      <c r="CXF26" s="1"/>
      <c r="CXG26" s="1"/>
      <c r="CXH26" s="1"/>
      <c r="CXI26" s="1"/>
      <c r="CXJ26" s="1"/>
      <c r="CXK26" s="1"/>
      <c r="CXL26" s="1"/>
      <c r="CXM26" s="1"/>
      <c r="CXN26" s="1"/>
      <c r="CXO26" s="1"/>
      <c r="CXP26" s="1"/>
      <c r="CXQ26" s="1"/>
      <c r="CXR26" s="1"/>
      <c r="CXS26" s="1"/>
      <c r="CXT26" s="1"/>
      <c r="CXU26" s="1"/>
      <c r="CXV26" s="1"/>
      <c r="CXW26" s="1"/>
      <c r="CXX26" s="1"/>
      <c r="CXY26" s="1"/>
      <c r="CXZ26" s="1"/>
      <c r="CYA26" s="1"/>
      <c r="CYB26" s="1"/>
      <c r="CYC26" s="1"/>
      <c r="CYD26" s="1"/>
      <c r="CYE26" s="1"/>
      <c r="CYF26" s="1"/>
      <c r="CYG26" s="1"/>
      <c r="CYH26" s="1"/>
      <c r="CYI26" s="1"/>
      <c r="CYJ26" s="1"/>
      <c r="CYK26" s="1"/>
      <c r="CYL26" s="1"/>
      <c r="CYM26" s="1"/>
      <c r="CYN26" s="1"/>
      <c r="CYO26" s="1"/>
      <c r="CYP26" s="1"/>
      <c r="CYQ26" s="1"/>
      <c r="CYR26" s="1"/>
      <c r="CYS26" s="1"/>
      <c r="CYT26" s="1"/>
      <c r="CYU26" s="1"/>
      <c r="CYV26" s="1"/>
      <c r="CYW26" s="1"/>
      <c r="CYX26" s="1"/>
      <c r="CYY26" s="1"/>
      <c r="CYZ26" s="1"/>
      <c r="CZA26" s="1"/>
      <c r="CZB26" s="1"/>
      <c r="CZC26" s="1"/>
      <c r="CZD26" s="1"/>
      <c r="CZE26" s="1"/>
      <c r="CZF26" s="1"/>
      <c r="CZG26" s="1"/>
      <c r="CZH26" s="1"/>
      <c r="CZI26" s="1"/>
      <c r="CZJ26" s="1"/>
      <c r="CZK26" s="1"/>
      <c r="CZL26" s="1"/>
      <c r="CZM26" s="1"/>
      <c r="CZN26" s="1"/>
      <c r="CZO26" s="1"/>
      <c r="CZP26" s="1"/>
      <c r="CZQ26" s="1"/>
      <c r="CZR26" s="1"/>
      <c r="CZS26" s="1"/>
      <c r="CZT26" s="1"/>
      <c r="CZU26" s="1"/>
      <c r="CZV26" s="1"/>
      <c r="CZW26" s="1"/>
      <c r="CZX26" s="1"/>
      <c r="CZY26" s="1"/>
      <c r="CZZ26" s="1"/>
      <c r="DAA26" s="1"/>
      <c r="DAB26" s="1"/>
      <c r="DAC26" s="1"/>
      <c r="DAD26" s="1"/>
      <c r="DAE26" s="1"/>
      <c r="DAF26" s="1"/>
      <c r="DAG26" s="1"/>
      <c r="DAH26" s="1"/>
      <c r="DAI26" s="1"/>
      <c r="DAJ26" s="1"/>
      <c r="DAK26" s="1"/>
      <c r="DAL26" s="1"/>
      <c r="DAM26" s="1"/>
      <c r="DAN26" s="1"/>
      <c r="DAO26" s="1"/>
      <c r="DAP26" s="1"/>
      <c r="DAQ26" s="1"/>
      <c r="DAR26" s="1"/>
      <c r="DAS26" s="1"/>
      <c r="DAT26" s="1"/>
      <c r="DAU26" s="1"/>
      <c r="DAV26" s="1"/>
      <c r="DAW26" s="1"/>
      <c r="DAX26" s="1"/>
      <c r="DAY26" s="1"/>
      <c r="DAZ26" s="1"/>
      <c r="DBA26" s="1"/>
      <c r="DBB26" s="1"/>
      <c r="DBC26" s="1"/>
      <c r="DBD26" s="1"/>
      <c r="DBE26" s="1"/>
      <c r="DBF26" s="1"/>
      <c r="DBG26" s="1"/>
      <c r="DBH26" s="1"/>
      <c r="DBI26" s="1"/>
      <c r="DBJ26" s="1"/>
      <c r="DBK26" s="1"/>
      <c r="DBL26" s="1"/>
      <c r="DBM26" s="1"/>
      <c r="DBN26" s="1"/>
      <c r="DBO26" s="1"/>
      <c r="DBP26" s="1"/>
      <c r="DBQ26" s="1"/>
      <c r="DBR26" s="1"/>
      <c r="DBS26" s="1"/>
      <c r="DBT26" s="1"/>
      <c r="DBU26" s="1"/>
      <c r="DBV26" s="1"/>
      <c r="DBW26" s="1"/>
      <c r="DBX26" s="1"/>
      <c r="DBY26" s="1"/>
      <c r="DBZ26" s="1"/>
      <c r="DCA26" s="1"/>
      <c r="DCB26" s="1"/>
      <c r="DCC26" s="1"/>
      <c r="DCD26" s="1"/>
      <c r="DCE26" s="1"/>
      <c r="DCF26" s="1"/>
      <c r="DCG26" s="1"/>
      <c r="DCH26" s="1"/>
      <c r="DCI26" s="1"/>
      <c r="DCJ26" s="1"/>
      <c r="DCK26" s="1"/>
      <c r="DCL26" s="1"/>
      <c r="DCM26" s="1"/>
      <c r="DCN26" s="1"/>
      <c r="DCO26" s="1"/>
      <c r="DCP26" s="1"/>
      <c r="DCQ26" s="1"/>
      <c r="DCR26" s="1"/>
      <c r="DCS26" s="1"/>
      <c r="DCT26" s="1"/>
      <c r="DCU26" s="1"/>
      <c r="DCV26" s="1"/>
      <c r="DCW26" s="1"/>
      <c r="DCX26" s="1"/>
      <c r="DCY26" s="1"/>
      <c r="DCZ26" s="1"/>
      <c r="DDA26" s="1"/>
      <c r="DDB26" s="1"/>
      <c r="DDC26" s="1"/>
      <c r="DDD26" s="1"/>
      <c r="DDE26" s="1"/>
      <c r="DDF26" s="1"/>
      <c r="DDG26" s="1"/>
      <c r="DDH26" s="1"/>
      <c r="DDI26" s="1"/>
      <c r="DDJ26" s="1"/>
      <c r="DDK26" s="1"/>
      <c r="DDL26" s="1"/>
      <c r="DDM26" s="1"/>
      <c r="DDN26" s="1"/>
      <c r="DDO26" s="1"/>
      <c r="DDP26" s="1"/>
      <c r="DDQ26" s="1"/>
      <c r="DDR26" s="1"/>
      <c r="DDS26" s="1"/>
      <c r="DDT26" s="1"/>
      <c r="DDU26" s="1"/>
      <c r="DDV26" s="1"/>
      <c r="DDW26" s="1"/>
      <c r="DDX26" s="1"/>
      <c r="DDY26" s="1"/>
      <c r="DDZ26" s="1"/>
      <c r="DEA26" s="1"/>
      <c r="DEB26" s="1"/>
      <c r="DEC26" s="1"/>
      <c r="DED26" s="1"/>
      <c r="DEE26" s="1"/>
      <c r="DEF26" s="1"/>
      <c r="DEG26" s="1"/>
      <c r="DEH26" s="1"/>
      <c r="DEI26" s="1"/>
      <c r="DEJ26" s="1"/>
      <c r="DEK26" s="1"/>
      <c r="DEL26" s="1"/>
      <c r="DEM26" s="1"/>
      <c r="DEN26" s="1"/>
      <c r="DEO26" s="1"/>
      <c r="DEP26" s="1"/>
      <c r="DEQ26" s="1"/>
      <c r="DER26" s="1"/>
      <c r="DES26" s="1"/>
      <c r="DET26" s="1"/>
      <c r="DEU26" s="1"/>
      <c r="DEV26" s="1"/>
      <c r="DEW26" s="1"/>
      <c r="DEX26" s="1"/>
      <c r="DEY26" s="1"/>
      <c r="DEZ26" s="1"/>
      <c r="DFA26" s="1"/>
      <c r="DFB26" s="1"/>
      <c r="DFC26" s="1"/>
      <c r="DFD26" s="1"/>
      <c r="DFE26" s="1"/>
      <c r="DFF26" s="1"/>
      <c r="DFG26" s="1"/>
      <c r="DFH26" s="1"/>
      <c r="DFI26" s="1"/>
      <c r="DFJ26" s="1"/>
      <c r="DFK26" s="1"/>
      <c r="DFL26" s="1"/>
      <c r="DFM26" s="1"/>
      <c r="DFN26" s="1"/>
      <c r="DFO26" s="1"/>
      <c r="DFP26" s="1"/>
      <c r="DFQ26" s="1"/>
      <c r="DFR26" s="1"/>
      <c r="DFS26" s="1"/>
      <c r="DFT26" s="1"/>
      <c r="DFU26" s="1"/>
      <c r="DFV26" s="1"/>
      <c r="DFW26" s="1"/>
      <c r="DFX26" s="1"/>
      <c r="DFY26" s="1"/>
      <c r="DFZ26" s="1"/>
      <c r="DGA26" s="1"/>
      <c r="DGB26" s="1"/>
      <c r="DGC26" s="1"/>
      <c r="DGD26" s="1"/>
      <c r="DGE26" s="1"/>
      <c r="DGF26" s="1"/>
      <c r="DGG26" s="1"/>
      <c r="DGH26" s="1"/>
      <c r="DGI26" s="1"/>
      <c r="DGJ26" s="1"/>
      <c r="DGK26" s="1"/>
      <c r="DGL26" s="1"/>
      <c r="DGM26" s="1"/>
      <c r="DGN26" s="1"/>
      <c r="DGO26" s="1"/>
      <c r="DGP26" s="1"/>
      <c r="DGQ26" s="1"/>
      <c r="DGR26" s="1"/>
      <c r="DGS26" s="1"/>
      <c r="DGT26" s="1"/>
      <c r="DGU26" s="1"/>
      <c r="DGV26" s="1"/>
      <c r="DGW26" s="1"/>
      <c r="DGX26" s="1"/>
      <c r="DGY26" s="1"/>
      <c r="DGZ26" s="1"/>
      <c r="DHA26" s="1"/>
      <c r="DHB26" s="1"/>
      <c r="DHC26" s="1"/>
      <c r="DHD26" s="1"/>
      <c r="DHE26" s="1"/>
      <c r="DHF26" s="1"/>
      <c r="DHG26" s="1"/>
      <c r="DHH26" s="1"/>
      <c r="DHI26" s="1"/>
      <c r="DHJ26" s="1"/>
      <c r="DHK26" s="1"/>
      <c r="DHL26" s="1"/>
      <c r="DHM26" s="1"/>
      <c r="DHN26" s="1"/>
      <c r="DHO26" s="1"/>
      <c r="DHP26" s="1"/>
      <c r="DHQ26" s="1"/>
      <c r="DHR26" s="1"/>
      <c r="DHS26" s="1"/>
      <c r="DHT26" s="1"/>
      <c r="DHU26" s="1"/>
      <c r="DHV26" s="1"/>
      <c r="DHW26" s="1"/>
      <c r="DHX26" s="1"/>
      <c r="DHY26" s="1"/>
      <c r="DHZ26" s="1"/>
      <c r="DIA26" s="1"/>
      <c r="DIB26" s="1"/>
      <c r="DIC26" s="1"/>
      <c r="DID26" s="1"/>
      <c r="DIE26" s="1"/>
      <c r="DIF26" s="1"/>
      <c r="DIG26" s="1"/>
      <c r="DIH26" s="1"/>
      <c r="DII26" s="1"/>
      <c r="DIJ26" s="1"/>
      <c r="DIK26" s="1"/>
      <c r="DIL26" s="1"/>
      <c r="DIM26" s="1"/>
      <c r="DIN26" s="1"/>
      <c r="DIO26" s="1"/>
      <c r="DIP26" s="1"/>
      <c r="DIQ26" s="1"/>
      <c r="DIR26" s="1"/>
      <c r="DIS26" s="1"/>
      <c r="DIT26" s="1"/>
      <c r="DIU26" s="1"/>
      <c r="DIV26" s="1"/>
      <c r="DIW26" s="1"/>
      <c r="DIX26" s="1"/>
      <c r="DIY26" s="1"/>
      <c r="DIZ26" s="1"/>
      <c r="DJA26" s="1"/>
      <c r="DJB26" s="1"/>
      <c r="DJC26" s="1"/>
      <c r="DJD26" s="1"/>
      <c r="DJE26" s="1"/>
      <c r="DJF26" s="1"/>
      <c r="DJG26" s="1"/>
      <c r="DJH26" s="1"/>
      <c r="DJI26" s="1"/>
      <c r="DJJ26" s="1"/>
      <c r="DJK26" s="1"/>
      <c r="DJL26" s="1"/>
      <c r="DJM26" s="1"/>
      <c r="DJN26" s="1"/>
      <c r="DJO26" s="1"/>
      <c r="DJP26" s="1"/>
      <c r="DJQ26" s="1"/>
      <c r="DJR26" s="1"/>
      <c r="DJS26" s="1"/>
      <c r="DJT26" s="1"/>
      <c r="DJU26" s="1"/>
      <c r="DJV26" s="1"/>
      <c r="DJW26" s="1"/>
      <c r="DJX26" s="1"/>
      <c r="DJY26" s="1"/>
      <c r="DJZ26" s="1"/>
      <c r="DKA26" s="1"/>
      <c r="DKB26" s="1"/>
      <c r="DKC26" s="1"/>
      <c r="DKD26" s="1"/>
      <c r="DKE26" s="1"/>
      <c r="DKF26" s="1"/>
      <c r="DKG26" s="1"/>
      <c r="DKH26" s="1"/>
      <c r="DKI26" s="1"/>
      <c r="DKJ26" s="1"/>
      <c r="DKK26" s="1"/>
      <c r="DKL26" s="1"/>
      <c r="DKM26" s="1"/>
      <c r="DKN26" s="1"/>
      <c r="DKO26" s="1"/>
      <c r="DKP26" s="1"/>
      <c r="DKQ26" s="1"/>
      <c r="DKR26" s="1"/>
      <c r="DKS26" s="1"/>
      <c r="DKT26" s="1"/>
      <c r="DKU26" s="1"/>
      <c r="DKV26" s="1"/>
      <c r="DKW26" s="1"/>
      <c r="DKX26" s="1"/>
      <c r="DKY26" s="1"/>
      <c r="DKZ26" s="1"/>
      <c r="DLA26" s="1"/>
      <c r="DLB26" s="1"/>
      <c r="DLC26" s="1"/>
      <c r="DLD26" s="1"/>
      <c r="DLE26" s="1"/>
      <c r="DLF26" s="1"/>
      <c r="DLG26" s="1"/>
      <c r="DLH26" s="1"/>
      <c r="DLI26" s="1"/>
      <c r="DLJ26" s="1"/>
      <c r="DLK26" s="1"/>
      <c r="DLL26" s="1"/>
      <c r="DLM26" s="1"/>
      <c r="DLN26" s="1"/>
      <c r="DLO26" s="1"/>
      <c r="DLP26" s="1"/>
      <c r="DLQ26" s="1"/>
      <c r="DLR26" s="1"/>
      <c r="DLS26" s="1"/>
      <c r="DLT26" s="1"/>
      <c r="DLU26" s="1"/>
      <c r="DLV26" s="1"/>
      <c r="DLW26" s="1"/>
      <c r="DLX26" s="1"/>
      <c r="DLY26" s="1"/>
      <c r="DLZ26" s="1"/>
      <c r="DMA26" s="1"/>
      <c r="DMB26" s="1"/>
      <c r="DMC26" s="1"/>
      <c r="DMD26" s="1"/>
      <c r="DME26" s="1"/>
      <c r="DMF26" s="1"/>
      <c r="DMG26" s="1"/>
      <c r="DMH26" s="1"/>
      <c r="DMI26" s="1"/>
      <c r="DMJ26" s="1"/>
      <c r="DMK26" s="1"/>
      <c r="DML26" s="1"/>
      <c r="DMM26" s="1"/>
      <c r="DMN26" s="1"/>
      <c r="DMO26" s="1"/>
      <c r="DMP26" s="1"/>
      <c r="DMQ26" s="1"/>
      <c r="DMR26" s="1"/>
      <c r="DMS26" s="1"/>
      <c r="DMT26" s="1"/>
      <c r="DMU26" s="1"/>
      <c r="DMV26" s="1"/>
      <c r="DMW26" s="1"/>
      <c r="DMX26" s="1"/>
      <c r="DMY26" s="1"/>
      <c r="DMZ26" s="1"/>
      <c r="DNA26" s="1"/>
      <c r="DNB26" s="1"/>
      <c r="DNC26" s="1"/>
      <c r="DND26" s="1"/>
      <c r="DNE26" s="1"/>
      <c r="DNF26" s="1"/>
      <c r="DNG26" s="1"/>
      <c r="DNH26" s="1"/>
      <c r="DNI26" s="1"/>
      <c r="DNJ26" s="1"/>
      <c r="DNK26" s="1"/>
      <c r="DNL26" s="1"/>
      <c r="DNM26" s="1"/>
      <c r="DNN26" s="1"/>
      <c r="DNO26" s="1"/>
      <c r="DNP26" s="1"/>
      <c r="DNQ26" s="1"/>
      <c r="DNR26" s="1"/>
      <c r="DNS26" s="1"/>
      <c r="DNT26" s="1"/>
      <c r="DNU26" s="1"/>
      <c r="DNV26" s="1"/>
      <c r="DNW26" s="1"/>
      <c r="DNX26" s="1"/>
      <c r="DNY26" s="1"/>
      <c r="DNZ26" s="1"/>
      <c r="DOA26" s="1"/>
      <c r="DOB26" s="1"/>
      <c r="DOC26" s="1"/>
      <c r="DOD26" s="1"/>
      <c r="DOE26" s="1"/>
      <c r="DOF26" s="1"/>
      <c r="DOG26" s="1"/>
      <c r="DOH26" s="1"/>
      <c r="DOI26" s="1"/>
      <c r="DOJ26" s="1"/>
      <c r="DOK26" s="1"/>
      <c r="DOL26" s="1"/>
      <c r="DOM26" s="1"/>
      <c r="DON26" s="1"/>
      <c r="DOO26" s="1"/>
      <c r="DOP26" s="1"/>
      <c r="DOQ26" s="1"/>
      <c r="DOR26" s="1"/>
      <c r="DOS26" s="1"/>
      <c r="DOT26" s="1"/>
      <c r="DOU26" s="1"/>
      <c r="DOV26" s="1"/>
      <c r="DOW26" s="1"/>
      <c r="DOX26" s="1"/>
      <c r="DOY26" s="1"/>
      <c r="DOZ26" s="1"/>
      <c r="DPA26" s="1"/>
      <c r="DPB26" s="1"/>
      <c r="DPC26" s="1"/>
      <c r="DPD26" s="1"/>
      <c r="DPE26" s="1"/>
      <c r="DPF26" s="1"/>
      <c r="DPG26" s="1"/>
      <c r="DPH26" s="1"/>
      <c r="DPI26" s="1"/>
      <c r="DPJ26" s="1"/>
      <c r="DPK26" s="1"/>
      <c r="DPL26" s="1"/>
      <c r="DPM26" s="1"/>
      <c r="DPN26" s="1"/>
      <c r="DPO26" s="1"/>
      <c r="DPP26" s="1"/>
      <c r="DPQ26" s="1"/>
      <c r="DPR26" s="1"/>
      <c r="DPS26" s="1"/>
      <c r="DPT26" s="1"/>
      <c r="DPU26" s="1"/>
      <c r="DPV26" s="1"/>
      <c r="DPW26" s="1"/>
      <c r="DPX26" s="1"/>
      <c r="DPY26" s="1"/>
      <c r="DPZ26" s="1"/>
      <c r="DQA26" s="1"/>
      <c r="DQB26" s="1"/>
      <c r="DQC26" s="1"/>
      <c r="DQD26" s="1"/>
      <c r="DQE26" s="1"/>
      <c r="DQF26" s="1"/>
      <c r="DQG26" s="1"/>
      <c r="DQH26" s="1"/>
      <c r="DQI26" s="1"/>
      <c r="DQJ26" s="1"/>
      <c r="DQK26" s="1"/>
      <c r="DQL26" s="1"/>
      <c r="DQM26" s="1"/>
      <c r="DQN26" s="1"/>
      <c r="DQO26" s="1"/>
      <c r="DQP26" s="1"/>
      <c r="DQQ26" s="1"/>
      <c r="DQR26" s="1"/>
      <c r="DQS26" s="1"/>
      <c r="DQT26" s="1"/>
      <c r="DQU26" s="1"/>
      <c r="DQV26" s="1"/>
      <c r="DQW26" s="1"/>
      <c r="DQX26" s="1"/>
      <c r="DQY26" s="1"/>
      <c r="DQZ26" s="1"/>
      <c r="DRA26" s="1"/>
      <c r="DRB26" s="1"/>
      <c r="DRC26" s="1"/>
      <c r="DRD26" s="1"/>
      <c r="DRE26" s="1"/>
      <c r="DRF26" s="1"/>
      <c r="DRG26" s="1"/>
      <c r="DRH26" s="1"/>
      <c r="DRI26" s="1"/>
      <c r="DRJ26" s="1"/>
      <c r="DRK26" s="1"/>
      <c r="DRL26" s="1"/>
      <c r="DRM26" s="1"/>
      <c r="DRN26" s="1"/>
      <c r="DRO26" s="1"/>
      <c r="DRP26" s="1"/>
      <c r="DRQ26" s="1"/>
      <c r="DRR26" s="1"/>
      <c r="DRS26" s="1"/>
      <c r="DRT26" s="1"/>
      <c r="DRU26" s="1"/>
      <c r="DRV26" s="1"/>
      <c r="DRW26" s="1"/>
      <c r="DRX26" s="1"/>
      <c r="DRY26" s="1"/>
      <c r="DRZ26" s="1"/>
      <c r="DSA26" s="1"/>
      <c r="DSB26" s="1"/>
      <c r="DSC26" s="1"/>
      <c r="DSD26" s="1"/>
      <c r="DSE26" s="1"/>
      <c r="DSF26" s="1"/>
      <c r="DSG26" s="1"/>
      <c r="DSH26" s="1"/>
      <c r="DSI26" s="1"/>
      <c r="DSJ26" s="1"/>
      <c r="DSK26" s="1"/>
      <c r="DSL26" s="1"/>
      <c r="DSM26" s="1"/>
      <c r="DSN26" s="1"/>
      <c r="DSO26" s="1"/>
      <c r="DSP26" s="1"/>
      <c r="DSQ26" s="1"/>
      <c r="DSR26" s="1"/>
      <c r="DSS26" s="1"/>
      <c r="DST26" s="1"/>
      <c r="DSU26" s="1"/>
      <c r="DSV26" s="1"/>
      <c r="DSW26" s="1"/>
      <c r="DSX26" s="1"/>
      <c r="DSY26" s="1"/>
      <c r="DSZ26" s="1"/>
      <c r="DTA26" s="1"/>
      <c r="DTB26" s="1"/>
      <c r="DTC26" s="1"/>
      <c r="DTD26" s="1"/>
      <c r="DTE26" s="1"/>
      <c r="DTF26" s="1"/>
      <c r="DTG26" s="1"/>
      <c r="DTH26" s="1"/>
      <c r="DTI26" s="1"/>
      <c r="DTJ26" s="1"/>
      <c r="DTK26" s="1"/>
      <c r="DTL26" s="1"/>
      <c r="DTM26" s="1"/>
      <c r="DTN26" s="1"/>
      <c r="DTO26" s="1"/>
      <c r="DTP26" s="1"/>
      <c r="DTQ26" s="1"/>
      <c r="DTR26" s="1"/>
      <c r="DTS26" s="1"/>
      <c r="DTT26" s="1"/>
      <c r="DTU26" s="1"/>
      <c r="DTV26" s="1"/>
      <c r="DTW26" s="1"/>
      <c r="DTX26" s="1"/>
      <c r="DTY26" s="1"/>
      <c r="DTZ26" s="1"/>
      <c r="DUA26" s="1"/>
      <c r="DUB26" s="1"/>
      <c r="DUC26" s="1"/>
      <c r="DUD26" s="1"/>
      <c r="DUE26" s="1"/>
      <c r="DUF26" s="1"/>
      <c r="DUG26" s="1"/>
      <c r="DUH26" s="1"/>
      <c r="DUI26" s="1"/>
      <c r="DUJ26" s="1"/>
      <c r="DUK26" s="1"/>
      <c r="DUL26" s="1"/>
      <c r="DUM26" s="1"/>
      <c r="DUN26" s="1"/>
      <c r="DUO26" s="1"/>
      <c r="DUP26" s="1"/>
      <c r="DUQ26" s="1"/>
      <c r="DUR26" s="1"/>
      <c r="DUS26" s="1"/>
      <c r="DUT26" s="1"/>
      <c r="DUU26" s="1"/>
      <c r="DUV26" s="1"/>
      <c r="DUW26" s="1"/>
      <c r="DUX26" s="1"/>
      <c r="DUY26" s="1"/>
      <c r="DUZ26" s="1"/>
      <c r="DVA26" s="1"/>
      <c r="DVB26" s="1"/>
      <c r="DVC26" s="1"/>
      <c r="DVD26" s="1"/>
      <c r="DVE26" s="1"/>
      <c r="DVF26" s="1"/>
      <c r="DVG26" s="1"/>
      <c r="DVH26" s="1"/>
      <c r="DVI26" s="1"/>
      <c r="DVJ26" s="1"/>
      <c r="DVK26" s="1"/>
      <c r="DVL26" s="1"/>
      <c r="DVM26" s="1"/>
      <c r="DVN26" s="1"/>
      <c r="DVO26" s="1"/>
      <c r="DVP26" s="1"/>
      <c r="DVQ26" s="1"/>
      <c r="DVR26" s="1"/>
      <c r="DVS26" s="1"/>
      <c r="DVT26" s="1"/>
      <c r="DVU26" s="1"/>
      <c r="DVV26" s="1"/>
      <c r="DVW26" s="1"/>
      <c r="DVX26" s="1"/>
      <c r="DVY26" s="1"/>
      <c r="DVZ26" s="1"/>
      <c r="DWA26" s="1"/>
      <c r="DWB26" s="1"/>
      <c r="DWC26" s="1"/>
      <c r="DWD26" s="1"/>
      <c r="DWE26" s="1"/>
      <c r="DWF26" s="1"/>
      <c r="DWG26" s="1"/>
      <c r="DWH26" s="1"/>
      <c r="DWI26" s="1"/>
      <c r="DWJ26" s="1"/>
      <c r="DWK26" s="1"/>
      <c r="DWL26" s="1"/>
      <c r="DWM26" s="1"/>
      <c r="DWN26" s="1"/>
      <c r="DWO26" s="1"/>
      <c r="DWP26" s="1"/>
      <c r="DWQ26" s="1"/>
      <c r="DWR26" s="1"/>
      <c r="DWS26" s="1"/>
      <c r="DWT26" s="1"/>
      <c r="DWU26" s="1"/>
      <c r="DWV26" s="1"/>
      <c r="DWW26" s="1"/>
      <c r="DWX26" s="1"/>
      <c r="DWY26" s="1"/>
      <c r="DWZ26" s="1"/>
      <c r="DXA26" s="1"/>
      <c r="DXB26" s="1"/>
      <c r="DXC26" s="1"/>
      <c r="DXD26" s="1"/>
      <c r="DXE26" s="1"/>
      <c r="DXF26" s="1"/>
      <c r="DXG26" s="1"/>
      <c r="DXH26" s="1"/>
      <c r="DXI26" s="1"/>
      <c r="DXJ26" s="1"/>
      <c r="DXK26" s="1"/>
      <c r="DXL26" s="1"/>
      <c r="DXM26" s="1"/>
      <c r="DXN26" s="1"/>
      <c r="DXO26" s="1"/>
      <c r="DXP26" s="1"/>
      <c r="DXQ26" s="1"/>
      <c r="DXR26" s="1"/>
      <c r="DXS26" s="1"/>
      <c r="DXT26" s="1"/>
      <c r="DXU26" s="1"/>
      <c r="DXV26" s="1"/>
      <c r="DXW26" s="1"/>
      <c r="DXX26" s="1"/>
      <c r="DXY26" s="1"/>
      <c r="DXZ26" s="1"/>
      <c r="DYA26" s="1"/>
      <c r="DYB26" s="1"/>
      <c r="DYC26" s="1"/>
      <c r="DYD26" s="1"/>
      <c r="DYE26" s="1"/>
      <c r="DYF26" s="1"/>
      <c r="DYG26" s="1"/>
      <c r="DYH26" s="1"/>
      <c r="DYI26" s="1"/>
      <c r="DYJ26" s="1"/>
      <c r="DYK26" s="1"/>
      <c r="DYL26" s="1"/>
      <c r="DYM26" s="1"/>
      <c r="DYN26" s="1"/>
      <c r="DYO26" s="1"/>
      <c r="DYP26" s="1"/>
      <c r="DYQ26" s="1"/>
      <c r="DYR26" s="1"/>
      <c r="DYS26" s="1"/>
      <c r="DYT26" s="1"/>
      <c r="DYU26" s="1"/>
      <c r="DYV26" s="1"/>
      <c r="DYW26" s="1"/>
      <c r="DYX26" s="1"/>
      <c r="DYY26" s="1"/>
      <c r="DYZ26" s="1"/>
      <c r="DZA26" s="1"/>
      <c r="DZB26" s="1"/>
      <c r="DZC26" s="1"/>
      <c r="DZD26" s="1"/>
      <c r="DZE26" s="1"/>
      <c r="DZF26" s="1"/>
      <c r="DZG26" s="1"/>
      <c r="DZH26" s="1"/>
      <c r="DZI26" s="1"/>
      <c r="DZJ26" s="1"/>
      <c r="DZK26" s="1"/>
      <c r="DZL26" s="1"/>
      <c r="DZM26" s="1"/>
      <c r="DZN26" s="1"/>
      <c r="DZO26" s="1"/>
      <c r="DZP26" s="1"/>
      <c r="DZQ26" s="1"/>
      <c r="DZR26" s="1"/>
      <c r="DZS26" s="1"/>
      <c r="DZT26" s="1"/>
      <c r="DZU26" s="1"/>
      <c r="DZV26" s="1"/>
      <c r="DZW26" s="1"/>
      <c r="DZX26" s="1"/>
      <c r="DZY26" s="1"/>
      <c r="DZZ26" s="1"/>
      <c r="EAA26" s="1"/>
      <c r="EAB26" s="1"/>
      <c r="EAC26" s="1"/>
      <c r="EAD26" s="1"/>
      <c r="EAE26" s="1"/>
      <c r="EAF26" s="1"/>
      <c r="EAG26" s="1"/>
      <c r="EAH26" s="1"/>
      <c r="EAI26" s="1"/>
      <c r="EAJ26" s="1"/>
      <c r="EAK26" s="1"/>
      <c r="EAL26" s="1"/>
      <c r="EAM26" s="1"/>
      <c r="EAN26" s="1"/>
      <c r="EAO26" s="1"/>
      <c r="EAP26" s="1"/>
      <c r="EAQ26" s="1"/>
      <c r="EAR26" s="1"/>
      <c r="EAS26" s="1"/>
      <c r="EAT26" s="1"/>
      <c r="EAU26" s="1"/>
      <c r="EAV26" s="1"/>
      <c r="EAW26" s="1"/>
      <c r="EAX26" s="1"/>
      <c r="EAY26" s="1"/>
      <c r="EAZ26" s="1"/>
      <c r="EBA26" s="1"/>
      <c r="EBB26" s="1"/>
      <c r="EBC26" s="1"/>
      <c r="EBD26" s="1"/>
      <c r="EBE26" s="1"/>
      <c r="EBF26" s="1"/>
      <c r="EBG26" s="1"/>
      <c r="EBH26" s="1"/>
      <c r="EBI26" s="1"/>
      <c r="EBJ26" s="1"/>
      <c r="EBK26" s="1"/>
      <c r="EBL26" s="1"/>
      <c r="EBM26" s="1"/>
      <c r="EBN26" s="1"/>
      <c r="EBO26" s="1"/>
      <c r="EBP26" s="1"/>
      <c r="EBQ26" s="1"/>
      <c r="EBR26" s="1"/>
      <c r="EBS26" s="1"/>
      <c r="EBT26" s="1"/>
      <c r="EBU26" s="1"/>
      <c r="EBV26" s="1"/>
      <c r="EBW26" s="1"/>
      <c r="EBX26" s="1"/>
      <c r="EBY26" s="1"/>
      <c r="EBZ26" s="1"/>
      <c r="ECA26" s="1"/>
      <c r="ECB26" s="1"/>
      <c r="ECC26" s="1"/>
      <c r="ECD26" s="1"/>
      <c r="ECE26" s="1"/>
      <c r="ECF26" s="1"/>
      <c r="ECG26" s="1"/>
      <c r="ECH26" s="1"/>
      <c r="ECI26" s="1"/>
      <c r="ECJ26" s="1"/>
      <c r="ECK26" s="1"/>
      <c r="ECL26" s="1"/>
      <c r="ECM26" s="1"/>
      <c r="ECN26" s="1"/>
      <c r="ECO26" s="1"/>
      <c r="ECP26" s="1"/>
      <c r="ECQ26" s="1"/>
      <c r="ECR26" s="1"/>
      <c r="ECS26" s="1"/>
      <c r="ECT26" s="1"/>
      <c r="ECU26" s="1"/>
      <c r="ECV26" s="1"/>
      <c r="ECW26" s="1"/>
      <c r="ECX26" s="1"/>
      <c r="ECY26" s="1"/>
      <c r="ECZ26" s="1"/>
      <c r="EDA26" s="1"/>
      <c r="EDB26" s="1"/>
      <c r="EDC26" s="1"/>
      <c r="EDD26" s="1"/>
      <c r="EDE26" s="1"/>
      <c r="EDF26" s="1"/>
      <c r="EDG26" s="1"/>
      <c r="EDH26" s="1"/>
      <c r="EDI26" s="1"/>
      <c r="EDJ26" s="1"/>
      <c r="EDK26" s="1"/>
      <c r="EDL26" s="1"/>
      <c r="EDM26" s="1"/>
      <c r="EDN26" s="1"/>
      <c r="EDO26" s="1"/>
      <c r="EDP26" s="1"/>
      <c r="EDQ26" s="1"/>
      <c r="EDR26" s="1"/>
      <c r="EDS26" s="1"/>
      <c r="EDT26" s="1"/>
      <c r="EDU26" s="1"/>
      <c r="EDV26" s="1"/>
      <c r="EDW26" s="1"/>
      <c r="EDX26" s="1"/>
      <c r="EDY26" s="1"/>
      <c r="EDZ26" s="1"/>
      <c r="EEA26" s="1"/>
      <c r="EEB26" s="1"/>
      <c r="EEC26" s="1"/>
      <c r="EED26" s="1"/>
      <c r="EEE26" s="1"/>
      <c r="EEF26" s="1"/>
      <c r="EEG26" s="1"/>
      <c r="EEH26" s="1"/>
      <c r="EEI26" s="1"/>
      <c r="EEJ26" s="1"/>
      <c r="EEK26" s="1"/>
      <c r="EEL26" s="1"/>
      <c r="EEM26" s="1"/>
      <c r="EEN26" s="1"/>
      <c r="EEO26" s="1"/>
      <c r="EEP26" s="1"/>
      <c r="EEQ26" s="1"/>
      <c r="EER26" s="1"/>
      <c r="EES26" s="1"/>
      <c r="EET26" s="1"/>
      <c r="EEU26" s="1"/>
      <c r="EEV26" s="1"/>
      <c r="EEW26" s="1"/>
      <c r="EEX26" s="1"/>
      <c r="EEY26" s="1"/>
      <c r="EEZ26" s="1"/>
      <c r="EFA26" s="1"/>
      <c r="EFB26" s="1"/>
      <c r="EFC26" s="1"/>
      <c r="EFD26" s="1"/>
      <c r="EFE26" s="1"/>
      <c r="EFF26" s="1"/>
      <c r="EFG26" s="1"/>
      <c r="EFH26" s="1"/>
      <c r="EFI26" s="1"/>
      <c r="EFJ26" s="1"/>
      <c r="EFK26" s="1"/>
      <c r="EFL26" s="1"/>
      <c r="EFM26" s="1"/>
      <c r="EFN26" s="1"/>
      <c r="EFO26" s="1"/>
      <c r="EFP26" s="1"/>
      <c r="EFQ26" s="1"/>
      <c r="EFR26" s="1"/>
      <c r="EFS26" s="1"/>
      <c r="EFT26" s="1"/>
      <c r="EFU26" s="1"/>
      <c r="EFV26" s="1"/>
      <c r="EFW26" s="1"/>
      <c r="EFX26" s="1"/>
      <c r="EFY26" s="1"/>
      <c r="EFZ26" s="1"/>
      <c r="EGA26" s="1"/>
      <c r="EGB26" s="1"/>
      <c r="EGC26" s="1"/>
      <c r="EGD26" s="1"/>
      <c r="EGE26" s="1"/>
      <c r="EGF26" s="1"/>
      <c r="EGG26" s="1"/>
      <c r="EGH26" s="1"/>
      <c r="EGI26" s="1"/>
      <c r="EGJ26" s="1"/>
      <c r="EGK26" s="1"/>
      <c r="EGL26" s="1"/>
      <c r="EGM26" s="1"/>
      <c r="EGN26" s="1"/>
      <c r="EGO26" s="1"/>
      <c r="EGP26" s="1"/>
      <c r="EGQ26" s="1"/>
      <c r="EGR26" s="1"/>
      <c r="EGS26" s="1"/>
      <c r="EGT26" s="1"/>
      <c r="EGU26" s="1"/>
      <c r="EGV26" s="1"/>
      <c r="EGW26" s="1"/>
      <c r="EGX26" s="1"/>
      <c r="EGY26" s="1"/>
      <c r="EGZ26" s="1"/>
      <c r="EHA26" s="1"/>
      <c r="EHB26" s="1"/>
      <c r="EHC26" s="1"/>
      <c r="EHD26" s="1"/>
      <c r="EHE26" s="1"/>
      <c r="EHF26" s="1"/>
      <c r="EHG26" s="1"/>
      <c r="EHH26" s="1"/>
      <c r="EHI26" s="1"/>
      <c r="EHJ26" s="1"/>
      <c r="EHK26" s="1"/>
      <c r="EHL26" s="1"/>
      <c r="EHM26" s="1"/>
      <c r="EHN26" s="1"/>
      <c r="EHO26" s="1"/>
      <c r="EHP26" s="1"/>
      <c r="EHQ26" s="1"/>
      <c r="EHR26" s="1"/>
      <c r="EHS26" s="1"/>
      <c r="EHT26" s="1"/>
      <c r="EHU26" s="1"/>
      <c r="EHV26" s="1"/>
      <c r="EHW26" s="1"/>
      <c r="EHX26" s="1"/>
      <c r="EHY26" s="1"/>
      <c r="EHZ26" s="1"/>
      <c r="EIA26" s="1"/>
      <c r="EIB26" s="1"/>
      <c r="EIC26" s="1"/>
      <c r="EID26" s="1"/>
      <c r="EIE26" s="1"/>
      <c r="EIF26" s="1"/>
      <c r="EIG26" s="1"/>
      <c r="EIH26" s="1"/>
      <c r="EII26" s="1"/>
      <c r="EIJ26" s="1"/>
      <c r="EIK26" s="1"/>
      <c r="EIL26" s="1"/>
      <c r="EIM26" s="1"/>
      <c r="EIN26" s="1"/>
      <c r="EIO26" s="1"/>
      <c r="EIP26" s="1"/>
      <c r="EIQ26" s="1"/>
      <c r="EIR26" s="1"/>
      <c r="EIS26" s="1"/>
      <c r="EIT26" s="1"/>
      <c r="EIU26" s="1"/>
      <c r="EIV26" s="1"/>
      <c r="EIW26" s="1"/>
      <c r="EIX26" s="1"/>
      <c r="EIY26" s="1"/>
      <c r="EIZ26" s="1"/>
      <c r="EJA26" s="1"/>
      <c r="EJB26" s="1"/>
      <c r="EJC26" s="1"/>
      <c r="EJD26" s="1"/>
      <c r="EJE26" s="1"/>
      <c r="EJF26" s="1"/>
      <c r="EJG26" s="1"/>
      <c r="EJH26" s="1"/>
      <c r="EJI26" s="1"/>
      <c r="EJJ26" s="1"/>
      <c r="EJK26" s="1"/>
      <c r="EJL26" s="1"/>
      <c r="EJM26" s="1"/>
      <c r="EJN26" s="1"/>
      <c r="EJO26" s="1"/>
      <c r="EJP26" s="1"/>
      <c r="EJQ26" s="1"/>
      <c r="EJR26" s="1"/>
      <c r="EJS26" s="1"/>
      <c r="EJT26" s="1"/>
      <c r="EJU26" s="1"/>
      <c r="EJV26" s="1"/>
      <c r="EJW26" s="1"/>
      <c r="EJX26" s="1"/>
      <c r="EJY26" s="1"/>
      <c r="EJZ26" s="1"/>
      <c r="EKA26" s="1"/>
      <c r="EKB26" s="1"/>
      <c r="EKC26" s="1"/>
      <c r="EKD26" s="1"/>
      <c r="EKE26" s="1"/>
      <c r="EKF26" s="1"/>
      <c r="EKG26" s="1"/>
      <c r="EKH26" s="1"/>
      <c r="EKI26" s="1"/>
      <c r="EKJ26" s="1"/>
      <c r="EKK26" s="1"/>
      <c r="EKL26" s="1"/>
      <c r="EKM26" s="1"/>
      <c r="EKN26" s="1"/>
      <c r="EKO26" s="1"/>
      <c r="EKP26" s="1"/>
      <c r="EKQ26" s="1"/>
      <c r="EKR26" s="1"/>
      <c r="EKS26" s="1"/>
      <c r="EKT26" s="1"/>
      <c r="EKU26" s="1"/>
      <c r="EKV26" s="1"/>
      <c r="EKW26" s="1"/>
      <c r="EKX26" s="1"/>
      <c r="EKY26" s="1"/>
      <c r="EKZ26" s="1"/>
      <c r="ELA26" s="1"/>
      <c r="ELB26" s="1"/>
      <c r="ELC26" s="1"/>
      <c r="ELD26" s="1"/>
      <c r="ELE26" s="1"/>
      <c r="ELF26" s="1"/>
      <c r="ELG26" s="1"/>
      <c r="ELH26" s="1"/>
      <c r="ELI26" s="1"/>
      <c r="ELJ26" s="1"/>
      <c r="ELK26" s="1"/>
      <c r="ELL26" s="1"/>
      <c r="ELM26" s="1"/>
      <c r="ELN26" s="1"/>
      <c r="ELO26" s="1"/>
      <c r="ELP26" s="1"/>
      <c r="ELQ26" s="1"/>
      <c r="ELR26" s="1"/>
      <c r="ELS26" s="1"/>
      <c r="ELT26" s="1"/>
      <c r="ELU26" s="1"/>
      <c r="ELV26" s="1"/>
      <c r="ELW26" s="1"/>
      <c r="ELX26" s="1"/>
      <c r="ELY26" s="1"/>
      <c r="ELZ26" s="1"/>
      <c r="EMA26" s="1"/>
      <c r="EMB26" s="1"/>
      <c r="EMC26" s="1"/>
      <c r="EMD26" s="1"/>
      <c r="EME26" s="1"/>
      <c r="EMF26" s="1"/>
      <c r="EMG26" s="1"/>
      <c r="EMH26" s="1"/>
      <c r="EMI26" s="1"/>
      <c r="EMJ26" s="1"/>
      <c r="EMK26" s="1"/>
      <c r="EML26" s="1"/>
      <c r="EMM26" s="1"/>
      <c r="EMN26" s="1"/>
      <c r="EMO26" s="1"/>
      <c r="EMP26" s="1"/>
      <c r="EMQ26" s="1"/>
      <c r="EMR26" s="1"/>
      <c r="EMS26" s="1"/>
      <c r="EMT26" s="1"/>
      <c r="EMU26" s="1"/>
      <c r="EMV26" s="1"/>
      <c r="EMW26" s="1"/>
      <c r="EMX26" s="1"/>
      <c r="EMY26" s="1"/>
      <c r="EMZ26" s="1"/>
      <c r="ENA26" s="1"/>
      <c r="ENB26" s="1"/>
      <c r="ENC26" s="1"/>
      <c r="END26" s="1"/>
      <c r="ENE26" s="1"/>
      <c r="ENF26" s="1"/>
      <c r="ENG26" s="1"/>
      <c r="ENH26" s="1"/>
      <c r="ENI26" s="1"/>
      <c r="ENJ26" s="1"/>
      <c r="ENK26" s="1"/>
      <c r="ENL26" s="1"/>
      <c r="ENM26" s="1"/>
      <c r="ENN26" s="1"/>
      <c r="ENO26" s="1"/>
      <c r="ENP26" s="1"/>
      <c r="ENQ26" s="1"/>
      <c r="ENR26" s="1"/>
      <c r="ENS26" s="1"/>
      <c r="ENT26" s="1"/>
      <c r="ENU26" s="1"/>
      <c r="ENV26" s="1"/>
      <c r="ENW26" s="1"/>
      <c r="ENX26" s="1"/>
      <c r="ENY26" s="1"/>
      <c r="ENZ26" s="1"/>
      <c r="EOA26" s="1"/>
      <c r="EOB26" s="1"/>
      <c r="EOC26" s="1"/>
      <c r="EOD26" s="1"/>
      <c r="EOE26" s="1"/>
      <c r="EOF26" s="1"/>
      <c r="EOG26" s="1"/>
      <c r="EOH26" s="1"/>
      <c r="EOI26" s="1"/>
      <c r="EOJ26" s="1"/>
      <c r="EOK26" s="1"/>
      <c r="EOL26" s="1"/>
      <c r="EOM26" s="1"/>
      <c r="EON26" s="1"/>
      <c r="EOO26" s="1"/>
      <c r="EOP26" s="1"/>
      <c r="EOQ26" s="1"/>
      <c r="EOR26" s="1"/>
      <c r="EOS26" s="1"/>
      <c r="EOT26" s="1"/>
      <c r="EOU26" s="1"/>
      <c r="EOV26" s="1"/>
      <c r="EOW26" s="1"/>
      <c r="EOX26" s="1"/>
      <c r="EOY26" s="1"/>
      <c r="EOZ26" s="1"/>
      <c r="EPA26" s="1"/>
      <c r="EPB26" s="1"/>
      <c r="EPC26" s="1"/>
      <c r="EPD26" s="1"/>
      <c r="EPE26" s="1"/>
      <c r="EPF26" s="1"/>
      <c r="EPG26" s="1"/>
      <c r="EPH26" s="1"/>
      <c r="EPI26" s="1"/>
      <c r="EPJ26" s="1"/>
      <c r="EPK26" s="1"/>
      <c r="EPL26" s="1"/>
      <c r="EPM26" s="1"/>
      <c r="EPN26" s="1"/>
      <c r="EPO26" s="1"/>
      <c r="EPP26" s="1"/>
      <c r="EPQ26" s="1"/>
      <c r="EPR26" s="1"/>
      <c r="EPS26" s="1"/>
      <c r="EPT26" s="1"/>
      <c r="EPU26" s="1"/>
      <c r="EPV26" s="1"/>
      <c r="EPW26" s="1"/>
      <c r="EPX26" s="1"/>
      <c r="EPY26" s="1"/>
      <c r="EPZ26" s="1"/>
      <c r="EQA26" s="1"/>
      <c r="EQB26" s="1"/>
      <c r="EQC26" s="1"/>
      <c r="EQD26" s="1"/>
      <c r="EQE26" s="1"/>
      <c r="EQF26" s="1"/>
      <c r="EQG26" s="1"/>
      <c r="EQH26" s="1"/>
      <c r="EQI26" s="1"/>
      <c r="EQJ26" s="1"/>
      <c r="EQK26" s="1"/>
      <c r="EQL26" s="1"/>
      <c r="EQM26" s="1"/>
      <c r="EQN26" s="1"/>
      <c r="EQO26" s="1"/>
      <c r="EQP26" s="1"/>
      <c r="EQQ26" s="1"/>
      <c r="EQR26" s="1"/>
      <c r="EQS26" s="1"/>
      <c r="EQT26" s="1"/>
      <c r="EQU26" s="1"/>
      <c r="EQV26" s="1"/>
      <c r="EQW26" s="1"/>
      <c r="EQX26" s="1"/>
      <c r="EQY26" s="1"/>
      <c r="EQZ26" s="1"/>
      <c r="ERA26" s="1"/>
      <c r="ERB26" s="1"/>
      <c r="ERC26" s="1"/>
      <c r="ERD26" s="1"/>
      <c r="ERE26" s="1"/>
      <c r="ERF26" s="1"/>
      <c r="ERG26" s="1"/>
      <c r="ERH26" s="1"/>
      <c r="ERI26" s="1"/>
      <c r="ERJ26" s="1"/>
      <c r="ERK26" s="1"/>
      <c r="ERL26" s="1"/>
      <c r="ERM26" s="1"/>
      <c r="ERN26" s="1"/>
      <c r="ERO26" s="1"/>
      <c r="ERP26" s="1"/>
      <c r="ERQ26" s="1"/>
      <c r="ERR26" s="1"/>
      <c r="ERS26" s="1"/>
      <c r="ERT26" s="1"/>
      <c r="ERU26" s="1"/>
      <c r="ERV26" s="1"/>
      <c r="ERW26" s="1"/>
      <c r="ERX26" s="1"/>
      <c r="ERY26" s="1"/>
      <c r="ERZ26" s="1"/>
      <c r="ESA26" s="1"/>
      <c r="ESB26" s="1"/>
      <c r="ESC26" s="1"/>
      <c r="ESD26" s="1"/>
      <c r="ESE26" s="1"/>
      <c r="ESF26" s="1"/>
      <c r="ESG26" s="1"/>
      <c r="ESH26" s="1"/>
      <c r="ESI26" s="1"/>
      <c r="ESJ26" s="1"/>
      <c r="ESK26" s="1"/>
      <c r="ESL26" s="1"/>
      <c r="ESM26" s="1"/>
      <c r="ESN26" s="1"/>
      <c r="ESO26" s="1"/>
      <c r="ESP26" s="1"/>
      <c r="ESQ26" s="1"/>
      <c r="ESR26" s="1"/>
      <c r="ESS26" s="1"/>
      <c r="EST26" s="1"/>
      <c r="ESU26" s="1"/>
      <c r="ESV26" s="1"/>
      <c r="ESW26" s="1"/>
      <c r="ESX26" s="1"/>
      <c r="ESY26" s="1"/>
      <c r="ESZ26" s="1"/>
      <c r="ETA26" s="1"/>
      <c r="ETB26" s="1"/>
      <c r="ETC26" s="1"/>
      <c r="ETD26" s="1"/>
      <c r="ETE26" s="1"/>
      <c r="ETF26" s="1"/>
      <c r="ETG26" s="1"/>
      <c r="ETH26" s="1"/>
      <c r="ETI26" s="1"/>
      <c r="ETJ26" s="1"/>
      <c r="ETK26" s="1"/>
      <c r="ETL26" s="1"/>
      <c r="ETM26" s="1"/>
      <c r="ETN26" s="1"/>
      <c r="ETO26" s="1"/>
      <c r="ETP26" s="1"/>
      <c r="ETQ26" s="1"/>
      <c r="ETR26" s="1"/>
      <c r="ETS26" s="1"/>
      <c r="ETT26" s="1"/>
      <c r="ETU26" s="1"/>
      <c r="ETV26" s="1"/>
      <c r="ETW26" s="1"/>
      <c r="ETX26" s="1"/>
      <c r="ETY26" s="1"/>
      <c r="ETZ26" s="1"/>
      <c r="EUA26" s="1"/>
      <c r="EUB26" s="1"/>
      <c r="EUC26" s="1"/>
      <c r="EUD26" s="1"/>
      <c r="EUE26" s="1"/>
      <c r="EUF26" s="1"/>
      <c r="EUG26" s="1"/>
      <c r="EUH26" s="1"/>
      <c r="EUI26" s="1"/>
      <c r="EUJ26" s="1"/>
      <c r="EUK26" s="1"/>
      <c r="EUL26" s="1"/>
      <c r="EUM26" s="1"/>
      <c r="EUN26" s="1"/>
      <c r="EUO26" s="1"/>
      <c r="EUP26" s="1"/>
      <c r="EUQ26" s="1"/>
      <c r="EUR26" s="1"/>
      <c r="EUS26" s="1"/>
      <c r="EUT26" s="1"/>
      <c r="EUU26" s="1"/>
      <c r="EUV26" s="1"/>
      <c r="EUW26" s="1"/>
      <c r="EUX26" s="1"/>
      <c r="EUY26" s="1"/>
      <c r="EUZ26" s="1"/>
      <c r="EVA26" s="1"/>
      <c r="EVB26" s="1"/>
      <c r="EVC26" s="1"/>
      <c r="EVD26" s="1"/>
      <c r="EVE26" s="1"/>
      <c r="EVF26" s="1"/>
      <c r="EVG26" s="1"/>
      <c r="EVH26" s="1"/>
      <c r="EVI26" s="1"/>
      <c r="EVJ26" s="1"/>
      <c r="EVK26" s="1"/>
      <c r="EVL26" s="1"/>
      <c r="EVM26" s="1"/>
      <c r="EVN26" s="1"/>
      <c r="EVO26" s="1"/>
      <c r="EVP26" s="1"/>
      <c r="EVQ26" s="1"/>
      <c r="EVR26" s="1"/>
      <c r="EVS26" s="1"/>
      <c r="EVT26" s="1"/>
      <c r="EVU26" s="1"/>
      <c r="EVV26" s="1"/>
      <c r="EVW26" s="1"/>
      <c r="EVX26" s="1"/>
      <c r="EVY26" s="1"/>
      <c r="EVZ26" s="1"/>
      <c r="EWA26" s="1"/>
      <c r="EWB26" s="1"/>
      <c r="EWC26" s="1"/>
      <c r="EWD26" s="1"/>
      <c r="EWE26" s="1"/>
      <c r="EWF26" s="1"/>
      <c r="EWG26" s="1"/>
      <c r="EWH26" s="1"/>
      <c r="EWI26" s="1"/>
      <c r="EWJ26" s="1"/>
      <c r="EWK26" s="1"/>
      <c r="EWL26" s="1"/>
      <c r="EWM26" s="1"/>
      <c r="EWN26" s="1"/>
      <c r="EWO26" s="1"/>
      <c r="EWP26" s="1"/>
      <c r="EWQ26" s="1"/>
      <c r="EWR26" s="1"/>
      <c r="EWS26" s="1"/>
      <c r="EWT26" s="1"/>
      <c r="EWU26" s="1"/>
      <c r="EWV26" s="1"/>
      <c r="EWW26" s="1"/>
      <c r="EWX26" s="1"/>
      <c r="EWY26" s="1"/>
      <c r="EWZ26" s="1"/>
      <c r="EXA26" s="1"/>
      <c r="EXB26" s="1"/>
      <c r="EXC26" s="1"/>
      <c r="EXD26" s="1"/>
      <c r="EXE26" s="1"/>
      <c r="EXF26" s="1"/>
      <c r="EXG26" s="1"/>
      <c r="EXH26" s="1"/>
      <c r="EXI26" s="1"/>
      <c r="EXJ26" s="1"/>
      <c r="EXK26" s="1"/>
      <c r="EXL26" s="1"/>
      <c r="EXM26" s="1"/>
      <c r="EXN26" s="1"/>
      <c r="EXO26" s="1"/>
      <c r="EXP26" s="1"/>
      <c r="EXQ26" s="1"/>
      <c r="EXR26" s="1"/>
      <c r="EXS26" s="1"/>
      <c r="EXT26" s="1"/>
      <c r="EXU26" s="1"/>
      <c r="EXV26" s="1"/>
      <c r="EXW26" s="1"/>
      <c r="EXX26" s="1"/>
      <c r="EXY26" s="1"/>
      <c r="EXZ26" s="1"/>
      <c r="EYA26" s="1"/>
      <c r="EYB26" s="1"/>
      <c r="EYC26" s="1"/>
      <c r="EYD26" s="1"/>
      <c r="EYE26" s="1"/>
      <c r="EYF26" s="1"/>
      <c r="EYG26" s="1"/>
      <c r="EYH26" s="1"/>
      <c r="EYI26" s="1"/>
      <c r="EYJ26" s="1"/>
      <c r="EYK26" s="1"/>
      <c r="EYL26" s="1"/>
      <c r="EYM26" s="1"/>
      <c r="EYN26" s="1"/>
      <c r="EYO26" s="1"/>
      <c r="EYP26" s="1"/>
      <c r="EYQ26" s="1"/>
      <c r="EYR26" s="1"/>
      <c r="EYS26" s="1"/>
      <c r="EYT26" s="1"/>
      <c r="EYU26" s="1"/>
      <c r="EYV26" s="1"/>
      <c r="EYW26" s="1"/>
      <c r="EYX26" s="1"/>
      <c r="EYY26" s="1"/>
      <c r="EYZ26" s="1"/>
      <c r="EZA26" s="1"/>
      <c r="EZB26" s="1"/>
      <c r="EZC26" s="1"/>
      <c r="EZD26" s="1"/>
      <c r="EZE26" s="1"/>
      <c r="EZF26" s="1"/>
      <c r="EZG26" s="1"/>
      <c r="EZH26" s="1"/>
      <c r="EZI26" s="1"/>
      <c r="EZJ26" s="1"/>
      <c r="EZK26" s="1"/>
      <c r="EZL26" s="1"/>
      <c r="EZM26" s="1"/>
      <c r="EZN26" s="1"/>
      <c r="EZO26" s="1"/>
      <c r="EZP26" s="1"/>
      <c r="EZQ26" s="1"/>
      <c r="EZR26" s="1"/>
      <c r="EZS26" s="1"/>
      <c r="EZT26" s="1"/>
      <c r="EZU26" s="1"/>
      <c r="EZV26" s="1"/>
      <c r="EZW26" s="1"/>
      <c r="EZX26" s="1"/>
      <c r="EZY26" s="1"/>
      <c r="EZZ26" s="1"/>
      <c r="FAA26" s="1"/>
      <c r="FAB26" s="1"/>
      <c r="FAC26" s="1"/>
      <c r="FAD26" s="1"/>
      <c r="FAE26" s="1"/>
      <c r="FAF26" s="1"/>
      <c r="FAG26" s="1"/>
      <c r="FAH26" s="1"/>
      <c r="FAI26" s="1"/>
      <c r="FAJ26" s="1"/>
      <c r="FAK26" s="1"/>
      <c r="FAL26" s="1"/>
      <c r="FAM26" s="1"/>
      <c r="FAN26" s="1"/>
      <c r="FAO26" s="1"/>
      <c r="FAP26" s="1"/>
      <c r="FAQ26" s="1"/>
      <c r="FAR26" s="1"/>
      <c r="FAS26" s="1"/>
      <c r="FAT26" s="1"/>
      <c r="FAU26" s="1"/>
      <c r="FAV26" s="1"/>
      <c r="FAW26" s="1"/>
      <c r="FAX26" s="1"/>
      <c r="FAY26" s="1"/>
      <c r="FAZ26" s="1"/>
      <c r="FBA26" s="1"/>
      <c r="FBB26" s="1"/>
      <c r="FBC26" s="1"/>
      <c r="FBD26" s="1"/>
      <c r="FBE26" s="1"/>
      <c r="FBF26" s="1"/>
      <c r="FBG26" s="1"/>
      <c r="FBH26" s="1"/>
      <c r="FBI26" s="1"/>
      <c r="FBJ26" s="1"/>
      <c r="FBK26" s="1"/>
      <c r="FBL26" s="1"/>
      <c r="FBM26" s="1"/>
      <c r="FBN26" s="1"/>
      <c r="FBO26" s="1"/>
      <c r="FBP26" s="1"/>
      <c r="FBQ26" s="1"/>
      <c r="FBR26" s="1"/>
      <c r="FBS26" s="1"/>
      <c r="FBT26" s="1"/>
      <c r="FBU26" s="1"/>
      <c r="FBV26" s="1"/>
      <c r="FBW26" s="1"/>
      <c r="FBX26" s="1"/>
      <c r="FBY26" s="1"/>
      <c r="FBZ26" s="1"/>
      <c r="FCA26" s="1"/>
      <c r="FCB26" s="1"/>
      <c r="FCC26" s="1"/>
      <c r="FCD26" s="1"/>
      <c r="FCE26" s="1"/>
      <c r="FCF26" s="1"/>
      <c r="FCG26" s="1"/>
      <c r="FCH26" s="1"/>
      <c r="FCI26" s="1"/>
      <c r="FCJ26" s="1"/>
      <c r="FCK26" s="1"/>
      <c r="FCL26" s="1"/>
      <c r="FCM26" s="1"/>
      <c r="FCN26" s="1"/>
      <c r="FCO26" s="1"/>
      <c r="FCP26" s="1"/>
      <c r="FCQ26" s="1"/>
      <c r="FCR26" s="1"/>
      <c r="FCS26" s="1"/>
      <c r="FCT26" s="1"/>
      <c r="FCU26" s="1"/>
      <c r="FCV26" s="1"/>
      <c r="FCW26" s="1"/>
      <c r="FCX26" s="1"/>
      <c r="FCY26" s="1"/>
      <c r="FCZ26" s="1"/>
      <c r="FDA26" s="1"/>
      <c r="FDB26" s="1"/>
      <c r="FDC26" s="1"/>
      <c r="FDD26" s="1"/>
      <c r="FDE26" s="1"/>
      <c r="FDF26" s="1"/>
      <c r="FDG26" s="1"/>
      <c r="FDH26" s="1"/>
      <c r="FDI26" s="1"/>
      <c r="FDJ26" s="1"/>
      <c r="FDK26" s="1"/>
      <c r="FDL26" s="1"/>
      <c r="FDM26" s="1"/>
      <c r="FDN26" s="1"/>
      <c r="FDO26" s="1"/>
      <c r="FDP26" s="1"/>
      <c r="FDQ26" s="1"/>
      <c r="FDR26" s="1"/>
      <c r="FDS26" s="1"/>
      <c r="FDT26" s="1"/>
      <c r="FDU26" s="1"/>
      <c r="FDV26" s="1"/>
      <c r="FDW26" s="1"/>
      <c r="FDX26" s="1"/>
      <c r="FDY26" s="1"/>
      <c r="FDZ26" s="1"/>
      <c r="FEA26" s="1"/>
      <c r="FEB26" s="1"/>
      <c r="FEC26" s="1"/>
      <c r="FED26" s="1"/>
      <c r="FEE26" s="1"/>
      <c r="FEF26" s="1"/>
      <c r="FEG26" s="1"/>
      <c r="FEH26" s="1"/>
      <c r="FEI26" s="1"/>
      <c r="FEJ26" s="1"/>
      <c r="FEK26" s="1"/>
      <c r="FEL26" s="1"/>
      <c r="FEM26" s="1"/>
      <c r="FEN26" s="1"/>
      <c r="FEO26" s="1"/>
      <c r="FEP26" s="1"/>
      <c r="FEQ26" s="1"/>
      <c r="FER26" s="1"/>
      <c r="FES26" s="1"/>
      <c r="FET26" s="1"/>
      <c r="FEU26" s="1"/>
      <c r="FEV26" s="1"/>
      <c r="FEW26" s="1"/>
      <c r="FEX26" s="1"/>
      <c r="FEY26" s="1"/>
      <c r="FEZ26" s="1"/>
      <c r="FFA26" s="1"/>
      <c r="FFB26" s="1"/>
      <c r="FFC26" s="1"/>
      <c r="FFD26" s="1"/>
      <c r="FFE26" s="1"/>
      <c r="FFF26" s="1"/>
      <c r="FFG26" s="1"/>
      <c r="FFH26" s="1"/>
      <c r="FFI26" s="1"/>
      <c r="FFJ26" s="1"/>
      <c r="FFK26" s="1"/>
      <c r="FFL26" s="1"/>
      <c r="FFM26" s="1"/>
      <c r="FFN26" s="1"/>
      <c r="FFO26" s="1"/>
      <c r="FFP26" s="1"/>
      <c r="FFQ26" s="1"/>
      <c r="FFR26" s="1"/>
      <c r="FFS26" s="1"/>
      <c r="FFT26" s="1"/>
      <c r="FFU26" s="1"/>
      <c r="FFV26" s="1"/>
      <c r="FFW26" s="1"/>
      <c r="FFX26" s="1"/>
      <c r="FFY26" s="1"/>
      <c r="FFZ26" s="1"/>
      <c r="FGA26" s="1"/>
      <c r="FGB26" s="1"/>
      <c r="FGC26" s="1"/>
      <c r="FGD26" s="1"/>
      <c r="FGE26" s="1"/>
      <c r="FGF26" s="1"/>
      <c r="FGG26" s="1"/>
      <c r="FGH26" s="1"/>
      <c r="FGI26" s="1"/>
      <c r="FGJ26" s="1"/>
      <c r="FGK26" s="1"/>
      <c r="FGL26" s="1"/>
      <c r="FGM26" s="1"/>
      <c r="FGN26" s="1"/>
      <c r="FGO26" s="1"/>
      <c r="FGP26" s="1"/>
      <c r="FGQ26" s="1"/>
      <c r="FGR26" s="1"/>
      <c r="FGS26" s="1"/>
      <c r="FGT26" s="1"/>
      <c r="FGU26" s="1"/>
      <c r="FGV26" s="1"/>
      <c r="FGW26" s="1"/>
      <c r="FGX26" s="1"/>
      <c r="FGY26" s="1"/>
      <c r="FGZ26" s="1"/>
      <c r="FHA26" s="1"/>
      <c r="FHB26" s="1"/>
      <c r="FHC26" s="1"/>
      <c r="FHD26" s="1"/>
      <c r="FHE26" s="1"/>
      <c r="FHF26" s="1"/>
      <c r="FHG26" s="1"/>
      <c r="FHH26" s="1"/>
      <c r="FHI26" s="1"/>
      <c r="FHJ26" s="1"/>
      <c r="FHK26" s="1"/>
      <c r="FHL26" s="1"/>
      <c r="FHM26" s="1"/>
      <c r="FHN26" s="1"/>
      <c r="FHO26" s="1"/>
      <c r="FHP26" s="1"/>
      <c r="FHQ26" s="1"/>
      <c r="FHR26" s="1"/>
      <c r="FHS26" s="1"/>
      <c r="FHT26" s="1"/>
      <c r="FHU26" s="1"/>
      <c r="FHV26" s="1"/>
      <c r="FHW26" s="1"/>
      <c r="FHX26" s="1"/>
      <c r="FHY26" s="1"/>
      <c r="FHZ26" s="1"/>
      <c r="FIA26" s="1"/>
      <c r="FIB26" s="1"/>
      <c r="FIC26" s="1"/>
      <c r="FID26" s="1"/>
      <c r="FIE26" s="1"/>
      <c r="FIF26" s="1"/>
      <c r="FIG26" s="1"/>
      <c r="FIH26" s="1"/>
      <c r="FII26" s="1"/>
      <c r="FIJ26" s="1"/>
      <c r="FIK26" s="1"/>
      <c r="FIL26" s="1"/>
      <c r="FIM26" s="1"/>
      <c r="FIN26" s="1"/>
      <c r="FIO26" s="1"/>
      <c r="FIP26" s="1"/>
      <c r="FIQ26" s="1"/>
      <c r="FIR26" s="1"/>
      <c r="FIS26" s="1"/>
      <c r="FIT26" s="1"/>
      <c r="FIU26" s="1"/>
      <c r="FIV26" s="1"/>
      <c r="FIW26" s="1"/>
      <c r="FIX26" s="1"/>
      <c r="FIY26" s="1"/>
      <c r="FIZ26" s="1"/>
      <c r="FJA26" s="1"/>
      <c r="FJB26" s="1"/>
      <c r="FJC26" s="1"/>
      <c r="FJD26" s="1"/>
      <c r="FJE26" s="1"/>
      <c r="FJF26" s="1"/>
      <c r="FJG26" s="1"/>
      <c r="FJH26" s="1"/>
      <c r="FJI26" s="1"/>
      <c r="FJJ26" s="1"/>
      <c r="FJK26" s="1"/>
      <c r="FJL26" s="1"/>
      <c r="FJM26" s="1"/>
      <c r="FJN26" s="1"/>
      <c r="FJO26" s="1"/>
      <c r="FJP26" s="1"/>
      <c r="FJQ26" s="1"/>
      <c r="FJR26" s="1"/>
      <c r="FJS26" s="1"/>
      <c r="FJT26" s="1"/>
      <c r="FJU26" s="1"/>
      <c r="FJV26" s="1"/>
      <c r="FJW26" s="1"/>
      <c r="FJX26" s="1"/>
      <c r="FJY26" s="1"/>
      <c r="FJZ26" s="1"/>
      <c r="FKA26" s="1"/>
      <c r="FKB26" s="1"/>
      <c r="FKC26" s="1"/>
      <c r="FKD26" s="1"/>
      <c r="FKE26" s="1"/>
      <c r="FKF26" s="1"/>
      <c r="FKG26" s="1"/>
      <c r="FKH26" s="1"/>
      <c r="FKI26" s="1"/>
      <c r="FKJ26" s="1"/>
      <c r="FKK26" s="1"/>
      <c r="FKL26" s="1"/>
      <c r="FKM26" s="1"/>
      <c r="FKN26" s="1"/>
      <c r="FKO26" s="1"/>
      <c r="FKP26" s="1"/>
      <c r="FKQ26" s="1"/>
      <c r="FKR26" s="1"/>
      <c r="FKS26" s="1"/>
      <c r="FKT26" s="1"/>
      <c r="FKU26" s="1"/>
      <c r="FKV26" s="1"/>
      <c r="FKW26" s="1"/>
      <c r="FKX26" s="1"/>
      <c r="FKY26" s="1"/>
      <c r="FKZ26" s="1"/>
      <c r="FLA26" s="1"/>
      <c r="FLB26" s="1"/>
      <c r="FLC26" s="1"/>
      <c r="FLD26" s="1"/>
      <c r="FLE26" s="1"/>
      <c r="FLF26" s="1"/>
      <c r="FLG26" s="1"/>
      <c r="FLH26" s="1"/>
      <c r="FLI26" s="1"/>
      <c r="FLJ26" s="1"/>
      <c r="FLK26" s="1"/>
      <c r="FLL26" s="1"/>
      <c r="FLM26" s="1"/>
      <c r="FLN26" s="1"/>
      <c r="FLO26" s="1"/>
      <c r="FLP26" s="1"/>
      <c r="FLQ26" s="1"/>
      <c r="FLR26" s="1"/>
      <c r="FLS26" s="1"/>
      <c r="FLT26" s="1"/>
      <c r="FLU26" s="1"/>
      <c r="FLV26" s="1"/>
      <c r="FLW26" s="1"/>
      <c r="FLX26" s="1"/>
      <c r="FLY26" s="1"/>
      <c r="FLZ26" s="1"/>
      <c r="FMA26" s="1"/>
      <c r="FMB26" s="1"/>
      <c r="FMC26" s="1"/>
      <c r="FMD26" s="1"/>
      <c r="FME26" s="1"/>
      <c r="FMF26" s="1"/>
      <c r="FMG26" s="1"/>
      <c r="FMH26" s="1"/>
      <c r="FMI26" s="1"/>
      <c r="FMJ26" s="1"/>
      <c r="FMK26" s="1"/>
      <c r="FML26" s="1"/>
      <c r="FMM26" s="1"/>
      <c r="FMN26" s="1"/>
      <c r="FMO26" s="1"/>
      <c r="FMP26" s="1"/>
      <c r="FMQ26" s="1"/>
      <c r="FMR26" s="1"/>
      <c r="FMS26" s="1"/>
      <c r="FMT26" s="1"/>
      <c r="FMU26" s="1"/>
      <c r="FMV26" s="1"/>
      <c r="FMW26" s="1"/>
      <c r="FMX26" s="1"/>
      <c r="FMY26" s="1"/>
      <c r="FMZ26" s="1"/>
      <c r="FNA26" s="1"/>
      <c r="FNB26" s="1"/>
      <c r="FNC26" s="1"/>
      <c r="FND26" s="1"/>
      <c r="FNE26" s="1"/>
      <c r="FNF26" s="1"/>
      <c r="FNG26" s="1"/>
      <c r="FNH26" s="1"/>
      <c r="FNI26" s="1"/>
      <c r="FNJ26" s="1"/>
      <c r="FNK26" s="1"/>
      <c r="FNL26" s="1"/>
      <c r="FNM26" s="1"/>
      <c r="FNN26" s="1"/>
      <c r="FNO26" s="1"/>
      <c r="FNP26" s="1"/>
      <c r="FNQ26" s="1"/>
      <c r="FNR26" s="1"/>
      <c r="FNS26" s="1"/>
      <c r="FNT26" s="1"/>
      <c r="FNU26" s="1"/>
      <c r="FNV26" s="1"/>
      <c r="FNW26" s="1"/>
      <c r="FNX26" s="1"/>
      <c r="FNY26" s="1"/>
      <c r="FNZ26" s="1"/>
      <c r="FOA26" s="1"/>
      <c r="FOB26" s="1"/>
      <c r="FOC26" s="1"/>
      <c r="FOD26" s="1"/>
      <c r="FOE26" s="1"/>
      <c r="FOF26" s="1"/>
      <c r="FOG26" s="1"/>
      <c r="FOH26" s="1"/>
      <c r="FOI26" s="1"/>
      <c r="FOJ26" s="1"/>
      <c r="FOK26" s="1"/>
      <c r="FOL26" s="1"/>
      <c r="FOM26" s="1"/>
      <c r="FON26" s="1"/>
      <c r="FOO26" s="1"/>
      <c r="FOP26" s="1"/>
      <c r="FOQ26" s="1"/>
      <c r="FOR26" s="1"/>
      <c r="FOS26" s="1"/>
      <c r="FOT26" s="1"/>
      <c r="FOU26" s="1"/>
      <c r="FOV26" s="1"/>
      <c r="FOW26" s="1"/>
      <c r="FOX26" s="1"/>
      <c r="FOY26" s="1"/>
      <c r="FOZ26" s="1"/>
      <c r="FPA26" s="1"/>
      <c r="FPB26" s="1"/>
      <c r="FPC26" s="1"/>
      <c r="FPD26" s="1"/>
      <c r="FPE26" s="1"/>
      <c r="FPF26" s="1"/>
      <c r="FPG26" s="1"/>
      <c r="FPH26" s="1"/>
      <c r="FPI26" s="1"/>
      <c r="FPJ26" s="1"/>
      <c r="FPK26" s="1"/>
      <c r="FPL26" s="1"/>
      <c r="FPM26" s="1"/>
      <c r="FPN26" s="1"/>
      <c r="FPO26" s="1"/>
      <c r="FPP26" s="1"/>
      <c r="FPQ26" s="1"/>
      <c r="FPR26" s="1"/>
      <c r="FPS26" s="1"/>
      <c r="FPT26" s="1"/>
      <c r="FPU26" s="1"/>
      <c r="FPV26" s="1"/>
      <c r="FPW26" s="1"/>
      <c r="FPX26" s="1"/>
      <c r="FPY26" s="1"/>
      <c r="FPZ26" s="1"/>
      <c r="FQA26" s="1"/>
      <c r="FQB26" s="1"/>
      <c r="FQC26" s="1"/>
      <c r="FQD26" s="1"/>
      <c r="FQE26" s="1"/>
      <c r="FQF26" s="1"/>
      <c r="FQG26" s="1"/>
      <c r="FQH26" s="1"/>
      <c r="FQI26" s="1"/>
      <c r="FQJ26" s="1"/>
      <c r="FQK26" s="1"/>
      <c r="FQL26" s="1"/>
      <c r="FQM26" s="1"/>
      <c r="FQN26" s="1"/>
      <c r="FQO26" s="1"/>
      <c r="FQP26" s="1"/>
      <c r="FQQ26" s="1"/>
      <c r="FQR26" s="1"/>
      <c r="FQS26" s="1"/>
      <c r="FQT26" s="1"/>
      <c r="FQU26" s="1"/>
      <c r="FQV26" s="1"/>
      <c r="FQW26" s="1"/>
      <c r="FQX26" s="1"/>
      <c r="FQY26" s="1"/>
      <c r="FQZ26" s="1"/>
      <c r="FRA26" s="1"/>
      <c r="FRB26" s="1"/>
      <c r="FRC26" s="1"/>
      <c r="FRD26" s="1"/>
      <c r="FRE26" s="1"/>
      <c r="FRF26" s="1"/>
      <c r="FRG26" s="1"/>
      <c r="FRH26" s="1"/>
      <c r="FRI26" s="1"/>
      <c r="FRJ26" s="1"/>
      <c r="FRK26" s="1"/>
      <c r="FRL26" s="1"/>
      <c r="FRM26" s="1"/>
      <c r="FRN26" s="1"/>
      <c r="FRO26" s="1"/>
      <c r="FRP26" s="1"/>
      <c r="FRQ26" s="1"/>
      <c r="FRR26" s="1"/>
      <c r="FRS26" s="1"/>
      <c r="FRT26" s="1"/>
      <c r="FRU26" s="1"/>
      <c r="FRV26" s="1"/>
      <c r="FRW26" s="1"/>
      <c r="FRX26" s="1"/>
      <c r="FRY26" s="1"/>
      <c r="FRZ26" s="1"/>
      <c r="FSA26" s="1"/>
      <c r="FSB26" s="1"/>
      <c r="FSC26" s="1"/>
      <c r="FSD26" s="1"/>
      <c r="FSE26" s="1"/>
      <c r="FSF26" s="1"/>
      <c r="FSG26" s="1"/>
      <c r="FSH26" s="1"/>
      <c r="FSI26" s="1"/>
      <c r="FSJ26" s="1"/>
      <c r="FSK26" s="1"/>
      <c r="FSL26" s="1"/>
      <c r="FSM26" s="1"/>
      <c r="FSN26" s="1"/>
      <c r="FSO26" s="1"/>
      <c r="FSP26" s="1"/>
      <c r="FSQ26" s="1"/>
      <c r="FSR26" s="1"/>
      <c r="FSS26" s="1"/>
      <c r="FST26" s="1"/>
      <c r="FSU26" s="1"/>
      <c r="FSV26" s="1"/>
      <c r="FSW26" s="1"/>
      <c r="FSX26" s="1"/>
      <c r="FSY26" s="1"/>
      <c r="FSZ26" s="1"/>
      <c r="FTA26" s="1"/>
      <c r="FTB26" s="1"/>
      <c r="FTC26" s="1"/>
      <c r="FTD26" s="1"/>
      <c r="FTE26" s="1"/>
      <c r="FTF26" s="1"/>
      <c r="FTG26" s="1"/>
      <c r="FTH26" s="1"/>
      <c r="FTI26" s="1"/>
      <c r="FTJ26" s="1"/>
      <c r="FTK26" s="1"/>
      <c r="FTL26" s="1"/>
      <c r="FTM26" s="1"/>
      <c r="FTN26" s="1"/>
      <c r="FTO26" s="1"/>
      <c r="FTP26" s="1"/>
      <c r="FTQ26" s="1"/>
      <c r="FTR26" s="1"/>
      <c r="FTS26" s="1"/>
      <c r="FTT26" s="1"/>
      <c r="FTU26" s="1"/>
      <c r="FTV26" s="1"/>
      <c r="FTW26" s="1"/>
      <c r="FTX26" s="1"/>
      <c r="FTY26" s="1"/>
      <c r="FTZ26" s="1"/>
      <c r="FUA26" s="1"/>
      <c r="FUB26" s="1"/>
      <c r="FUC26" s="1"/>
      <c r="FUD26" s="1"/>
      <c r="FUE26" s="1"/>
      <c r="FUF26" s="1"/>
      <c r="FUG26" s="1"/>
      <c r="FUH26" s="1"/>
      <c r="FUI26" s="1"/>
      <c r="FUJ26" s="1"/>
      <c r="FUK26" s="1"/>
      <c r="FUL26" s="1"/>
      <c r="FUM26" s="1"/>
      <c r="FUN26" s="1"/>
      <c r="FUO26" s="1"/>
      <c r="FUP26" s="1"/>
      <c r="FUQ26" s="1"/>
      <c r="FUR26" s="1"/>
      <c r="FUS26" s="1"/>
      <c r="FUT26" s="1"/>
      <c r="FUU26" s="1"/>
      <c r="FUV26" s="1"/>
      <c r="FUW26" s="1"/>
      <c r="FUX26" s="1"/>
      <c r="FUY26" s="1"/>
      <c r="FUZ26" s="1"/>
      <c r="FVA26" s="1"/>
      <c r="FVB26" s="1"/>
      <c r="FVC26" s="1"/>
      <c r="FVD26" s="1"/>
      <c r="FVE26" s="1"/>
      <c r="FVF26" s="1"/>
      <c r="FVG26" s="1"/>
      <c r="FVH26" s="1"/>
      <c r="FVI26" s="1"/>
      <c r="FVJ26" s="1"/>
      <c r="FVK26" s="1"/>
      <c r="FVL26" s="1"/>
      <c r="FVM26" s="1"/>
      <c r="FVN26" s="1"/>
      <c r="FVO26" s="1"/>
      <c r="FVP26" s="1"/>
      <c r="FVQ26" s="1"/>
      <c r="FVR26" s="1"/>
      <c r="FVS26" s="1"/>
      <c r="FVT26" s="1"/>
      <c r="FVU26" s="1"/>
      <c r="FVV26" s="1"/>
      <c r="FVW26" s="1"/>
      <c r="FVX26" s="1"/>
      <c r="FVY26" s="1"/>
      <c r="FVZ26" s="1"/>
      <c r="FWA26" s="1"/>
      <c r="FWB26" s="1"/>
      <c r="FWC26" s="1"/>
      <c r="FWD26" s="1"/>
      <c r="FWE26" s="1"/>
      <c r="FWF26" s="1"/>
      <c r="FWG26" s="1"/>
      <c r="FWH26" s="1"/>
      <c r="FWI26" s="1"/>
      <c r="FWJ26" s="1"/>
      <c r="FWK26" s="1"/>
      <c r="FWL26" s="1"/>
      <c r="FWM26" s="1"/>
      <c r="FWN26" s="1"/>
      <c r="FWO26" s="1"/>
      <c r="FWP26" s="1"/>
      <c r="FWQ26" s="1"/>
      <c r="FWR26" s="1"/>
      <c r="FWS26" s="1"/>
      <c r="FWT26" s="1"/>
      <c r="FWU26" s="1"/>
      <c r="FWV26" s="1"/>
      <c r="FWW26" s="1"/>
      <c r="FWX26" s="1"/>
      <c r="FWY26" s="1"/>
      <c r="FWZ26" s="1"/>
      <c r="FXA26" s="1"/>
      <c r="FXB26" s="1"/>
      <c r="FXC26" s="1"/>
      <c r="FXD26" s="1"/>
      <c r="FXE26" s="1"/>
      <c r="FXF26" s="1"/>
      <c r="FXG26" s="1"/>
      <c r="FXH26" s="1"/>
      <c r="FXI26" s="1"/>
      <c r="FXJ26" s="1"/>
      <c r="FXK26" s="1"/>
      <c r="FXL26" s="1"/>
      <c r="FXM26" s="1"/>
      <c r="FXN26" s="1"/>
      <c r="FXO26" s="1"/>
      <c r="FXP26" s="1"/>
      <c r="FXQ26" s="1"/>
      <c r="FXR26" s="1"/>
      <c r="FXS26" s="1"/>
      <c r="FXT26" s="1"/>
      <c r="FXU26" s="1"/>
      <c r="FXV26" s="1"/>
      <c r="FXW26" s="1"/>
      <c r="FXX26" s="1"/>
      <c r="FXY26" s="1"/>
      <c r="FXZ26" s="1"/>
      <c r="FYA26" s="1"/>
      <c r="FYB26" s="1"/>
      <c r="FYC26" s="1"/>
      <c r="FYD26" s="1"/>
      <c r="FYE26" s="1"/>
      <c r="FYF26" s="1"/>
      <c r="FYG26" s="1"/>
      <c r="FYH26" s="1"/>
      <c r="FYI26" s="1"/>
      <c r="FYJ26" s="1"/>
      <c r="FYK26" s="1"/>
      <c r="FYL26" s="1"/>
      <c r="FYM26" s="1"/>
      <c r="FYN26" s="1"/>
      <c r="FYO26" s="1"/>
      <c r="FYP26" s="1"/>
      <c r="FYQ26" s="1"/>
      <c r="FYR26" s="1"/>
      <c r="FYS26" s="1"/>
      <c r="FYT26" s="1"/>
      <c r="FYU26" s="1"/>
      <c r="FYV26" s="1"/>
      <c r="FYW26" s="1"/>
      <c r="FYX26" s="1"/>
      <c r="FYY26" s="1"/>
      <c r="FYZ26" s="1"/>
      <c r="FZA26" s="1"/>
      <c r="FZB26" s="1"/>
      <c r="FZC26" s="1"/>
      <c r="FZD26" s="1"/>
      <c r="FZE26" s="1"/>
      <c r="FZF26" s="1"/>
      <c r="FZG26" s="1"/>
      <c r="FZH26" s="1"/>
      <c r="FZI26" s="1"/>
      <c r="FZJ26" s="1"/>
      <c r="FZK26" s="1"/>
      <c r="FZL26" s="1"/>
      <c r="FZM26" s="1"/>
      <c r="FZN26" s="1"/>
      <c r="FZO26" s="1"/>
      <c r="FZP26" s="1"/>
      <c r="FZQ26" s="1"/>
      <c r="FZR26" s="1"/>
      <c r="FZS26" s="1"/>
      <c r="FZT26" s="1"/>
      <c r="FZU26" s="1"/>
      <c r="FZV26" s="1"/>
      <c r="FZW26" s="1"/>
      <c r="FZX26" s="1"/>
      <c r="FZY26" s="1"/>
      <c r="FZZ26" s="1"/>
      <c r="GAA26" s="1"/>
      <c r="GAB26" s="1"/>
      <c r="GAC26" s="1"/>
      <c r="GAD26" s="1"/>
      <c r="GAE26" s="1"/>
      <c r="GAF26" s="1"/>
      <c r="GAG26" s="1"/>
      <c r="GAH26" s="1"/>
      <c r="GAI26" s="1"/>
      <c r="GAJ26" s="1"/>
      <c r="GAK26" s="1"/>
      <c r="GAL26" s="1"/>
      <c r="GAM26" s="1"/>
      <c r="GAN26" s="1"/>
      <c r="GAO26" s="1"/>
      <c r="GAP26" s="1"/>
      <c r="GAQ26" s="1"/>
      <c r="GAR26" s="1"/>
      <c r="GAS26" s="1"/>
      <c r="GAT26" s="1"/>
      <c r="GAU26" s="1"/>
      <c r="GAV26" s="1"/>
      <c r="GAW26" s="1"/>
      <c r="GAX26" s="1"/>
      <c r="GAY26" s="1"/>
      <c r="GAZ26" s="1"/>
      <c r="GBA26" s="1"/>
      <c r="GBB26" s="1"/>
      <c r="GBC26" s="1"/>
      <c r="GBD26" s="1"/>
      <c r="GBE26" s="1"/>
      <c r="GBF26" s="1"/>
      <c r="GBG26" s="1"/>
      <c r="GBH26" s="1"/>
      <c r="GBI26" s="1"/>
      <c r="GBJ26" s="1"/>
      <c r="GBK26" s="1"/>
      <c r="GBL26" s="1"/>
      <c r="GBM26" s="1"/>
      <c r="GBN26" s="1"/>
      <c r="GBO26" s="1"/>
      <c r="GBP26" s="1"/>
      <c r="GBQ26" s="1"/>
      <c r="GBR26" s="1"/>
      <c r="GBS26" s="1"/>
      <c r="GBT26" s="1"/>
      <c r="GBU26" s="1"/>
      <c r="GBV26" s="1"/>
      <c r="GBW26" s="1"/>
      <c r="GBX26" s="1"/>
      <c r="GBY26" s="1"/>
      <c r="GBZ26" s="1"/>
      <c r="GCA26" s="1"/>
      <c r="GCB26" s="1"/>
      <c r="GCC26" s="1"/>
      <c r="GCD26" s="1"/>
      <c r="GCE26" s="1"/>
      <c r="GCF26" s="1"/>
      <c r="GCG26" s="1"/>
      <c r="GCH26" s="1"/>
      <c r="GCI26" s="1"/>
      <c r="GCJ26" s="1"/>
      <c r="GCK26" s="1"/>
      <c r="GCL26" s="1"/>
      <c r="GCM26" s="1"/>
      <c r="GCN26" s="1"/>
      <c r="GCO26" s="1"/>
      <c r="GCP26" s="1"/>
      <c r="GCQ26" s="1"/>
      <c r="GCR26" s="1"/>
      <c r="GCS26" s="1"/>
      <c r="GCT26" s="1"/>
      <c r="GCU26" s="1"/>
      <c r="GCV26" s="1"/>
      <c r="GCW26" s="1"/>
      <c r="GCX26" s="1"/>
      <c r="GCY26" s="1"/>
      <c r="GCZ26" s="1"/>
      <c r="GDA26" s="1"/>
      <c r="GDB26" s="1"/>
      <c r="GDC26" s="1"/>
      <c r="GDD26" s="1"/>
      <c r="GDE26" s="1"/>
      <c r="GDF26" s="1"/>
      <c r="GDG26" s="1"/>
      <c r="GDH26" s="1"/>
      <c r="GDI26" s="1"/>
      <c r="GDJ26" s="1"/>
      <c r="GDK26" s="1"/>
      <c r="GDL26" s="1"/>
      <c r="GDM26" s="1"/>
      <c r="GDN26" s="1"/>
      <c r="GDO26" s="1"/>
      <c r="GDP26" s="1"/>
      <c r="GDQ26" s="1"/>
      <c r="GDR26" s="1"/>
      <c r="GDS26" s="1"/>
      <c r="GDT26" s="1"/>
      <c r="GDU26" s="1"/>
      <c r="GDV26" s="1"/>
      <c r="GDW26" s="1"/>
      <c r="GDX26" s="1"/>
      <c r="GDY26" s="1"/>
      <c r="GDZ26" s="1"/>
      <c r="GEA26" s="1"/>
      <c r="GEB26" s="1"/>
      <c r="GEC26" s="1"/>
      <c r="GED26" s="1"/>
      <c r="GEE26" s="1"/>
      <c r="GEF26" s="1"/>
      <c r="GEG26" s="1"/>
      <c r="GEH26" s="1"/>
      <c r="GEI26" s="1"/>
      <c r="GEJ26" s="1"/>
      <c r="GEK26" s="1"/>
      <c r="GEL26" s="1"/>
      <c r="GEM26" s="1"/>
      <c r="GEN26" s="1"/>
      <c r="GEO26" s="1"/>
      <c r="GEP26" s="1"/>
      <c r="GEQ26" s="1"/>
      <c r="GER26" s="1"/>
      <c r="GES26" s="1"/>
      <c r="GET26" s="1"/>
      <c r="GEU26" s="1"/>
      <c r="GEV26" s="1"/>
      <c r="GEW26" s="1"/>
      <c r="GEX26" s="1"/>
      <c r="GEY26" s="1"/>
      <c r="GEZ26" s="1"/>
      <c r="GFA26" s="1"/>
      <c r="GFB26" s="1"/>
      <c r="GFC26" s="1"/>
      <c r="GFD26" s="1"/>
      <c r="GFE26" s="1"/>
      <c r="GFF26" s="1"/>
      <c r="GFG26" s="1"/>
      <c r="GFH26" s="1"/>
      <c r="GFI26" s="1"/>
      <c r="GFJ26" s="1"/>
      <c r="GFK26" s="1"/>
      <c r="GFL26" s="1"/>
      <c r="GFM26" s="1"/>
      <c r="GFN26" s="1"/>
      <c r="GFO26" s="1"/>
      <c r="GFP26" s="1"/>
      <c r="GFQ26" s="1"/>
      <c r="GFR26" s="1"/>
      <c r="GFS26" s="1"/>
      <c r="GFT26" s="1"/>
      <c r="GFU26" s="1"/>
      <c r="GFV26" s="1"/>
      <c r="GFW26" s="1"/>
      <c r="GFX26" s="1"/>
      <c r="GFY26" s="1"/>
      <c r="GFZ26" s="1"/>
      <c r="GGA26" s="1"/>
      <c r="GGB26" s="1"/>
      <c r="GGC26" s="1"/>
      <c r="GGD26" s="1"/>
      <c r="GGE26" s="1"/>
      <c r="GGF26" s="1"/>
      <c r="GGG26" s="1"/>
      <c r="GGH26" s="1"/>
      <c r="GGI26" s="1"/>
      <c r="GGJ26" s="1"/>
      <c r="GGK26" s="1"/>
      <c r="GGL26" s="1"/>
      <c r="GGM26" s="1"/>
      <c r="GGN26" s="1"/>
      <c r="GGO26" s="1"/>
      <c r="GGP26" s="1"/>
      <c r="GGQ26" s="1"/>
      <c r="GGR26" s="1"/>
      <c r="GGS26" s="1"/>
      <c r="GGT26" s="1"/>
      <c r="GGU26" s="1"/>
      <c r="GGV26" s="1"/>
      <c r="GGW26" s="1"/>
      <c r="GGX26" s="1"/>
      <c r="GGY26" s="1"/>
      <c r="GGZ26" s="1"/>
      <c r="GHA26" s="1"/>
      <c r="GHB26" s="1"/>
      <c r="GHC26" s="1"/>
      <c r="GHD26" s="1"/>
      <c r="GHE26" s="1"/>
      <c r="GHF26" s="1"/>
      <c r="GHG26" s="1"/>
      <c r="GHH26" s="1"/>
      <c r="GHI26" s="1"/>
      <c r="GHJ26" s="1"/>
      <c r="GHK26" s="1"/>
      <c r="GHL26" s="1"/>
      <c r="GHM26" s="1"/>
      <c r="GHN26" s="1"/>
      <c r="GHO26" s="1"/>
      <c r="GHP26" s="1"/>
      <c r="GHQ26" s="1"/>
      <c r="GHR26" s="1"/>
      <c r="GHS26" s="1"/>
      <c r="GHT26" s="1"/>
      <c r="GHU26" s="1"/>
      <c r="GHV26" s="1"/>
      <c r="GHW26" s="1"/>
      <c r="GHX26" s="1"/>
      <c r="GHY26" s="1"/>
      <c r="GHZ26" s="1"/>
      <c r="GIA26" s="1"/>
      <c r="GIB26" s="1"/>
      <c r="GIC26" s="1"/>
      <c r="GID26" s="1"/>
      <c r="GIE26" s="1"/>
      <c r="GIF26" s="1"/>
      <c r="GIG26" s="1"/>
      <c r="GIH26" s="1"/>
      <c r="GII26" s="1"/>
      <c r="GIJ26" s="1"/>
      <c r="GIK26" s="1"/>
      <c r="GIL26" s="1"/>
      <c r="GIM26" s="1"/>
      <c r="GIN26" s="1"/>
      <c r="GIO26" s="1"/>
      <c r="GIP26" s="1"/>
      <c r="GIQ26" s="1"/>
      <c r="GIR26" s="1"/>
      <c r="GIS26" s="1"/>
      <c r="GIT26" s="1"/>
      <c r="GIU26" s="1"/>
      <c r="GIV26" s="1"/>
      <c r="GIW26" s="1"/>
      <c r="GIX26" s="1"/>
      <c r="GIY26" s="1"/>
      <c r="GIZ26" s="1"/>
      <c r="GJA26" s="1"/>
      <c r="GJB26" s="1"/>
      <c r="GJC26" s="1"/>
      <c r="GJD26" s="1"/>
      <c r="GJE26" s="1"/>
      <c r="GJF26" s="1"/>
      <c r="GJG26" s="1"/>
      <c r="GJH26" s="1"/>
      <c r="GJI26" s="1"/>
      <c r="GJJ26" s="1"/>
      <c r="GJK26" s="1"/>
      <c r="GJL26" s="1"/>
      <c r="GJM26" s="1"/>
      <c r="GJN26" s="1"/>
      <c r="GJO26" s="1"/>
      <c r="GJP26" s="1"/>
      <c r="GJQ26" s="1"/>
      <c r="GJR26" s="1"/>
      <c r="GJS26" s="1"/>
      <c r="GJT26" s="1"/>
      <c r="GJU26" s="1"/>
      <c r="GJV26" s="1"/>
      <c r="GJW26" s="1"/>
      <c r="GJX26" s="1"/>
      <c r="GJY26" s="1"/>
      <c r="GJZ26" s="1"/>
      <c r="GKA26" s="1"/>
      <c r="GKB26" s="1"/>
      <c r="GKC26" s="1"/>
      <c r="GKD26" s="1"/>
      <c r="GKE26" s="1"/>
      <c r="GKF26" s="1"/>
      <c r="GKG26" s="1"/>
      <c r="GKH26" s="1"/>
      <c r="GKI26" s="1"/>
      <c r="GKJ26" s="1"/>
      <c r="GKK26" s="1"/>
      <c r="GKL26" s="1"/>
      <c r="GKM26" s="1"/>
      <c r="GKN26" s="1"/>
      <c r="GKO26" s="1"/>
      <c r="GKP26" s="1"/>
      <c r="GKQ26" s="1"/>
      <c r="GKR26" s="1"/>
      <c r="GKS26" s="1"/>
      <c r="GKT26" s="1"/>
      <c r="GKU26" s="1"/>
      <c r="GKV26" s="1"/>
      <c r="GKW26" s="1"/>
      <c r="GKX26" s="1"/>
      <c r="GKY26" s="1"/>
      <c r="GKZ26" s="1"/>
      <c r="GLA26" s="1"/>
      <c r="GLB26" s="1"/>
      <c r="GLC26" s="1"/>
      <c r="GLD26" s="1"/>
      <c r="GLE26" s="1"/>
      <c r="GLF26" s="1"/>
      <c r="GLG26" s="1"/>
      <c r="GLH26" s="1"/>
      <c r="GLI26" s="1"/>
      <c r="GLJ26" s="1"/>
      <c r="GLK26" s="1"/>
      <c r="GLL26" s="1"/>
      <c r="GLM26" s="1"/>
      <c r="GLN26" s="1"/>
      <c r="GLO26" s="1"/>
      <c r="GLP26" s="1"/>
      <c r="GLQ26" s="1"/>
      <c r="GLR26" s="1"/>
      <c r="GLS26" s="1"/>
      <c r="GLT26" s="1"/>
      <c r="GLU26" s="1"/>
      <c r="GLV26" s="1"/>
      <c r="GLW26" s="1"/>
      <c r="GLX26" s="1"/>
      <c r="GLY26" s="1"/>
      <c r="GLZ26" s="1"/>
      <c r="GMA26" s="1"/>
      <c r="GMB26" s="1"/>
      <c r="GMC26" s="1"/>
      <c r="GMD26" s="1"/>
      <c r="GME26" s="1"/>
      <c r="GMF26" s="1"/>
      <c r="GMG26" s="1"/>
      <c r="GMH26" s="1"/>
      <c r="GMI26" s="1"/>
      <c r="GMJ26" s="1"/>
      <c r="GMK26" s="1"/>
      <c r="GML26" s="1"/>
      <c r="GMM26" s="1"/>
      <c r="GMN26" s="1"/>
      <c r="GMO26" s="1"/>
      <c r="GMP26" s="1"/>
      <c r="GMQ26" s="1"/>
      <c r="GMR26" s="1"/>
      <c r="GMS26" s="1"/>
      <c r="GMT26" s="1"/>
      <c r="GMU26" s="1"/>
      <c r="GMV26" s="1"/>
      <c r="GMW26" s="1"/>
      <c r="GMX26" s="1"/>
      <c r="GMY26" s="1"/>
      <c r="GMZ26" s="1"/>
      <c r="GNA26" s="1"/>
      <c r="GNB26" s="1"/>
      <c r="GNC26" s="1"/>
      <c r="GND26" s="1"/>
      <c r="GNE26" s="1"/>
      <c r="GNF26" s="1"/>
      <c r="GNG26" s="1"/>
      <c r="GNH26" s="1"/>
      <c r="GNI26" s="1"/>
      <c r="GNJ26" s="1"/>
      <c r="GNK26" s="1"/>
      <c r="GNL26" s="1"/>
      <c r="GNM26" s="1"/>
      <c r="GNN26" s="1"/>
      <c r="GNO26" s="1"/>
      <c r="GNP26" s="1"/>
      <c r="GNQ26" s="1"/>
      <c r="GNR26" s="1"/>
      <c r="GNS26" s="1"/>
      <c r="GNT26" s="1"/>
      <c r="GNU26" s="1"/>
      <c r="GNV26" s="1"/>
      <c r="GNW26" s="1"/>
      <c r="GNX26" s="1"/>
      <c r="GNY26" s="1"/>
      <c r="GNZ26" s="1"/>
      <c r="GOA26" s="1"/>
      <c r="GOB26" s="1"/>
      <c r="GOC26" s="1"/>
      <c r="GOD26" s="1"/>
      <c r="GOE26" s="1"/>
      <c r="GOF26" s="1"/>
      <c r="GOG26" s="1"/>
      <c r="GOH26" s="1"/>
      <c r="GOI26" s="1"/>
      <c r="GOJ26" s="1"/>
      <c r="GOK26" s="1"/>
      <c r="GOL26" s="1"/>
      <c r="GOM26" s="1"/>
      <c r="GON26" s="1"/>
      <c r="GOO26" s="1"/>
      <c r="GOP26" s="1"/>
      <c r="GOQ26" s="1"/>
      <c r="GOR26" s="1"/>
      <c r="GOS26" s="1"/>
      <c r="GOT26" s="1"/>
      <c r="GOU26" s="1"/>
      <c r="GOV26" s="1"/>
      <c r="GOW26" s="1"/>
      <c r="GOX26" s="1"/>
      <c r="GOY26" s="1"/>
      <c r="GOZ26" s="1"/>
      <c r="GPA26" s="1"/>
      <c r="GPB26" s="1"/>
      <c r="GPC26" s="1"/>
      <c r="GPD26" s="1"/>
      <c r="GPE26" s="1"/>
      <c r="GPF26" s="1"/>
      <c r="GPG26" s="1"/>
      <c r="GPH26" s="1"/>
      <c r="GPI26" s="1"/>
      <c r="GPJ26" s="1"/>
      <c r="GPK26" s="1"/>
      <c r="GPL26" s="1"/>
      <c r="GPM26" s="1"/>
      <c r="GPN26" s="1"/>
      <c r="GPO26" s="1"/>
      <c r="GPP26" s="1"/>
      <c r="GPQ26" s="1"/>
      <c r="GPR26" s="1"/>
      <c r="GPS26" s="1"/>
      <c r="GPT26" s="1"/>
      <c r="GPU26" s="1"/>
      <c r="GPV26" s="1"/>
      <c r="GPW26" s="1"/>
      <c r="GPX26" s="1"/>
      <c r="GPY26" s="1"/>
      <c r="GPZ26" s="1"/>
      <c r="GQA26" s="1"/>
      <c r="GQB26" s="1"/>
      <c r="GQC26" s="1"/>
      <c r="GQD26" s="1"/>
      <c r="GQE26" s="1"/>
      <c r="GQF26" s="1"/>
      <c r="GQG26" s="1"/>
      <c r="GQH26" s="1"/>
      <c r="GQI26" s="1"/>
      <c r="GQJ26" s="1"/>
      <c r="GQK26" s="1"/>
      <c r="GQL26" s="1"/>
      <c r="GQM26" s="1"/>
      <c r="GQN26" s="1"/>
      <c r="GQO26" s="1"/>
      <c r="GQP26" s="1"/>
      <c r="GQQ26" s="1"/>
      <c r="GQR26" s="1"/>
      <c r="GQS26" s="1"/>
      <c r="GQT26" s="1"/>
      <c r="GQU26" s="1"/>
      <c r="GQV26" s="1"/>
      <c r="GQW26" s="1"/>
      <c r="GQX26" s="1"/>
      <c r="GQY26" s="1"/>
      <c r="GQZ26" s="1"/>
      <c r="GRA26" s="1"/>
      <c r="GRB26" s="1"/>
      <c r="GRC26" s="1"/>
      <c r="GRD26" s="1"/>
      <c r="GRE26" s="1"/>
      <c r="GRF26" s="1"/>
      <c r="GRG26" s="1"/>
      <c r="GRH26" s="1"/>
      <c r="GRI26" s="1"/>
      <c r="GRJ26" s="1"/>
      <c r="GRK26" s="1"/>
      <c r="GRL26" s="1"/>
      <c r="GRM26" s="1"/>
      <c r="GRN26" s="1"/>
      <c r="GRO26" s="1"/>
      <c r="GRP26" s="1"/>
      <c r="GRQ26" s="1"/>
      <c r="GRR26" s="1"/>
      <c r="GRS26" s="1"/>
      <c r="GRT26" s="1"/>
      <c r="GRU26" s="1"/>
      <c r="GRV26" s="1"/>
      <c r="GRW26" s="1"/>
      <c r="GRX26" s="1"/>
      <c r="GRY26" s="1"/>
      <c r="GRZ26" s="1"/>
      <c r="GSA26" s="1"/>
      <c r="GSB26" s="1"/>
      <c r="GSC26" s="1"/>
      <c r="GSD26" s="1"/>
      <c r="GSE26" s="1"/>
      <c r="GSF26" s="1"/>
      <c r="GSG26" s="1"/>
      <c r="GSH26" s="1"/>
      <c r="GSI26" s="1"/>
      <c r="GSJ26" s="1"/>
      <c r="GSK26" s="1"/>
      <c r="GSL26" s="1"/>
      <c r="GSM26" s="1"/>
      <c r="GSN26" s="1"/>
      <c r="GSO26" s="1"/>
      <c r="GSP26" s="1"/>
      <c r="GSQ26" s="1"/>
      <c r="GSR26" s="1"/>
      <c r="GSS26" s="1"/>
      <c r="GST26" s="1"/>
      <c r="GSU26" s="1"/>
      <c r="GSV26" s="1"/>
      <c r="GSW26" s="1"/>
      <c r="GSX26" s="1"/>
      <c r="GSY26" s="1"/>
      <c r="GSZ26" s="1"/>
      <c r="GTA26" s="1"/>
      <c r="GTB26" s="1"/>
      <c r="GTC26" s="1"/>
      <c r="GTD26" s="1"/>
      <c r="GTE26" s="1"/>
      <c r="GTF26" s="1"/>
      <c r="GTG26" s="1"/>
      <c r="GTH26" s="1"/>
      <c r="GTI26" s="1"/>
      <c r="GTJ26" s="1"/>
      <c r="GTK26" s="1"/>
      <c r="GTL26" s="1"/>
      <c r="GTM26" s="1"/>
      <c r="GTN26" s="1"/>
      <c r="GTO26" s="1"/>
      <c r="GTP26" s="1"/>
      <c r="GTQ26" s="1"/>
      <c r="GTR26" s="1"/>
      <c r="GTS26" s="1"/>
      <c r="GTT26" s="1"/>
      <c r="GTU26" s="1"/>
      <c r="GTV26" s="1"/>
      <c r="GTW26" s="1"/>
      <c r="GTX26" s="1"/>
      <c r="GTY26" s="1"/>
      <c r="GTZ26" s="1"/>
      <c r="GUA26" s="1"/>
      <c r="GUB26" s="1"/>
      <c r="GUC26" s="1"/>
      <c r="GUD26" s="1"/>
      <c r="GUE26" s="1"/>
      <c r="GUF26" s="1"/>
      <c r="GUG26" s="1"/>
      <c r="GUH26" s="1"/>
      <c r="GUI26" s="1"/>
      <c r="GUJ26" s="1"/>
      <c r="GUK26" s="1"/>
      <c r="GUL26" s="1"/>
      <c r="GUM26" s="1"/>
      <c r="GUN26" s="1"/>
      <c r="GUO26" s="1"/>
      <c r="GUP26" s="1"/>
      <c r="GUQ26" s="1"/>
      <c r="GUR26" s="1"/>
      <c r="GUS26" s="1"/>
      <c r="GUT26" s="1"/>
      <c r="GUU26" s="1"/>
      <c r="GUV26" s="1"/>
      <c r="GUW26" s="1"/>
      <c r="GUX26" s="1"/>
      <c r="GUY26" s="1"/>
      <c r="GUZ26" s="1"/>
      <c r="GVA26" s="1"/>
      <c r="GVB26" s="1"/>
      <c r="GVC26" s="1"/>
      <c r="GVD26" s="1"/>
      <c r="GVE26" s="1"/>
      <c r="GVF26" s="1"/>
      <c r="GVG26" s="1"/>
      <c r="GVH26" s="1"/>
      <c r="GVI26" s="1"/>
      <c r="GVJ26" s="1"/>
      <c r="GVK26" s="1"/>
      <c r="GVL26" s="1"/>
      <c r="GVM26" s="1"/>
      <c r="GVN26" s="1"/>
      <c r="GVO26" s="1"/>
      <c r="GVP26" s="1"/>
      <c r="GVQ26" s="1"/>
      <c r="GVR26" s="1"/>
      <c r="GVS26" s="1"/>
      <c r="GVT26" s="1"/>
      <c r="GVU26" s="1"/>
      <c r="GVV26" s="1"/>
      <c r="GVW26" s="1"/>
      <c r="GVX26" s="1"/>
      <c r="GVY26" s="1"/>
      <c r="GVZ26" s="1"/>
      <c r="GWA26" s="1"/>
      <c r="GWB26" s="1"/>
      <c r="GWC26" s="1"/>
      <c r="GWD26" s="1"/>
      <c r="GWE26" s="1"/>
      <c r="GWF26" s="1"/>
      <c r="GWG26" s="1"/>
      <c r="GWH26" s="1"/>
      <c r="GWI26" s="1"/>
      <c r="GWJ26" s="1"/>
      <c r="GWK26" s="1"/>
      <c r="GWL26" s="1"/>
      <c r="GWM26" s="1"/>
      <c r="GWN26" s="1"/>
      <c r="GWO26" s="1"/>
      <c r="GWP26" s="1"/>
      <c r="GWQ26" s="1"/>
      <c r="GWR26" s="1"/>
      <c r="GWS26" s="1"/>
      <c r="GWT26" s="1"/>
      <c r="GWU26" s="1"/>
      <c r="GWV26" s="1"/>
      <c r="GWW26" s="1"/>
      <c r="GWX26" s="1"/>
      <c r="GWY26" s="1"/>
      <c r="GWZ26" s="1"/>
      <c r="GXA26" s="1"/>
      <c r="GXB26" s="1"/>
      <c r="GXC26" s="1"/>
      <c r="GXD26" s="1"/>
      <c r="GXE26" s="1"/>
      <c r="GXF26" s="1"/>
      <c r="GXG26" s="1"/>
      <c r="GXH26" s="1"/>
      <c r="GXI26" s="1"/>
      <c r="GXJ26" s="1"/>
      <c r="GXK26" s="1"/>
      <c r="GXL26" s="1"/>
      <c r="GXM26" s="1"/>
      <c r="GXN26" s="1"/>
      <c r="GXO26" s="1"/>
      <c r="GXP26" s="1"/>
      <c r="GXQ26" s="1"/>
      <c r="GXR26" s="1"/>
      <c r="GXS26" s="1"/>
      <c r="GXT26" s="1"/>
      <c r="GXU26" s="1"/>
      <c r="GXV26" s="1"/>
      <c r="GXW26" s="1"/>
      <c r="GXX26" s="1"/>
      <c r="GXY26" s="1"/>
      <c r="GXZ26" s="1"/>
      <c r="GYA26" s="1"/>
      <c r="GYB26" s="1"/>
      <c r="GYC26" s="1"/>
      <c r="GYD26" s="1"/>
      <c r="GYE26" s="1"/>
      <c r="GYF26" s="1"/>
      <c r="GYG26" s="1"/>
      <c r="GYH26" s="1"/>
      <c r="GYI26" s="1"/>
      <c r="GYJ26" s="1"/>
      <c r="GYK26" s="1"/>
      <c r="GYL26" s="1"/>
      <c r="GYM26" s="1"/>
      <c r="GYN26" s="1"/>
      <c r="GYO26" s="1"/>
      <c r="GYP26" s="1"/>
      <c r="GYQ26" s="1"/>
      <c r="GYR26" s="1"/>
      <c r="GYS26" s="1"/>
      <c r="GYT26" s="1"/>
      <c r="GYU26" s="1"/>
      <c r="GYV26" s="1"/>
      <c r="GYW26" s="1"/>
      <c r="GYX26" s="1"/>
      <c r="GYY26" s="1"/>
      <c r="GYZ26" s="1"/>
      <c r="GZA26" s="1"/>
      <c r="GZB26" s="1"/>
      <c r="GZC26" s="1"/>
      <c r="GZD26" s="1"/>
      <c r="GZE26" s="1"/>
      <c r="GZF26" s="1"/>
      <c r="GZG26" s="1"/>
      <c r="GZH26" s="1"/>
      <c r="GZI26" s="1"/>
      <c r="GZJ26" s="1"/>
      <c r="GZK26" s="1"/>
      <c r="GZL26" s="1"/>
      <c r="GZM26" s="1"/>
      <c r="GZN26" s="1"/>
      <c r="GZO26" s="1"/>
      <c r="GZP26" s="1"/>
      <c r="GZQ26" s="1"/>
      <c r="GZR26" s="1"/>
      <c r="GZS26" s="1"/>
      <c r="GZT26" s="1"/>
      <c r="GZU26" s="1"/>
      <c r="GZV26" s="1"/>
      <c r="GZW26" s="1"/>
      <c r="GZX26" s="1"/>
      <c r="GZY26" s="1"/>
      <c r="GZZ26" s="1"/>
      <c r="HAA26" s="1"/>
      <c r="HAB26" s="1"/>
      <c r="HAC26" s="1"/>
      <c r="HAD26" s="1"/>
      <c r="HAE26" s="1"/>
      <c r="HAF26" s="1"/>
      <c r="HAG26" s="1"/>
      <c r="HAH26" s="1"/>
      <c r="HAI26" s="1"/>
      <c r="HAJ26" s="1"/>
      <c r="HAK26" s="1"/>
      <c r="HAL26" s="1"/>
      <c r="HAM26" s="1"/>
      <c r="HAN26" s="1"/>
      <c r="HAO26" s="1"/>
      <c r="HAP26" s="1"/>
      <c r="HAQ26" s="1"/>
      <c r="HAR26" s="1"/>
      <c r="HAS26" s="1"/>
      <c r="HAT26" s="1"/>
      <c r="HAU26" s="1"/>
      <c r="HAV26" s="1"/>
      <c r="HAW26" s="1"/>
      <c r="HAX26" s="1"/>
      <c r="HAY26" s="1"/>
      <c r="HAZ26" s="1"/>
      <c r="HBA26" s="1"/>
      <c r="HBB26" s="1"/>
      <c r="HBC26" s="1"/>
      <c r="HBD26" s="1"/>
      <c r="HBE26" s="1"/>
      <c r="HBF26" s="1"/>
      <c r="HBG26" s="1"/>
      <c r="HBH26" s="1"/>
      <c r="HBI26" s="1"/>
      <c r="HBJ26" s="1"/>
      <c r="HBK26" s="1"/>
      <c r="HBL26" s="1"/>
      <c r="HBM26" s="1"/>
      <c r="HBN26" s="1"/>
      <c r="HBO26" s="1"/>
      <c r="HBP26" s="1"/>
      <c r="HBQ26" s="1"/>
      <c r="HBR26" s="1"/>
      <c r="HBS26" s="1"/>
      <c r="HBT26" s="1"/>
      <c r="HBU26" s="1"/>
      <c r="HBV26" s="1"/>
      <c r="HBW26" s="1"/>
      <c r="HBX26" s="1"/>
      <c r="HBY26" s="1"/>
      <c r="HBZ26" s="1"/>
      <c r="HCA26" s="1"/>
      <c r="HCB26" s="1"/>
      <c r="HCC26" s="1"/>
      <c r="HCD26" s="1"/>
      <c r="HCE26" s="1"/>
      <c r="HCF26" s="1"/>
      <c r="HCG26" s="1"/>
      <c r="HCH26" s="1"/>
      <c r="HCI26" s="1"/>
      <c r="HCJ26" s="1"/>
      <c r="HCK26" s="1"/>
      <c r="HCL26" s="1"/>
      <c r="HCM26" s="1"/>
      <c r="HCN26" s="1"/>
      <c r="HCO26" s="1"/>
      <c r="HCP26" s="1"/>
      <c r="HCQ26" s="1"/>
      <c r="HCR26" s="1"/>
      <c r="HCS26" s="1"/>
      <c r="HCT26" s="1"/>
      <c r="HCU26" s="1"/>
      <c r="HCV26" s="1"/>
      <c r="HCW26" s="1"/>
      <c r="HCX26" s="1"/>
      <c r="HCY26" s="1"/>
      <c r="HCZ26" s="1"/>
      <c r="HDA26" s="1"/>
      <c r="HDB26" s="1"/>
      <c r="HDC26" s="1"/>
      <c r="HDD26" s="1"/>
      <c r="HDE26" s="1"/>
      <c r="HDF26" s="1"/>
      <c r="HDG26" s="1"/>
      <c r="HDH26" s="1"/>
      <c r="HDI26" s="1"/>
      <c r="HDJ26" s="1"/>
      <c r="HDK26" s="1"/>
      <c r="HDL26" s="1"/>
      <c r="HDM26" s="1"/>
      <c r="HDN26" s="1"/>
      <c r="HDO26" s="1"/>
      <c r="HDP26" s="1"/>
      <c r="HDQ26" s="1"/>
      <c r="HDR26" s="1"/>
      <c r="HDS26" s="1"/>
      <c r="HDT26" s="1"/>
      <c r="HDU26" s="1"/>
      <c r="HDV26" s="1"/>
      <c r="HDW26" s="1"/>
      <c r="HDX26" s="1"/>
      <c r="HDY26" s="1"/>
      <c r="HDZ26" s="1"/>
      <c r="HEA26" s="1"/>
      <c r="HEB26" s="1"/>
      <c r="HEC26" s="1"/>
      <c r="HED26" s="1"/>
      <c r="HEE26" s="1"/>
      <c r="HEF26" s="1"/>
      <c r="HEG26" s="1"/>
      <c r="HEH26" s="1"/>
      <c r="HEI26" s="1"/>
      <c r="HEJ26" s="1"/>
      <c r="HEK26" s="1"/>
      <c r="HEL26" s="1"/>
      <c r="HEM26" s="1"/>
      <c r="HEN26" s="1"/>
      <c r="HEO26" s="1"/>
      <c r="HEP26" s="1"/>
      <c r="HEQ26" s="1"/>
      <c r="HER26" s="1"/>
      <c r="HES26" s="1"/>
      <c r="HET26" s="1"/>
      <c r="HEU26" s="1"/>
      <c r="HEV26" s="1"/>
      <c r="HEW26" s="1"/>
      <c r="HEX26" s="1"/>
      <c r="HEY26" s="1"/>
      <c r="HEZ26" s="1"/>
      <c r="HFA26" s="1"/>
      <c r="HFB26" s="1"/>
      <c r="HFC26" s="1"/>
      <c r="HFD26" s="1"/>
      <c r="HFE26" s="1"/>
      <c r="HFF26" s="1"/>
      <c r="HFG26" s="1"/>
      <c r="HFH26" s="1"/>
      <c r="HFI26" s="1"/>
      <c r="HFJ26" s="1"/>
      <c r="HFK26" s="1"/>
      <c r="HFL26" s="1"/>
      <c r="HFM26" s="1"/>
      <c r="HFN26" s="1"/>
      <c r="HFO26" s="1"/>
      <c r="HFP26" s="1"/>
      <c r="HFQ26" s="1"/>
      <c r="HFR26" s="1"/>
      <c r="HFS26" s="1"/>
      <c r="HFT26" s="1"/>
      <c r="HFU26" s="1"/>
      <c r="HFV26" s="1"/>
      <c r="HFW26" s="1"/>
      <c r="HFX26" s="1"/>
      <c r="HFY26" s="1"/>
      <c r="HFZ26" s="1"/>
      <c r="HGA26" s="1"/>
      <c r="HGB26" s="1"/>
      <c r="HGC26" s="1"/>
      <c r="HGD26" s="1"/>
      <c r="HGE26" s="1"/>
      <c r="HGF26" s="1"/>
      <c r="HGG26" s="1"/>
      <c r="HGH26" s="1"/>
      <c r="HGI26" s="1"/>
      <c r="HGJ26" s="1"/>
      <c r="HGK26" s="1"/>
      <c r="HGL26" s="1"/>
      <c r="HGM26" s="1"/>
      <c r="HGN26" s="1"/>
      <c r="HGO26" s="1"/>
      <c r="HGP26" s="1"/>
      <c r="HGQ26" s="1"/>
      <c r="HGR26" s="1"/>
      <c r="HGS26" s="1"/>
      <c r="HGT26" s="1"/>
      <c r="HGU26" s="1"/>
      <c r="HGV26" s="1"/>
      <c r="HGW26" s="1"/>
      <c r="HGX26" s="1"/>
      <c r="HGY26" s="1"/>
      <c r="HGZ26" s="1"/>
      <c r="HHA26" s="1"/>
      <c r="HHB26" s="1"/>
      <c r="HHC26" s="1"/>
      <c r="HHD26" s="1"/>
      <c r="HHE26" s="1"/>
      <c r="HHF26" s="1"/>
      <c r="HHG26" s="1"/>
      <c r="HHH26" s="1"/>
      <c r="HHI26" s="1"/>
      <c r="HHJ26" s="1"/>
      <c r="HHK26" s="1"/>
      <c r="HHL26" s="1"/>
      <c r="HHM26" s="1"/>
      <c r="HHN26" s="1"/>
      <c r="HHO26" s="1"/>
      <c r="HHP26" s="1"/>
      <c r="HHQ26" s="1"/>
      <c r="HHR26" s="1"/>
      <c r="HHS26" s="1"/>
      <c r="HHT26" s="1"/>
      <c r="HHU26" s="1"/>
      <c r="HHV26" s="1"/>
      <c r="HHW26" s="1"/>
      <c r="HHX26" s="1"/>
      <c r="HHY26" s="1"/>
      <c r="HHZ26" s="1"/>
      <c r="HIA26" s="1"/>
      <c r="HIB26" s="1"/>
      <c r="HIC26" s="1"/>
      <c r="HID26" s="1"/>
      <c r="HIE26" s="1"/>
      <c r="HIF26" s="1"/>
      <c r="HIG26" s="1"/>
      <c r="HIH26" s="1"/>
      <c r="HII26" s="1"/>
      <c r="HIJ26" s="1"/>
      <c r="HIK26" s="1"/>
      <c r="HIL26" s="1"/>
      <c r="HIM26" s="1"/>
      <c r="HIN26" s="1"/>
      <c r="HIO26" s="1"/>
      <c r="HIP26" s="1"/>
      <c r="HIQ26" s="1"/>
      <c r="HIR26" s="1"/>
      <c r="HIS26" s="1"/>
      <c r="HIT26" s="1"/>
      <c r="HIU26" s="1"/>
      <c r="HIV26" s="1"/>
      <c r="HIW26" s="1"/>
      <c r="HIX26" s="1"/>
      <c r="HIY26" s="1"/>
      <c r="HIZ26" s="1"/>
      <c r="HJA26" s="1"/>
      <c r="HJB26" s="1"/>
      <c r="HJC26" s="1"/>
      <c r="HJD26" s="1"/>
      <c r="HJE26" s="1"/>
      <c r="HJF26" s="1"/>
      <c r="HJG26" s="1"/>
      <c r="HJH26" s="1"/>
      <c r="HJI26" s="1"/>
      <c r="HJJ26" s="1"/>
      <c r="HJK26" s="1"/>
      <c r="HJL26" s="1"/>
      <c r="HJM26" s="1"/>
      <c r="HJN26" s="1"/>
      <c r="HJO26" s="1"/>
      <c r="HJP26" s="1"/>
      <c r="HJQ26" s="1"/>
      <c r="HJR26" s="1"/>
      <c r="HJS26" s="1"/>
      <c r="HJT26" s="1"/>
      <c r="HJU26" s="1"/>
      <c r="HJV26" s="1"/>
      <c r="HJW26" s="1"/>
      <c r="HJX26" s="1"/>
      <c r="HJY26" s="1"/>
      <c r="HJZ26" s="1"/>
      <c r="HKA26" s="1"/>
      <c r="HKB26" s="1"/>
      <c r="HKC26" s="1"/>
      <c r="HKD26" s="1"/>
      <c r="HKE26" s="1"/>
      <c r="HKF26" s="1"/>
      <c r="HKG26" s="1"/>
      <c r="HKH26" s="1"/>
      <c r="HKI26" s="1"/>
      <c r="HKJ26" s="1"/>
      <c r="HKK26" s="1"/>
      <c r="HKL26" s="1"/>
      <c r="HKM26" s="1"/>
      <c r="HKN26" s="1"/>
      <c r="HKO26" s="1"/>
      <c r="HKP26" s="1"/>
      <c r="HKQ26" s="1"/>
      <c r="HKR26" s="1"/>
      <c r="HKS26" s="1"/>
      <c r="HKT26" s="1"/>
      <c r="HKU26" s="1"/>
      <c r="HKV26" s="1"/>
      <c r="HKW26" s="1"/>
      <c r="HKX26" s="1"/>
      <c r="HKY26" s="1"/>
      <c r="HKZ26" s="1"/>
      <c r="HLA26" s="1"/>
      <c r="HLB26" s="1"/>
      <c r="HLC26" s="1"/>
      <c r="HLD26" s="1"/>
      <c r="HLE26" s="1"/>
      <c r="HLF26" s="1"/>
      <c r="HLG26" s="1"/>
      <c r="HLH26" s="1"/>
      <c r="HLI26" s="1"/>
      <c r="HLJ26" s="1"/>
      <c r="HLK26" s="1"/>
      <c r="HLL26" s="1"/>
      <c r="HLM26" s="1"/>
      <c r="HLN26" s="1"/>
      <c r="HLO26" s="1"/>
      <c r="HLP26" s="1"/>
      <c r="HLQ26" s="1"/>
      <c r="HLR26" s="1"/>
      <c r="HLS26" s="1"/>
      <c r="HLT26" s="1"/>
      <c r="HLU26" s="1"/>
      <c r="HLV26" s="1"/>
      <c r="HLW26" s="1"/>
      <c r="HLX26" s="1"/>
      <c r="HLY26" s="1"/>
      <c r="HLZ26" s="1"/>
      <c r="HMA26" s="1"/>
      <c r="HMB26" s="1"/>
      <c r="HMC26" s="1"/>
      <c r="HMD26" s="1"/>
      <c r="HME26" s="1"/>
      <c r="HMF26" s="1"/>
      <c r="HMG26" s="1"/>
      <c r="HMH26" s="1"/>
      <c r="HMI26" s="1"/>
      <c r="HMJ26" s="1"/>
      <c r="HMK26" s="1"/>
      <c r="HML26" s="1"/>
      <c r="HMM26" s="1"/>
      <c r="HMN26" s="1"/>
      <c r="HMO26" s="1"/>
      <c r="HMP26" s="1"/>
      <c r="HMQ26" s="1"/>
      <c r="HMR26" s="1"/>
      <c r="HMS26" s="1"/>
      <c r="HMT26" s="1"/>
      <c r="HMU26" s="1"/>
      <c r="HMV26" s="1"/>
      <c r="HMW26" s="1"/>
      <c r="HMX26" s="1"/>
      <c r="HMY26" s="1"/>
      <c r="HMZ26" s="1"/>
      <c r="HNA26" s="1"/>
      <c r="HNB26" s="1"/>
      <c r="HNC26" s="1"/>
      <c r="HND26" s="1"/>
      <c r="HNE26" s="1"/>
      <c r="HNF26" s="1"/>
      <c r="HNG26" s="1"/>
      <c r="HNH26" s="1"/>
      <c r="HNI26" s="1"/>
      <c r="HNJ26" s="1"/>
      <c r="HNK26" s="1"/>
      <c r="HNL26" s="1"/>
      <c r="HNM26" s="1"/>
      <c r="HNN26" s="1"/>
      <c r="HNO26" s="1"/>
      <c r="HNP26" s="1"/>
      <c r="HNQ26" s="1"/>
      <c r="HNR26" s="1"/>
      <c r="HNS26" s="1"/>
      <c r="HNT26" s="1"/>
      <c r="HNU26" s="1"/>
      <c r="HNV26" s="1"/>
      <c r="HNW26" s="1"/>
      <c r="HNX26" s="1"/>
      <c r="HNY26" s="1"/>
      <c r="HNZ26" s="1"/>
      <c r="HOA26" s="1"/>
      <c r="HOB26" s="1"/>
      <c r="HOC26" s="1"/>
      <c r="HOD26" s="1"/>
      <c r="HOE26" s="1"/>
      <c r="HOF26" s="1"/>
      <c r="HOG26" s="1"/>
      <c r="HOH26" s="1"/>
      <c r="HOI26" s="1"/>
      <c r="HOJ26" s="1"/>
      <c r="HOK26" s="1"/>
      <c r="HOL26" s="1"/>
      <c r="HOM26" s="1"/>
      <c r="HON26" s="1"/>
      <c r="HOO26" s="1"/>
      <c r="HOP26" s="1"/>
      <c r="HOQ26" s="1"/>
      <c r="HOR26" s="1"/>
      <c r="HOS26" s="1"/>
      <c r="HOT26" s="1"/>
      <c r="HOU26" s="1"/>
      <c r="HOV26" s="1"/>
      <c r="HOW26" s="1"/>
      <c r="HOX26" s="1"/>
      <c r="HOY26" s="1"/>
      <c r="HOZ26" s="1"/>
      <c r="HPA26" s="1"/>
      <c r="HPB26" s="1"/>
      <c r="HPC26" s="1"/>
      <c r="HPD26" s="1"/>
      <c r="HPE26" s="1"/>
      <c r="HPF26" s="1"/>
      <c r="HPG26" s="1"/>
      <c r="HPH26" s="1"/>
      <c r="HPI26" s="1"/>
      <c r="HPJ26" s="1"/>
      <c r="HPK26" s="1"/>
      <c r="HPL26" s="1"/>
      <c r="HPM26" s="1"/>
      <c r="HPN26" s="1"/>
      <c r="HPO26" s="1"/>
      <c r="HPP26" s="1"/>
      <c r="HPQ26" s="1"/>
      <c r="HPR26" s="1"/>
      <c r="HPS26" s="1"/>
      <c r="HPT26" s="1"/>
      <c r="HPU26" s="1"/>
      <c r="HPV26" s="1"/>
      <c r="HPW26" s="1"/>
      <c r="HPX26" s="1"/>
      <c r="HPY26" s="1"/>
      <c r="HPZ26" s="1"/>
      <c r="HQA26" s="1"/>
      <c r="HQB26" s="1"/>
      <c r="HQC26" s="1"/>
      <c r="HQD26" s="1"/>
      <c r="HQE26" s="1"/>
      <c r="HQF26" s="1"/>
      <c r="HQG26" s="1"/>
      <c r="HQH26" s="1"/>
      <c r="HQI26" s="1"/>
      <c r="HQJ26" s="1"/>
      <c r="HQK26" s="1"/>
      <c r="HQL26" s="1"/>
      <c r="HQM26" s="1"/>
      <c r="HQN26" s="1"/>
      <c r="HQO26" s="1"/>
      <c r="HQP26" s="1"/>
      <c r="HQQ26" s="1"/>
      <c r="HQR26" s="1"/>
      <c r="HQS26" s="1"/>
      <c r="HQT26" s="1"/>
      <c r="HQU26" s="1"/>
      <c r="HQV26" s="1"/>
      <c r="HQW26" s="1"/>
      <c r="HQX26" s="1"/>
      <c r="HQY26" s="1"/>
      <c r="HQZ26" s="1"/>
      <c r="HRA26" s="1"/>
      <c r="HRB26" s="1"/>
      <c r="HRC26" s="1"/>
      <c r="HRD26" s="1"/>
      <c r="HRE26" s="1"/>
      <c r="HRF26" s="1"/>
      <c r="HRG26" s="1"/>
      <c r="HRH26" s="1"/>
      <c r="HRI26" s="1"/>
      <c r="HRJ26" s="1"/>
      <c r="HRK26" s="1"/>
      <c r="HRL26" s="1"/>
      <c r="HRM26" s="1"/>
      <c r="HRN26" s="1"/>
      <c r="HRO26" s="1"/>
      <c r="HRP26" s="1"/>
      <c r="HRQ26" s="1"/>
      <c r="HRR26" s="1"/>
      <c r="HRS26" s="1"/>
      <c r="HRT26" s="1"/>
      <c r="HRU26" s="1"/>
      <c r="HRV26" s="1"/>
      <c r="HRW26" s="1"/>
      <c r="HRX26" s="1"/>
      <c r="HRY26" s="1"/>
      <c r="HRZ26" s="1"/>
      <c r="HSA26" s="1"/>
      <c r="HSB26" s="1"/>
      <c r="HSC26" s="1"/>
      <c r="HSD26" s="1"/>
      <c r="HSE26" s="1"/>
      <c r="HSF26" s="1"/>
      <c r="HSG26" s="1"/>
      <c r="HSH26" s="1"/>
      <c r="HSI26" s="1"/>
      <c r="HSJ26" s="1"/>
      <c r="HSK26" s="1"/>
      <c r="HSL26" s="1"/>
      <c r="HSM26" s="1"/>
      <c r="HSN26" s="1"/>
      <c r="HSO26" s="1"/>
      <c r="HSP26" s="1"/>
      <c r="HSQ26" s="1"/>
      <c r="HSR26" s="1"/>
      <c r="HSS26" s="1"/>
      <c r="HST26" s="1"/>
      <c r="HSU26" s="1"/>
      <c r="HSV26" s="1"/>
      <c r="HSW26" s="1"/>
      <c r="HSX26" s="1"/>
      <c r="HSY26" s="1"/>
      <c r="HSZ26" s="1"/>
      <c r="HTA26" s="1"/>
      <c r="HTB26" s="1"/>
      <c r="HTC26" s="1"/>
      <c r="HTD26" s="1"/>
      <c r="HTE26" s="1"/>
      <c r="HTF26" s="1"/>
      <c r="HTG26" s="1"/>
      <c r="HTH26" s="1"/>
      <c r="HTI26" s="1"/>
      <c r="HTJ26" s="1"/>
      <c r="HTK26" s="1"/>
      <c r="HTL26" s="1"/>
      <c r="HTM26" s="1"/>
      <c r="HTN26" s="1"/>
      <c r="HTO26" s="1"/>
      <c r="HTP26" s="1"/>
      <c r="HTQ26" s="1"/>
      <c r="HTR26" s="1"/>
      <c r="HTS26" s="1"/>
      <c r="HTT26" s="1"/>
      <c r="HTU26" s="1"/>
      <c r="HTV26" s="1"/>
      <c r="HTW26" s="1"/>
      <c r="HTX26" s="1"/>
      <c r="HTY26" s="1"/>
      <c r="HTZ26" s="1"/>
      <c r="HUA26" s="1"/>
      <c r="HUB26" s="1"/>
      <c r="HUC26" s="1"/>
      <c r="HUD26" s="1"/>
      <c r="HUE26" s="1"/>
      <c r="HUF26" s="1"/>
      <c r="HUG26" s="1"/>
      <c r="HUH26" s="1"/>
      <c r="HUI26" s="1"/>
      <c r="HUJ26" s="1"/>
      <c r="HUK26" s="1"/>
      <c r="HUL26" s="1"/>
      <c r="HUM26" s="1"/>
      <c r="HUN26" s="1"/>
      <c r="HUO26" s="1"/>
      <c r="HUP26" s="1"/>
      <c r="HUQ26" s="1"/>
      <c r="HUR26" s="1"/>
      <c r="HUS26" s="1"/>
      <c r="HUT26" s="1"/>
      <c r="HUU26" s="1"/>
      <c r="HUV26" s="1"/>
      <c r="HUW26" s="1"/>
      <c r="HUX26" s="1"/>
      <c r="HUY26" s="1"/>
      <c r="HUZ26" s="1"/>
      <c r="HVA26" s="1"/>
      <c r="HVB26" s="1"/>
      <c r="HVC26" s="1"/>
      <c r="HVD26" s="1"/>
      <c r="HVE26" s="1"/>
      <c r="HVF26" s="1"/>
      <c r="HVG26" s="1"/>
      <c r="HVH26" s="1"/>
      <c r="HVI26" s="1"/>
      <c r="HVJ26" s="1"/>
      <c r="HVK26" s="1"/>
      <c r="HVL26" s="1"/>
      <c r="HVM26" s="1"/>
      <c r="HVN26" s="1"/>
      <c r="HVO26" s="1"/>
      <c r="HVP26" s="1"/>
      <c r="HVQ26" s="1"/>
      <c r="HVR26" s="1"/>
      <c r="HVS26" s="1"/>
      <c r="HVT26" s="1"/>
      <c r="HVU26" s="1"/>
      <c r="HVV26" s="1"/>
      <c r="HVW26" s="1"/>
      <c r="HVX26" s="1"/>
      <c r="HVY26" s="1"/>
      <c r="HVZ26" s="1"/>
      <c r="HWA26" s="1"/>
      <c r="HWB26" s="1"/>
      <c r="HWC26" s="1"/>
      <c r="HWD26" s="1"/>
      <c r="HWE26" s="1"/>
      <c r="HWF26" s="1"/>
      <c r="HWG26" s="1"/>
      <c r="HWH26" s="1"/>
      <c r="HWI26" s="1"/>
      <c r="HWJ26" s="1"/>
      <c r="HWK26" s="1"/>
      <c r="HWL26" s="1"/>
      <c r="HWM26" s="1"/>
      <c r="HWN26" s="1"/>
      <c r="HWO26" s="1"/>
      <c r="HWP26" s="1"/>
      <c r="HWQ26" s="1"/>
      <c r="HWR26" s="1"/>
      <c r="HWS26" s="1"/>
      <c r="HWT26" s="1"/>
      <c r="HWU26" s="1"/>
      <c r="HWV26" s="1"/>
      <c r="HWW26" s="1"/>
      <c r="HWX26" s="1"/>
      <c r="HWY26" s="1"/>
      <c r="HWZ26" s="1"/>
      <c r="HXA26" s="1"/>
      <c r="HXB26" s="1"/>
      <c r="HXC26" s="1"/>
      <c r="HXD26" s="1"/>
      <c r="HXE26" s="1"/>
      <c r="HXF26" s="1"/>
      <c r="HXG26" s="1"/>
      <c r="HXH26" s="1"/>
      <c r="HXI26" s="1"/>
      <c r="HXJ26" s="1"/>
      <c r="HXK26" s="1"/>
      <c r="HXL26" s="1"/>
      <c r="HXM26" s="1"/>
      <c r="HXN26" s="1"/>
      <c r="HXO26" s="1"/>
      <c r="HXP26" s="1"/>
      <c r="HXQ26" s="1"/>
      <c r="HXR26" s="1"/>
      <c r="HXS26" s="1"/>
      <c r="HXT26" s="1"/>
      <c r="HXU26" s="1"/>
      <c r="HXV26" s="1"/>
      <c r="HXW26" s="1"/>
      <c r="HXX26" s="1"/>
      <c r="HXY26" s="1"/>
      <c r="HXZ26" s="1"/>
      <c r="HYA26" s="1"/>
      <c r="HYB26" s="1"/>
      <c r="HYC26" s="1"/>
      <c r="HYD26" s="1"/>
      <c r="HYE26" s="1"/>
      <c r="HYF26" s="1"/>
      <c r="HYG26" s="1"/>
      <c r="HYH26" s="1"/>
      <c r="HYI26" s="1"/>
      <c r="HYJ26" s="1"/>
      <c r="HYK26" s="1"/>
      <c r="HYL26" s="1"/>
      <c r="HYM26" s="1"/>
      <c r="HYN26" s="1"/>
      <c r="HYO26" s="1"/>
      <c r="HYP26" s="1"/>
      <c r="HYQ26" s="1"/>
      <c r="HYR26" s="1"/>
      <c r="HYS26" s="1"/>
      <c r="HYT26" s="1"/>
      <c r="HYU26" s="1"/>
      <c r="HYV26" s="1"/>
      <c r="HYW26" s="1"/>
      <c r="HYX26" s="1"/>
      <c r="HYY26" s="1"/>
      <c r="HYZ26" s="1"/>
      <c r="HZA26" s="1"/>
      <c r="HZB26" s="1"/>
      <c r="HZC26" s="1"/>
      <c r="HZD26" s="1"/>
      <c r="HZE26" s="1"/>
      <c r="HZF26" s="1"/>
      <c r="HZG26" s="1"/>
      <c r="HZH26" s="1"/>
      <c r="HZI26" s="1"/>
      <c r="HZJ26" s="1"/>
      <c r="HZK26" s="1"/>
      <c r="HZL26" s="1"/>
      <c r="HZM26" s="1"/>
      <c r="HZN26" s="1"/>
      <c r="HZO26" s="1"/>
      <c r="HZP26" s="1"/>
      <c r="HZQ26" s="1"/>
      <c r="HZR26" s="1"/>
      <c r="HZS26" s="1"/>
      <c r="HZT26" s="1"/>
      <c r="HZU26" s="1"/>
      <c r="HZV26" s="1"/>
      <c r="HZW26" s="1"/>
      <c r="HZX26" s="1"/>
      <c r="HZY26" s="1"/>
      <c r="HZZ26" s="1"/>
      <c r="IAA26" s="1"/>
      <c r="IAB26" s="1"/>
      <c r="IAC26" s="1"/>
      <c r="IAD26" s="1"/>
      <c r="IAE26" s="1"/>
      <c r="IAF26" s="1"/>
      <c r="IAG26" s="1"/>
      <c r="IAH26" s="1"/>
      <c r="IAI26" s="1"/>
      <c r="IAJ26" s="1"/>
      <c r="IAK26" s="1"/>
      <c r="IAL26" s="1"/>
      <c r="IAM26" s="1"/>
      <c r="IAN26" s="1"/>
      <c r="IAO26" s="1"/>
      <c r="IAP26" s="1"/>
      <c r="IAQ26" s="1"/>
      <c r="IAR26" s="1"/>
      <c r="IAS26" s="1"/>
      <c r="IAT26" s="1"/>
      <c r="IAU26" s="1"/>
      <c r="IAV26" s="1"/>
      <c r="IAW26" s="1"/>
      <c r="IAX26" s="1"/>
      <c r="IAY26" s="1"/>
      <c r="IAZ26" s="1"/>
      <c r="IBA26" s="1"/>
      <c r="IBB26" s="1"/>
      <c r="IBC26" s="1"/>
      <c r="IBD26" s="1"/>
      <c r="IBE26" s="1"/>
      <c r="IBF26" s="1"/>
      <c r="IBG26" s="1"/>
      <c r="IBH26" s="1"/>
      <c r="IBI26" s="1"/>
      <c r="IBJ26" s="1"/>
      <c r="IBK26" s="1"/>
      <c r="IBL26" s="1"/>
      <c r="IBM26" s="1"/>
      <c r="IBN26" s="1"/>
      <c r="IBO26" s="1"/>
      <c r="IBP26" s="1"/>
      <c r="IBQ26" s="1"/>
      <c r="IBR26" s="1"/>
      <c r="IBS26" s="1"/>
      <c r="IBT26" s="1"/>
      <c r="IBU26" s="1"/>
      <c r="IBV26" s="1"/>
      <c r="IBW26" s="1"/>
      <c r="IBX26" s="1"/>
      <c r="IBY26" s="1"/>
      <c r="IBZ26" s="1"/>
      <c r="ICA26" s="1"/>
      <c r="ICB26" s="1"/>
      <c r="ICC26" s="1"/>
      <c r="ICD26" s="1"/>
      <c r="ICE26" s="1"/>
      <c r="ICF26" s="1"/>
      <c r="ICG26" s="1"/>
      <c r="ICH26" s="1"/>
      <c r="ICI26" s="1"/>
      <c r="ICJ26" s="1"/>
      <c r="ICK26" s="1"/>
      <c r="ICL26" s="1"/>
      <c r="ICM26" s="1"/>
      <c r="ICN26" s="1"/>
      <c r="ICO26" s="1"/>
      <c r="ICP26" s="1"/>
      <c r="ICQ26" s="1"/>
      <c r="ICR26" s="1"/>
      <c r="ICS26" s="1"/>
      <c r="ICT26" s="1"/>
      <c r="ICU26" s="1"/>
      <c r="ICV26" s="1"/>
      <c r="ICW26" s="1"/>
      <c r="ICX26" s="1"/>
      <c r="ICY26" s="1"/>
      <c r="ICZ26" s="1"/>
      <c r="IDA26" s="1"/>
      <c r="IDB26" s="1"/>
      <c r="IDC26" s="1"/>
      <c r="IDD26" s="1"/>
      <c r="IDE26" s="1"/>
      <c r="IDF26" s="1"/>
      <c r="IDG26" s="1"/>
      <c r="IDH26" s="1"/>
      <c r="IDI26" s="1"/>
      <c r="IDJ26" s="1"/>
      <c r="IDK26" s="1"/>
      <c r="IDL26" s="1"/>
      <c r="IDM26" s="1"/>
      <c r="IDN26" s="1"/>
      <c r="IDO26" s="1"/>
      <c r="IDP26" s="1"/>
      <c r="IDQ26" s="1"/>
      <c r="IDR26" s="1"/>
      <c r="IDS26" s="1"/>
      <c r="IDT26" s="1"/>
      <c r="IDU26" s="1"/>
      <c r="IDV26" s="1"/>
      <c r="IDW26" s="1"/>
      <c r="IDX26" s="1"/>
      <c r="IDY26" s="1"/>
      <c r="IDZ26" s="1"/>
      <c r="IEA26" s="1"/>
      <c r="IEB26" s="1"/>
      <c r="IEC26" s="1"/>
      <c r="IED26" s="1"/>
      <c r="IEE26" s="1"/>
      <c r="IEF26" s="1"/>
      <c r="IEG26" s="1"/>
      <c r="IEH26" s="1"/>
      <c r="IEI26" s="1"/>
      <c r="IEJ26" s="1"/>
      <c r="IEK26" s="1"/>
      <c r="IEL26" s="1"/>
      <c r="IEM26" s="1"/>
      <c r="IEN26" s="1"/>
      <c r="IEO26" s="1"/>
      <c r="IEP26" s="1"/>
      <c r="IEQ26" s="1"/>
      <c r="IER26" s="1"/>
      <c r="IES26" s="1"/>
      <c r="IET26" s="1"/>
      <c r="IEU26" s="1"/>
      <c r="IEV26" s="1"/>
      <c r="IEW26" s="1"/>
      <c r="IEX26" s="1"/>
      <c r="IEY26" s="1"/>
      <c r="IEZ26" s="1"/>
      <c r="IFA26" s="1"/>
      <c r="IFB26" s="1"/>
      <c r="IFC26" s="1"/>
      <c r="IFD26" s="1"/>
      <c r="IFE26" s="1"/>
      <c r="IFF26" s="1"/>
      <c r="IFG26" s="1"/>
      <c r="IFH26" s="1"/>
      <c r="IFI26" s="1"/>
      <c r="IFJ26" s="1"/>
      <c r="IFK26" s="1"/>
      <c r="IFL26" s="1"/>
      <c r="IFM26" s="1"/>
      <c r="IFN26" s="1"/>
      <c r="IFO26" s="1"/>
      <c r="IFP26" s="1"/>
      <c r="IFQ26" s="1"/>
      <c r="IFR26" s="1"/>
      <c r="IFS26" s="1"/>
      <c r="IFT26" s="1"/>
      <c r="IFU26" s="1"/>
      <c r="IFV26" s="1"/>
      <c r="IFW26" s="1"/>
      <c r="IFX26" s="1"/>
      <c r="IFY26" s="1"/>
      <c r="IFZ26" s="1"/>
      <c r="IGA26" s="1"/>
      <c r="IGB26" s="1"/>
      <c r="IGC26" s="1"/>
      <c r="IGD26" s="1"/>
      <c r="IGE26" s="1"/>
      <c r="IGF26" s="1"/>
      <c r="IGG26" s="1"/>
      <c r="IGH26" s="1"/>
      <c r="IGI26" s="1"/>
      <c r="IGJ26" s="1"/>
      <c r="IGK26" s="1"/>
      <c r="IGL26" s="1"/>
      <c r="IGM26" s="1"/>
      <c r="IGN26" s="1"/>
      <c r="IGO26" s="1"/>
      <c r="IGP26" s="1"/>
      <c r="IGQ26" s="1"/>
      <c r="IGR26" s="1"/>
      <c r="IGS26" s="1"/>
      <c r="IGT26" s="1"/>
      <c r="IGU26" s="1"/>
      <c r="IGV26" s="1"/>
      <c r="IGW26" s="1"/>
      <c r="IGX26" s="1"/>
      <c r="IGY26" s="1"/>
      <c r="IGZ26" s="1"/>
      <c r="IHA26" s="1"/>
      <c r="IHB26" s="1"/>
      <c r="IHC26" s="1"/>
      <c r="IHD26" s="1"/>
      <c r="IHE26" s="1"/>
      <c r="IHF26" s="1"/>
      <c r="IHG26" s="1"/>
      <c r="IHH26" s="1"/>
      <c r="IHI26" s="1"/>
      <c r="IHJ26" s="1"/>
      <c r="IHK26" s="1"/>
      <c r="IHL26" s="1"/>
      <c r="IHM26" s="1"/>
      <c r="IHN26" s="1"/>
      <c r="IHO26" s="1"/>
      <c r="IHP26" s="1"/>
      <c r="IHQ26" s="1"/>
      <c r="IHR26" s="1"/>
      <c r="IHS26" s="1"/>
      <c r="IHT26" s="1"/>
      <c r="IHU26" s="1"/>
      <c r="IHV26" s="1"/>
      <c r="IHW26" s="1"/>
      <c r="IHX26" s="1"/>
      <c r="IHY26" s="1"/>
      <c r="IHZ26" s="1"/>
      <c r="IIA26" s="1"/>
      <c r="IIB26" s="1"/>
      <c r="IIC26" s="1"/>
      <c r="IID26" s="1"/>
      <c r="IIE26" s="1"/>
      <c r="IIF26" s="1"/>
      <c r="IIG26" s="1"/>
      <c r="IIH26" s="1"/>
      <c r="III26" s="1"/>
      <c r="IIJ26" s="1"/>
      <c r="IIK26" s="1"/>
      <c r="IIL26" s="1"/>
      <c r="IIM26" s="1"/>
      <c r="IIN26" s="1"/>
      <c r="IIO26" s="1"/>
      <c r="IIP26" s="1"/>
      <c r="IIQ26" s="1"/>
      <c r="IIR26" s="1"/>
      <c r="IIS26" s="1"/>
      <c r="IIT26" s="1"/>
      <c r="IIU26" s="1"/>
      <c r="IIV26" s="1"/>
      <c r="IIW26" s="1"/>
      <c r="IIX26" s="1"/>
      <c r="IIY26" s="1"/>
      <c r="IIZ26" s="1"/>
      <c r="IJA26" s="1"/>
      <c r="IJB26" s="1"/>
      <c r="IJC26" s="1"/>
      <c r="IJD26" s="1"/>
      <c r="IJE26" s="1"/>
      <c r="IJF26" s="1"/>
      <c r="IJG26" s="1"/>
      <c r="IJH26" s="1"/>
      <c r="IJI26" s="1"/>
      <c r="IJJ26" s="1"/>
      <c r="IJK26" s="1"/>
      <c r="IJL26" s="1"/>
      <c r="IJM26" s="1"/>
      <c r="IJN26" s="1"/>
      <c r="IJO26" s="1"/>
      <c r="IJP26" s="1"/>
      <c r="IJQ26" s="1"/>
      <c r="IJR26" s="1"/>
      <c r="IJS26" s="1"/>
      <c r="IJT26" s="1"/>
      <c r="IJU26" s="1"/>
      <c r="IJV26" s="1"/>
      <c r="IJW26" s="1"/>
      <c r="IJX26" s="1"/>
      <c r="IJY26" s="1"/>
      <c r="IJZ26" s="1"/>
      <c r="IKA26" s="1"/>
      <c r="IKB26" s="1"/>
      <c r="IKC26" s="1"/>
      <c r="IKD26" s="1"/>
      <c r="IKE26" s="1"/>
      <c r="IKF26" s="1"/>
      <c r="IKG26" s="1"/>
      <c r="IKH26" s="1"/>
      <c r="IKI26" s="1"/>
      <c r="IKJ26" s="1"/>
      <c r="IKK26" s="1"/>
      <c r="IKL26" s="1"/>
      <c r="IKM26" s="1"/>
      <c r="IKN26" s="1"/>
      <c r="IKO26" s="1"/>
      <c r="IKP26" s="1"/>
      <c r="IKQ26" s="1"/>
      <c r="IKR26" s="1"/>
      <c r="IKS26" s="1"/>
      <c r="IKT26" s="1"/>
      <c r="IKU26" s="1"/>
      <c r="IKV26" s="1"/>
      <c r="IKW26" s="1"/>
      <c r="IKX26" s="1"/>
      <c r="IKY26" s="1"/>
      <c r="IKZ26" s="1"/>
      <c r="ILA26" s="1"/>
      <c r="ILB26" s="1"/>
      <c r="ILC26" s="1"/>
      <c r="ILD26" s="1"/>
      <c r="ILE26" s="1"/>
      <c r="ILF26" s="1"/>
      <c r="ILG26" s="1"/>
      <c r="ILH26" s="1"/>
      <c r="ILI26" s="1"/>
      <c r="ILJ26" s="1"/>
      <c r="ILK26" s="1"/>
      <c r="ILL26" s="1"/>
      <c r="ILM26" s="1"/>
      <c r="ILN26" s="1"/>
      <c r="ILO26" s="1"/>
      <c r="ILP26" s="1"/>
      <c r="ILQ26" s="1"/>
      <c r="ILR26" s="1"/>
      <c r="ILS26" s="1"/>
      <c r="ILT26" s="1"/>
      <c r="ILU26" s="1"/>
      <c r="ILV26" s="1"/>
      <c r="ILW26" s="1"/>
      <c r="ILX26" s="1"/>
      <c r="ILY26" s="1"/>
      <c r="ILZ26" s="1"/>
      <c r="IMA26" s="1"/>
      <c r="IMB26" s="1"/>
      <c r="IMC26" s="1"/>
      <c r="IMD26" s="1"/>
      <c r="IME26" s="1"/>
      <c r="IMF26" s="1"/>
      <c r="IMG26" s="1"/>
      <c r="IMH26" s="1"/>
      <c r="IMI26" s="1"/>
      <c r="IMJ26" s="1"/>
      <c r="IMK26" s="1"/>
      <c r="IML26" s="1"/>
      <c r="IMM26" s="1"/>
      <c r="IMN26" s="1"/>
      <c r="IMO26" s="1"/>
      <c r="IMP26" s="1"/>
      <c r="IMQ26" s="1"/>
      <c r="IMR26" s="1"/>
      <c r="IMS26" s="1"/>
      <c r="IMT26" s="1"/>
      <c r="IMU26" s="1"/>
      <c r="IMV26" s="1"/>
      <c r="IMW26" s="1"/>
      <c r="IMX26" s="1"/>
      <c r="IMY26" s="1"/>
      <c r="IMZ26" s="1"/>
      <c r="INA26" s="1"/>
      <c r="INB26" s="1"/>
      <c r="INC26" s="1"/>
      <c r="IND26" s="1"/>
      <c r="INE26" s="1"/>
      <c r="INF26" s="1"/>
      <c r="ING26" s="1"/>
      <c r="INH26" s="1"/>
      <c r="INI26" s="1"/>
      <c r="INJ26" s="1"/>
      <c r="INK26" s="1"/>
      <c r="INL26" s="1"/>
      <c r="INM26" s="1"/>
      <c r="INN26" s="1"/>
      <c r="INO26" s="1"/>
      <c r="INP26" s="1"/>
      <c r="INQ26" s="1"/>
      <c r="INR26" s="1"/>
      <c r="INS26" s="1"/>
      <c r="INT26" s="1"/>
      <c r="INU26" s="1"/>
      <c r="INV26" s="1"/>
      <c r="INW26" s="1"/>
      <c r="INX26" s="1"/>
      <c r="INY26" s="1"/>
      <c r="INZ26" s="1"/>
      <c r="IOA26" s="1"/>
      <c r="IOB26" s="1"/>
      <c r="IOC26" s="1"/>
      <c r="IOD26" s="1"/>
      <c r="IOE26" s="1"/>
      <c r="IOF26" s="1"/>
      <c r="IOG26" s="1"/>
      <c r="IOH26" s="1"/>
      <c r="IOI26" s="1"/>
      <c r="IOJ26" s="1"/>
      <c r="IOK26" s="1"/>
      <c r="IOL26" s="1"/>
      <c r="IOM26" s="1"/>
      <c r="ION26" s="1"/>
      <c r="IOO26" s="1"/>
      <c r="IOP26" s="1"/>
      <c r="IOQ26" s="1"/>
      <c r="IOR26" s="1"/>
      <c r="IOS26" s="1"/>
      <c r="IOT26" s="1"/>
      <c r="IOU26" s="1"/>
      <c r="IOV26" s="1"/>
      <c r="IOW26" s="1"/>
      <c r="IOX26" s="1"/>
      <c r="IOY26" s="1"/>
      <c r="IOZ26" s="1"/>
      <c r="IPA26" s="1"/>
      <c r="IPB26" s="1"/>
      <c r="IPC26" s="1"/>
      <c r="IPD26" s="1"/>
      <c r="IPE26" s="1"/>
      <c r="IPF26" s="1"/>
      <c r="IPG26" s="1"/>
      <c r="IPH26" s="1"/>
      <c r="IPI26" s="1"/>
      <c r="IPJ26" s="1"/>
      <c r="IPK26" s="1"/>
      <c r="IPL26" s="1"/>
      <c r="IPM26" s="1"/>
      <c r="IPN26" s="1"/>
      <c r="IPO26" s="1"/>
      <c r="IPP26" s="1"/>
      <c r="IPQ26" s="1"/>
      <c r="IPR26" s="1"/>
      <c r="IPS26" s="1"/>
      <c r="IPT26" s="1"/>
      <c r="IPU26" s="1"/>
      <c r="IPV26" s="1"/>
      <c r="IPW26" s="1"/>
      <c r="IPX26" s="1"/>
      <c r="IPY26" s="1"/>
      <c r="IPZ26" s="1"/>
      <c r="IQA26" s="1"/>
      <c r="IQB26" s="1"/>
      <c r="IQC26" s="1"/>
      <c r="IQD26" s="1"/>
      <c r="IQE26" s="1"/>
      <c r="IQF26" s="1"/>
      <c r="IQG26" s="1"/>
      <c r="IQH26" s="1"/>
      <c r="IQI26" s="1"/>
      <c r="IQJ26" s="1"/>
      <c r="IQK26" s="1"/>
      <c r="IQL26" s="1"/>
      <c r="IQM26" s="1"/>
      <c r="IQN26" s="1"/>
      <c r="IQO26" s="1"/>
      <c r="IQP26" s="1"/>
      <c r="IQQ26" s="1"/>
      <c r="IQR26" s="1"/>
      <c r="IQS26" s="1"/>
      <c r="IQT26" s="1"/>
      <c r="IQU26" s="1"/>
      <c r="IQV26" s="1"/>
      <c r="IQW26" s="1"/>
      <c r="IQX26" s="1"/>
      <c r="IQY26" s="1"/>
      <c r="IQZ26" s="1"/>
      <c r="IRA26" s="1"/>
      <c r="IRB26" s="1"/>
      <c r="IRC26" s="1"/>
      <c r="IRD26" s="1"/>
      <c r="IRE26" s="1"/>
      <c r="IRF26" s="1"/>
      <c r="IRG26" s="1"/>
      <c r="IRH26" s="1"/>
      <c r="IRI26" s="1"/>
      <c r="IRJ26" s="1"/>
      <c r="IRK26" s="1"/>
      <c r="IRL26" s="1"/>
      <c r="IRM26" s="1"/>
      <c r="IRN26" s="1"/>
      <c r="IRO26" s="1"/>
      <c r="IRP26" s="1"/>
      <c r="IRQ26" s="1"/>
      <c r="IRR26" s="1"/>
      <c r="IRS26" s="1"/>
      <c r="IRT26" s="1"/>
      <c r="IRU26" s="1"/>
      <c r="IRV26" s="1"/>
      <c r="IRW26" s="1"/>
      <c r="IRX26" s="1"/>
      <c r="IRY26" s="1"/>
      <c r="IRZ26" s="1"/>
      <c r="ISA26" s="1"/>
      <c r="ISB26" s="1"/>
      <c r="ISC26" s="1"/>
      <c r="ISD26" s="1"/>
      <c r="ISE26" s="1"/>
      <c r="ISF26" s="1"/>
      <c r="ISG26" s="1"/>
      <c r="ISH26" s="1"/>
      <c r="ISI26" s="1"/>
      <c r="ISJ26" s="1"/>
      <c r="ISK26" s="1"/>
      <c r="ISL26" s="1"/>
      <c r="ISM26" s="1"/>
      <c r="ISN26" s="1"/>
      <c r="ISO26" s="1"/>
      <c r="ISP26" s="1"/>
      <c r="ISQ26" s="1"/>
      <c r="ISR26" s="1"/>
      <c r="ISS26" s="1"/>
      <c r="IST26" s="1"/>
      <c r="ISU26" s="1"/>
      <c r="ISV26" s="1"/>
      <c r="ISW26" s="1"/>
      <c r="ISX26" s="1"/>
      <c r="ISY26" s="1"/>
      <c r="ISZ26" s="1"/>
      <c r="ITA26" s="1"/>
      <c r="ITB26" s="1"/>
      <c r="ITC26" s="1"/>
      <c r="ITD26" s="1"/>
      <c r="ITE26" s="1"/>
      <c r="ITF26" s="1"/>
      <c r="ITG26" s="1"/>
      <c r="ITH26" s="1"/>
      <c r="ITI26" s="1"/>
      <c r="ITJ26" s="1"/>
      <c r="ITK26" s="1"/>
      <c r="ITL26" s="1"/>
      <c r="ITM26" s="1"/>
      <c r="ITN26" s="1"/>
      <c r="ITO26" s="1"/>
      <c r="ITP26" s="1"/>
      <c r="ITQ26" s="1"/>
      <c r="ITR26" s="1"/>
      <c r="ITS26" s="1"/>
      <c r="ITT26" s="1"/>
      <c r="ITU26" s="1"/>
      <c r="ITV26" s="1"/>
      <c r="ITW26" s="1"/>
      <c r="ITX26" s="1"/>
      <c r="ITY26" s="1"/>
      <c r="ITZ26" s="1"/>
      <c r="IUA26" s="1"/>
      <c r="IUB26" s="1"/>
      <c r="IUC26" s="1"/>
      <c r="IUD26" s="1"/>
      <c r="IUE26" s="1"/>
      <c r="IUF26" s="1"/>
      <c r="IUG26" s="1"/>
      <c r="IUH26" s="1"/>
      <c r="IUI26" s="1"/>
      <c r="IUJ26" s="1"/>
      <c r="IUK26" s="1"/>
      <c r="IUL26" s="1"/>
      <c r="IUM26" s="1"/>
      <c r="IUN26" s="1"/>
      <c r="IUO26" s="1"/>
      <c r="IUP26" s="1"/>
      <c r="IUQ26" s="1"/>
      <c r="IUR26" s="1"/>
      <c r="IUS26" s="1"/>
      <c r="IUT26" s="1"/>
      <c r="IUU26" s="1"/>
      <c r="IUV26" s="1"/>
      <c r="IUW26" s="1"/>
      <c r="IUX26" s="1"/>
      <c r="IUY26" s="1"/>
      <c r="IUZ26" s="1"/>
      <c r="IVA26" s="1"/>
      <c r="IVB26" s="1"/>
      <c r="IVC26" s="1"/>
      <c r="IVD26" s="1"/>
      <c r="IVE26" s="1"/>
      <c r="IVF26" s="1"/>
      <c r="IVG26" s="1"/>
      <c r="IVH26" s="1"/>
      <c r="IVI26" s="1"/>
      <c r="IVJ26" s="1"/>
      <c r="IVK26" s="1"/>
      <c r="IVL26" s="1"/>
      <c r="IVM26" s="1"/>
      <c r="IVN26" s="1"/>
      <c r="IVO26" s="1"/>
      <c r="IVP26" s="1"/>
      <c r="IVQ26" s="1"/>
      <c r="IVR26" s="1"/>
      <c r="IVS26" s="1"/>
      <c r="IVT26" s="1"/>
      <c r="IVU26" s="1"/>
      <c r="IVV26" s="1"/>
      <c r="IVW26" s="1"/>
      <c r="IVX26" s="1"/>
      <c r="IVY26" s="1"/>
      <c r="IVZ26" s="1"/>
      <c r="IWA26" s="1"/>
      <c r="IWB26" s="1"/>
      <c r="IWC26" s="1"/>
      <c r="IWD26" s="1"/>
      <c r="IWE26" s="1"/>
      <c r="IWF26" s="1"/>
      <c r="IWG26" s="1"/>
      <c r="IWH26" s="1"/>
      <c r="IWI26" s="1"/>
      <c r="IWJ26" s="1"/>
      <c r="IWK26" s="1"/>
      <c r="IWL26" s="1"/>
      <c r="IWM26" s="1"/>
      <c r="IWN26" s="1"/>
      <c r="IWO26" s="1"/>
      <c r="IWP26" s="1"/>
      <c r="IWQ26" s="1"/>
      <c r="IWR26" s="1"/>
      <c r="IWS26" s="1"/>
      <c r="IWT26" s="1"/>
      <c r="IWU26" s="1"/>
      <c r="IWV26" s="1"/>
      <c r="IWW26" s="1"/>
      <c r="IWX26" s="1"/>
      <c r="IWY26" s="1"/>
      <c r="IWZ26" s="1"/>
      <c r="IXA26" s="1"/>
      <c r="IXB26" s="1"/>
      <c r="IXC26" s="1"/>
      <c r="IXD26" s="1"/>
      <c r="IXE26" s="1"/>
      <c r="IXF26" s="1"/>
      <c r="IXG26" s="1"/>
      <c r="IXH26" s="1"/>
      <c r="IXI26" s="1"/>
      <c r="IXJ26" s="1"/>
      <c r="IXK26" s="1"/>
      <c r="IXL26" s="1"/>
      <c r="IXM26" s="1"/>
      <c r="IXN26" s="1"/>
      <c r="IXO26" s="1"/>
      <c r="IXP26" s="1"/>
      <c r="IXQ26" s="1"/>
      <c r="IXR26" s="1"/>
      <c r="IXS26" s="1"/>
      <c r="IXT26" s="1"/>
      <c r="IXU26" s="1"/>
      <c r="IXV26" s="1"/>
      <c r="IXW26" s="1"/>
      <c r="IXX26" s="1"/>
      <c r="IXY26" s="1"/>
      <c r="IXZ26" s="1"/>
      <c r="IYA26" s="1"/>
      <c r="IYB26" s="1"/>
      <c r="IYC26" s="1"/>
      <c r="IYD26" s="1"/>
      <c r="IYE26" s="1"/>
      <c r="IYF26" s="1"/>
      <c r="IYG26" s="1"/>
      <c r="IYH26" s="1"/>
      <c r="IYI26" s="1"/>
      <c r="IYJ26" s="1"/>
      <c r="IYK26" s="1"/>
      <c r="IYL26" s="1"/>
      <c r="IYM26" s="1"/>
      <c r="IYN26" s="1"/>
      <c r="IYO26" s="1"/>
      <c r="IYP26" s="1"/>
      <c r="IYQ26" s="1"/>
      <c r="IYR26" s="1"/>
      <c r="IYS26" s="1"/>
      <c r="IYT26" s="1"/>
      <c r="IYU26" s="1"/>
      <c r="IYV26" s="1"/>
      <c r="IYW26" s="1"/>
      <c r="IYX26" s="1"/>
      <c r="IYY26" s="1"/>
      <c r="IYZ26" s="1"/>
      <c r="IZA26" s="1"/>
      <c r="IZB26" s="1"/>
      <c r="IZC26" s="1"/>
      <c r="IZD26" s="1"/>
      <c r="IZE26" s="1"/>
      <c r="IZF26" s="1"/>
      <c r="IZG26" s="1"/>
      <c r="IZH26" s="1"/>
      <c r="IZI26" s="1"/>
      <c r="IZJ26" s="1"/>
      <c r="IZK26" s="1"/>
      <c r="IZL26" s="1"/>
      <c r="IZM26" s="1"/>
      <c r="IZN26" s="1"/>
      <c r="IZO26" s="1"/>
      <c r="IZP26" s="1"/>
      <c r="IZQ26" s="1"/>
      <c r="IZR26" s="1"/>
      <c r="IZS26" s="1"/>
      <c r="IZT26" s="1"/>
      <c r="IZU26" s="1"/>
      <c r="IZV26" s="1"/>
      <c r="IZW26" s="1"/>
      <c r="IZX26" s="1"/>
      <c r="IZY26" s="1"/>
      <c r="IZZ26" s="1"/>
      <c r="JAA26" s="1"/>
      <c r="JAB26" s="1"/>
      <c r="JAC26" s="1"/>
      <c r="JAD26" s="1"/>
      <c r="JAE26" s="1"/>
      <c r="JAF26" s="1"/>
      <c r="JAG26" s="1"/>
      <c r="JAH26" s="1"/>
      <c r="JAI26" s="1"/>
      <c r="JAJ26" s="1"/>
      <c r="JAK26" s="1"/>
      <c r="JAL26" s="1"/>
      <c r="JAM26" s="1"/>
      <c r="JAN26" s="1"/>
      <c r="JAO26" s="1"/>
      <c r="JAP26" s="1"/>
      <c r="JAQ26" s="1"/>
      <c r="JAR26" s="1"/>
      <c r="JAS26" s="1"/>
      <c r="JAT26" s="1"/>
      <c r="JAU26" s="1"/>
      <c r="JAV26" s="1"/>
      <c r="JAW26" s="1"/>
      <c r="JAX26" s="1"/>
      <c r="JAY26" s="1"/>
      <c r="JAZ26" s="1"/>
      <c r="JBA26" s="1"/>
      <c r="JBB26" s="1"/>
      <c r="JBC26" s="1"/>
      <c r="JBD26" s="1"/>
      <c r="JBE26" s="1"/>
      <c r="JBF26" s="1"/>
      <c r="JBG26" s="1"/>
      <c r="JBH26" s="1"/>
      <c r="JBI26" s="1"/>
      <c r="JBJ26" s="1"/>
      <c r="JBK26" s="1"/>
      <c r="JBL26" s="1"/>
      <c r="JBM26" s="1"/>
      <c r="JBN26" s="1"/>
      <c r="JBO26" s="1"/>
      <c r="JBP26" s="1"/>
      <c r="JBQ26" s="1"/>
      <c r="JBR26" s="1"/>
      <c r="JBS26" s="1"/>
      <c r="JBT26" s="1"/>
      <c r="JBU26" s="1"/>
      <c r="JBV26" s="1"/>
      <c r="JBW26" s="1"/>
      <c r="JBX26" s="1"/>
      <c r="JBY26" s="1"/>
      <c r="JBZ26" s="1"/>
      <c r="JCA26" s="1"/>
      <c r="JCB26" s="1"/>
      <c r="JCC26" s="1"/>
      <c r="JCD26" s="1"/>
      <c r="JCE26" s="1"/>
      <c r="JCF26" s="1"/>
      <c r="JCG26" s="1"/>
      <c r="JCH26" s="1"/>
      <c r="JCI26" s="1"/>
      <c r="JCJ26" s="1"/>
      <c r="JCK26" s="1"/>
      <c r="JCL26" s="1"/>
      <c r="JCM26" s="1"/>
      <c r="JCN26" s="1"/>
      <c r="JCO26" s="1"/>
      <c r="JCP26" s="1"/>
      <c r="JCQ26" s="1"/>
      <c r="JCR26" s="1"/>
      <c r="JCS26" s="1"/>
      <c r="JCT26" s="1"/>
      <c r="JCU26" s="1"/>
      <c r="JCV26" s="1"/>
      <c r="JCW26" s="1"/>
      <c r="JCX26" s="1"/>
      <c r="JCY26" s="1"/>
      <c r="JCZ26" s="1"/>
      <c r="JDA26" s="1"/>
      <c r="JDB26" s="1"/>
      <c r="JDC26" s="1"/>
      <c r="JDD26" s="1"/>
      <c r="JDE26" s="1"/>
      <c r="JDF26" s="1"/>
      <c r="JDG26" s="1"/>
      <c r="JDH26" s="1"/>
      <c r="JDI26" s="1"/>
      <c r="JDJ26" s="1"/>
      <c r="JDK26" s="1"/>
      <c r="JDL26" s="1"/>
      <c r="JDM26" s="1"/>
      <c r="JDN26" s="1"/>
      <c r="JDO26" s="1"/>
      <c r="JDP26" s="1"/>
      <c r="JDQ26" s="1"/>
      <c r="JDR26" s="1"/>
      <c r="JDS26" s="1"/>
      <c r="JDT26" s="1"/>
      <c r="JDU26" s="1"/>
      <c r="JDV26" s="1"/>
      <c r="JDW26" s="1"/>
      <c r="JDX26" s="1"/>
      <c r="JDY26" s="1"/>
      <c r="JDZ26" s="1"/>
      <c r="JEA26" s="1"/>
      <c r="JEB26" s="1"/>
      <c r="JEC26" s="1"/>
      <c r="JED26" s="1"/>
      <c r="JEE26" s="1"/>
      <c r="JEF26" s="1"/>
      <c r="JEG26" s="1"/>
      <c r="JEH26" s="1"/>
      <c r="JEI26" s="1"/>
      <c r="JEJ26" s="1"/>
      <c r="JEK26" s="1"/>
      <c r="JEL26" s="1"/>
      <c r="JEM26" s="1"/>
      <c r="JEN26" s="1"/>
      <c r="JEO26" s="1"/>
      <c r="JEP26" s="1"/>
      <c r="JEQ26" s="1"/>
      <c r="JER26" s="1"/>
      <c r="JES26" s="1"/>
      <c r="JET26" s="1"/>
      <c r="JEU26" s="1"/>
      <c r="JEV26" s="1"/>
      <c r="JEW26" s="1"/>
      <c r="JEX26" s="1"/>
      <c r="JEY26" s="1"/>
      <c r="JEZ26" s="1"/>
      <c r="JFA26" s="1"/>
      <c r="JFB26" s="1"/>
      <c r="JFC26" s="1"/>
      <c r="JFD26" s="1"/>
      <c r="JFE26" s="1"/>
      <c r="JFF26" s="1"/>
      <c r="JFG26" s="1"/>
      <c r="JFH26" s="1"/>
      <c r="JFI26" s="1"/>
      <c r="JFJ26" s="1"/>
      <c r="JFK26" s="1"/>
      <c r="JFL26" s="1"/>
      <c r="JFM26" s="1"/>
      <c r="JFN26" s="1"/>
      <c r="JFO26" s="1"/>
      <c r="JFP26" s="1"/>
      <c r="JFQ26" s="1"/>
      <c r="JFR26" s="1"/>
      <c r="JFS26" s="1"/>
      <c r="JFT26" s="1"/>
      <c r="JFU26" s="1"/>
      <c r="JFV26" s="1"/>
      <c r="JFW26" s="1"/>
      <c r="JFX26" s="1"/>
      <c r="JFY26" s="1"/>
      <c r="JFZ26" s="1"/>
      <c r="JGA26" s="1"/>
      <c r="JGB26" s="1"/>
      <c r="JGC26" s="1"/>
      <c r="JGD26" s="1"/>
      <c r="JGE26" s="1"/>
      <c r="JGF26" s="1"/>
      <c r="JGG26" s="1"/>
      <c r="JGH26" s="1"/>
      <c r="JGI26" s="1"/>
      <c r="JGJ26" s="1"/>
      <c r="JGK26" s="1"/>
      <c r="JGL26" s="1"/>
      <c r="JGM26" s="1"/>
      <c r="JGN26" s="1"/>
      <c r="JGO26" s="1"/>
      <c r="JGP26" s="1"/>
      <c r="JGQ26" s="1"/>
      <c r="JGR26" s="1"/>
      <c r="JGS26" s="1"/>
      <c r="JGT26" s="1"/>
      <c r="JGU26" s="1"/>
      <c r="JGV26" s="1"/>
      <c r="JGW26" s="1"/>
      <c r="JGX26" s="1"/>
      <c r="JGY26" s="1"/>
      <c r="JGZ26" s="1"/>
      <c r="JHA26" s="1"/>
      <c r="JHB26" s="1"/>
      <c r="JHC26" s="1"/>
      <c r="JHD26" s="1"/>
      <c r="JHE26" s="1"/>
      <c r="JHF26" s="1"/>
      <c r="JHG26" s="1"/>
      <c r="JHH26" s="1"/>
      <c r="JHI26" s="1"/>
      <c r="JHJ26" s="1"/>
      <c r="JHK26" s="1"/>
      <c r="JHL26" s="1"/>
      <c r="JHM26" s="1"/>
      <c r="JHN26" s="1"/>
      <c r="JHO26" s="1"/>
      <c r="JHP26" s="1"/>
      <c r="JHQ26" s="1"/>
      <c r="JHR26" s="1"/>
      <c r="JHS26" s="1"/>
      <c r="JHT26" s="1"/>
      <c r="JHU26" s="1"/>
      <c r="JHV26" s="1"/>
      <c r="JHW26" s="1"/>
      <c r="JHX26" s="1"/>
      <c r="JHY26" s="1"/>
      <c r="JHZ26" s="1"/>
      <c r="JIA26" s="1"/>
      <c r="JIB26" s="1"/>
      <c r="JIC26" s="1"/>
      <c r="JID26" s="1"/>
      <c r="JIE26" s="1"/>
      <c r="JIF26" s="1"/>
      <c r="JIG26" s="1"/>
      <c r="JIH26" s="1"/>
      <c r="JII26" s="1"/>
      <c r="JIJ26" s="1"/>
      <c r="JIK26" s="1"/>
      <c r="JIL26" s="1"/>
      <c r="JIM26" s="1"/>
      <c r="JIN26" s="1"/>
      <c r="JIO26" s="1"/>
      <c r="JIP26" s="1"/>
      <c r="JIQ26" s="1"/>
      <c r="JIR26" s="1"/>
      <c r="JIS26" s="1"/>
      <c r="JIT26" s="1"/>
      <c r="JIU26" s="1"/>
      <c r="JIV26" s="1"/>
      <c r="JIW26" s="1"/>
      <c r="JIX26" s="1"/>
      <c r="JIY26" s="1"/>
      <c r="JIZ26" s="1"/>
      <c r="JJA26" s="1"/>
      <c r="JJB26" s="1"/>
      <c r="JJC26" s="1"/>
      <c r="JJD26" s="1"/>
      <c r="JJE26" s="1"/>
      <c r="JJF26" s="1"/>
      <c r="JJG26" s="1"/>
      <c r="JJH26" s="1"/>
      <c r="JJI26" s="1"/>
      <c r="JJJ26" s="1"/>
      <c r="JJK26" s="1"/>
      <c r="JJL26" s="1"/>
      <c r="JJM26" s="1"/>
      <c r="JJN26" s="1"/>
      <c r="JJO26" s="1"/>
      <c r="JJP26" s="1"/>
      <c r="JJQ26" s="1"/>
      <c r="JJR26" s="1"/>
      <c r="JJS26" s="1"/>
      <c r="JJT26" s="1"/>
      <c r="JJU26" s="1"/>
      <c r="JJV26" s="1"/>
      <c r="JJW26" s="1"/>
      <c r="JJX26" s="1"/>
      <c r="JJY26" s="1"/>
      <c r="JJZ26" s="1"/>
      <c r="JKA26" s="1"/>
      <c r="JKB26" s="1"/>
      <c r="JKC26" s="1"/>
      <c r="JKD26" s="1"/>
      <c r="JKE26" s="1"/>
      <c r="JKF26" s="1"/>
      <c r="JKG26" s="1"/>
      <c r="JKH26" s="1"/>
      <c r="JKI26" s="1"/>
      <c r="JKJ26" s="1"/>
      <c r="JKK26" s="1"/>
      <c r="JKL26" s="1"/>
      <c r="JKM26" s="1"/>
      <c r="JKN26" s="1"/>
      <c r="JKO26" s="1"/>
      <c r="JKP26" s="1"/>
      <c r="JKQ26" s="1"/>
      <c r="JKR26" s="1"/>
      <c r="JKS26" s="1"/>
      <c r="JKT26" s="1"/>
      <c r="JKU26" s="1"/>
      <c r="JKV26" s="1"/>
      <c r="JKW26" s="1"/>
      <c r="JKX26" s="1"/>
      <c r="JKY26" s="1"/>
      <c r="JKZ26" s="1"/>
      <c r="JLA26" s="1"/>
      <c r="JLB26" s="1"/>
      <c r="JLC26" s="1"/>
      <c r="JLD26" s="1"/>
      <c r="JLE26" s="1"/>
      <c r="JLF26" s="1"/>
      <c r="JLG26" s="1"/>
      <c r="JLH26" s="1"/>
      <c r="JLI26" s="1"/>
      <c r="JLJ26" s="1"/>
      <c r="JLK26" s="1"/>
      <c r="JLL26" s="1"/>
      <c r="JLM26" s="1"/>
      <c r="JLN26" s="1"/>
      <c r="JLO26" s="1"/>
      <c r="JLP26" s="1"/>
      <c r="JLQ26" s="1"/>
      <c r="JLR26" s="1"/>
      <c r="JLS26" s="1"/>
      <c r="JLT26" s="1"/>
      <c r="JLU26" s="1"/>
      <c r="JLV26" s="1"/>
      <c r="JLW26" s="1"/>
      <c r="JLX26" s="1"/>
      <c r="JLY26" s="1"/>
      <c r="JLZ26" s="1"/>
      <c r="JMA26" s="1"/>
      <c r="JMB26" s="1"/>
      <c r="JMC26" s="1"/>
      <c r="JMD26" s="1"/>
      <c r="JME26" s="1"/>
      <c r="JMF26" s="1"/>
      <c r="JMG26" s="1"/>
      <c r="JMH26" s="1"/>
      <c r="JMI26" s="1"/>
      <c r="JMJ26" s="1"/>
      <c r="JMK26" s="1"/>
      <c r="JML26" s="1"/>
      <c r="JMM26" s="1"/>
      <c r="JMN26" s="1"/>
      <c r="JMO26" s="1"/>
      <c r="JMP26" s="1"/>
      <c r="JMQ26" s="1"/>
      <c r="JMR26" s="1"/>
      <c r="JMS26" s="1"/>
      <c r="JMT26" s="1"/>
      <c r="JMU26" s="1"/>
      <c r="JMV26" s="1"/>
      <c r="JMW26" s="1"/>
      <c r="JMX26" s="1"/>
      <c r="JMY26" s="1"/>
      <c r="JMZ26" s="1"/>
      <c r="JNA26" s="1"/>
      <c r="JNB26" s="1"/>
      <c r="JNC26" s="1"/>
      <c r="JND26" s="1"/>
      <c r="JNE26" s="1"/>
      <c r="JNF26" s="1"/>
      <c r="JNG26" s="1"/>
      <c r="JNH26" s="1"/>
      <c r="JNI26" s="1"/>
      <c r="JNJ26" s="1"/>
      <c r="JNK26" s="1"/>
      <c r="JNL26" s="1"/>
      <c r="JNM26" s="1"/>
      <c r="JNN26" s="1"/>
      <c r="JNO26" s="1"/>
      <c r="JNP26" s="1"/>
      <c r="JNQ26" s="1"/>
      <c r="JNR26" s="1"/>
      <c r="JNS26" s="1"/>
      <c r="JNT26" s="1"/>
      <c r="JNU26" s="1"/>
      <c r="JNV26" s="1"/>
      <c r="JNW26" s="1"/>
      <c r="JNX26" s="1"/>
      <c r="JNY26" s="1"/>
      <c r="JNZ26" s="1"/>
      <c r="JOA26" s="1"/>
      <c r="JOB26" s="1"/>
      <c r="JOC26" s="1"/>
      <c r="JOD26" s="1"/>
      <c r="JOE26" s="1"/>
      <c r="JOF26" s="1"/>
      <c r="JOG26" s="1"/>
      <c r="JOH26" s="1"/>
      <c r="JOI26" s="1"/>
      <c r="JOJ26" s="1"/>
      <c r="JOK26" s="1"/>
      <c r="JOL26" s="1"/>
      <c r="JOM26" s="1"/>
      <c r="JON26" s="1"/>
      <c r="JOO26" s="1"/>
      <c r="JOP26" s="1"/>
      <c r="JOQ26" s="1"/>
      <c r="JOR26" s="1"/>
      <c r="JOS26" s="1"/>
      <c r="JOT26" s="1"/>
      <c r="JOU26" s="1"/>
      <c r="JOV26" s="1"/>
      <c r="JOW26" s="1"/>
      <c r="JOX26" s="1"/>
      <c r="JOY26" s="1"/>
      <c r="JOZ26" s="1"/>
      <c r="JPA26" s="1"/>
      <c r="JPB26" s="1"/>
      <c r="JPC26" s="1"/>
      <c r="JPD26" s="1"/>
      <c r="JPE26" s="1"/>
      <c r="JPF26" s="1"/>
      <c r="JPG26" s="1"/>
      <c r="JPH26" s="1"/>
      <c r="JPI26" s="1"/>
      <c r="JPJ26" s="1"/>
      <c r="JPK26" s="1"/>
      <c r="JPL26" s="1"/>
      <c r="JPM26" s="1"/>
      <c r="JPN26" s="1"/>
      <c r="JPO26" s="1"/>
      <c r="JPP26" s="1"/>
      <c r="JPQ26" s="1"/>
      <c r="JPR26" s="1"/>
      <c r="JPS26" s="1"/>
      <c r="JPT26" s="1"/>
      <c r="JPU26" s="1"/>
      <c r="JPV26" s="1"/>
      <c r="JPW26" s="1"/>
      <c r="JPX26" s="1"/>
      <c r="JPY26" s="1"/>
      <c r="JPZ26" s="1"/>
      <c r="JQA26" s="1"/>
      <c r="JQB26" s="1"/>
      <c r="JQC26" s="1"/>
      <c r="JQD26" s="1"/>
      <c r="JQE26" s="1"/>
      <c r="JQF26" s="1"/>
      <c r="JQG26" s="1"/>
      <c r="JQH26" s="1"/>
      <c r="JQI26" s="1"/>
      <c r="JQJ26" s="1"/>
      <c r="JQK26" s="1"/>
      <c r="JQL26" s="1"/>
      <c r="JQM26" s="1"/>
      <c r="JQN26" s="1"/>
      <c r="JQO26" s="1"/>
      <c r="JQP26" s="1"/>
      <c r="JQQ26" s="1"/>
      <c r="JQR26" s="1"/>
      <c r="JQS26" s="1"/>
      <c r="JQT26" s="1"/>
      <c r="JQU26" s="1"/>
      <c r="JQV26" s="1"/>
      <c r="JQW26" s="1"/>
      <c r="JQX26" s="1"/>
      <c r="JQY26" s="1"/>
      <c r="JQZ26" s="1"/>
      <c r="JRA26" s="1"/>
      <c r="JRB26" s="1"/>
      <c r="JRC26" s="1"/>
      <c r="JRD26" s="1"/>
      <c r="JRE26" s="1"/>
      <c r="JRF26" s="1"/>
      <c r="JRG26" s="1"/>
      <c r="JRH26" s="1"/>
      <c r="JRI26" s="1"/>
      <c r="JRJ26" s="1"/>
      <c r="JRK26" s="1"/>
      <c r="JRL26" s="1"/>
      <c r="JRM26" s="1"/>
      <c r="JRN26" s="1"/>
      <c r="JRO26" s="1"/>
      <c r="JRP26" s="1"/>
      <c r="JRQ26" s="1"/>
      <c r="JRR26" s="1"/>
      <c r="JRS26" s="1"/>
      <c r="JRT26" s="1"/>
      <c r="JRU26" s="1"/>
      <c r="JRV26" s="1"/>
      <c r="JRW26" s="1"/>
      <c r="JRX26" s="1"/>
      <c r="JRY26" s="1"/>
      <c r="JRZ26" s="1"/>
      <c r="JSA26" s="1"/>
      <c r="JSB26" s="1"/>
      <c r="JSC26" s="1"/>
      <c r="JSD26" s="1"/>
      <c r="JSE26" s="1"/>
      <c r="JSF26" s="1"/>
      <c r="JSG26" s="1"/>
      <c r="JSH26" s="1"/>
      <c r="JSI26" s="1"/>
      <c r="JSJ26" s="1"/>
      <c r="JSK26" s="1"/>
      <c r="JSL26" s="1"/>
      <c r="JSM26" s="1"/>
      <c r="JSN26" s="1"/>
      <c r="JSO26" s="1"/>
      <c r="JSP26" s="1"/>
      <c r="JSQ26" s="1"/>
      <c r="JSR26" s="1"/>
      <c r="JSS26" s="1"/>
      <c r="JST26" s="1"/>
      <c r="JSU26" s="1"/>
      <c r="JSV26" s="1"/>
      <c r="JSW26" s="1"/>
      <c r="JSX26" s="1"/>
      <c r="JSY26" s="1"/>
      <c r="JSZ26" s="1"/>
      <c r="JTA26" s="1"/>
      <c r="JTB26" s="1"/>
      <c r="JTC26" s="1"/>
      <c r="JTD26" s="1"/>
      <c r="JTE26" s="1"/>
      <c r="JTF26" s="1"/>
      <c r="JTG26" s="1"/>
      <c r="JTH26" s="1"/>
      <c r="JTI26" s="1"/>
      <c r="JTJ26" s="1"/>
      <c r="JTK26" s="1"/>
      <c r="JTL26" s="1"/>
      <c r="JTM26" s="1"/>
      <c r="JTN26" s="1"/>
      <c r="JTO26" s="1"/>
      <c r="JTP26" s="1"/>
      <c r="JTQ26" s="1"/>
      <c r="JTR26" s="1"/>
      <c r="JTS26" s="1"/>
      <c r="JTT26" s="1"/>
      <c r="JTU26" s="1"/>
      <c r="JTV26" s="1"/>
      <c r="JTW26" s="1"/>
      <c r="JTX26" s="1"/>
      <c r="JTY26" s="1"/>
      <c r="JTZ26" s="1"/>
      <c r="JUA26" s="1"/>
      <c r="JUB26" s="1"/>
      <c r="JUC26" s="1"/>
      <c r="JUD26" s="1"/>
      <c r="JUE26" s="1"/>
      <c r="JUF26" s="1"/>
      <c r="JUG26" s="1"/>
      <c r="JUH26" s="1"/>
      <c r="JUI26" s="1"/>
      <c r="JUJ26" s="1"/>
      <c r="JUK26" s="1"/>
      <c r="JUL26" s="1"/>
      <c r="JUM26" s="1"/>
      <c r="JUN26" s="1"/>
      <c r="JUO26" s="1"/>
      <c r="JUP26" s="1"/>
      <c r="JUQ26" s="1"/>
      <c r="JUR26" s="1"/>
      <c r="JUS26" s="1"/>
      <c r="JUT26" s="1"/>
      <c r="JUU26" s="1"/>
      <c r="JUV26" s="1"/>
      <c r="JUW26" s="1"/>
      <c r="JUX26" s="1"/>
      <c r="JUY26" s="1"/>
      <c r="JUZ26" s="1"/>
      <c r="JVA26" s="1"/>
      <c r="JVB26" s="1"/>
      <c r="JVC26" s="1"/>
      <c r="JVD26" s="1"/>
      <c r="JVE26" s="1"/>
      <c r="JVF26" s="1"/>
      <c r="JVG26" s="1"/>
      <c r="JVH26" s="1"/>
      <c r="JVI26" s="1"/>
      <c r="JVJ26" s="1"/>
      <c r="JVK26" s="1"/>
      <c r="JVL26" s="1"/>
      <c r="JVM26" s="1"/>
      <c r="JVN26" s="1"/>
      <c r="JVO26" s="1"/>
      <c r="JVP26" s="1"/>
      <c r="JVQ26" s="1"/>
      <c r="JVR26" s="1"/>
      <c r="JVS26" s="1"/>
      <c r="JVT26" s="1"/>
      <c r="JVU26" s="1"/>
      <c r="JVV26" s="1"/>
      <c r="JVW26" s="1"/>
      <c r="JVX26" s="1"/>
      <c r="JVY26" s="1"/>
      <c r="JVZ26" s="1"/>
      <c r="JWA26" s="1"/>
      <c r="JWB26" s="1"/>
      <c r="JWC26" s="1"/>
      <c r="JWD26" s="1"/>
      <c r="JWE26" s="1"/>
      <c r="JWF26" s="1"/>
      <c r="JWG26" s="1"/>
      <c r="JWH26" s="1"/>
      <c r="JWI26" s="1"/>
      <c r="JWJ26" s="1"/>
      <c r="JWK26" s="1"/>
      <c r="JWL26" s="1"/>
      <c r="JWM26" s="1"/>
      <c r="JWN26" s="1"/>
      <c r="JWO26" s="1"/>
      <c r="JWP26" s="1"/>
      <c r="JWQ26" s="1"/>
      <c r="JWR26" s="1"/>
      <c r="JWS26" s="1"/>
      <c r="JWT26" s="1"/>
      <c r="JWU26" s="1"/>
      <c r="JWV26" s="1"/>
      <c r="JWW26" s="1"/>
      <c r="JWX26" s="1"/>
      <c r="JWY26" s="1"/>
      <c r="JWZ26" s="1"/>
      <c r="JXA26" s="1"/>
      <c r="JXB26" s="1"/>
      <c r="JXC26" s="1"/>
      <c r="JXD26" s="1"/>
      <c r="JXE26" s="1"/>
      <c r="JXF26" s="1"/>
      <c r="JXG26" s="1"/>
      <c r="JXH26" s="1"/>
      <c r="JXI26" s="1"/>
      <c r="JXJ26" s="1"/>
      <c r="JXK26" s="1"/>
      <c r="JXL26" s="1"/>
      <c r="JXM26" s="1"/>
      <c r="JXN26" s="1"/>
      <c r="JXO26" s="1"/>
      <c r="JXP26" s="1"/>
      <c r="JXQ26" s="1"/>
      <c r="JXR26" s="1"/>
      <c r="JXS26" s="1"/>
      <c r="JXT26" s="1"/>
      <c r="JXU26" s="1"/>
      <c r="JXV26" s="1"/>
      <c r="JXW26" s="1"/>
      <c r="JXX26" s="1"/>
      <c r="JXY26" s="1"/>
      <c r="JXZ26" s="1"/>
      <c r="JYA26" s="1"/>
      <c r="JYB26" s="1"/>
      <c r="JYC26" s="1"/>
      <c r="JYD26" s="1"/>
      <c r="JYE26" s="1"/>
      <c r="JYF26" s="1"/>
      <c r="JYG26" s="1"/>
      <c r="JYH26" s="1"/>
      <c r="JYI26" s="1"/>
      <c r="JYJ26" s="1"/>
      <c r="JYK26" s="1"/>
      <c r="JYL26" s="1"/>
      <c r="JYM26" s="1"/>
      <c r="JYN26" s="1"/>
      <c r="JYO26" s="1"/>
      <c r="JYP26" s="1"/>
      <c r="JYQ26" s="1"/>
      <c r="JYR26" s="1"/>
      <c r="JYS26" s="1"/>
      <c r="JYT26" s="1"/>
      <c r="JYU26" s="1"/>
      <c r="JYV26" s="1"/>
      <c r="JYW26" s="1"/>
      <c r="JYX26" s="1"/>
      <c r="JYY26" s="1"/>
      <c r="JYZ26" s="1"/>
      <c r="JZA26" s="1"/>
      <c r="JZB26" s="1"/>
      <c r="JZC26" s="1"/>
      <c r="JZD26" s="1"/>
      <c r="JZE26" s="1"/>
      <c r="JZF26" s="1"/>
      <c r="JZG26" s="1"/>
      <c r="JZH26" s="1"/>
      <c r="JZI26" s="1"/>
      <c r="JZJ26" s="1"/>
      <c r="JZK26" s="1"/>
      <c r="JZL26" s="1"/>
      <c r="JZM26" s="1"/>
      <c r="JZN26" s="1"/>
      <c r="JZO26" s="1"/>
      <c r="JZP26" s="1"/>
      <c r="JZQ26" s="1"/>
      <c r="JZR26" s="1"/>
      <c r="JZS26" s="1"/>
      <c r="JZT26" s="1"/>
      <c r="JZU26" s="1"/>
      <c r="JZV26" s="1"/>
      <c r="JZW26" s="1"/>
      <c r="JZX26" s="1"/>
      <c r="JZY26" s="1"/>
      <c r="JZZ26" s="1"/>
      <c r="KAA26" s="1"/>
      <c r="KAB26" s="1"/>
      <c r="KAC26" s="1"/>
      <c r="KAD26" s="1"/>
      <c r="KAE26" s="1"/>
      <c r="KAF26" s="1"/>
      <c r="KAG26" s="1"/>
      <c r="KAH26" s="1"/>
      <c r="KAI26" s="1"/>
      <c r="KAJ26" s="1"/>
      <c r="KAK26" s="1"/>
      <c r="KAL26" s="1"/>
      <c r="KAM26" s="1"/>
      <c r="KAN26" s="1"/>
      <c r="KAO26" s="1"/>
      <c r="KAP26" s="1"/>
      <c r="KAQ26" s="1"/>
      <c r="KAR26" s="1"/>
      <c r="KAS26" s="1"/>
      <c r="KAT26" s="1"/>
      <c r="KAU26" s="1"/>
      <c r="KAV26" s="1"/>
      <c r="KAW26" s="1"/>
      <c r="KAX26" s="1"/>
      <c r="KAY26" s="1"/>
      <c r="KAZ26" s="1"/>
      <c r="KBA26" s="1"/>
      <c r="KBB26" s="1"/>
      <c r="KBC26" s="1"/>
      <c r="KBD26" s="1"/>
      <c r="KBE26" s="1"/>
      <c r="KBF26" s="1"/>
      <c r="KBG26" s="1"/>
      <c r="KBH26" s="1"/>
      <c r="KBI26" s="1"/>
      <c r="KBJ26" s="1"/>
      <c r="KBK26" s="1"/>
      <c r="KBL26" s="1"/>
      <c r="KBM26" s="1"/>
      <c r="KBN26" s="1"/>
      <c r="KBO26" s="1"/>
      <c r="KBP26" s="1"/>
      <c r="KBQ26" s="1"/>
      <c r="KBR26" s="1"/>
      <c r="KBS26" s="1"/>
      <c r="KBT26" s="1"/>
      <c r="KBU26" s="1"/>
      <c r="KBV26" s="1"/>
      <c r="KBW26" s="1"/>
      <c r="KBX26" s="1"/>
      <c r="KBY26" s="1"/>
      <c r="KBZ26" s="1"/>
      <c r="KCA26" s="1"/>
      <c r="KCB26" s="1"/>
      <c r="KCC26" s="1"/>
      <c r="KCD26" s="1"/>
      <c r="KCE26" s="1"/>
      <c r="KCF26" s="1"/>
      <c r="KCG26" s="1"/>
      <c r="KCH26" s="1"/>
      <c r="KCI26" s="1"/>
      <c r="KCJ26" s="1"/>
      <c r="KCK26" s="1"/>
      <c r="KCL26" s="1"/>
      <c r="KCM26" s="1"/>
      <c r="KCN26" s="1"/>
      <c r="KCO26" s="1"/>
      <c r="KCP26" s="1"/>
      <c r="KCQ26" s="1"/>
      <c r="KCR26" s="1"/>
      <c r="KCS26" s="1"/>
      <c r="KCT26" s="1"/>
      <c r="KCU26" s="1"/>
      <c r="KCV26" s="1"/>
      <c r="KCW26" s="1"/>
      <c r="KCX26" s="1"/>
      <c r="KCY26" s="1"/>
      <c r="KCZ26" s="1"/>
      <c r="KDA26" s="1"/>
      <c r="KDB26" s="1"/>
      <c r="KDC26" s="1"/>
      <c r="KDD26" s="1"/>
      <c r="KDE26" s="1"/>
      <c r="KDF26" s="1"/>
      <c r="KDG26" s="1"/>
      <c r="KDH26" s="1"/>
      <c r="KDI26" s="1"/>
      <c r="KDJ26" s="1"/>
      <c r="KDK26" s="1"/>
      <c r="KDL26" s="1"/>
      <c r="KDM26" s="1"/>
      <c r="KDN26" s="1"/>
      <c r="KDO26" s="1"/>
      <c r="KDP26" s="1"/>
      <c r="KDQ26" s="1"/>
      <c r="KDR26" s="1"/>
      <c r="KDS26" s="1"/>
      <c r="KDT26" s="1"/>
      <c r="KDU26" s="1"/>
      <c r="KDV26" s="1"/>
      <c r="KDW26" s="1"/>
      <c r="KDX26" s="1"/>
      <c r="KDY26" s="1"/>
      <c r="KDZ26" s="1"/>
      <c r="KEA26" s="1"/>
      <c r="KEB26" s="1"/>
      <c r="KEC26" s="1"/>
      <c r="KED26" s="1"/>
      <c r="KEE26" s="1"/>
      <c r="KEF26" s="1"/>
      <c r="KEG26" s="1"/>
      <c r="KEH26" s="1"/>
      <c r="KEI26" s="1"/>
      <c r="KEJ26" s="1"/>
      <c r="KEK26" s="1"/>
      <c r="KEL26" s="1"/>
      <c r="KEM26" s="1"/>
      <c r="KEN26" s="1"/>
      <c r="KEO26" s="1"/>
      <c r="KEP26" s="1"/>
      <c r="KEQ26" s="1"/>
      <c r="KER26" s="1"/>
      <c r="KES26" s="1"/>
      <c r="KET26" s="1"/>
      <c r="KEU26" s="1"/>
      <c r="KEV26" s="1"/>
      <c r="KEW26" s="1"/>
      <c r="KEX26" s="1"/>
      <c r="KEY26" s="1"/>
      <c r="KEZ26" s="1"/>
      <c r="KFA26" s="1"/>
      <c r="KFB26" s="1"/>
      <c r="KFC26" s="1"/>
      <c r="KFD26" s="1"/>
      <c r="KFE26" s="1"/>
      <c r="KFF26" s="1"/>
      <c r="KFG26" s="1"/>
      <c r="KFH26" s="1"/>
      <c r="KFI26" s="1"/>
      <c r="KFJ26" s="1"/>
      <c r="KFK26" s="1"/>
      <c r="KFL26" s="1"/>
      <c r="KFM26" s="1"/>
      <c r="KFN26" s="1"/>
      <c r="KFO26" s="1"/>
      <c r="KFP26" s="1"/>
      <c r="KFQ26" s="1"/>
      <c r="KFR26" s="1"/>
      <c r="KFS26" s="1"/>
      <c r="KFT26" s="1"/>
      <c r="KFU26" s="1"/>
      <c r="KFV26" s="1"/>
      <c r="KFW26" s="1"/>
      <c r="KFX26" s="1"/>
      <c r="KFY26" s="1"/>
      <c r="KFZ26" s="1"/>
      <c r="KGA26" s="1"/>
      <c r="KGB26" s="1"/>
      <c r="KGC26" s="1"/>
      <c r="KGD26" s="1"/>
      <c r="KGE26" s="1"/>
      <c r="KGF26" s="1"/>
      <c r="KGG26" s="1"/>
      <c r="KGH26" s="1"/>
      <c r="KGI26" s="1"/>
      <c r="KGJ26" s="1"/>
      <c r="KGK26" s="1"/>
      <c r="KGL26" s="1"/>
      <c r="KGM26" s="1"/>
      <c r="KGN26" s="1"/>
      <c r="KGO26" s="1"/>
      <c r="KGP26" s="1"/>
      <c r="KGQ26" s="1"/>
      <c r="KGR26" s="1"/>
      <c r="KGS26" s="1"/>
      <c r="KGT26" s="1"/>
      <c r="KGU26" s="1"/>
      <c r="KGV26" s="1"/>
      <c r="KGW26" s="1"/>
      <c r="KGX26" s="1"/>
      <c r="KGY26" s="1"/>
      <c r="KGZ26" s="1"/>
      <c r="KHA26" s="1"/>
      <c r="KHB26" s="1"/>
      <c r="KHC26" s="1"/>
      <c r="KHD26" s="1"/>
      <c r="KHE26" s="1"/>
      <c r="KHF26" s="1"/>
      <c r="KHG26" s="1"/>
      <c r="KHH26" s="1"/>
      <c r="KHI26" s="1"/>
      <c r="KHJ26" s="1"/>
      <c r="KHK26" s="1"/>
      <c r="KHL26" s="1"/>
      <c r="KHM26" s="1"/>
      <c r="KHN26" s="1"/>
      <c r="KHO26" s="1"/>
      <c r="KHP26" s="1"/>
      <c r="KHQ26" s="1"/>
      <c r="KHR26" s="1"/>
      <c r="KHS26" s="1"/>
      <c r="KHT26" s="1"/>
      <c r="KHU26" s="1"/>
      <c r="KHV26" s="1"/>
      <c r="KHW26" s="1"/>
      <c r="KHX26" s="1"/>
      <c r="KHY26" s="1"/>
      <c r="KHZ26" s="1"/>
      <c r="KIA26" s="1"/>
      <c r="KIB26" s="1"/>
      <c r="KIC26" s="1"/>
      <c r="KID26" s="1"/>
      <c r="KIE26" s="1"/>
      <c r="KIF26" s="1"/>
      <c r="KIG26" s="1"/>
      <c r="KIH26" s="1"/>
      <c r="KII26" s="1"/>
      <c r="KIJ26" s="1"/>
      <c r="KIK26" s="1"/>
      <c r="KIL26" s="1"/>
      <c r="KIM26" s="1"/>
      <c r="KIN26" s="1"/>
      <c r="KIO26" s="1"/>
      <c r="KIP26" s="1"/>
      <c r="KIQ26" s="1"/>
      <c r="KIR26" s="1"/>
      <c r="KIS26" s="1"/>
      <c r="KIT26" s="1"/>
      <c r="KIU26" s="1"/>
      <c r="KIV26" s="1"/>
      <c r="KIW26" s="1"/>
      <c r="KIX26" s="1"/>
      <c r="KIY26" s="1"/>
      <c r="KIZ26" s="1"/>
      <c r="KJA26" s="1"/>
      <c r="KJB26" s="1"/>
      <c r="KJC26" s="1"/>
      <c r="KJD26" s="1"/>
      <c r="KJE26" s="1"/>
      <c r="KJF26" s="1"/>
      <c r="KJG26" s="1"/>
      <c r="KJH26" s="1"/>
      <c r="KJI26" s="1"/>
      <c r="KJJ26" s="1"/>
      <c r="KJK26" s="1"/>
      <c r="KJL26" s="1"/>
      <c r="KJM26" s="1"/>
      <c r="KJN26" s="1"/>
      <c r="KJO26" s="1"/>
      <c r="KJP26" s="1"/>
      <c r="KJQ26" s="1"/>
      <c r="KJR26" s="1"/>
      <c r="KJS26" s="1"/>
      <c r="KJT26" s="1"/>
      <c r="KJU26" s="1"/>
      <c r="KJV26" s="1"/>
      <c r="KJW26" s="1"/>
      <c r="KJX26" s="1"/>
      <c r="KJY26" s="1"/>
      <c r="KJZ26" s="1"/>
      <c r="KKA26" s="1"/>
      <c r="KKB26" s="1"/>
      <c r="KKC26" s="1"/>
      <c r="KKD26" s="1"/>
      <c r="KKE26" s="1"/>
      <c r="KKF26" s="1"/>
      <c r="KKG26" s="1"/>
      <c r="KKH26" s="1"/>
      <c r="KKI26" s="1"/>
      <c r="KKJ26" s="1"/>
      <c r="KKK26" s="1"/>
      <c r="KKL26" s="1"/>
      <c r="KKM26" s="1"/>
      <c r="KKN26" s="1"/>
      <c r="KKO26" s="1"/>
      <c r="KKP26" s="1"/>
      <c r="KKQ26" s="1"/>
      <c r="KKR26" s="1"/>
      <c r="KKS26" s="1"/>
      <c r="KKT26" s="1"/>
      <c r="KKU26" s="1"/>
      <c r="KKV26" s="1"/>
      <c r="KKW26" s="1"/>
      <c r="KKX26" s="1"/>
      <c r="KKY26" s="1"/>
      <c r="KKZ26" s="1"/>
      <c r="KLA26" s="1"/>
      <c r="KLB26" s="1"/>
      <c r="KLC26" s="1"/>
      <c r="KLD26" s="1"/>
      <c r="KLE26" s="1"/>
      <c r="KLF26" s="1"/>
      <c r="KLG26" s="1"/>
      <c r="KLH26" s="1"/>
      <c r="KLI26" s="1"/>
      <c r="KLJ26" s="1"/>
      <c r="KLK26" s="1"/>
      <c r="KLL26" s="1"/>
      <c r="KLM26" s="1"/>
      <c r="KLN26" s="1"/>
      <c r="KLO26" s="1"/>
      <c r="KLP26" s="1"/>
      <c r="KLQ26" s="1"/>
      <c r="KLR26" s="1"/>
      <c r="KLS26" s="1"/>
      <c r="KLT26" s="1"/>
      <c r="KLU26" s="1"/>
      <c r="KLV26" s="1"/>
      <c r="KLW26" s="1"/>
      <c r="KLX26" s="1"/>
      <c r="KLY26" s="1"/>
      <c r="KLZ26" s="1"/>
      <c r="KMA26" s="1"/>
      <c r="KMB26" s="1"/>
      <c r="KMC26" s="1"/>
      <c r="KMD26" s="1"/>
      <c r="KME26" s="1"/>
      <c r="KMF26" s="1"/>
      <c r="KMG26" s="1"/>
      <c r="KMH26" s="1"/>
      <c r="KMI26" s="1"/>
      <c r="KMJ26" s="1"/>
      <c r="KMK26" s="1"/>
      <c r="KML26" s="1"/>
      <c r="KMM26" s="1"/>
      <c r="KMN26" s="1"/>
      <c r="KMO26" s="1"/>
      <c r="KMP26" s="1"/>
      <c r="KMQ26" s="1"/>
      <c r="KMR26" s="1"/>
      <c r="KMS26" s="1"/>
      <c r="KMT26" s="1"/>
      <c r="KMU26" s="1"/>
      <c r="KMV26" s="1"/>
      <c r="KMW26" s="1"/>
      <c r="KMX26" s="1"/>
      <c r="KMY26" s="1"/>
      <c r="KMZ26" s="1"/>
      <c r="KNA26" s="1"/>
      <c r="KNB26" s="1"/>
      <c r="KNC26" s="1"/>
      <c r="KND26" s="1"/>
      <c r="KNE26" s="1"/>
      <c r="KNF26" s="1"/>
      <c r="KNG26" s="1"/>
      <c r="KNH26" s="1"/>
      <c r="KNI26" s="1"/>
      <c r="KNJ26" s="1"/>
      <c r="KNK26" s="1"/>
      <c r="KNL26" s="1"/>
      <c r="KNM26" s="1"/>
      <c r="KNN26" s="1"/>
      <c r="KNO26" s="1"/>
      <c r="KNP26" s="1"/>
      <c r="KNQ26" s="1"/>
      <c r="KNR26" s="1"/>
      <c r="KNS26" s="1"/>
      <c r="KNT26" s="1"/>
      <c r="KNU26" s="1"/>
      <c r="KNV26" s="1"/>
      <c r="KNW26" s="1"/>
      <c r="KNX26" s="1"/>
      <c r="KNY26" s="1"/>
      <c r="KNZ26" s="1"/>
      <c r="KOA26" s="1"/>
      <c r="KOB26" s="1"/>
      <c r="KOC26" s="1"/>
      <c r="KOD26" s="1"/>
      <c r="KOE26" s="1"/>
      <c r="KOF26" s="1"/>
      <c r="KOG26" s="1"/>
      <c r="KOH26" s="1"/>
      <c r="KOI26" s="1"/>
      <c r="KOJ26" s="1"/>
      <c r="KOK26" s="1"/>
      <c r="KOL26" s="1"/>
      <c r="KOM26" s="1"/>
      <c r="KON26" s="1"/>
      <c r="KOO26" s="1"/>
      <c r="KOP26" s="1"/>
      <c r="KOQ26" s="1"/>
      <c r="KOR26" s="1"/>
      <c r="KOS26" s="1"/>
      <c r="KOT26" s="1"/>
      <c r="KOU26" s="1"/>
      <c r="KOV26" s="1"/>
      <c r="KOW26" s="1"/>
      <c r="KOX26" s="1"/>
      <c r="KOY26" s="1"/>
      <c r="KOZ26" s="1"/>
      <c r="KPA26" s="1"/>
      <c r="KPB26" s="1"/>
      <c r="KPC26" s="1"/>
      <c r="KPD26" s="1"/>
      <c r="KPE26" s="1"/>
      <c r="KPF26" s="1"/>
      <c r="KPG26" s="1"/>
      <c r="KPH26" s="1"/>
      <c r="KPI26" s="1"/>
      <c r="KPJ26" s="1"/>
      <c r="KPK26" s="1"/>
      <c r="KPL26" s="1"/>
      <c r="KPM26" s="1"/>
      <c r="KPN26" s="1"/>
      <c r="KPO26" s="1"/>
      <c r="KPP26" s="1"/>
      <c r="KPQ26" s="1"/>
      <c r="KPR26" s="1"/>
      <c r="KPS26" s="1"/>
      <c r="KPT26" s="1"/>
      <c r="KPU26" s="1"/>
      <c r="KPV26" s="1"/>
      <c r="KPW26" s="1"/>
      <c r="KPX26" s="1"/>
      <c r="KPY26" s="1"/>
      <c r="KPZ26" s="1"/>
      <c r="KQA26" s="1"/>
      <c r="KQB26" s="1"/>
      <c r="KQC26" s="1"/>
      <c r="KQD26" s="1"/>
      <c r="KQE26" s="1"/>
      <c r="KQF26" s="1"/>
      <c r="KQG26" s="1"/>
      <c r="KQH26" s="1"/>
      <c r="KQI26" s="1"/>
      <c r="KQJ26" s="1"/>
      <c r="KQK26" s="1"/>
      <c r="KQL26" s="1"/>
      <c r="KQM26" s="1"/>
      <c r="KQN26" s="1"/>
      <c r="KQO26" s="1"/>
      <c r="KQP26" s="1"/>
      <c r="KQQ26" s="1"/>
      <c r="KQR26" s="1"/>
      <c r="KQS26" s="1"/>
      <c r="KQT26" s="1"/>
      <c r="KQU26" s="1"/>
      <c r="KQV26" s="1"/>
      <c r="KQW26" s="1"/>
      <c r="KQX26" s="1"/>
      <c r="KQY26" s="1"/>
      <c r="KQZ26" s="1"/>
      <c r="KRA26" s="1"/>
      <c r="KRB26" s="1"/>
      <c r="KRC26" s="1"/>
      <c r="KRD26" s="1"/>
      <c r="KRE26" s="1"/>
      <c r="KRF26" s="1"/>
      <c r="KRG26" s="1"/>
      <c r="KRH26" s="1"/>
      <c r="KRI26" s="1"/>
      <c r="KRJ26" s="1"/>
      <c r="KRK26" s="1"/>
      <c r="KRL26" s="1"/>
      <c r="KRM26" s="1"/>
      <c r="KRN26" s="1"/>
      <c r="KRO26" s="1"/>
      <c r="KRP26" s="1"/>
      <c r="KRQ26" s="1"/>
      <c r="KRR26" s="1"/>
      <c r="KRS26" s="1"/>
      <c r="KRT26" s="1"/>
      <c r="KRU26" s="1"/>
      <c r="KRV26" s="1"/>
      <c r="KRW26" s="1"/>
      <c r="KRX26" s="1"/>
      <c r="KRY26" s="1"/>
      <c r="KRZ26" s="1"/>
      <c r="KSA26" s="1"/>
      <c r="KSB26" s="1"/>
      <c r="KSC26" s="1"/>
      <c r="KSD26" s="1"/>
      <c r="KSE26" s="1"/>
      <c r="KSF26" s="1"/>
      <c r="KSG26" s="1"/>
      <c r="KSH26" s="1"/>
      <c r="KSI26" s="1"/>
      <c r="KSJ26" s="1"/>
      <c r="KSK26" s="1"/>
      <c r="KSL26" s="1"/>
      <c r="KSM26" s="1"/>
      <c r="KSN26" s="1"/>
      <c r="KSO26" s="1"/>
      <c r="KSP26" s="1"/>
      <c r="KSQ26" s="1"/>
      <c r="KSR26" s="1"/>
      <c r="KSS26" s="1"/>
      <c r="KST26" s="1"/>
      <c r="KSU26" s="1"/>
      <c r="KSV26" s="1"/>
      <c r="KSW26" s="1"/>
      <c r="KSX26" s="1"/>
      <c r="KSY26" s="1"/>
      <c r="KSZ26" s="1"/>
      <c r="KTA26" s="1"/>
      <c r="KTB26" s="1"/>
      <c r="KTC26" s="1"/>
      <c r="KTD26" s="1"/>
      <c r="KTE26" s="1"/>
      <c r="KTF26" s="1"/>
      <c r="KTG26" s="1"/>
      <c r="KTH26" s="1"/>
      <c r="KTI26" s="1"/>
      <c r="KTJ26" s="1"/>
      <c r="KTK26" s="1"/>
      <c r="KTL26" s="1"/>
      <c r="KTM26" s="1"/>
      <c r="KTN26" s="1"/>
      <c r="KTO26" s="1"/>
      <c r="KTP26" s="1"/>
      <c r="KTQ26" s="1"/>
      <c r="KTR26" s="1"/>
      <c r="KTS26" s="1"/>
      <c r="KTT26" s="1"/>
      <c r="KTU26" s="1"/>
      <c r="KTV26" s="1"/>
      <c r="KTW26" s="1"/>
      <c r="KTX26" s="1"/>
      <c r="KTY26" s="1"/>
      <c r="KTZ26" s="1"/>
      <c r="KUA26" s="1"/>
      <c r="KUB26" s="1"/>
      <c r="KUC26" s="1"/>
      <c r="KUD26" s="1"/>
      <c r="KUE26" s="1"/>
      <c r="KUF26" s="1"/>
      <c r="KUG26" s="1"/>
      <c r="KUH26" s="1"/>
      <c r="KUI26" s="1"/>
      <c r="KUJ26" s="1"/>
      <c r="KUK26" s="1"/>
      <c r="KUL26" s="1"/>
      <c r="KUM26" s="1"/>
      <c r="KUN26" s="1"/>
      <c r="KUO26" s="1"/>
      <c r="KUP26" s="1"/>
      <c r="KUQ26" s="1"/>
      <c r="KUR26" s="1"/>
      <c r="KUS26" s="1"/>
      <c r="KUT26" s="1"/>
      <c r="KUU26" s="1"/>
      <c r="KUV26" s="1"/>
      <c r="KUW26" s="1"/>
      <c r="KUX26" s="1"/>
      <c r="KUY26" s="1"/>
      <c r="KUZ26" s="1"/>
      <c r="KVA26" s="1"/>
      <c r="KVB26" s="1"/>
      <c r="KVC26" s="1"/>
      <c r="KVD26" s="1"/>
      <c r="KVE26" s="1"/>
      <c r="KVF26" s="1"/>
      <c r="KVG26" s="1"/>
      <c r="KVH26" s="1"/>
      <c r="KVI26" s="1"/>
      <c r="KVJ26" s="1"/>
      <c r="KVK26" s="1"/>
      <c r="KVL26" s="1"/>
      <c r="KVM26" s="1"/>
      <c r="KVN26" s="1"/>
      <c r="KVO26" s="1"/>
      <c r="KVP26" s="1"/>
      <c r="KVQ26" s="1"/>
      <c r="KVR26" s="1"/>
      <c r="KVS26" s="1"/>
      <c r="KVT26" s="1"/>
      <c r="KVU26" s="1"/>
      <c r="KVV26" s="1"/>
      <c r="KVW26" s="1"/>
      <c r="KVX26" s="1"/>
      <c r="KVY26" s="1"/>
      <c r="KVZ26" s="1"/>
      <c r="KWA26" s="1"/>
      <c r="KWB26" s="1"/>
      <c r="KWC26" s="1"/>
      <c r="KWD26" s="1"/>
      <c r="KWE26" s="1"/>
      <c r="KWF26" s="1"/>
      <c r="KWG26" s="1"/>
      <c r="KWH26" s="1"/>
      <c r="KWI26" s="1"/>
      <c r="KWJ26" s="1"/>
      <c r="KWK26" s="1"/>
      <c r="KWL26" s="1"/>
      <c r="KWM26" s="1"/>
      <c r="KWN26" s="1"/>
      <c r="KWO26" s="1"/>
      <c r="KWP26" s="1"/>
      <c r="KWQ26" s="1"/>
      <c r="KWR26" s="1"/>
      <c r="KWS26" s="1"/>
      <c r="KWT26" s="1"/>
      <c r="KWU26" s="1"/>
      <c r="KWV26" s="1"/>
      <c r="KWW26" s="1"/>
      <c r="KWX26" s="1"/>
      <c r="KWY26" s="1"/>
      <c r="KWZ26" s="1"/>
      <c r="KXA26" s="1"/>
      <c r="KXB26" s="1"/>
      <c r="KXC26" s="1"/>
      <c r="KXD26" s="1"/>
      <c r="KXE26" s="1"/>
      <c r="KXF26" s="1"/>
      <c r="KXG26" s="1"/>
      <c r="KXH26" s="1"/>
      <c r="KXI26" s="1"/>
      <c r="KXJ26" s="1"/>
      <c r="KXK26" s="1"/>
      <c r="KXL26" s="1"/>
      <c r="KXM26" s="1"/>
      <c r="KXN26" s="1"/>
      <c r="KXO26" s="1"/>
      <c r="KXP26" s="1"/>
      <c r="KXQ26" s="1"/>
      <c r="KXR26" s="1"/>
      <c r="KXS26" s="1"/>
      <c r="KXT26" s="1"/>
      <c r="KXU26" s="1"/>
      <c r="KXV26" s="1"/>
      <c r="KXW26" s="1"/>
      <c r="KXX26" s="1"/>
      <c r="KXY26" s="1"/>
      <c r="KXZ26" s="1"/>
      <c r="KYA26" s="1"/>
      <c r="KYB26" s="1"/>
      <c r="KYC26" s="1"/>
      <c r="KYD26" s="1"/>
      <c r="KYE26" s="1"/>
      <c r="KYF26" s="1"/>
      <c r="KYG26" s="1"/>
      <c r="KYH26" s="1"/>
      <c r="KYI26" s="1"/>
      <c r="KYJ26" s="1"/>
      <c r="KYK26" s="1"/>
      <c r="KYL26" s="1"/>
      <c r="KYM26" s="1"/>
      <c r="KYN26" s="1"/>
      <c r="KYO26" s="1"/>
      <c r="KYP26" s="1"/>
      <c r="KYQ26" s="1"/>
      <c r="KYR26" s="1"/>
      <c r="KYS26" s="1"/>
      <c r="KYT26" s="1"/>
      <c r="KYU26" s="1"/>
      <c r="KYV26" s="1"/>
      <c r="KYW26" s="1"/>
      <c r="KYX26" s="1"/>
      <c r="KYY26" s="1"/>
      <c r="KYZ26" s="1"/>
      <c r="KZA26" s="1"/>
      <c r="KZB26" s="1"/>
      <c r="KZC26" s="1"/>
      <c r="KZD26" s="1"/>
      <c r="KZE26" s="1"/>
      <c r="KZF26" s="1"/>
      <c r="KZG26" s="1"/>
      <c r="KZH26" s="1"/>
      <c r="KZI26" s="1"/>
      <c r="KZJ26" s="1"/>
      <c r="KZK26" s="1"/>
      <c r="KZL26" s="1"/>
      <c r="KZM26" s="1"/>
      <c r="KZN26" s="1"/>
      <c r="KZO26" s="1"/>
      <c r="KZP26" s="1"/>
      <c r="KZQ26" s="1"/>
      <c r="KZR26" s="1"/>
      <c r="KZS26" s="1"/>
      <c r="KZT26" s="1"/>
      <c r="KZU26" s="1"/>
      <c r="KZV26" s="1"/>
      <c r="KZW26" s="1"/>
      <c r="KZX26" s="1"/>
      <c r="KZY26" s="1"/>
      <c r="KZZ26" s="1"/>
      <c r="LAA26" s="1"/>
      <c r="LAB26" s="1"/>
      <c r="LAC26" s="1"/>
      <c r="LAD26" s="1"/>
      <c r="LAE26" s="1"/>
      <c r="LAF26" s="1"/>
      <c r="LAG26" s="1"/>
      <c r="LAH26" s="1"/>
      <c r="LAI26" s="1"/>
      <c r="LAJ26" s="1"/>
      <c r="LAK26" s="1"/>
      <c r="LAL26" s="1"/>
      <c r="LAM26" s="1"/>
      <c r="LAN26" s="1"/>
      <c r="LAO26" s="1"/>
      <c r="LAP26" s="1"/>
      <c r="LAQ26" s="1"/>
      <c r="LAR26" s="1"/>
      <c r="LAS26" s="1"/>
      <c r="LAT26" s="1"/>
      <c r="LAU26" s="1"/>
      <c r="LAV26" s="1"/>
      <c r="LAW26" s="1"/>
      <c r="LAX26" s="1"/>
      <c r="LAY26" s="1"/>
      <c r="LAZ26" s="1"/>
      <c r="LBA26" s="1"/>
      <c r="LBB26" s="1"/>
      <c r="LBC26" s="1"/>
      <c r="LBD26" s="1"/>
      <c r="LBE26" s="1"/>
      <c r="LBF26" s="1"/>
      <c r="LBG26" s="1"/>
      <c r="LBH26" s="1"/>
      <c r="LBI26" s="1"/>
      <c r="LBJ26" s="1"/>
      <c r="LBK26" s="1"/>
      <c r="LBL26" s="1"/>
      <c r="LBM26" s="1"/>
      <c r="LBN26" s="1"/>
      <c r="LBO26" s="1"/>
      <c r="LBP26" s="1"/>
      <c r="LBQ26" s="1"/>
      <c r="LBR26" s="1"/>
      <c r="LBS26" s="1"/>
      <c r="LBT26" s="1"/>
      <c r="LBU26" s="1"/>
      <c r="LBV26" s="1"/>
      <c r="LBW26" s="1"/>
      <c r="LBX26" s="1"/>
      <c r="LBY26" s="1"/>
      <c r="LBZ26" s="1"/>
      <c r="LCA26" s="1"/>
      <c r="LCB26" s="1"/>
      <c r="LCC26" s="1"/>
      <c r="LCD26" s="1"/>
      <c r="LCE26" s="1"/>
      <c r="LCF26" s="1"/>
      <c r="LCG26" s="1"/>
      <c r="LCH26" s="1"/>
      <c r="LCI26" s="1"/>
      <c r="LCJ26" s="1"/>
      <c r="LCK26" s="1"/>
      <c r="LCL26" s="1"/>
      <c r="LCM26" s="1"/>
      <c r="LCN26" s="1"/>
      <c r="LCO26" s="1"/>
      <c r="LCP26" s="1"/>
      <c r="LCQ26" s="1"/>
      <c r="LCR26" s="1"/>
      <c r="LCS26" s="1"/>
      <c r="LCT26" s="1"/>
      <c r="LCU26" s="1"/>
      <c r="LCV26" s="1"/>
      <c r="LCW26" s="1"/>
      <c r="LCX26" s="1"/>
      <c r="LCY26" s="1"/>
      <c r="LCZ26" s="1"/>
      <c r="LDA26" s="1"/>
      <c r="LDB26" s="1"/>
      <c r="LDC26" s="1"/>
      <c r="LDD26" s="1"/>
      <c r="LDE26" s="1"/>
      <c r="LDF26" s="1"/>
      <c r="LDG26" s="1"/>
      <c r="LDH26" s="1"/>
      <c r="LDI26" s="1"/>
      <c r="LDJ26" s="1"/>
      <c r="LDK26" s="1"/>
      <c r="LDL26" s="1"/>
      <c r="LDM26" s="1"/>
      <c r="LDN26" s="1"/>
      <c r="LDO26" s="1"/>
      <c r="LDP26" s="1"/>
      <c r="LDQ26" s="1"/>
      <c r="LDR26" s="1"/>
      <c r="LDS26" s="1"/>
      <c r="LDT26" s="1"/>
      <c r="LDU26" s="1"/>
      <c r="LDV26" s="1"/>
      <c r="LDW26" s="1"/>
      <c r="LDX26" s="1"/>
      <c r="LDY26" s="1"/>
      <c r="LDZ26" s="1"/>
      <c r="LEA26" s="1"/>
      <c r="LEB26" s="1"/>
      <c r="LEC26" s="1"/>
      <c r="LED26" s="1"/>
      <c r="LEE26" s="1"/>
      <c r="LEF26" s="1"/>
      <c r="LEG26" s="1"/>
      <c r="LEH26" s="1"/>
      <c r="LEI26" s="1"/>
      <c r="LEJ26" s="1"/>
      <c r="LEK26" s="1"/>
      <c r="LEL26" s="1"/>
      <c r="LEM26" s="1"/>
      <c r="LEN26" s="1"/>
      <c r="LEO26" s="1"/>
      <c r="LEP26" s="1"/>
      <c r="LEQ26" s="1"/>
      <c r="LER26" s="1"/>
      <c r="LES26" s="1"/>
      <c r="LET26" s="1"/>
      <c r="LEU26" s="1"/>
      <c r="LEV26" s="1"/>
      <c r="LEW26" s="1"/>
      <c r="LEX26" s="1"/>
      <c r="LEY26" s="1"/>
      <c r="LEZ26" s="1"/>
      <c r="LFA26" s="1"/>
      <c r="LFB26" s="1"/>
      <c r="LFC26" s="1"/>
      <c r="LFD26" s="1"/>
      <c r="LFE26" s="1"/>
      <c r="LFF26" s="1"/>
      <c r="LFG26" s="1"/>
      <c r="LFH26" s="1"/>
      <c r="LFI26" s="1"/>
      <c r="LFJ26" s="1"/>
      <c r="LFK26" s="1"/>
      <c r="LFL26" s="1"/>
      <c r="LFM26" s="1"/>
      <c r="LFN26" s="1"/>
      <c r="LFO26" s="1"/>
      <c r="LFP26" s="1"/>
      <c r="LFQ26" s="1"/>
      <c r="LFR26" s="1"/>
      <c r="LFS26" s="1"/>
      <c r="LFT26" s="1"/>
      <c r="LFU26" s="1"/>
      <c r="LFV26" s="1"/>
      <c r="LFW26" s="1"/>
      <c r="LFX26" s="1"/>
      <c r="LFY26" s="1"/>
      <c r="LFZ26" s="1"/>
      <c r="LGA26" s="1"/>
      <c r="LGB26" s="1"/>
      <c r="LGC26" s="1"/>
      <c r="LGD26" s="1"/>
      <c r="LGE26" s="1"/>
      <c r="LGF26" s="1"/>
      <c r="LGG26" s="1"/>
      <c r="LGH26" s="1"/>
      <c r="LGI26" s="1"/>
      <c r="LGJ26" s="1"/>
      <c r="LGK26" s="1"/>
      <c r="LGL26" s="1"/>
      <c r="LGM26" s="1"/>
      <c r="LGN26" s="1"/>
      <c r="LGO26" s="1"/>
      <c r="LGP26" s="1"/>
      <c r="LGQ26" s="1"/>
      <c r="LGR26" s="1"/>
      <c r="LGS26" s="1"/>
      <c r="LGT26" s="1"/>
      <c r="LGU26" s="1"/>
      <c r="LGV26" s="1"/>
      <c r="LGW26" s="1"/>
      <c r="LGX26" s="1"/>
      <c r="LGY26" s="1"/>
      <c r="LGZ26" s="1"/>
      <c r="LHA26" s="1"/>
      <c r="LHB26" s="1"/>
      <c r="LHC26" s="1"/>
      <c r="LHD26" s="1"/>
      <c r="LHE26" s="1"/>
      <c r="LHF26" s="1"/>
      <c r="LHG26" s="1"/>
      <c r="LHH26" s="1"/>
      <c r="LHI26" s="1"/>
      <c r="LHJ26" s="1"/>
      <c r="LHK26" s="1"/>
      <c r="LHL26" s="1"/>
      <c r="LHM26" s="1"/>
      <c r="LHN26" s="1"/>
      <c r="LHO26" s="1"/>
      <c r="LHP26" s="1"/>
      <c r="LHQ26" s="1"/>
      <c r="LHR26" s="1"/>
      <c r="LHS26" s="1"/>
      <c r="LHT26" s="1"/>
      <c r="LHU26" s="1"/>
      <c r="LHV26" s="1"/>
      <c r="LHW26" s="1"/>
      <c r="LHX26" s="1"/>
      <c r="LHY26" s="1"/>
      <c r="LHZ26" s="1"/>
      <c r="LIA26" s="1"/>
      <c r="LIB26" s="1"/>
      <c r="LIC26" s="1"/>
      <c r="LID26" s="1"/>
      <c r="LIE26" s="1"/>
      <c r="LIF26" s="1"/>
      <c r="LIG26" s="1"/>
      <c r="LIH26" s="1"/>
      <c r="LII26" s="1"/>
      <c r="LIJ26" s="1"/>
      <c r="LIK26" s="1"/>
      <c r="LIL26" s="1"/>
      <c r="LIM26" s="1"/>
      <c r="LIN26" s="1"/>
      <c r="LIO26" s="1"/>
      <c r="LIP26" s="1"/>
      <c r="LIQ26" s="1"/>
      <c r="LIR26" s="1"/>
      <c r="LIS26" s="1"/>
      <c r="LIT26" s="1"/>
      <c r="LIU26" s="1"/>
      <c r="LIV26" s="1"/>
      <c r="LIW26" s="1"/>
      <c r="LIX26" s="1"/>
      <c r="LIY26" s="1"/>
      <c r="LIZ26" s="1"/>
      <c r="LJA26" s="1"/>
      <c r="LJB26" s="1"/>
      <c r="LJC26" s="1"/>
      <c r="LJD26" s="1"/>
      <c r="LJE26" s="1"/>
      <c r="LJF26" s="1"/>
      <c r="LJG26" s="1"/>
      <c r="LJH26" s="1"/>
      <c r="LJI26" s="1"/>
      <c r="LJJ26" s="1"/>
      <c r="LJK26" s="1"/>
      <c r="LJL26" s="1"/>
      <c r="LJM26" s="1"/>
      <c r="LJN26" s="1"/>
      <c r="LJO26" s="1"/>
      <c r="LJP26" s="1"/>
      <c r="LJQ26" s="1"/>
      <c r="LJR26" s="1"/>
      <c r="LJS26" s="1"/>
      <c r="LJT26" s="1"/>
      <c r="LJU26" s="1"/>
      <c r="LJV26" s="1"/>
      <c r="LJW26" s="1"/>
      <c r="LJX26" s="1"/>
      <c r="LJY26" s="1"/>
      <c r="LJZ26" s="1"/>
      <c r="LKA26" s="1"/>
      <c r="LKB26" s="1"/>
      <c r="LKC26" s="1"/>
      <c r="LKD26" s="1"/>
      <c r="LKE26" s="1"/>
      <c r="LKF26" s="1"/>
      <c r="LKG26" s="1"/>
      <c r="LKH26" s="1"/>
      <c r="LKI26" s="1"/>
      <c r="LKJ26" s="1"/>
      <c r="LKK26" s="1"/>
      <c r="LKL26" s="1"/>
      <c r="LKM26" s="1"/>
      <c r="LKN26" s="1"/>
      <c r="LKO26" s="1"/>
      <c r="LKP26" s="1"/>
      <c r="LKQ26" s="1"/>
      <c r="LKR26" s="1"/>
      <c r="LKS26" s="1"/>
      <c r="LKT26" s="1"/>
      <c r="LKU26" s="1"/>
      <c r="LKV26" s="1"/>
      <c r="LKW26" s="1"/>
      <c r="LKX26" s="1"/>
      <c r="LKY26" s="1"/>
      <c r="LKZ26" s="1"/>
      <c r="LLA26" s="1"/>
      <c r="LLB26" s="1"/>
      <c r="LLC26" s="1"/>
      <c r="LLD26" s="1"/>
      <c r="LLE26" s="1"/>
      <c r="LLF26" s="1"/>
      <c r="LLG26" s="1"/>
      <c r="LLH26" s="1"/>
      <c r="LLI26" s="1"/>
      <c r="LLJ26" s="1"/>
      <c r="LLK26" s="1"/>
      <c r="LLL26" s="1"/>
      <c r="LLM26" s="1"/>
      <c r="LLN26" s="1"/>
      <c r="LLO26" s="1"/>
      <c r="LLP26" s="1"/>
      <c r="LLQ26" s="1"/>
      <c r="LLR26" s="1"/>
      <c r="LLS26" s="1"/>
      <c r="LLT26" s="1"/>
      <c r="LLU26" s="1"/>
      <c r="LLV26" s="1"/>
      <c r="LLW26" s="1"/>
      <c r="LLX26" s="1"/>
      <c r="LLY26" s="1"/>
      <c r="LLZ26" s="1"/>
      <c r="LMA26" s="1"/>
      <c r="LMB26" s="1"/>
      <c r="LMC26" s="1"/>
      <c r="LMD26" s="1"/>
      <c r="LME26" s="1"/>
      <c r="LMF26" s="1"/>
      <c r="LMG26" s="1"/>
      <c r="LMH26" s="1"/>
      <c r="LMI26" s="1"/>
      <c r="LMJ26" s="1"/>
      <c r="LMK26" s="1"/>
      <c r="LML26" s="1"/>
      <c r="LMM26" s="1"/>
      <c r="LMN26" s="1"/>
      <c r="LMO26" s="1"/>
      <c r="LMP26" s="1"/>
      <c r="LMQ26" s="1"/>
      <c r="LMR26" s="1"/>
      <c r="LMS26" s="1"/>
      <c r="LMT26" s="1"/>
      <c r="LMU26" s="1"/>
      <c r="LMV26" s="1"/>
      <c r="LMW26" s="1"/>
      <c r="LMX26" s="1"/>
      <c r="LMY26" s="1"/>
      <c r="LMZ26" s="1"/>
      <c r="LNA26" s="1"/>
      <c r="LNB26" s="1"/>
      <c r="LNC26" s="1"/>
      <c r="LND26" s="1"/>
      <c r="LNE26" s="1"/>
      <c r="LNF26" s="1"/>
      <c r="LNG26" s="1"/>
      <c r="LNH26" s="1"/>
      <c r="LNI26" s="1"/>
      <c r="LNJ26" s="1"/>
      <c r="LNK26" s="1"/>
      <c r="LNL26" s="1"/>
      <c r="LNM26" s="1"/>
      <c r="LNN26" s="1"/>
      <c r="LNO26" s="1"/>
      <c r="LNP26" s="1"/>
      <c r="LNQ26" s="1"/>
      <c r="LNR26" s="1"/>
      <c r="LNS26" s="1"/>
      <c r="LNT26" s="1"/>
      <c r="LNU26" s="1"/>
      <c r="LNV26" s="1"/>
      <c r="LNW26" s="1"/>
      <c r="LNX26" s="1"/>
      <c r="LNY26" s="1"/>
      <c r="LNZ26" s="1"/>
      <c r="LOA26" s="1"/>
      <c r="LOB26" s="1"/>
      <c r="LOC26" s="1"/>
      <c r="LOD26" s="1"/>
      <c r="LOE26" s="1"/>
      <c r="LOF26" s="1"/>
      <c r="LOG26" s="1"/>
      <c r="LOH26" s="1"/>
      <c r="LOI26" s="1"/>
      <c r="LOJ26" s="1"/>
      <c r="LOK26" s="1"/>
      <c r="LOL26" s="1"/>
      <c r="LOM26" s="1"/>
      <c r="LON26" s="1"/>
      <c r="LOO26" s="1"/>
      <c r="LOP26" s="1"/>
      <c r="LOQ26" s="1"/>
      <c r="LOR26" s="1"/>
      <c r="LOS26" s="1"/>
      <c r="LOT26" s="1"/>
      <c r="LOU26" s="1"/>
      <c r="LOV26" s="1"/>
      <c r="LOW26" s="1"/>
      <c r="LOX26" s="1"/>
      <c r="LOY26" s="1"/>
      <c r="LOZ26" s="1"/>
      <c r="LPA26" s="1"/>
      <c r="LPB26" s="1"/>
      <c r="LPC26" s="1"/>
      <c r="LPD26" s="1"/>
      <c r="LPE26" s="1"/>
      <c r="LPF26" s="1"/>
      <c r="LPG26" s="1"/>
      <c r="LPH26" s="1"/>
      <c r="LPI26" s="1"/>
      <c r="LPJ26" s="1"/>
      <c r="LPK26" s="1"/>
      <c r="LPL26" s="1"/>
      <c r="LPM26" s="1"/>
      <c r="LPN26" s="1"/>
      <c r="LPO26" s="1"/>
      <c r="LPP26" s="1"/>
      <c r="LPQ26" s="1"/>
      <c r="LPR26" s="1"/>
      <c r="LPS26" s="1"/>
      <c r="LPT26" s="1"/>
      <c r="LPU26" s="1"/>
      <c r="LPV26" s="1"/>
      <c r="LPW26" s="1"/>
      <c r="LPX26" s="1"/>
      <c r="LPY26" s="1"/>
      <c r="LPZ26" s="1"/>
      <c r="LQA26" s="1"/>
      <c r="LQB26" s="1"/>
      <c r="LQC26" s="1"/>
      <c r="LQD26" s="1"/>
      <c r="LQE26" s="1"/>
      <c r="LQF26" s="1"/>
      <c r="LQG26" s="1"/>
      <c r="LQH26" s="1"/>
      <c r="LQI26" s="1"/>
      <c r="LQJ26" s="1"/>
      <c r="LQK26" s="1"/>
      <c r="LQL26" s="1"/>
      <c r="LQM26" s="1"/>
      <c r="LQN26" s="1"/>
      <c r="LQO26" s="1"/>
      <c r="LQP26" s="1"/>
      <c r="LQQ26" s="1"/>
      <c r="LQR26" s="1"/>
      <c r="LQS26" s="1"/>
      <c r="LQT26" s="1"/>
      <c r="LQU26" s="1"/>
      <c r="LQV26" s="1"/>
      <c r="LQW26" s="1"/>
      <c r="LQX26" s="1"/>
      <c r="LQY26" s="1"/>
      <c r="LQZ26" s="1"/>
      <c r="LRA26" s="1"/>
      <c r="LRB26" s="1"/>
      <c r="LRC26" s="1"/>
      <c r="LRD26" s="1"/>
      <c r="LRE26" s="1"/>
      <c r="LRF26" s="1"/>
      <c r="LRG26" s="1"/>
      <c r="LRH26" s="1"/>
      <c r="LRI26" s="1"/>
      <c r="LRJ26" s="1"/>
      <c r="LRK26" s="1"/>
      <c r="LRL26" s="1"/>
      <c r="LRM26" s="1"/>
      <c r="LRN26" s="1"/>
      <c r="LRO26" s="1"/>
      <c r="LRP26" s="1"/>
      <c r="LRQ26" s="1"/>
      <c r="LRR26" s="1"/>
      <c r="LRS26" s="1"/>
      <c r="LRT26" s="1"/>
      <c r="LRU26" s="1"/>
      <c r="LRV26" s="1"/>
      <c r="LRW26" s="1"/>
      <c r="LRX26" s="1"/>
      <c r="LRY26" s="1"/>
      <c r="LRZ26" s="1"/>
      <c r="LSA26" s="1"/>
      <c r="LSB26" s="1"/>
      <c r="LSC26" s="1"/>
      <c r="LSD26" s="1"/>
      <c r="LSE26" s="1"/>
      <c r="LSF26" s="1"/>
      <c r="LSG26" s="1"/>
      <c r="LSH26" s="1"/>
      <c r="LSI26" s="1"/>
      <c r="LSJ26" s="1"/>
      <c r="LSK26" s="1"/>
      <c r="LSL26" s="1"/>
      <c r="LSM26" s="1"/>
      <c r="LSN26" s="1"/>
      <c r="LSO26" s="1"/>
      <c r="LSP26" s="1"/>
      <c r="LSQ26" s="1"/>
      <c r="LSR26" s="1"/>
      <c r="LSS26" s="1"/>
      <c r="LST26" s="1"/>
      <c r="LSU26" s="1"/>
      <c r="LSV26" s="1"/>
      <c r="LSW26" s="1"/>
      <c r="LSX26" s="1"/>
      <c r="LSY26" s="1"/>
      <c r="LSZ26" s="1"/>
      <c r="LTA26" s="1"/>
      <c r="LTB26" s="1"/>
      <c r="LTC26" s="1"/>
      <c r="LTD26" s="1"/>
      <c r="LTE26" s="1"/>
      <c r="LTF26" s="1"/>
      <c r="LTG26" s="1"/>
      <c r="LTH26" s="1"/>
      <c r="LTI26" s="1"/>
      <c r="LTJ26" s="1"/>
      <c r="LTK26" s="1"/>
      <c r="LTL26" s="1"/>
      <c r="LTM26" s="1"/>
      <c r="LTN26" s="1"/>
      <c r="LTO26" s="1"/>
      <c r="LTP26" s="1"/>
      <c r="LTQ26" s="1"/>
      <c r="LTR26" s="1"/>
      <c r="LTS26" s="1"/>
      <c r="LTT26" s="1"/>
      <c r="LTU26" s="1"/>
      <c r="LTV26" s="1"/>
      <c r="LTW26" s="1"/>
      <c r="LTX26" s="1"/>
      <c r="LTY26" s="1"/>
      <c r="LTZ26" s="1"/>
      <c r="LUA26" s="1"/>
      <c r="LUB26" s="1"/>
      <c r="LUC26" s="1"/>
      <c r="LUD26" s="1"/>
      <c r="LUE26" s="1"/>
      <c r="LUF26" s="1"/>
      <c r="LUG26" s="1"/>
      <c r="LUH26" s="1"/>
      <c r="LUI26" s="1"/>
      <c r="LUJ26" s="1"/>
      <c r="LUK26" s="1"/>
      <c r="LUL26" s="1"/>
      <c r="LUM26" s="1"/>
      <c r="LUN26" s="1"/>
      <c r="LUO26" s="1"/>
      <c r="LUP26" s="1"/>
      <c r="LUQ26" s="1"/>
      <c r="LUR26" s="1"/>
      <c r="LUS26" s="1"/>
      <c r="LUT26" s="1"/>
      <c r="LUU26" s="1"/>
      <c r="LUV26" s="1"/>
      <c r="LUW26" s="1"/>
      <c r="LUX26" s="1"/>
      <c r="LUY26" s="1"/>
      <c r="LUZ26" s="1"/>
      <c r="LVA26" s="1"/>
      <c r="LVB26" s="1"/>
      <c r="LVC26" s="1"/>
      <c r="LVD26" s="1"/>
      <c r="LVE26" s="1"/>
      <c r="LVF26" s="1"/>
      <c r="LVG26" s="1"/>
      <c r="LVH26" s="1"/>
      <c r="LVI26" s="1"/>
      <c r="LVJ26" s="1"/>
      <c r="LVK26" s="1"/>
      <c r="LVL26" s="1"/>
      <c r="LVM26" s="1"/>
      <c r="LVN26" s="1"/>
      <c r="LVO26" s="1"/>
      <c r="LVP26" s="1"/>
      <c r="LVQ26" s="1"/>
      <c r="LVR26" s="1"/>
      <c r="LVS26" s="1"/>
      <c r="LVT26" s="1"/>
      <c r="LVU26" s="1"/>
      <c r="LVV26" s="1"/>
      <c r="LVW26" s="1"/>
      <c r="LVX26" s="1"/>
      <c r="LVY26" s="1"/>
      <c r="LVZ26" s="1"/>
      <c r="LWA26" s="1"/>
      <c r="LWB26" s="1"/>
      <c r="LWC26" s="1"/>
      <c r="LWD26" s="1"/>
      <c r="LWE26" s="1"/>
      <c r="LWF26" s="1"/>
      <c r="LWG26" s="1"/>
      <c r="LWH26" s="1"/>
      <c r="LWI26" s="1"/>
      <c r="LWJ26" s="1"/>
      <c r="LWK26" s="1"/>
      <c r="LWL26" s="1"/>
      <c r="LWM26" s="1"/>
      <c r="LWN26" s="1"/>
      <c r="LWO26" s="1"/>
      <c r="LWP26" s="1"/>
      <c r="LWQ26" s="1"/>
      <c r="LWR26" s="1"/>
      <c r="LWS26" s="1"/>
      <c r="LWT26" s="1"/>
      <c r="LWU26" s="1"/>
      <c r="LWV26" s="1"/>
      <c r="LWW26" s="1"/>
      <c r="LWX26" s="1"/>
      <c r="LWY26" s="1"/>
      <c r="LWZ26" s="1"/>
      <c r="LXA26" s="1"/>
      <c r="LXB26" s="1"/>
      <c r="LXC26" s="1"/>
      <c r="LXD26" s="1"/>
      <c r="LXE26" s="1"/>
      <c r="LXF26" s="1"/>
      <c r="LXG26" s="1"/>
      <c r="LXH26" s="1"/>
      <c r="LXI26" s="1"/>
      <c r="LXJ26" s="1"/>
      <c r="LXK26" s="1"/>
      <c r="LXL26" s="1"/>
      <c r="LXM26" s="1"/>
      <c r="LXN26" s="1"/>
      <c r="LXO26" s="1"/>
      <c r="LXP26" s="1"/>
      <c r="LXQ26" s="1"/>
      <c r="LXR26" s="1"/>
      <c r="LXS26" s="1"/>
      <c r="LXT26" s="1"/>
      <c r="LXU26" s="1"/>
      <c r="LXV26" s="1"/>
      <c r="LXW26" s="1"/>
      <c r="LXX26" s="1"/>
      <c r="LXY26" s="1"/>
      <c r="LXZ26" s="1"/>
      <c r="LYA26" s="1"/>
      <c r="LYB26" s="1"/>
      <c r="LYC26" s="1"/>
      <c r="LYD26" s="1"/>
      <c r="LYE26" s="1"/>
      <c r="LYF26" s="1"/>
      <c r="LYG26" s="1"/>
      <c r="LYH26" s="1"/>
      <c r="LYI26" s="1"/>
      <c r="LYJ26" s="1"/>
      <c r="LYK26" s="1"/>
      <c r="LYL26" s="1"/>
      <c r="LYM26" s="1"/>
      <c r="LYN26" s="1"/>
      <c r="LYO26" s="1"/>
      <c r="LYP26" s="1"/>
      <c r="LYQ26" s="1"/>
      <c r="LYR26" s="1"/>
      <c r="LYS26" s="1"/>
      <c r="LYT26" s="1"/>
      <c r="LYU26" s="1"/>
      <c r="LYV26" s="1"/>
      <c r="LYW26" s="1"/>
      <c r="LYX26" s="1"/>
      <c r="LYY26" s="1"/>
      <c r="LYZ26" s="1"/>
      <c r="LZA26" s="1"/>
      <c r="LZB26" s="1"/>
      <c r="LZC26" s="1"/>
      <c r="LZD26" s="1"/>
      <c r="LZE26" s="1"/>
      <c r="LZF26" s="1"/>
      <c r="LZG26" s="1"/>
      <c r="LZH26" s="1"/>
      <c r="LZI26" s="1"/>
      <c r="LZJ26" s="1"/>
      <c r="LZK26" s="1"/>
      <c r="LZL26" s="1"/>
      <c r="LZM26" s="1"/>
      <c r="LZN26" s="1"/>
      <c r="LZO26" s="1"/>
      <c r="LZP26" s="1"/>
      <c r="LZQ26" s="1"/>
      <c r="LZR26" s="1"/>
      <c r="LZS26" s="1"/>
      <c r="LZT26" s="1"/>
      <c r="LZU26" s="1"/>
      <c r="LZV26" s="1"/>
      <c r="LZW26" s="1"/>
      <c r="LZX26" s="1"/>
      <c r="LZY26" s="1"/>
      <c r="LZZ26" s="1"/>
      <c r="MAA26" s="1"/>
      <c r="MAB26" s="1"/>
      <c r="MAC26" s="1"/>
    </row>
    <row r="27" spans="1:8817" ht="16" x14ac:dyDescent="0.2">
      <c r="A27" s="33" t="s">
        <v>674</v>
      </c>
      <c r="B27" s="1">
        <v>5</v>
      </c>
      <c r="C27" s="1">
        <v>4</v>
      </c>
      <c r="D27" s="329" t="s">
        <v>17353</v>
      </c>
      <c r="E27" s="1">
        <v>8</v>
      </c>
      <c r="F27" s="3"/>
      <c r="G27" s="3">
        <f>SUM(Table1878[[#This Row],[Q1 Y6]:[Q4 Y6]])</f>
        <v>17</v>
      </c>
      <c r="H27" s="1">
        <v>9</v>
      </c>
      <c r="I27" s="1">
        <v>0</v>
      </c>
      <c r="J27" s="1">
        <v>4</v>
      </c>
      <c r="K27" s="1">
        <v>7</v>
      </c>
      <c r="L27" s="3">
        <v>6</v>
      </c>
      <c r="M27" s="1" t="e">
        <f>SUM([2]!Table1878[[#This Row],[Q1 Y7]:[Q4 Y7]])</f>
        <v>#REF!</v>
      </c>
      <c r="N27" s="1">
        <v>4</v>
      </c>
      <c r="O27" s="1">
        <v>6</v>
      </c>
      <c r="P27" s="1">
        <v>7</v>
      </c>
      <c r="Q27" s="1">
        <v>1</v>
      </c>
      <c r="R27" s="1">
        <v>10</v>
      </c>
      <c r="S27" s="1"/>
      <c r="T27" s="36">
        <v>4</v>
      </c>
      <c r="U27" s="1">
        <v>3</v>
      </c>
      <c r="V27" s="1">
        <v>3</v>
      </c>
      <c r="W27" s="1">
        <v>5</v>
      </c>
      <c r="X27" s="36">
        <v>11</v>
      </c>
      <c r="Y27" s="1"/>
      <c r="Z27" s="693">
        <v>3</v>
      </c>
      <c r="AA27" s="1"/>
      <c r="AB27" s="1"/>
      <c r="AC27" s="1"/>
      <c r="AD27" s="1"/>
      <c r="AE27" s="1">
        <f>SUM(Table1878[[#This Row],[Q1 Y10]:[Q4 Y10]])</f>
        <v>3</v>
      </c>
      <c r="AF27" s="1"/>
      <c r="AG27" s="253"/>
      <c r="AH27" s="253"/>
      <c r="AI27" s="38"/>
      <c r="AJ27" s="38"/>
      <c r="AK27" s="38"/>
      <c r="AL27" s="327"/>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row>
    <row r="28" spans="1:8817" ht="16" x14ac:dyDescent="0.2">
      <c r="A28" s="33" t="s">
        <v>675</v>
      </c>
      <c r="B28" s="1">
        <v>5</v>
      </c>
      <c r="C28" s="1">
        <v>4</v>
      </c>
      <c r="D28" s="1">
        <v>7</v>
      </c>
      <c r="E28" s="1">
        <v>8</v>
      </c>
      <c r="F28" s="3"/>
      <c r="G28" s="3">
        <f>SUM(Table1878[[#This Row],[Q1 Y6]:[Q4 Y6]])</f>
        <v>24</v>
      </c>
      <c r="H28" s="1">
        <v>9</v>
      </c>
      <c r="I28" s="1">
        <v>0</v>
      </c>
      <c r="J28" s="1">
        <v>4</v>
      </c>
      <c r="K28" s="1">
        <v>7</v>
      </c>
      <c r="L28" s="3">
        <v>6</v>
      </c>
      <c r="M28" s="1" t="e">
        <f>SUM([2]!Table1878[[#This Row],[Q1 Y7]:[Q4 Y7]])</f>
        <v>#REF!</v>
      </c>
      <c r="N28" s="1">
        <v>4</v>
      </c>
      <c r="O28" s="1">
        <v>6</v>
      </c>
      <c r="P28" s="1">
        <v>7</v>
      </c>
      <c r="Q28" s="1">
        <v>1</v>
      </c>
      <c r="R28" s="1">
        <v>10</v>
      </c>
      <c r="S28" s="1"/>
      <c r="T28" s="35">
        <v>4</v>
      </c>
      <c r="U28" s="1">
        <v>3</v>
      </c>
      <c r="V28" s="1">
        <v>3</v>
      </c>
      <c r="W28" s="1">
        <v>5</v>
      </c>
      <c r="X28" s="35">
        <v>11</v>
      </c>
      <c r="Y28" s="1"/>
      <c r="Z28" s="693">
        <v>3</v>
      </c>
      <c r="AA28" s="1"/>
      <c r="AB28" s="1"/>
      <c r="AC28" s="1"/>
      <c r="AD28" s="1"/>
      <c r="AE28" s="1">
        <f>SUM(Table1878[[#This Row],[Q1 Y10]:[Q4 Y10]])</f>
        <v>3</v>
      </c>
      <c r="AF28" s="1"/>
      <c r="AG28" s="35"/>
      <c r="AH28" s="35"/>
      <c r="AI28" s="38"/>
      <c r="AJ28" s="38"/>
      <c r="AK28" s="38"/>
      <c r="AL28" s="327"/>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c r="BXC28" s="1"/>
      <c r="BXD28" s="1"/>
      <c r="BXE28" s="1"/>
      <c r="BXF28" s="1"/>
      <c r="BXG28" s="1"/>
      <c r="BXH28" s="1"/>
      <c r="BXI28" s="1"/>
      <c r="BXJ28" s="1"/>
      <c r="BXK28" s="1"/>
      <c r="BXL28" s="1"/>
      <c r="BXM28" s="1"/>
      <c r="BXN28" s="1"/>
      <c r="BXO28" s="1"/>
      <c r="BXP28" s="1"/>
      <c r="BXQ28" s="1"/>
      <c r="BXR28" s="1"/>
      <c r="BXS28" s="1"/>
      <c r="BXT28" s="1"/>
      <c r="BXU28" s="1"/>
      <c r="BXV28" s="1"/>
      <c r="BXW28" s="1"/>
      <c r="BXX28" s="1"/>
      <c r="BXY28" s="1"/>
      <c r="BXZ28" s="1"/>
      <c r="BYA28" s="1"/>
      <c r="BYB28" s="1"/>
      <c r="BYC28" s="1"/>
      <c r="BYD28" s="1"/>
      <c r="BYE28" s="1"/>
      <c r="BYF28" s="1"/>
      <c r="BYG28" s="1"/>
      <c r="BYH28" s="1"/>
      <c r="BYI28" s="1"/>
      <c r="BYJ28" s="1"/>
      <c r="BYK28" s="1"/>
      <c r="BYL28" s="1"/>
      <c r="BYM28" s="1"/>
      <c r="BYN28" s="1"/>
      <c r="BYO28" s="1"/>
      <c r="BYP28" s="1"/>
      <c r="BYQ28" s="1"/>
      <c r="BYR28" s="1"/>
      <c r="BYS28" s="1"/>
      <c r="BYT28" s="1"/>
      <c r="BYU28" s="1"/>
      <c r="BYV28" s="1"/>
      <c r="BYW28" s="1"/>
      <c r="BYX28" s="1"/>
      <c r="BYY28" s="1"/>
      <c r="BYZ28" s="1"/>
      <c r="BZA28" s="1"/>
      <c r="BZB28" s="1"/>
      <c r="BZC28" s="1"/>
      <c r="BZD28" s="1"/>
      <c r="BZE28" s="1"/>
      <c r="BZF28" s="1"/>
      <c r="BZG28" s="1"/>
      <c r="BZH28" s="1"/>
      <c r="BZI28" s="1"/>
      <c r="BZJ28" s="1"/>
      <c r="BZK28" s="1"/>
      <c r="BZL28" s="1"/>
      <c r="BZM28" s="1"/>
      <c r="BZN28" s="1"/>
      <c r="BZO28" s="1"/>
      <c r="BZP28" s="1"/>
      <c r="BZQ28" s="1"/>
      <c r="BZR28" s="1"/>
      <c r="BZS28" s="1"/>
      <c r="BZT28" s="1"/>
      <c r="BZU28" s="1"/>
      <c r="BZV28" s="1"/>
      <c r="BZW28" s="1"/>
      <c r="BZX28" s="1"/>
      <c r="BZY28" s="1"/>
      <c r="BZZ28" s="1"/>
      <c r="CAA28" s="1"/>
      <c r="CAB28" s="1"/>
      <c r="CAC28" s="1"/>
      <c r="CAD28" s="1"/>
      <c r="CAE28" s="1"/>
      <c r="CAF28" s="1"/>
      <c r="CAG28" s="1"/>
      <c r="CAH28" s="1"/>
      <c r="CAI28" s="1"/>
      <c r="CAJ28" s="1"/>
      <c r="CAK28" s="1"/>
      <c r="CAL28" s="1"/>
      <c r="CAM28" s="1"/>
      <c r="CAN28" s="1"/>
      <c r="CAO28" s="1"/>
      <c r="CAP28" s="1"/>
      <c r="CAQ28" s="1"/>
      <c r="CAR28" s="1"/>
      <c r="CAS28" s="1"/>
      <c r="CAT28" s="1"/>
      <c r="CAU28" s="1"/>
      <c r="CAV28" s="1"/>
      <c r="CAW28" s="1"/>
      <c r="CAX28" s="1"/>
      <c r="CAY28" s="1"/>
      <c r="CAZ28" s="1"/>
      <c r="CBA28" s="1"/>
      <c r="CBB28" s="1"/>
      <c r="CBC28" s="1"/>
      <c r="CBD28" s="1"/>
      <c r="CBE28" s="1"/>
      <c r="CBF28" s="1"/>
      <c r="CBG28" s="1"/>
      <c r="CBH28" s="1"/>
      <c r="CBI28" s="1"/>
      <c r="CBJ28" s="1"/>
      <c r="CBK28" s="1"/>
      <c r="CBL28" s="1"/>
      <c r="CBM28" s="1"/>
      <c r="CBN28" s="1"/>
      <c r="CBO28" s="1"/>
      <c r="CBP28" s="1"/>
      <c r="CBQ28" s="1"/>
      <c r="CBR28" s="1"/>
      <c r="CBS28" s="1"/>
      <c r="CBT28" s="1"/>
      <c r="CBU28" s="1"/>
      <c r="CBV28" s="1"/>
      <c r="CBW28" s="1"/>
      <c r="CBX28" s="1"/>
      <c r="CBY28" s="1"/>
      <c r="CBZ28" s="1"/>
      <c r="CCA28" s="1"/>
      <c r="CCB28" s="1"/>
      <c r="CCC28" s="1"/>
      <c r="CCD28" s="1"/>
      <c r="CCE28" s="1"/>
      <c r="CCF28" s="1"/>
      <c r="CCG28" s="1"/>
      <c r="CCH28" s="1"/>
      <c r="CCI28" s="1"/>
      <c r="CCJ28" s="1"/>
      <c r="CCK28" s="1"/>
      <c r="CCL28" s="1"/>
      <c r="CCM28" s="1"/>
      <c r="CCN28" s="1"/>
      <c r="CCO28" s="1"/>
      <c r="CCP28" s="1"/>
      <c r="CCQ28" s="1"/>
      <c r="CCR28" s="1"/>
      <c r="CCS28" s="1"/>
      <c r="CCT28" s="1"/>
      <c r="CCU28" s="1"/>
      <c r="CCV28" s="1"/>
      <c r="CCW28" s="1"/>
      <c r="CCX28" s="1"/>
      <c r="CCY28" s="1"/>
      <c r="CCZ28" s="1"/>
      <c r="CDA28" s="1"/>
      <c r="CDB28" s="1"/>
      <c r="CDC28" s="1"/>
      <c r="CDD28" s="1"/>
      <c r="CDE28" s="1"/>
      <c r="CDF28" s="1"/>
      <c r="CDG28" s="1"/>
      <c r="CDH28" s="1"/>
      <c r="CDI28" s="1"/>
      <c r="CDJ28" s="1"/>
      <c r="CDK28" s="1"/>
      <c r="CDL28" s="1"/>
      <c r="CDM28" s="1"/>
      <c r="CDN28" s="1"/>
      <c r="CDO28" s="1"/>
      <c r="CDP28" s="1"/>
      <c r="CDQ28" s="1"/>
      <c r="CDR28" s="1"/>
      <c r="CDS28" s="1"/>
      <c r="CDT28" s="1"/>
      <c r="CDU28" s="1"/>
      <c r="CDV28" s="1"/>
      <c r="CDW28" s="1"/>
      <c r="CDX28" s="1"/>
      <c r="CDY28" s="1"/>
      <c r="CDZ28" s="1"/>
      <c r="CEA28" s="1"/>
      <c r="CEB28" s="1"/>
      <c r="CEC28" s="1"/>
      <c r="CED28" s="1"/>
      <c r="CEE28" s="1"/>
      <c r="CEF28" s="1"/>
      <c r="CEG28" s="1"/>
      <c r="CEH28" s="1"/>
      <c r="CEI28" s="1"/>
      <c r="CEJ28" s="1"/>
      <c r="CEK28" s="1"/>
      <c r="CEL28" s="1"/>
      <c r="CEM28" s="1"/>
      <c r="CEN28" s="1"/>
      <c r="CEO28" s="1"/>
      <c r="CEP28" s="1"/>
      <c r="CEQ28" s="1"/>
      <c r="CER28" s="1"/>
      <c r="CES28" s="1"/>
      <c r="CET28" s="1"/>
      <c r="CEU28" s="1"/>
      <c r="CEV28" s="1"/>
      <c r="CEW28" s="1"/>
      <c r="CEX28" s="1"/>
      <c r="CEY28" s="1"/>
      <c r="CEZ28" s="1"/>
      <c r="CFA28" s="1"/>
      <c r="CFB28" s="1"/>
      <c r="CFC28" s="1"/>
      <c r="CFD28" s="1"/>
      <c r="CFE28" s="1"/>
      <c r="CFF28" s="1"/>
      <c r="CFG28" s="1"/>
      <c r="CFH28" s="1"/>
      <c r="CFI28" s="1"/>
      <c r="CFJ28" s="1"/>
      <c r="CFK28" s="1"/>
      <c r="CFL28" s="1"/>
      <c r="CFM28" s="1"/>
      <c r="CFN28" s="1"/>
      <c r="CFO28" s="1"/>
      <c r="CFP28" s="1"/>
      <c r="CFQ28" s="1"/>
      <c r="CFR28" s="1"/>
      <c r="CFS28" s="1"/>
      <c r="CFT28" s="1"/>
      <c r="CFU28" s="1"/>
      <c r="CFV28" s="1"/>
      <c r="CFW28" s="1"/>
      <c r="CFX28" s="1"/>
      <c r="CFY28" s="1"/>
      <c r="CFZ28" s="1"/>
      <c r="CGA28" s="1"/>
      <c r="CGB28" s="1"/>
      <c r="CGC28" s="1"/>
      <c r="CGD28" s="1"/>
      <c r="CGE28" s="1"/>
      <c r="CGF28" s="1"/>
      <c r="CGG28" s="1"/>
      <c r="CGH28" s="1"/>
      <c r="CGI28" s="1"/>
      <c r="CGJ28" s="1"/>
      <c r="CGK28" s="1"/>
      <c r="CGL28" s="1"/>
      <c r="CGM28" s="1"/>
      <c r="CGN28" s="1"/>
      <c r="CGO28" s="1"/>
      <c r="CGP28" s="1"/>
      <c r="CGQ28" s="1"/>
      <c r="CGR28" s="1"/>
      <c r="CGS28" s="1"/>
      <c r="CGT28" s="1"/>
      <c r="CGU28" s="1"/>
      <c r="CGV28" s="1"/>
      <c r="CGW28" s="1"/>
      <c r="CGX28" s="1"/>
      <c r="CGY28" s="1"/>
      <c r="CGZ28" s="1"/>
      <c r="CHA28" s="1"/>
      <c r="CHB28" s="1"/>
      <c r="CHC28" s="1"/>
      <c r="CHD28" s="1"/>
      <c r="CHE28" s="1"/>
      <c r="CHF28" s="1"/>
      <c r="CHG28" s="1"/>
      <c r="CHH28" s="1"/>
      <c r="CHI28" s="1"/>
      <c r="CHJ28" s="1"/>
      <c r="CHK28" s="1"/>
      <c r="CHL28" s="1"/>
      <c r="CHM28" s="1"/>
      <c r="CHN28" s="1"/>
      <c r="CHO28" s="1"/>
      <c r="CHP28" s="1"/>
      <c r="CHQ28" s="1"/>
      <c r="CHR28" s="1"/>
      <c r="CHS28" s="1"/>
      <c r="CHT28" s="1"/>
      <c r="CHU28" s="1"/>
      <c r="CHV28" s="1"/>
      <c r="CHW28" s="1"/>
      <c r="CHX28" s="1"/>
      <c r="CHY28" s="1"/>
      <c r="CHZ28" s="1"/>
      <c r="CIA28" s="1"/>
      <c r="CIB28" s="1"/>
      <c r="CIC28" s="1"/>
      <c r="CID28" s="1"/>
      <c r="CIE28" s="1"/>
      <c r="CIF28" s="1"/>
      <c r="CIG28" s="1"/>
      <c r="CIH28" s="1"/>
      <c r="CII28" s="1"/>
      <c r="CIJ28" s="1"/>
      <c r="CIK28" s="1"/>
      <c r="CIL28" s="1"/>
      <c r="CIM28" s="1"/>
      <c r="CIN28" s="1"/>
      <c r="CIO28" s="1"/>
      <c r="CIP28" s="1"/>
      <c r="CIQ28" s="1"/>
      <c r="CIR28" s="1"/>
      <c r="CIS28" s="1"/>
      <c r="CIT28" s="1"/>
      <c r="CIU28" s="1"/>
      <c r="CIV28" s="1"/>
      <c r="CIW28" s="1"/>
      <c r="CIX28" s="1"/>
      <c r="CIY28" s="1"/>
      <c r="CIZ28" s="1"/>
      <c r="CJA28" s="1"/>
      <c r="CJB28" s="1"/>
      <c r="CJC28" s="1"/>
      <c r="CJD28" s="1"/>
      <c r="CJE28" s="1"/>
      <c r="CJF28" s="1"/>
      <c r="CJG28" s="1"/>
      <c r="CJH28" s="1"/>
      <c r="CJI28" s="1"/>
      <c r="CJJ28" s="1"/>
      <c r="CJK28" s="1"/>
      <c r="CJL28" s="1"/>
      <c r="CJM28" s="1"/>
      <c r="CJN28" s="1"/>
      <c r="CJO28" s="1"/>
      <c r="CJP28" s="1"/>
      <c r="CJQ28" s="1"/>
      <c r="CJR28" s="1"/>
      <c r="CJS28" s="1"/>
      <c r="CJT28" s="1"/>
      <c r="CJU28" s="1"/>
      <c r="CJV28" s="1"/>
      <c r="CJW28" s="1"/>
      <c r="CJX28" s="1"/>
      <c r="CJY28" s="1"/>
      <c r="CJZ28" s="1"/>
      <c r="CKA28" s="1"/>
      <c r="CKB28" s="1"/>
      <c r="CKC28" s="1"/>
      <c r="CKD28" s="1"/>
      <c r="CKE28" s="1"/>
      <c r="CKF28" s="1"/>
      <c r="CKG28" s="1"/>
      <c r="CKH28" s="1"/>
      <c r="CKI28" s="1"/>
      <c r="CKJ28" s="1"/>
      <c r="CKK28" s="1"/>
      <c r="CKL28" s="1"/>
      <c r="CKM28" s="1"/>
      <c r="CKN28" s="1"/>
      <c r="CKO28" s="1"/>
      <c r="CKP28" s="1"/>
      <c r="CKQ28" s="1"/>
      <c r="CKR28" s="1"/>
      <c r="CKS28" s="1"/>
      <c r="CKT28" s="1"/>
      <c r="CKU28" s="1"/>
      <c r="CKV28" s="1"/>
      <c r="CKW28" s="1"/>
      <c r="CKX28" s="1"/>
      <c r="CKY28" s="1"/>
      <c r="CKZ28" s="1"/>
      <c r="CLA28" s="1"/>
      <c r="CLB28" s="1"/>
      <c r="CLC28" s="1"/>
      <c r="CLD28" s="1"/>
      <c r="CLE28" s="1"/>
      <c r="CLF28" s="1"/>
      <c r="CLG28" s="1"/>
      <c r="CLH28" s="1"/>
      <c r="CLI28" s="1"/>
      <c r="CLJ28" s="1"/>
      <c r="CLK28" s="1"/>
      <c r="CLL28" s="1"/>
      <c r="CLM28" s="1"/>
      <c r="CLN28" s="1"/>
      <c r="CLO28" s="1"/>
      <c r="CLP28" s="1"/>
      <c r="CLQ28" s="1"/>
      <c r="CLR28" s="1"/>
      <c r="CLS28" s="1"/>
      <c r="CLT28" s="1"/>
      <c r="CLU28" s="1"/>
      <c r="CLV28" s="1"/>
      <c r="CLW28" s="1"/>
      <c r="CLX28" s="1"/>
      <c r="CLY28" s="1"/>
      <c r="CLZ28" s="1"/>
      <c r="CMA28" s="1"/>
      <c r="CMB28" s="1"/>
      <c r="CMC28" s="1"/>
      <c r="CMD28" s="1"/>
      <c r="CME28" s="1"/>
      <c r="CMF28" s="1"/>
      <c r="CMG28" s="1"/>
      <c r="CMH28" s="1"/>
      <c r="CMI28" s="1"/>
      <c r="CMJ28" s="1"/>
      <c r="CMK28" s="1"/>
      <c r="CML28" s="1"/>
      <c r="CMM28" s="1"/>
      <c r="CMN28" s="1"/>
      <c r="CMO28" s="1"/>
      <c r="CMP28" s="1"/>
      <c r="CMQ28" s="1"/>
      <c r="CMR28" s="1"/>
      <c r="CMS28" s="1"/>
      <c r="CMT28" s="1"/>
      <c r="CMU28" s="1"/>
      <c r="CMV28" s="1"/>
      <c r="CMW28" s="1"/>
      <c r="CMX28" s="1"/>
      <c r="CMY28" s="1"/>
      <c r="CMZ28" s="1"/>
      <c r="CNA28" s="1"/>
      <c r="CNB28" s="1"/>
      <c r="CNC28" s="1"/>
      <c r="CND28" s="1"/>
      <c r="CNE28" s="1"/>
      <c r="CNF28" s="1"/>
      <c r="CNG28" s="1"/>
      <c r="CNH28" s="1"/>
      <c r="CNI28" s="1"/>
      <c r="CNJ28" s="1"/>
      <c r="CNK28" s="1"/>
      <c r="CNL28" s="1"/>
      <c r="CNM28" s="1"/>
      <c r="CNN28" s="1"/>
      <c r="CNO28" s="1"/>
      <c r="CNP28" s="1"/>
      <c r="CNQ28" s="1"/>
      <c r="CNR28" s="1"/>
      <c r="CNS28" s="1"/>
      <c r="CNT28" s="1"/>
      <c r="CNU28" s="1"/>
      <c r="CNV28" s="1"/>
      <c r="CNW28" s="1"/>
      <c r="CNX28" s="1"/>
      <c r="CNY28" s="1"/>
      <c r="CNZ28" s="1"/>
      <c r="COA28" s="1"/>
      <c r="COB28" s="1"/>
      <c r="COC28" s="1"/>
      <c r="COD28" s="1"/>
      <c r="COE28" s="1"/>
      <c r="COF28" s="1"/>
      <c r="COG28" s="1"/>
      <c r="COH28" s="1"/>
      <c r="COI28" s="1"/>
      <c r="COJ28" s="1"/>
      <c r="COK28" s="1"/>
      <c r="COL28" s="1"/>
      <c r="COM28" s="1"/>
      <c r="CON28" s="1"/>
      <c r="COO28" s="1"/>
      <c r="COP28" s="1"/>
      <c r="COQ28" s="1"/>
      <c r="COR28" s="1"/>
      <c r="COS28" s="1"/>
      <c r="COT28" s="1"/>
      <c r="COU28" s="1"/>
      <c r="COV28" s="1"/>
      <c r="COW28" s="1"/>
      <c r="COX28" s="1"/>
      <c r="COY28" s="1"/>
      <c r="COZ28" s="1"/>
      <c r="CPA28" s="1"/>
      <c r="CPB28" s="1"/>
      <c r="CPC28" s="1"/>
      <c r="CPD28" s="1"/>
      <c r="CPE28" s="1"/>
      <c r="CPF28" s="1"/>
      <c r="CPG28" s="1"/>
      <c r="CPH28" s="1"/>
      <c r="CPI28" s="1"/>
      <c r="CPJ28" s="1"/>
      <c r="CPK28" s="1"/>
      <c r="CPL28" s="1"/>
      <c r="CPM28" s="1"/>
      <c r="CPN28" s="1"/>
      <c r="CPO28" s="1"/>
      <c r="CPP28" s="1"/>
      <c r="CPQ28" s="1"/>
      <c r="CPR28" s="1"/>
      <c r="CPS28" s="1"/>
      <c r="CPT28" s="1"/>
      <c r="CPU28" s="1"/>
      <c r="CPV28" s="1"/>
      <c r="CPW28" s="1"/>
      <c r="CPX28" s="1"/>
      <c r="CPY28" s="1"/>
      <c r="CPZ28" s="1"/>
      <c r="CQA28" s="1"/>
      <c r="CQB28" s="1"/>
      <c r="CQC28" s="1"/>
      <c r="CQD28" s="1"/>
      <c r="CQE28" s="1"/>
      <c r="CQF28" s="1"/>
      <c r="CQG28" s="1"/>
      <c r="CQH28" s="1"/>
      <c r="CQI28" s="1"/>
      <c r="CQJ28" s="1"/>
      <c r="CQK28" s="1"/>
      <c r="CQL28" s="1"/>
      <c r="CQM28" s="1"/>
      <c r="CQN28" s="1"/>
      <c r="CQO28" s="1"/>
      <c r="CQP28" s="1"/>
      <c r="CQQ28" s="1"/>
      <c r="CQR28" s="1"/>
      <c r="CQS28" s="1"/>
      <c r="CQT28" s="1"/>
      <c r="CQU28" s="1"/>
      <c r="CQV28" s="1"/>
      <c r="CQW28" s="1"/>
      <c r="CQX28" s="1"/>
      <c r="CQY28" s="1"/>
      <c r="CQZ28" s="1"/>
      <c r="CRA28" s="1"/>
      <c r="CRB28" s="1"/>
      <c r="CRC28" s="1"/>
      <c r="CRD28" s="1"/>
      <c r="CRE28" s="1"/>
      <c r="CRF28" s="1"/>
      <c r="CRG28" s="1"/>
      <c r="CRH28" s="1"/>
      <c r="CRI28" s="1"/>
      <c r="CRJ28" s="1"/>
      <c r="CRK28" s="1"/>
      <c r="CRL28" s="1"/>
      <c r="CRM28" s="1"/>
      <c r="CRN28" s="1"/>
      <c r="CRO28" s="1"/>
      <c r="CRP28" s="1"/>
      <c r="CRQ28" s="1"/>
      <c r="CRR28" s="1"/>
      <c r="CRS28" s="1"/>
      <c r="CRT28" s="1"/>
      <c r="CRU28" s="1"/>
      <c r="CRV28" s="1"/>
      <c r="CRW28" s="1"/>
      <c r="CRX28" s="1"/>
      <c r="CRY28" s="1"/>
      <c r="CRZ28" s="1"/>
      <c r="CSA28" s="1"/>
      <c r="CSB28" s="1"/>
      <c r="CSC28" s="1"/>
      <c r="CSD28" s="1"/>
      <c r="CSE28" s="1"/>
      <c r="CSF28" s="1"/>
      <c r="CSG28" s="1"/>
      <c r="CSH28" s="1"/>
      <c r="CSI28" s="1"/>
      <c r="CSJ28" s="1"/>
      <c r="CSK28" s="1"/>
      <c r="CSL28" s="1"/>
      <c r="CSM28" s="1"/>
      <c r="CSN28" s="1"/>
      <c r="CSO28" s="1"/>
      <c r="CSP28" s="1"/>
      <c r="CSQ28" s="1"/>
      <c r="CSR28" s="1"/>
      <c r="CSS28" s="1"/>
      <c r="CST28" s="1"/>
      <c r="CSU28" s="1"/>
      <c r="CSV28" s="1"/>
      <c r="CSW28" s="1"/>
      <c r="CSX28" s="1"/>
      <c r="CSY28" s="1"/>
      <c r="CSZ28" s="1"/>
      <c r="CTA28" s="1"/>
      <c r="CTB28" s="1"/>
      <c r="CTC28" s="1"/>
      <c r="CTD28" s="1"/>
      <c r="CTE28" s="1"/>
      <c r="CTF28" s="1"/>
      <c r="CTG28" s="1"/>
      <c r="CTH28" s="1"/>
      <c r="CTI28" s="1"/>
      <c r="CTJ28" s="1"/>
      <c r="CTK28" s="1"/>
      <c r="CTL28" s="1"/>
      <c r="CTM28" s="1"/>
      <c r="CTN28" s="1"/>
      <c r="CTO28" s="1"/>
      <c r="CTP28" s="1"/>
      <c r="CTQ28" s="1"/>
      <c r="CTR28" s="1"/>
      <c r="CTS28" s="1"/>
      <c r="CTT28" s="1"/>
      <c r="CTU28" s="1"/>
      <c r="CTV28" s="1"/>
      <c r="CTW28" s="1"/>
      <c r="CTX28" s="1"/>
      <c r="CTY28" s="1"/>
      <c r="CTZ28" s="1"/>
      <c r="CUA28" s="1"/>
      <c r="CUB28" s="1"/>
      <c r="CUC28" s="1"/>
      <c r="CUD28" s="1"/>
      <c r="CUE28" s="1"/>
      <c r="CUF28" s="1"/>
      <c r="CUG28" s="1"/>
      <c r="CUH28" s="1"/>
      <c r="CUI28" s="1"/>
      <c r="CUJ28" s="1"/>
      <c r="CUK28" s="1"/>
      <c r="CUL28" s="1"/>
      <c r="CUM28" s="1"/>
      <c r="CUN28" s="1"/>
      <c r="CUO28" s="1"/>
      <c r="CUP28" s="1"/>
      <c r="CUQ28" s="1"/>
      <c r="CUR28" s="1"/>
      <c r="CUS28" s="1"/>
      <c r="CUT28" s="1"/>
      <c r="CUU28" s="1"/>
      <c r="CUV28" s="1"/>
      <c r="CUW28" s="1"/>
      <c r="CUX28" s="1"/>
      <c r="CUY28" s="1"/>
      <c r="CUZ28" s="1"/>
      <c r="CVA28" s="1"/>
      <c r="CVB28" s="1"/>
      <c r="CVC28" s="1"/>
      <c r="CVD28" s="1"/>
      <c r="CVE28" s="1"/>
      <c r="CVF28" s="1"/>
      <c r="CVG28" s="1"/>
      <c r="CVH28" s="1"/>
      <c r="CVI28" s="1"/>
      <c r="CVJ28" s="1"/>
      <c r="CVK28" s="1"/>
      <c r="CVL28" s="1"/>
      <c r="CVM28" s="1"/>
      <c r="CVN28" s="1"/>
      <c r="CVO28" s="1"/>
      <c r="CVP28" s="1"/>
      <c r="CVQ28" s="1"/>
      <c r="CVR28" s="1"/>
      <c r="CVS28" s="1"/>
      <c r="CVT28" s="1"/>
      <c r="CVU28" s="1"/>
      <c r="CVV28" s="1"/>
      <c r="CVW28" s="1"/>
      <c r="CVX28" s="1"/>
      <c r="CVY28" s="1"/>
      <c r="CVZ28" s="1"/>
      <c r="CWA28" s="1"/>
      <c r="CWB28" s="1"/>
      <c r="CWC28" s="1"/>
      <c r="CWD28" s="1"/>
      <c r="CWE28" s="1"/>
      <c r="CWF28" s="1"/>
      <c r="CWG28" s="1"/>
      <c r="CWH28" s="1"/>
      <c r="CWI28" s="1"/>
      <c r="CWJ28" s="1"/>
      <c r="CWK28" s="1"/>
      <c r="CWL28" s="1"/>
      <c r="CWM28" s="1"/>
      <c r="CWN28" s="1"/>
      <c r="CWO28" s="1"/>
      <c r="CWP28" s="1"/>
      <c r="CWQ28" s="1"/>
      <c r="CWR28" s="1"/>
      <c r="CWS28" s="1"/>
      <c r="CWT28" s="1"/>
      <c r="CWU28" s="1"/>
      <c r="CWV28" s="1"/>
      <c r="CWW28" s="1"/>
      <c r="CWX28" s="1"/>
      <c r="CWY28" s="1"/>
      <c r="CWZ28" s="1"/>
      <c r="CXA28" s="1"/>
      <c r="CXB28" s="1"/>
      <c r="CXC28" s="1"/>
      <c r="CXD28" s="1"/>
      <c r="CXE28" s="1"/>
      <c r="CXF28" s="1"/>
      <c r="CXG28" s="1"/>
      <c r="CXH28" s="1"/>
      <c r="CXI28" s="1"/>
      <c r="CXJ28" s="1"/>
      <c r="CXK28" s="1"/>
      <c r="CXL28" s="1"/>
      <c r="CXM28" s="1"/>
      <c r="CXN28" s="1"/>
      <c r="CXO28" s="1"/>
      <c r="CXP28" s="1"/>
      <c r="CXQ28" s="1"/>
      <c r="CXR28" s="1"/>
      <c r="CXS28" s="1"/>
      <c r="CXT28" s="1"/>
      <c r="CXU28" s="1"/>
      <c r="CXV28" s="1"/>
      <c r="CXW28" s="1"/>
      <c r="CXX28" s="1"/>
      <c r="CXY28" s="1"/>
      <c r="CXZ28" s="1"/>
      <c r="CYA28" s="1"/>
      <c r="CYB28" s="1"/>
      <c r="CYC28" s="1"/>
      <c r="CYD28" s="1"/>
      <c r="CYE28" s="1"/>
      <c r="CYF28" s="1"/>
      <c r="CYG28" s="1"/>
      <c r="CYH28" s="1"/>
      <c r="CYI28" s="1"/>
      <c r="CYJ28" s="1"/>
      <c r="CYK28" s="1"/>
      <c r="CYL28" s="1"/>
      <c r="CYM28" s="1"/>
      <c r="CYN28" s="1"/>
      <c r="CYO28" s="1"/>
      <c r="CYP28" s="1"/>
      <c r="CYQ28" s="1"/>
      <c r="CYR28" s="1"/>
      <c r="CYS28" s="1"/>
      <c r="CYT28" s="1"/>
      <c r="CYU28" s="1"/>
      <c r="CYV28" s="1"/>
      <c r="CYW28" s="1"/>
      <c r="CYX28" s="1"/>
      <c r="CYY28" s="1"/>
      <c r="CYZ28" s="1"/>
      <c r="CZA28" s="1"/>
      <c r="CZB28" s="1"/>
      <c r="CZC28" s="1"/>
      <c r="CZD28" s="1"/>
      <c r="CZE28" s="1"/>
      <c r="CZF28" s="1"/>
      <c r="CZG28" s="1"/>
      <c r="CZH28" s="1"/>
      <c r="CZI28" s="1"/>
      <c r="CZJ28" s="1"/>
      <c r="CZK28" s="1"/>
      <c r="CZL28" s="1"/>
      <c r="CZM28" s="1"/>
      <c r="CZN28" s="1"/>
      <c r="CZO28" s="1"/>
      <c r="CZP28" s="1"/>
      <c r="CZQ28" s="1"/>
      <c r="CZR28" s="1"/>
      <c r="CZS28" s="1"/>
      <c r="CZT28" s="1"/>
      <c r="CZU28" s="1"/>
      <c r="CZV28" s="1"/>
      <c r="CZW28" s="1"/>
      <c r="CZX28" s="1"/>
      <c r="CZY28" s="1"/>
      <c r="CZZ28" s="1"/>
      <c r="DAA28" s="1"/>
      <c r="DAB28" s="1"/>
      <c r="DAC28" s="1"/>
      <c r="DAD28" s="1"/>
      <c r="DAE28" s="1"/>
      <c r="DAF28" s="1"/>
      <c r="DAG28" s="1"/>
      <c r="DAH28" s="1"/>
      <c r="DAI28" s="1"/>
      <c r="DAJ28" s="1"/>
      <c r="DAK28" s="1"/>
      <c r="DAL28" s="1"/>
      <c r="DAM28" s="1"/>
      <c r="DAN28" s="1"/>
      <c r="DAO28" s="1"/>
      <c r="DAP28" s="1"/>
      <c r="DAQ28" s="1"/>
      <c r="DAR28" s="1"/>
      <c r="DAS28" s="1"/>
      <c r="DAT28" s="1"/>
      <c r="DAU28" s="1"/>
      <c r="DAV28" s="1"/>
      <c r="DAW28" s="1"/>
      <c r="DAX28" s="1"/>
      <c r="DAY28" s="1"/>
      <c r="DAZ28" s="1"/>
      <c r="DBA28" s="1"/>
      <c r="DBB28" s="1"/>
      <c r="DBC28" s="1"/>
      <c r="DBD28" s="1"/>
      <c r="DBE28" s="1"/>
      <c r="DBF28" s="1"/>
      <c r="DBG28" s="1"/>
      <c r="DBH28" s="1"/>
      <c r="DBI28" s="1"/>
      <c r="DBJ28" s="1"/>
      <c r="DBK28" s="1"/>
      <c r="DBL28" s="1"/>
      <c r="DBM28" s="1"/>
      <c r="DBN28" s="1"/>
      <c r="DBO28" s="1"/>
      <c r="DBP28" s="1"/>
      <c r="DBQ28" s="1"/>
      <c r="DBR28" s="1"/>
      <c r="DBS28" s="1"/>
      <c r="DBT28" s="1"/>
      <c r="DBU28" s="1"/>
      <c r="DBV28" s="1"/>
      <c r="DBW28" s="1"/>
      <c r="DBX28" s="1"/>
      <c r="DBY28" s="1"/>
      <c r="DBZ28" s="1"/>
      <c r="DCA28" s="1"/>
      <c r="DCB28" s="1"/>
      <c r="DCC28" s="1"/>
      <c r="DCD28" s="1"/>
      <c r="DCE28" s="1"/>
      <c r="DCF28" s="1"/>
      <c r="DCG28" s="1"/>
      <c r="DCH28" s="1"/>
      <c r="DCI28" s="1"/>
      <c r="DCJ28" s="1"/>
      <c r="DCK28" s="1"/>
      <c r="DCL28" s="1"/>
      <c r="DCM28" s="1"/>
      <c r="DCN28" s="1"/>
      <c r="DCO28" s="1"/>
      <c r="DCP28" s="1"/>
      <c r="DCQ28" s="1"/>
      <c r="DCR28" s="1"/>
      <c r="DCS28" s="1"/>
      <c r="DCT28" s="1"/>
      <c r="DCU28" s="1"/>
      <c r="DCV28" s="1"/>
      <c r="DCW28" s="1"/>
      <c r="DCX28" s="1"/>
      <c r="DCY28" s="1"/>
      <c r="DCZ28" s="1"/>
      <c r="DDA28" s="1"/>
      <c r="DDB28" s="1"/>
      <c r="DDC28" s="1"/>
      <c r="DDD28" s="1"/>
      <c r="DDE28" s="1"/>
      <c r="DDF28" s="1"/>
      <c r="DDG28" s="1"/>
      <c r="DDH28" s="1"/>
      <c r="DDI28" s="1"/>
      <c r="DDJ28" s="1"/>
      <c r="DDK28" s="1"/>
      <c r="DDL28" s="1"/>
      <c r="DDM28" s="1"/>
      <c r="DDN28" s="1"/>
      <c r="DDO28" s="1"/>
      <c r="DDP28" s="1"/>
      <c r="DDQ28" s="1"/>
      <c r="DDR28" s="1"/>
      <c r="DDS28" s="1"/>
      <c r="DDT28" s="1"/>
      <c r="DDU28" s="1"/>
      <c r="DDV28" s="1"/>
      <c r="DDW28" s="1"/>
      <c r="DDX28" s="1"/>
      <c r="DDY28" s="1"/>
      <c r="DDZ28" s="1"/>
      <c r="DEA28" s="1"/>
      <c r="DEB28" s="1"/>
      <c r="DEC28" s="1"/>
      <c r="DED28" s="1"/>
      <c r="DEE28" s="1"/>
      <c r="DEF28" s="1"/>
      <c r="DEG28" s="1"/>
      <c r="DEH28" s="1"/>
      <c r="DEI28" s="1"/>
      <c r="DEJ28" s="1"/>
      <c r="DEK28" s="1"/>
      <c r="DEL28" s="1"/>
      <c r="DEM28" s="1"/>
      <c r="DEN28" s="1"/>
      <c r="DEO28" s="1"/>
      <c r="DEP28" s="1"/>
      <c r="DEQ28" s="1"/>
      <c r="DER28" s="1"/>
      <c r="DES28" s="1"/>
      <c r="DET28" s="1"/>
      <c r="DEU28" s="1"/>
      <c r="DEV28" s="1"/>
      <c r="DEW28" s="1"/>
      <c r="DEX28" s="1"/>
      <c r="DEY28" s="1"/>
      <c r="DEZ28" s="1"/>
      <c r="DFA28" s="1"/>
      <c r="DFB28" s="1"/>
      <c r="DFC28" s="1"/>
      <c r="DFD28" s="1"/>
      <c r="DFE28" s="1"/>
      <c r="DFF28" s="1"/>
      <c r="DFG28" s="1"/>
      <c r="DFH28" s="1"/>
      <c r="DFI28" s="1"/>
      <c r="DFJ28" s="1"/>
      <c r="DFK28" s="1"/>
      <c r="DFL28" s="1"/>
      <c r="DFM28" s="1"/>
      <c r="DFN28" s="1"/>
      <c r="DFO28" s="1"/>
      <c r="DFP28" s="1"/>
      <c r="DFQ28" s="1"/>
      <c r="DFR28" s="1"/>
      <c r="DFS28" s="1"/>
      <c r="DFT28" s="1"/>
      <c r="DFU28" s="1"/>
      <c r="DFV28" s="1"/>
      <c r="DFW28" s="1"/>
      <c r="DFX28" s="1"/>
      <c r="DFY28" s="1"/>
      <c r="DFZ28" s="1"/>
      <c r="DGA28" s="1"/>
      <c r="DGB28" s="1"/>
      <c r="DGC28" s="1"/>
      <c r="DGD28" s="1"/>
      <c r="DGE28" s="1"/>
      <c r="DGF28" s="1"/>
      <c r="DGG28" s="1"/>
      <c r="DGH28" s="1"/>
      <c r="DGI28" s="1"/>
      <c r="DGJ28" s="1"/>
      <c r="DGK28" s="1"/>
      <c r="DGL28" s="1"/>
      <c r="DGM28" s="1"/>
      <c r="DGN28" s="1"/>
      <c r="DGO28" s="1"/>
      <c r="DGP28" s="1"/>
      <c r="DGQ28" s="1"/>
      <c r="DGR28" s="1"/>
      <c r="DGS28" s="1"/>
      <c r="DGT28" s="1"/>
      <c r="DGU28" s="1"/>
      <c r="DGV28" s="1"/>
      <c r="DGW28" s="1"/>
      <c r="DGX28" s="1"/>
      <c r="DGY28" s="1"/>
      <c r="DGZ28" s="1"/>
      <c r="DHA28" s="1"/>
      <c r="DHB28" s="1"/>
      <c r="DHC28" s="1"/>
      <c r="DHD28" s="1"/>
      <c r="DHE28" s="1"/>
      <c r="DHF28" s="1"/>
      <c r="DHG28" s="1"/>
      <c r="DHH28" s="1"/>
      <c r="DHI28" s="1"/>
      <c r="DHJ28" s="1"/>
      <c r="DHK28" s="1"/>
      <c r="DHL28" s="1"/>
      <c r="DHM28" s="1"/>
      <c r="DHN28" s="1"/>
      <c r="DHO28" s="1"/>
      <c r="DHP28" s="1"/>
      <c r="DHQ28" s="1"/>
      <c r="DHR28" s="1"/>
      <c r="DHS28" s="1"/>
      <c r="DHT28" s="1"/>
      <c r="DHU28" s="1"/>
      <c r="DHV28" s="1"/>
      <c r="DHW28" s="1"/>
      <c r="DHX28" s="1"/>
      <c r="DHY28" s="1"/>
      <c r="DHZ28" s="1"/>
      <c r="DIA28" s="1"/>
      <c r="DIB28" s="1"/>
      <c r="DIC28" s="1"/>
      <c r="DID28" s="1"/>
      <c r="DIE28" s="1"/>
      <c r="DIF28" s="1"/>
      <c r="DIG28" s="1"/>
      <c r="DIH28" s="1"/>
      <c r="DII28" s="1"/>
      <c r="DIJ28" s="1"/>
      <c r="DIK28" s="1"/>
      <c r="DIL28" s="1"/>
      <c r="DIM28" s="1"/>
      <c r="DIN28" s="1"/>
      <c r="DIO28" s="1"/>
      <c r="DIP28" s="1"/>
      <c r="DIQ28" s="1"/>
      <c r="DIR28" s="1"/>
      <c r="DIS28" s="1"/>
      <c r="DIT28" s="1"/>
      <c r="DIU28" s="1"/>
      <c r="DIV28" s="1"/>
      <c r="DIW28" s="1"/>
      <c r="DIX28" s="1"/>
      <c r="DIY28" s="1"/>
      <c r="DIZ28" s="1"/>
      <c r="DJA28" s="1"/>
      <c r="DJB28" s="1"/>
      <c r="DJC28" s="1"/>
      <c r="DJD28" s="1"/>
      <c r="DJE28" s="1"/>
      <c r="DJF28" s="1"/>
      <c r="DJG28" s="1"/>
      <c r="DJH28" s="1"/>
      <c r="DJI28" s="1"/>
      <c r="DJJ28" s="1"/>
      <c r="DJK28" s="1"/>
      <c r="DJL28" s="1"/>
      <c r="DJM28" s="1"/>
      <c r="DJN28" s="1"/>
      <c r="DJO28" s="1"/>
      <c r="DJP28" s="1"/>
      <c r="DJQ28" s="1"/>
      <c r="DJR28" s="1"/>
      <c r="DJS28" s="1"/>
      <c r="DJT28" s="1"/>
      <c r="DJU28" s="1"/>
      <c r="DJV28" s="1"/>
      <c r="DJW28" s="1"/>
      <c r="DJX28" s="1"/>
      <c r="DJY28" s="1"/>
      <c r="DJZ28" s="1"/>
      <c r="DKA28" s="1"/>
      <c r="DKB28" s="1"/>
      <c r="DKC28" s="1"/>
      <c r="DKD28" s="1"/>
      <c r="DKE28" s="1"/>
      <c r="DKF28" s="1"/>
      <c r="DKG28" s="1"/>
      <c r="DKH28" s="1"/>
      <c r="DKI28" s="1"/>
      <c r="DKJ28" s="1"/>
      <c r="DKK28" s="1"/>
      <c r="DKL28" s="1"/>
      <c r="DKM28" s="1"/>
      <c r="DKN28" s="1"/>
      <c r="DKO28" s="1"/>
      <c r="DKP28" s="1"/>
      <c r="DKQ28" s="1"/>
      <c r="DKR28" s="1"/>
      <c r="DKS28" s="1"/>
      <c r="DKT28" s="1"/>
      <c r="DKU28" s="1"/>
      <c r="DKV28" s="1"/>
      <c r="DKW28" s="1"/>
      <c r="DKX28" s="1"/>
      <c r="DKY28" s="1"/>
      <c r="DKZ28" s="1"/>
      <c r="DLA28" s="1"/>
      <c r="DLB28" s="1"/>
      <c r="DLC28" s="1"/>
      <c r="DLD28" s="1"/>
      <c r="DLE28" s="1"/>
      <c r="DLF28" s="1"/>
      <c r="DLG28" s="1"/>
      <c r="DLH28" s="1"/>
      <c r="DLI28" s="1"/>
      <c r="DLJ28" s="1"/>
      <c r="DLK28" s="1"/>
      <c r="DLL28" s="1"/>
      <c r="DLM28" s="1"/>
      <c r="DLN28" s="1"/>
      <c r="DLO28" s="1"/>
      <c r="DLP28" s="1"/>
      <c r="DLQ28" s="1"/>
      <c r="DLR28" s="1"/>
      <c r="DLS28" s="1"/>
      <c r="DLT28" s="1"/>
      <c r="DLU28" s="1"/>
      <c r="DLV28" s="1"/>
      <c r="DLW28" s="1"/>
      <c r="DLX28" s="1"/>
      <c r="DLY28" s="1"/>
      <c r="DLZ28" s="1"/>
      <c r="DMA28" s="1"/>
      <c r="DMB28" s="1"/>
      <c r="DMC28" s="1"/>
      <c r="DMD28" s="1"/>
      <c r="DME28" s="1"/>
      <c r="DMF28" s="1"/>
      <c r="DMG28" s="1"/>
      <c r="DMH28" s="1"/>
      <c r="DMI28" s="1"/>
      <c r="DMJ28" s="1"/>
      <c r="DMK28" s="1"/>
      <c r="DML28" s="1"/>
      <c r="DMM28" s="1"/>
      <c r="DMN28" s="1"/>
      <c r="DMO28" s="1"/>
      <c r="DMP28" s="1"/>
      <c r="DMQ28" s="1"/>
      <c r="DMR28" s="1"/>
      <c r="DMS28" s="1"/>
      <c r="DMT28" s="1"/>
      <c r="DMU28" s="1"/>
      <c r="DMV28" s="1"/>
      <c r="DMW28" s="1"/>
      <c r="DMX28" s="1"/>
      <c r="DMY28" s="1"/>
      <c r="DMZ28" s="1"/>
      <c r="DNA28" s="1"/>
      <c r="DNB28" s="1"/>
      <c r="DNC28" s="1"/>
      <c r="DND28" s="1"/>
      <c r="DNE28" s="1"/>
      <c r="DNF28" s="1"/>
      <c r="DNG28" s="1"/>
      <c r="DNH28" s="1"/>
      <c r="DNI28" s="1"/>
      <c r="DNJ28" s="1"/>
      <c r="DNK28" s="1"/>
      <c r="DNL28" s="1"/>
      <c r="DNM28" s="1"/>
      <c r="DNN28" s="1"/>
      <c r="DNO28" s="1"/>
      <c r="DNP28" s="1"/>
      <c r="DNQ28" s="1"/>
      <c r="DNR28" s="1"/>
      <c r="DNS28" s="1"/>
      <c r="DNT28" s="1"/>
      <c r="DNU28" s="1"/>
      <c r="DNV28" s="1"/>
      <c r="DNW28" s="1"/>
      <c r="DNX28" s="1"/>
      <c r="DNY28" s="1"/>
      <c r="DNZ28" s="1"/>
      <c r="DOA28" s="1"/>
      <c r="DOB28" s="1"/>
      <c r="DOC28" s="1"/>
      <c r="DOD28" s="1"/>
      <c r="DOE28" s="1"/>
      <c r="DOF28" s="1"/>
      <c r="DOG28" s="1"/>
      <c r="DOH28" s="1"/>
      <c r="DOI28" s="1"/>
      <c r="DOJ28" s="1"/>
      <c r="DOK28" s="1"/>
      <c r="DOL28" s="1"/>
      <c r="DOM28" s="1"/>
      <c r="DON28" s="1"/>
      <c r="DOO28" s="1"/>
      <c r="DOP28" s="1"/>
      <c r="DOQ28" s="1"/>
      <c r="DOR28" s="1"/>
      <c r="DOS28" s="1"/>
      <c r="DOT28" s="1"/>
      <c r="DOU28" s="1"/>
      <c r="DOV28" s="1"/>
      <c r="DOW28" s="1"/>
      <c r="DOX28" s="1"/>
      <c r="DOY28" s="1"/>
      <c r="DOZ28" s="1"/>
      <c r="DPA28" s="1"/>
      <c r="DPB28" s="1"/>
      <c r="DPC28" s="1"/>
      <c r="DPD28" s="1"/>
      <c r="DPE28" s="1"/>
      <c r="DPF28" s="1"/>
      <c r="DPG28" s="1"/>
      <c r="DPH28" s="1"/>
      <c r="DPI28" s="1"/>
      <c r="DPJ28" s="1"/>
      <c r="DPK28" s="1"/>
      <c r="DPL28" s="1"/>
      <c r="DPM28" s="1"/>
      <c r="DPN28" s="1"/>
      <c r="DPO28" s="1"/>
      <c r="DPP28" s="1"/>
      <c r="DPQ28" s="1"/>
      <c r="DPR28" s="1"/>
      <c r="DPS28" s="1"/>
      <c r="DPT28" s="1"/>
      <c r="DPU28" s="1"/>
      <c r="DPV28" s="1"/>
      <c r="DPW28" s="1"/>
      <c r="DPX28" s="1"/>
      <c r="DPY28" s="1"/>
      <c r="DPZ28" s="1"/>
      <c r="DQA28" s="1"/>
      <c r="DQB28" s="1"/>
      <c r="DQC28" s="1"/>
      <c r="DQD28" s="1"/>
      <c r="DQE28" s="1"/>
      <c r="DQF28" s="1"/>
      <c r="DQG28" s="1"/>
      <c r="DQH28" s="1"/>
      <c r="DQI28" s="1"/>
      <c r="DQJ28" s="1"/>
      <c r="DQK28" s="1"/>
      <c r="DQL28" s="1"/>
      <c r="DQM28" s="1"/>
      <c r="DQN28" s="1"/>
      <c r="DQO28" s="1"/>
      <c r="DQP28" s="1"/>
      <c r="DQQ28" s="1"/>
      <c r="DQR28" s="1"/>
      <c r="DQS28" s="1"/>
      <c r="DQT28" s="1"/>
      <c r="DQU28" s="1"/>
      <c r="DQV28" s="1"/>
      <c r="DQW28" s="1"/>
      <c r="DQX28" s="1"/>
      <c r="DQY28" s="1"/>
      <c r="DQZ28" s="1"/>
      <c r="DRA28" s="1"/>
      <c r="DRB28" s="1"/>
      <c r="DRC28" s="1"/>
      <c r="DRD28" s="1"/>
      <c r="DRE28" s="1"/>
      <c r="DRF28" s="1"/>
      <c r="DRG28" s="1"/>
      <c r="DRH28" s="1"/>
      <c r="DRI28" s="1"/>
      <c r="DRJ28" s="1"/>
      <c r="DRK28" s="1"/>
      <c r="DRL28" s="1"/>
      <c r="DRM28" s="1"/>
      <c r="DRN28" s="1"/>
      <c r="DRO28" s="1"/>
      <c r="DRP28" s="1"/>
      <c r="DRQ28" s="1"/>
      <c r="DRR28" s="1"/>
      <c r="DRS28" s="1"/>
      <c r="DRT28" s="1"/>
      <c r="DRU28" s="1"/>
      <c r="DRV28" s="1"/>
      <c r="DRW28" s="1"/>
      <c r="DRX28" s="1"/>
      <c r="DRY28" s="1"/>
      <c r="DRZ28" s="1"/>
      <c r="DSA28" s="1"/>
      <c r="DSB28" s="1"/>
      <c r="DSC28" s="1"/>
      <c r="DSD28" s="1"/>
      <c r="DSE28" s="1"/>
      <c r="DSF28" s="1"/>
      <c r="DSG28" s="1"/>
      <c r="DSH28" s="1"/>
      <c r="DSI28" s="1"/>
      <c r="DSJ28" s="1"/>
      <c r="DSK28" s="1"/>
      <c r="DSL28" s="1"/>
      <c r="DSM28" s="1"/>
      <c r="DSN28" s="1"/>
      <c r="DSO28" s="1"/>
      <c r="DSP28" s="1"/>
      <c r="DSQ28" s="1"/>
      <c r="DSR28" s="1"/>
      <c r="DSS28" s="1"/>
      <c r="DST28" s="1"/>
      <c r="DSU28" s="1"/>
      <c r="DSV28" s="1"/>
      <c r="DSW28" s="1"/>
      <c r="DSX28" s="1"/>
      <c r="DSY28" s="1"/>
      <c r="DSZ28" s="1"/>
      <c r="DTA28" s="1"/>
      <c r="DTB28" s="1"/>
      <c r="DTC28" s="1"/>
      <c r="DTD28" s="1"/>
      <c r="DTE28" s="1"/>
      <c r="DTF28" s="1"/>
      <c r="DTG28" s="1"/>
      <c r="DTH28" s="1"/>
      <c r="DTI28" s="1"/>
      <c r="DTJ28" s="1"/>
      <c r="DTK28" s="1"/>
      <c r="DTL28" s="1"/>
      <c r="DTM28" s="1"/>
      <c r="DTN28" s="1"/>
      <c r="DTO28" s="1"/>
      <c r="DTP28" s="1"/>
      <c r="DTQ28" s="1"/>
      <c r="DTR28" s="1"/>
      <c r="DTS28" s="1"/>
      <c r="DTT28" s="1"/>
      <c r="DTU28" s="1"/>
      <c r="DTV28" s="1"/>
      <c r="DTW28" s="1"/>
      <c r="DTX28" s="1"/>
      <c r="DTY28" s="1"/>
      <c r="DTZ28" s="1"/>
      <c r="DUA28" s="1"/>
      <c r="DUB28" s="1"/>
      <c r="DUC28" s="1"/>
      <c r="DUD28" s="1"/>
      <c r="DUE28" s="1"/>
      <c r="DUF28" s="1"/>
      <c r="DUG28" s="1"/>
      <c r="DUH28" s="1"/>
      <c r="DUI28" s="1"/>
      <c r="DUJ28" s="1"/>
      <c r="DUK28" s="1"/>
      <c r="DUL28" s="1"/>
      <c r="DUM28" s="1"/>
      <c r="DUN28" s="1"/>
      <c r="DUO28" s="1"/>
      <c r="DUP28" s="1"/>
      <c r="DUQ28" s="1"/>
      <c r="DUR28" s="1"/>
      <c r="DUS28" s="1"/>
      <c r="DUT28" s="1"/>
      <c r="DUU28" s="1"/>
      <c r="DUV28" s="1"/>
      <c r="DUW28" s="1"/>
      <c r="DUX28" s="1"/>
      <c r="DUY28" s="1"/>
      <c r="DUZ28" s="1"/>
      <c r="DVA28" s="1"/>
      <c r="DVB28" s="1"/>
      <c r="DVC28" s="1"/>
      <c r="DVD28" s="1"/>
      <c r="DVE28" s="1"/>
      <c r="DVF28" s="1"/>
      <c r="DVG28" s="1"/>
      <c r="DVH28" s="1"/>
      <c r="DVI28" s="1"/>
      <c r="DVJ28" s="1"/>
      <c r="DVK28" s="1"/>
      <c r="DVL28" s="1"/>
      <c r="DVM28" s="1"/>
      <c r="DVN28" s="1"/>
      <c r="DVO28" s="1"/>
      <c r="DVP28" s="1"/>
      <c r="DVQ28" s="1"/>
      <c r="DVR28" s="1"/>
      <c r="DVS28" s="1"/>
      <c r="DVT28" s="1"/>
      <c r="DVU28" s="1"/>
      <c r="DVV28" s="1"/>
      <c r="DVW28" s="1"/>
      <c r="DVX28" s="1"/>
      <c r="DVY28" s="1"/>
      <c r="DVZ28" s="1"/>
      <c r="DWA28" s="1"/>
      <c r="DWB28" s="1"/>
      <c r="DWC28" s="1"/>
      <c r="DWD28" s="1"/>
      <c r="DWE28" s="1"/>
      <c r="DWF28" s="1"/>
      <c r="DWG28" s="1"/>
      <c r="DWH28" s="1"/>
      <c r="DWI28" s="1"/>
      <c r="DWJ28" s="1"/>
      <c r="DWK28" s="1"/>
      <c r="DWL28" s="1"/>
      <c r="DWM28" s="1"/>
      <c r="DWN28" s="1"/>
      <c r="DWO28" s="1"/>
      <c r="DWP28" s="1"/>
      <c r="DWQ28" s="1"/>
      <c r="DWR28" s="1"/>
      <c r="DWS28" s="1"/>
      <c r="DWT28" s="1"/>
      <c r="DWU28" s="1"/>
      <c r="DWV28" s="1"/>
      <c r="DWW28" s="1"/>
      <c r="DWX28" s="1"/>
      <c r="DWY28" s="1"/>
      <c r="DWZ28" s="1"/>
      <c r="DXA28" s="1"/>
      <c r="DXB28" s="1"/>
      <c r="DXC28" s="1"/>
      <c r="DXD28" s="1"/>
      <c r="DXE28" s="1"/>
      <c r="DXF28" s="1"/>
      <c r="DXG28" s="1"/>
      <c r="DXH28" s="1"/>
      <c r="DXI28" s="1"/>
      <c r="DXJ28" s="1"/>
      <c r="DXK28" s="1"/>
      <c r="DXL28" s="1"/>
      <c r="DXM28" s="1"/>
      <c r="DXN28" s="1"/>
      <c r="DXO28" s="1"/>
      <c r="DXP28" s="1"/>
      <c r="DXQ28" s="1"/>
      <c r="DXR28" s="1"/>
      <c r="DXS28" s="1"/>
      <c r="DXT28" s="1"/>
      <c r="DXU28" s="1"/>
      <c r="DXV28" s="1"/>
      <c r="DXW28" s="1"/>
      <c r="DXX28" s="1"/>
      <c r="DXY28" s="1"/>
      <c r="DXZ28" s="1"/>
      <c r="DYA28" s="1"/>
      <c r="DYB28" s="1"/>
      <c r="DYC28" s="1"/>
      <c r="DYD28" s="1"/>
      <c r="DYE28" s="1"/>
      <c r="DYF28" s="1"/>
      <c r="DYG28" s="1"/>
      <c r="DYH28" s="1"/>
      <c r="DYI28" s="1"/>
      <c r="DYJ28" s="1"/>
      <c r="DYK28" s="1"/>
      <c r="DYL28" s="1"/>
      <c r="DYM28" s="1"/>
      <c r="DYN28" s="1"/>
      <c r="DYO28" s="1"/>
      <c r="DYP28" s="1"/>
      <c r="DYQ28" s="1"/>
      <c r="DYR28" s="1"/>
      <c r="DYS28" s="1"/>
      <c r="DYT28" s="1"/>
      <c r="DYU28" s="1"/>
      <c r="DYV28" s="1"/>
      <c r="DYW28" s="1"/>
      <c r="DYX28" s="1"/>
      <c r="DYY28" s="1"/>
      <c r="DYZ28" s="1"/>
      <c r="DZA28" s="1"/>
      <c r="DZB28" s="1"/>
      <c r="DZC28" s="1"/>
      <c r="DZD28" s="1"/>
      <c r="DZE28" s="1"/>
      <c r="DZF28" s="1"/>
      <c r="DZG28" s="1"/>
      <c r="DZH28" s="1"/>
      <c r="DZI28" s="1"/>
      <c r="DZJ28" s="1"/>
      <c r="DZK28" s="1"/>
      <c r="DZL28" s="1"/>
      <c r="DZM28" s="1"/>
      <c r="DZN28" s="1"/>
      <c r="DZO28" s="1"/>
      <c r="DZP28" s="1"/>
      <c r="DZQ28" s="1"/>
      <c r="DZR28" s="1"/>
      <c r="DZS28" s="1"/>
      <c r="DZT28" s="1"/>
      <c r="DZU28" s="1"/>
      <c r="DZV28" s="1"/>
      <c r="DZW28" s="1"/>
      <c r="DZX28" s="1"/>
      <c r="DZY28" s="1"/>
      <c r="DZZ28" s="1"/>
      <c r="EAA28" s="1"/>
      <c r="EAB28" s="1"/>
      <c r="EAC28" s="1"/>
      <c r="EAD28" s="1"/>
      <c r="EAE28" s="1"/>
      <c r="EAF28" s="1"/>
      <c r="EAG28" s="1"/>
      <c r="EAH28" s="1"/>
      <c r="EAI28" s="1"/>
      <c r="EAJ28" s="1"/>
      <c r="EAK28" s="1"/>
      <c r="EAL28" s="1"/>
      <c r="EAM28" s="1"/>
      <c r="EAN28" s="1"/>
      <c r="EAO28" s="1"/>
      <c r="EAP28" s="1"/>
      <c r="EAQ28" s="1"/>
      <c r="EAR28" s="1"/>
      <c r="EAS28" s="1"/>
      <c r="EAT28" s="1"/>
      <c r="EAU28" s="1"/>
      <c r="EAV28" s="1"/>
      <c r="EAW28" s="1"/>
      <c r="EAX28" s="1"/>
      <c r="EAY28" s="1"/>
      <c r="EAZ28" s="1"/>
      <c r="EBA28" s="1"/>
      <c r="EBB28" s="1"/>
      <c r="EBC28" s="1"/>
      <c r="EBD28" s="1"/>
      <c r="EBE28" s="1"/>
      <c r="EBF28" s="1"/>
      <c r="EBG28" s="1"/>
      <c r="EBH28" s="1"/>
      <c r="EBI28" s="1"/>
      <c r="EBJ28" s="1"/>
      <c r="EBK28" s="1"/>
      <c r="EBL28" s="1"/>
      <c r="EBM28" s="1"/>
      <c r="EBN28" s="1"/>
      <c r="EBO28" s="1"/>
      <c r="EBP28" s="1"/>
      <c r="EBQ28" s="1"/>
      <c r="EBR28" s="1"/>
      <c r="EBS28" s="1"/>
      <c r="EBT28" s="1"/>
      <c r="EBU28" s="1"/>
      <c r="EBV28" s="1"/>
      <c r="EBW28" s="1"/>
      <c r="EBX28" s="1"/>
      <c r="EBY28" s="1"/>
      <c r="EBZ28" s="1"/>
      <c r="ECA28" s="1"/>
      <c r="ECB28" s="1"/>
      <c r="ECC28" s="1"/>
      <c r="ECD28" s="1"/>
      <c r="ECE28" s="1"/>
      <c r="ECF28" s="1"/>
      <c r="ECG28" s="1"/>
      <c r="ECH28" s="1"/>
      <c r="ECI28" s="1"/>
      <c r="ECJ28" s="1"/>
      <c r="ECK28" s="1"/>
      <c r="ECL28" s="1"/>
      <c r="ECM28" s="1"/>
      <c r="ECN28" s="1"/>
      <c r="ECO28" s="1"/>
      <c r="ECP28" s="1"/>
      <c r="ECQ28" s="1"/>
      <c r="ECR28" s="1"/>
      <c r="ECS28" s="1"/>
      <c r="ECT28" s="1"/>
      <c r="ECU28" s="1"/>
      <c r="ECV28" s="1"/>
      <c r="ECW28" s="1"/>
      <c r="ECX28" s="1"/>
      <c r="ECY28" s="1"/>
      <c r="ECZ28" s="1"/>
      <c r="EDA28" s="1"/>
      <c r="EDB28" s="1"/>
      <c r="EDC28" s="1"/>
      <c r="EDD28" s="1"/>
      <c r="EDE28" s="1"/>
      <c r="EDF28" s="1"/>
      <c r="EDG28" s="1"/>
      <c r="EDH28" s="1"/>
      <c r="EDI28" s="1"/>
      <c r="EDJ28" s="1"/>
      <c r="EDK28" s="1"/>
      <c r="EDL28" s="1"/>
      <c r="EDM28" s="1"/>
      <c r="EDN28" s="1"/>
      <c r="EDO28" s="1"/>
      <c r="EDP28" s="1"/>
      <c r="EDQ28" s="1"/>
      <c r="EDR28" s="1"/>
      <c r="EDS28" s="1"/>
      <c r="EDT28" s="1"/>
      <c r="EDU28" s="1"/>
      <c r="EDV28" s="1"/>
      <c r="EDW28" s="1"/>
      <c r="EDX28" s="1"/>
      <c r="EDY28" s="1"/>
      <c r="EDZ28" s="1"/>
      <c r="EEA28" s="1"/>
      <c r="EEB28" s="1"/>
      <c r="EEC28" s="1"/>
      <c r="EED28" s="1"/>
      <c r="EEE28" s="1"/>
      <c r="EEF28" s="1"/>
      <c r="EEG28" s="1"/>
      <c r="EEH28" s="1"/>
      <c r="EEI28" s="1"/>
      <c r="EEJ28" s="1"/>
      <c r="EEK28" s="1"/>
      <c r="EEL28" s="1"/>
      <c r="EEM28" s="1"/>
      <c r="EEN28" s="1"/>
      <c r="EEO28" s="1"/>
      <c r="EEP28" s="1"/>
      <c r="EEQ28" s="1"/>
      <c r="EER28" s="1"/>
      <c r="EES28" s="1"/>
      <c r="EET28" s="1"/>
      <c r="EEU28" s="1"/>
      <c r="EEV28" s="1"/>
      <c r="EEW28" s="1"/>
      <c r="EEX28" s="1"/>
      <c r="EEY28" s="1"/>
      <c r="EEZ28" s="1"/>
      <c r="EFA28" s="1"/>
      <c r="EFB28" s="1"/>
      <c r="EFC28" s="1"/>
      <c r="EFD28" s="1"/>
      <c r="EFE28" s="1"/>
      <c r="EFF28" s="1"/>
      <c r="EFG28" s="1"/>
      <c r="EFH28" s="1"/>
      <c r="EFI28" s="1"/>
      <c r="EFJ28" s="1"/>
      <c r="EFK28" s="1"/>
      <c r="EFL28" s="1"/>
      <c r="EFM28" s="1"/>
      <c r="EFN28" s="1"/>
      <c r="EFO28" s="1"/>
      <c r="EFP28" s="1"/>
      <c r="EFQ28" s="1"/>
      <c r="EFR28" s="1"/>
      <c r="EFS28" s="1"/>
      <c r="EFT28" s="1"/>
      <c r="EFU28" s="1"/>
      <c r="EFV28" s="1"/>
      <c r="EFW28" s="1"/>
      <c r="EFX28" s="1"/>
      <c r="EFY28" s="1"/>
      <c r="EFZ28" s="1"/>
      <c r="EGA28" s="1"/>
      <c r="EGB28" s="1"/>
      <c r="EGC28" s="1"/>
      <c r="EGD28" s="1"/>
      <c r="EGE28" s="1"/>
      <c r="EGF28" s="1"/>
      <c r="EGG28" s="1"/>
      <c r="EGH28" s="1"/>
      <c r="EGI28" s="1"/>
      <c r="EGJ28" s="1"/>
      <c r="EGK28" s="1"/>
      <c r="EGL28" s="1"/>
      <c r="EGM28" s="1"/>
      <c r="EGN28" s="1"/>
      <c r="EGO28" s="1"/>
      <c r="EGP28" s="1"/>
      <c r="EGQ28" s="1"/>
      <c r="EGR28" s="1"/>
      <c r="EGS28" s="1"/>
      <c r="EGT28" s="1"/>
      <c r="EGU28" s="1"/>
      <c r="EGV28" s="1"/>
      <c r="EGW28" s="1"/>
      <c r="EGX28" s="1"/>
      <c r="EGY28" s="1"/>
      <c r="EGZ28" s="1"/>
      <c r="EHA28" s="1"/>
      <c r="EHB28" s="1"/>
      <c r="EHC28" s="1"/>
      <c r="EHD28" s="1"/>
      <c r="EHE28" s="1"/>
      <c r="EHF28" s="1"/>
      <c r="EHG28" s="1"/>
      <c r="EHH28" s="1"/>
      <c r="EHI28" s="1"/>
      <c r="EHJ28" s="1"/>
      <c r="EHK28" s="1"/>
      <c r="EHL28" s="1"/>
      <c r="EHM28" s="1"/>
      <c r="EHN28" s="1"/>
      <c r="EHO28" s="1"/>
      <c r="EHP28" s="1"/>
      <c r="EHQ28" s="1"/>
      <c r="EHR28" s="1"/>
      <c r="EHS28" s="1"/>
      <c r="EHT28" s="1"/>
      <c r="EHU28" s="1"/>
      <c r="EHV28" s="1"/>
      <c r="EHW28" s="1"/>
      <c r="EHX28" s="1"/>
      <c r="EHY28" s="1"/>
      <c r="EHZ28" s="1"/>
      <c r="EIA28" s="1"/>
      <c r="EIB28" s="1"/>
      <c r="EIC28" s="1"/>
      <c r="EID28" s="1"/>
      <c r="EIE28" s="1"/>
      <c r="EIF28" s="1"/>
      <c r="EIG28" s="1"/>
      <c r="EIH28" s="1"/>
      <c r="EII28" s="1"/>
      <c r="EIJ28" s="1"/>
      <c r="EIK28" s="1"/>
      <c r="EIL28" s="1"/>
      <c r="EIM28" s="1"/>
      <c r="EIN28" s="1"/>
      <c r="EIO28" s="1"/>
      <c r="EIP28" s="1"/>
      <c r="EIQ28" s="1"/>
      <c r="EIR28" s="1"/>
      <c r="EIS28" s="1"/>
      <c r="EIT28" s="1"/>
      <c r="EIU28" s="1"/>
      <c r="EIV28" s="1"/>
      <c r="EIW28" s="1"/>
      <c r="EIX28" s="1"/>
      <c r="EIY28" s="1"/>
      <c r="EIZ28" s="1"/>
      <c r="EJA28" s="1"/>
      <c r="EJB28" s="1"/>
      <c r="EJC28" s="1"/>
      <c r="EJD28" s="1"/>
      <c r="EJE28" s="1"/>
      <c r="EJF28" s="1"/>
      <c r="EJG28" s="1"/>
      <c r="EJH28" s="1"/>
      <c r="EJI28" s="1"/>
      <c r="EJJ28" s="1"/>
      <c r="EJK28" s="1"/>
      <c r="EJL28" s="1"/>
      <c r="EJM28" s="1"/>
      <c r="EJN28" s="1"/>
      <c r="EJO28" s="1"/>
      <c r="EJP28" s="1"/>
      <c r="EJQ28" s="1"/>
      <c r="EJR28" s="1"/>
      <c r="EJS28" s="1"/>
      <c r="EJT28" s="1"/>
      <c r="EJU28" s="1"/>
      <c r="EJV28" s="1"/>
      <c r="EJW28" s="1"/>
      <c r="EJX28" s="1"/>
      <c r="EJY28" s="1"/>
      <c r="EJZ28" s="1"/>
      <c r="EKA28" s="1"/>
      <c r="EKB28" s="1"/>
      <c r="EKC28" s="1"/>
      <c r="EKD28" s="1"/>
      <c r="EKE28" s="1"/>
      <c r="EKF28" s="1"/>
      <c r="EKG28" s="1"/>
      <c r="EKH28" s="1"/>
      <c r="EKI28" s="1"/>
      <c r="EKJ28" s="1"/>
      <c r="EKK28" s="1"/>
      <c r="EKL28" s="1"/>
      <c r="EKM28" s="1"/>
      <c r="EKN28" s="1"/>
      <c r="EKO28" s="1"/>
      <c r="EKP28" s="1"/>
      <c r="EKQ28" s="1"/>
      <c r="EKR28" s="1"/>
      <c r="EKS28" s="1"/>
      <c r="EKT28" s="1"/>
      <c r="EKU28" s="1"/>
      <c r="EKV28" s="1"/>
      <c r="EKW28" s="1"/>
      <c r="EKX28" s="1"/>
      <c r="EKY28" s="1"/>
      <c r="EKZ28" s="1"/>
      <c r="ELA28" s="1"/>
      <c r="ELB28" s="1"/>
      <c r="ELC28" s="1"/>
      <c r="ELD28" s="1"/>
      <c r="ELE28" s="1"/>
      <c r="ELF28" s="1"/>
      <c r="ELG28" s="1"/>
      <c r="ELH28" s="1"/>
      <c r="ELI28" s="1"/>
      <c r="ELJ28" s="1"/>
      <c r="ELK28" s="1"/>
      <c r="ELL28" s="1"/>
      <c r="ELM28" s="1"/>
      <c r="ELN28" s="1"/>
      <c r="ELO28" s="1"/>
      <c r="ELP28" s="1"/>
      <c r="ELQ28" s="1"/>
      <c r="ELR28" s="1"/>
      <c r="ELS28" s="1"/>
      <c r="ELT28" s="1"/>
      <c r="ELU28" s="1"/>
      <c r="ELV28" s="1"/>
      <c r="ELW28" s="1"/>
      <c r="ELX28" s="1"/>
      <c r="ELY28" s="1"/>
      <c r="ELZ28" s="1"/>
      <c r="EMA28" s="1"/>
      <c r="EMB28" s="1"/>
      <c r="EMC28" s="1"/>
      <c r="EMD28" s="1"/>
      <c r="EME28" s="1"/>
      <c r="EMF28" s="1"/>
      <c r="EMG28" s="1"/>
      <c r="EMH28" s="1"/>
      <c r="EMI28" s="1"/>
      <c r="EMJ28" s="1"/>
      <c r="EMK28" s="1"/>
      <c r="EML28" s="1"/>
      <c r="EMM28" s="1"/>
      <c r="EMN28" s="1"/>
      <c r="EMO28" s="1"/>
      <c r="EMP28" s="1"/>
      <c r="EMQ28" s="1"/>
      <c r="EMR28" s="1"/>
      <c r="EMS28" s="1"/>
      <c r="EMT28" s="1"/>
      <c r="EMU28" s="1"/>
      <c r="EMV28" s="1"/>
      <c r="EMW28" s="1"/>
      <c r="EMX28" s="1"/>
      <c r="EMY28" s="1"/>
      <c r="EMZ28" s="1"/>
      <c r="ENA28" s="1"/>
      <c r="ENB28" s="1"/>
      <c r="ENC28" s="1"/>
      <c r="END28" s="1"/>
      <c r="ENE28" s="1"/>
      <c r="ENF28" s="1"/>
      <c r="ENG28" s="1"/>
      <c r="ENH28" s="1"/>
      <c r="ENI28" s="1"/>
      <c r="ENJ28" s="1"/>
      <c r="ENK28" s="1"/>
      <c r="ENL28" s="1"/>
      <c r="ENM28" s="1"/>
      <c r="ENN28" s="1"/>
      <c r="ENO28" s="1"/>
      <c r="ENP28" s="1"/>
      <c r="ENQ28" s="1"/>
      <c r="ENR28" s="1"/>
      <c r="ENS28" s="1"/>
      <c r="ENT28" s="1"/>
      <c r="ENU28" s="1"/>
      <c r="ENV28" s="1"/>
      <c r="ENW28" s="1"/>
      <c r="ENX28" s="1"/>
      <c r="ENY28" s="1"/>
      <c r="ENZ28" s="1"/>
      <c r="EOA28" s="1"/>
      <c r="EOB28" s="1"/>
      <c r="EOC28" s="1"/>
      <c r="EOD28" s="1"/>
      <c r="EOE28" s="1"/>
      <c r="EOF28" s="1"/>
      <c r="EOG28" s="1"/>
      <c r="EOH28" s="1"/>
      <c r="EOI28" s="1"/>
      <c r="EOJ28" s="1"/>
      <c r="EOK28" s="1"/>
      <c r="EOL28" s="1"/>
      <c r="EOM28" s="1"/>
      <c r="EON28" s="1"/>
      <c r="EOO28" s="1"/>
      <c r="EOP28" s="1"/>
      <c r="EOQ28" s="1"/>
      <c r="EOR28" s="1"/>
      <c r="EOS28" s="1"/>
      <c r="EOT28" s="1"/>
      <c r="EOU28" s="1"/>
      <c r="EOV28" s="1"/>
      <c r="EOW28" s="1"/>
      <c r="EOX28" s="1"/>
      <c r="EOY28" s="1"/>
      <c r="EOZ28" s="1"/>
      <c r="EPA28" s="1"/>
      <c r="EPB28" s="1"/>
      <c r="EPC28" s="1"/>
      <c r="EPD28" s="1"/>
      <c r="EPE28" s="1"/>
      <c r="EPF28" s="1"/>
      <c r="EPG28" s="1"/>
      <c r="EPH28" s="1"/>
      <c r="EPI28" s="1"/>
      <c r="EPJ28" s="1"/>
      <c r="EPK28" s="1"/>
      <c r="EPL28" s="1"/>
      <c r="EPM28" s="1"/>
      <c r="EPN28" s="1"/>
      <c r="EPO28" s="1"/>
      <c r="EPP28" s="1"/>
      <c r="EPQ28" s="1"/>
      <c r="EPR28" s="1"/>
      <c r="EPS28" s="1"/>
      <c r="EPT28" s="1"/>
      <c r="EPU28" s="1"/>
      <c r="EPV28" s="1"/>
      <c r="EPW28" s="1"/>
      <c r="EPX28" s="1"/>
      <c r="EPY28" s="1"/>
      <c r="EPZ28" s="1"/>
      <c r="EQA28" s="1"/>
      <c r="EQB28" s="1"/>
      <c r="EQC28" s="1"/>
      <c r="EQD28" s="1"/>
      <c r="EQE28" s="1"/>
      <c r="EQF28" s="1"/>
      <c r="EQG28" s="1"/>
      <c r="EQH28" s="1"/>
      <c r="EQI28" s="1"/>
      <c r="EQJ28" s="1"/>
      <c r="EQK28" s="1"/>
      <c r="EQL28" s="1"/>
      <c r="EQM28" s="1"/>
      <c r="EQN28" s="1"/>
      <c r="EQO28" s="1"/>
      <c r="EQP28" s="1"/>
      <c r="EQQ28" s="1"/>
      <c r="EQR28" s="1"/>
      <c r="EQS28" s="1"/>
      <c r="EQT28" s="1"/>
      <c r="EQU28" s="1"/>
      <c r="EQV28" s="1"/>
      <c r="EQW28" s="1"/>
      <c r="EQX28" s="1"/>
      <c r="EQY28" s="1"/>
      <c r="EQZ28" s="1"/>
      <c r="ERA28" s="1"/>
      <c r="ERB28" s="1"/>
      <c r="ERC28" s="1"/>
      <c r="ERD28" s="1"/>
      <c r="ERE28" s="1"/>
      <c r="ERF28" s="1"/>
      <c r="ERG28" s="1"/>
      <c r="ERH28" s="1"/>
      <c r="ERI28" s="1"/>
      <c r="ERJ28" s="1"/>
      <c r="ERK28" s="1"/>
      <c r="ERL28" s="1"/>
      <c r="ERM28" s="1"/>
      <c r="ERN28" s="1"/>
      <c r="ERO28" s="1"/>
      <c r="ERP28" s="1"/>
      <c r="ERQ28" s="1"/>
      <c r="ERR28" s="1"/>
      <c r="ERS28" s="1"/>
      <c r="ERT28" s="1"/>
      <c r="ERU28" s="1"/>
      <c r="ERV28" s="1"/>
      <c r="ERW28" s="1"/>
      <c r="ERX28" s="1"/>
      <c r="ERY28" s="1"/>
      <c r="ERZ28" s="1"/>
      <c r="ESA28" s="1"/>
      <c r="ESB28" s="1"/>
      <c r="ESC28" s="1"/>
      <c r="ESD28" s="1"/>
      <c r="ESE28" s="1"/>
      <c r="ESF28" s="1"/>
      <c r="ESG28" s="1"/>
      <c r="ESH28" s="1"/>
      <c r="ESI28" s="1"/>
      <c r="ESJ28" s="1"/>
      <c r="ESK28" s="1"/>
      <c r="ESL28" s="1"/>
      <c r="ESM28" s="1"/>
      <c r="ESN28" s="1"/>
      <c r="ESO28" s="1"/>
      <c r="ESP28" s="1"/>
      <c r="ESQ28" s="1"/>
      <c r="ESR28" s="1"/>
      <c r="ESS28" s="1"/>
      <c r="EST28" s="1"/>
      <c r="ESU28" s="1"/>
      <c r="ESV28" s="1"/>
      <c r="ESW28" s="1"/>
      <c r="ESX28" s="1"/>
      <c r="ESY28" s="1"/>
      <c r="ESZ28" s="1"/>
      <c r="ETA28" s="1"/>
      <c r="ETB28" s="1"/>
      <c r="ETC28" s="1"/>
      <c r="ETD28" s="1"/>
      <c r="ETE28" s="1"/>
      <c r="ETF28" s="1"/>
      <c r="ETG28" s="1"/>
      <c r="ETH28" s="1"/>
      <c r="ETI28" s="1"/>
      <c r="ETJ28" s="1"/>
      <c r="ETK28" s="1"/>
      <c r="ETL28" s="1"/>
      <c r="ETM28" s="1"/>
      <c r="ETN28" s="1"/>
      <c r="ETO28" s="1"/>
      <c r="ETP28" s="1"/>
      <c r="ETQ28" s="1"/>
      <c r="ETR28" s="1"/>
      <c r="ETS28" s="1"/>
      <c r="ETT28" s="1"/>
      <c r="ETU28" s="1"/>
      <c r="ETV28" s="1"/>
      <c r="ETW28" s="1"/>
      <c r="ETX28" s="1"/>
      <c r="ETY28" s="1"/>
      <c r="ETZ28" s="1"/>
      <c r="EUA28" s="1"/>
      <c r="EUB28" s="1"/>
      <c r="EUC28" s="1"/>
      <c r="EUD28" s="1"/>
      <c r="EUE28" s="1"/>
      <c r="EUF28" s="1"/>
      <c r="EUG28" s="1"/>
      <c r="EUH28" s="1"/>
      <c r="EUI28" s="1"/>
      <c r="EUJ28" s="1"/>
      <c r="EUK28" s="1"/>
      <c r="EUL28" s="1"/>
      <c r="EUM28" s="1"/>
      <c r="EUN28" s="1"/>
      <c r="EUO28" s="1"/>
      <c r="EUP28" s="1"/>
      <c r="EUQ28" s="1"/>
      <c r="EUR28" s="1"/>
      <c r="EUS28" s="1"/>
      <c r="EUT28" s="1"/>
      <c r="EUU28" s="1"/>
      <c r="EUV28" s="1"/>
      <c r="EUW28" s="1"/>
      <c r="EUX28" s="1"/>
      <c r="EUY28" s="1"/>
      <c r="EUZ28" s="1"/>
      <c r="EVA28" s="1"/>
      <c r="EVB28" s="1"/>
      <c r="EVC28" s="1"/>
      <c r="EVD28" s="1"/>
      <c r="EVE28" s="1"/>
      <c r="EVF28" s="1"/>
      <c r="EVG28" s="1"/>
      <c r="EVH28" s="1"/>
      <c r="EVI28" s="1"/>
      <c r="EVJ28" s="1"/>
      <c r="EVK28" s="1"/>
      <c r="EVL28" s="1"/>
      <c r="EVM28" s="1"/>
      <c r="EVN28" s="1"/>
      <c r="EVO28" s="1"/>
      <c r="EVP28" s="1"/>
      <c r="EVQ28" s="1"/>
      <c r="EVR28" s="1"/>
      <c r="EVS28" s="1"/>
      <c r="EVT28" s="1"/>
      <c r="EVU28" s="1"/>
      <c r="EVV28" s="1"/>
      <c r="EVW28" s="1"/>
      <c r="EVX28" s="1"/>
      <c r="EVY28" s="1"/>
      <c r="EVZ28" s="1"/>
      <c r="EWA28" s="1"/>
      <c r="EWB28" s="1"/>
      <c r="EWC28" s="1"/>
      <c r="EWD28" s="1"/>
      <c r="EWE28" s="1"/>
      <c r="EWF28" s="1"/>
      <c r="EWG28" s="1"/>
      <c r="EWH28" s="1"/>
      <c r="EWI28" s="1"/>
      <c r="EWJ28" s="1"/>
      <c r="EWK28" s="1"/>
      <c r="EWL28" s="1"/>
      <c r="EWM28" s="1"/>
      <c r="EWN28" s="1"/>
      <c r="EWO28" s="1"/>
      <c r="EWP28" s="1"/>
      <c r="EWQ28" s="1"/>
      <c r="EWR28" s="1"/>
      <c r="EWS28" s="1"/>
      <c r="EWT28" s="1"/>
      <c r="EWU28" s="1"/>
      <c r="EWV28" s="1"/>
      <c r="EWW28" s="1"/>
      <c r="EWX28" s="1"/>
      <c r="EWY28" s="1"/>
      <c r="EWZ28" s="1"/>
      <c r="EXA28" s="1"/>
      <c r="EXB28" s="1"/>
      <c r="EXC28" s="1"/>
      <c r="EXD28" s="1"/>
      <c r="EXE28" s="1"/>
      <c r="EXF28" s="1"/>
      <c r="EXG28" s="1"/>
      <c r="EXH28" s="1"/>
      <c r="EXI28" s="1"/>
      <c r="EXJ28" s="1"/>
      <c r="EXK28" s="1"/>
      <c r="EXL28" s="1"/>
      <c r="EXM28" s="1"/>
      <c r="EXN28" s="1"/>
      <c r="EXO28" s="1"/>
      <c r="EXP28" s="1"/>
      <c r="EXQ28" s="1"/>
      <c r="EXR28" s="1"/>
      <c r="EXS28" s="1"/>
      <c r="EXT28" s="1"/>
      <c r="EXU28" s="1"/>
      <c r="EXV28" s="1"/>
      <c r="EXW28" s="1"/>
      <c r="EXX28" s="1"/>
      <c r="EXY28" s="1"/>
      <c r="EXZ28" s="1"/>
      <c r="EYA28" s="1"/>
      <c r="EYB28" s="1"/>
      <c r="EYC28" s="1"/>
      <c r="EYD28" s="1"/>
      <c r="EYE28" s="1"/>
      <c r="EYF28" s="1"/>
      <c r="EYG28" s="1"/>
      <c r="EYH28" s="1"/>
      <c r="EYI28" s="1"/>
      <c r="EYJ28" s="1"/>
      <c r="EYK28" s="1"/>
      <c r="EYL28" s="1"/>
      <c r="EYM28" s="1"/>
      <c r="EYN28" s="1"/>
      <c r="EYO28" s="1"/>
      <c r="EYP28" s="1"/>
      <c r="EYQ28" s="1"/>
      <c r="EYR28" s="1"/>
      <c r="EYS28" s="1"/>
      <c r="EYT28" s="1"/>
      <c r="EYU28" s="1"/>
      <c r="EYV28" s="1"/>
      <c r="EYW28" s="1"/>
      <c r="EYX28" s="1"/>
      <c r="EYY28" s="1"/>
      <c r="EYZ28" s="1"/>
      <c r="EZA28" s="1"/>
      <c r="EZB28" s="1"/>
      <c r="EZC28" s="1"/>
      <c r="EZD28" s="1"/>
      <c r="EZE28" s="1"/>
      <c r="EZF28" s="1"/>
      <c r="EZG28" s="1"/>
      <c r="EZH28" s="1"/>
      <c r="EZI28" s="1"/>
      <c r="EZJ28" s="1"/>
      <c r="EZK28" s="1"/>
      <c r="EZL28" s="1"/>
      <c r="EZM28" s="1"/>
      <c r="EZN28" s="1"/>
      <c r="EZO28" s="1"/>
      <c r="EZP28" s="1"/>
      <c r="EZQ28" s="1"/>
      <c r="EZR28" s="1"/>
      <c r="EZS28" s="1"/>
      <c r="EZT28" s="1"/>
      <c r="EZU28" s="1"/>
      <c r="EZV28" s="1"/>
      <c r="EZW28" s="1"/>
      <c r="EZX28" s="1"/>
      <c r="EZY28" s="1"/>
      <c r="EZZ28" s="1"/>
      <c r="FAA28" s="1"/>
      <c r="FAB28" s="1"/>
      <c r="FAC28" s="1"/>
      <c r="FAD28" s="1"/>
      <c r="FAE28" s="1"/>
      <c r="FAF28" s="1"/>
      <c r="FAG28" s="1"/>
      <c r="FAH28" s="1"/>
      <c r="FAI28" s="1"/>
      <c r="FAJ28" s="1"/>
      <c r="FAK28" s="1"/>
      <c r="FAL28" s="1"/>
      <c r="FAM28" s="1"/>
      <c r="FAN28" s="1"/>
      <c r="FAO28" s="1"/>
      <c r="FAP28" s="1"/>
      <c r="FAQ28" s="1"/>
      <c r="FAR28" s="1"/>
      <c r="FAS28" s="1"/>
      <c r="FAT28" s="1"/>
      <c r="FAU28" s="1"/>
      <c r="FAV28" s="1"/>
      <c r="FAW28" s="1"/>
      <c r="FAX28" s="1"/>
      <c r="FAY28" s="1"/>
      <c r="FAZ28" s="1"/>
      <c r="FBA28" s="1"/>
      <c r="FBB28" s="1"/>
      <c r="FBC28" s="1"/>
      <c r="FBD28" s="1"/>
      <c r="FBE28" s="1"/>
      <c r="FBF28" s="1"/>
      <c r="FBG28" s="1"/>
      <c r="FBH28" s="1"/>
      <c r="FBI28" s="1"/>
      <c r="FBJ28" s="1"/>
      <c r="FBK28" s="1"/>
      <c r="FBL28" s="1"/>
      <c r="FBM28" s="1"/>
      <c r="FBN28" s="1"/>
      <c r="FBO28" s="1"/>
      <c r="FBP28" s="1"/>
      <c r="FBQ28" s="1"/>
      <c r="FBR28" s="1"/>
      <c r="FBS28" s="1"/>
      <c r="FBT28" s="1"/>
      <c r="FBU28" s="1"/>
      <c r="FBV28" s="1"/>
      <c r="FBW28" s="1"/>
      <c r="FBX28" s="1"/>
      <c r="FBY28" s="1"/>
      <c r="FBZ28" s="1"/>
      <c r="FCA28" s="1"/>
      <c r="FCB28" s="1"/>
      <c r="FCC28" s="1"/>
      <c r="FCD28" s="1"/>
      <c r="FCE28" s="1"/>
      <c r="FCF28" s="1"/>
      <c r="FCG28" s="1"/>
      <c r="FCH28" s="1"/>
      <c r="FCI28" s="1"/>
      <c r="FCJ28" s="1"/>
      <c r="FCK28" s="1"/>
      <c r="FCL28" s="1"/>
      <c r="FCM28" s="1"/>
      <c r="FCN28" s="1"/>
      <c r="FCO28" s="1"/>
      <c r="FCP28" s="1"/>
      <c r="FCQ28" s="1"/>
      <c r="FCR28" s="1"/>
      <c r="FCS28" s="1"/>
      <c r="FCT28" s="1"/>
      <c r="FCU28" s="1"/>
      <c r="FCV28" s="1"/>
      <c r="FCW28" s="1"/>
      <c r="FCX28" s="1"/>
      <c r="FCY28" s="1"/>
      <c r="FCZ28" s="1"/>
      <c r="FDA28" s="1"/>
      <c r="FDB28" s="1"/>
      <c r="FDC28" s="1"/>
      <c r="FDD28" s="1"/>
      <c r="FDE28" s="1"/>
      <c r="FDF28" s="1"/>
      <c r="FDG28" s="1"/>
      <c r="FDH28" s="1"/>
      <c r="FDI28" s="1"/>
      <c r="FDJ28" s="1"/>
      <c r="FDK28" s="1"/>
      <c r="FDL28" s="1"/>
      <c r="FDM28" s="1"/>
      <c r="FDN28" s="1"/>
      <c r="FDO28" s="1"/>
      <c r="FDP28" s="1"/>
      <c r="FDQ28" s="1"/>
      <c r="FDR28" s="1"/>
      <c r="FDS28" s="1"/>
      <c r="FDT28" s="1"/>
      <c r="FDU28" s="1"/>
      <c r="FDV28" s="1"/>
      <c r="FDW28" s="1"/>
      <c r="FDX28" s="1"/>
      <c r="FDY28" s="1"/>
      <c r="FDZ28" s="1"/>
      <c r="FEA28" s="1"/>
      <c r="FEB28" s="1"/>
      <c r="FEC28" s="1"/>
      <c r="FED28" s="1"/>
      <c r="FEE28" s="1"/>
      <c r="FEF28" s="1"/>
      <c r="FEG28" s="1"/>
      <c r="FEH28" s="1"/>
      <c r="FEI28" s="1"/>
      <c r="FEJ28" s="1"/>
      <c r="FEK28" s="1"/>
      <c r="FEL28" s="1"/>
      <c r="FEM28" s="1"/>
      <c r="FEN28" s="1"/>
      <c r="FEO28" s="1"/>
      <c r="FEP28" s="1"/>
      <c r="FEQ28" s="1"/>
      <c r="FER28" s="1"/>
      <c r="FES28" s="1"/>
      <c r="FET28" s="1"/>
      <c r="FEU28" s="1"/>
      <c r="FEV28" s="1"/>
      <c r="FEW28" s="1"/>
      <c r="FEX28" s="1"/>
      <c r="FEY28" s="1"/>
      <c r="FEZ28" s="1"/>
      <c r="FFA28" s="1"/>
      <c r="FFB28" s="1"/>
      <c r="FFC28" s="1"/>
      <c r="FFD28" s="1"/>
      <c r="FFE28" s="1"/>
      <c r="FFF28" s="1"/>
      <c r="FFG28" s="1"/>
      <c r="FFH28" s="1"/>
      <c r="FFI28" s="1"/>
      <c r="FFJ28" s="1"/>
      <c r="FFK28" s="1"/>
      <c r="FFL28" s="1"/>
      <c r="FFM28" s="1"/>
      <c r="FFN28" s="1"/>
      <c r="FFO28" s="1"/>
      <c r="FFP28" s="1"/>
      <c r="FFQ28" s="1"/>
      <c r="FFR28" s="1"/>
      <c r="FFS28" s="1"/>
      <c r="FFT28" s="1"/>
      <c r="FFU28" s="1"/>
      <c r="FFV28" s="1"/>
      <c r="FFW28" s="1"/>
      <c r="FFX28" s="1"/>
      <c r="FFY28" s="1"/>
      <c r="FFZ28" s="1"/>
      <c r="FGA28" s="1"/>
      <c r="FGB28" s="1"/>
      <c r="FGC28" s="1"/>
      <c r="FGD28" s="1"/>
      <c r="FGE28" s="1"/>
      <c r="FGF28" s="1"/>
      <c r="FGG28" s="1"/>
      <c r="FGH28" s="1"/>
      <c r="FGI28" s="1"/>
      <c r="FGJ28" s="1"/>
      <c r="FGK28" s="1"/>
      <c r="FGL28" s="1"/>
      <c r="FGM28" s="1"/>
      <c r="FGN28" s="1"/>
      <c r="FGO28" s="1"/>
      <c r="FGP28" s="1"/>
      <c r="FGQ28" s="1"/>
      <c r="FGR28" s="1"/>
      <c r="FGS28" s="1"/>
      <c r="FGT28" s="1"/>
      <c r="FGU28" s="1"/>
      <c r="FGV28" s="1"/>
      <c r="FGW28" s="1"/>
      <c r="FGX28" s="1"/>
      <c r="FGY28" s="1"/>
      <c r="FGZ28" s="1"/>
      <c r="FHA28" s="1"/>
      <c r="FHB28" s="1"/>
      <c r="FHC28" s="1"/>
      <c r="FHD28" s="1"/>
      <c r="FHE28" s="1"/>
      <c r="FHF28" s="1"/>
      <c r="FHG28" s="1"/>
      <c r="FHH28" s="1"/>
      <c r="FHI28" s="1"/>
      <c r="FHJ28" s="1"/>
      <c r="FHK28" s="1"/>
      <c r="FHL28" s="1"/>
      <c r="FHM28" s="1"/>
      <c r="FHN28" s="1"/>
      <c r="FHO28" s="1"/>
      <c r="FHP28" s="1"/>
      <c r="FHQ28" s="1"/>
      <c r="FHR28" s="1"/>
      <c r="FHS28" s="1"/>
      <c r="FHT28" s="1"/>
      <c r="FHU28" s="1"/>
      <c r="FHV28" s="1"/>
      <c r="FHW28" s="1"/>
      <c r="FHX28" s="1"/>
      <c r="FHY28" s="1"/>
      <c r="FHZ28" s="1"/>
      <c r="FIA28" s="1"/>
      <c r="FIB28" s="1"/>
      <c r="FIC28" s="1"/>
      <c r="FID28" s="1"/>
      <c r="FIE28" s="1"/>
      <c r="FIF28" s="1"/>
      <c r="FIG28" s="1"/>
      <c r="FIH28" s="1"/>
      <c r="FII28" s="1"/>
      <c r="FIJ28" s="1"/>
      <c r="FIK28" s="1"/>
      <c r="FIL28" s="1"/>
      <c r="FIM28" s="1"/>
      <c r="FIN28" s="1"/>
      <c r="FIO28" s="1"/>
      <c r="FIP28" s="1"/>
      <c r="FIQ28" s="1"/>
      <c r="FIR28" s="1"/>
      <c r="FIS28" s="1"/>
      <c r="FIT28" s="1"/>
      <c r="FIU28" s="1"/>
      <c r="FIV28" s="1"/>
      <c r="FIW28" s="1"/>
      <c r="FIX28" s="1"/>
      <c r="FIY28" s="1"/>
      <c r="FIZ28" s="1"/>
      <c r="FJA28" s="1"/>
      <c r="FJB28" s="1"/>
      <c r="FJC28" s="1"/>
      <c r="FJD28" s="1"/>
      <c r="FJE28" s="1"/>
      <c r="FJF28" s="1"/>
      <c r="FJG28" s="1"/>
      <c r="FJH28" s="1"/>
      <c r="FJI28" s="1"/>
      <c r="FJJ28" s="1"/>
      <c r="FJK28" s="1"/>
      <c r="FJL28" s="1"/>
      <c r="FJM28" s="1"/>
      <c r="FJN28" s="1"/>
      <c r="FJO28" s="1"/>
      <c r="FJP28" s="1"/>
      <c r="FJQ28" s="1"/>
      <c r="FJR28" s="1"/>
      <c r="FJS28" s="1"/>
      <c r="FJT28" s="1"/>
      <c r="FJU28" s="1"/>
      <c r="FJV28" s="1"/>
      <c r="FJW28" s="1"/>
      <c r="FJX28" s="1"/>
      <c r="FJY28" s="1"/>
      <c r="FJZ28" s="1"/>
      <c r="FKA28" s="1"/>
      <c r="FKB28" s="1"/>
      <c r="FKC28" s="1"/>
      <c r="FKD28" s="1"/>
      <c r="FKE28" s="1"/>
      <c r="FKF28" s="1"/>
      <c r="FKG28" s="1"/>
      <c r="FKH28" s="1"/>
      <c r="FKI28" s="1"/>
      <c r="FKJ28" s="1"/>
      <c r="FKK28" s="1"/>
      <c r="FKL28" s="1"/>
      <c r="FKM28" s="1"/>
      <c r="FKN28" s="1"/>
      <c r="FKO28" s="1"/>
      <c r="FKP28" s="1"/>
      <c r="FKQ28" s="1"/>
      <c r="FKR28" s="1"/>
      <c r="FKS28" s="1"/>
      <c r="FKT28" s="1"/>
      <c r="FKU28" s="1"/>
      <c r="FKV28" s="1"/>
      <c r="FKW28" s="1"/>
      <c r="FKX28" s="1"/>
      <c r="FKY28" s="1"/>
      <c r="FKZ28" s="1"/>
      <c r="FLA28" s="1"/>
      <c r="FLB28" s="1"/>
      <c r="FLC28" s="1"/>
      <c r="FLD28" s="1"/>
      <c r="FLE28" s="1"/>
      <c r="FLF28" s="1"/>
      <c r="FLG28" s="1"/>
      <c r="FLH28" s="1"/>
      <c r="FLI28" s="1"/>
      <c r="FLJ28" s="1"/>
      <c r="FLK28" s="1"/>
      <c r="FLL28" s="1"/>
      <c r="FLM28" s="1"/>
      <c r="FLN28" s="1"/>
      <c r="FLO28" s="1"/>
      <c r="FLP28" s="1"/>
      <c r="FLQ28" s="1"/>
      <c r="FLR28" s="1"/>
      <c r="FLS28" s="1"/>
      <c r="FLT28" s="1"/>
      <c r="FLU28" s="1"/>
      <c r="FLV28" s="1"/>
      <c r="FLW28" s="1"/>
      <c r="FLX28" s="1"/>
      <c r="FLY28" s="1"/>
      <c r="FLZ28" s="1"/>
      <c r="FMA28" s="1"/>
      <c r="FMB28" s="1"/>
      <c r="FMC28" s="1"/>
      <c r="FMD28" s="1"/>
      <c r="FME28" s="1"/>
      <c r="FMF28" s="1"/>
      <c r="FMG28" s="1"/>
      <c r="FMH28" s="1"/>
      <c r="FMI28" s="1"/>
      <c r="FMJ28" s="1"/>
      <c r="FMK28" s="1"/>
      <c r="FML28" s="1"/>
      <c r="FMM28" s="1"/>
      <c r="FMN28" s="1"/>
      <c r="FMO28" s="1"/>
      <c r="FMP28" s="1"/>
      <c r="FMQ28" s="1"/>
      <c r="FMR28" s="1"/>
      <c r="FMS28" s="1"/>
      <c r="FMT28" s="1"/>
      <c r="FMU28" s="1"/>
      <c r="FMV28" s="1"/>
      <c r="FMW28" s="1"/>
      <c r="FMX28" s="1"/>
      <c r="FMY28" s="1"/>
      <c r="FMZ28" s="1"/>
      <c r="FNA28" s="1"/>
      <c r="FNB28" s="1"/>
      <c r="FNC28" s="1"/>
      <c r="FND28" s="1"/>
      <c r="FNE28" s="1"/>
      <c r="FNF28" s="1"/>
      <c r="FNG28" s="1"/>
      <c r="FNH28" s="1"/>
      <c r="FNI28" s="1"/>
      <c r="FNJ28" s="1"/>
      <c r="FNK28" s="1"/>
      <c r="FNL28" s="1"/>
      <c r="FNM28" s="1"/>
      <c r="FNN28" s="1"/>
      <c r="FNO28" s="1"/>
      <c r="FNP28" s="1"/>
      <c r="FNQ28" s="1"/>
      <c r="FNR28" s="1"/>
      <c r="FNS28" s="1"/>
      <c r="FNT28" s="1"/>
      <c r="FNU28" s="1"/>
      <c r="FNV28" s="1"/>
      <c r="FNW28" s="1"/>
      <c r="FNX28" s="1"/>
      <c r="FNY28" s="1"/>
      <c r="FNZ28" s="1"/>
      <c r="FOA28" s="1"/>
      <c r="FOB28" s="1"/>
      <c r="FOC28" s="1"/>
      <c r="FOD28" s="1"/>
      <c r="FOE28" s="1"/>
      <c r="FOF28" s="1"/>
      <c r="FOG28" s="1"/>
      <c r="FOH28" s="1"/>
      <c r="FOI28" s="1"/>
      <c r="FOJ28" s="1"/>
      <c r="FOK28" s="1"/>
      <c r="FOL28" s="1"/>
      <c r="FOM28" s="1"/>
      <c r="FON28" s="1"/>
      <c r="FOO28" s="1"/>
      <c r="FOP28" s="1"/>
      <c r="FOQ28" s="1"/>
      <c r="FOR28" s="1"/>
      <c r="FOS28" s="1"/>
      <c r="FOT28" s="1"/>
      <c r="FOU28" s="1"/>
      <c r="FOV28" s="1"/>
      <c r="FOW28" s="1"/>
      <c r="FOX28" s="1"/>
      <c r="FOY28" s="1"/>
      <c r="FOZ28" s="1"/>
      <c r="FPA28" s="1"/>
      <c r="FPB28" s="1"/>
      <c r="FPC28" s="1"/>
      <c r="FPD28" s="1"/>
      <c r="FPE28" s="1"/>
      <c r="FPF28" s="1"/>
      <c r="FPG28" s="1"/>
      <c r="FPH28" s="1"/>
      <c r="FPI28" s="1"/>
      <c r="FPJ28" s="1"/>
      <c r="FPK28" s="1"/>
      <c r="FPL28" s="1"/>
      <c r="FPM28" s="1"/>
      <c r="FPN28" s="1"/>
      <c r="FPO28" s="1"/>
      <c r="FPP28" s="1"/>
      <c r="FPQ28" s="1"/>
      <c r="FPR28" s="1"/>
      <c r="FPS28" s="1"/>
      <c r="FPT28" s="1"/>
      <c r="FPU28" s="1"/>
      <c r="FPV28" s="1"/>
      <c r="FPW28" s="1"/>
      <c r="FPX28" s="1"/>
      <c r="FPY28" s="1"/>
      <c r="FPZ28" s="1"/>
      <c r="FQA28" s="1"/>
      <c r="FQB28" s="1"/>
      <c r="FQC28" s="1"/>
      <c r="FQD28" s="1"/>
      <c r="FQE28" s="1"/>
      <c r="FQF28" s="1"/>
      <c r="FQG28" s="1"/>
      <c r="FQH28" s="1"/>
      <c r="FQI28" s="1"/>
      <c r="FQJ28" s="1"/>
      <c r="FQK28" s="1"/>
      <c r="FQL28" s="1"/>
      <c r="FQM28" s="1"/>
      <c r="FQN28" s="1"/>
      <c r="FQO28" s="1"/>
      <c r="FQP28" s="1"/>
      <c r="FQQ28" s="1"/>
      <c r="FQR28" s="1"/>
      <c r="FQS28" s="1"/>
      <c r="FQT28" s="1"/>
      <c r="FQU28" s="1"/>
      <c r="FQV28" s="1"/>
      <c r="FQW28" s="1"/>
      <c r="FQX28" s="1"/>
      <c r="FQY28" s="1"/>
      <c r="FQZ28" s="1"/>
      <c r="FRA28" s="1"/>
      <c r="FRB28" s="1"/>
      <c r="FRC28" s="1"/>
      <c r="FRD28" s="1"/>
      <c r="FRE28" s="1"/>
      <c r="FRF28" s="1"/>
      <c r="FRG28" s="1"/>
      <c r="FRH28" s="1"/>
      <c r="FRI28" s="1"/>
      <c r="FRJ28" s="1"/>
      <c r="FRK28" s="1"/>
      <c r="FRL28" s="1"/>
      <c r="FRM28" s="1"/>
      <c r="FRN28" s="1"/>
      <c r="FRO28" s="1"/>
      <c r="FRP28" s="1"/>
      <c r="FRQ28" s="1"/>
      <c r="FRR28" s="1"/>
      <c r="FRS28" s="1"/>
      <c r="FRT28" s="1"/>
      <c r="FRU28" s="1"/>
      <c r="FRV28" s="1"/>
      <c r="FRW28" s="1"/>
      <c r="FRX28" s="1"/>
      <c r="FRY28" s="1"/>
      <c r="FRZ28" s="1"/>
      <c r="FSA28" s="1"/>
      <c r="FSB28" s="1"/>
      <c r="FSC28" s="1"/>
      <c r="FSD28" s="1"/>
      <c r="FSE28" s="1"/>
      <c r="FSF28" s="1"/>
      <c r="FSG28" s="1"/>
      <c r="FSH28" s="1"/>
      <c r="FSI28" s="1"/>
      <c r="FSJ28" s="1"/>
      <c r="FSK28" s="1"/>
      <c r="FSL28" s="1"/>
      <c r="FSM28" s="1"/>
      <c r="FSN28" s="1"/>
      <c r="FSO28" s="1"/>
      <c r="FSP28" s="1"/>
      <c r="FSQ28" s="1"/>
      <c r="FSR28" s="1"/>
      <c r="FSS28" s="1"/>
      <c r="FST28" s="1"/>
      <c r="FSU28" s="1"/>
      <c r="FSV28" s="1"/>
      <c r="FSW28" s="1"/>
      <c r="FSX28" s="1"/>
      <c r="FSY28" s="1"/>
      <c r="FSZ28" s="1"/>
      <c r="FTA28" s="1"/>
      <c r="FTB28" s="1"/>
      <c r="FTC28" s="1"/>
      <c r="FTD28" s="1"/>
      <c r="FTE28" s="1"/>
      <c r="FTF28" s="1"/>
      <c r="FTG28" s="1"/>
      <c r="FTH28" s="1"/>
      <c r="FTI28" s="1"/>
      <c r="FTJ28" s="1"/>
      <c r="FTK28" s="1"/>
      <c r="FTL28" s="1"/>
      <c r="FTM28" s="1"/>
      <c r="FTN28" s="1"/>
      <c r="FTO28" s="1"/>
      <c r="FTP28" s="1"/>
      <c r="FTQ28" s="1"/>
      <c r="FTR28" s="1"/>
      <c r="FTS28" s="1"/>
      <c r="FTT28" s="1"/>
      <c r="FTU28" s="1"/>
      <c r="FTV28" s="1"/>
      <c r="FTW28" s="1"/>
      <c r="FTX28" s="1"/>
      <c r="FTY28" s="1"/>
      <c r="FTZ28" s="1"/>
      <c r="FUA28" s="1"/>
      <c r="FUB28" s="1"/>
      <c r="FUC28" s="1"/>
      <c r="FUD28" s="1"/>
      <c r="FUE28" s="1"/>
      <c r="FUF28" s="1"/>
      <c r="FUG28" s="1"/>
      <c r="FUH28" s="1"/>
      <c r="FUI28" s="1"/>
      <c r="FUJ28" s="1"/>
      <c r="FUK28" s="1"/>
      <c r="FUL28" s="1"/>
      <c r="FUM28" s="1"/>
      <c r="FUN28" s="1"/>
      <c r="FUO28" s="1"/>
      <c r="FUP28" s="1"/>
      <c r="FUQ28" s="1"/>
      <c r="FUR28" s="1"/>
      <c r="FUS28" s="1"/>
      <c r="FUT28" s="1"/>
      <c r="FUU28" s="1"/>
      <c r="FUV28" s="1"/>
      <c r="FUW28" s="1"/>
      <c r="FUX28" s="1"/>
      <c r="FUY28" s="1"/>
      <c r="FUZ28" s="1"/>
      <c r="FVA28" s="1"/>
      <c r="FVB28" s="1"/>
      <c r="FVC28" s="1"/>
      <c r="FVD28" s="1"/>
      <c r="FVE28" s="1"/>
      <c r="FVF28" s="1"/>
      <c r="FVG28" s="1"/>
      <c r="FVH28" s="1"/>
      <c r="FVI28" s="1"/>
      <c r="FVJ28" s="1"/>
      <c r="FVK28" s="1"/>
      <c r="FVL28" s="1"/>
      <c r="FVM28" s="1"/>
      <c r="FVN28" s="1"/>
      <c r="FVO28" s="1"/>
      <c r="FVP28" s="1"/>
      <c r="FVQ28" s="1"/>
      <c r="FVR28" s="1"/>
      <c r="FVS28" s="1"/>
      <c r="FVT28" s="1"/>
      <c r="FVU28" s="1"/>
      <c r="FVV28" s="1"/>
      <c r="FVW28" s="1"/>
      <c r="FVX28" s="1"/>
      <c r="FVY28" s="1"/>
      <c r="FVZ28" s="1"/>
      <c r="FWA28" s="1"/>
      <c r="FWB28" s="1"/>
      <c r="FWC28" s="1"/>
      <c r="FWD28" s="1"/>
      <c r="FWE28" s="1"/>
      <c r="FWF28" s="1"/>
      <c r="FWG28" s="1"/>
      <c r="FWH28" s="1"/>
      <c r="FWI28" s="1"/>
      <c r="FWJ28" s="1"/>
      <c r="FWK28" s="1"/>
      <c r="FWL28" s="1"/>
      <c r="FWM28" s="1"/>
      <c r="FWN28" s="1"/>
      <c r="FWO28" s="1"/>
      <c r="FWP28" s="1"/>
      <c r="FWQ28" s="1"/>
      <c r="FWR28" s="1"/>
      <c r="FWS28" s="1"/>
      <c r="FWT28" s="1"/>
      <c r="FWU28" s="1"/>
      <c r="FWV28" s="1"/>
      <c r="FWW28" s="1"/>
      <c r="FWX28" s="1"/>
      <c r="FWY28" s="1"/>
      <c r="FWZ28" s="1"/>
      <c r="FXA28" s="1"/>
      <c r="FXB28" s="1"/>
      <c r="FXC28" s="1"/>
      <c r="FXD28" s="1"/>
      <c r="FXE28" s="1"/>
      <c r="FXF28" s="1"/>
      <c r="FXG28" s="1"/>
      <c r="FXH28" s="1"/>
      <c r="FXI28" s="1"/>
      <c r="FXJ28" s="1"/>
      <c r="FXK28" s="1"/>
      <c r="FXL28" s="1"/>
      <c r="FXM28" s="1"/>
      <c r="FXN28" s="1"/>
      <c r="FXO28" s="1"/>
      <c r="FXP28" s="1"/>
      <c r="FXQ28" s="1"/>
      <c r="FXR28" s="1"/>
      <c r="FXS28" s="1"/>
      <c r="FXT28" s="1"/>
      <c r="FXU28" s="1"/>
      <c r="FXV28" s="1"/>
      <c r="FXW28" s="1"/>
      <c r="FXX28" s="1"/>
      <c r="FXY28" s="1"/>
      <c r="FXZ28" s="1"/>
      <c r="FYA28" s="1"/>
      <c r="FYB28" s="1"/>
      <c r="FYC28" s="1"/>
      <c r="FYD28" s="1"/>
      <c r="FYE28" s="1"/>
      <c r="FYF28" s="1"/>
      <c r="FYG28" s="1"/>
      <c r="FYH28" s="1"/>
      <c r="FYI28" s="1"/>
      <c r="FYJ28" s="1"/>
      <c r="FYK28" s="1"/>
      <c r="FYL28" s="1"/>
      <c r="FYM28" s="1"/>
      <c r="FYN28" s="1"/>
      <c r="FYO28" s="1"/>
      <c r="FYP28" s="1"/>
      <c r="FYQ28" s="1"/>
      <c r="FYR28" s="1"/>
      <c r="FYS28" s="1"/>
      <c r="FYT28" s="1"/>
      <c r="FYU28" s="1"/>
      <c r="FYV28" s="1"/>
      <c r="FYW28" s="1"/>
      <c r="FYX28" s="1"/>
      <c r="FYY28" s="1"/>
      <c r="FYZ28" s="1"/>
      <c r="FZA28" s="1"/>
      <c r="FZB28" s="1"/>
      <c r="FZC28" s="1"/>
      <c r="FZD28" s="1"/>
      <c r="FZE28" s="1"/>
      <c r="FZF28" s="1"/>
      <c r="FZG28" s="1"/>
      <c r="FZH28" s="1"/>
      <c r="FZI28" s="1"/>
      <c r="FZJ28" s="1"/>
      <c r="FZK28" s="1"/>
      <c r="FZL28" s="1"/>
      <c r="FZM28" s="1"/>
      <c r="FZN28" s="1"/>
      <c r="FZO28" s="1"/>
      <c r="FZP28" s="1"/>
      <c r="FZQ28" s="1"/>
      <c r="FZR28" s="1"/>
      <c r="FZS28" s="1"/>
      <c r="FZT28" s="1"/>
      <c r="FZU28" s="1"/>
      <c r="FZV28" s="1"/>
      <c r="FZW28" s="1"/>
      <c r="FZX28" s="1"/>
      <c r="FZY28" s="1"/>
      <c r="FZZ28" s="1"/>
      <c r="GAA28" s="1"/>
      <c r="GAB28" s="1"/>
      <c r="GAC28" s="1"/>
      <c r="GAD28" s="1"/>
      <c r="GAE28" s="1"/>
      <c r="GAF28" s="1"/>
      <c r="GAG28" s="1"/>
      <c r="GAH28" s="1"/>
      <c r="GAI28" s="1"/>
      <c r="GAJ28" s="1"/>
      <c r="GAK28" s="1"/>
      <c r="GAL28" s="1"/>
      <c r="GAM28" s="1"/>
      <c r="GAN28" s="1"/>
      <c r="GAO28" s="1"/>
      <c r="GAP28" s="1"/>
      <c r="GAQ28" s="1"/>
      <c r="GAR28" s="1"/>
      <c r="GAS28" s="1"/>
      <c r="GAT28" s="1"/>
      <c r="GAU28" s="1"/>
      <c r="GAV28" s="1"/>
      <c r="GAW28" s="1"/>
      <c r="GAX28" s="1"/>
      <c r="GAY28" s="1"/>
      <c r="GAZ28" s="1"/>
      <c r="GBA28" s="1"/>
      <c r="GBB28" s="1"/>
      <c r="GBC28" s="1"/>
      <c r="GBD28" s="1"/>
      <c r="GBE28" s="1"/>
      <c r="GBF28" s="1"/>
      <c r="GBG28" s="1"/>
      <c r="GBH28" s="1"/>
      <c r="GBI28" s="1"/>
      <c r="GBJ28" s="1"/>
      <c r="GBK28" s="1"/>
      <c r="GBL28" s="1"/>
      <c r="GBM28" s="1"/>
      <c r="GBN28" s="1"/>
      <c r="GBO28" s="1"/>
      <c r="GBP28" s="1"/>
      <c r="GBQ28" s="1"/>
      <c r="GBR28" s="1"/>
      <c r="GBS28" s="1"/>
      <c r="GBT28" s="1"/>
      <c r="GBU28" s="1"/>
      <c r="GBV28" s="1"/>
      <c r="GBW28" s="1"/>
      <c r="GBX28" s="1"/>
      <c r="GBY28" s="1"/>
      <c r="GBZ28" s="1"/>
      <c r="GCA28" s="1"/>
      <c r="GCB28" s="1"/>
      <c r="GCC28" s="1"/>
      <c r="GCD28" s="1"/>
      <c r="GCE28" s="1"/>
      <c r="GCF28" s="1"/>
      <c r="GCG28" s="1"/>
      <c r="GCH28" s="1"/>
      <c r="GCI28" s="1"/>
      <c r="GCJ28" s="1"/>
      <c r="GCK28" s="1"/>
      <c r="GCL28" s="1"/>
      <c r="GCM28" s="1"/>
      <c r="GCN28" s="1"/>
      <c r="GCO28" s="1"/>
      <c r="GCP28" s="1"/>
      <c r="GCQ28" s="1"/>
      <c r="GCR28" s="1"/>
      <c r="GCS28" s="1"/>
      <c r="GCT28" s="1"/>
      <c r="GCU28" s="1"/>
      <c r="GCV28" s="1"/>
      <c r="GCW28" s="1"/>
      <c r="GCX28" s="1"/>
      <c r="GCY28" s="1"/>
      <c r="GCZ28" s="1"/>
      <c r="GDA28" s="1"/>
      <c r="GDB28" s="1"/>
      <c r="GDC28" s="1"/>
      <c r="GDD28" s="1"/>
      <c r="GDE28" s="1"/>
      <c r="GDF28" s="1"/>
      <c r="GDG28" s="1"/>
      <c r="GDH28" s="1"/>
      <c r="GDI28" s="1"/>
      <c r="GDJ28" s="1"/>
      <c r="GDK28" s="1"/>
      <c r="GDL28" s="1"/>
      <c r="GDM28" s="1"/>
      <c r="GDN28" s="1"/>
      <c r="GDO28" s="1"/>
      <c r="GDP28" s="1"/>
      <c r="GDQ28" s="1"/>
      <c r="GDR28" s="1"/>
      <c r="GDS28" s="1"/>
      <c r="GDT28" s="1"/>
      <c r="GDU28" s="1"/>
      <c r="GDV28" s="1"/>
      <c r="GDW28" s="1"/>
      <c r="GDX28" s="1"/>
      <c r="GDY28" s="1"/>
      <c r="GDZ28" s="1"/>
      <c r="GEA28" s="1"/>
      <c r="GEB28" s="1"/>
      <c r="GEC28" s="1"/>
      <c r="GED28" s="1"/>
      <c r="GEE28" s="1"/>
      <c r="GEF28" s="1"/>
      <c r="GEG28" s="1"/>
      <c r="GEH28" s="1"/>
      <c r="GEI28" s="1"/>
      <c r="GEJ28" s="1"/>
      <c r="GEK28" s="1"/>
      <c r="GEL28" s="1"/>
      <c r="GEM28" s="1"/>
      <c r="GEN28" s="1"/>
      <c r="GEO28" s="1"/>
      <c r="GEP28" s="1"/>
      <c r="GEQ28" s="1"/>
      <c r="GER28" s="1"/>
      <c r="GES28" s="1"/>
      <c r="GET28" s="1"/>
      <c r="GEU28" s="1"/>
      <c r="GEV28" s="1"/>
      <c r="GEW28" s="1"/>
      <c r="GEX28" s="1"/>
      <c r="GEY28" s="1"/>
      <c r="GEZ28" s="1"/>
      <c r="GFA28" s="1"/>
      <c r="GFB28" s="1"/>
      <c r="GFC28" s="1"/>
      <c r="GFD28" s="1"/>
      <c r="GFE28" s="1"/>
      <c r="GFF28" s="1"/>
      <c r="GFG28" s="1"/>
      <c r="GFH28" s="1"/>
      <c r="GFI28" s="1"/>
      <c r="GFJ28" s="1"/>
      <c r="GFK28" s="1"/>
      <c r="GFL28" s="1"/>
      <c r="GFM28" s="1"/>
      <c r="GFN28" s="1"/>
      <c r="GFO28" s="1"/>
      <c r="GFP28" s="1"/>
      <c r="GFQ28" s="1"/>
      <c r="GFR28" s="1"/>
      <c r="GFS28" s="1"/>
      <c r="GFT28" s="1"/>
      <c r="GFU28" s="1"/>
      <c r="GFV28" s="1"/>
      <c r="GFW28" s="1"/>
      <c r="GFX28" s="1"/>
      <c r="GFY28" s="1"/>
      <c r="GFZ28" s="1"/>
      <c r="GGA28" s="1"/>
      <c r="GGB28" s="1"/>
      <c r="GGC28" s="1"/>
      <c r="GGD28" s="1"/>
      <c r="GGE28" s="1"/>
      <c r="GGF28" s="1"/>
      <c r="GGG28" s="1"/>
      <c r="GGH28" s="1"/>
      <c r="GGI28" s="1"/>
      <c r="GGJ28" s="1"/>
      <c r="GGK28" s="1"/>
      <c r="GGL28" s="1"/>
      <c r="GGM28" s="1"/>
      <c r="GGN28" s="1"/>
      <c r="GGO28" s="1"/>
      <c r="GGP28" s="1"/>
      <c r="GGQ28" s="1"/>
      <c r="GGR28" s="1"/>
      <c r="GGS28" s="1"/>
      <c r="GGT28" s="1"/>
      <c r="GGU28" s="1"/>
      <c r="GGV28" s="1"/>
      <c r="GGW28" s="1"/>
      <c r="GGX28" s="1"/>
      <c r="GGY28" s="1"/>
      <c r="GGZ28" s="1"/>
      <c r="GHA28" s="1"/>
      <c r="GHB28" s="1"/>
      <c r="GHC28" s="1"/>
      <c r="GHD28" s="1"/>
      <c r="GHE28" s="1"/>
      <c r="GHF28" s="1"/>
      <c r="GHG28" s="1"/>
      <c r="GHH28" s="1"/>
      <c r="GHI28" s="1"/>
      <c r="GHJ28" s="1"/>
      <c r="GHK28" s="1"/>
      <c r="GHL28" s="1"/>
      <c r="GHM28" s="1"/>
      <c r="GHN28" s="1"/>
      <c r="GHO28" s="1"/>
      <c r="GHP28" s="1"/>
      <c r="GHQ28" s="1"/>
      <c r="GHR28" s="1"/>
      <c r="GHS28" s="1"/>
      <c r="GHT28" s="1"/>
      <c r="GHU28" s="1"/>
      <c r="GHV28" s="1"/>
      <c r="GHW28" s="1"/>
      <c r="GHX28" s="1"/>
      <c r="GHY28" s="1"/>
      <c r="GHZ28" s="1"/>
      <c r="GIA28" s="1"/>
      <c r="GIB28" s="1"/>
      <c r="GIC28" s="1"/>
      <c r="GID28" s="1"/>
      <c r="GIE28" s="1"/>
      <c r="GIF28" s="1"/>
      <c r="GIG28" s="1"/>
      <c r="GIH28" s="1"/>
      <c r="GII28" s="1"/>
      <c r="GIJ28" s="1"/>
      <c r="GIK28" s="1"/>
      <c r="GIL28" s="1"/>
      <c r="GIM28" s="1"/>
      <c r="GIN28" s="1"/>
      <c r="GIO28" s="1"/>
      <c r="GIP28" s="1"/>
      <c r="GIQ28" s="1"/>
      <c r="GIR28" s="1"/>
      <c r="GIS28" s="1"/>
      <c r="GIT28" s="1"/>
      <c r="GIU28" s="1"/>
      <c r="GIV28" s="1"/>
      <c r="GIW28" s="1"/>
      <c r="GIX28" s="1"/>
      <c r="GIY28" s="1"/>
      <c r="GIZ28" s="1"/>
      <c r="GJA28" s="1"/>
      <c r="GJB28" s="1"/>
      <c r="GJC28" s="1"/>
      <c r="GJD28" s="1"/>
      <c r="GJE28" s="1"/>
      <c r="GJF28" s="1"/>
      <c r="GJG28" s="1"/>
      <c r="GJH28" s="1"/>
      <c r="GJI28" s="1"/>
      <c r="GJJ28" s="1"/>
      <c r="GJK28" s="1"/>
      <c r="GJL28" s="1"/>
      <c r="GJM28" s="1"/>
      <c r="GJN28" s="1"/>
      <c r="GJO28" s="1"/>
      <c r="GJP28" s="1"/>
      <c r="GJQ28" s="1"/>
      <c r="GJR28" s="1"/>
      <c r="GJS28" s="1"/>
      <c r="GJT28" s="1"/>
      <c r="GJU28" s="1"/>
      <c r="GJV28" s="1"/>
      <c r="GJW28" s="1"/>
      <c r="GJX28" s="1"/>
      <c r="GJY28" s="1"/>
      <c r="GJZ28" s="1"/>
      <c r="GKA28" s="1"/>
      <c r="GKB28" s="1"/>
      <c r="GKC28" s="1"/>
      <c r="GKD28" s="1"/>
      <c r="GKE28" s="1"/>
      <c r="GKF28" s="1"/>
      <c r="GKG28" s="1"/>
      <c r="GKH28" s="1"/>
      <c r="GKI28" s="1"/>
      <c r="GKJ28" s="1"/>
      <c r="GKK28" s="1"/>
      <c r="GKL28" s="1"/>
      <c r="GKM28" s="1"/>
      <c r="GKN28" s="1"/>
      <c r="GKO28" s="1"/>
      <c r="GKP28" s="1"/>
      <c r="GKQ28" s="1"/>
      <c r="GKR28" s="1"/>
      <c r="GKS28" s="1"/>
      <c r="GKT28" s="1"/>
      <c r="GKU28" s="1"/>
      <c r="GKV28" s="1"/>
      <c r="GKW28" s="1"/>
      <c r="GKX28" s="1"/>
      <c r="GKY28" s="1"/>
      <c r="GKZ28" s="1"/>
      <c r="GLA28" s="1"/>
      <c r="GLB28" s="1"/>
      <c r="GLC28" s="1"/>
      <c r="GLD28" s="1"/>
      <c r="GLE28" s="1"/>
      <c r="GLF28" s="1"/>
      <c r="GLG28" s="1"/>
      <c r="GLH28" s="1"/>
      <c r="GLI28" s="1"/>
      <c r="GLJ28" s="1"/>
      <c r="GLK28" s="1"/>
      <c r="GLL28" s="1"/>
      <c r="GLM28" s="1"/>
      <c r="GLN28" s="1"/>
      <c r="GLO28" s="1"/>
      <c r="GLP28" s="1"/>
      <c r="GLQ28" s="1"/>
      <c r="GLR28" s="1"/>
      <c r="GLS28" s="1"/>
      <c r="GLT28" s="1"/>
      <c r="GLU28" s="1"/>
      <c r="GLV28" s="1"/>
      <c r="GLW28" s="1"/>
      <c r="GLX28" s="1"/>
      <c r="GLY28" s="1"/>
      <c r="GLZ28" s="1"/>
      <c r="GMA28" s="1"/>
      <c r="GMB28" s="1"/>
      <c r="GMC28" s="1"/>
      <c r="GMD28" s="1"/>
      <c r="GME28" s="1"/>
      <c r="GMF28" s="1"/>
      <c r="GMG28" s="1"/>
      <c r="GMH28" s="1"/>
      <c r="GMI28" s="1"/>
      <c r="GMJ28" s="1"/>
      <c r="GMK28" s="1"/>
      <c r="GML28" s="1"/>
      <c r="GMM28" s="1"/>
      <c r="GMN28" s="1"/>
      <c r="GMO28" s="1"/>
      <c r="GMP28" s="1"/>
      <c r="GMQ28" s="1"/>
      <c r="GMR28" s="1"/>
      <c r="GMS28" s="1"/>
      <c r="GMT28" s="1"/>
      <c r="GMU28" s="1"/>
      <c r="GMV28" s="1"/>
      <c r="GMW28" s="1"/>
      <c r="GMX28" s="1"/>
      <c r="GMY28" s="1"/>
      <c r="GMZ28" s="1"/>
      <c r="GNA28" s="1"/>
      <c r="GNB28" s="1"/>
      <c r="GNC28" s="1"/>
      <c r="GND28" s="1"/>
      <c r="GNE28" s="1"/>
      <c r="GNF28" s="1"/>
      <c r="GNG28" s="1"/>
      <c r="GNH28" s="1"/>
      <c r="GNI28" s="1"/>
      <c r="GNJ28" s="1"/>
      <c r="GNK28" s="1"/>
      <c r="GNL28" s="1"/>
      <c r="GNM28" s="1"/>
      <c r="GNN28" s="1"/>
      <c r="GNO28" s="1"/>
      <c r="GNP28" s="1"/>
      <c r="GNQ28" s="1"/>
      <c r="GNR28" s="1"/>
      <c r="GNS28" s="1"/>
      <c r="GNT28" s="1"/>
      <c r="GNU28" s="1"/>
      <c r="GNV28" s="1"/>
      <c r="GNW28" s="1"/>
      <c r="GNX28" s="1"/>
      <c r="GNY28" s="1"/>
      <c r="GNZ28" s="1"/>
      <c r="GOA28" s="1"/>
      <c r="GOB28" s="1"/>
      <c r="GOC28" s="1"/>
      <c r="GOD28" s="1"/>
      <c r="GOE28" s="1"/>
      <c r="GOF28" s="1"/>
      <c r="GOG28" s="1"/>
      <c r="GOH28" s="1"/>
      <c r="GOI28" s="1"/>
      <c r="GOJ28" s="1"/>
      <c r="GOK28" s="1"/>
      <c r="GOL28" s="1"/>
      <c r="GOM28" s="1"/>
      <c r="GON28" s="1"/>
      <c r="GOO28" s="1"/>
      <c r="GOP28" s="1"/>
      <c r="GOQ28" s="1"/>
      <c r="GOR28" s="1"/>
      <c r="GOS28" s="1"/>
      <c r="GOT28" s="1"/>
      <c r="GOU28" s="1"/>
      <c r="GOV28" s="1"/>
      <c r="GOW28" s="1"/>
      <c r="GOX28" s="1"/>
      <c r="GOY28" s="1"/>
      <c r="GOZ28" s="1"/>
      <c r="GPA28" s="1"/>
      <c r="GPB28" s="1"/>
      <c r="GPC28" s="1"/>
      <c r="GPD28" s="1"/>
      <c r="GPE28" s="1"/>
      <c r="GPF28" s="1"/>
      <c r="GPG28" s="1"/>
      <c r="GPH28" s="1"/>
      <c r="GPI28" s="1"/>
      <c r="GPJ28" s="1"/>
      <c r="GPK28" s="1"/>
      <c r="GPL28" s="1"/>
      <c r="GPM28" s="1"/>
      <c r="GPN28" s="1"/>
      <c r="GPO28" s="1"/>
      <c r="GPP28" s="1"/>
      <c r="GPQ28" s="1"/>
      <c r="GPR28" s="1"/>
      <c r="GPS28" s="1"/>
      <c r="GPT28" s="1"/>
      <c r="GPU28" s="1"/>
      <c r="GPV28" s="1"/>
      <c r="GPW28" s="1"/>
      <c r="GPX28" s="1"/>
      <c r="GPY28" s="1"/>
      <c r="GPZ28" s="1"/>
      <c r="GQA28" s="1"/>
      <c r="GQB28" s="1"/>
      <c r="GQC28" s="1"/>
      <c r="GQD28" s="1"/>
      <c r="GQE28" s="1"/>
      <c r="GQF28" s="1"/>
      <c r="GQG28" s="1"/>
      <c r="GQH28" s="1"/>
      <c r="GQI28" s="1"/>
      <c r="GQJ28" s="1"/>
      <c r="GQK28" s="1"/>
      <c r="GQL28" s="1"/>
      <c r="GQM28" s="1"/>
      <c r="GQN28" s="1"/>
      <c r="GQO28" s="1"/>
      <c r="GQP28" s="1"/>
      <c r="GQQ28" s="1"/>
      <c r="GQR28" s="1"/>
      <c r="GQS28" s="1"/>
      <c r="GQT28" s="1"/>
      <c r="GQU28" s="1"/>
      <c r="GQV28" s="1"/>
      <c r="GQW28" s="1"/>
      <c r="GQX28" s="1"/>
      <c r="GQY28" s="1"/>
      <c r="GQZ28" s="1"/>
      <c r="GRA28" s="1"/>
      <c r="GRB28" s="1"/>
      <c r="GRC28" s="1"/>
      <c r="GRD28" s="1"/>
      <c r="GRE28" s="1"/>
      <c r="GRF28" s="1"/>
      <c r="GRG28" s="1"/>
      <c r="GRH28" s="1"/>
      <c r="GRI28" s="1"/>
      <c r="GRJ28" s="1"/>
      <c r="GRK28" s="1"/>
      <c r="GRL28" s="1"/>
      <c r="GRM28" s="1"/>
      <c r="GRN28" s="1"/>
      <c r="GRO28" s="1"/>
      <c r="GRP28" s="1"/>
      <c r="GRQ28" s="1"/>
      <c r="GRR28" s="1"/>
      <c r="GRS28" s="1"/>
      <c r="GRT28" s="1"/>
      <c r="GRU28" s="1"/>
      <c r="GRV28" s="1"/>
      <c r="GRW28" s="1"/>
      <c r="GRX28" s="1"/>
      <c r="GRY28" s="1"/>
      <c r="GRZ28" s="1"/>
      <c r="GSA28" s="1"/>
      <c r="GSB28" s="1"/>
      <c r="GSC28" s="1"/>
      <c r="GSD28" s="1"/>
      <c r="GSE28" s="1"/>
      <c r="GSF28" s="1"/>
      <c r="GSG28" s="1"/>
      <c r="GSH28" s="1"/>
      <c r="GSI28" s="1"/>
      <c r="GSJ28" s="1"/>
      <c r="GSK28" s="1"/>
      <c r="GSL28" s="1"/>
      <c r="GSM28" s="1"/>
      <c r="GSN28" s="1"/>
      <c r="GSO28" s="1"/>
      <c r="GSP28" s="1"/>
      <c r="GSQ28" s="1"/>
      <c r="GSR28" s="1"/>
      <c r="GSS28" s="1"/>
      <c r="GST28" s="1"/>
      <c r="GSU28" s="1"/>
      <c r="GSV28" s="1"/>
      <c r="GSW28" s="1"/>
      <c r="GSX28" s="1"/>
      <c r="GSY28" s="1"/>
      <c r="GSZ28" s="1"/>
      <c r="GTA28" s="1"/>
      <c r="GTB28" s="1"/>
      <c r="GTC28" s="1"/>
      <c r="GTD28" s="1"/>
      <c r="GTE28" s="1"/>
      <c r="GTF28" s="1"/>
      <c r="GTG28" s="1"/>
      <c r="GTH28" s="1"/>
      <c r="GTI28" s="1"/>
      <c r="GTJ28" s="1"/>
      <c r="GTK28" s="1"/>
      <c r="GTL28" s="1"/>
      <c r="GTM28" s="1"/>
      <c r="GTN28" s="1"/>
      <c r="GTO28" s="1"/>
      <c r="GTP28" s="1"/>
      <c r="GTQ28" s="1"/>
      <c r="GTR28" s="1"/>
      <c r="GTS28" s="1"/>
      <c r="GTT28" s="1"/>
      <c r="GTU28" s="1"/>
      <c r="GTV28" s="1"/>
      <c r="GTW28" s="1"/>
      <c r="GTX28" s="1"/>
      <c r="GTY28" s="1"/>
      <c r="GTZ28" s="1"/>
      <c r="GUA28" s="1"/>
      <c r="GUB28" s="1"/>
      <c r="GUC28" s="1"/>
      <c r="GUD28" s="1"/>
      <c r="GUE28" s="1"/>
      <c r="GUF28" s="1"/>
      <c r="GUG28" s="1"/>
      <c r="GUH28" s="1"/>
      <c r="GUI28" s="1"/>
      <c r="GUJ28" s="1"/>
      <c r="GUK28" s="1"/>
      <c r="GUL28" s="1"/>
      <c r="GUM28" s="1"/>
      <c r="GUN28" s="1"/>
      <c r="GUO28" s="1"/>
      <c r="GUP28" s="1"/>
      <c r="GUQ28" s="1"/>
      <c r="GUR28" s="1"/>
      <c r="GUS28" s="1"/>
      <c r="GUT28" s="1"/>
      <c r="GUU28" s="1"/>
      <c r="GUV28" s="1"/>
      <c r="GUW28" s="1"/>
      <c r="GUX28" s="1"/>
      <c r="GUY28" s="1"/>
      <c r="GUZ28" s="1"/>
      <c r="GVA28" s="1"/>
      <c r="GVB28" s="1"/>
      <c r="GVC28" s="1"/>
      <c r="GVD28" s="1"/>
      <c r="GVE28" s="1"/>
      <c r="GVF28" s="1"/>
      <c r="GVG28" s="1"/>
      <c r="GVH28" s="1"/>
      <c r="GVI28" s="1"/>
      <c r="GVJ28" s="1"/>
      <c r="GVK28" s="1"/>
      <c r="GVL28" s="1"/>
      <c r="GVM28" s="1"/>
      <c r="GVN28" s="1"/>
      <c r="GVO28" s="1"/>
      <c r="GVP28" s="1"/>
      <c r="GVQ28" s="1"/>
      <c r="GVR28" s="1"/>
      <c r="GVS28" s="1"/>
      <c r="GVT28" s="1"/>
      <c r="GVU28" s="1"/>
      <c r="GVV28" s="1"/>
      <c r="GVW28" s="1"/>
      <c r="GVX28" s="1"/>
      <c r="GVY28" s="1"/>
      <c r="GVZ28" s="1"/>
      <c r="GWA28" s="1"/>
      <c r="GWB28" s="1"/>
      <c r="GWC28" s="1"/>
      <c r="GWD28" s="1"/>
      <c r="GWE28" s="1"/>
      <c r="GWF28" s="1"/>
      <c r="GWG28" s="1"/>
      <c r="GWH28" s="1"/>
      <c r="GWI28" s="1"/>
      <c r="GWJ28" s="1"/>
      <c r="GWK28" s="1"/>
      <c r="GWL28" s="1"/>
      <c r="GWM28" s="1"/>
      <c r="GWN28" s="1"/>
      <c r="GWO28" s="1"/>
      <c r="GWP28" s="1"/>
      <c r="GWQ28" s="1"/>
      <c r="GWR28" s="1"/>
      <c r="GWS28" s="1"/>
      <c r="GWT28" s="1"/>
      <c r="GWU28" s="1"/>
      <c r="GWV28" s="1"/>
      <c r="GWW28" s="1"/>
      <c r="GWX28" s="1"/>
      <c r="GWY28" s="1"/>
      <c r="GWZ28" s="1"/>
      <c r="GXA28" s="1"/>
      <c r="GXB28" s="1"/>
      <c r="GXC28" s="1"/>
      <c r="GXD28" s="1"/>
      <c r="GXE28" s="1"/>
      <c r="GXF28" s="1"/>
      <c r="GXG28" s="1"/>
      <c r="GXH28" s="1"/>
      <c r="GXI28" s="1"/>
      <c r="GXJ28" s="1"/>
      <c r="GXK28" s="1"/>
      <c r="GXL28" s="1"/>
      <c r="GXM28" s="1"/>
      <c r="GXN28" s="1"/>
      <c r="GXO28" s="1"/>
      <c r="GXP28" s="1"/>
      <c r="GXQ28" s="1"/>
      <c r="GXR28" s="1"/>
      <c r="GXS28" s="1"/>
      <c r="GXT28" s="1"/>
      <c r="GXU28" s="1"/>
      <c r="GXV28" s="1"/>
      <c r="GXW28" s="1"/>
      <c r="GXX28" s="1"/>
      <c r="GXY28" s="1"/>
      <c r="GXZ28" s="1"/>
      <c r="GYA28" s="1"/>
      <c r="GYB28" s="1"/>
      <c r="GYC28" s="1"/>
      <c r="GYD28" s="1"/>
      <c r="GYE28" s="1"/>
      <c r="GYF28" s="1"/>
      <c r="GYG28" s="1"/>
      <c r="GYH28" s="1"/>
      <c r="GYI28" s="1"/>
      <c r="GYJ28" s="1"/>
      <c r="GYK28" s="1"/>
      <c r="GYL28" s="1"/>
      <c r="GYM28" s="1"/>
      <c r="GYN28" s="1"/>
      <c r="GYO28" s="1"/>
      <c r="GYP28" s="1"/>
      <c r="GYQ28" s="1"/>
      <c r="GYR28" s="1"/>
      <c r="GYS28" s="1"/>
      <c r="GYT28" s="1"/>
      <c r="GYU28" s="1"/>
      <c r="GYV28" s="1"/>
      <c r="GYW28" s="1"/>
      <c r="GYX28" s="1"/>
      <c r="GYY28" s="1"/>
      <c r="GYZ28" s="1"/>
      <c r="GZA28" s="1"/>
      <c r="GZB28" s="1"/>
      <c r="GZC28" s="1"/>
      <c r="GZD28" s="1"/>
      <c r="GZE28" s="1"/>
      <c r="GZF28" s="1"/>
      <c r="GZG28" s="1"/>
      <c r="GZH28" s="1"/>
      <c r="GZI28" s="1"/>
      <c r="GZJ28" s="1"/>
      <c r="GZK28" s="1"/>
      <c r="GZL28" s="1"/>
      <c r="GZM28" s="1"/>
      <c r="GZN28" s="1"/>
      <c r="GZO28" s="1"/>
      <c r="GZP28" s="1"/>
      <c r="GZQ28" s="1"/>
      <c r="GZR28" s="1"/>
      <c r="GZS28" s="1"/>
      <c r="GZT28" s="1"/>
      <c r="GZU28" s="1"/>
      <c r="GZV28" s="1"/>
      <c r="GZW28" s="1"/>
      <c r="GZX28" s="1"/>
      <c r="GZY28" s="1"/>
      <c r="GZZ28" s="1"/>
      <c r="HAA28" s="1"/>
      <c r="HAB28" s="1"/>
      <c r="HAC28" s="1"/>
      <c r="HAD28" s="1"/>
      <c r="HAE28" s="1"/>
      <c r="HAF28" s="1"/>
      <c r="HAG28" s="1"/>
      <c r="HAH28" s="1"/>
      <c r="HAI28" s="1"/>
      <c r="HAJ28" s="1"/>
      <c r="HAK28" s="1"/>
      <c r="HAL28" s="1"/>
      <c r="HAM28" s="1"/>
      <c r="HAN28" s="1"/>
      <c r="HAO28" s="1"/>
      <c r="HAP28" s="1"/>
      <c r="HAQ28" s="1"/>
      <c r="HAR28" s="1"/>
      <c r="HAS28" s="1"/>
      <c r="HAT28" s="1"/>
      <c r="HAU28" s="1"/>
      <c r="HAV28" s="1"/>
      <c r="HAW28" s="1"/>
      <c r="HAX28" s="1"/>
      <c r="HAY28" s="1"/>
      <c r="HAZ28" s="1"/>
      <c r="HBA28" s="1"/>
      <c r="HBB28" s="1"/>
      <c r="HBC28" s="1"/>
      <c r="HBD28" s="1"/>
      <c r="HBE28" s="1"/>
      <c r="HBF28" s="1"/>
      <c r="HBG28" s="1"/>
      <c r="HBH28" s="1"/>
      <c r="HBI28" s="1"/>
      <c r="HBJ28" s="1"/>
      <c r="HBK28" s="1"/>
      <c r="HBL28" s="1"/>
      <c r="HBM28" s="1"/>
      <c r="HBN28" s="1"/>
      <c r="HBO28" s="1"/>
      <c r="HBP28" s="1"/>
      <c r="HBQ28" s="1"/>
      <c r="HBR28" s="1"/>
      <c r="HBS28" s="1"/>
      <c r="HBT28" s="1"/>
      <c r="HBU28" s="1"/>
      <c r="HBV28" s="1"/>
      <c r="HBW28" s="1"/>
      <c r="HBX28" s="1"/>
      <c r="HBY28" s="1"/>
      <c r="HBZ28" s="1"/>
      <c r="HCA28" s="1"/>
      <c r="HCB28" s="1"/>
      <c r="HCC28" s="1"/>
      <c r="HCD28" s="1"/>
      <c r="HCE28" s="1"/>
      <c r="HCF28" s="1"/>
      <c r="HCG28" s="1"/>
      <c r="HCH28" s="1"/>
      <c r="HCI28" s="1"/>
      <c r="HCJ28" s="1"/>
      <c r="HCK28" s="1"/>
      <c r="HCL28" s="1"/>
      <c r="HCM28" s="1"/>
      <c r="HCN28" s="1"/>
      <c r="HCO28" s="1"/>
      <c r="HCP28" s="1"/>
      <c r="HCQ28" s="1"/>
      <c r="HCR28" s="1"/>
      <c r="HCS28" s="1"/>
      <c r="HCT28" s="1"/>
      <c r="HCU28" s="1"/>
      <c r="HCV28" s="1"/>
      <c r="HCW28" s="1"/>
      <c r="HCX28" s="1"/>
      <c r="HCY28" s="1"/>
      <c r="HCZ28" s="1"/>
      <c r="HDA28" s="1"/>
      <c r="HDB28" s="1"/>
      <c r="HDC28" s="1"/>
      <c r="HDD28" s="1"/>
      <c r="HDE28" s="1"/>
      <c r="HDF28" s="1"/>
      <c r="HDG28" s="1"/>
      <c r="HDH28" s="1"/>
      <c r="HDI28" s="1"/>
      <c r="HDJ28" s="1"/>
      <c r="HDK28" s="1"/>
      <c r="HDL28" s="1"/>
      <c r="HDM28" s="1"/>
      <c r="HDN28" s="1"/>
      <c r="HDO28" s="1"/>
      <c r="HDP28" s="1"/>
      <c r="HDQ28" s="1"/>
      <c r="HDR28" s="1"/>
      <c r="HDS28" s="1"/>
      <c r="HDT28" s="1"/>
      <c r="HDU28" s="1"/>
      <c r="HDV28" s="1"/>
      <c r="HDW28" s="1"/>
      <c r="HDX28" s="1"/>
      <c r="HDY28" s="1"/>
      <c r="HDZ28" s="1"/>
      <c r="HEA28" s="1"/>
      <c r="HEB28" s="1"/>
      <c r="HEC28" s="1"/>
      <c r="HED28" s="1"/>
      <c r="HEE28" s="1"/>
      <c r="HEF28" s="1"/>
      <c r="HEG28" s="1"/>
      <c r="HEH28" s="1"/>
      <c r="HEI28" s="1"/>
      <c r="HEJ28" s="1"/>
      <c r="HEK28" s="1"/>
      <c r="HEL28" s="1"/>
      <c r="HEM28" s="1"/>
      <c r="HEN28" s="1"/>
      <c r="HEO28" s="1"/>
      <c r="HEP28" s="1"/>
      <c r="HEQ28" s="1"/>
      <c r="HER28" s="1"/>
      <c r="HES28" s="1"/>
      <c r="HET28" s="1"/>
      <c r="HEU28" s="1"/>
      <c r="HEV28" s="1"/>
      <c r="HEW28" s="1"/>
      <c r="HEX28" s="1"/>
      <c r="HEY28" s="1"/>
      <c r="HEZ28" s="1"/>
      <c r="HFA28" s="1"/>
      <c r="HFB28" s="1"/>
      <c r="HFC28" s="1"/>
      <c r="HFD28" s="1"/>
      <c r="HFE28" s="1"/>
      <c r="HFF28" s="1"/>
      <c r="HFG28" s="1"/>
      <c r="HFH28" s="1"/>
      <c r="HFI28" s="1"/>
      <c r="HFJ28" s="1"/>
      <c r="HFK28" s="1"/>
      <c r="HFL28" s="1"/>
      <c r="HFM28" s="1"/>
      <c r="HFN28" s="1"/>
      <c r="HFO28" s="1"/>
      <c r="HFP28" s="1"/>
      <c r="HFQ28" s="1"/>
      <c r="HFR28" s="1"/>
      <c r="HFS28" s="1"/>
      <c r="HFT28" s="1"/>
      <c r="HFU28" s="1"/>
      <c r="HFV28" s="1"/>
      <c r="HFW28" s="1"/>
      <c r="HFX28" s="1"/>
      <c r="HFY28" s="1"/>
      <c r="HFZ28" s="1"/>
      <c r="HGA28" s="1"/>
      <c r="HGB28" s="1"/>
      <c r="HGC28" s="1"/>
      <c r="HGD28" s="1"/>
      <c r="HGE28" s="1"/>
      <c r="HGF28" s="1"/>
      <c r="HGG28" s="1"/>
      <c r="HGH28" s="1"/>
      <c r="HGI28" s="1"/>
      <c r="HGJ28" s="1"/>
      <c r="HGK28" s="1"/>
      <c r="HGL28" s="1"/>
      <c r="HGM28" s="1"/>
      <c r="HGN28" s="1"/>
      <c r="HGO28" s="1"/>
      <c r="HGP28" s="1"/>
      <c r="HGQ28" s="1"/>
      <c r="HGR28" s="1"/>
      <c r="HGS28" s="1"/>
      <c r="HGT28" s="1"/>
      <c r="HGU28" s="1"/>
      <c r="HGV28" s="1"/>
      <c r="HGW28" s="1"/>
      <c r="HGX28" s="1"/>
      <c r="HGY28" s="1"/>
      <c r="HGZ28" s="1"/>
      <c r="HHA28" s="1"/>
      <c r="HHB28" s="1"/>
      <c r="HHC28" s="1"/>
      <c r="HHD28" s="1"/>
      <c r="HHE28" s="1"/>
      <c r="HHF28" s="1"/>
      <c r="HHG28" s="1"/>
      <c r="HHH28" s="1"/>
      <c r="HHI28" s="1"/>
      <c r="HHJ28" s="1"/>
      <c r="HHK28" s="1"/>
      <c r="HHL28" s="1"/>
      <c r="HHM28" s="1"/>
      <c r="HHN28" s="1"/>
      <c r="HHO28" s="1"/>
      <c r="HHP28" s="1"/>
      <c r="HHQ28" s="1"/>
      <c r="HHR28" s="1"/>
      <c r="HHS28" s="1"/>
      <c r="HHT28" s="1"/>
      <c r="HHU28" s="1"/>
      <c r="HHV28" s="1"/>
      <c r="HHW28" s="1"/>
      <c r="HHX28" s="1"/>
      <c r="HHY28" s="1"/>
      <c r="HHZ28" s="1"/>
      <c r="HIA28" s="1"/>
      <c r="HIB28" s="1"/>
      <c r="HIC28" s="1"/>
      <c r="HID28" s="1"/>
      <c r="HIE28" s="1"/>
      <c r="HIF28" s="1"/>
      <c r="HIG28" s="1"/>
      <c r="HIH28" s="1"/>
      <c r="HII28" s="1"/>
      <c r="HIJ28" s="1"/>
      <c r="HIK28" s="1"/>
      <c r="HIL28" s="1"/>
      <c r="HIM28" s="1"/>
      <c r="HIN28" s="1"/>
      <c r="HIO28" s="1"/>
      <c r="HIP28" s="1"/>
      <c r="HIQ28" s="1"/>
      <c r="HIR28" s="1"/>
      <c r="HIS28" s="1"/>
      <c r="HIT28" s="1"/>
      <c r="HIU28" s="1"/>
      <c r="HIV28" s="1"/>
      <c r="HIW28" s="1"/>
      <c r="HIX28" s="1"/>
      <c r="HIY28" s="1"/>
      <c r="HIZ28" s="1"/>
      <c r="HJA28" s="1"/>
      <c r="HJB28" s="1"/>
      <c r="HJC28" s="1"/>
      <c r="HJD28" s="1"/>
      <c r="HJE28" s="1"/>
      <c r="HJF28" s="1"/>
      <c r="HJG28" s="1"/>
      <c r="HJH28" s="1"/>
      <c r="HJI28" s="1"/>
      <c r="HJJ28" s="1"/>
      <c r="HJK28" s="1"/>
      <c r="HJL28" s="1"/>
      <c r="HJM28" s="1"/>
      <c r="HJN28" s="1"/>
      <c r="HJO28" s="1"/>
      <c r="HJP28" s="1"/>
      <c r="HJQ28" s="1"/>
      <c r="HJR28" s="1"/>
      <c r="HJS28" s="1"/>
      <c r="HJT28" s="1"/>
      <c r="HJU28" s="1"/>
      <c r="HJV28" s="1"/>
      <c r="HJW28" s="1"/>
      <c r="HJX28" s="1"/>
      <c r="HJY28" s="1"/>
      <c r="HJZ28" s="1"/>
      <c r="HKA28" s="1"/>
      <c r="HKB28" s="1"/>
      <c r="HKC28" s="1"/>
      <c r="HKD28" s="1"/>
      <c r="HKE28" s="1"/>
      <c r="HKF28" s="1"/>
      <c r="HKG28" s="1"/>
      <c r="HKH28" s="1"/>
      <c r="HKI28" s="1"/>
      <c r="HKJ28" s="1"/>
      <c r="HKK28" s="1"/>
      <c r="HKL28" s="1"/>
      <c r="HKM28" s="1"/>
      <c r="HKN28" s="1"/>
      <c r="HKO28" s="1"/>
      <c r="HKP28" s="1"/>
      <c r="HKQ28" s="1"/>
      <c r="HKR28" s="1"/>
      <c r="HKS28" s="1"/>
      <c r="HKT28" s="1"/>
      <c r="HKU28" s="1"/>
      <c r="HKV28" s="1"/>
      <c r="HKW28" s="1"/>
      <c r="HKX28" s="1"/>
      <c r="HKY28" s="1"/>
      <c r="HKZ28" s="1"/>
      <c r="HLA28" s="1"/>
      <c r="HLB28" s="1"/>
      <c r="HLC28" s="1"/>
      <c r="HLD28" s="1"/>
      <c r="HLE28" s="1"/>
      <c r="HLF28" s="1"/>
      <c r="HLG28" s="1"/>
      <c r="HLH28" s="1"/>
      <c r="HLI28" s="1"/>
      <c r="HLJ28" s="1"/>
      <c r="HLK28" s="1"/>
      <c r="HLL28" s="1"/>
      <c r="HLM28" s="1"/>
      <c r="HLN28" s="1"/>
      <c r="HLO28" s="1"/>
      <c r="HLP28" s="1"/>
      <c r="HLQ28" s="1"/>
      <c r="HLR28" s="1"/>
      <c r="HLS28" s="1"/>
      <c r="HLT28" s="1"/>
      <c r="HLU28" s="1"/>
      <c r="HLV28" s="1"/>
      <c r="HLW28" s="1"/>
      <c r="HLX28" s="1"/>
      <c r="HLY28" s="1"/>
      <c r="HLZ28" s="1"/>
      <c r="HMA28" s="1"/>
      <c r="HMB28" s="1"/>
      <c r="HMC28" s="1"/>
      <c r="HMD28" s="1"/>
      <c r="HME28" s="1"/>
      <c r="HMF28" s="1"/>
      <c r="HMG28" s="1"/>
      <c r="HMH28" s="1"/>
      <c r="HMI28" s="1"/>
      <c r="HMJ28" s="1"/>
      <c r="HMK28" s="1"/>
      <c r="HML28" s="1"/>
      <c r="HMM28" s="1"/>
      <c r="HMN28" s="1"/>
      <c r="HMO28" s="1"/>
      <c r="HMP28" s="1"/>
      <c r="HMQ28" s="1"/>
      <c r="HMR28" s="1"/>
      <c r="HMS28" s="1"/>
      <c r="HMT28" s="1"/>
      <c r="HMU28" s="1"/>
      <c r="HMV28" s="1"/>
      <c r="HMW28" s="1"/>
      <c r="HMX28" s="1"/>
      <c r="HMY28" s="1"/>
      <c r="HMZ28" s="1"/>
      <c r="HNA28" s="1"/>
      <c r="HNB28" s="1"/>
      <c r="HNC28" s="1"/>
      <c r="HND28" s="1"/>
      <c r="HNE28" s="1"/>
      <c r="HNF28" s="1"/>
      <c r="HNG28" s="1"/>
      <c r="HNH28" s="1"/>
      <c r="HNI28" s="1"/>
      <c r="HNJ28" s="1"/>
      <c r="HNK28" s="1"/>
      <c r="HNL28" s="1"/>
      <c r="HNM28" s="1"/>
      <c r="HNN28" s="1"/>
      <c r="HNO28" s="1"/>
      <c r="HNP28" s="1"/>
      <c r="HNQ28" s="1"/>
      <c r="HNR28" s="1"/>
      <c r="HNS28" s="1"/>
      <c r="HNT28" s="1"/>
      <c r="HNU28" s="1"/>
      <c r="HNV28" s="1"/>
      <c r="HNW28" s="1"/>
      <c r="HNX28" s="1"/>
      <c r="HNY28" s="1"/>
      <c r="HNZ28" s="1"/>
      <c r="HOA28" s="1"/>
      <c r="HOB28" s="1"/>
      <c r="HOC28" s="1"/>
      <c r="HOD28" s="1"/>
      <c r="HOE28" s="1"/>
      <c r="HOF28" s="1"/>
      <c r="HOG28" s="1"/>
      <c r="HOH28" s="1"/>
      <c r="HOI28" s="1"/>
      <c r="HOJ28" s="1"/>
      <c r="HOK28" s="1"/>
      <c r="HOL28" s="1"/>
      <c r="HOM28" s="1"/>
      <c r="HON28" s="1"/>
      <c r="HOO28" s="1"/>
      <c r="HOP28" s="1"/>
      <c r="HOQ28" s="1"/>
      <c r="HOR28" s="1"/>
      <c r="HOS28" s="1"/>
      <c r="HOT28" s="1"/>
      <c r="HOU28" s="1"/>
      <c r="HOV28" s="1"/>
      <c r="HOW28" s="1"/>
      <c r="HOX28" s="1"/>
      <c r="HOY28" s="1"/>
      <c r="HOZ28" s="1"/>
      <c r="HPA28" s="1"/>
      <c r="HPB28" s="1"/>
      <c r="HPC28" s="1"/>
      <c r="HPD28" s="1"/>
      <c r="HPE28" s="1"/>
      <c r="HPF28" s="1"/>
      <c r="HPG28" s="1"/>
      <c r="HPH28" s="1"/>
      <c r="HPI28" s="1"/>
      <c r="HPJ28" s="1"/>
      <c r="HPK28" s="1"/>
      <c r="HPL28" s="1"/>
      <c r="HPM28" s="1"/>
      <c r="HPN28" s="1"/>
      <c r="HPO28" s="1"/>
      <c r="HPP28" s="1"/>
      <c r="HPQ28" s="1"/>
      <c r="HPR28" s="1"/>
      <c r="HPS28" s="1"/>
      <c r="HPT28" s="1"/>
      <c r="HPU28" s="1"/>
      <c r="HPV28" s="1"/>
      <c r="HPW28" s="1"/>
      <c r="HPX28" s="1"/>
      <c r="HPY28" s="1"/>
      <c r="HPZ28" s="1"/>
      <c r="HQA28" s="1"/>
      <c r="HQB28" s="1"/>
      <c r="HQC28" s="1"/>
      <c r="HQD28" s="1"/>
      <c r="HQE28" s="1"/>
      <c r="HQF28" s="1"/>
      <c r="HQG28" s="1"/>
      <c r="HQH28" s="1"/>
      <c r="HQI28" s="1"/>
      <c r="HQJ28" s="1"/>
      <c r="HQK28" s="1"/>
      <c r="HQL28" s="1"/>
      <c r="HQM28" s="1"/>
      <c r="HQN28" s="1"/>
      <c r="HQO28" s="1"/>
      <c r="HQP28" s="1"/>
      <c r="HQQ28" s="1"/>
      <c r="HQR28" s="1"/>
      <c r="HQS28" s="1"/>
      <c r="HQT28" s="1"/>
      <c r="HQU28" s="1"/>
      <c r="HQV28" s="1"/>
      <c r="HQW28" s="1"/>
      <c r="HQX28" s="1"/>
      <c r="HQY28" s="1"/>
      <c r="HQZ28" s="1"/>
      <c r="HRA28" s="1"/>
      <c r="HRB28" s="1"/>
      <c r="HRC28" s="1"/>
      <c r="HRD28" s="1"/>
      <c r="HRE28" s="1"/>
      <c r="HRF28" s="1"/>
      <c r="HRG28" s="1"/>
      <c r="HRH28" s="1"/>
      <c r="HRI28" s="1"/>
      <c r="HRJ28" s="1"/>
      <c r="HRK28" s="1"/>
      <c r="HRL28" s="1"/>
      <c r="HRM28" s="1"/>
      <c r="HRN28" s="1"/>
      <c r="HRO28" s="1"/>
      <c r="HRP28" s="1"/>
      <c r="HRQ28" s="1"/>
      <c r="HRR28" s="1"/>
      <c r="HRS28" s="1"/>
      <c r="HRT28" s="1"/>
      <c r="HRU28" s="1"/>
      <c r="HRV28" s="1"/>
      <c r="HRW28" s="1"/>
      <c r="HRX28" s="1"/>
      <c r="HRY28" s="1"/>
      <c r="HRZ28" s="1"/>
      <c r="HSA28" s="1"/>
      <c r="HSB28" s="1"/>
      <c r="HSC28" s="1"/>
      <c r="HSD28" s="1"/>
      <c r="HSE28" s="1"/>
      <c r="HSF28" s="1"/>
      <c r="HSG28" s="1"/>
      <c r="HSH28" s="1"/>
      <c r="HSI28" s="1"/>
      <c r="HSJ28" s="1"/>
      <c r="HSK28" s="1"/>
      <c r="HSL28" s="1"/>
      <c r="HSM28" s="1"/>
      <c r="HSN28" s="1"/>
      <c r="HSO28" s="1"/>
      <c r="HSP28" s="1"/>
      <c r="HSQ28" s="1"/>
      <c r="HSR28" s="1"/>
      <c r="HSS28" s="1"/>
      <c r="HST28" s="1"/>
      <c r="HSU28" s="1"/>
      <c r="HSV28" s="1"/>
      <c r="HSW28" s="1"/>
      <c r="HSX28" s="1"/>
      <c r="HSY28" s="1"/>
      <c r="HSZ28" s="1"/>
      <c r="HTA28" s="1"/>
      <c r="HTB28" s="1"/>
      <c r="HTC28" s="1"/>
      <c r="HTD28" s="1"/>
      <c r="HTE28" s="1"/>
      <c r="HTF28" s="1"/>
      <c r="HTG28" s="1"/>
      <c r="HTH28" s="1"/>
      <c r="HTI28" s="1"/>
      <c r="HTJ28" s="1"/>
      <c r="HTK28" s="1"/>
      <c r="HTL28" s="1"/>
      <c r="HTM28" s="1"/>
      <c r="HTN28" s="1"/>
      <c r="HTO28" s="1"/>
      <c r="HTP28" s="1"/>
      <c r="HTQ28" s="1"/>
      <c r="HTR28" s="1"/>
      <c r="HTS28" s="1"/>
      <c r="HTT28" s="1"/>
      <c r="HTU28" s="1"/>
      <c r="HTV28" s="1"/>
      <c r="HTW28" s="1"/>
      <c r="HTX28" s="1"/>
      <c r="HTY28" s="1"/>
      <c r="HTZ28" s="1"/>
      <c r="HUA28" s="1"/>
      <c r="HUB28" s="1"/>
      <c r="HUC28" s="1"/>
      <c r="HUD28" s="1"/>
      <c r="HUE28" s="1"/>
      <c r="HUF28" s="1"/>
      <c r="HUG28" s="1"/>
      <c r="HUH28" s="1"/>
      <c r="HUI28" s="1"/>
      <c r="HUJ28" s="1"/>
      <c r="HUK28" s="1"/>
      <c r="HUL28" s="1"/>
      <c r="HUM28" s="1"/>
      <c r="HUN28" s="1"/>
      <c r="HUO28" s="1"/>
      <c r="HUP28" s="1"/>
      <c r="HUQ28" s="1"/>
      <c r="HUR28" s="1"/>
      <c r="HUS28" s="1"/>
      <c r="HUT28" s="1"/>
      <c r="HUU28" s="1"/>
      <c r="HUV28" s="1"/>
      <c r="HUW28" s="1"/>
      <c r="HUX28" s="1"/>
      <c r="HUY28" s="1"/>
      <c r="HUZ28" s="1"/>
      <c r="HVA28" s="1"/>
      <c r="HVB28" s="1"/>
      <c r="HVC28" s="1"/>
      <c r="HVD28" s="1"/>
      <c r="HVE28" s="1"/>
      <c r="HVF28" s="1"/>
      <c r="HVG28" s="1"/>
      <c r="HVH28" s="1"/>
      <c r="HVI28" s="1"/>
      <c r="HVJ28" s="1"/>
      <c r="HVK28" s="1"/>
      <c r="HVL28" s="1"/>
      <c r="HVM28" s="1"/>
      <c r="HVN28" s="1"/>
      <c r="HVO28" s="1"/>
      <c r="HVP28" s="1"/>
      <c r="HVQ28" s="1"/>
      <c r="HVR28" s="1"/>
      <c r="HVS28" s="1"/>
      <c r="HVT28" s="1"/>
      <c r="HVU28" s="1"/>
      <c r="HVV28" s="1"/>
      <c r="HVW28" s="1"/>
      <c r="HVX28" s="1"/>
      <c r="HVY28" s="1"/>
      <c r="HVZ28" s="1"/>
      <c r="HWA28" s="1"/>
      <c r="HWB28" s="1"/>
      <c r="HWC28" s="1"/>
      <c r="HWD28" s="1"/>
      <c r="HWE28" s="1"/>
      <c r="HWF28" s="1"/>
      <c r="HWG28" s="1"/>
      <c r="HWH28" s="1"/>
      <c r="HWI28" s="1"/>
      <c r="HWJ28" s="1"/>
      <c r="HWK28" s="1"/>
      <c r="HWL28" s="1"/>
      <c r="HWM28" s="1"/>
      <c r="HWN28" s="1"/>
      <c r="HWO28" s="1"/>
      <c r="HWP28" s="1"/>
      <c r="HWQ28" s="1"/>
      <c r="HWR28" s="1"/>
      <c r="HWS28" s="1"/>
      <c r="HWT28" s="1"/>
      <c r="HWU28" s="1"/>
      <c r="HWV28" s="1"/>
      <c r="HWW28" s="1"/>
      <c r="HWX28" s="1"/>
      <c r="HWY28" s="1"/>
      <c r="HWZ28" s="1"/>
      <c r="HXA28" s="1"/>
      <c r="HXB28" s="1"/>
      <c r="HXC28" s="1"/>
      <c r="HXD28" s="1"/>
      <c r="HXE28" s="1"/>
      <c r="HXF28" s="1"/>
      <c r="HXG28" s="1"/>
      <c r="HXH28" s="1"/>
      <c r="HXI28" s="1"/>
      <c r="HXJ28" s="1"/>
      <c r="HXK28" s="1"/>
      <c r="HXL28" s="1"/>
      <c r="HXM28" s="1"/>
      <c r="HXN28" s="1"/>
      <c r="HXO28" s="1"/>
      <c r="HXP28" s="1"/>
      <c r="HXQ28" s="1"/>
      <c r="HXR28" s="1"/>
      <c r="HXS28" s="1"/>
      <c r="HXT28" s="1"/>
      <c r="HXU28" s="1"/>
      <c r="HXV28" s="1"/>
      <c r="HXW28" s="1"/>
      <c r="HXX28" s="1"/>
      <c r="HXY28" s="1"/>
      <c r="HXZ28" s="1"/>
      <c r="HYA28" s="1"/>
      <c r="HYB28" s="1"/>
      <c r="HYC28" s="1"/>
      <c r="HYD28" s="1"/>
      <c r="HYE28" s="1"/>
      <c r="HYF28" s="1"/>
      <c r="HYG28" s="1"/>
      <c r="HYH28" s="1"/>
      <c r="HYI28" s="1"/>
      <c r="HYJ28" s="1"/>
      <c r="HYK28" s="1"/>
      <c r="HYL28" s="1"/>
      <c r="HYM28" s="1"/>
      <c r="HYN28" s="1"/>
      <c r="HYO28" s="1"/>
      <c r="HYP28" s="1"/>
      <c r="HYQ28" s="1"/>
      <c r="HYR28" s="1"/>
      <c r="HYS28" s="1"/>
      <c r="HYT28" s="1"/>
      <c r="HYU28" s="1"/>
      <c r="HYV28" s="1"/>
      <c r="HYW28" s="1"/>
      <c r="HYX28" s="1"/>
      <c r="HYY28" s="1"/>
      <c r="HYZ28" s="1"/>
      <c r="HZA28" s="1"/>
      <c r="HZB28" s="1"/>
      <c r="HZC28" s="1"/>
      <c r="HZD28" s="1"/>
      <c r="HZE28" s="1"/>
      <c r="HZF28" s="1"/>
      <c r="HZG28" s="1"/>
      <c r="HZH28" s="1"/>
      <c r="HZI28" s="1"/>
      <c r="HZJ28" s="1"/>
      <c r="HZK28" s="1"/>
      <c r="HZL28" s="1"/>
      <c r="HZM28" s="1"/>
      <c r="HZN28" s="1"/>
      <c r="HZO28" s="1"/>
      <c r="HZP28" s="1"/>
      <c r="HZQ28" s="1"/>
      <c r="HZR28" s="1"/>
      <c r="HZS28" s="1"/>
      <c r="HZT28" s="1"/>
      <c r="HZU28" s="1"/>
      <c r="HZV28" s="1"/>
      <c r="HZW28" s="1"/>
      <c r="HZX28" s="1"/>
      <c r="HZY28" s="1"/>
      <c r="HZZ28" s="1"/>
      <c r="IAA28" s="1"/>
      <c r="IAB28" s="1"/>
      <c r="IAC28" s="1"/>
      <c r="IAD28" s="1"/>
      <c r="IAE28" s="1"/>
      <c r="IAF28" s="1"/>
      <c r="IAG28" s="1"/>
      <c r="IAH28" s="1"/>
      <c r="IAI28" s="1"/>
      <c r="IAJ28" s="1"/>
      <c r="IAK28" s="1"/>
      <c r="IAL28" s="1"/>
      <c r="IAM28" s="1"/>
      <c r="IAN28" s="1"/>
      <c r="IAO28" s="1"/>
      <c r="IAP28" s="1"/>
      <c r="IAQ28" s="1"/>
      <c r="IAR28" s="1"/>
      <c r="IAS28" s="1"/>
      <c r="IAT28" s="1"/>
      <c r="IAU28" s="1"/>
      <c r="IAV28" s="1"/>
      <c r="IAW28" s="1"/>
      <c r="IAX28" s="1"/>
      <c r="IAY28" s="1"/>
      <c r="IAZ28" s="1"/>
      <c r="IBA28" s="1"/>
      <c r="IBB28" s="1"/>
      <c r="IBC28" s="1"/>
      <c r="IBD28" s="1"/>
      <c r="IBE28" s="1"/>
      <c r="IBF28" s="1"/>
      <c r="IBG28" s="1"/>
      <c r="IBH28" s="1"/>
      <c r="IBI28" s="1"/>
      <c r="IBJ28" s="1"/>
      <c r="IBK28" s="1"/>
      <c r="IBL28" s="1"/>
      <c r="IBM28" s="1"/>
      <c r="IBN28" s="1"/>
      <c r="IBO28" s="1"/>
      <c r="IBP28" s="1"/>
      <c r="IBQ28" s="1"/>
      <c r="IBR28" s="1"/>
      <c r="IBS28" s="1"/>
      <c r="IBT28" s="1"/>
      <c r="IBU28" s="1"/>
      <c r="IBV28" s="1"/>
      <c r="IBW28" s="1"/>
      <c r="IBX28" s="1"/>
      <c r="IBY28" s="1"/>
      <c r="IBZ28" s="1"/>
      <c r="ICA28" s="1"/>
      <c r="ICB28" s="1"/>
      <c r="ICC28" s="1"/>
      <c r="ICD28" s="1"/>
      <c r="ICE28" s="1"/>
      <c r="ICF28" s="1"/>
      <c r="ICG28" s="1"/>
      <c r="ICH28" s="1"/>
      <c r="ICI28" s="1"/>
      <c r="ICJ28" s="1"/>
      <c r="ICK28" s="1"/>
      <c r="ICL28" s="1"/>
      <c r="ICM28" s="1"/>
      <c r="ICN28" s="1"/>
      <c r="ICO28" s="1"/>
      <c r="ICP28" s="1"/>
      <c r="ICQ28" s="1"/>
      <c r="ICR28" s="1"/>
      <c r="ICS28" s="1"/>
      <c r="ICT28" s="1"/>
      <c r="ICU28" s="1"/>
      <c r="ICV28" s="1"/>
      <c r="ICW28" s="1"/>
      <c r="ICX28" s="1"/>
      <c r="ICY28" s="1"/>
      <c r="ICZ28" s="1"/>
      <c r="IDA28" s="1"/>
      <c r="IDB28" s="1"/>
      <c r="IDC28" s="1"/>
      <c r="IDD28" s="1"/>
      <c r="IDE28" s="1"/>
      <c r="IDF28" s="1"/>
      <c r="IDG28" s="1"/>
      <c r="IDH28" s="1"/>
      <c r="IDI28" s="1"/>
      <c r="IDJ28" s="1"/>
      <c r="IDK28" s="1"/>
      <c r="IDL28" s="1"/>
      <c r="IDM28" s="1"/>
      <c r="IDN28" s="1"/>
      <c r="IDO28" s="1"/>
      <c r="IDP28" s="1"/>
      <c r="IDQ28" s="1"/>
      <c r="IDR28" s="1"/>
      <c r="IDS28" s="1"/>
      <c r="IDT28" s="1"/>
      <c r="IDU28" s="1"/>
      <c r="IDV28" s="1"/>
      <c r="IDW28" s="1"/>
      <c r="IDX28" s="1"/>
      <c r="IDY28" s="1"/>
      <c r="IDZ28" s="1"/>
      <c r="IEA28" s="1"/>
      <c r="IEB28" s="1"/>
      <c r="IEC28" s="1"/>
      <c r="IED28" s="1"/>
      <c r="IEE28" s="1"/>
      <c r="IEF28" s="1"/>
      <c r="IEG28" s="1"/>
      <c r="IEH28" s="1"/>
      <c r="IEI28" s="1"/>
      <c r="IEJ28" s="1"/>
      <c r="IEK28" s="1"/>
      <c r="IEL28" s="1"/>
      <c r="IEM28" s="1"/>
      <c r="IEN28" s="1"/>
      <c r="IEO28" s="1"/>
      <c r="IEP28" s="1"/>
      <c r="IEQ28" s="1"/>
      <c r="IER28" s="1"/>
      <c r="IES28" s="1"/>
      <c r="IET28" s="1"/>
      <c r="IEU28" s="1"/>
      <c r="IEV28" s="1"/>
      <c r="IEW28" s="1"/>
      <c r="IEX28" s="1"/>
      <c r="IEY28" s="1"/>
      <c r="IEZ28" s="1"/>
      <c r="IFA28" s="1"/>
      <c r="IFB28" s="1"/>
      <c r="IFC28" s="1"/>
      <c r="IFD28" s="1"/>
      <c r="IFE28" s="1"/>
      <c r="IFF28" s="1"/>
      <c r="IFG28" s="1"/>
      <c r="IFH28" s="1"/>
      <c r="IFI28" s="1"/>
      <c r="IFJ28" s="1"/>
      <c r="IFK28" s="1"/>
      <c r="IFL28" s="1"/>
      <c r="IFM28" s="1"/>
      <c r="IFN28" s="1"/>
      <c r="IFO28" s="1"/>
      <c r="IFP28" s="1"/>
      <c r="IFQ28" s="1"/>
      <c r="IFR28" s="1"/>
      <c r="IFS28" s="1"/>
      <c r="IFT28" s="1"/>
      <c r="IFU28" s="1"/>
      <c r="IFV28" s="1"/>
      <c r="IFW28" s="1"/>
      <c r="IFX28" s="1"/>
      <c r="IFY28" s="1"/>
      <c r="IFZ28" s="1"/>
      <c r="IGA28" s="1"/>
      <c r="IGB28" s="1"/>
      <c r="IGC28" s="1"/>
      <c r="IGD28" s="1"/>
      <c r="IGE28" s="1"/>
      <c r="IGF28" s="1"/>
      <c r="IGG28" s="1"/>
      <c r="IGH28" s="1"/>
      <c r="IGI28" s="1"/>
      <c r="IGJ28" s="1"/>
      <c r="IGK28" s="1"/>
      <c r="IGL28" s="1"/>
      <c r="IGM28" s="1"/>
      <c r="IGN28" s="1"/>
      <c r="IGO28" s="1"/>
      <c r="IGP28" s="1"/>
      <c r="IGQ28" s="1"/>
      <c r="IGR28" s="1"/>
      <c r="IGS28" s="1"/>
      <c r="IGT28" s="1"/>
      <c r="IGU28" s="1"/>
      <c r="IGV28" s="1"/>
      <c r="IGW28" s="1"/>
      <c r="IGX28" s="1"/>
      <c r="IGY28" s="1"/>
      <c r="IGZ28" s="1"/>
      <c r="IHA28" s="1"/>
      <c r="IHB28" s="1"/>
      <c r="IHC28" s="1"/>
      <c r="IHD28" s="1"/>
      <c r="IHE28" s="1"/>
      <c r="IHF28" s="1"/>
      <c r="IHG28" s="1"/>
      <c r="IHH28" s="1"/>
      <c r="IHI28" s="1"/>
      <c r="IHJ28" s="1"/>
      <c r="IHK28" s="1"/>
      <c r="IHL28" s="1"/>
      <c r="IHM28" s="1"/>
      <c r="IHN28" s="1"/>
      <c r="IHO28" s="1"/>
      <c r="IHP28" s="1"/>
      <c r="IHQ28" s="1"/>
      <c r="IHR28" s="1"/>
      <c r="IHS28" s="1"/>
      <c r="IHT28" s="1"/>
      <c r="IHU28" s="1"/>
      <c r="IHV28" s="1"/>
      <c r="IHW28" s="1"/>
      <c r="IHX28" s="1"/>
      <c r="IHY28" s="1"/>
      <c r="IHZ28" s="1"/>
      <c r="IIA28" s="1"/>
      <c r="IIB28" s="1"/>
      <c r="IIC28" s="1"/>
      <c r="IID28" s="1"/>
      <c r="IIE28" s="1"/>
      <c r="IIF28" s="1"/>
      <c r="IIG28" s="1"/>
      <c r="IIH28" s="1"/>
      <c r="III28" s="1"/>
      <c r="IIJ28" s="1"/>
      <c r="IIK28" s="1"/>
      <c r="IIL28" s="1"/>
      <c r="IIM28" s="1"/>
      <c r="IIN28" s="1"/>
      <c r="IIO28" s="1"/>
      <c r="IIP28" s="1"/>
      <c r="IIQ28" s="1"/>
      <c r="IIR28" s="1"/>
      <c r="IIS28" s="1"/>
      <c r="IIT28" s="1"/>
      <c r="IIU28" s="1"/>
      <c r="IIV28" s="1"/>
      <c r="IIW28" s="1"/>
      <c r="IIX28" s="1"/>
      <c r="IIY28" s="1"/>
      <c r="IIZ28" s="1"/>
      <c r="IJA28" s="1"/>
      <c r="IJB28" s="1"/>
      <c r="IJC28" s="1"/>
      <c r="IJD28" s="1"/>
      <c r="IJE28" s="1"/>
      <c r="IJF28" s="1"/>
      <c r="IJG28" s="1"/>
      <c r="IJH28" s="1"/>
      <c r="IJI28" s="1"/>
      <c r="IJJ28" s="1"/>
      <c r="IJK28" s="1"/>
      <c r="IJL28" s="1"/>
      <c r="IJM28" s="1"/>
      <c r="IJN28" s="1"/>
      <c r="IJO28" s="1"/>
      <c r="IJP28" s="1"/>
      <c r="IJQ28" s="1"/>
      <c r="IJR28" s="1"/>
      <c r="IJS28" s="1"/>
      <c r="IJT28" s="1"/>
      <c r="IJU28" s="1"/>
      <c r="IJV28" s="1"/>
      <c r="IJW28" s="1"/>
      <c r="IJX28" s="1"/>
      <c r="IJY28" s="1"/>
      <c r="IJZ28" s="1"/>
      <c r="IKA28" s="1"/>
      <c r="IKB28" s="1"/>
      <c r="IKC28" s="1"/>
      <c r="IKD28" s="1"/>
      <c r="IKE28" s="1"/>
      <c r="IKF28" s="1"/>
      <c r="IKG28" s="1"/>
      <c r="IKH28" s="1"/>
      <c r="IKI28" s="1"/>
      <c r="IKJ28" s="1"/>
      <c r="IKK28" s="1"/>
      <c r="IKL28" s="1"/>
      <c r="IKM28" s="1"/>
      <c r="IKN28" s="1"/>
      <c r="IKO28" s="1"/>
      <c r="IKP28" s="1"/>
      <c r="IKQ28" s="1"/>
      <c r="IKR28" s="1"/>
      <c r="IKS28" s="1"/>
      <c r="IKT28" s="1"/>
      <c r="IKU28" s="1"/>
      <c r="IKV28" s="1"/>
      <c r="IKW28" s="1"/>
      <c r="IKX28" s="1"/>
      <c r="IKY28" s="1"/>
      <c r="IKZ28" s="1"/>
      <c r="ILA28" s="1"/>
      <c r="ILB28" s="1"/>
      <c r="ILC28" s="1"/>
      <c r="ILD28" s="1"/>
      <c r="ILE28" s="1"/>
      <c r="ILF28" s="1"/>
      <c r="ILG28" s="1"/>
      <c r="ILH28" s="1"/>
      <c r="ILI28" s="1"/>
      <c r="ILJ28" s="1"/>
      <c r="ILK28" s="1"/>
      <c r="ILL28" s="1"/>
      <c r="ILM28" s="1"/>
      <c r="ILN28" s="1"/>
      <c r="ILO28" s="1"/>
      <c r="ILP28" s="1"/>
      <c r="ILQ28" s="1"/>
      <c r="ILR28" s="1"/>
      <c r="ILS28" s="1"/>
      <c r="ILT28" s="1"/>
      <c r="ILU28" s="1"/>
      <c r="ILV28" s="1"/>
      <c r="ILW28" s="1"/>
      <c r="ILX28" s="1"/>
      <c r="ILY28" s="1"/>
      <c r="ILZ28" s="1"/>
      <c r="IMA28" s="1"/>
      <c r="IMB28" s="1"/>
      <c r="IMC28" s="1"/>
      <c r="IMD28" s="1"/>
      <c r="IME28" s="1"/>
      <c r="IMF28" s="1"/>
      <c r="IMG28" s="1"/>
      <c r="IMH28" s="1"/>
      <c r="IMI28" s="1"/>
      <c r="IMJ28" s="1"/>
      <c r="IMK28" s="1"/>
      <c r="IML28" s="1"/>
      <c r="IMM28" s="1"/>
      <c r="IMN28" s="1"/>
      <c r="IMO28" s="1"/>
      <c r="IMP28" s="1"/>
      <c r="IMQ28" s="1"/>
      <c r="IMR28" s="1"/>
      <c r="IMS28" s="1"/>
      <c r="IMT28" s="1"/>
      <c r="IMU28" s="1"/>
      <c r="IMV28" s="1"/>
      <c r="IMW28" s="1"/>
      <c r="IMX28" s="1"/>
      <c r="IMY28" s="1"/>
      <c r="IMZ28" s="1"/>
      <c r="INA28" s="1"/>
      <c r="INB28" s="1"/>
      <c r="INC28" s="1"/>
      <c r="IND28" s="1"/>
      <c r="INE28" s="1"/>
      <c r="INF28" s="1"/>
      <c r="ING28" s="1"/>
      <c r="INH28" s="1"/>
      <c r="INI28" s="1"/>
      <c r="INJ28" s="1"/>
      <c r="INK28" s="1"/>
      <c r="INL28" s="1"/>
      <c r="INM28" s="1"/>
      <c r="INN28" s="1"/>
      <c r="INO28" s="1"/>
      <c r="INP28" s="1"/>
      <c r="INQ28" s="1"/>
      <c r="INR28" s="1"/>
      <c r="INS28" s="1"/>
      <c r="INT28" s="1"/>
      <c r="INU28" s="1"/>
      <c r="INV28" s="1"/>
      <c r="INW28" s="1"/>
      <c r="INX28" s="1"/>
      <c r="INY28" s="1"/>
      <c r="INZ28" s="1"/>
      <c r="IOA28" s="1"/>
      <c r="IOB28" s="1"/>
      <c r="IOC28" s="1"/>
      <c r="IOD28" s="1"/>
      <c r="IOE28" s="1"/>
      <c r="IOF28" s="1"/>
      <c r="IOG28" s="1"/>
      <c r="IOH28" s="1"/>
      <c r="IOI28" s="1"/>
      <c r="IOJ28" s="1"/>
      <c r="IOK28" s="1"/>
      <c r="IOL28" s="1"/>
      <c r="IOM28" s="1"/>
      <c r="ION28" s="1"/>
      <c r="IOO28" s="1"/>
      <c r="IOP28" s="1"/>
      <c r="IOQ28" s="1"/>
      <c r="IOR28" s="1"/>
      <c r="IOS28" s="1"/>
      <c r="IOT28" s="1"/>
      <c r="IOU28" s="1"/>
      <c r="IOV28" s="1"/>
      <c r="IOW28" s="1"/>
      <c r="IOX28" s="1"/>
      <c r="IOY28" s="1"/>
      <c r="IOZ28" s="1"/>
      <c r="IPA28" s="1"/>
      <c r="IPB28" s="1"/>
      <c r="IPC28" s="1"/>
      <c r="IPD28" s="1"/>
      <c r="IPE28" s="1"/>
      <c r="IPF28" s="1"/>
      <c r="IPG28" s="1"/>
      <c r="IPH28" s="1"/>
      <c r="IPI28" s="1"/>
      <c r="IPJ28" s="1"/>
      <c r="IPK28" s="1"/>
      <c r="IPL28" s="1"/>
      <c r="IPM28" s="1"/>
      <c r="IPN28" s="1"/>
      <c r="IPO28" s="1"/>
      <c r="IPP28" s="1"/>
      <c r="IPQ28" s="1"/>
      <c r="IPR28" s="1"/>
      <c r="IPS28" s="1"/>
      <c r="IPT28" s="1"/>
      <c r="IPU28" s="1"/>
      <c r="IPV28" s="1"/>
      <c r="IPW28" s="1"/>
      <c r="IPX28" s="1"/>
      <c r="IPY28" s="1"/>
      <c r="IPZ28" s="1"/>
      <c r="IQA28" s="1"/>
      <c r="IQB28" s="1"/>
      <c r="IQC28" s="1"/>
      <c r="IQD28" s="1"/>
      <c r="IQE28" s="1"/>
      <c r="IQF28" s="1"/>
      <c r="IQG28" s="1"/>
      <c r="IQH28" s="1"/>
      <c r="IQI28" s="1"/>
      <c r="IQJ28" s="1"/>
      <c r="IQK28" s="1"/>
      <c r="IQL28" s="1"/>
      <c r="IQM28" s="1"/>
      <c r="IQN28" s="1"/>
      <c r="IQO28" s="1"/>
      <c r="IQP28" s="1"/>
      <c r="IQQ28" s="1"/>
      <c r="IQR28" s="1"/>
      <c r="IQS28" s="1"/>
      <c r="IQT28" s="1"/>
      <c r="IQU28" s="1"/>
      <c r="IQV28" s="1"/>
      <c r="IQW28" s="1"/>
      <c r="IQX28" s="1"/>
      <c r="IQY28" s="1"/>
      <c r="IQZ28" s="1"/>
      <c r="IRA28" s="1"/>
      <c r="IRB28" s="1"/>
      <c r="IRC28" s="1"/>
      <c r="IRD28" s="1"/>
      <c r="IRE28" s="1"/>
      <c r="IRF28" s="1"/>
      <c r="IRG28" s="1"/>
      <c r="IRH28" s="1"/>
      <c r="IRI28" s="1"/>
      <c r="IRJ28" s="1"/>
      <c r="IRK28" s="1"/>
      <c r="IRL28" s="1"/>
      <c r="IRM28" s="1"/>
      <c r="IRN28" s="1"/>
      <c r="IRO28" s="1"/>
      <c r="IRP28" s="1"/>
      <c r="IRQ28" s="1"/>
      <c r="IRR28" s="1"/>
      <c r="IRS28" s="1"/>
      <c r="IRT28" s="1"/>
      <c r="IRU28" s="1"/>
      <c r="IRV28" s="1"/>
      <c r="IRW28" s="1"/>
      <c r="IRX28" s="1"/>
      <c r="IRY28" s="1"/>
      <c r="IRZ28" s="1"/>
      <c r="ISA28" s="1"/>
      <c r="ISB28" s="1"/>
      <c r="ISC28" s="1"/>
      <c r="ISD28" s="1"/>
      <c r="ISE28" s="1"/>
      <c r="ISF28" s="1"/>
      <c r="ISG28" s="1"/>
      <c r="ISH28" s="1"/>
      <c r="ISI28" s="1"/>
      <c r="ISJ28" s="1"/>
      <c r="ISK28" s="1"/>
      <c r="ISL28" s="1"/>
      <c r="ISM28" s="1"/>
      <c r="ISN28" s="1"/>
      <c r="ISO28" s="1"/>
      <c r="ISP28" s="1"/>
      <c r="ISQ28" s="1"/>
      <c r="ISR28" s="1"/>
      <c r="ISS28" s="1"/>
      <c r="IST28" s="1"/>
      <c r="ISU28" s="1"/>
      <c r="ISV28" s="1"/>
      <c r="ISW28" s="1"/>
      <c r="ISX28" s="1"/>
      <c r="ISY28" s="1"/>
      <c r="ISZ28" s="1"/>
      <c r="ITA28" s="1"/>
      <c r="ITB28" s="1"/>
      <c r="ITC28" s="1"/>
      <c r="ITD28" s="1"/>
      <c r="ITE28" s="1"/>
      <c r="ITF28" s="1"/>
      <c r="ITG28" s="1"/>
      <c r="ITH28" s="1"/>
      <c r="ITI28" s="1"/>
      <c r="ITJ28" s="1"/>
      <c r="ITK28" s="1"/>
      <c r="ITL28" s="1"/>
      <c r="ITM28" s="1"/>
      <c r="ITN28" s="1"/>
      <c r="ITO28" s="1"/>
      <c r="ITP28" s="1"/>
      <c r="ITQ28" s="1"/>
      <c r="ITR28" s="1"/>
      <c r="ITS28" s="1"/>
      <c r="ITT28" s="1"/>
      <c r="ITU28" s="1"/>
      <c r="ITV28" s="1"/>
      <c r="ITW28" s="1"/>
      <c r="ITX28" s="1"/>
      <c r="ITY28" s="1"/>
      <c r="ITZ28" s="1"/>
      <c r="IUA28" s="1"/>
      <c r="IUB28" s="1"/>
      <c r="IUC28" s="1"/>
      <c r="IUD28" s="1"/>
      <c r="IUE28" s="1"/>
      <c r="IUF28" s="1"/>
      <c r="IUG28" s="1"/>
      <c r="IUH28" s="1"/>
      <c r="IUI28" s="1"/>
      <c r="IUJ28" s="1"/>
      <c r="IUK28" s="1"/>
      <c r="IUL28" s="1"/>
      <c r="IUM28" s="1"/>
      <c r="IUN28" s="1"/>
      <c r="IUO28" s="1"/>
      <c r="IUP28" s="1"/>
      <c r="IUQ28" s="1"/>
      <c r="IUR28" s="1"/>
      <c r="IUS28" s="1"/>
      <c r="IUT28" s="1"/>
      <c r="IUU28" s="1"/>
      <c r="IUV28" s="1"/>
      <c r="IUW28" s="1"/>
      <c r="IUX28" s="1"/>
      <c r="IUY28" s="1"/>
      <c r="IUZ28" s="1"/>
      <c r="IVA28" s="1"/>
      <c r="IVB28" s="1"/>
      <c r="IVC28" s="1"/>
      <c r="IVD28" s="1"/>
      <c r="IVE28" s="1"/>
      <c r="IVF28" s="1"/>
      <c r="IVG28" s="1"/>
      <c r="IVH28" s="1"/>
      <c r="IVI28" s="1"/>
      <c r="IVJ28" s="1"/>
      <c r="IVK28" s="1"/>
      <c r="IVL28" s="1"/>
      <c r="IVM28" s="1"/>
      <c r="IVN28" s="1"/>
      <c r="IVO28" s="1"/>
      <c r="IVP28" s="1"/>
      <c r="IVQ28" s="1"/>
      <c r="IVR28" s="1"/>
      <c r="IVS28" s="1"/>
      <c r="IVT28" s="1"/>
      <c r="IVU28" s="1"/>
      <c r="IVV28" s="1"/>
      <c r="IVW28" s="1"/>
      <c r="IVX28" s="1"/>
      <c r="IVY28" s="1"/>
      <c r="IVZ28" s="1"/>
      <c r="IWA28" s="1"/>
      <c r="IWB28" s="1"/>
      <c r="IWC28" s="1"/>
      <c r="IWD28" s="1"/>
      <c r="IWE28" s="1"/>
      <c r="IWF28" s="1"/>
      <c r="IWG28" s="1"/>
      <c r="IWH28" s="1"/>
      <c r="IWI28" s="1"/>
      <c r="IWJ28" s="1"/>
      <c r="IWK28" s="1"/>
      <c r="IWL28" s="1"/>
      <c r="IWM28" s="1"/>
      <c r="IWN28" s="1"/>
      <c r="IWO28" s="1"/>
      <c r="IWP28" s="1"/>
      <c r="IWQ28" s="1"/>
      <c r="IWR28" s="1"/>
      <c r="IWS28" s="1"/>
      <c r="IWT28" s="1"/>
      <c r="IWU28" s="1"/>
      <c r="IWV28" s="1"/>
      <c r="IWW28" s="1"/>
      <c r="IWX28" s="1"/>
      <c r="IWY28" s="1"/>
      <c r="IWZ28" s="1"/>
      <c r="IXA28" s="1"/>
      <c r="IXB28" s="1"/>
      <c r="IXC28" s="1"/>
      <c r="IXD28" s="1"/>
      <c r="IXE28" s="1"/>
      <c r="IXF28" s="1"/>
      <c r="IXG28" s="1"/>
      <c r="IXH28" s="1"/>
      <c r="IXI28" s="1"/>
      <c r="IXJ28" s="1"/>
      <c r="IXK28" s="1"/>
      <c r="IXL28" s="1"/>
      <c r="IXM28" s="1"/>
      <c r="IXN28" s="1"/>
      <c r="IXO28" s="1"/>
      <c r="IXP28" s="1"/>
      <c r="IXQ28" s="1"/>
      <c r="IXR28" s="1"/>
      <c r="IXS28" s="1"/>
      <c r="IXT28" s="1"/>
      <c r="IXU28" s="1"/>
      <c r="IXV28" s="1"/>
      <c r="IXW28" s="1"/>
      <c r="IXX28" s="1"/>
      <c r="IXY28" s="1"/>
      <c r="IXZ28" s="1"/>
      <c r="IYA28" s="1"/>
      <c r="IYB28" s="1"/>
      <c r="IYC28" s="1"/>
      <c r="IYD28" s="1"/>
      <c r="IYE28" s="1"/>
      <c r="IYF28" s="1"/>
      <c r="IYG28" s="1"/>
      <c r="IYH28" s="1"/>
      <c r="IYI28" s="1"/>
      <c r="IYJ28" s="1"/>
      <c r="IYK28" s="1"/>
      <c r="IYL28" s="1"/>
      <c r="IYM28" s="1"/>
      <c r="IYN28" s="1"/>
      <c r="IYO28" s="1"/>
      <c r="IYP28" s="1"/>
      <c r="IYQ28" s="1"/>
      <c r="IYR28" s="1"/>
      <c r="IYS28" s="1"/>
      <c r="IYT28" s="1"/>
      <c r="IYU28" s="1"/>
      <c r="IYV28" s="1"/>
      <c r="IYW28" s="1"/>
      <c r="IYX28" s="1"/>
      <c r="IYY28" s="1"/>
      <c r="IYZ28" s="1"/>
      <c r="IZA28" s="1"/>
      <c r="IZB28" s="1"/>
      <c r="IZC28" s="1"/>
      <c r="IZD28" s="1"/>
      <c r="IZE28" s="1"/>
      <c r="IZF28" s="1"/>
      <c r="IZG28" s="1"/>
      <c r="IZH28" s="1"/>
      <c r="IZI28" s="1"/>
      <c r="IZJ28" s="1"/>
      <c r="IZK28" s="1"/>
      <c r="IZL28" s="1"/>
      <c r="IZM28" s="1"/>
      <c r="IZN28" s="1"/>
      <c r="IZO28" s="1"/>
      <c r="IZP28" s="1"/>
      <c r="IZQ28" s="1"/>
      <c r="IZR28" s="1"/>
      <c r="IZS28" s="1"/>
      <c r="IZT28" s="1"/>
      <c r="IZU28" s="1"/>
      <c r="IZV28" s="1"/>
      <c r="IZW28" s="1"/>
      <c r="IZX28" s="1"/>
      <c r="IZY28" s="1"/>
      <c r="IZZ28" s="1"/>
      <c r="JAA28" s="1"/>
      <c r="JAB28" s="1"/>
      <c r="JAC28" s="1"/>
      <c r="JAD28" s="1"/>
      <c r="JAE28" s="1"/>
      <c r="JAF28" s="1"/>
      <c r="JAG28" s="1"/>
      <c r="JAH28" s="1"/>
      <c r="JAI28" s="1"/>
      <c r="JAJ28" s="1"/>
      <c r="JAK28" s="1"/>
      <c r="JAL28" s="1"/>
      <c r="JAM28" s="1"/>
      <c r="JAN28" s="1"/>
      <c r="JAO28" s="1"/>
      <c r="JAP28" s="1"/>
      <c r="JAQ28" s="1"/>
      <c r="JAR28" s="1"/>
      <c r="JAS28" s="1"/>
      <c r="JAT28" s="1"/>
      <c r="JAU28" s="1"/>
      <c r="JAV28" s="1"/>
      <c r="JAW28" s="1"/>
      <c r="JAX28" s="1"/>
      <c r="JAY28" s="1"/>
      <c r="JAZ28" s="1"/>
      <c r="JBA28" s="1"/>
      <c r="JBB28" s="1"/>
      <c r="JBC28" s="1"/>
      <c r="JBD28" s="1"/>
      <c r="JBE28" s="1"/>
      <c r="JBF28" s="1"/>
      <c r="JBG28" s="1"/>
      <c r="JBH28" s="1"/>
      <c r="JBI28" s="1"/>
      <c r="JBJ28" s="1"/>
      <c r="JBK28" s="1"/>
      <c r="JBL28" s="1"/>
      <c r="JBM28" s="1"/>
      <c r="JBN28" s="1"/>
      <c r="JBO28" s="1"/>
      <c r="JBP28" s="1"/>
      <c r="JBQ28" s="1"/>
      <c r="JBR28" s="1"/>
      <c r="JBS28" s="1"/>
      <c r="JBT28" s="1"/>
      <c r="JBU28" s="1"/>
      <c r="JBV28" s="1"/>
      <c r="JBW28" s="1"/>
      <c r="JBX28" s="1"/>
      <c r="JBY28" s="1"/>
      <c r="JBZ28" s="1"/>
      <c r="JCA28" s="1"/>
      <c r="JCB28" s="1"/>
      <c r="JCC28" s="1"/>
      <c r="JCD28" s="1"/>
      <c r="JCE28" s="1"/>
      <c r="JCF28" s="1"/>
      <c r="JCG28" s="1"/>
      <c r="JCH28" s="1"/>
      <c r="JCI28" s="1"/>
      <c r="JCJ28" s="1"/>
      <c r="JCK28" s="1"/>
      <c r="JCL28" s="1"/>
      <c r="JCM28" s="1"/>
      <c r="JCN28" s="1"/>
      <c r="JCO28" s="1"/>
      <c r="JCP28" s="1"/>
      <c r="JCQ28" s="1"/>
      <c r="JCR28" s="1"/>
      <c r="JCS28" s="1"/>
      <c r="JCT28" s="1"/>
      <c r="JCU28" s="1"/>
      <c r="JCV28" s="1"/>
      <c r="JCW28" s="1"/>
      <c r="JCX28" s="1"/>
      <c r="JCY28" s="1"/>
      <c r="JCZ28" s="1"/>
      <c r="JDA28" s="1"/>
      <c r="JDB28" s="1"/>
      <c r="JDC28" s="1"/>
      <c r="JDD28" s="1"/>
      <c r="JDE28" s="1"/>
      <c r="JDF28" s="1"/>
      <c r="JDG28" s="1"/>
      <c r="JDH28" s="1"/>
      <c r="JDI28" s="1"/>
      <c r="JDJ28" s="1"/>
      <c r="JDK28" s="1"/>
      <c r="JDL28" s="1"/>
      <c r="JDM28" s="1"/>
      <c r="JDN28" s="1"/>
      <c r="JDO28" s="1"/>
      <c r="JDP28" s="1"/>
      <c r="JDQ28" s="1"/>
      <c r="JDR28" s="1"/>
      <c r="JDS28" s="1"/>
      <c r="JDT28" s="1"/>
      <c r="JDU28" s="1"/>
      <c r="JDV28" s="1"/>
      <c r="JDW28" s="1"/>
      <c r="JDX28" s="1"/>
      <c r="JDY28" s="1"/>
      <c r="JDZ28" s="1"/>
      <c r="JEA28" s="1"/>
      <c r="JEB28" s="1"/>
      <c r="JEC28" s="1"/>
      <c r="JED28" s="1"/>
      <c r="JEE28" s="1"/>
      <c r="JEF28" s="1"/>
      <c r="JEG28" s="1"/>
      <c r="JEH28" s="1"/>
      <c r="JEI28" s="1"/>
      <c r="JEJ28" s="1"/>
      <c r="JEK28" s="1"/>
      <c r="JEL28" s="1"/>
      <c r="JEM28" s="1"/>
      <c r="JEN28" s="1"/>
      <c r="JEO28" s="1"/>
      <c r="JEP28" s="1"/>
      <c r="JEQ28" s="1"/>
      <c r="JER28" s="1"/>
      <c r="JES28" s="1"/>
      <c r="JET28" s="1"/>
      <c r="JEU28" s="1"/>
      <c r="JEV28" s="1"/>
      <c r="JEW28" s="1"/>
      <c r="JEX28" s="1"/>
      <c r="JEY28" s="1"/>
      <c r="JEZ28" s="1"/>
      <c r="JFA28" s="1"/>
      <c r="JFB28" s="1"/>
      <c r="JFC28" s="1"/>
      <c r="JFD28" s="1"/>
      <c r="JFE28" s="1"/>
      <c r="JFF28" s="1"/>
      <c r="JFG28" s="1"/>
      <c r="JFH28" s="1"/>
      <c r="JFI28" s="1"/>
      <c r="JFJ28" s="1"/>
      <c r="JFK28" s="1"/>
      <c r="JFL28" s="1"/>
      <c r="JFM28" s="1"/>
      <c r="JFN28" s="1"/>
      <c r="JFO28" s="1"/>
      <c r="JFP28" s="1"/>
      <c r="JFQ28" s="1"/>
      <c r="JFR28" s="1"/>
      <c r="JFS28" s="1"/>
      <c r="JFT28" s="1"/>
      <c r="JFU28" s="1"/>
      <c r="JFV28" s="1"/>
      <c r="JFW28" s="1"/>
      <c r="JFX28" s="1"/>
      <c r="JFY28" s="1"/>
      <c r="JFZ28" s="1"/>
      <c r="JGA28" s="1"/>
      <c r="JGB28" s="1"/>
      <c r="JGC28" s="1"/>
      <c r="JGD28" s="1"/>
      <c r="JGE28" s="1"/>
      <c r="JGF28" s="1"/>
      <c r="JGG28" s="1"/>
      <c r="JGH28" s="1"/>
      <c r="JGI28" s="1"/>
      <c r="JGJ28" s="1"/>
      <c r="JGK28" s="1"/>
      <c r="JGL28" s="1"/>
      <c r="JGM28" s="1"/>
      <c r="JGN28" s="1"/>
      <c r="JGO28" s="1"/>
      <c r="JGP28" s="1"/>
      <c r="JGQ28" s="1"/>
      <c r="JGR28" s="1"/>
      <c r="JGS28" s="1"/>
      <c r="JGT28" s="1"/>
      <c r="JGU28" s="1"/>
      <c r="JGV28" s="1"/>
      <c r="JGW28" s="1"/>
      <c r="JGX28" s="1"/>
      <c r="JGY28" s="1"/>
      <c r="JGZ28" s="1"/>
      <c r="JHA28" s="1"/>
      <c r="JHB28" s="1"/>
      <c r="JHC28" s="1"/>
      <c r="JHD28" s="1"/>
      <c r="JHE28" s="1"/>
      <c r="JHF28" s="1"/>
      <c r="JHG28" s="1"/>
      <c r="JHH28" s="1"/>
      <c r="JHI28" s="1"/>
      <c r="JHJ28" s="1"/>
      <c r="JHK28" s="1"/>
      <c r="JHL28" s="1"/>
      <c r="JHM28" s="1"/>
      <c r="JHN28" s="1"/>
      <c r="JHO28" s="1"/>
      <c r="JHP28" s="1"/>
      <c r="JHQ28" s="1"/>
      <c r="JHR28" s="1"/>
      <c r="JHS28" s="1"/>
      <c r="JHT28" s="1"/>
      <c r="JHU28" s="1"/>
      <c r="JHV28" s="1"/>
      <c r="JHW28" s="1"/>
      <c r="JHX28" s="1"/>
      <c r="JHY28" s="1"/>
      <c r="JHZ28" s="1"/>
      <c r="JIA28" s="1"/>
      <c r="JIB28" s="1"/>
      <c r="JIC28" s="1"/>
      <c r="JID28" s="1"/>
      <c r="JIE28" s="1"/>
      <c r="JIF28" s="1"/>
      <c r="JIG28" s="1"/>
      <c r="JIH28" s="1"/>
      <c r="JII28" s="1"/>
      <c r="JIJ28" s="1"/>
      <c r="JIK28" s="1"/>
      <c r="JIL28" s="1"/>
      <c r="JIM28" s="1"/>
      <c r="JIN28" s="1"/>
      <c r="JIO28" s="1"/>
      <c r="JIP28" s="1"/>
      <c r="JIQ28" s="1"/>
      <c r="JIR28" s="1"/>
      <c r="JIS28" s="1"/>
      <c r="JIT28" s="1"/>
      <c r="JIU28" s="1"/>
      <c r="JIV28" s="1"/>
      <c r="JIW28" s="1"/>
      <c r="JIX28" s="1"/>
      <c r="JIY28" s="1"/>
      <c r="JIZ28" s="1"/>
      <c r="JJA28" s="1"/>
      <c r="JJB28" s="1"/>
      <c r="JJC28" s="1"/>
      <c r="JJD28" s="1"/>
      <c r="JJE28" s="1"/>
      <c r="JJF28" s="1"/>
      <c r="JJG28" s="1"/>
      <c r="JJH28" s="1"/>
      <c r="JJI28" s="1"/>
      <c r="JJJ28" s="1"/>
      <c r="JJK28" s="1"/>
      <c r="JJL28" s="1"/>
      <c r="JJM28" s="1"/>
      <c r="JJN28" s="1"/>
      <c r="JJO28" s="1"/>
      <c r="JJP28" s="1"/>
      <c r="JJQ28" s="1"/>
      <c r="JJR28" s="1"/>
      <c r="JJS28" s="1"/>
      <c r="JJT28" s="1"/>
      <c r="JJU28" s="1"/>
      <c r="JJV28" s="1"/>
      <c r="JJW28" s="1"/>
      <c r="JJX28" s="1"/>
      <c r="JJY28" s="1"/>
      <c r="JJZ28" s="1"/>
      <c r="JKA28" s="1"/>
      <c r="JKB28" s="1"/>
      <c r="JKC28" s="1"/>
      <c r="JKD28" s="1"/>
      <c r="JKE28" s="1"/>
      <c r="JKF28" s="1"/>
      <c r="JKG28" s="1"/>
      <c r="JKH28" s="1"/>
      <c r="JKI28" s="1"/>
      <c r="JKJ28" s="1"/>
      <c r="JKK28" s="1"/>
      <c r="JKL28" s="1"/>
      <c r="JKM28" s="1"/>
      <c r="JKN28" s="1"/>
      <c r="JKO28" s="1"/>
      <c r="JKP28" s="1"/>
      <c r="JKQ28" s="1"/>
      <c r="JKR28" s="1"/>
      <c r="JKS28" s="1"/>
      <c r="JKT28" s="1"/>
      <c r="JKU28" s="1"/>
      <c r="JKV28" s="1"/>
      <c r="JKW28" s="1"/>
      <c r="JKX28" s="1"/>
      <c r="JKY28" s="1"/>
      <c r="JKZ28" s="1"/>
      <c r="JLA28" s="1"/>
      <c r="JLB28" s="1"/>
      <c r="JLC28" s="1"/>
      <c r="JLD28" s="1"/>
      <c r="JLE28" s="1"/>
      <c r="JLF28" s="1"/>
      <c r="JLG28" s="1"/>
      <c r="JLH28" s="1"/>
      <c r="JLI28" s="1"/>
      <c r="JLJ28" s="1"/>
      <c r="JLK28" s="1"/>
      <c r="JLL28" s="1"/>
      <c r="JLM28" s="1"/>
      <c r="JLN28" s="1"/>
      <c r="JLO28" s="1"/>
      <c r="JLP28" s="1"/>
      <c r="JLQ28" s="1"/>
      <c r="JLR28" s="1"/>
      <c r="JLS28" s="1"/>
      <c r="JLT28" s="1"/>
      <c r="JLU28" s="1"/>
      <c r="JLV28" s="1"/>
      <c r="JLW28" s="1"/>
      <c r="JLX28" s="1"/>
      <c r="JLY28" s="1"/>
      <c r="JLZ28" s="1"/>
      <c r="JMA28" s="1"/>
      <c r="JMB28" s="1"/>
      <c r="JMC28" s="1"/>
      <c r="JMD28" s="1"/>
      <c r="JME28" s="1"/>
      <c r="JMF28" s="1"/>
      <c r="JMG28" s="1"/>
      <c r="JMH28" s="1"/>
      <c r="JMI28" s="1"/>
      <c r="JMJ28" s="1"/>
      <c r="JMK28" s="1"/>
      <c r="JML28" s="1"/>
      <c r="JMM28" s="1"/>
      <c r="JMN28" s="1"/>
      <c r="JMO28" s="1"/>
      <c r="JMP28" s="1"/>
      <c r="JMQ28" s="1"/>
      <c r="JMR28" s="1"/>
      <c r="JMS28" s="1"/>
      <c r="JMT28" s="1"/>
      <c r="JMU28" s="1"/>
      <c r="JMV28" s="1"/>
      <c r="JMW28" s="1"/>
      <c r="JMX28" s="1"/>
      <c r="JMY28" s="1"/>
      <c r="JMZ28" s="1"/>
      <c r="JNA28" s="1"/>
      <c r="JNB28" s="1"/>
      <c r="JNC28" s="1"/>
      <c r="JND28" s="1"/>
      <c r="JNE28" s="1"/>
      <c r="JNF28" s="1"/>
      <c r="JNG28" s="1"/>
      <c r="JNH28" s="1"/>
      <c r="JNI28" s="1"/>
      <c r="JNJ28" s="1"/>
      <c r="JNK28" s="1"/>
      <c r="JNL28" s="1"/>
      <c r="JNM28" s="1"/>
      <c r="JNN28" s="1"/>
      <c r="JNO28" s="1"/>
      <c r="JNP28" s="1"/>
      <c r="JNQ28" s="1"/>
      <c r="JNR28" s="1"/>
      <c r="JNS28" s="1"/>
      <c r="JNT28" s="1"/>
      <c r="JNU28" s="1"/>
      <c r="JNV28" s="1"/>
      <c r="JNW28" s="1"/>
      <c r="JNX28" s="1"/>
      <c r="JNY28" s="1"/>
      <c r="JNZ28" s="1"/>
      <c r="JOA28" s="1"/>
      <c r="JOB28" s="1"/>
      <c r="JOC28" s="1"/>
      <c r="JOD28" s="1"/>
      <c r="JOE28" s="1"/>
      <c r="JOF28" s="1"/>
      <c r="JOG28" s="1"/>
      <c r="JOH28" s="1"/>
      <c r="JOI28" s="1"/>
      <c r="JOJ28" s="1"/>
      <c r="JOK28" s="1"/>
      <c r="JOL28" s="1"/>
      <c r="JOM28" s="1"/>
      <c r="JON28" s="1"/>
      <c r="JOO28" s="1"/>
      <c r="JOP28" s="1"/>
      <c r="JOQ28" s="1"/>
      <c r="JOR28" s="1"/>
      <c r="JOS28" s="1"/>
      <c r="JOT28" s="1"/>
      <c r="JOU28" s="1"/>
      <c r="JOV28" s="1"/>
      <c r="JOW28" s="1"/>
      <c r="JOX28" s="1"/>
      <c r="JOY28" s="1"/>
      <c r="JOZ28" s="1"/>
      <c r="JPA28" s="1"/>
      <c r="JPB28" s="1"/>
      <c r="JPC28" s="1"/>
      <c r="JPD28" s="1"/>
      <c r="JPE28" s="1"/>
      <c r="JPF28" s="1"/>
      <c r="JPG28" s="1"/>
      <c r="JPH28" s="1"/>
      <c r="JPI28" s="1"/>
      <c r="JPJ28" s="1"/>
      <c r="JPK28" s="1"/>
      <c r="JPL28" s="1"/>
      <c r="JPM28" s="1"/>
      <c r="JPN28" s="1"/>
      <c r="JPO28" s="1"/>
      <c r="JPP28" s="1"/>
      <c r="JPQ28" s="1"/>
      <c r="JPR28" s="1"/>
      <c r="JPS28" s="1"/>
      <c r="JPT28" s="1"/>
      <c r="JPU28" s="1"/>
      <c r="JPV28" s="1"/>
      <c r="JPW28" s="1"/>
      <c r="JPX28" s="1"/>
      <c r="JPY28" s="1"/>
      <c r="JPZ28" s="1"/>
      <c r="JQA28" s="1"/>
      <c r="JQB28" s="1"/>
      <c r="JQC28" s="1"/>
      <c r="JQD28" s="1"/>
      <c r="JQE28" s="1"/>
      <c r="JQF28" s="1"/>
      <c r="JQG28" s="1"/>
      <c r="JQH28" s="1"/>
      <c r="JQI28" s="1"/>
      <c r="JQJ28" s="1"/>
      <c r="JQK28" s="1"/>
      <c r="JQL28" s="1"/>
      <c r="JQM28" s="1"/>
      <c r="JQN28" s="1"/>
      <c r="JQO28" s="1"/>
      <c r="JQP28" s="1"/>
      <c r="JQQ28" s="1"/>
      <c r="JQR28" s="1"/>
      <c r="JQS28" s="1"/>
      <c r="JQT28" s="1"/>
      <c r="JQU28" s="1"/>
      <c r="JQV28" s="1"/>
      <c r="JQW28" s="1"/>
      <c r="JQX28" s="1"/>
      <c r="JQY28" s="1"/>
      <c r="JQZ28" s="1"/>
      <c r="JRA28" s="1"/>
      <c r="JRB28" s="1"/>
      <c r="JRC28" s="1"/>
      <c r="JRD28" s="1"/>
      <c r="JRE28" s="1"/>
      <c r="JRF28" s="1"/>
      <c r="JRG28" s="1"/>
      <c r="JRH28" s="1"/>
      <c r="JRI28" s="1"/>
      <c r="JRJ28" s="1"/>
      <c r="JRK28" s="1"/>
      <c r="JRL28" s="1"/>
      <c r="JRM28" s="1"/>
      <c r="JRN28" s="1"/>
      <c r="JRO28" s="1"/>
      <c r="JRP28" s="1"/>
      <c r="JRQ28" s="1"/>
      <c r="JRR28" s="1"/>
      <c r="JRS28" s="1"/>
      <c r="JRT28" s="1"/>
      <c r="JRU28" s="1"/>
      <c r="JRV28" s="1"/>
      <c r="JRW28" s="1"/>
      <c r="JRX28" s="1"/>
      <c r="JRY28" s="1"/>
      <c r="JRZ28" s="1"/>
      <c r="JSA28" s="1"/>
      <c r="JSB28" s="1"/>
      <c r="JSC28" s="1"/>
      <c r="JSD28" s="1"/>
      <c r="JSE28" s="1"/>
      <c r="JSF28" s="1"/>
      <c r="JSG28" s="1"/>
      <c r="JSH28" s="1"/>
      <c r="JSI28" s="1"/>
      <c r="JSJ28" s="1"/>
      <c r="JSK28" s="1"/>
      <c r="JSL28" s="1"/>
      <c r="JSM28" s="1"/>
      <c r="JSN28" s="1"/>
      <c r="JSO28" s="1"/>
      <c r="JSP28" s="1"/>
      <c r="JSQ28" s="1"/>
      <c r="JSR28" s="1"/>
      <c r="JSS28" s="1"/>
      <c r="JST28" s="1"/>
      <c r="JSU28" s="1"/>
      <c r="JSV28" s="1"/>
      <c r="JSW28" s="1"/>
      <c r="JSX28" s="1"/>
      <c r="JSY28" s="1"/>
      <c r="JSZ28" s="1"/>
      <c r="JTA28" s="1"/>
      <c r="JTB28" s="1"/>
      <c r="JTC28" s="1"/>
      <c r="JTD28" s="1"/>
      <c r="JTE28" s="1"/>
      <c r="JTF28" s="1"/>
      <c r="JTG28" s="1"/>
      <c r="JTH28" s="1"/>
      <c r="JTI28" s="1"/>
      <c r="JTJ28" s="1"/>
      <c r="JTK28" s="1"/>
      <c r="JTL28" s="1"/>
      <c r="JTM28" s="1"/>
      <c r="JTN28" s="1"/>
      <c r="JTO28" s="1"/>
      <c r="JTP28" s="1"/>
      <c r="JTQ28" s="1"/>
      <c r="JTR28" s="1"/>
      <c r="JTS28" s="1"/>
      <c r="JTT28" s="1"/>
      <c r="JTU28" s="1"/>
      <c r="JTV28" s="1"/>
      <c r="JTW28" s="1"/>
      <c r="JTX28" s="1"/>
      <c r="JTY28" s="1"/>
      <c r="JTZ28" s="1"/>
      <c r="JUA28" s="1"/>
      <c r="JUB28" s="1"/>
      <c r="JUC28" s="1"/>
      <c r="JUD28" s="1"/>
      <c r="JUE28" s="1"/>
      <c r="JUF28" s="1"/>
      <c r="JUG28" s="1"/>
      <c r="JUH28" s="1"/>
      <c r="JUI28" s="1"/>
      <c r="JUJ28" s="1"/>
      <c r="JUK28" s="1"/>
      <c r="JUL28" s="1"/>
      <c r="JUM28" s="1"/>
      <c r="JUN28" s="1"/>
      <c r="JUO28" s="1"/>
      <c r="JUP28" s="1"/>
      <c r="JUQ28" s="1"/>
      <c r="JUR28" s="1"/>
      <c r="JUS28" s="1"/>
      <c r="JUT28" s="1"/>
      <c r="JUU28" s="1"/>
      <c r="JUV28" s="1"/>
      <c r="JUW28" s="1"/>
      <c r="JUX28" s="1"/>
      <c r="JUY28" s="1"/>
      <c r="JUZ28" s="1"/>
      <c r="JVA28" s="1"/>
      <c r="JVB28" s="1"/>
      <c r="JVC28" s="1"/>
      <c r="JVD28" s="1"/>
      <c r="JVE28" s="1"/>
      <c r="JVF28" s="1"/>
      <c r="JVG28" s="1"/>
      <c r="JVH28" s="1"/>
      <c r="JVI28" s="1"/>
      <c r="JVJ28" s="1"/>
      <c r="JVK28" s="1"/>
      <c r="JVL28" s="1"/>
      <c r="JVM28" s="1"/>
      <c r="JVN28" s="1"/>
      <c r="JVO28" s="1"/>
      <c r="JVP28" s="1"/>
      <c r="JVQ28" s="1"/>
      <c r="JVR28" s="1"/>
      <c r="JVS28" s="1"/>
      <c r="JVT28" s="1"/>
      <c r="JVU28" s="1"/>
      <c r="JVV28" s="1"/>
      <c r="JVW28" s="1"/>
      <c r="JVX28" s="1"/>
      <c r="JVY28" s="1"/>
      <c r="JVZ28" s="1"/>
      <c r="JWA28" s="1"/>
      <c r="JWB28" s="1"/>
      <c r="JWC28" s="1"/>
      <c r="JWD28" s="1"/>
      <c r="JWE28" s="1"/>
      <c r="JWF28" s="1"/>
      <c r="JWG28" s="1"/>
      <c r="JWH28" s="1"/>
      <c r="JWI28" s="1"/>
      <c r="JWJ28" s="1"/>
      <c r="JWK28" s="1"/>
      <c r="JWL28" s="1"/>
      <c r="JWM28" s="1"/>
      <c r="JWN28" s="1"/>
      <c r="JWO28" s="1"/>
      <c r="JWP28" s="1"/>
      <c r="JWQ28" s="1"/>
      <c r="JWR28" s="1"/>
      <c r="JWS28" s="1"/>
      <c r="JWT28" s="1"/>
      <c r="JWU28" s="1"/>
      <c r="JWV28" s="1"/>
      <c r="JWW28" s="1"/>
      <c r="JWX28" s="1"/>
      <c r="JWY28" s="1"/>
      <c r="JWZ28" s="1"/>
      <c r="JXA28" s="1"/>
      <c r="JXB28" s="1"/>
      <c r="JXC28" s="1"/>
      <c r="JXD28" s="1"/>
      <c r="JXE28" s="1"/>
      <c r="JXF28" s="1"/>
      <c r="JXG28" s="1"/>
      <c r="JXH28" s="1"/>
      <c r="JXI28" s="1"/>
      <c r="JXJ28" s="1"/>
      <c r="JXK28" s="1"/>
      <c r="JXL28" s="1"/>
      <c r="JXM28" s="1"/>
      <c r="JXN28" s="1"/>
      <c r="JXO28" s="1"/>
      <c r="JXP28" s="1"/>
      <c r="JXQ28" s="1"/>
      <c r="JXR28" s="1"/>
      <c r="JXS28" s="1"/>
      <c r="JXT28" s="1"/>
      <c r="JXU28" s="1"/>
      <c r="JXV28" s="1"/>
      <c r="JXW28" s="1"/>
      <c r="JXX28" s="1"/>
      <c r="JXY28" s="1"/>
      <c r="JXZ28" s="1"/>
      <c r="JYA28" s="1"/>
      <c r="JYB28" s="1"/>
      <c r="JYC28" s="1"/>
      <c r="JYD28" s="1"/>
      <c r="JYE28" s="1"/>
      <c r="JYF28" s="1"/>
      <c r="JYG28" s="1"/>
      <c r="JYH28" s="1"/>
      <c r="JYI28" s="1"/>
      <c r="JYJ28" s="1"/>
      <c r="JYK28" s="1"/>
      <c r="JYL28" s="1"/>
      <c r="JYM28" s="1"/>
      <c r="JYN28" s="1"/>
      <c r="JYO28" s="1"/>
      <c r="JYP28" s="1"/>
      <c r="JYQ28" s="1"/>
      <c r="JYR28" s="1"/>
      <c r="JYS28" s="1"/>
      <c r="JYT28" s="1"/>
      <c r="JYU28" s="1"/>
      <c r="JYV28" s="1"/>
      <c r="JYW28" s="1"/>
      <c r="JYX28" s="1"/>
      <c r="JYY28" s="1"/>
      <c r="JYZ28" s="1"/>
      <c r="JZA28" s="1"/>
      <c r="JZB28" s="1"/>
      <c r="JZC28" s="1"/>
      <c r="JZD28" s="1"/>
      <c r="JZE28" s="1"/>
      <c r="JZF28" s="1"/>
      <c r="JZG28" s="1"/>
      <c r="JZH28" s="1"/>
      <c r="JZI28" s="1"/>
      <c r="JZJ28" s="1"/>
      <c r="JZK28" s="1"/>
      <c r="JZL28" s="1"/>
      <c r="JZM28" s="1"/>
      <c r="JZN28" s="1"/>
      <c r="JZO28" s="1"/>
      <c r="JZP28" s="1"/>
      <c r="JZQ28" s="1"/>
      <c r="JZR28" s="1"/>
      <c r="JZS28" s="1"/>
      <c r="JZT28" s="1"/>
      <c r="JZU28" s="1"/>
      <c r="JZV28" s="1"/>
      <c r="JZW28" s="1"/>
      <c r="JZX28" s="1"/>
      <c r="JZY28" s="1"/>
      <c r="JZZ28" s="1"/>
      <c r="KAA28" s="1"/>
      <c r="KAB28" s="1"/>
      <c r="KAC28" s="1"/>
      <c r="KAD28" s="1"/>
      <c r="KAE28" s="1"/>
      <c r="KAF28" s="1"/>
      <c r="KAG28" s="1"/>
      <c r="KAH28" s="1"/>
      <c r="KAI28" s="1"/>
      <c r="KAJ28" s="1"/>
      <c r="KAK28" s="1"/>
      <c r="KAL28" s="1"/>
      <c r="KAM28" s="1"/>
      <c r="KAN28" s="1"/>
      <c r="KAO28" s="1"/>
      <c r="KAP28" s="1"/>
      <c r="KAQ28" s="1"/>
      <c r="KAR28" s="1"/>
      <c r="KAS28" s="1"/>
      <c r="KAT28" s="1"/>
      <c r="KAU28" s="1"/>
      <c r="KAV28" s="1"/>
      <c r="KAW28" s="1"/>
      <c r="KAX28" s="1"/>
      <c r="KAY28" s="1"/>
      <c r="KAZ28" s="1"/>
      <c r="KBA28" s="1"/>
      <c r="KBB28" s="1"/>
      <c r="KBC28" s="1"/>
      <c r="KBD28" s="1"/>
      <c r="KBE28" s="1"/>
      <c r="KBF28" s="1"/>
      <c r="KBG28" s="1"/>
      <c r="KBH28" s="1"/>
      <c r="KBI28" s="1"/>
      <c r="KBJ28" s="1"/>
      <c r="KBK28" s="1"/>
      <c r="KBL28" s="1"/>
      <c r="KBM28" s="1"/>
      <c r="KBN28" s="1"/>
      <c r="KBO28" s="1"/>
      <c r="KBP28" s="1"/>
      <c r="KBQ28" s="1"/>
      <c r="KBR28" s="1"/>
      <c r="KBS28" s="1"/>
      <c r="KBT28" s="1"/>
      <c r="KBU28" s="1"/>
      <c r="KBV28" s="1"/>
      <c r="KBW28" s="1"/>
      <c r="KBX28" s="1"/>
      <c r="KBY28" s="1"/>
      <c r="KBZ28" s="1"/>
      <c r="KCA28" s="1"/>
      <c r="KCB28" s="1"/>
      <c r="KCC28" s="1"/>
      <c r="KCD28" s="1"/>
      <c r="KCE28" s="1"/>
      <c r="KCF28" s="1"/>
      <c r="KCG28" s="1"/>
      <c r="KCH28" s="1"/>
      <c r="KCI28" s="1"/>
      <c r="KCJ28" s="1"/>
      <c r="KCK28" s="1"/>
      <c r="KCL28" s="1"/>
      <c r="KCM28" s="1"/>
      <c r="KCN28" s="1"/>
      <c r="KCO28" s="1"/>
      <c r="KCP28" s="1"/>
      <c r="KCQ28" s="1"/>
      <c r="KCR28" s="1"/>
      <c r="KCS28" s="1"/>
      <c r="KCT28" s="1"/>
      <c r="KCU28" s="1"/>
      <c r="KCV28" s="1"/>
      <c r="KCW28" s="1"/>
      <c r="KCX28" s="1"/>
      <c r="KCY28" s="1"/>
      <c r="KCZ28" s="1"/>
      <c r="KDA28" s="1"/>
      <c r="KDB28" s="1"/>
      <c r="KDC28" s="1"/>
      <c r="KDD28" s="1"/>
      <c r="KDE28" s="1"/>
      <c r="KDF28" s="1"/>
      <c r="KDG28" s="1"/>
      <c r="KDH28" s="1"/>
      <c r="KDI28" s="1"/>
      <c r="KDJ28" s="1"/>
      <c r="KDK28" s="1"/>
      <c r="KDL28" s="1"/>
      <c r="KDM28" s="1"/>
      <c r="KDN28" s="1"/>
      <c r="KDO28" s="1"/>
      <c r="KDP28" s="1"/>
      <c r="KDQ28" s="1"/>
      <c r="KDR28" s="1"/>
      <c r="KDS28" s="1"/>
      <c r="KDT28" s="1"/>
      <c r="KDU28" s="1"/>
      <c r="KDV28" s="1"/>
      <c r="KDW28" s="1"/>
      <c r="KDX28" s="1"/>
      <c r="KDY28" s="1"/>
      <c r="KDZ28" s="1"/>
      <c r="KEA28" s="1"/>
      <c r="KEB28" s="1"/>
      <c r="KEC28" s="1"/>
      <c r="KED28" s="1"/>
      <c r="KEE28" s="1"/>
      <c r="KEF28" s="1"/>
      <c r="KEG28" s="1"/>
      <c r="KEH28" s="1"/>
      <c r="KEI28" s="1"/>
      <c r="KEJ28" s="1"/>
      <c r="KEK28" s="1"/>
      <c r="KEL28" s="1"/>
      <c r="KEM28" s="1"/>
      <c r="KEN28" s="1"/>
      <c r="KEO28" s="1"/>
      <c r="KEP28" s="1"/>
      <c r="KEQ28" s="1"/>
      <c r="KER28" s="1"/>
      <c r="KES28" s="1"/>
      <c r="KET28" s="1"/>
      <c r="KEU28" s="1"/>
      <c r="KEV28" s="1"/>
      <c r="KEW28" s="1"/>
      <c r="KEX28" s="1"/>
      <c r="KEY28" s="1"/>
      <c r="KEZ28" s="1"/>
      <c r="KFA28" s="1"/>
      <c r="KFB28" s="1"/>
      <c r="KFC28" s="1"/>
      <c r="KFD28" s="1"/>
      <c r="KFE28" s="1"/>
      <c r="KFF28" s="1"/>
      <c r="KFG28" s="1"/>
      <c r="KFH28" s="1"/>
      <c r="KFI28" s="1"/>
      <c r="KFJ28" s="1"/>
      <c r="KFK28" s="1"/>
      <c r="KFL28" s="1"/>
      <c r="KFM28" s="1"/>
      <c r="KFN28" s="1"/>
      <c r="KFO28" s="1"/>
      <c r="KFP28" s="1"/>
      <c r="KFQ28" s="1"/>
      <c r="KFR28" s="1"/>
      <c r="KFS28" s="1"/>
      <c r="KFT28" s="1"/>
      <c r="KFU28" s="1"/>
      <c r="KFV28" s="1"/>
      <c r="KFW28" s="1"/>
      <c r="KFX28" s="1"/>
      <c r="KFY28" s="1"/>
      <c r="KFZ28" s="1"/>
      <c r="KGA28" s="1"/>
      <c r="KGB28" s="1"/>
      <c r="KGC28" s="1"/>
      <c r="KGD28" s="1"/>
      <c r="KGE28" s="1"/>
      <c r="KGF28" s="1"/>
      <c r="KGG28" s="1"/>
      <c r="KGH28" s="1"/>
      <c r="KGI28" s="1"/>
      <c r="KGJ28" s="1"/>
      <c r="KGK28" s="1"/>
      <c r="KGL28" s="1"/>
      <c r="KGM28" s="1"/>
      <c r="KGN28" s="1"/>
      <c r="KGO28" s="1"/>
      <c r="KGP28" s="1"/>
      <c r="KGQ28" s="1"/>
      <c r="KGR28" s="1"/>
      <c r="KGS28" s="1"/>
      <c r="KGT28" s="1"/>
      <c r="KGU28" s="1"/>
      <c r="KGV28" s="1"/>
      <c r="KGW28" s="1"/>
      <c r="KGX28" s="1"/>
      <c r="KGY28" s="1"/>
      <c r="KGZ28" s="1"/>
      <c r="KHA28" s="1"/>
      <c r="KHB28" s="1"/>
      <c r="KHC28" s="1"/>
      <c r="KHD28" s="1"/>
      <c r="KHE28" s="1"/>
      <c r="KHF28" s="1"/>
      <c r="KHG28" s="1"/>
      <c r="KHH28" s="1"/>
      <c r="KHI28" s="1"/>
      <c r="KHJ28" s="1"/>
      <c r="KHK28" s="1"/>
      <c r="KHL28" s="1"/>
      <c r="KHM28" s="1"/>
      <c r="KHN28" s="1"/>
      <c r="KHO28" s="1"/>
      <c r="KHP28" s="1"/>
      <c r="KHQ28" s="1"/>
      <c r="KHR28" s="1"/>
      <c r="KHS28" s="1"/>
      <c r="KHT28" s="1"/>
      <c r="KHU28" s="1"/>
      <c r="KHV28" s="1"/>
      <c r="KHW28" s="1"/>
      <c r="KHX28" s="1"/>
      <c r="KHY28" s="1"/>
      <c r="KHZ28" s="1"/>
      <c r="KIA28" s="1"/>
      <c r="KIB28" s="1"/>
      <c r="KIC28" s="1"/>
      <c r="KID28" s="1"/>
      <c r="KIE28" s="1"/>
      <c r="KIF28" s="1"/>
      <c r="KIG28" s="1"/>
      <c r="KIH28" s="1"/>
      <c r="KII28" s="1"/>
      <c r="KIJ28" s="1"/>
      <c r="KIK28" s="1"/>
      <c r="KIL28" s="1"/>
      <c r="KIM28" s="1"/>
      <c r="KIN28" s="1"/>
      <c r="KIO28" s="1"/>
      <c r="KIP28" s="1"/>
      <c r="KIQ28" s="1"/>
      <c r="KIR28" s="1"/>
      <c r="KIS28" s="1"/>
      <c r="KIT28" s="1"/>
      <c r="KIU28" s="1"/>
      <c r="KIV28" s="1"/>
      <c r="KIW28" s="1"/>
      <c r="KIX28" s="1"/>
      <c r="KIY28" s="1"/>
      <c r="KIZ28" s="1"/>
      <c r="KJA28" s="1"/>
      <c r="KJB28" s="1"/>
      <c r="KJC28" s="1"/>
      <c r="KJD28" s="1"/>
      <c r="KJE28" s="1"/>
      <c r="KJF28" s="1"/>
      <c r="KJG28" s="1"/>
      <c r="KJH28" s="1"/>
      <c r="KJI28" s="1"/>
      <c r="KJJ28" s="1"/>
      <c r="KJK28" s="1"/>
      <c r="KJL28" s="1"/>
      <c r="KJM28" s="1"/>
      <c r="KJN28" s="1"/>
      <c r="KJO28" s="1"/>
      <c r="KJP28" s="1"/>
      <c r="KJQ28" s="1"/>
      <c r="KJR28" s="1"/>
      <c r="KJS28" s="1"/>
      <c r="KJT28" s="1"/>
      <c r="KJU28" s="1"/>
      <c r="KJV28" s="1"/>
      <c r="KJW28" s="1"/>
      <c r="KJX28" s="1"/>
      <c r="KJY28" s="1"/>
      <c r="KJZ28" s="1"/>
      <c r="KKA28" s="1"/>
      <c r="KKB28" s="1"/>
      <c r="KKC28" s="1"/>
      <c r="KKD28" s="1"/>
      <c r="KKE28" s="1"/>
      <c r="KKF28" s="1"/>
      <c r="KKG28" s="1"/>
      <c r="KKH28" s="1"/>
      <c r="KKI28" s="1"/>
      <c r="KKJ28" s="1"/>
      <c r="KKK28" s="1"/>
      <c r="KKL28" s="1"/>
      <c r="KKM28" s="1"/>
      <c r="KKN28" s="1"/>
      <c r="KKO28" s="1"/>
      <c r="KKP28" s="1"/>
      <c r="KKQ28" s="1"/>
      <c r="KKR28" s="1"/>
      <c r="KKS28" s="1"/>
      <c r="KKT28" s="1"/>
      <c r="KKU28" s="1"/>
      <c r="KKV28" s="1"/>
      <c r="KKW28" s="1"/>
      <c r="KKX28" s="1"/>
      <c r="KKY28" s="1"/>
      <c r="KKZ28" s="1"/>
      <c r="KLA28" s="1"/>
      <c r="KLB28" s="1"/>
      <c r="KLC28" s="1"/>
      <c r="KLD28" s="1"/>
      <c r="KLE28" s="1"/>
      <c r="KLF28" s="1"/>
      <c r="KLG28" s="1"/>
      <c r="KLH28" s="1"/>
      <c r="KLI28" s="1"/>
      <c r="KLJ28" s="1"/>
      <c r="KLK28" s="1"/>
      <c r="KLL28" s="1"/>
      <c r="KLM28" s="1"/>
      <c r="KLN28" s="1"/>
      <c r="KLO28" s="1"/>
      <c r="KLP28" s="1"/>
      <c r="KLQ28" s="1"/>
      <c r="KLR28" s="1"/>
      <c r="KLS28" s="1"/>
      <c r="KLT28" s="1"/>
      <c r="KLU28" s="1"/>
      <c r="KLV28" s="1"/>
      <c r="KLW28" s="1"/>
      <c r="KLX28" s="1"/>
      <c r="KLY28" s="1"/>
      <c r="KLZ28" s="1"/>
      <c r="KMA28" s="1"/>
      <c r="KMB28" s="1"/>
      <c r="KMC28" s="1"/>
      <c r="KMD28" s="1"/>
      <c r="KME28" s="1"/>
      <c r="KMF28" s="1"/>
      <c r="KMG28" s="1"/>
      <c r="KMH28" s="1"/>
      <c r="KMI28" s="1"/>
      <c r="KMJ28" s="1"/>
      <c r="KMK28" s="1"/>
      <c r="KML28" s="1"/>
      <c r="KMM28" s="1"/>
      <c r="KMN28" s="1"/>
      <c r="KMO28" s="1"/>
      <c r="KMP28" s="1"/>
      <c r="KMQ28" s="1"/>
      <c r="KMR28" s="1"/>
      <c r="KMS28" s="1"/>
      <c r="KMT28" s="1"/>
      <c r="KMU28" s="1"/>
      <c r="KMV28" s="1"/>
      <c r="KMW28" s="1"/>
      <c r="KMX28" s="1"/>
      <c r="KMY28" s="1"/>
      <c r="KMZ28" s="1"/>
      <c r="KNA28" s="1"/>
      <c r="KNB28" s="1"/>
      <c r="KNC28" s="1"/>
      <c r="KND28" s="1"/>
      <c r="KNE28" s="1"/>
      <c r="KNF28" s="1"/>
      <c r="KNG28" s="1"/>
      <c r="KNH28" s="1"/>
      <c r="KNI28" s="1"/>
      <c r="KNJ28" s="1"/>
      <c r="KNK28" s="1"/>
      <c r="KNL28" s="1"/>
      <c r="KNM28" s="1"/>
      <c r="KNN28" s="1"/>
      <c r="KNO28" s="1"/>
      <c r="KNP28" s="1"/>
      <c r="KNQ28" s="1"/>
      <c r="KNR28" s="1"/>
      <c r="KNS28" s="1"/>
      <c r="KNT28" s="1"/>
      <c r="KNU28" s="1"/>
      <c r="KNV28" s="1"/>
      <c r="KNW28" s="1"/>
      <c r="KNX28" s="1"/>
      <c r="KNY28" s="1"/>
      <c r="KNZ28" s="1"/>
      <c r="KOA28" s="1"/>
      <c r="KOB28" s="1"/>
      <c r="KOC28" s="1"/>
      <c r="KOD28" s="1"/>
      <c r="KOE28" s="1"/>
      <c r="KOF28" s="1"/>
      <c r="KOG28" s="1"/>
      <c r="KOH28" s="1"/>
      <c r="KOI28" s="1"/>
      <c r="KOJ28" s="1"/>
      <c r="KOK28" s="1"/>
      <c r="KOL28" s="1"/>
      <c r="KOM28" s="1"/>
      <c r="KON28" s="1"/>
      <c r="KOO28" s="1"/>
      <c r="KOP28" s="1"/>
      <c r="KOQ28" s="1"/>
      <c r="KOR28" s="1"/>
      <c r="KOS28" s="1"/>
      <c r="KOT28" s="1"/>
      <c r="KOU28" s="1"/>
      <c r="KOV28" s="1"/>
      <c r="KOW28" s="1"/>
      <c r="KOX28" s="1"/>
      <c r="KOY28" s="1"/>
      <c r="KOZ28" s="1"/>
      <c r="KPA28" s="1"/>
      <c r="KPB28" s="1"/>
      <c r="KPC28" s="1"/>
      <c r="KPD28" s="1"/>
      <c r="KPE28" s="1"/>
      <c r="KPF28" s="1"/>
      <c r="KPG28" s="1"/>
      <c r="KPH28" s="1"/>
      <c r="KPI28" s="1"/>
      <c r="KPJ28" s="1"/>
      <c r="KPK28" s="1"/>
      <c r="KPL28" s="1"/>
      <c r="KPM28" s="1"/>
      <c r="KPN28" s="1"/>
      <c r="KPO28" s="1"/>
      <c r="KPP28" s="1"/>
      <c r="KPQ28" s="1"/>
      <c r="KPR28" s="1"/>
      <c r="KPS28" s="1"/>
      <c r="KPT28" s="1"/>
      <c r="KPU28" s="1"/>
      <c r="KPV28" s="1"/>
      <c r="KPW28" s="1"/>
      <c r="KPX28" s="1"/>
      <c r="KPY28" s="1"/>
      <c r="KPZ28" s="1"/>
      <c r="KQA28" s="1"/>
      <c r="KQB28" s="1"/>
      <c r="KQC28" s="1"/>
      <c r="KQD28" s="1"/>
      <c r="KQE28" s="1"/>
      <c r="KQF28" s="1"/>
      <c r="KQG28" s="1"/>
      <c r="KQH28" s="1"/>
      <c r="KQI28" s="1"/>
      <c r="KQJ28" s="1"/>
      <c r="KQK28" s="1"/>
      <c r="KQL28" s="1"/>
      <c r="KQM28" s="1"/>
      <c r="KQN28" s="1"/>
      <c r="KQO28" s="1"/>
      <c r="KQP28" s="1"/>
      <c r="KQQ28" s="1"/>
      <c r="KQR28" s="1"/>
      <c r="KQS28" s="1"/>
      <c r="KQT28" s="1"/>
      <c r="KQU28" s="1"/>
      <c r="KQV28" s="1"/>
      <c r="KQW28" s="1"/>
      <c r="KQX28" s="1"/>
      <c r="KQY28" s="1"/>
      <c r="KQZ28" s="1"/>
      <c r="KRA28" s="1"/>
      <c r="KRB28" s="1"/>
      <c r="KRC28" s="1"/>
      <c r="KRD28" s="1"/>
      <c r="KRE28" s="1"/>
      <c r="KRF28" s="1"/>
      <c r="KRG28" s="1"/>
      <c r="KRH28" s="1"/>
      <c r="KRI28" s="1"/>
      <c r="KRJ28" s="1"/>
      <c r="KRK28" s="1"/>
      <c r="KRL28" s="1"/>
      <c r="KRM28" s="1"/>
      <c r="KRN28" s="1"/>
      <c r="KRO28" s="1"/>
      <c r="KRP28" s="1"/>
      <c r="KRQ28" s="1"/>
      <c r="KRR28" s="1"/>
      <c r="KRS28" s="1"/>
      <c r="KRT28" s="1"/>
      <c r="KRU28" s="1"/>
      <c r="KRV28" s="1"/>
      <c r="KRW28" s="1"/>
      <c r="KRX28" s="1"/>
      <c r="KRY28" s="1"/>
      <c r="KRZ28" s="1"/>
      <c r="KSA28" s="1"/>
      <c r="KSB28" s="1"/>
      <c r="KSC28" s="1"/>
      <c r="KSD28" s="1"/>
      <c r="KSE28" s="1"/>
      <c r="KSF28" s="1"/>
      <c r="KSG28" s="1"/>
      <c r="KSH28" s="1"/>
      <c r="KSI28" s="1"/>
      <c r="KSJ28" s="1"/>
      <c r="KSK28" s="1"/>
      <c r="KSL28" s="1"/>
      <c r="KSM28" s="1"/>
      <c r="KSN28" s="1"/>
      <c r="KSO28" s="1"/>
      <c r="KSP28" s="1"/>
      <c r="KSQ28" s="1"/>
      <c r="KSR28" s="1"/>
      <c r="KSS28" s="1"/>
      <c r="KST28" s="1"/>
      <c r="KSU28" s="1"/>
      <c r="KSV28" s="1"/>
      <c r="KSW28" s="1"/>
      <c r="KSX28" s="1"/>
      <c r="KSY28" s="1"/>
      <c r="KSZ28" s="1"/>
      <c r="KTA28" s="1"/>
      <c r="KTB28" s="1"/>
      <c r="KTC28" s="1"/>
      <c r="KTD28" s="1"/>
      <c r="KTE28" s="1"/>
      <c r="KTF28" s="1"/>
      <c r="KTG28" s="1"/>
      <c r="KTH28" s="1"/>
      <c r="KTI28" s="1"/>
      <c r="KTJ28" s="1"/>
      <c r="KTK28" s="1"/>
      <c r="KTL28" s="1"/>
      <c r="KTM28" s="1"/>
      <c r="KTN28" s="1"/>
      <c r="KTO28" s="1"/>
      <c r="KTP28" s="1"/>
      <c r="KTQ28" s="1"/>
      <c r="KTR28" s="1"/>
      <c r="KTS28" s="1"/>
      <c r="KTT28" s="1"/>
      <c r="KTU28" s="1"/>
      <c r="KTV28" s="1"/>
      <c r="KTW28" s="1"/>
      <c r="KTX28" s="1"/>
      <c r="KTY28" s="1"/>
      <c r="KTZ28" s="1"/>
      <c r="KUA28" s="1"/>
      <c r="KUB28" s="1"/>
      <c r="KUC28" s="1"/>
      <c r="KUD28" s="1"/>
      <c r="KUE28" s="1"/>
      <c r="KUF28" s="1"/>
      <c r="KUG28" s="1"/>
      <c r="KUH28" s="1"/>
      <c r="KUI28" s="1"/>
      <c r="KUJ28" s="1"/>
      <c r="KUK28" s="1"/>
      <c r="KUL28" s="1"/>
      <c r="KUM28" s="1"/>
      <c r="KUN28" s="1"/>
      <c r="KUO28" s="1"/>
      <c r="KUP28" s="1"/>
      <c r="KUQ28" s="1"/>
      <c r="KUR28" s="1"/>
      <c r="KUS28" s="1"/>
      <c r="KUT28" s="1"/>
      <c r="KUU28" s="1"/>
      <c r="KUV28" s="1"/>
      <c r="KUW28" s="1"/>
      <c r="KUX28" s="1"/>
      <c r="KUY28" s="1"/>
      <c r="KUZ28" s="1"/>
      <c r="KVA28" s="1"/>
      <c r="KVB28" s="1"/>
      <c r="KVC28" s="1"/>
      <c r="KVD28" s="1"/>
      <c r="KVE28" s="1"/>
      <c r="KVF28" s="1"/>
      <c r="KVG28" s="1"/>
      <c r="KVH28" s="1"/>
      <c r="KVI28" s="1"/>
      <c r="KVJ28" s="1"/>
      <c r="KVK28" s="1"/>
      <c r="KVL28" s="1"/>
      <c r="KVM28" s="1"/>
      <c r="KVN28" s="1"/>
      <c r="KVO28" s="1"/>
      <c r="KVP28" s="1"/>
      <c r="KVQ28" s="1"/>
      <c r="KVR28" s="1"/>
      <c r="KVS28" s="1"/>
      <c r="KVT28" s="1"/>
      <c r="KVU28" s="1"/>
      <c r="KVV28" s="1"/>
      <c r="KVW28" s="1"/>
      <c r="KVX28" s="1"/>
      <c r="KVY28" s="1"/>
      <c r="KVZ28" s="1"/>
      <c r="KWA28" s="1"/>
      <c r="KWB28" s="1"/>
      <c r="KWC28" s="1"/>
      <c r="KWD28" s="1"/>
      <c r="KWE28" s="1"/>
      <c r="KWF28" s="1"/>
      <c r="KWG28" s="1"/>
      <c r="KWH28" s="1"/>
      <c r="KWI28" s="1"/>
      <c r="KWJ28" s="1"/>
      <c r="KWK28" s="1"/>
      <c r="KWL28" s="1"/>
      <c r="KWM28" s="1"/>
      <c r="KWN28" s="1"/>
      <c r="KWO28" s="1"/>
      <c r="KWP28" s="1"/>
      <c r="KWQ28" s="1"/>
      <c r="KWR28" s="1"/>
      <c r="KWS28" s="1"/>
      <c r="KWT28" s="1"/>
      <c r="KWU28" s="1"/>
      <c r="KWV28" s="1"/>
      <c r="KWW28" s="1"/>
      <c r="KWX28" s="1"/>
      <c r="KWY28" s="1"/>
      <c r="KWZ28" s="1"/>
      <c r="KXA28" s="1"/>
      <c r="KXB28" s="1"/>
      <c r="KXC28" s="1"/>
      <c r="KXD28" s="1"/>
      <c r="KXE28" s="1"/>
      <c r="KXF28" s="1"/>
      <c r="KXG28" s="1"/>
      <c r="KXH28" s="1"/>
      <c r="KXI28" s="1"/>
      <c r="KXJ28" s="1"/>
      <c r="KXK28" s="1"/>
      <c r="KXL28" s="1"/>
      <c r="KXM28" s="1"/>
      <c r="KXN28" s="1"/>
      <c r="KXO28" s="1"/>
      <c r="KXP28" s="1"/>
      <c r="KXQ28" s="1"/>
      <c r="KXR28" s="1"/>
      <c r="KXS28" s="1"/>
      <c r="KXT28" s="1"/>
      <c r="KXU28" s="1"/>
      <c r="KXV28" s="1"/>
      <c r="KXW28" s="1"/>
      <c r="KXX28" s="1"/>
      <c r="KXY28" s="1"/>
      <c r="KXZ28" s="1"/>
      <c r="KYA28" s="1"/>
      <c r="KYB28" s="1"/>
      <c r="KYC28" s="1"/>
      <c r="KYD28" s="1"/>
      <c r="KYE28" s="1"/>
      <c r="KYF28" s="1"/>
      <c r="KYG28" s="1"/>
      <c r="KYH28" s="1"/>
      <c r="KYI28" s="1"/>
      <c r="KYJ28" s="1"/>
      <c r="KYK28" s="1"/>
      <c r="KYL28" s="1"/>
      <c r="KYM28" s="1"/>
      <c r="KYN28" s="1"/>
      <c r="KYO28" s="1"/>
      <c r="KYP28" s="1"/>
      <c r="KYQ28" s="1"/>
      <c r="KYR28" s="1"/>
      <c r="KYS28" s="1"/>
      <c r="KYT28" s="1"/>
      <c r="KYU28" s="1"/>
      <c r="KYV28" s="1"/>
      <c r="KYW28" s="1"/>
      <c r="KYX28" s="1"/>
      <c r="KYY28" s="1"/>
      <c r="KYZ28" s="1"/>
      <c r="KZA28" s="1"/>
      <c r="KZB28" s="1"/>
      <c r="KZC28" s="1"/>
      <c r="KZD28" s="1"/>
      <c r="KZE28" s="1"/>
      <c r="KZF28" s="1"/>
      <c r="KZG28" s="1"/>
      <c r="KZH28" s="1"/>
      <c r="KZI28" s="1"/>
      <c r="KZJ28" s="1"/>
      <c r="KZK28" s="1"/>
      <c r="KZL28" s="1"/>
      <c r="KZM28" s="1"/>
      <c r="KZN28" s="1"/>
      <c r="KZO28" s="1"/>
      <c r="KZP28" s="1"/>
      <c r="KZQ28" s="1"/>
      <c r="KZR28" s="1"/>
      <c r="KZS28" s="1"/>
      <c r="KZT28" s="1"/>
      <c r="KZU28" s="1"/>
      <c r="KZV28" s="1"/>
      <c r="KZW28" s="1"/>
      <c r="KZX28" s="1"/>
      <c r="KZY28" s="1"/>
      <c r="KZZ28" s="1"/>
      <c r="LAA28" s="1"/>
      <c r="LAB28" s="1"/>
      <c r="LAC28" s="1"/>
      <c r="LAD28" s="1"/>
      <c r="LAE28" s="1"/>
      <c r="LAF28" s="1"/>
      <c r="LAG28" s="1"/>
      <c r="LAH28" s="1"/>
      <c r="LAI28" s="1"/>
      <c r="LAJ28" s="1"/>
      <c r="LAK28" s="1"/>
      <c r="LAL28" s="1"/>
      <c r="LAM28" s="1"/>
      <c r="LAN28" s="1"/>
      <c r="LAO28" s="1"/>
      <c r="LAP28" s="1"/>
      <c r="LAQ28" s="1"/>
      <c r="LAR28" s="1"/>
      <c r="LAS28" s="1"/>
      <c r="LAT28" s="1"/>
      <c r="LAU28" s="1"/>
      <c r="LAV28" s="1"/>
      <c r="LAW28" s="1"/>
      <c r="LAX28" s="1"/>
      <c r="LAY28" s="1"/>
      <c r="LAZ28" s="1"/>
      <c r="LBA28" s="1"/>
      <c r="LBB28" s="1"/>
      <c r="LBC28" s="1"/>
      <c r="LBD28" s="1"/>
      <c r="LBE28" s="1"/>
      <c r="LBF28" s="1"/>
      <c r="LBG28" s="1"/>
      <c r="LBH28" s="1"/>
      <c r="LBI28" s="1"/>
      <c r="LBJ28" s="1"/>
      <c r="LBK28" s="1"/>
      <c r="LBL28" s="1"/>
      <c r="LBM28" s="1"/>
      <c r="LBN28" s="1"/>
      <c r="LBO28" s="1"/>
      <c r="LBP28" s="1"/>
      <c r="LBQ28" s="1"/>
      <c r="LBR28" s="1"/>
      <c r="LBS28" s="1"/>
      <c r="LBT28" s="1"/>
      <c r="LBU28" s="1"/>
      <c r="LBV28" s="1"/>
      <c r="LBW28" s="1"/>
      <c r="LBX28" s="1"/>
      <c r="LBY28" s="1"/>
      <c r="LBZ28" s="1"/>
      <c r="LCA28" s="1"/>
      <c r="LCB28" s="1"/>
      <c r="LCC28" s="1"/>
      <c r="LCD28" s="1"/>
      <c r="LCE28" s="1"/>
      <c r="LCF28" s="1"/>
      <c r="LCG28" s="1"/>
      <c r="LCH28" s="1"/>
      <c r="LCI28" s="1"/>
      <c r="LCJ28" s="1"/>
      <c r="LCK28" s="1"/>
      <c r="LCL28" s="1"/>
      <c r="LCM28" s="1"/>
      <c r="LCN28" s="1"/>
      <c r="LCO28" s="1"/>
      <c r="LCP28" s="1"/>
      <c r="LCQ28" s="1"/>
      <c r="LCR28" s="1"/>
      <c r="LCS28" s="1"/>
      <c r="LCT28" s="1"/>
      <c r="LCU28" s="1"/>
      <c r="LCV28" s="1"/>
      <c r="LCW28" s="1"/>
      <c r="LCX28" s="1"/>
      <c r="LCY28" s="1"/>
      <c r="LCZ28" s="1"/>
      <c r="LDA28" s="1"/>
      <c r="LDB28" s="1"/>
      <c r="LDC28" s="1"/>
      <c r="LDD28" s="1"/>
      <c r="LDE28" s="1"/>
      <c r="LDF28" s="1"/>
      <c r="LDG28" s="1"/>
      <c r="LDH28" s="1"/>
      <c r="LDI28" s="1"/>
      <c r="LDJ28" s="1"/>
      <c r="LDK28" s="1"/>
      <c r="LDL28" s="1"/>
      <c r="LDM28" s="1"/>
      <c r="LDN28" s="1"/>
      <c r="LDO28" s="1"/>
      <c r="LDP28" s="1"/>
      <c r="LDQ28" s="1"/>
      <c r="LDR28" s="1"/>
      <c r="LDS28" s="1"/>
      <c r="LDT28" s="1"/>
      <c r="LDU28" s="1"/>
      <c r="LDV28" s="1"/>
      <c r="LDW28" s="1"/>
      <c r="LDX28" s="1"/>
      <c r="LDY28" s="1"/>
      <c r="LDZ28" s="1"/>
      <c r="LEA28" s="1"/>
      <c r="LEB28" s="1"/>
      <c r="LEC28" s="1"/>
      <c r="LED28" s="1"/>
      <c r="LEE28" s="1"/>
      <c r="LEF28" s="1"/>
      <c r="LEG28" s="1"/>
      <c r="LEH28" s="1"/>
      <c r="LEI28" s="1"/>
      <c r="LEJ28" s="1"/>
      <c r="LEK28" s="1"/>
      <c r="LEL28" s="1"/>
      <c r="LEM28" s="1"/>
      <c r="LEN28" s="1"/>
      <c r="LEO28" s="1"/>
      <c r="LEP28" s="1"/>
      <c r="LEQ28" s="1"/>
      <c r="LER28" s="1"/>
      <c r="LES28" s="1"/>
      <c r="LET28" s="1"/>
      <c r="LEU28" s="1"/>
      <c r="LEV28" s="1"/>
      <c r="LEW28" s="1"/>
      <c r="LEX28" s="1"/>
      <c r="LEY28" s="1"/>
      <c r="LEZ28" s="1"/>
      <c r="LFA28" s="1"/>
      <c r="LFB28" s="1"/>
      <c r="LFC28" s="1"/>
      <c r="LFD28" s="1"/>
      <c r="LFE28" s="1"/>
      <c r="LFF28" s="1"/>
      <c r="LFG28" s="1"/>
      <c r="LFH28" s="1"/>
      <c r="LFI28" s="1"/>
      <c r="LFJ28" s="1"/>
      <c r="LFK28" s="1"/>
      <c r="LFL28" s="1"/>
      <c r="LFM28" s="1"/>
      <c r="LFN28" s="1"/>
      <c r="LFO28" s="1"/>
      <c r="LFP28" s="1"/>
      <c r="LFQ28" s="1"/>
      <c r="LFR28" s="1"/>
      <c r="LFS28" s="1"/>
      <c r="LFT28" s="1"/>
      <c r="LFU28" s="1"/>
      <c r="LFV28" s="1"/>
      <c r="LFW28" s="1"/>
      <c r="LFX28" s="1"/>
      <c r="LFY28" s="1"/>
      <c r="LFZ28" s="1"/>
      <c r="LGA28" s="1"/>
      <c r="LGB28" s="1"/>
      <c r="LGC28" s="1"/>
      <c r="LGD28" s="1"/>
      <c r="LGE28" s="1"/>
      <c r="LGF28" s="1"/>
      <c r="LGG28" s="1"/>
      <c r="LGH28" s="1"/>
      <c r="LGI28" s="1"/>
      <c r="LGJ28" s="1"/>
      <c r="LGK28" s="1"/>
      <c r="LGL28" s="1"/>
      <c r="LGM28" s="1"/>
      <c r="LGN28" s="1"/>
      <c r="LGO28" s="1"/>
      <c r="LGP28" s="1"/>
      <c r="LGQ28" s="1"/>
      <c r="LGR28" s="1"/>
      <c r="LGS28" s="1"/>
      <c r="LGT28" s="1"/>
      <c r="LGU28" s="1"/>
      <c r="LGV28" s="1"/>
      <c r="LGW28" s="1"/>
      <c r="LGX28" s="1"/>
      <c r="LGY28" s="1"/>
      <c r="LGZ28" s="1"/>
      <c r="LHA28" s="1"/>
      <c r="LHB28" s="1"/>
      <c r="LHC28" s="1"/>
      <c r="LHD28" s="1"/>
      <c r="LHE28" s="1"/>
      <c r="LHF28" s="1"/>
      <c r="LHG28" s="1"/>
      <c r="LHH28" s="1"/>
      <c r="LHI28" s="1"/>
      <c r="LHJ28" s="1"/>
      <c r="LHK28" s="1"/>
      <c r="LHL28" s="1"/>
      <c r="LHM28" s="1"/>
      <c r="LHN28" s="1"/>
      <c r="LHO28" s="1"/>
      <c r="LHP28" s="1"/>
      <c r="LHQ28" s="1"/>
      <c r="LHR28" s="1"/>
      <c r="LHS28" s="1"/>
      <c r="LHT28" s="1"/>
      <c r="LHU28" s="1"/>
      <c r="LHV28" s="1"/>
      <c r="LHW28" s="1"/>
      <c r="LHX28" s="1"/>
      <c r="LHY28" s="1"/>
      <c r="LHZ28" s="1"/>
      <c r="LIA28" s="1"/>
      <c r="LIB28" s="1"/>
      <c r="LIC28" s="1"/>
      <c r="LID28" s="1"/>
      <c r="LIE28" s="1"/>
      <c r="LIF28" s="1"/>
      <c r="LIG28" s="1"/>
      <c r="LIH28" s="1"/>
      <c r="LII28" s="1"/>
      <c r="LIJ28" s="1"/>
      <c r="LIK28" s="1"/>
      <c r="LIL28" s="1"/>
      <c r="LIM28" s="1"/>
      <c r="LIN28" s="1"/>
      <c r="LIO28" s="1"/>
      <c r="LIP28" s="1"/>
      <c r="LIQ28" s="1"/>
      <c r="LIR28" s="1"/>
      <c r="LIS28" s="1"/>
      <c r="LIT28" s="1"/>
      <c r="LIU28" s="1"/>
      <c r="LIV28" s="1"/>
      <c r="LIW28" s="1"/>
      <c r="LIX28" s="1"/>
      <c r="LIY28" s="1"/>
      <c r="LIZ28" s="1"/>
      <c r="LJA28" s="1"/>
      <c r="LJB28" s="1"/>
      <c r="LJC28" s="1"/>
      <c r="LJD28" s="1"/>
      <c r="LJE28" s="1"/>
      <c r="LJF28" s="1"/>
      <c r="LJG28" s="1"/>
      <c r="LJH28" s="1"/>
      <c r="LJI28" s="1"/>
      <c r="LJJ28" s="1"/>
      <c r="LJK28" s="1"/>
      <c r="LJL28" s="1"/>
      <c r="LJM28" s="1"/>
      <c r="LJN28" s="1"/>
      <c r="LJO28" s="1"/>
      <c r="LJP28" s="1"/>
      <c r="LJQ28" s="1"/>
      <c r="LJR28" s="1"/>
      <c r="LJS28" s="1"/>
      <c r="LJT28" s="1"/>
      <c r="LJU28" s="1"/>
      <c r="LJV28" s="1"/>
      <c r="LJW28" s="1"/>
      <c r="LJX28" s="1"/>
      <c r="LJY28" s="1"/>
      <c r="LJZ28" s="1"/>
      <c r="LKA28" s="1"/>
      <c r="LKB28" s="1"/>
      <c r="LKC28" s="1"/>
      <c r="LKD28" s="1"/>
      <c r="LKE28" s="1"/>
      <c r="LKF28" s="1"/>
      <c r="LKG28" s="1"/>
      <c r="LKH28" s="1"/>
      <c r="LKI28" s="1"/>
      <c r="LKJ28" s="1"/>
      <c r="LKK28" s="1"/>
      <c r="LKL28" s="1"/>
      <c r="LKM28" s="1"/>
      <c r="LKN28" s="1"/>
      <c r="LKO28" s="1"/>
      <c r="LKP28" s="1"/>
      <c r="LKQ28" s="1"/>
      <c r="LKR28" s="1"/>
      <c r="LKS28" s="1"/>
      <c r="LKT28" s="1"/>
      <c r="LKU28" s="1"/>
      <c r="LKV28" s="1"/>
      <c r="LKW28" s="1"/>
      <c r="LKX28" s="1"/>
      <c r="LKY28" s="1"/>
      <c r="LKZ28" s="1"/>
      <c r="LLA28" s="1"/>
      <c r="LLB28" s="1"/>
      <c r="LLC28" s="1"/>
      <c r="LLD28" s="1"/>
      <c r="LLE28" s="1"/>
      <c r="LLF28" s="1"/>
      <c r="LLG28" s="1"/>
      <c r="LLH28" s="1"/>
      <c r="LLI28" s="1"/>
      <c r="LLJ28" s="1"/>
      <c r="LLK28" s="1"/>
      <c r="LLL28" s="1"/>
      <c r="LLM28" s="1"/>
      <c r="LLN28" s="1"/>
      <c r="LLO28" s="1"/>
      <c r="LLP28" s="1"/>
      <c r="LLQ28" s="1"/>
      <c r="LLR28" s="1"/>
      <c r="LLS28" s="1"/>
      <c r="LLT28" s="1"/>
      <c r="LLU28" s="1"/>
      <c r="LLV28" s="1"/>
      <c r="LLW28" s="1"/>
      <c r="LLX28" s="1"/>
      <c r="LLY28" s="1"/>
      <c r="LLZ28" s="1"/>
      <c r="LMA28" s="1"/>
      <c r="LMB28" s="1"/>
      <c r="LMC28" s="1"/>
      <c r="LMD28" s="1"/>
      <c r="LME28" s="1"/>
      <c r="LMF28" s="1"/>
      <c r="LMG28" s="1"/>
      <c r="LMH28" s="1"/>
      <c r="LMI28" s="1"/>
      <c r="LMJ28" s="1"/>
      <c r="LMK28" s="1"/>
      <c r="LML28" s="1"/>
      <c r="LMM28" s="1"/>
      <c r="LMN28" s="1"/>
      <c r="LMO28" s="1"/>
      <c r="LMP28" s="1"/>
      <c r="LMQ28" s="1"/>
      <c r="LMR28" s="1"/>
      <c r="LMS28" s="1"/>
      <c r="LMT28" s="1"/>
      <c r="LMU28" s="1"/>
      <c r="LMV28" s="1"/>
      <c r="LMW28" s="1"/>
      <c r="LMX28" s="1"/>
      <c r="LMY28" s="1"/>
      <c r="LMZ28" s="1"/>
      <c r="LNA28" s="1"/>
      <c r="LNB28" s="1"/>
      <c r="LNC28" s="1"/>
      <c r="LND28" s="1"/>
      <c r="LNE28" s="1"/>
      <c r="LNF28" s="1"/>
      <c r="LNG28" s="1"/>
      <c r="LNH28" s="1"/>
      <c r="LNI28" s="1"/>
      <c r="LNJ28" s="1"/>
      <c r="LNK28" s="1"/>
      <c r="LNL28" s="1"/>
      <c r="LNM28" s="1"/>
      <c r="LNN28" s="1"/>
      <c r="LNO28" s="1"/>
      <c r="LNP28" s="1"/>
      <c r="LNQ28" s="1"/>
      <c r="LNR28" s="1"/>
      <c r="LNS28" s="1"/>
      <c r="LNT28" s="1"/>
      <c r="LNU28" s="1"/>
      <c r="LNV28" s="1"/>
      <c r="LNW28" s="1"/>
      <c r="LNX28" s="1"/>
      <c r="LNY28" s="1"/>
      <c r="LNZ28" s="1"/>
      <c r="LOA28" s="1"/>
      <c r="LOB28" s="1"/>
      <c r="LOC28" s="1"/>
      <c r="LOD28" s="1"/>
      <c r="LOE28" s="1"/>
      <c r="LOF28" s="1"/>
      <c r="LOG28" s="1"/>
      <c r="LOH28" s="1"/>
      <c r="LOI28" s="1"/>
      <c r="LOJ28" s="1"/>
      <c r="LOK28" s="1"/>
      <c r="LOL28" s="1"/>
      <c r="LOM28" s="1"/>
      <c r="LON28" s="1"/>
      <c r="LOO28" s="1"/>
      <c r="LOP28" s="1"/>
      <c r="LOQ28" s="1"/>
      <c r="LOR28" s="1"/>
      <c r="LOS28" s="1"/>
      <c r="LOT28" s="1"/>
      <c r="LOU28" s="1"/>
      <c r="LOV28" s="1"/>
      <c r="LOW28" s="1"/>
      <c r="LOX28" s="1"/>
      <c r="LOY28" s="1"/>
      <c r="LOZ28" s="1"/>
      <c r="LPA28" s="1"/>
      <c r="LPB28" s="1"/>
      <c r="LPC28" s="1"/>
      <c r="LPD28" s="1"/>
      <c r="LPE28" s="1"/>
      <c r="LPF28" s="1"/>
      <c r="LPG28" s="1"/>
      <c r="LPH28" s="1"/>
      <c r="LPI28" s="1"/>
      <c r="LPJ28" s="1"/>
      <c r="LPK28" s="1"/>
      <c r="LPL28" s="1"/>
      <c r="LPM28" s="1"/>
      <c r="LPN28" s="1"/>
      <c r="LPO28" s="1"/>
      <c r="LPP28" s="1"/>
      <c r="LPQ28" s="1"/>
      <c r="LPR28" s="1"/>
      <c r="LPS28" s="1"/>
      <c r="LPT28" s="1"/>
      <c r="LPU28" s="1"/>
      <c r="LPV28" s="1"/>
      <c r="LPW28" s="1"/>
      <c r="LPX28" s="1"/>
      <c r="LPY28" s="1"/>
      <c r="LPZ28" s="1"/>
      <c r="LQA28" s="1"/>
      <c r="LQB28" s="1"/>
      <c r="LQC28" s="1"/>
      <c r="LQD28" s="1"/>
      <c r="LQE28" s="1"/>
      <c r="LQF28" s="1"/>
      <c r="LQG28" s="1"/>
      <c r="LQH28" s="1"/>
      <c r="LQI28" s="1"/>
      <c r="LQJ28" s="1"/>
      <c r="LQK28" s="1"/>
      <c r="LQL28" s="1"/>
      <c r="LQM28" s="1"/>
      <c r="LQN28" s="1"/>
      <c r="LQO28" s="1"/>
      <c r="LQP28" s="1"/>
      <c r="LQQ28" s="1"/>
      <c r="LQR28" s="1"/>
      <c r="LQS28" s="1"/>
      <c r="LQT28" s="1"/>
      <c r="LQU28" s="1"/>
      <c r="LQV28" s="1"/>
      <c r="LQW28" s="1"/>
      <c r="LQX28" s="1"/>
      <c r="LQY28" s="1"/>
      <c r="LQZ28" s="1"/>
      <c r="LRA28" s="1"/>
      <c r="LRB28" s="1"/>
      <c r="LRC28" s="1"/>
      <c r="LRD28" s="1"/>
      <c r="LRE28" s="1"/>
      <c r="LRF28" s="1"/>
      <c r="LRG28" s="1"/>
      <c r="LRH28" s="1"/>
      <c r="LRI28" s="1"/>
      <c r="LRJ28" s="1"/>
      <c r="LRK28" s="1"/>
      <c r="LRL28" s="1"/>
      <c r="LRM28" s="1"/>
      <c r="LRN28" s="1"/>
      <c r="LRO28" s="1"/>
      <c r="LRP28" s="1"/>
      <c r="LRQ28" s="1"/>
      <c r="LRR28" s="1"/>
      <c r="LRS28" s="1"/>
      <c r="LRT28" s="1"/>
      <c r="LRU28" s="1"/>
      <c r="LRV28" s="1"/>
      <c r="LRW28" s="1"/>
      <c r="LRX28" s="1"/>
      <c r="LRY28" s="1"/>
      <c r="LRZ28" s="1"/>
      <c r="LSA28" s="1"/>
      <c r="LSB28" s="1"/>
      <c r="LSC28" s="1"/>
      <c r="LSD28" s="1"/>
      <c r="LSE28" s="1"/>
      <c r="LSF28" s="1"/>
      <c r="LSG28" s="1"/>
      <c r="LSH28" s="1"/>
      <c r="LSI28" s="1"/>
      <c r="LSJ28" s="1"/>
      <c r="LSK28" s="1"/>
      <c r="LSL28" s="1"/>
      <c r="LSM28" s="1"/>
      <c r="LSN28" s="1"/>
      <c r="LSO28" s="1"/>
      <c r="LSP28" s="1"/>
      <c r="LSQ28" s="1"/>
      <c r="LSR28" s="1"/>
      <c r="LSS28" s="1"/>
      <c r="LST28" s="1"/>
      <c r="LSU28" s="1"/>
      <c r="LSV28" s="1"/>
      <c r="LSW28" s="1"/>
      <c r="LSX28" s="1"/>
      <c r="LSY28" s="1"/>
      <c r="LSZ28" s="1"/>
      <c r="LTA28" s="1"/>
      <c r="LTB28" s="1"/>
      <c r="LTC28" s="1"/>
      <c r="LTD28" s="1"/>
      <c r="LTE28" s="1"/>
      <c r="LTF28" s="1"/>
      <c r="LTG28" s="1"/>
      <c r="LTH28" s="1"/>
      <c r="LTI28" s="1"/>
      <c r="LTJ28" s="1"/>
      <c r="LTK28" s="1"/>
      <c r="LTL28" s="1"/>
      <c r="LTM28" s="1"/>
      <c r="LTN28" s="1"/>
      <c r="LTO28" s="1"/>
      <c r="LTP28" s="1"/>
      <c r="LTQ28" s="1"/>
      <c r="LTR28" s="1"/>
      <c r="LTS28" s="1"/>
      <c r="LTT28" s="1"/>
      <c r="LTU28" s="1"/>
      <c r="LTV28" s="1"/>
      <c r="LTW28" s="1"/>
      <c r="LTX28" s="1"/>
      <c r="LTY28" s="1"/>
      <c r="LTZ28" s="1"/>
      <c r="LUA28" s="1"/>
      <c r="LUB28" s="1"/>
      <c r="LUC28" s="1"/>
      <c r="LUD28" s="1"/>
      <c r="LUE28" s="1"/>
      <c r="LUF28" s="1"/>
      <c r="LUG28" s="1"/>
      <c r="LUH28" s="1"/>
      <c r="LUI28" s="1"/>
      <c r="LUJ28" s="1"/>
      <c r="LUK28" s="1"/>
      <c r="LUL28" s="1"/>
      <c r="LUM28" s="1"/>
      <c r="LUN28" s="1"/>
      <c r="LUO28" s="1"/>
      <c r="LUP28" s="1"/>
      <c r="LUQ28" s="1"/>
      <c r="LUR28" s="1"/>
      <c r="LUS28" s="1"/>
      <c r="LUT28" s="1"/>
      <c r="LUU28" s="1"/>
      <c r="LUV28" s="1"/>
      <c r="LUW28" s="1"/>
      <c r="LUX28" s="1"/>
      <c r="LUY28" s="1"/>
      <c r="LUZ28" s="1"/>
      <c r="LVA28" s="1"/>
      <c r="LVB28" s="1"/>
      <c r="LVC28" s="1"/>
      <c r="LVD28" s="1"/>
      <c r="LVE28" s="1"/>
      <c r="LVF28" s="1"/>
      <c r="LVG28" s="1"/>
      <c r="LVH28" s="1"/>
      <c r="LVI28" s="1"/>
      <c r="LVJ28" s="1"/>
      <c r="LVK28" s="1"/>
      <c r="LVL28" s="1"/>
      <c r="LVM28" s="1"/>
      <c r="LVN28" s="1"/>
      <c r="LVO28" s="1"/>
      <c r="LVP28" s="1"/>
      <c r="LVQ28" s="1"/>
      <c r="LVR28" s="1"/>
      <c r="LVS28" s="1"/>
      <c r="LVT28" s="1"/>
      <c r="LVU28" s="1"/>
      <c r="LVV28" s="1"/>
      <c r="LVW28" s="1"/>
      <c r="LVX28" s="1"/>
      <c r="LVY28" s="1"/>
      <c r="LVZ28" s="1"/>
      <c r="LWA28" s="1"/>
      <c r="LWB28" s="1"/>
      <c r="LWC28" s="1"/>
      <c r="LWD28" s="1"/>
      <c r="LWE28" s="1"/>
      <c r="LWF28" s="1"/>
      <c r="LWG28" s="1"/>
      <c r="LWH28" s="1"/>
      <c r="LWI28" s="1"/>
      <c r="LWJ28" s="1"/>
      <c r="LWK28" s="1"/>
      <c r="LWL28" s="1"/>
      <c r="LWM28" s="1"/>
      <c r="LWN28" s="1"/>
      <c r="LWO28" s="1"/>
      <c r="LWP28" s="1"/>
      <c r="LWQ28" s="1"/>
      <c r="LWR28" s="1"/>
      <c r="LWS28" s="1"/>
      <c r="LWT28" s="1"/>
      <c r="LWU28" s="1"/>
      <c r="LWV28" s="1"/>
      <c r="LWW28" s="1"/>
      <c r="LWX28" s="1"/>
      <c r="LWY28" s="1"/>
      <c r="LWZ28" s="1"/>
      <c r="LXA28" s="1"/>
      <c r="LXB28" s="1"/>
      <c r="LXC28" s="1"/>
      <c r="LXD28" s="1"/>
      <c r="LXE28" s="1"/>
      <c r="LXF28" s="1"/>
      <c r="LXG28" s="1"/>
      <c r="LXH28" s="1"/>
      <c r="LXI28" s="1"/>
      <c r="LXJ28" s="1"/>
      <c r="LXK28" s="1"/>
      <c r="LXL28" s="1"/>
      <c r="LXM28" s="1"/>
      <c r="LXN28" s="1"/>
      <c r="LXO28" s="1"/>
      <c r="LXP28" s="1"/>
      <c r="LXQ28" s="1"/>
      <c r="LXR28" s="1"/>
      <c r="LXS28" s="1"/>
      <c r="LXT28" s="1"/>
      <c r="LXU28" s="1"/>
      <c r="LXV28" s="1"/>
      <c r="LXW28" s="1"/>
      <c r="LXX28" s="1"/>
      <c r="LXY28" s="1"/>
      <c r="LXZ28" s="1"/>
      <c r="LYA28" s="1"/>
      <c r="LYB28" s="1"/>
      <c r="LYC28" s="1"/>
      <c r="LYD28" s="1"/>
      <c r="LYE28" s="1"/>
      <c r="LYF28" s="1"/>
      <c r="LYG28" s="1"/>
      <c r="LYH28" s="1"/>
      <c r="LYI28" s="1"/>
      <c r="LYJ28" s="1"/>
      <c r="LYK28" s="1"/>
      <c r="LYL28" s="1"/>
      <c r="LYM28" s="1"/>
      <c r="LYN28" s="1"/>
      <c r="LYO28" s="1"/>
      <c r="LYP28" s="1"/>
      <c r="LYQ28" s="1"/>
      <c r="LYR28" s="1"/>
      <c r="LYS28" s="1"/>
      <c r="LYT28" s="1"/>
      <c r="LYU28" s="1"/>
      <c r="LYV28" s="1"/>
      <c r="LYW28" s="1"/>
      <c r="LYX28" s="1"/>
      <c r="LYY28" s="1"/>
      <c r="LYZ28" s="1"/>
      <c r="LZA28" s="1"/>
      <c r="LZB28" s="1"/>
      <c r="LZC28" s="1"/>
      <c r="LZD28" s="1"/>
      <c r="LZE28" s="1"/>
      <c r="LZF28" s="1"/>
      <c r="LZG28" s="1"/>
      <c r="LZH28" s="1"/>
      <c r="LZI28" s="1"/>
      <c r="LZJ28" s="1"/>
      <c r="LZK28" s="1"/>
      <c r="LZL28" s="1"/>
      <c r="LZM28" s="1"/>
      <c r="LZN28" s="1"/>
      <c r="LZO28" s="1"/>
      <c r="LZP28" s="1"/>
      <c r="LZQ28" s="1"/>
      <c r="LZR28" s="1"/>
      <c r="LZS28" s="1"/>
      <c r="LZT28" s="1"/>
      <c r="LZU28" s="1"/>
      <c r="LZV28" s="1"/>
      <c r="LZW28" s="1"/>
      <c r="LZX28" s="1"/>
      <c r="LZY28" s="1"/>
      <c r="LZZ28" s="1"/>
      <c r="MAA28" s="1"/>
      <c r="MAB28" s="1"/>
      <c r="MAC28" s="1"/>
    </row>
    <row r="29" spans="1:8817" ht="16" x14ac:dyDescent="0.2">
      <c r="A29" s="33" t="s">
        <v>676</v>
      </c>
      <c r="B29" s="1">
        <v>0</v>
      </c>
      <c r="C29" s="1">
        <v>0</v>
      </c>
      <c r="D29" s="1">
        <v>30</v>
      </c>
      <c r="E29" s="1">
        <v>65</v>
      </c>
      <c r="F29" s="3"/>
      <c r="G29" s="3">
        <f>SUM(Table1878[[#This Row],[Q1 Y6]:[Q4 Y6]])</f>
        <v>95</v>
      </c>
      <c r="H29" s="1">
        <v>96</v>
      </c>
      <c r="I29" s="1" t="s">
        <v>677</v>
      </c>
      <c r="J29" s="1">
        <v>30</v>
      </c>
      <c r="K29" s="1">
        <v>18</v>
      </c>
      <c r="L29" s="3">
        <v>250</v>
      </c>
      <c r="M29" s="1" t="e">
        <f>SUM([2]!Table1878[[#This Row],[Q1 Y7]:[Q4 Y7]])</f>
        <v>#REF!</v>
      </c>
      <c r="N29" s="1">
        <v>0</v>
      </c>
      <c r="O29" s="1">
        <v>14</v>
      </c>
      <c r="P29" s="1">
        <v>0</v>
      </c>
      <c r="Q29" s="1">
        <v>0</v>
      </c>
      <c r="R29" s="257">
        <v>250</v>
      </c>
      <c r="S29" s="1"/>
      <c r="T29" s="1">
        <v>12</v>
      </c>
      <c r="U29" s="1">
        <v>12</v>
      </c>
      <c r="V29" s="1">
        <f>8*12</f>
        <v>96</v>
      </c>
      <c r="W29" s="1">
        <v>48</v>
      </c>
      <c r="X29" s="1">
        <v>100</v>
      </c>
      <c r="Y29" s="1"/>
      <c r="Z29" s="693">
        <v>84</v>
      </c>
      <c r="AA29" s="1"/>
      <c r="AB29" s="1"/>
      <c r="AC29" s="1"/>
      <c r="AD29" s="1"/>
      <c r="AE29" s="1">
        <f>SUM(Table1878[[#This Row],[Q1 Y10]:[Q4 Y10]])</f>
        <v>84</v>
      </c>
      <c r="AF29" s="1"/>
      <c r="AG29" s="253" t="s">
        <v>17354</v>
      </c>
      <c r="AH29" s="253"/>
      <c r="AI29" s="38"/>
      <c r="AJ29" s="38"/>
      <c r="AK29" s="38"/>
      <c r="AL29" s="25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c r="BXC29" s="1"/>
      <c r="BXD29" s="1"/>
      <c r="BXE29" s="1"/>
      <c r="BXF29" s="1"/>
      <c r="BXG29" s="1"/>
      <c r="BXH29" s="1"/>
      <c r="BXI29" s="1"/>
      <c r="BXJ29" s="1"/>
      <c r="BXK29" s="1"/>
      <c r="BXL29" s="1"/>
      <c r="BXM29" s="1"/>
      <c r="BXN29" s="1"/>
      <c r="BXO29" s="1"/>
      <c r="BXP29" s="1"/>
      <c r="BXQ29" s="1"/>
      <c r="BXR29" s="1"/>
      <c r="BXS29" s="1"/>
      <c r="BXT29" s="1"/>
      <c r="BXU29" s="1"/>
      <c r="BXV29" s="1"/>
      <c r="BXW29" s="1"/>
      <c r="BXX29" s="1"/>
      <c r="BXY29" s="1"/>
      <c r="BXZ29" s="1"/>
      <c r="BYA29" s="1"/>
      <c r="BYB29" s="1"/>
      <c r="BYC29" s="1"/>
      <c r="BYD29" s="1"/>
      <c r="BYE29" s="1"/>
      <c r="BYF29" s="1"/>
      <c r="BYG29" s="1"/>
      <c r="BYH29" s="1"/>
      <c r="BYI29" s="1"/>
      <c r="BYJ29" s="1"/>
      <c r="BYK29" s="1"/>
      <c r="BYL29" s="1"/>
      <c r="BYM29" s="1"/>
      <c r="BYN29" s="1"/>
      <c r="BYO29" s="1"/>
      <c r="BYP29" s="1"/>
      <c r="BYQ29" s="1"/>
      <c r="BYR29" s="1"/>
      <c r="BYS29" s="1"/>
      <c r="BYT29" s="1"/>
      <c r="BYU29" s="1"/>
      <c r="BYV29" s="1"/>
      <c r="BYW29" s="1"/>
      <c r="BYX29" s="1"/>
      <c r="BYY29" s="1"/>
      <c r="BYZ29" s="1"/>
      <c r="BZA29" s="1"/>
      <c r="BZB29" s="1"/>
      <c r="BZC29" s="1"/>
      <c r="BZD29" s="1"/>
      <c r="BZE29" s="1"/>
      <c r="BZF29" s="1"/>
      <c r="BZG29" s="1"/>
      <c r="BZH29" s="1"/>
      <c r="BZI29" s="1"/>
      <c r="BZJ29" s="1"/>
      <c r="BZK29" s="1"/>
      <c r="BZL29" s="1"/>
      <c r="BZM29" s="1"/>
      <c r="BZN29" s="1"/>
      <c r="BZO29" s="1"/>
      <c r="BZP29" s="1"/>
      <c r="BZQ29" s="1"/>
      <c r="BZR29" s="1"/>
      <c r="BZS29" s="1"/>
      <c r="BZT29" s="1"/>
      <c r="BZU29" s="1"/>
      <c r="BZV29" s="1"/>
      <c r="BZW29" s="1"/>
      <c r="BZX29" s="1"/>
      <c r="BZY29" s="1"/>
      <c r="BZZ29" s="1"/>
      <c r="CAA29" s="1"/>
      <c r="CAB29" s="1"/>
      <c r="CAC29" s="1"/>
      <c r="CAD29" s="1"/>
      <c r="CAE29" s="1"/>
      <c r="CAF29" s="1"/>
      <c r="CAG29" s="1"/>
      <c r="CAH29" s="1"/>
      <c r="CAI29" s="1"/>
      <c r="CAJ29" s="1"/>
      <c r="CAK29" s="1"/>
      <c r="CAL29" s="1"/>
      <c r="CAM29" s="1"/>
      <c r="CAN29" s="1"/>
      <c r="CAO29" s="1"/>
      <c r="CAP29" s="1"/>
      <c r="CAQ29" s="1"/>
      <c r="CAR29" s="1"/>
      <c r="CAS29" s="1"/>
      <c r="CAT29" s="1"/>
      <c r="CAU29" s="1"/>
      <c r="CAV29" s="1"/>
      <c r="CAW29" s="1"/>
      <c r="CAX29" s="1"/>
      <c r="CAY29" s="1"/>
      <c r="CAZ29" s="1"/>
      <c r="CBA29" s="1"/>
      <c r="CBB29" s="1"/>
      <c r="CBC29" s="1"/>
      <c r="CBD29" s="1"/>
      <c r="CBE29" s="1"/>
      <c r="CBF29" s="1"/>
      <c r="CBG29" s="1"/>
      <c r="CBH29" s="1"/>
      <c r="CBI29" s="1"/>
      <c r="CBJ29" s="1"/>
      <c r="CBK29" s="1"/>
      <c r="CBL29" s="1"/>
      <c r="CBM29" s="1"/>
      <c r="CBN29" s="1"/>
      <c r="CBO29" s="1"/>
      <c r="CBP29" s="1"/>
      <c r="CBQ29" s="1"/>
      <c r="CBR29" s="1"/>
      <c r="CBS29" s="1"/>
      <c r="CBT29" s="1"/>
      <c r="CBU29" s="1"/>
      <c r="CBV29" s="1"/>
      <c r="CBW29" s="1"/>
      <c r="CBX29" s="1"/>
      <c r="CBY29" s="1"/>
      <c r="CBZ29" s="1"/>
      <c r="CCA29" s="1"/>
      <c r="CCB29" s="1"/>
      <c r="CCC29" s="1"/>
      <c r="CCD29" s="1"/>
      <c r="CCE29" s="1"/>
      <c r="CCF29" s="1"/>
      <c r="CCG29" s="1"/>
      <c r="CCH29" s="1"/>
      <c r="CCI29" s="1"/>
      <c r="CCJ29" s="1"/>
      <c r="CCK29" s="1"/>
      <c r="CCL29" s="1"/>
      <c r="CCM29" s="1"/>
      <c r="CCN29" s="1"/>
      <c r="CCO29" s="1"/>
      <c r="CCP29" s="1"/>
      <c r="CCQ29" s="1"/>
      <c r="CCR29" s="1"/>
      <c r="CCS29" s="1"/>
      <c r="CCT29" s="1"/>
      <c r="CCU29" s="1"/>
      <c r="CCV29" s="1"/>
      <c r="CCW29" s="1"/>
      <c r="CCX29" s="1"/>
      <c r="CCY29" s="1"/>
      <c r="CCZ29" s="1"/>
      <c r="CDA29" s="1"/>
      <c r="CDB29" s="1"/>
      <c r="CDC29" s="1"/>
      <c r="CDD29" s="1"/>
      <c r="CDE29" s="1"/>
      <c r="CDF29" s="1"/>
      <c r="CDG29" s="1"/>
      <c r="CDH29" s="1"/>
      <c r="CDI29" s="1"/>
      <c r="CDJ29" s="1"/>
      <c r="CDK29" s="1"/>
      <c r="CDL29" s="1"/>
      <c r="CDM29" s="1"/>
      <c r="CDN29" s="1"/>
      <c r="CDO29" s="1"/>
      <c r="CDP29" s="1"/>
      <c r="CDQ29" s="1"/>
      <c r="CDR29" s="1"/>
      <c r="CDS29" s="1"/>
      <c r="CDT29" s="1"/>
      <c r="CDU29" s="1"/>
      <c r="CDV29" s="1"/>
      <c r="CDW29" s="1"/>
      <c r="CDX29" s="1"/>
      <c r="CDY29" s="1"/>
      <c r="CDZ29" s="1"/>
      <c r="CEA29" s="1"/>
      <c r="CEB29" s="1"/>
      <c r="CEC29" s="1"/>
      <c r="CED29" s="1"/>
      <c r="CEE29" s="1"/>
      <c r="CEF29" s="1"/>
      <c r="CEG29" s="1"/>
      <c r="CEH29" s="1"/>
      <c r="CEI29" s="1"/>
      <c r="CEJ29" s="1"/>
      <c r="CEK29" s="1"/>
      <c r="CEL29" s="1"/>
      <c r="CEM29" s="1"/>
      <c r="CEN29" s="1"/>
      <c r="CEO29" s="1"/>
      <c r="CEP29" s="1"/>
      <c r="CEQ29" s="1"/>
      <c r="CER29" s="1"/>
      <c r="CES29" s="1"/>
      <c r="CET29" s="1"/>
      <c r="CEU29" s="1"/>
      <c r="CEV29" s="1"/>
      <c r="CEW29" s="1"/>
      <c r="CEX29" s="1"/>
      <c r="CEY29" s="1"/>
      <c r="CEZ29" s="1"/>
      <c r="CFA29" s="1"/>
      <c r="CFB29" s="1"/>
      <c r="CFC29" s="1"/>
      <c r="CFD29" s="1"/>
      <c r="CFE29" s="1"/>
      <c r="CFF29" s="1"/>
      <c r="CFG29" s="1"/>
      <c r="CFH29" s="1"/>
      <c r="CFI29" s="1"/>
      <c r="CFJ29" s="1"/>
      <c r="CFK29" s="1"/>
      <c r="CFL29" s="1"/>
      <c r="CFM29" s="1"/>
      <c r="CFN29" s="1"/>
      <c r="CFO29" s="1"/>
      <c r="CFP29" s="1"/>
      <c r="CFQ29" s="1"/>
      <c r="CFR29" s="1"/>
      <c r="CFS29" s="1"/>
      <c r="CFT29" s="1"/>
      <c r="CFU29" s="1"/>
      <c r="CFV29" s="1"/>
      <c r="CFW29" s="1"/>
      <c r="CFX29" s="1"/>
      <c r="CFY29" s="1"/>
      <c r="CFZ29" s="1"/>
      <c r="CGA29" s="1"/>
      <c r="CGB29" s="1"/>
      <c r="CGC29" s="1"/>
      <c r="CGD29" s="1"/>
      <c r="CGE29" s="1"/>
      <c r="CGF29" s="1"/>
      <c r="CGG29" s="1"/>
      <c r="CGH29" s="1"/>
      <c r="CGI29" s="1"/>
      <c r="CGJ29" s="1"/>
      <c r="CGK29" s="1"/>
      <c r="CGL29" s="1"/>
      <c r="CGM29" s="1"/>
      <c r="CGN29" s="1"/>
      <c r="CGO29" s="1"/>
      <c r="CGP29" s="1"/>
      <c r="CGQ29" s="1"/>
      <c r="CGR29" s="1"/>
      <c r="CGS29" s="1"/>
      <c r="CGT29" s="1"/>
      <c r="CGU29" s="1"/>
      <c r="CGV29" s="1"/>
      <c r="CGW29" s="1"/>
      <c r="CGX29" s="1"/>
      <c r="CGY29" s="1"/>
      <c r="CGZ29" s="1"/>
      <c r="CHA29" s="1"/>
      <c r="CHB29" s="1"/>
      <c r="CHC29" s="1"/>
      <c r="CHD29" s="1"/>
      <c r="CHE29" s="1"/>
      <c r="CHF29" s="1"/>
      <c r="CHG29" s="1"/>
      <c r="CHH29" s="1"/>
      <c r="CHI29" s="1"/>
      <c r="CHJ29" s="1"/>
      <c r="CHK29" s="1"/>
      <c r="CHL29" s="1"/>
      <c r="CHM29" s="1"/>
      <c r="CHN29" s="1"/>
      <c r="CHO29" s="1"/>
      <c r="CHP29" s="1"/>
      <c r="CHQ29" s="1"/>
      <c r="CHR29" s="1"/>
      <c r="CHS29" s="1"/>
      <c r="CHT29" s="1"/>
      <c r="CHU29" s="1"/>
      <c r="CHV29" s="1"/>
      <c r="CHW29" s="1"/>
      <c r="CHX29" s="1"/>
      <c r="CHY29" s="1"/>
      <c r="CHZ29" s="1"/>
      <c r="CIA29" s="1"/>
      <c r="CIB29" s="1"/>
      <c r="CIC29" s="1"/>
      <c r="CID29" s="1"/>
      <c r="CIE29" s="1"/>
      <c r="CIF29" s="1"/>
      <c r="CIG29" s="1"/>
      <c r="CIH29" s="1"/>
      <c r="CII29" s="1"/>
      <c r="CIJ29" s="1"/>
      <c r="CIK29" s="1"/>
      <c r="CIL29" s="1"/>
      <c r="CIM29" s="1"/>
      <c r="CIN29" s="1"/>
      <c r="CIO29" s="1"/>
      <c r="CIP29" s="1"/>
      <c r="CIQ29" s="1"/>
      <c r="CIR29" s="1"/>
      <c r="CIS29" s="1"/>
      <c r="CIT29" s="1"/>
      <c r="CIU29" s="1"/>
      <c r="CIV29" s="1"/>
      <c r="CIW29" s="1"/>
      <c r="CIX29" s="1"/>
      <c r="CIY29" s="1"/>
      <c r="CIZ29" s="1"/>
      <c r="CJA29" s="1"/>
      <c r="CJB29" s="1"/>
      <c r="CJC29" s="1"/>
      <c r="CJD29" s="1"/>
      <c r="CJE29" s="1"/>
      <c r="CJF29" s="1"/>
      <c r="CJG29" s="1"/>
      <c r="CJH29" s="1"/>
      <c r="CJI29" s="1"/>
      <c r="CJJ29" s="1"/>
      <c r="CJK29" s="1"/>
      <c r="CJL29" s="1"/>
      <c r="CJM29" s="1"/>
      <c r="CJN29" s="1"/>
      <c r="CJO29" s="1"/>
      <c r="CJP29" s="1"/>
      <c r="CJQ29" s="1"/>
      <c r="CJR29" s="1"/>
      <c r="CJS29" s="1"/>
      <c r="CJT29" s="1"/>
      <c r="CJU29" s="1"/>
      <c r="CJV29" s="1"/>
      <c r="CJW29" s="1"/>
      <c r="CJX29" s="1"/>
      <c r="CJY29" s="1"/>
      <c r="CJZ29" s="1"/>
      <c r="CKA29" s="1"/>
      <c r="CKB29" s="1"/>
      <c r="CKC29" s="1"/>
      <c r="CKD29" s="1"/>
      <c r="CKE29" s="1"/>
      <c r="CKF29" s="1"/>
      <c r="CKG29" s="1"/>
      <c r="CKH29" s="1"/>
      <c r="CKI29" s="1"/>
      <c r="CKJ29" s="1"/>
      <c r="CKK29" s="1"/>
      <c r="CKL29" s="1"/>
      <c r="CKM29" s="1"/>
      <c r="CKN29" s="1"/>
      <c r="CKO29" s="1"/>
      <c r="CKP29" s="1"/>
      <c r="CKQ29" s="1"/>
      <c r="CKR29" s="1"/>
      <c r="CKS29" s="1"/>
      <c r="CKT29" s="1"/>
      <c r="CKU29" s="1"/>
      <c r="CKV29" s="1"/>
      <c r="CKW29" s="1"/>
      <c r="CKX29" s="1"/>
      <c r="CKY29" s="1"/>
      <c r="CKZ29" s="1"/>
      <c r="CLA29" s="1"/>
      <c r="CLB29" s="1"/>
      <c r="CLC29" s="1"/>
      <c r="CLD29" s="1"/>
      <c r="CLE29" s="1"/>
      <c r="CLF29" s="1"/>
      <c r="CLG29" s="1"/>
      <c r="CLH29" s="1"/>
      <c r="CLI29" s="1"/>
      <c r="CLJ29" s="1"/>
      <c r="CLK29" s="1"/>
      <c r="CLL29" s="1"/>
      <c r="CLM29" s="1"/>
      <c r="CLN29" s="1"/>
      <c r="CLO29" s="1"/>
      <c r="CLP29" s="1"/>
      <c r="CLQ29" s="1"/>
      <c r="CLR29" s="1"/>
      <c r="CLS29" s="1"/>
      <c r="CLT29" s="1"/>
      <c r="CLU29" s="1"/>
      <c r="CLV29" s="1"/>
      <c r="CLW29" s="1"/>
      <c r="CLX29" s="1"/>
      <c r="CLY29" s="1"/>
      <c r="CLZ29" s="1"/>
      <c r="CMA29" s="1"/>
      <c r="CMB29" s="1"/>
      <c r="CMC29" s="1"/>
      <c r="CMD29" s="1"/>
      <c r="CME29" s="1"/>
      <c r="CMF29" s="1"/>
      <c r="CMG29" s="1"/>
      <c r="CMH29" s="1"/>
      <c r="CMI29" s="1"/>
      <c r="CMJ29" s="1"/>
      <c r="CMK29" s="1"/>
      <c r="CML29" s="1"/>
      <c r="CMM29" s="1"/>
      <c r="CMN29" s="1"/>
      <c r="CMO29" s="1"/>
      <c r="CMP29" s="1"/>
      <c r="CMQ29" s="1"/>
      <c r="CMR29" s="1"/>
      <c r="CMS29" s="1"/>
      <c r="CMT29" s="1"/>
      <c r="CMU29" s="1"/>
      <c r="CMV29" s="1"/>
      <c r="CMW29" s="1"/>
      <c r="CMX29" s="1"/>
      <c r="CMY29" s="1"/>
      <c r="CMZ29" s="1"/>
      <c r="CNA29" s="1"/>
      <c r="CNB29" s="1"/>
      <c r="CNC29" s="1"/>
      <c r="CND29" s="1"/>
      <c r="CNE29" s="1"/>
      <c r="CNF29" s="1"/>
      <c r="CNG29" s="1"/>
      <c r="CNH29" s="1"/>
      <c r="CNI29" s="1"/>
      <c r="CNJ29" s="1"/>
      <c r="CNK29" s="1"/>
      <c r="CNL29" s="1"/>
      <c r="CNM29" s="1"/>
      <c r="CNN29" s="1"/>
      <c r="CNO29" s="1"/>
      <c r="CNP29" s="1"/>
      <c r="CNQ29" s="1"/>
      <c r="CNR29" s="1"/>
      <c r="CNS29" s="1"/>
      <c r="CNT29" s="1"/>
      <c r="CNU29" s="1"/>
      <c r="CNV29" s="1"/>
      <c r="CNW29" s="1"/>
      <c r="CNX29" s="1"/>
      <c r="CNY29" s="1"/>
      <c r="CNZ29" s="1"/>
      <c r="COA29" s="1"/>
      <c r="COB29" s="1"/>
      <c r="COC29" s="1"/>
      <c r="COD29" s="1"/>
      <c r="COE29" s="1"/>
      <c r="COF29" s="1"/>
      <c r="COG29" s="1"/>
      <c r="COH29" s="1"/>
      <c r="COI29" s="1"/>
      <c r="COJ29" s="1"/>
      <c r="COK29" s="1"/>
      <c r="COL29" s="1"/>
      <c r="COM29" s="1"/>
      <c r="CON29" s="1"/>
      <c r="COO29" s="1"/>
      <c r="COP29" s="1"/>
      <c r="COQ29" s="1"/>
      <c r="COR29" s="1"/>
      <c r="COS29" s="1"/>
      <c r="COT29" s="1"/>
      <c r="COU29" s="1"/>
      <c r="COV29" s="1"/>
      <c r="COW29" s="1"/>
      <c r="COX29" s="1"/>
      <c r="COY29" s="1"/>
      <c r="COZ29" s="1"/>
      <c r="CPA29" s="1"/>
      <c r="CPB29" s="1"/>
      <c r="CPC29" s="1"/>
      <c r="CPD29" s="1"/>
      <c r="CPE29" s="1"/>
      <c r="CPF29" s="1"/>
      <c r="CPG29" s="1"/>
      <c r="CPH29" s="1"/>
      <c r="CPI29" s="1"/>
      <c r="CPJ29" s="1"/>
      <c r="CPK29" s="1"/>
      <c r="CPL29" s="1"/>
      <c r="CPM29" s="1"/>
      <c r="CPN29" s="1"/>
      <c r="CPO29" s="1"/>
      <c r="CPP29" s="1"/>
      <c r="CPQ29" s="1"/>
      <c r="CPR29" s="1"/>
      <c r="CPS29" s="1"/>
      <c r="CPT29" s="1"/>
      <c r="CPU29" s="1"/>
      <c r="CPV29" s="1"/>
      <c r="CPW29" s="1"/>
      <c r="CPX29" s="1"/>
      <c r="CPY29" s="1"/>
      <c r="CPZ29" s="1"/>
      <c r="CQA29" s="1"/>
      <c r="CQB29" s="1"/>
      <c r="CQC29" s="1"/>
      <c r="CQD29" s="1"/>
      <c r="CQE29" s="1"/>
      <c r="CQF29" s="1"/>
      <c r="CQG29" s="1"/>
      <c r="CQH29" s="1"/>
      <c r="CQI29" s="1"/>
      <c r="CQJ29" s="1"/>
      <c r="CQK29" s="1"/>
      <c r="CQL29" s="1"/>
      <c r="CQM29" s="1"/>
      <c r="CQN29" s="1"/>
      <c r="CQO29" s="1"/>
      <c r="CQP29" s="1"/>
      <c r="CQQ29" s="1"/>
      <c r="CQR29" s="1"/>
      <c r="CQS29" s="1"/>
      <c r="CQT29" s="1"/>
      <c r="CQU29" s="1"/>
      <c r="CQV29" s="1"/>
      <c r="CQW29" s="1"/>
      <c r="CQX29" s="1"/>
      <c r="CQY29" s="1"/>
      <c r="CQZ29" s="1"/>
      <c r="CRA29" s="1"/>
      <c r="CRB29" s="1"/>
      <c r="CRC29" s="1"/>
      <c r="CRD29" s="1"/>
      <c r="CRE29" s="1"/>
      <c r="CRF29" s="1"/>
      <c r="CRG29" s="1"/>
      <c r="CRH29" s="1"/>
      <c r="CRI29" s="1"/>
      <c r="CRJ29" s="1"/>
      <c r="CRK29" s="1"/>
      <c r="CRL29" s="1"/>
      <c r="CRM29" s="1"/>
      <c r="CRN29" s="1"/>
      <c r="CRO29" s="1"/>
      <c r="CRP29" s="1"/>
      <c r="CRQ29" s="1"/>
      <c r="CRR29" s="1"/>
      <c r="CRS29" s="1"/>
      <c r="CRT29" s="1"/>
      <c r="CRU29" s="1"/>
      <c r="CRV29" s="1"/>
      <c r="CRW29" s="1"/>
      <c r="CRX29" s="1"/>
      <c r="CRY29" s="1"/>
      <c r="CRZ29" s="1"/>
      <c r="CSA29" s="1"/>
      <c r="CSB29" s="1"/>
      <c r="CSC29" s="1"/>
      <c r="CSD29" s="1"/>
      <c r="CSE29" s="1"/>
      <c r="CSF29" s="1"/>
      <c r="CSG29" s="1"/>
      <c r="CSH29" s="1"/>
      <c r="CSI29" s="1"/>
      <c r="CSJ29" s="1"/>
      <c r="CSK29" s="1"/>
      <c r="CSL29" s="1"/>
      <c r="CSM29" s="1"/>
      <c r="CSN29" s="1"/>
      <c r="CSO29" s="1"/>
      <c r="CSP29" s="1"/>
      <c r="CSQ29" s="1"/>
      <c r="CSR29" s="1"/>
      <c r="CSS29" s="1"/>
      <c r="CST29" s="1"/>
      <c r="CSU29" s="1"/>
      <c r="CSV29" s="1"/>
      <c r="CSW29" s="1"/>
      <c r="CSX29" s="1"/>
      <c r="CSY29" s="1"/>
      <c r="CSZ29" s="1"/>
      <c r="CTA29" s="1"/>
      <c r="CTB29" s="1"/>
      <c r="CTC29" s="1"/>
      <c r="CTD29" s="1"/>
      <c r="CTE29" s="1"/>
      <c r="CTF29" s="1"/>
      <c r="CTG29" s="1"/>
      <c r="CTH29" s="1"/>
      <c r="CTI29" s="1"/>
      <c r="CTJ29" s="1"/>
      <c r="CTK29" s="1"/>
      <c r="CTL29" s="1"/>
      <c r="CTM29" s="1"/>
      <c r="CTN29" s="1"/>
      <c r="CTO29" s="1"/>
      <c r="CTP29" s="1"/>
      <c r="CTQ29" s="1"/>
      <c r="CTR29" s="1"/>
      <c r="CTS29" s="1"/>
      <c r="CTT29" s="1"/>
      <c r="CTU29" s="1"/>
      <c r="CTV29" s="1"/>
      <c r="CTW29" s="1"/>
      <c r="CTX29" s="1"/>
      <c r="CTY29" s="1"/>
      <c r="CTZ29" s="1"/>
      <c r="CUA29" s="1"/>
      <c r="CUB29" s="1"/>
      <c r="CUC29" s="1"/>
      <c r="CUD29" s="1"/>
      <c r="CUE29" s="1"/>
      <c r="CUF29" s="1"/>
      <c r="CUG29" s="1"/>
      <c r="CUH29" s="1"/>
      <c r="CUI29" s="1"/>
      <c r="CUJ29" s="1"/>
      <c r="CUK29" s="1"/>
      <c r="CUL29" s="1"/>
      <c r="CUM29" s="1"/>
      <c r="CUN29" s="1"/>
      <c r="CUO29" s="1"/>
      <c r="CUP29" s="1"/>
      <c r="CUQ29" s="1"/>
      <c r="CUR29" s="1"/>
      <c r="CUS29" s="1"/>
      <c r="CUT29" s="1"/>
      <c r="CUU29" s="1"/>
      <c r="CUV29" s="1"/>
      <c r="CUW29" s="1"/>
      <c r="CUX29" s="1"/>
      <c r="CUY29" s="1"/>
      <c r="CUZ29" s="1"/>
      <c r="CVA29" s="1"/>
      <c r="CVB29" s="1"/>
      <c r="CVC29" s="1"/>
      <c r="CVD29" s="1"/>
      <c r="CVE29" s="1"/>
      <c r="CVF29" s="1"/>
      <c r="CVG29" s="1"/>
      <c r="CVH29" s="1"/>
      <c r="CVI29" s="1"/>
      <c r="CVJ29" s="1"/>
      <c r="CVK29" s="1"/>
      <c r="CVL29" s="1"/>
      <c r="CVM29" s="1"/>
      <c r="CVN29" s="1"/>
      <c r="CVO29" s="1"/>
      <c r="CVP29" s="1"/>
      <c r="CVQ29" s="1"/>
      <c r="CVR29" s="1"/>
      <c r="CVS29" s="1"/>
      <c r="CVT29" s="1"/>
      <c r="CVU29" s="1"/>
      <c r="CVV29" s="1"/>
      <c r="CVW29" s="1"/>
      <c r="CVX29" s="1"/>
      <c r="CVY29" s="1"/>
      <c r="CVZ29" s="1"/>
      <c r="CWA29" s="1"/>
      <c r="CWB29" s="1"/>
      <c r="CWC29" s="1"/>
      <c r="CWD29" s="1"/>
      <c r="CWE29" s="1"/>
      <c r="CWF29" s="1"/>
      <c r="CWG29" s="1"/>
      <c r="CWH29" s="1"/>
      <c r="CWI29" s="1"/>
      <c r="CWJ29" s="1"/>
      <c r="CWK29" s="1"/>
      <c r="CWL29" s="1"/>
      <c r="CWM29" s="1"/>
      <c r="CWN29" s="1"/>
      <c r="CWO29" s="1"/>
      <c r="CWP29" s="1"/>
      <c r="CWQ29" s="1"/>
      <c r="CWR29" s="1"/>
      <c r="CWS29" s="1"/>
      <c r="CWT29" s="1"/>
      <c r="CWU29" s="1"/>
      <c r="CWV29" s="1"/>
      <c r="CWW29" s="1"/>
      <c r="CWX29" s="1"/>
      <c r="CWY29" s="1"/>
      <c r="CWZ29" s="1"/>
      <c r="CXA29" s="1"/>
      <c r="CXB29" s="1"/>
      <c r="CXC29" s="1"/>
      <c r="CXD29" s="1"/>
      <c r="CXE29" s="1"/>
      <c r="CXF29" s="1"/>
      <c r="CXG29" s="1"/>
      <c r="CXH29" s="1"/>
      <c r="CXI29" s="1"/>
      <c r="CXJ29" s="1"/>
      <c r="CXK29" s="1"/>
      <c r="CXL29" s="1"/>
      <c r="CXM29" s="1"/>
      <c r="CXN29" s="1"/>
      <c r="CXO29" s="1"/>
      <c r="CXP29" s="1"/>
      <c r="CXQ29" s="1"/>
      <c r="CXR29" s="1"/>
      <c r="CXS29" s="1"/>
      <c r="CXT29" s="1"/>
      <c r="CXU29" s="1"/>
      <c r="CXV29" s="1"/>
      <c r="CXW29" s="1"/>
      <c r="CXX29" s="1"/>
      <c r="CXY29" s="1"/>
      <c r="CXZ29" s="1"/>
      <c r="CYA29" s="1"/>
      <c r="CYB29" s="1"/>
      <c r="CYC29" s="1"/>
      <c r="CYD29" s="1"/>
      <c r="CYE29" s="1"/>
      <c r="CYF29" s="1"/>
      <c r="CYG29" s="1"/>
      <c r="CYH29" s="1"/>
      <c r="CYI29" s="1"/>
      <c r="CYJ29" s="1"/>
      <c r="CYK29" s="1"/>
      <c r="CYL29" s="1"/>
      <c r="CYM29" s="1"/>
      <c r="CYN29" s="1"/>
      <c r="CYO29" s="1"/>
      <c r="CYP29" s="1"/>
      <c r="CYQ29" s="1"/>
      <c r="CYR29" s="1"/>
      <c r="CYS29" s="1"/>
      <c r="CYT29" s="1"/>
      <c r="CYU29" s="1"/>
      <c r="CYV29" s="1"/>
      <c r="CYW29" s="1"/>
      <c r="CYX29" s="1"/>
      <c r="CYY29" s="1"/>
      <c r="CYZ29" s="1"/>
      <c r="CZA29" s="1"/>
      <c r="CZB29" s="1"/>
      <c r="CZC29" s="1"/>
      <c r="CZD29" s="1"/>
      <c r="CZE29" s="1"/>
      <c r="CZF29" s="1"/>
      <c r="CZG29" s="1"/>
      <c r="CZH29" s="1"/>
      <c r="CZI29" s="1"/>
      <c r="CZJ29" s="1"/>
      <c r="CZK29" s="1"/>
      <c r="CZL29" s="1"/>
      <c r="CZM29" s="1"/>
      <c r="CZN29" s="1"/>
      <c r="CZO29" s="1"/>
      <c r="CZP29" s="1"/>
      <c r="CZQ29" s="1"/>
      <c r="CZR29" s="1"/>
      <c r="CZS29" s="1"/>
      <c r="CZT29" s="1"/>
      <c r="CZU29" s="1"/>
      <c r="CZV29" s="1"/>
      <c r="CZW29" s="1"/>
      <c r="CZX29" s="1"/>
      <c r="CZY29" s="1"/>
      <c r="CZZ29" s="1"/>
      <c r="DAA29" s="1"/>
      <c r="DAB29" s="1"/>
      <c r="DAC29" s="1"/>
      <c r="DAD29" s="1"/>
      <c r="DAE29" s="1"/>
      <c r="DAF29" s="1"/>
      <c r="DAG29" s="1"/>
      <c r="DAH29" s="1"/>
      <c r="DAI29" s="1"/>
      <c r="DAJ29" s="1"/>
      <c r="DAK29" s="1"/>
      <c r="DAL29" s="1"/>
      <c r="DAM29" s="1"/>
      <c r="DAN29" s="1"/>
      <c r="DAO29" s="1"/>
      <c r="DAP29" s="1"/>
      <c r="DAQ29" s="1"/>
      <c r="DAR29" s="1"/>
      <c r="DAS29" s="1"/>
      <c r="DAT29" s="1"/>
      <c r="DAU29" s="1"/>
      <c r="DAV29" s="1"/>
      <c r="DAW29" s="1"/>
      <c r="DAX29" s="1"/>
      <c r="DAY29" s="1"/>
      <c r="DAZ29" s="1"/>
      <c r="DBA29" s="1"/>
      <c r="DBB29" s="1"/>
      <c r="DBC29" s="1"/>
      <c r="DBD29" s="1"/>
      <c r="DBE29" s="1"/>
      <c r="DBF29" s="1"/>
      <c r="DBG29" s="1"/>
      <c r="DBH29" s="1"/>
      <c r="DBI29" s="1"/>
      <c r="DBJ29" s="1"/>
      <c r="DBK29" s="1"/>
      <c r="DBL29" s="1"/>
      <c r="DBM29" s="1"/>
      <c r="DBN29" s="1"/>
      <c r="DBO29" s="1"/>
      <c r="DBP29" s="1"/>
      <c r="DBQ29" s="1"/>
      <c r="DBR29" s="1"/>
      <c r="DBS29" s="1"/>
      <c r="DBT29" s="1"/>
      <c r="DBU29" s="1"/>
      <c r="DBV29" s="1"/>
      <c r="DBW29" s="1"/>
      <c r="DBX29" s="1"/>
      <c r="DBY29" s="1"/>
      <c r="DBZ29" s="1"/>
      <c r="DCA29" s="1"/>
      <c r="DCB29" s="1"/>
      <c r="DCC29" s="1"/>
      <c r="DCD29" s="1"/>
      <c r="DCE29" s="1"/>
      <c r="DCF29" s="1"/>
      <c r="DCG29" s="1"/>
      <c r="DCH29" s="1"/>
      <c r="DCI29" s="1"/>
      <c r="DCJ29" s="1"/>
      <c r="DCK29" s="1"/>
      <c r="DCL29" s="1"/>
      <c r="DCM29" s="1"/>
      <c r="DCN29" s="1"/>
      <c r="DCO29" s="1"/>
      <c r="DCP29" s="1"/>
      <c r="DCQ29" s="1"/>
      <c r="DCR29" s="1"/>
      <c r="DCS29" s="1"/>
      <c r="DCT29" s="1"/>
      <c r="DCU29" s="1"/>
      <c r="DCV29" s="1"/>
      <c r="DCW29" s="1"/>
      <c r="DCX29" s="1"/>
      <c r="DCY29" s="1"/>
      <c r="DCZ29" s="1"/>
      <c r="DDA29" s="1"/>
      <c r="DDB29" s="1"/>
      <c r="DDC29" s="1"/>
      <c r="DDD29" s="1"/>
      <c r="DDE29" s="1"/>
      <c r="DDF29" s="1"/>
      <c r="DDG29" s="1"/>
      <c r="DDH29" s="1"/>
      <c r="DDI29" s="1"/>
      <c r="DDJ29" s="1"/>
      <c r="DDK29" s="1"/>
      <c r="DDL29" s="1"/>
      <c r="DDM29" s="1"/>
      <c r="DDN29" s="1"/>
      <c r="DDO29" s="1"/>
      <c r="DDP29" s="1"/>
      <c r="DDQ29" s="1"/>
      <c r="DDR29" s="1"/>
      <c r="DDS29" s="1"/>
      <c r="DDT29" s="1"/>
      <c r="DDU29" s="1"/>
      <c r="DDV29" s="1"/>
      <c r="DDW29" s="1"/>
      <c r="DDX29" s="1"/>
      <c r="DDY29" s="1"/>
      <c r="DDZ29" s="1"/>
      <c r="DEA29" s="1"/>
      <c r="DEB29" s="1"/>
      <c r="DEC29" s="1"/>
      <c r="DED29" s="1"/>
      <c r="DEE29" s="1"/>
      <c r="DEF29" s="1"/>
      <c r="DEG29" s="1"/>
      <c r="DEH29" s="1"/>
      <c r="DEI29" s="1"/>
      <c r="DEJ29" s="1"/>
      <c r="DEK29" s="1"/>
      <c r="DEL29" s="1"/>
      <c r="DEM29" s="1"/>
      <c r="DEN29" s="1"/>
      <c r="DEO29" s="1"/>
      <c r="DEP29" s="1"/>
      <c r="DEQ29" s="1"/>
      <c r="DER29" s="1"/>
      <c r="DES29" s="1"/>
      <c r="DET29" s="1"/>
      <c r="DEU29" s="1"/>
      <c r="DEV29" s="1"/>
      <c r="DEW29" s="1"/>
      <c r="DEX29" s="1"/>
      <c r="DEY29" s="1"/>
      <c r="DEZ29" s="1"/>
      <c r="DFA29" s="1"/>
      <c r="DFB29" s="1"/>
      <c r="DFC29" s="1"/>
      <c r="DFD29" s="1"/>
      <c r="DFE29" s="1"/>
      <c r="DFF29" s="1"/>
      <c r="DFG29" s="1"/>
      <c r="DFH29" s="1"/>
      <c r="DFI29" s="1"/>
      <c r="DFJ29" s="1"/>
      <c r="DFK29" s="1"/>
      <c r="DFL29" s="1"/>
      <c r="DFM29" s="1"/>
      <c r="DFN29" s="1"/>
      <c r="DFO29" s="1"/>
      <c r="DFP29" s="1"/>
      <c r="DFQ29" s="1"/>
      <c r="DFR29" s="1"/>
      <c r="DFS29" s="1"/>
      <c r="DFT29" s="1"/>
      <c r="DFU29" s="1"/>
      <c r="DFV29" s="1"/>
      <c r="DFW29" s="1"/>
      <c r="DFX29" s="1"/>
      <c r="DFY29" s="1"/>
      <c r="DFZ29" s="1"/>
      <c r="DGA29" s="1"/>
      <c r="DGB29" s="1"/>
      <c r="DGC29" s="1"/>
      <c r="DGD29" s="1"/>
      <c r="DGE29" s="1"/>
      <c r="DGF29" s="1"/>
      <c r="DGG29" s="1"/>
      <c r="DGH29" s="1"/>
      <c r="DGI29" s="1"/>
      <c r="DGJ29" s="1"/>
      <c r="DGK29" s="1"/>
      <c r="DGL29" s="1"/>
      <c r="DGM29" s="1"/>
      <c r="DGN29" s="1"/>
      <c r="DGO29" s="1"/>
      <c r="DGP29" s="1"/>
      <c r="DGQ29" s="1"/>
      <c r="DGR29" s="1"/>
      <c r="DGS29" s="1"/>
      <c r="DGT29" s="1"/>
      <c r="DGU29" s="1"/>
      <c r="DGV29" s="1"/>
      <c r="DGW29" s="1"/>
      <c r="DGX29" s="1"/>
      <c r="DGY29" s="1"/>
      <c r="DGZ29" s="1"/>
      <c r="DHA29" s="1"/>
      <c r="DHB29" s="1"/>
      <c r="DHC29" s="1"/>
      <c r="DHD29" s="1"/>
      <c r="DHE29" s="1"/>
      <c r="DHF29" s="1"/>
      <c r="DHG29" s="1"/>
      <c r="DHH29" s="1"/>
      <c r="DHI29" s="1"/>
      <c r="DHJ29" s="1"/>
      <c r="DHK29" s="1"/>
      <c r="DHL29" s="1"/>
      <c r="DHM29" s="1"/>
      <c r="DHN29" s="1"/>
      <c r="DHO29" s="1"/>
      <c r="DHP29" s="1"/>
      <c r="DHQ29" s="1"/>
      <c r="DHR29" s="1"/>
      <c r="DHS29" s="1"/>
      <c r="DHT29" s="1"/>
      <c r="DHU29" s="1"/>
      <c r="DHV29" s="1"/>
      <c r="DHW29" s="1"/>
      <c r="DHX29" s="1"/>
      <c r="DHY29" s="1"/>
      <c r="DHZ29" s="1"/>
      <c r="DIA29" s="1"/>
      <c r="DIB29" s="1"/>
      <c r="DIC29" s="1"/>
      <c r="DID29" s="1"/>
      <c r="DIE29" s="1"/>
      <c r="DIF29" s="1"/>
      <c r="DIG29" s="1"/>
      <c r="DIH29" s="1"/>
      <c r="DII29" s="1"/>
      <c r="DIJ29" s="1"/>
      <c r="DIK29" s="1"/>
      <c r="DIL29" s="1"/>
      <c r="DIM29" s="1"/>
      <c r="DIN29" s="1"/>
      <c r="DIO29" s="1"/>
      <c r="DIP29" s="1"/>
      <c r="DIQ29" s="1"/>
      <c r="DIR29" s="1"/>
      <c r="DIS29" s="1"/>
      <c r="DIT29" s="1"/>
      <c r="DIU29" s="1"/>
      <c r="DIV29" s="1"/>
      <c r="DIW29" s="1"/>
      <c r="DIX29" s="1"/>
      <c r="DIY29" s="1"/>
      <c r="DIZ29" s="1"/>
      <c r="DJA29" s="1"/>
      <c r="DJB29" s="1"/>
      <c r="DJC29" s="1"/>
      <c r="DJD29" s="1"/>
      <c r="DJE29" s="1"/>
      <c r="DJF29" s="1"/>
      <c r="DJG29" s="1"/>
      <c r="DJH29" s="1"/>
      <c r="DJI29" s="1"/>
      <c r="DJJ29" s="1"/>
      <c r="DJK29" s="1"/>
      <c r="DJL29" s="1"/>
      <c r="DJM29" s="1"/>
      <c r="DJN29" s="1"/>
      <c r="DJO29" s="1"/>
      <c r="DJP29" s="1"/>
      <c r="DJQ29" s="1"/>
      <c r="DJR29" s="1"/>
      <c r="DJS29" s="1"/>
      <c r="DJT29" s="1"/>
      <c r="DJU29" s="1"/>
      <c r="DJV29" s="1"/>
      <c r="DJW29" s="1"/>
      <c r="DJX29" s="1"/>
      <c r="DJY29" s="1"/>
      <c r="DJZ29" s="1"/>
      <c r="DKA29" s="1"/>
      <c r="DKB29" s="1"/>
      <c r="DKC29" s="1"/>
      <c r="DKD29" s="1"/>
      <c r="DKE29" s="1"/>
      <c r="DKF29" s="1"/>
      <c r="DKG29" s="1"/>
      <c r="DKH29" s="1"/>
      <c r="DKI29" s="1"/>
      <c r="DKJ29" s="1"/>
      <c r="DKK29" s="1"/>
      <c r="DKL29" s="1"/>
      <c r="DKM29" s="1"/>
      <c r="DKN29" s="1"/>
      <c r="DKO29" s="1"/>
      <c r="DKP29" s="1"/>
      <c r="DKQ29" s="1"/>
      <c r="DKR29" s="1"/>
      <c r="DKS29" s="1"/>
      <c r="DKT29" s="1"/>
      <c r="DKU29" s="1"/>
      <c r="DKV29" s="1"/>
      <c r="DKW29" s="1"/>
      <c r="DKX29" s="1"/>
      <c r="DKY29" s="1"/>
      <c r="DKZ29" s="1"/>
      <c r="DLA29" s="1"/>
      <c r="DLB29" s="1"/>
      <c r="DLC29" s="1"/>
      <c r="DLD29" s="1"/>
      <c r="DLE29" s="1"/>
      <c r="DLF29" s="1"/>
      <c r="DLG29" s="1"/>
      <c r="DLH29" s="1"/>
      <c r="DLI29" s="1"/>
      <c r="DLJ29" s="1"/>
      <c r="DLK29" s="1"/>
      <c r="DLL29" s="1"/>
      <c r="DLM29" s="1"/>
      <c r="DLN29" s="1"/>
      <c r="DLO29" s="1"/>
      <c r="DLP29" s="1"/>
      <c r="DLQ29" s="1"/>
      <c r="DLR29" s="1"/>
      <c r="DLS29" s="1"/>
      <c r="DLT29" s="1"/>
      <c r="DLU29" s="1"/>
      <c r="DLV29" s="1"/>
      <c r="DLW29" s="1"/>
      <c r="DLX29" s="1"/>
      <c r="DLY29" s="1"/>
      <c r="DLZ29" s="1"/>
      <c r="DMA29" s="1"/>
      <c r="DMB29" s="1"/>
      <c r="DMC29" s="1"/>
      <c r="DMD29" s="1"/>
      <c r="DME29" s="1"/>
      <c r="DMF29" s="1"/>
      <c r="DMG29" s="1"/>
      <c r="DMH29" s="1"/>
      <c r="DMI29" s="1"/>
      <c r="DMJ29" s="1"/>
      <c r="DMK29" s="1"/>
      <c r="DML29" s="1"/>
      <c r="DMM29" s="1"/>
      <c r="DMN29" s="1"/>
      <c r="DMO29" s="1"/>
      <c r="DMP29" s="1"/>
      <c r="DMQ29" s="1"/>
      <c r="DMR29" s="1"/>
      <c r="DMS29" s="1"/>
      <c r="DMT29" s="1"/>
      <c r="DMU29" s="1"/>
      <c r="DMV29" s="1"/>
      <c r="DMW29" s="1"/>
      <c r="DMX29" s="1"/>
      <c r="DMY29" s="1"/>
      <c r="DMZ29" s="1"/>
      <c r="DNA29" s="1"/>
      <c r="DNB29" s="1"/>
      <c r="DNC29" s="1"/>
      <c r="DND29" s="1"/>
      <c r="DNE29" s="1"/>
      <c r="DNF29" s="1"/>
      <c r="DNG29" s="1"/>
      <c r="DNH29" s="1"/>
      <c r="DNI29" s="1"/>
      <c r="DNJ29" s="1"/>
      <c r="DNK29" s="1"/>
      <c r="DNL29" s="1"/>
      <c r="DNM29" s="1"/>
      <c r="DNN29" s="1"/>
      <c r="DNO29" s="1"/>
      <c r="DNP29" s="1"/>
      <c r="DNQ29" s="1"/>
      <c r="DNR29" s="1"/>
      <c r="DNS29" s="1"/>
      <c r="DNT29" s="1"/>
      <c r="DNU29" s="1"/>
      <c r="DNV29" s="1"/>
      <c r="DNW29" s="1"/>
      <c r="DNX29" s="1"/>
      <c r="DNY29" s="1"/>
      <c r="DNZ29" s="1"/>
      <c r="DOA29" s="1"/>
      <c r="DOB29" s="1"/>
      <c r="DOC29" s="1"/>
      <c r="DOD29" s="1"/>
      <c r="DOE29" s="1"/>
      <c r="DOF29" s="1"/>
      <c r="DOG29" s="1"/>
      <c r="DOH29" s="1"/>
      <c r="DOI29" s="1"/>
      <c r="DOJ29" s="1"/>
      <c r="DOK29" s="1"/>
      <c r="DOL29" s="1"/>
      <c r="DOM29" s="1"/>
      <c r="DON29" s="1"/>
      <c r="DOO29" s="1"/>
      <c r="DOP29" s="1"/>
      <c r="DOQ29" s="1"/>
      <c r="DOR29" s="1"/>
      <c r="DOS29" s="1"/>
      <c r="DOT29" s="1"/>
      <c r="DOU29" s="1"/>
      <c r="DOV29" s="1"/>
      <c r="DOW29" s="1"/>
      <c r="DOX29" s="1"/>
      <c r="DOY29" s="1"/>
      <c r="DOZ29" s="1"/>
      <c r="DPA29" s="1"/>
      <c r="DPB29" s="1"/>
      <c r="DPC29" s="1"/>
      <c r="DPD29" s="1"/>
      <c r="DPE29" s="1"/>
      <c r="DPF29" s="1"/>
      <c r="DPG29" s="1"/>
      <c r="DPH29" s="1"/>
      <c r="DPI29" s="1"/>
      <c r="DPJ29" s="1"/>
      <c r="DPK29" s="1"/>
      <c r="DPL29" s="1"/>
      <c r="DPM29" s="1"/>
      <c r="DPN29" s="1"/>
      <c r="DPO29" s="1"/>
      <c r="DPP29" s="1"/>
      <c r="DPQ29" s="1"/>
      <c r="DPR29" s="1"/>
      <c r="DPS29" s="1"/>
      <c r="DPT29" s="1"/>
      <c r="DPU29" s="1"/>
      <c r="DPV29" s="1"/>
      <c r="DPW29" s="1"/>
      <c r="DPX29" s="1"/>
      <c r="DPY29" s="1"/>
      <c r="DPZ29" s="1"/>
      <c r="DQA29" s="1"/>
      <c r="DQB29" s="1"/>
      <c r="DQC29" s="1"/>
      <c r="DQD29" s="1"/>
      <c r="DQE29" s="1"/>
      <c r="DQF29" s="1"/>
      <c r="DQG29" s="1"/>
      <c r="DQH29" s="1"/>
      <c r="DQI29" s="1"/>
      <c r="DQJ29" s="1"/>
      <c r="DQK29" s="1"/>
      <c r="DQL29" s="1"/>
      <c r="DQM29" s="1"/>
      <c r="DQN29" s="1"/>
      <c r="DQO29" s="1"/>
      <c r="DQP29" s="1"/>
      <c r="DQQ29" s="1"/>
      <c r="DQR29" s="1"/>
      <c r="DQS29" s="1"/>
      <c r="DQT29" s="1"/>
      <c r="DQU29" s="1"/>
      <c r="DQV29" s="1"/>
      <c r="DQW29" s="1"/>
      <c r="DQX29" s="1"/>
      <c r="DQY29" s="1"/>
      <c r="DQZ29" s="1"/>
      <c r="DRA29" s="1"/>
      <c r="DRB29" s="1"/>
      <c r="DRC29" s="1"/>
      <c r="DRD29" s="1"/>
      <c r="DRE29" s="1"/>
      <c r="DRF29" s="1"/>
      <c r="DRG29" s="1"/>
      <c r="DRH29" s="1"/>
      <c r="DRI29" s="1"/>
      <c r="DRJ29" s="1"/>
      <c r="DRK29" s="1"/>
      <c r="DRL29" s="1"/>
      <c r="DRM29" s="1"/>
      <c r="DRN29" s="1"/>
      <c r="DRO29" s="1"/>
      <c r="DRP29" s="1"/>
      <c r="DRQ29" s="1"/>
      <c r="DRR29" s="1"/>
      <c r="DRS29" s="1"/>
      <c r="DRT29" s="1"/>
      <c r="DRU29" s="1"/>
      <c r="DRV29" s="1"/>
      <c r="DRW29" s="1"/>
      <c r="DRX29" s="1"/>
      <c r="DRY29" s="1"/>
      <c r="DRZ29" s="1"/>
      <c r="DSA29" s="1"/>
      <c r="DSB29" s="1"/>
      <c r="DSC29" s="1"/>
      <c r="DSD29" s="1"/>
      <c r="DSE29" s="1"/>
      <c r="DSF29" s="1"/>
      <c r="DSG29" s="1"/>
      <c r="DSH29" s="1"/>
      <c r="DSI29" s="1"/>
      <c r="DSJ29" s="1"/>
      <c r="DSK29" s="1"/>
      <c r="DSL29" s="1"/>
      <c r="DSM29" s="1"/>
      <c r="DSN29" s="1"/>
      <c r="DSO29" s="1"/>
      <c r="DSP29" s="1"/>
      <c r="DSQ29" s="1"/>
      <c r="DSR29" s="1"/>
      <c r="DSS29" s="1"/>
      <c r="DST29" s="1"/>
      <c r="DSU29" s="1"/>
      <c r="DSV29" s="1"/>
      <c r="DSW29" s="1"/>
      <c r="DSX29" s="1"/>
      <c r="DSY29" s="1"/>
      <c r="DSZ29" s="1"/>
      <c r="DTA29" s="1"/>
      <c r="DTB29" s="1"/>
      <c r="DTC29" s="1"/>
      <c r="DTD29" s="1"/>
      <c r="DTE29" s="1"/>
      <c r="DTF29" s="1"/>
      <c r="DTG29" s="1"/>
      <c r="DTH29" s="1"/>
      <c r="DTI29" s="1"/>
      <c r="DTJ29" s="1"/>
      <c r="DTK29" s="1"/>
      <c r="DTL29" s="1"/>
      <c r="DTM29" s="1"/>
      <c r="DTN29" s="1"/>
      <c r="DTO29" s="1"/>
      <c r="DTP29" s="1"/>
      <c r="DTQ29" s="1"/>
      <c r="DTR29" s="1"/>
      <c r="DTS29" s="1"/>
      <c r="DTT29" s="1"/>
      <c r="DTU29" s="1"/>
      <c r="DTV29" s="1"/>
      <c r="DTW29" s="1"/>
      <c r="DTX29" s="1"/>
      <c r="DTY29" s="1"/>
      <c r="DTZ29" s="1"/>
      <c r="DUA29" s="1"/>
      <c r="DUB29" s="1"/>
      <c r="DUC29" s="1"/>
      <c r="DUD29" s="1"/>
      <c r="DUE29" s="1"/>
      <c r="DUF29" s="1"/>
      <c r="DUG29" s="1"/>
      <c r="DUH29" s="1"/>
      <c r="DUI29" s="1"/>
      <c r="DUJ29" s="1"/>
      <c r="DUK29" s="1"/>
      <c r="DUL29" s="1"/>
      <c r="DUM29" s="1"/>
      <c r="DUN29" s="1"/>
      <c r="DUO29" s="1"/>
      <c r="DUP29" s="1"/>
      <c r="DUQ29" s="1"/>
      <c r="DUR29" s="1"/>
      <c r="DUS29" s="1"/>
      <c r="DUT29" s="1"/>
      <c r="DUU29" s="1"/>
      <c r="DUV29" s="1"/>
      <c r="DUW29" s="1"/>
      <c r="DUX29" s="1"/>
      <c r="DUY29" s="1"/>
      <c r="DUZ29" s="1"/>
      <c r="DVA29" s="1"/>
      <c r="DVB29" s="1"/>
      <c r="DVC29" s="1"/>
      <c r="DVD29" s="1"/>
      <c r="DVE29" s="1"/>
      <c r="DVF29" s="1"/>
      <c r="DVG29" s="1"/>
      <c r="DVH29" s="1"/>
      <c r="DVI29" s="1"/>
      <c r="DVJ29" s="1"/>
      <c r="DVK29" s="1"/>
      <c r="DVL29" s="1"/>
      <c r="DVM29" s="1"/>
      <c r="DVN29" s="1"/>
      <c r="DVO29" s="1"/>
      <c r="DVP29" s="1"/>
      <c r="DVQ29" s="1"/>
      <c r="DVR29" s="1"/>
      <c r="DVS29" s="1"/>
      <c r="DVT29" s="1"/>
      <c r="DVU29" s="1"/>
      <c r="DVV29" s="1"/>
      <c r="DVW29" s="1"/>
      <c r="DVX29" s="1"/>
      <c r="DVY29" s="1"/>
      <c r="DVZ29" s="1"/>
      <c r="DWA29" s="1"/>
      <c r="DWB29" s="1"/>
      <c r="DWC29" s="1"/>
      <c r="DWD29" s="1"/>
      <c r="DWE29" s="1"/>
      <c r="DWF29" s="1"/>
      <c r="DWG29" s="1"/>
      <c r="DWH29" s="1"/>
      <c r="DWI29" s="1"/>
      <c r="DWJ29" s="1"/>
      <c r="DWK29" s="1"/>
      <c r="DWL29" s="1"/>
      <c r="DWM29" s="1"/>
      <c r="DWN29" s="1"/>
      <c r="DWO29" s="1"/>
      <c r="DWP29" s="1"/>
      <c r="DWQ29" s="1"/>
      <c r="DWR29" s="1"/>
      <c r="DWS29" s="1"/>
      <c r="DWT29" s="1"/>
      <c r="DWU29" s="1"/>
      <c r="DWV29" s="1"/>
      <c r="DWW29" s="1"/>
      <c r="DWX29" s="1"/>
      <c r="DWY29" s="1"/>
      <c r="DWZ29" s="1"/>
      <c r="DXA29" s="1"/>
      <c r="DXB29" s="1"/>
      <c r="DXC29" s="1"/>
      <c r="DXD29" s="1"/>
      <c r="DXE29" s="1"/>
      <c r="DXF29" s="1"/>
      <c r="DXG29" s="1"/>
      <c r="DXH29" s="1"/>
      <c r="DXI29" s="1"/>
      <c r="DXJ29" s="1"/>
      <c r="DXK29" s="1"/>
      <c r="DXL29" s="1"/>
      <c r="DXM29" s="1"/>
      <c r="DXN29" s="1"/>
      <c r="DXO29" s="1"/>
      <c r="DXP29" s="1"/>
      <c r="DXQ29" s="1"/>
      <c r="DXR29" s="1"/>
      <c r="DXS29" s="1"/>
      <c r="DXT29" s="1"/>
      <c r="DXU29" s="1"/>
      <c r="DXV29" s="1"/>
      <c r="DXW29" s="1"/>
      <c r="DXX29" s="1"/>
      <c r="DXY29" s="1"/>
      <c r="DXZ29" s="1"/>
      <c r="DYA29" s="1"/>
      <c r="DYB29" s="1"/>
      <c r="DYC29" s="1"/>
      <c r="DYD29" s="1"/>
      <c r="DYE29" s="1"/>
      <c r="DYF29" s="1"/>
      <c r="DYG29" s="1"/>
      <c r="DYH29" s="1"/>
      <c r="DYI29" s="1"/>
      <c r="DYJ29" s="1"/>
      <c r="DYK29" s="1"/>
      <c r="DYL29" s="1"/>
      <c r="DYM29" s="1"/>
      <c r="DYN29" s="1"/>
      <c r="DYO29" s="1"/>
      <c r="DYP29" s="1"/>
      <c r="DYQ29" s="1"/>
      <c r="DYR29" s="1"/>
      <c r="DYS29" s="1"/>
      <c r="DYT29" s="1"/>
      <c r="DYU29" s="1"/>
      <c r="DYV29" s="1"/>
      <c r="DYW29" s="1"/>
      <c r="DYX29" s="1"/>
      <c r="DYY29" s="1"/>
      <c r="DYZ29" s="1"/>
      <c r="DZA29" s="1"/>
      <c r="DZB29" s="1"/>
      <c r="DZC29" s="1"/>
      <c r="DZD29" s="1"/>
      <c r="DZE29" s="1"/>
      <c r="DZF29" s="1"/>
      <c r="DZG29" s="1"/>
      <c r="DZH29" s="1"/>
      <c r="DZI29" s="1"/>
      <c r="DZJ29" s="1"/>
      <c r="DZK29" s="1"/>
      <c r="DZL29" s="1"/>
      <c r="DZM29" s="1"/>
      <c r="DZN29" s="1"/>
      <c r="DZO29" s="1"/>
      <c r="DZP29" s="1"/>
      <c r="DZQ29" s="1"/>
      <c r="DZR29" s="1"/>
      <c r="DZS29" s="1"/>
      <c r="DZT29" s="1"/>
      <c r="DZU29" s="1"/>
      <c r="DZV29" s="1"/>
      <c r="DZW29" s="1"/>
      <c r="DZX29" s="1"/>
      <c r="DZY29" s="1"/>
      <c r="DZZ29" s="1"/>
      <c r="EAA29" s="1"/>
      <c r="EAB29" s="1"/>
      <c r="EAC29" s="1"/>
      <c r="EAD29" s="1"/>
      <c r="EAE29" s="1"/>
      <c r="EAF29" s="1"/>
      <c r="EAG29" s="1"/>
      <c r="EAH29" s="1"/>
      <c r="EAI29" s="1"/>
      <c r="EAJ29" s="1"/>
      <c r="EAK29" s="1"/>
      <c r="EAL29" s="1"/>
      <c r="EAM29" s="1"/>
      <c r="EAN29" s="1"/>
      <c r="EAO29" s="1"/>
      <c r="EAP29" s="1"/>
      <c r="EAQ29" s="1"/>
      <c r="EAR29" s="1"/>
      <c r="EAS29" s="1"/>
      <c r="EAT29" s="1"/>
      <c r="EAU29" s="1"/>
      <c r="EAV29" s="1"/>
      <c r="EAW29" s="1"/>
      <c r="EAX29" s="1"/>
      <c r="EAY29" s="1"/>
      <c r="EAZ29" s="1"/>
      <c r="EBA29" s="1"/>
      <c r="EBB29" s="1"/>
      <c r="EBC29" s="1"/>
      <c r="EBD29" s="1"/>
      <c r="EBE29" s="1"/>
      <c r="EBF29" s="1"/>
      <c r="EBG29" s="1"/>
      <c r="EBH29" s="1"/>
      <c r="EBI29" s="1"/>
      <c r="EBJ29" s="1"/>
      <c r="EBK29" s="1"/>
      <c r="EBL29" s="1"/>
      <c r="EBM29" s="1"/>
      <c r="EBN29" s="1"/>
      <c r="EBO29" s="1"/>
      <c r="EBP29" s="1"/>
      <c r="EBQ29" s="1"/>
      <c r="EBR29" s="1"/>
      <c r="EBS29" s="1"/>
      <c r="EBT29" s="1"/>
      <c r="EBU29" s="1"/>
      <c r="EBV29" s="1"/>
      <c r="EBW29" s="1"/>
      <c r="EBX29" s="1"/>
      <c r="EBY29" s="1"/>
      <c r="EBZ29" s="1"/>
      <c r="ECA29" s="1"/>
      <c r="ECB29" s="1"/>
      <c r="ECC29" s="1"/>
      <c r="ECD29" s="1"/>
      <c r="ECE29" s="1"/>
      <c r="ECF29" s="1"/>
      <c r="ECG29" s="1"/>
      <c r="ECH29" s="1"/>
      <c r="ECI29" s="1"/>
      <c r="ECJ29" s="1"/>
      <c r="ECK29" s="1"/>
      <c r="ECL29" s="1"/>
      <c r="ECM29" s="1"/>
      <c r="ECN29" s="1"/>
      <c r="ECO29" s="1"/>
      <c r="ECP29" s="1"/>
      <c r="ECQ29" s="1"/>
      <c r="ECR29" s="1"/>
      <c r="ECS29" s="1"/>
      <c r="ECT29" s="1"/>
      <c r="ECU29" s="1"/>
      <c r="ECV29" s="1"/>
      <c r="ECW29" s="1"/>
      <c r="ECX29" s="1"/>
      <c r="ECY29" s="1"/>
      <c r="ECZ29" s="1"/>
      <c r="EDA29" s="1"/>
      <c r="EDB29" s="1"/>
      <c r="EDC29" s="1"/>
      <c r="EDD29" s="1"/>
      <c r="EDE29" s="1"/>
      <c r="EDF29" s="1"/>
      <c r="EDG29" s="1"/>
      <c r="EDH29" s="1"/>
      <c r="EDI29" s="1"/>
      <c r="EDJ29" s="1"/>
      <c r="EDK29" s="1"/>
      <c r="EDL29" s="1"/>
      <c r="EDM29" s="1"/>
      <c r="EDN29" s="1"/>
      <c r="EDO29" s="1"/>
      <c r="EDP29" s="1"/>
      <c r="EDQ29" s="1"/>
      <c r="EDR29" s="1"/>
      <c r="EDS29" s="1"/>
      <c r="EDT29" s="1"/>
      <c r="EDU29" s="1"/>
      <c r="EDV29" s="1"/>
      <c r="EDW29" s="1"/>
      <c r="EDX29" s="1"/>
      <c r="EDY29" s="1"/>
      <c r="EDZ29" s="1"/>
      <c r="EEA29" s="1"/>
      <c r="EEB29" s="1"/>
      <c r="EEC29" s="1"/>
      <c r="EED29" s="1"/>
      <c r="EEE29" s="1"/>
      <c r="EEF29" s="1"/>
      <c r="EEG29" s="1"/>
      <c r="EEH29" s="1"/>
      <c r="EEI29" s="1"/>
      <c r="EEJ29" s="1"/>
      <c r="EEK29" s="1"/>
      <c r="EEL29" s="1"/>
      <c r="EEM29" s="1"/>
      <c r="EEN29" s="1"/>
      <c r="EEO29" s="1"/>
      <c r="EEP29" s="1"/>
      <c r="EEQ29" s="1"/>
      <c r="EER29" s="1"/>
      <c r="EES29" s="1"/>
      <c r="EET29" s="1"/>
      <c r="EEU29" s="1"/>
      <c r="EEV29" s="1"/>
      <c r="EEW29" s="1"/>
      <c r="EEX29" s="1"/>
      <c r="EEY29" s="1"/>
      <c r="EEZ29" s="1"/>
      <c r="EFA29" s="1"/>
      <c r="EFB29" s="1"/>
      <c r="EFC29" s="1"/>
      <c r="EFD29" s="1"/>
      <c r="EFE29" s="1"/>
      <c r="EFF29" s="1"/>
      <c r="EFG29" s="1"/>
      <c r="EFH29" s="1"/>
      <c r="EFI29" s="1"/>
      <c r="EFJ29" s="1"/>
      <c r="EFK29" s="1"/>
      <c r="EFL29" s="1"/>
      <c r="EFM29" s="1"/>
      <c r="EFN29" s="1"/>
      <c r="EFO29" s="1"/>
      <c r="EFP29" s="1"/>
      <c r="EFQ29" s="1"/>
      <c r="EFR29" s="1"/>
      <c r="EFS29" s="1"/>
      <c r="EFT29" s="1"/>
      <c r="EFU29" s="1"/>
      <c r="EFV29" s="1"/>
      <c r="EFW29" s="1"/>
      <c r="EFX29" s="1"/>
      <c r="EFY29" s="1"/>
      <c r="EFZ29" s="1"/>
      <c r="EGA29" s="1"/>
      <c r="EGB29" s="1"/>
      <c r="EGC29" s="1"/>
      <c r="EGD29" s="1"/>
      <c r="EGE29" s="1"/>
      <c r="EGF29" s="1"/>
      <c r="EGG29" s="1"/>
      <c r="EGH29" s="1"/>
      <c r="EGI29" s="1"/>
      <c r="EGJ29" s="1"/>
      <c r="EGK29" s="1"/>
      <c r="EGL29" s="1"/>
      <c r="EGM29" s="1"/>
      <c r="EGN29" s="1"/>
      <c r="EGO29" s="1"/>
      <c r="EGP29" s="1"/>
      <c r="EGQ29" s="1"/>
      <c r="EGR29" s="1"/>
      <c r="EGS29" s="1"/>
      <c r="EGT29" s="1"/>
      <c r="EGU29" s="1"/>
      <c r="EGV29" s="1"/>
      <c r="EGW29" s="1"/>
      <c r="EGX29" s="1"/>
      <c r="EGY29" s="1"/>
      <c r="EGZ29" s="1"/>
      <c r="EHA29" s="1"/>
      <c r="EHB29" s="1"/>
      <c r="EHC29" s="1"/>
      <c r="EHD29" s="1"/>
      <c r="EHE29" s="1"/>
      <c r="EHF29" s="1"/>
      <c r="EHG29" s="1"/>
      <c r="EHH29" s="1"/>
      <c r="EHI29" s="1"/>
      <c r="EHJ29" s="1"/>
      <c r="EHK29" s="1"/>
      <c r="EHL29" s="1"/>
      <c r="EHM29" s="1"/>
      <c r="EHN29" s="1"/>
      <c r="EHO29" s="1"/>
      <c r="EHP29" s="1"/>
      <c r="EHQ29" s="1"/>
      <c r="EHR29" s="1"/>
      <c r="EHS29" s="1"/>
      <c r="EHT29" s="1"/>
      <c r="EHU29" s="1"/>
      <c r="EHV29" s="1"/>
      <c r="EHW29" s="1"/>
      <c r="EHX29" s="1"/>
      <c r="EHY29" s="1"/>
      <c r="EHZ29" s="1"/>
      <c r="EIA29" s="1"/>
      <c r="EIB29" s="1"/>
      <c r="EIC29" s="1"/>
      <c r="EID29" s="1"/>
      <c r="EIE29" s="1"/>
      <c r="EIF29" s="1"/>
      <c r="EIG29" s="1"/>
      <c r="EIH29" s="1"/>
      <c r="EII29" s="1"/>
      <c r="EIJ29" s="1"/>
      <c r="EIK29" s="1"/>
      <c r="EIL29" s="1"/>
      <c r="EIM29" s="1"/>
      <c r="EIN29" s="1"/>
      <c r="EIO29" s="1"/>
      <c r="EIP29" s="1"/>
      <c r="EIQ29" s="1"/>
      <c r="EIR29" s="1"/>
      <c r="EIS29" s="1"/>
      <c r="EIT29" s="1"/>
      <c r="EIU29" s="1"/>
      <c r="EIV29" s="1"/>
      <c r="EIW29" s="1"/>
      <c r="EIX29" s="1"/>
      <c r="EIY29" s="1"/>
      <c r="EIZ29" s="1"/>
      <c r="EJA29" s="1"/>
      <c r="EJB29" s="1"/>
      <c r="EJC29" s="1"/>
      <c r="EJD29" s="1"/>
      <c r="EJE29" s="1"/>
      <c r="EJF29" s="1"/>
      <c r="EJG29" s="1"/>
      <c r="EJH29" s="1"/>
      <c r="EJI29" s="1"/>
      <c r="EJJ29" s="1"/>
      <c r="EJK29" s="1"/>
      <c r="EJL29" s="1"/>
      <c r="EJM29" s="1"/>
      <c r="EJN29" s="1"/>
      <c r="EJO29" s="1"/>
      <c r="EJP29" s="1"/>
      <c r="EJQ29" s="1"/>
      <c r="EJR29" s="1"/>
      <c r="EJS29" s="1"/>
      <c r="EJT29" s="1"/>
      <c r="EJU29" s="1"/>
      <c r="EJV29" s="1"/>
      <c r="EJW29" s="1"/>
      <c r="EJX29" s="1"/>
      <c r="EJY29" s="1"/>
      <c r="EJZ29" s="1"/>
      <c r="EKA29" s="1"/>
      <c r="EKB29" s="1"/>
      <c r="EKC29" s="1"/>
      <c r="EKD29" s="1"/>
      <c r="EKE29" s="1"/>
      <c r="EKF29" s="1"/>
      <c r="EKG29" s="1"/>
      <c r="EKH29" s="1"/>
      <c r="EKI29" s="1"/>
      <c r="EKJ29" s="1"/>
      <c r="EKK29" s="1"/>
      <c r="EKL29" s="1"/>
      <c r="EKM29" s="1"/>
      <c r="EKN29" s="1"/>
      <c r="EKO29" s="1"/>
      <c r="EKP29" s="1"/>
      <c r="EKQ29" s="1"/>
      <c r="EKR29" s="1"/>
      <c r="EKS29" s="1"/>
      <c r="EKT29" s="1"/>
      <c r="EKU29" s="1"/>
      <c r="EKV29" s="1"/>
      <c r="EKW29" s="1"/>
      <c r="EKX29" s="1"/>
      <c r="EKY29" s="1"/>
      <c r="EKZ29" s="1"/>
      <c r="ELA29" s="1"/>
      <c r="ELB29" s="1"/>
      <c r="ELC29" s="1"/>
      <c r="ELD29" s="1"/>
      <c r="ELE29" s="1"/>
      <c r="ELF29" s="1"/>
      <c r="ELG29" s="1"/>
      <c r="ELH29" s="1"/>
      <c r="ELI29" s="1"/>
      <c r="ELJ29" s="1"/>
      <c r="ELK29" s="1"/>
      <c r="ELL29" s="1"/>
      <c r="ELM29" s="1"/>
      <c r="ELN29" s="1"/>
      <c r="ELO29" s="1"/>
      <c r="ELP29" s="1"/>
      <c r="ELQ29" s="1"/>
      <c r="ELR29" s="1"/>
      <c r="ELS29" s="1"/>
      <c r="ELT29" s="1"/>
      <c r="ELU29" s="1"/>
      <c r="ELV29" s="1"/>
      <c r="ELW29" s="1"/>
      <c r="ELX29" s="1"/>
      <c r="ELY29" s="1"/>
      <c r="ELZ29" s="1"/>
      <c r="EMA29" s="1"/>
      <c r="EMB29" s="1"/>
      <c r="EMC29" s="1"/>
      <c r="EMD29" s="1"/>
      <c r="EME29" s="1"/>
      <c r="EMF29" s="1"/>
      <c r="EMG29" s="1"/>
      <c r="EMH29" s="1"/>
      <c r="EMI29" s="1"/>
      <c r="EMJ29" s="1"/>
      <c r="EMK29" s="1"/>
      <c r="EML29" s="1"/>
      <c r="EMM29" s="1"/>
      <c r="EMN29" s="1"/>
      <c r="EMO29" s="1"/>
      <c r="EMP29" s="1"/>
      <c r="EMQ29" s="1"/>
      <c r="EMR29" s="1"/>
      <c r="EMS29" s="1"/>
      <c r="EMT29" s="1"/>
      <c r="EMU29" s="1"/>
      <c r="EMV29" s="1"/>
      <c r="EMW29" s="1"/>
      <c r="EMX29" s="1"/>
      <c r="EMY29" s="1"/>
      <c r="EMZ29" s="1"/>
      <c r="ENA29" s="1"/>
      <c r="ENB29" s="1"/>
      <c r="ENC29" s="1"/>
      <c r="END29" s="1"/>
      <c r="ENE29" s="1"/>
      <c r="ENF29" s="1"/>
      <c r="ENG29" s="1"/>
      <c r="ENH29" s="1"/>
      <c r="ENI29" s="1"/>
      <c r="ENJ29" s="1"/>
      <c r="ENK29" s="1"/>
      <c r="ENL29" s="1"/>
      <c r="ENM29" s="1"/>
      <c r="ENN29" s="1"/>
      <c r="ENO29" s="1"/>
      <c r="ENP29" s="1"/>
      <c r="ENQ29" s="1"/>
      <c r="ENR29" s="1"/>
      <c r="ENS29" s="1"/>
      <c r="ENT29" s="1"/>
      <c r="ENU29" s="1"/>
      <c r="ENV29" s="1"/>
      <c r="ENW29" s="1"/>
      <c r="ENX29" s="1"/>
      <c r="ENY29" s="1"/>
      <c r="ENZ29" s="1"/>
      <c r="EOA29" s="1"/>
      <c r="EOB29" s="1"/>
      <c r="EOC29" s="1"/>
      <c r="EOD29" s="1"/>
      <c r="EOE29" s="1"/>
      <c r="EOF29" s="1"/>
      <c r="EOG29" s="1"/>
      <c r="EOH29" s="1"/>
      <c r="EOI29" s="1"/>
      <c r="EOJ29" s="1"/>
      <c r="EOK29" s="1"/>
      <c r="EOL29" s="1"/>
      <c r="EOM29" s="1"/>
      <c r="EON29" s="1"/>
      <c r="EOO29" s="1"/>
      <c r="EOP29" s="1"/>
      <c r="EOQ29" s="1"/>
      <c r="EOR29" s="1"/>
      <c r="EOS29" s="1"/>
      <c r="EOT29" s="1"/>
      <c r="EOU29" s="1"/>
      <c r="EOV29" s="1"/>
      <c r="EOW29" s="1"/>
      <c r="EOX29" s="1"/>
      <c r="EOY29" s="1"/>
      <c r="EOZ29" s="1"/>
      <c r="EPA29" s="1"/>
      <c r="EPB29" s="1"/>
      <c r="EPC29" s="1"/>
      <c r="EPD29" s="1"/>
      <c r="EPE29" s="1"/>
      <c r="EPF29" s="1"/>
      <c r="EPG29" s="1"/>
      <c r="EPH29" s="1"/>
      <c r="EPI29" s="1"/>
      <c r="EPJ29" s="1"/>
      <c r="EPK29" s="1"/>
      <c r="EPL29" s="1"/>
      <c r="EPM29" s="1"/>
      <c r="EPN29" s="1"/>
      <c r="EPO29" s="1"/>
      <c r="EPP29" s="1"/>
      <c r="EPQ29" s="1"/>
      <c r="EPR29" s="1"/>
      <c r="EPS29" s="1"/>
      <c r="EPT29" s="1"/>
      <c r="EPU29" s="1"/>
      <c r="EPV29" s="1"/>
      <c r="EPW29" s="1"/>
      <c r="EPX29" s="1"/>
      <c r="EPY29" s="1"/>
      <c r="EPZ29" s="1"/>
      <c r="EQA29" s="1"/>
      <c r="EQB29" s="1"/>
      <c r="EQC29" s="1"/>
      <c r="EQD29" s="1"/>
      <c r="EQE29" s="1"/>
      <c r="EQF29" s="1"/>
      <c r="EQG29" s="1"/>
      <c r="EQH29" s="1"/>
      <c r="EQI29" s="1"/>
      <c r="EQJ29" s="1"/>
      <c r="EQK29" s="1"/>
      <c r="EQL29" s="1"/>
      <c r="EQM29" s="1"/>
      <c r="EQN29" s="1"/>
      <c r="EQO29" s="1"/>
      <c r="EQP29" s="1"/>
      <c r="EQQ29" s="1"/>
      <c r="EQR29" s="1"/>
      <c r="EQS29" s="1"/>
      <c r="EQT29" s="1"/>
      <c r="EQU29" s="1"/>
      <c r="EQV29" s="1"/>
      <c r="EQW29" s="1"/>
      <c r="EQX29" s="1"/>
      <c r="EQY29" s="1"/>
      <c r="EQZ29" s="1"/>
      <c r="ERA29" s="1"/>
      <c r="ERB29" s="1"/>
      <c r="ERC29" s="1"/>
      <c r="ERD29" s="1"/>
      <c r="ERE29" s="1"/>
      <c r="ERF29" s="1"/>
      <c r="ERG29" s="1"/>
      <c r="ERH29" s="1"/>
      <c r="ERI29" s="1"/>
      <c r="ERJ29" s="1"/>
      <c r="ERK29" s="1"/>
      <c r="ERL29" s="1"/>
      <c r="ERM29" s="1"/>
      <c r="ERN29" s="1"/>
      <c r="ERO29" s="1"/>
      <c r="ERP29" s="1"/>
      <c r="ERQ29" s="1"/>
      <c r="ERR29" s="1"/>
      <c r="ERS29" s="1"/>
      <c r="ERT29" s="1"/>
      <c r="ERU29" s="1"/>
      <c r="ERV29" s="1"/>
      <c r="ERW29" s="1"/>
      <c r="ERX29" s="1"/>
      <c r="ERY29" s="1"/>
      <c r="ERZ29" s="1"/>
      <c r="ESA29" s="1"/>
      <c r="ESB29" s="1"/>
      <c r="ESC29" s="1"/>
      <c r="ESD29" s="1"/>
      <c r="ESE29" s="1"/>
      <c r="ESF29" s="1"/>
      <c r="ESG29" s="1"/>
      <c r="ESH29" s="1"/>
      <c r="ESI29" s="1"/>
      <c r="ESJ29" s="1"/>
      <c r="ESK29" s="1"/>
      <c r="ESL29" s="1"/>
      <c r="ESM29" s="1"/>
      <c r="ESN29" s="1"/>
      <c r="ESO29" s="1"/>
      <c r="ESP29" s="1"/>
      <c r="ESQ29" s="1"/>
      <c r="ESR29" s="1"/>
      <c r="ESS29" s="1"/>
      <c r="EST29" s="1"/>
      <c r="ESU29" s="1"/>
      <c r="ESV29" s="1"/>
      <c r="ESW29" s="1"/>
      <c r="ESX29" s="1"/>
      <c r="ESY29" s="1"/>
      <c r="ESZ29" s="1"/>
      <c r="ETA29" s="1"/>
      <c r="ETB29" s="1"/>
      <c r="ETC29" s="1"/>
      <c r="ETD29" s="1"/>
      <c r="ETE29" s="1"/>
      <c r="ETF29" s="1"/>
      <c r="ETG29" s="1"/>
      <c r="ETH29" s="1"/>
      <c r="ETI29" s="1"/>
      <c r="ETJ29" s="1"/>
      <c r="ETK29" s="1"/>
      <c r="ETL29" s="1"/>
      <c r="ETM29" s="1"/>
      <c r="ETN29" s="1"/>
      <c r="ETO29" s="1"/>
      <c r="ETP29" s="1"/>
      <c r="ETQ29" s="1"/>
      <c r="ETR29" s="1"/>
      <c r="ETS29" s="1"/>
      <c r="ETT29" s="1"/>
      <c r="ETU29" s="1"/>
      <c r="ETV29" s="1"/>
      <c r="ETW29" s="1"/>
      <c r="ETX29" s="1"/>
      <c r="ETY29" s="1"/>
      <c r="ETZ29" s="1"/>
      <c r="EUA29" s="1"/>
      <c r="EUB29" s="1"/>
      <c r="EUC29" s="1"/>
      <c r="EUD29" s="1"/>
      <c r="EUE29" s="1"/>
      <c r="EUF29" s="1"/>
      <c r="EUG29" s="1"/>
      <c r="EUH29" s="1"/>
      <c r="EUI29" s="1"/>
      <c r="EUJ29" s="1"/>
      <c r="EUK29" s="1"/>
      <c r="EUL29" s="1"/>
      <c r="EUM29" s="1"/>
      <c r="EUN29" s="1"/>
      <c r="EUO29" s="1"/>
      <c r="EUP29" s="1"/>
      <c r="EUQ29" s="1"/>
      <c r="EUR29" s="1"/>
      <c r="EUS29" s="1"/>
      <c r="EUT29" s="1"/>
      <c r="EUU29" s="1"/>
      <c r="EUV29" s="1"/>
      <c r="EUW29" s="1"/>
      <c r="EUX29" s="1"/>
      <c r="EUY29" s="1"/>
      <c r="EUZ29" s="1"/>
      <c r="EVA29" s="1"/>
      <c r="EVB29" s="1"/>
      <c r="EVC29" s="1"/>
      <c r="EVD29" s="1"/>
      <c r="EVE29" s="1"/>
      <c r="EVF29" s="1"/>
      <c r="EVG29" s="1"/>
      <c r="EVH29" s="1"/>
      <c r="EVI29" s="1"/>
      <c r="EVJ29" s="1"/>
      <c r="EVK29" s="1"/>
      <c r="EVL29" s="1"/>
      <c r="EVM29" s="1"/>
      <c r="EVN29" s="1"/>
      <c r="EVO29" s="1"/>
      <c r="EVP29" s="1"/>
      <c r="EVQ29" s="1"/>
      <c r="EVR29" s="1"/>
      <c r="EVS29" s="1"/>
      <c r="EVT29" s="1"/>
      <c r="EVU29" s="1"/>
      <c r="EVV29" s="1"/>
      <c r="EVW29" s="1"/>
      <c r="EVX29" s="1"/>
      <c r="EVY29" s="1"/>
      <c r="EVZ29" s="1"/>
      <c r="EWA29" s="1"/>
      <c r="EWB29" s="1"/>
      <c r="EWC29" s="1"/>
      <c r="EWD29" s="1"/>
      <c r="EWE29" s="1"/>
      <c r="EWF29" s="1"/>
      <c r="EWG29" s="1"/>
      <c r="EWH29" s="1"/>
      <c r="EWI29" s="1"/>
      <c r="EWJ29" s="1"/>
      <c r="EWK29" s="1"/>
      <c r="EWL29" s="1"/>
      <c r="EWM29" s="1"/>
      <c r="EWN29" s="1"/>
      <c r="EWO29" s="1"/>
      <c r="EWP29" s="1"/>
      <c r="EWQ29" s="1"/>
      <c r="EWR29" s="1"/>
      <c r="EWS29" s="1"/>
      <c r="EWT29" s="1"/>
      <c r="EWU29" s="1"/>
      <c r="EWV29" s="1"/>
      <c r="EWW29" s="1"/>
      <c r="EWX29" s="1"/>
      <c r="EWY29" s="1"/>
      <c r="EWZ29" s="1"/>
      <c r="EXA29" s="1"/>
      <c r="EXB29" s="1"/>
      <c r="EXC29" s="1"/>
      <c r="EXD29" s="1"/>
      <c r="EXE29" s="1"/>
      <c r="EXF29" s="1"/>
      <c r="EXG29" s="1"/>
      <c r="EXH29" s="1"/>
      <c r="EXI29" s="1"/>
      <c r="EXJ29" s="1"/>
      <c r="EXK29" s="1"/>
      <c r="EXL29" s="1"/>
      <c r="EXM29" s="1"/>
      <c r="EXN29" s="1"/>
      <c r="EXO29" s="1"/>
      <c r="EXP29" s="1"/>
      <c r="EXQ29" s="1"/>
      <c r="EXR29" s="1"/>
      <c r="EXS29" s="1"/>
      <c r="EXT29" s="1"/>
      <c r="EXU29" s="1"/>
      <c r="EXV29" s="1"/>
      <c r="EXW29" s="1"/>
      <c r="EXX29" s="1"/>
      <c r="EXY29" s="1"/>
      <c r="EXZ29" s="1"/>
      <c r="EYA29" s="1"/>
      <c r="EYB29" s="1"/>
      <c r="EYC29" s="1"/>
      <c r="EYD29" s="1"/>
      <c r="EYE29" s="1"/>
      <c r="EYF29" s="1"/>
      <c r="EYG29" s="1"/>
      <c r="EYH29" s="1"/>
      <c r="EYI29" s="1"/>
      <c r="EYJ29" s="1"/>
      <c r="EYK29" s="1"/>
      <c r="EYL29" s="1"/>
      <c r="EYM29" s="1"/>
      <c r="EYN29" s="1"/>
      <c r="EYO29" s="1"/>
      <c r="EYP29" s="1"/>
      <c r="EYQ29" s="1"/>
      <c r="EYR29" s="1"/>
      <c r="EYS29" s="1"/>
      <c r="EYT29" s="1"/>
      <c r="EYU29" s="1"/>
      <c r="EYV29" s="1"/>
      <c r="EYW29" s="1"/>
      <c r="EYX29" s="1"/>
      <c r="EYY29" s="1"/>
      <c r="EYZ29" s="1"/>
      <c r="EZA29" s="1"/>
      <c r="EZB29" s="1"/>
      <c r="EZC29" s="1"/>
      <c r="EZD29" s="1"/>
      <c r="EZE29" s="1"/>
      <c r="EZF29" s="1"/>
      <c r="EZG29" s="1"/>
      <c r="EZH29" s="1"/>
      <c r="EZI29" s="1"/>
      <c r="EZJ29" s="1"/>
      <c r="EZK29" s="1"/>
      <c r="EZL29" s="1"/>
      <c r="EZM29" s="1"/>
      <c r="EZN29" s="1"/>
      <c r="EZO29" s="1"/>
      <c r="EZP29" s="1"/>
      <c r="EZQ29" s="1"/>
      <c r="EZR29" s="1"/>
      <c r="EZS29" s="1"/>
      <c r="EZT29" s="1"/>
      <c r="EZU29" s="1"/>
      <c r="EZV29" s="1"/>
      <c r="EZW29" s="1"/>
      <c r="EZX29" s="1"/>
      <c r="EZY29" s="1"/>
      <c r="EZZ29" s="1"/>
      <c r="FAA29" s="1"/>
      <c r="FAB29" s="1"/>
      <c r="FAC29" s="1"/>
      <c r="FAD29" s="1"/>
      <c r="FAE29" s="1"/>
      <c r="FAF29" s="1"/>
      <c r="FAG29" s="1"/>
      <c r="FAH29" s="1"/>
      <c r="FAI29" s="1"/>
      <c r="FAJ29" s="1"/>
      <c r="FAK29" s="1"/>
      <c r="FAL29" s="1"/>
      <c r="FAM29" s="1"/>
      <c r="FAN29" s="1"/>
      <c r="FAO29" s="1"/>
      <c r="FAP29" s="1"/>
      <c r="FAQ29" s="1"/>
      <c r="FAR29" s="1"/>
      <c r="FAS29" s="1"/>
      <c r="FAT29" s="1"/>
      <c r="FAU29" s="1"/>
      <c r="FAV29" s="1"/>
      <c r="FAW29" s="1"/>
      <c r="FAX29" s="1"/>
      <c r="FAY29" s="1"/>
      <c r="FAZ29" s="1"/>
      <c r="FBA29" s="1"/>
      <c r="FBB29" s="1"/>
      <c r="FBC29" s="1"/>
      <c r="FBD29" s="1"/>
      <c r="FBE29" s="1"/>
      <c r="FBF29" s="1"/>
      <c r="FBG29" s="1"/>
      <c r="FBH29" s="1"/>
      <c r="FBI29" s="1"/>
      <c r="FBJ29" s="1"/>
      <c r="FBK29" s="1"/>
      <c r="FBL29" s="1"/>
      <c r="FBM29" s="1"/>
      <c r="FBN29" s="1"/>
      <c r="FBO29" s="1"/>
      <c r="FBP29" s="1"/>
      <c r="FBQ29" s="1"/>
      <c r="FBR29" s="1"/>
      <c r="FBS29" s="1"/>
      <c r="FBT29" s="1"/>
      <c r="FBU29" s="1"/>
      <c r="FBV29" s="1"/>
      <c r="FBW29" s="1"/>
      <c r="FBX29" s="1"/>
      <c r="FBY29" s="1"/>
      <c r="FBZ29" s="1"/>
      <c r="FCA29" s="1"/>
      <c r="FCB29" s="1"/>
      <c r="FCC29" s="1"/>
      <c r="FCD29" s="1"/>
      <c r="FCE29" s="1"/>
      <c r="FCF29" s="1"/>
      <c r="FCG29" s="1"/>
      <c r="FCH29" s="1"/>
      <c r="FCI29" s="1"/>
      <c r="FCJ29" s="1"/>
      <c r="FCK29" s="1"/>
      <c r="FCL29" s="1"/>
      <c r="FCM29" s="1"/>
      <c r="FCN29" s="1"/>
      <c r="FCO29" s="1"/>
      <c r="FCP29" s="1"/>
      <c r="FCQ29" s="1"/>
      <c r="FCR29" s="1"/>
      <c r="FCS29" s="1"/>
      <c r="FCT29" s="1"/>
      <c r="FCU29" s="1"/>
      <c r="FCV29" s="1"/>
      <c r="FCW29" s="1"/>
      <c r="FCX29" s="1"/>
      <c r="FCY29" s="1"/>
      <c r="FCZ29" s="1"/>
      <c r="FDA29" s="1"/>
      <c r="FDB29" s="1"/>
      <c r="FDC29" s="1"/>
      <c r="FDD29" s="1"/>
      <c r="FDE29" s="1"/>
      <c r="FDF29" s="1"/>
      <c r="FDG29" s="1"/>
      <c r="FDH29" s="1"/>
      <c r="FDI29" s="1"/>
      <c r="FDJ29" s="1"/>
      <c r="FDK29" s="1"/>
      <c r="FDL29" s="1"/>
      <c r="FDM29" s="1"/>
      <c r="FDN29" s="1"/>
      <c r="FDO29" s="1"/>
      <c r="FDP29" s="1"/>
      <c r="FDQ29" s="1"/>
      <c r="FDR29" s="1"/>
      <c r="FDS29" s="1"/>
      <c r="FDT29" s="1"/>
      <c r="FDU29" s="1"/>
      <c r="FDV29" s="1"/>
      <c r="FDW29" s="1"/>
      <c r="FDX29" s="1"/>
      <c r="FDY29" s="1"/>
      <c r="FDZ29" s="1"/>
      <c r="FEA29" s="1"/>
      <c r="FEB29" s="1"/>
      <c r="FEC29" s="1"/>
      <c r="FED29" s="1"/>
      <c r="FEE29" s="1"/>
      <c r="FEF29" s="1"/>
      <c r="FEG29" s="1"/>
      <c r="FEH29" s="1"/>
      <c r="FEI29" s="1"/>
      <c r="FEJ29" s="1"/>
      <c r="FEK29" s="1"/>
      <c r="FEL29" s="1"/>
      <c r="FEM29" s="1"/>
      <c r="FEN29" s="1"/>
      <c r="FEO29" s="1"/>
      <c r="FEP29" s="1"/>
      <c r="FEQ29" s="1"/>
      <c r="FER29" s="1"/>
      <c r="FES29" s="1"/>
      <c r="FET29" s="1"/>
      <c r="FEU29" s="1"/>
      <c r="FEV29" s="1"/>
      <c r="FEW29" s="1"/>
      <c r="FEX29" s="1"/>
      <c r="FEY29" s="1"/>
      <c r="FEZ29" s="1"/>
      <c r="FFA29" s="1"/>
      <c r="FFB29" s="1"/>
      <c r="FFC29" s="1"/>
      <c r="FFD29" s="1"/>
      <c r="FFE29" s="1"/>
      <c r="FFF29" s="1"/>
      <c r="FFG29" s="1"/>
      <c r="FFH29" s="1"/>
      <c r="FFI29" s="1"/>
      <c r="FFJ29" s="1"/>
      <c r="FFK29" s="1"/>
      <c r="FFL29" s="1"/>
      <c r="FFM29" s="1"/>
      <c r="FFN29" s="1"/>
      <c r="FFO29" s="1"/>
      <c r="FFP29" s="1"/>
      <c r="FFQ29" s="1"/>
      <c r="FFR29" s="1"/>
      <c r="FFS29" s="1"/>
      <c r="FFT29" s="1"/>
      <c r="FFU29" s="1"/>
      <c r="FFV29" s="1"/>
      <c r="FFW29" s="1"/>
      <c r="FFX29" s="1"/>
      <c r="FFY29" s="1"/>
      <c r="FFZ29" s="1"/>
      <c r="FGA29" s="1"/>
      <c r="FGB29" s="1"/>
      <c r="FGC29" s="1"/>
      <c r="FGD29" s="1"/>
      <c r="FGE29" s="1"/>
      <c r="FGF29" s="1"/>
      <c r="FGG29" s="1"/>
      <c r="FGH29" s="1"/>
      <c r="FGI29" s="1"/>
      <c r="FGJ29" s="1"/>
      <c r="FGK29" s="1"/>
      <c r="FGL29" s="1"/>
      <c r="FGM29" s="1"/>
      <c r="FGN29" s="1"/>
      <c r="FGO29" s="1"/>
      <c r="FGP29" s="1"/>
      <c r="FGQ29" s="1"/>
      <c r="FGR29" s="1"/>
      <c r="FGS29" s="1"/>
      <c r="FGT29" s="1"/>
      <c r="FGU29" s="1"/>
      <c r="FGV29" s="1"/>
      <c r="FGW29" s="1"/>
      <c r="FGX29" s="1"/>
      <c r="FGY29" s="1"/>
      <c r="FGZ29" s="1"/>
      <c r="FHA29" s="1"/>
      <c r="FHB29" s="1"/>
      <c r="FHC29" s="1"/>
      <c r="FHD29" s="1"/>
      <c r="FHE29" s="1"/>
      <c r="FHF29" s="1"/>
      <c r="FHG29" s="1"/>
      <c r="FHH29" s="1"/>
      <c r="FHI29" s="1"/>
      <c r="FHJ29" s="1"/>
      <c r="FHK29" s="1"/>
      <c r="FHL29" s="1"/>
      <c r="FHM29" s="1"/>
      <c r="FHN29" s="1"/>
      <c r="FHO29" s="1"/>
      <c r="FHP29" s="1"/>
      <c r="FHQ29" s="1"/>
      <c r="FHR29" s="1"/>
      <c r="FHS29" s="1"/>
      <c r="FHT29" s="1"/>
      <c r="FHU29" s="1"/>
      <c r="FHV29" s="1"/>
      <c r="FHW29" s="1"/>
      <c r="FHX29" s="1"/>
      <c r="FHY29" s="1"/>
      <c r="FHZ29" s="1"/>
      <c r="FIA29" s="1"/>
      <c r="FIB29" s="1"/>
      <c r="FIC29" s="1"/>
      <c r="FID29" s="1"/>
      <c r="FIE29" s="1"/>
      <c r="FIF29" s="1"/>
      <c r="FIG29" s="1"/>
      <c r="FIH29" s="1"/>
      <c r="FII29" s="1"/>
      <c r="FIJ29" s="1"/>
      <c r="FIK29" s="1"/>
      <c r="FIL29" s="1"/>
      <c r="FIM29" s="1"/>
      <c r="FIN29" s="1"/>
      <c r="FIO29" s="1"/>
      <c r="FIP29" s="1"/>
      <c r="FIQ29" s="1"/>
      <c r="FIR29" s="1"/>
      <c r="FIS29" s="1"/>
      <c r="FIT29" s="1"/>
      <c r="FIU29" s="1"/>
      <c r="FIV29" s="1"/>
      <c r="FIW29" s="1"/>
      <c r="FIX29" s="1"/>
      <c r="FIY29" s="1"/>
      <c r="FIZ29" s="1"/>
      <c r="FJA29" s="1"/>
      <c r="FJB29" s="1"/>
      <c r="FJC29" s="1"/>
      <c r="FJD29" s="1"/>
      <c r="FJE29" s="1"/>
      <c r="FJF29" s="1"/>
      <c r="FJG29" s="1"/>
      <c r="FJH29" s="1"/>
      <c r="FJI29" s="1"/>
      <c r="FJJ29" s="1"/>
      <c r="FJK29" s="1"/>
      <c r="FJL29" s="1"/>
      <c r="FJM29" s="1"/>
      <c r="FJN29" s="1"/>
      <c r="FJO29" s="1"/>
      <c r="FJP29" s="1"/>
      <c r="FJQ29" s="1"/>
      <c r="FJR29" s="1"/>
      <c r="FJS29" s="1"/>
      <c r="FJT29" s="1"/>
      <c r="FJU29" s="1"/>
      <c r="FJV29" s="1"/>
      <c r="FJW29" s="1"/>
      <c r="FJX29" s="1"/>
      <c r="FJY29" s="1"/>
      <c r="FJZ29" s="1"/>
      <c r="FKA29" s="1"/>
      <c r="FKB29" s="1"/>
      <c r="FKC29" s="1"/>
      <c r="FKD29" s="1"/>
      <c r="FKE29" s="1"/>
      <c r="FKF29" s="1"/>
      <c r="FKG29" s="1"/>
      <c r="FKH29" s="1"/>
      <c r="FKI29" s="1"/>
      <c r="FKJ29" s="1"/>
      <c r="FKK29" s="1"/>
      <c r="FKL29" s="1"/>
      <c r="FKM29" s="1"/>
      <c r="FKN29" s="1"/>
      <c r="FKO29" s="1"/>
      <c r="FKP29" s="1"/>
      <c r="FKQ29" s="1"/>
      <c r="FKR29" s="1"/>
      <c r="FKS29" s="1"/>
      <c r="FKT29" s="1"/>
      <c r="FKU29" s="1"/>
      <c r="FKV29" s="1"/>
      <c r="FKW29" s="1"/>
      <c r="FKX29" s="1"/>
      <c r="FKY29" s="1"/>
      <c r="FKZ29" s="1"/>
      <c r="FLA29" s="1"/>
      <c r="FLB29" s="1"/>
      <c r="FLC29" s="1"/>
      <c r="FLD29" s="1"/>
      <c r="FLE29" s="1"/>
      <c r="FLF29" s="1"/>
      <c r="FLG29" s="1"/>
      <c r="FLH29" s="1"/>
      <c r="FLI29" s="1"/>
      <c r="FLJ29" s="1"/>
      <c r="FLK29" s="1"/>
      <c r="FLL29" s="1"/>
      <c r="FLM29" s="1"/>
      <c r="FLN29" s="1"/>
      <c r="FLO29" s="1"/>
      <c r="FLP29" s="1"/>
      <c r="FLQ29" s="1"/>
      <c r="FLR29" s="1"/>
      <c r="FLS29" s="1"/>
      <c r="FLT29" s="1"/>
      <c r="FLU29" s="1"/>
      <c r="FLV29" s="1"/>
      <c r="FLW29" s="1"/>
      <c r="FLX29" s="1"/>
      <c r="FLY29" s="1"/>
      <c r="FLZ29" s="1"/>
      <c r="FMA29" s="1"/>
      <c r="FMB29" s="1"/>
      <c r="FMC29" s="1"/>
      <c r="FMD29" s="1"/>
      <c r="FME29" s="1"/>
      <c r="FMF29" s="1"/>
      <c r="FMG29" s="1"/>
      <c r="FMH29" s="1"/>
      <c r="FMI29" s="1"/>
      <c r="FMJ29" s="1"/>
      <c r="FMK29" s="1"/>
      <c r="FML29" s="1"/>
      <c r="FMM29" s="1"/>
      <c r="FMN29" s="1"/>
      <c r="FMO29" s="1"/>
      <c r="FMP29" s="1"/>
      <c r="FMQ29" s="1"/>
      <c r="FMR29" s="1"/>
      <c r="FMS29" s="1"/>
      <c r="FMT29" s="1"/>
      <c r="FMU29" s="1"/>
      <c r="FMV29" s="1"/>
      <c r="FMW29" s="1"/>
      <c r="FMX29" s="1"/>
      <c r="FMY29" s="1"/>
      <c r="FMZ29" s="1"/>
      <c r="FNA29" s="1"/>
      <c r="FNB29" s="1"/>
      <c r="FNC29" s="1"/>
      <c r="FND29" s="1"/>
      <c r="FNE29" s="1"/>
      <c r="FNF29" s="1"/>
      <c r="FNG29" s="1"/>
      <c r="FNH29" s="1"/>
      <c r="FNI29" s="1"/>
      <c r="FNJ29" s="1"/>
      <c r="FNK29" s="1"/>
      <c r="FNL29" s="1"/>
      <c r="FNM29" s="1"/>
      <c r="FNN29" s="1"/>
      <c r="FNO29" s="1"/>
      <c r="FNP29" s="1"/>
      <c r="FNQ29" s="1"/>
      <c r="FNR29" s="1"/>
      <c r="FNS29" s="1"/>
      <c r="FNT29" s="1"/>
      <c r="FNU29" s="1"/>
      <c r="FNV29" s="1"/>
      <c r="FNW29" s="1"/>
      <c r="FNX29" s="1"/>
      <c r="FNY29" s="1"/>
      <c r="FNZ29" s="1"/>
      <c r="FOA29" s="1"/>
      <c r="FOB29" s="1"/>
      <c r="FOC29" s="1"/>
      <c r="FOD29" s="1"/>
      <c r="FOE29" s="1"/>
      <c r="FOF29" s="1"/>
      <c r="FOG29" s="1"/>
      <c r="FOH29" s="1"/>
      <c r="FOI29" s="1"/>
      <c r="FOJ29" s="1"/>
      <c r="FOK29" s="1"/>
      <c r="FOL29" s="1"/>
      <c r="FOM29" s="1"/>
      <c r="FON29" s="1"/>
      <c r="FOO29" s="1"/>
      <c r="FOP29" s="1"/>
      <c r="FOQ29" s="1"/>
      <c r="FOR29" s="1"/>
      <c r="FOS29" s="1"/>
      <c r="FOT29" s="1"/>
      <c r="FOU29" s="1"/>
      <c r="FOV29" s="1"/>
      <c r="FOW29" s="1"/>
      <c r="FOX29" s="1"/>
      <c r="FOY29" s="1"/>
      <c r="FOZ29" s="1"/>
      <c r="FPA29" s="1"/>
      <c r="FPB29" s="1"/>
      <c r="FPC29" s="1"/>
      <c r="FPD29" s="1"/>
      <c r="FPE29" s="1"/>
      <c r="FPF29" s="1"/>
      <c r="FPG29" s="1"/>
      <c r="FPH29" s="1"/>
      <c r="FPI29" s="1"/>
      <c r="FPJ29" s="1"/>
      <c r="FPK29" s="1"/>
      <c r="FPL29" s="1"/>
      <c r="FPM29" s="1"/>
      <c r="FPN29" s="1"/>
      <c r="FPO29" s="1"/>
      <c r="FPP29" s="1"/>
      <c r="FPQ29" s="1"/>
      <c r="FPR29" s="1"/>
      <c r="FPS29" s="1"/>
      <c r="FPT29" s="1"/>
      <c r="FPU29" s="1"/>
      <c r="FPV29" s="1"/>
      <c r="FPW29" s="1"/>
      <c r="FPX29" s="1"/>
      <c r="FPY29" s="1"/>
      <c r="FPZ29" s="1"/>
      <c r="FQA29" s="1"/>
      <c r="FQB29" s="1"/>
      <c r="FQC29" s="1"/>
      <c r="FQD29" s="1"/>
      <c r="FQE29" s="1"/>
      <c r="FQF29" s="1"/>
      <c r="FQG29" s="1"/>
      <c r="FQH29" s="1"/>
      <c r="FQI29" s="1"/>
      <c r="FQJ29" s="1"/>
      <c r="FQK29" s="1"/>
      <c r="FQL29" s="1"/>
      <c r="FQM29" s="1"/>
      <c r="FQN29" s="1"/>
      <c r="FQO29" s="1"/>
      <c r="FQP29" s="1"/>
      <c r="FQQ29" s="1"/>
      <c r="FQR29" s="1"/>
      <c r="FQS29" s="1"/>
      <c r="FQT29" s="1"/>
      <c r="FQU29" s="1"/>
      <c r="FQV29" s="1"/>
      <c r="FQW29" s="1"/>
      <c r="FQX29" s="1"/>
      <c r="FQY29" s="1"/>
      <c r="FQZ29" s="1"/>
      <c r="FRA29" s="1"/>
      <c r="FRB29" s="1"/>
      <c r="FRC29" s="1"/>
      <c r="FRD29" s="1"/>
      <c r="FRE29" s="1"/>
      <c r="FRF29" s="1"/>
      <c r="FRG29" s="1"/>
      <c r="FRH29" s="1"/>
      <c r="FRI29" s="1"/>
      <c r="FRJ29" s="1"/>
      <c r="FRK29" s="1"/>
      <c r="FRL29" s="1"/>
      <c r="FRM29" s="1"/>
      <c r="FRN29" s="1"/>
      <c r="FRO29" s="1"/>
      <c r="FRP29" s="1"/>
      <c r="FRQ29" s="1"/>
      <c r="FRR29" s="1"/>
      <c r="FRS29" s="1"/>
      <c r="FRT29" s="1"/>
      <c r="FRU29" s="1"/>
      <c r="FRV29" s="1"/>
      <c r="FRW29" s="1"/>
      <c r="FRX29" s="1"/>
      <c r="FRY29" s="1"/>
      <c r="FRZ29" s="1"/>
      <c r="FSA29" s="1"/>
      <c r="FSB29" s="1"/>
      <c r="FSC29" s="1"/>
      <c r="FSD29" s="1"/>
      <c r="FSE29" s="1"/>
      <c r="FSF29" s="1"/>
      <c r="FSG29" s="1"/>
      <c r="FSH29" s="1"/>
      <c r="FSI29" s="1"/>
      <c r="FSJ29" s="1"/>
      <c r="FSK29" s="1"/>
      <c r="FSL29" s="1"/>
      <c r="FSM29" s="1"/>
      <c r="FSN29" s="1"/>
      <c r="FSO29" s="1"/>
      <c r="FSP29" s="1"/>
      <c r="FSQ29" s="1"/>
      <c r="FSR29" s="1"/>
      <c r="FSS29" s="1"/>
      <c r="FST29" s="1"/>
      <c r="FSU29" s="1"/>
      <c r="FSV29" s="1"/>
      <c r="FSW29" s="1"/>
      <c r="FSX29" s="1"/>
      <c r="FSY29" s="1"/>
      <c r="FSZ29" s="1"/>
      <c r="FTA29" s="1"/>
      <c r="FTB29" s="1"/>
      <c r="FTC29" s="1"/>
      <c r="FTD29" s="1"/>
      <c r="FTE29" s="1"/>
      <c r="FTF29" s="1"/>
      <c r="FTG29" s="1"/>
      <c r="FTH29" s="1"/>
      <c r="FTI29" s="1"/>
      <c r="FTJ29" s="1"/>
      <c r="FTK29" s="1"/>
      <c r="FTL29" s="1"/>
      <c r="FTM29" s="1"/>
      <c r="FTN29" s="1"/>
      <c r="FTO29" s="1"/>
      <c r="FTP29" s="1"/>
      <c r="FTQ29" s="1"/>
      <c r="FTR29" s="1"/>
      <c r="FTS29" s="1"/>
      <c r="FTT29" s="1"/>
      <c r="FTU29" s="1"/>
      <c r="FTV29" s="1"/>
      <c r="FTW29" s="1"/>
      <c r="FTX29" s="1"/>
      <c r="FTY29" s="1"/>
      <c r="FTZ29" s="1"/>
      <c r="FUA29" s="1"/>
      <c r="FUB29" s="1"/>
      <c r="FUC29" s="1"/>
      <c r="FUD29" s="1"/>
      <c r="FUE29" s="1"/>
      <c r="FUF29" s="1"/>
      <c r="FUG29" s="1"/>
      <c r="FUH29" s="1"/>
      <c r="FUI29" s="1"/>
      <c r="FUJ29" s="1"/>
      <c r="FUK29" s="1"/>
      <c r="FUL29" s="1"/>
      <c r="FUM29" s="1"/>
      <c r="FUN29" s="1"/>
      <c r="FUO29" s="1"/>
      <c r="FUP29" s="1"/>
      <c r="FUQ29" s="1"/>
      <c r="FUR29" s="1"/>
      <c r="FUS29" s="1"/>
      <c r="FUT29" s="1"/>
      <c r="FUU29" s="1"/>
      <c r="FUV29" s="1"/>
      <c r="FUW29" s="1"/>
      <c r="FUX29" s="1"/>
      <c r="FUY29" s="1"/>
      <c r="FUZ29" s="1"/>
      <c r="FVA29" s="1"/>
      <c r="FVB29" s="1"/>
      <c r="FVC29" s="1"/>
      <c r="FVD29" s="1"/>
      <c r="FVE29" s="1"/>
      <c r="FVF29" s="1"/>
      <c r="FVG29" s="1"/>
      <c r="FVH29" s="1"/>
      <c r="FVI29" s="1"/>
      <c r="FVJ29" s="1"/>
      <c r="FVK29" s="1"/>
      <c r="FVL29" s="1"/>
      <c r="FVM29" s="1"/>
      <c r="FVN29" s="1"/>
      <c r="FVO29" s="1"/>
      <c r="FVP29" s="1"/>
      <c r="FVQ29" s="1"/>
      <c r="FVR29" s="1"/>
      <c r="FVS29" s="1"/>
      <c r="FVT29" s="1"/>
      <c r="FVU29" s="1"/>
      <c r="FVV29" s="1"/>
      <c r="FVW29" s="1"/>
      <c r="FVX29" s="1"/>
      <c r="FVY29" s="1"/>
      <c r="FVZ29" s="1"/>
      <c r="FWA29" s="1"/>
      <c r="FWB29" s="1"/>
      <c r="FWC29" s="1"/>
      <c r="FWD29" s="1"/>
      <c r="FWE29" s="1"/>
      <c r="FWF29" s="1"/>
      <c r="FWG29" s="1"/>
      <c r="FWH29" s="1"/>
      <c r="FWI29" s="1"/>
      <c r="FWJ29" s="1"/>
      <c r="FWK29" s="1"/>
      <c r="FWL29" s="1"/>
      <c r="FWM29" s="1"/>
      <c r="FWN29" s="1"/>
      <c r="FWO29" s="1"/>
      <c r="FWP29" s="1"/>
      <c r="FWQ29" s="1"/>
      <c r="FWR29" s="1"/>
      <c r="FWS29" s="1"/>
      <c r="FWT29" s="1"/>
      <c r="FWU29" s="1"/>
      <c r="FWV29" s="1"/>
      <c r="FWW29" s="1"/>
      <c r="FWX29" s="1"/>
      <c r="FWY29" s="1"/>
      <c r="FWZ29" s="1"/>
      <c r="FXA29" s="1"/>
      <c r="FXB29" s="1"/>
      <c r="FXC29" s="1"/>
      <c r="FXD29" s="1"/>
      <c r="FXE29" s="1"/>
      <c r="FXF29" s="1"/>
      <c r="FXG29" s="1"/>
      <c r="FXH29" s="1"/>
      <c r="FXI29" s="1"/>
      <c r="FXJ29" s="1"/>
      <c r="FXK29" s="1"/>
      <c r="FXL29" s="1"/>
      <c r="FXM29" s="1"/>
      <c r="FXN29" s="1"/>
      <c r="FXO29" s="1"/>
      <c r="FXP29" s="1"/>
      <c r="FXQ29" s="1"/>
      <c r="FXR29" s="1"/>
      <c r="FXS29" s="1"/>
      <c r="FXT29" s="1"/>
      <c r="FXU29" s="1"/>
      <c r="FXV29" s="1"/>
      <c r="FXW29" s="1"/>
      <c r="FXX29" s="1"/>
      <c r="FXY29" s="1"/>
      <c r="FXZ29" s="1"/>
      <c r="FYA29" s="1"/>
      <c r="FYB29" s="1"/>
      <c r="FYC29" s="1"/>
      <c r="FYD29" s="1"/>
      <c r="FYE29" s="1"/>
      <c r="FYF29" s="1"/>
      <c r="FYG29" s="1"/>
      <c r="FYH29" s="1"/>
      <c r="FYI29" s="1"/>
      <c r="FYJ29" s="1"/>
      <c r="FYK29" s="1"/>
      <c r="FYL29" s="1"/>
      <c r="FYM29" s="1"/>
      <c r="FYN29" s="1"/>
      <c r="FYO29" s="1"/>
      <c r="FYP29" s="1"/>
      <c r="FYQ29" s="1"/>
      <c r="FYR29" s="1"/>
      <c r="FYS29" s="1"/>
      <c r="FYT29" s="1"/>
      <c r="FYU29" s="1"/>
      <c r="FYV29" s="1"/>
      <c r="FYW29" s="1"/>
      <c r="FYX29" s="1"/>
      <c r="FYY29" s="1"/>
      <c r="FYZ29" s="1"/>
      <c r="FZA29" s="1"/>
      <c r="FZB29" s="1"/>
      <c r="FZC29" s="1"/>
      <c r="FZD29" s="1"/>
      <c r="FZE29" s="1"/>
      <c r="FZF29" s="1"/>
      <c r="FZG29" s="1"/>
      <c r="FZH29" s="1"/>
      <c r="FZI29" s="1"/>
      <c r="FZJ29" s="1"/>
      <c r="FZK29" s="1"/>
      <c r="FZL29" s="1"/>
      <c r="FZM29" s="1"/>
      <c r="FZN29" s="1"/>
      <c r="FZO29" s="1"/>
      <c r="FZP29" s="1"/>
      <c r="FZQ29" s="1"/>
      <c r="FZR29" s="1"/>
      <c r="FZS29" s="1"/>
      <c r="FZT29" s="1"/>
      <c r="FZU29" s="1"/>
      <c r="FZV29" s="1"/>
      <c r="FZW29" s="1"/>
      <c r="FZX29" s="1"/>
      <c r="FZY29" s="1"/>
      <c r="FZZ29" s="1"/>
      <c r="GAA29" s="1"/>
      <c r="GAB29" s="1"/>
      <c r="GAC29" s="1"/>
      <c r="GAD29" s="1"/>
      <c r="GAE29" s="1"/>
      <c r="GAF29" s="1"/>
      <c r="GAG29" s="1"/>
      <c r="GAH29" s="1"/>
      <c r="GAI29" s="1"/>
      <c r="GAJ29" s="1"/>
      <c r="GAK29" s="1"/>
      <c r="GAL29" s="1"/>
      <c r="GAM29" s="1"/>
      <c r="GAN29" s="1"/>
      <c r="GAO29" s="1"/>
      <c r="GAP29" s="1"/>
      <c r="GAQ29" s="1"/>
      <c r="GAR29" s="1"/>
      <c r="GAS29" s="1"/>
      <c r="GAT29" s="1"/>
      <c r="GAU29" s="1"/>
      <c r="GAV29" s="1"/>
      <c r="GAW29" s="1"/>
      <c r="GAX29" s="1"/>
      <c r="GAY29" s="1"/>
      <c r="GAZ29" s="1"/>
      <c r="GBA29" s="1"/>
      <c r="GBB29" s="1"/>
      <c r="GBC29" s="1"/>
      <c r="GBD29" s="1"/>
      <c r="GBE29" s="1"/>
      <c r="GBF29" s="1"/>
      <c r="GBG29" s="1"/>
      <c r="GBH29" s="1"/>
      <c r="GBI29" s="1"/>
      <c r="GBJ29" s="1"/>
      <c r="GBK29" s="1"/>
      <c r="GBL29" s="1"/>
      <c r="GBM29" s="1"/>
      <c r="GBN29" s="1"/>
      <c r="GBO29" s="1"/>
      <c r="GBP29" s="1"/>
      <c r="GBQ29" s="1"/>
      <c r="GBR29" s="1"/>
      <c r="GBS29" s="1"/>
      <c r="GBT29" s="1"/>
      <c r="GBU29" s="1"/>
      <c r="GBV29" s="1"/>
      <c r="GBW29" s="1"/>
      <c r="GBX29" s="1"/>
      <c r="GBY29" s="1"/>
      <c r="GBZ29" s="1"/>
      <c r="GCA29" s="1"/>
      <c r="GCB29" s="1"/>
      <c r="GCC29" s="1"/>
      <c r="GCD29" s="1"/>
      <c r="GCE29" s="1"/>
      <c r="GCF29" s="1"/>
      <c r="GCG29" s="1"/>
      <c r="GCH29" s="1"/>
      <c r="GCI29" s="1"/>
      <c r="GCJ29" s="1"/>
      <c r="GCK29" s="1"/>
      <c r="GCL29" s="1"/>
      <c r="GCM29" s="1"/>
      <c r="GCN29" s="1"/>
      <c r="GCO29" s="1"/>
      <c r="GCP29" s="1"/>
      <c r="GCQ29" s="1"/>
      <c r="GCR29" s="1"/>
      <c r="GCS29" s="1"/>
      <c r="GCT29" s="1"/>
      <c r="GCU29" s="1"/>
      <c r="GCV29" s="1"/>
      <c r="GCW29" s="1"/>
      <c r="GCX29" s="1"/>
      <c r="GCY29" s="1"/>
      <c r="GCZ29" s="1"/>
      <c r="GDA29" s="1"/>
      <c r="GDB29" s="1"/>
      <c r="GDC29" s="1"/>
      <c r="GDD29" s="1"/>
      <c r="GDE29" s="1"/>
      <c r="GDF29" s="1"/>
      <c r="GDG29" s="1"/>
      <c r="GDH29" s="1"/>
      <c r="GDI29" s="1"/>
      <c r="GDJ29" s="1"/>
      <c r="GDK29" s="1"/>
      <c r="GDL29" s="1"/>
      <c r="GDM29" s="1"/>
      <c r="GDN29" s="1"/>
      <c r="GDO29" s="1"/>
      <c r="GDP29" s="1"/>
      <c r="GDQ29" s="1"/>
      <c r="GDR29" s="1"/>
      <c r="GDS29" s="1"/>
      <c r="GDT29" s="1"/>
      <c r="GDU29" s="1"/>
      <c r="GDV29" s="1"/>
      <c r="GDW29" s="1"/>
      <c r="GDX29" s="1"/>
      <c r="GDY29" s="1"/>
      <c r="GDZ29" s="1"/>
      <c r="GEA29" s="1"/>
      <c r="GEB29" s="1"/>
      <c r="GEC29" s="1"/>
      <c r="GED29" s="1"/>
      <c r="GEE29" s="1"/>
      <c r="GEF29" s="1"/>
      <c r="GEG29" s="1"/>
      <c r="GEH29" s="1"/>
      <c r="GEI29" s="1"/>
      <c r="GEJ29" s="1"/>
      <c r="GEK29" s="1"/>
      <c r="GEL29" s="1"/>
      <c r="GEM29" s="1"/>
      <c r="GEN29" s="1"/>
      <c r="GEO29" s="1"/>
      <c r="GEP29" s="1"/>
      <c r="GEQ29" s="1"/>
      <c r="GER29" s="1"/>
      <c r="GES29" s="1"/>
      <c r="GET29" s="1"/>
      <c r="GEU29" s="1"/>
      <c r="GEV29" s="1"/>
      <c r="GEW29" s="1"/>
      <c r="GEX29" s="1"/>
      <c r="GEY29" s="1"/>
      <c r="GEZ29" s="1"/>
      <c r="GFA29" s="1"/>
      <c r="GFB29" s="1"/>
      <c r="GFC29" s="1"/>
      <c r="GFD29" s="1"/>
      <c r="GFE29" s="1"/>
      <c r="GFF29" s="1"/>
      <c r="GFG29" s="1"/>
      <c r="GFH29" s="1"/>
      <c r="GFI29" s="1"/>
      <c r="GFJ29" s="1"/>
      <c r="GFK29" s="1"/>
      <c r="GFL29" s="1"/>
      <c r="GFM29" s="1"/>
      <c r="GFN29" s="1"/>
      <c r="GFO29" s="1"/>
      <c r="GFP29" s="1"/>
      <c r="GFQ29" s="1"/>
      <c r="GFR29" s="1"/>
      <c r="GFS29" s="1"/>
      <c r="GFT29" s="1"/>
      <c r="GFU29" s="1"/>
      <c r="GFV29" s="1"/>
      <c r="GFW29" s="1"/>
      <c r="GFX29" s="1"/>
      <c r="GFY29" s="1"/>
      <c r="GFZ29" s="1"/>
      <c r="GGA29" s="1"/>
      <c r="GGB29" s="1"/>
      <c r="GGC29" s="1"/>
      <c r="GGD29" s="1"/>
      <c r="GGE29" s="1"/>
      <c r="GGF29" s="1"/>
      <c r="GGG29" s="1"/>
      <c r="GGH29" s="1"/>
      <c r="GGI29" s="1"/>
      <c r="GGJ29" s="1"/>
      <c r="GGK29" s="1"/>
      <c r="GGL29" s="1"/>
      <c r="GGM29" s="1"/>
      <c r="GGN29" s="1"/>
      <c r="GGO29" s="1"/>
      <c r="GGP29" s="1"/>
      <c r="GGQ29" s="1"/>
      <c r="GGR29" s="1"/>
      <c r="GGS29" s="1"/>
      <c r="GGT29" s="1"/>
      <c r="GGU29" s="1"/>
      <c r="GGV29" s="1"/>
      <c r="GGW29" s="1"/>
      <c r="GGX29" s="1"/>
      <c r="GGY29" s="1"/>
      <c r="GGZ29" s="1"/>
      <c r="GHA29" s="1"/>
      <c r="GHB29" s="1"/>
      <c r="GHC29" s="1"/>
      <c r="GHD29" s="1"/>
      <c r="GHE29" s="1"/>
      <c r="GHF29" s="1"/>
      <c r="GHG29" s="1"/>
      <c r="GHH29" s="1"/>
      <c r="GHI29" s="1"/>
      <c r="GHJ29" s="1"/>
      <c r="GHK29" s="1"/>
      <c r="GHL29" s="1"/>
      <c r="GHM29" s="1"/>
      <c r="GHN29" s="1"/>
      <c r="GHO29" s="1"/>
      <c r="GHP29" s="1"/>
      <c r="GHQ29" s="1"/>
      <c r="GHR29" s="1"/>
      <c r="GHS29" s="1"/>
      <c r="GHT29" s="1"/>
      <c r="GHU29" s="1"/>
      <c r="GHV29" s="1"/>
      <c r="GHW29" s="1"/>
      <c r="GHX29" s="1"/>
      <c r="GHY29" s="1"/>
      <c r="GHZ29" s="1"/>
      <c r="GIA29" s="1"/>
      <c r="GIB29" s="1"/>
      <c r="GIC29" s="1"/>
      <c r="GID29" s="1"/>
      <c r="GIE29" s="1"/>
      <c r="GIF29" s="1"/>
      <c r="GIG29" s="1"/>
      <c r="GIH29" s="1"/>
      <c r="GII29" s="1"/>
      <c r="GIJ29" s="1"/>
      <c r="GIK29" s="1"/>
      <c r="GIL29" s="1"/>
      <c r="GIM29" s="1"/>
      <c r="GIN29" s="1"/>
      <c r="GIO29" s="1"/>
      <c r="GIP29" s="1"/>
      <c r="GIQ29" s="1"/>
      <c r="GIR29" s="1"/>
      <c r="GIS29" s="1"/>
      <c r="GIT29" s="1"/>
      <c r="GIU29" s="1"/>
      <c r="GIV29" s="1"/>
      <c r="GIW29" s="1"/>
      <c r="GIX29" s="1"/>
      <c r="GIY29" s="1"/>
      <c r="GIZ29" s="1"/>
      <c r="GJA29" s="1"/>
      <c r="GJB29" s="1"/>
      <c r="GJC29" s="1"/>
      <c r="GJD29" s="1"/>
      <c r="GJE29" s="1"/>
      <c r="GJF29" s="1"/>
      <c r="GJG29" s="1"/>
      <c r="GJH29" s="1"/>
      <c r="GJI29" s="1"/>
      <c r="GJJ29" s="1"/>
      <c r="GJK29" s="1"/>
      <c r="GJL29" s="1"/>
      <c r="GJM29" s="1"/>
      <c r="GJN29" s="1"/>
      <c r="GJO29" s="1"/>
      <c r="GJP29" s="1"/>
      <c r="GJQ29" s="1"/>
      <c r="GJR29" s="1"/>
      <c r="GJS29" s="1"/>
      <c r="GJT29" s="1"/>
      <c r="GJU29" s="1"/>
      <c r="GJV29" s="1"/>
      <c r="GJW29" s="1"/>
      <c r="GJX29" s="1"/>
      <c r="GJY29" s="1"/>
      <c r="GJZ29" s="1"/>
      <c r="GKA29" s="1"/>
      <c r="GKB29" s="1"/>
      <c r="GKC29" s="1"/>
      <c r="GKD29" s="1"/>
      <c r="GKE29" s="1"/>
      <c r="GKF29" s="1"/>
      <c r="GKG29" s="1"/>
      <c r="GKH29" s="1"/>
      <c r="GKI29" s="1"/>
      <c r="GKJ29" s="1"/>
      <c r="GKK29" s="1"/>
      <c r="GKL29" s="1"/>
      <c r="GKM29" s="1"/>
      <c r="GKN29" s="1"/>
      <c r="GKO29" s="1"/>
      <c r="GKP29" s="1"/>
      <c r="GKQ29" s="1"/>
      <c r="GKR29" s="1"/>
      <c r="GKS29" s="1"/>
      <c r="GKT29" s="1"/>
      <c r="GKU29" s="1"/>
      <c r="GKV29" s="1"/>
      <c r="GKW29" s="1"/>
      <c r="GKX29" s="1"/>
      <c r="GKY29" s="1"/>
      <c r="GKZ29" s="1"/>
      <c r="GLA29" s="1"/>
      <c r="GLB29" s="1"/>
      <c r="GLC29" s="1"/>
      <c r="GLD29" s="1"/>
      <c r="GLE29" s="1"/>
      <c r="GLF29" s="1"/>
      <c r="GLG29" s="1"/>
      <c r="GLH29" s="1"/>
      <c r="GLI29" s="1"/>
      <c r="GLJ29" s="1"/>
      <c r="GLK29" s="1"/>
      <c r="GLL29" s="1"/>
      <c r="GLM29" s="1"/>
      <c r="GLN29" s="1"/>
      <c r="GLO29" s="1"/>
      <c r="GLP29" s="1"/>
      <c r="GLQ29" s="1"/>
      <c r="GLR29" s="1"/>
      <c r="GLS29" s="1"/>
      <c r="GLT29" s="1"/>
      <c r="GLU29" s="1"/>
      <c r="GLV29" s="1"/>
      <c r="GLW29" s="1"/>
      <c r="GLX29" s="1"/>
      <c r="GLY29" s="1"/>
      <c r="GLZ29" s="1"/>
      <c r="GMA29" s="1"/>
      <c r="GMB29" s="1"/>
      <c r="GMC29" s="1"/>
      <c r="GMD29" s="1"/>
      <c r="GME29" s="1"/>
      <c r="GMF29" s="1"/>
      <c r="GMG29" s="1"/>
      <c r="GMH29" s="1"/>
      <c r="GMI29" s="1"/>
      <c r="GMJ29" s="1"/>
      <c r="GMK29" s="1"/>
      <c r="GML29" s="1"/>
      <c r="GMM29" s="1"/>
      <c r="GMN29" s="1"/>
      <c r="GMO29" s="1"/>
      <c r="GMP29" s="1"/>
      <c r="GMQ29" s="1"/>
      <c r="GMR29" s="1"/>
      <c r="GMS29" s="1"/>
      <c r="GMT29" s="1"/>
      <c r="GMU29" s="1"/>
      <c r="GMV29" s="1"/>
      <c r="GMW29" s="1"/>
      <c r="GMX29" s="1"/>
      <c r="GMY29" s="1"/>
      <c r="GMZ29" s="1"/>
      <c r="GNA29" s="1"/>
      <c r="GNB29" s="1"/>
      <c r="GNC29" s="1"/>
      <c r="GND29" s="1"/>
      <c r="GNE29" s="1"/>
      <c r="GNF29" s="1"/>
      <c r="GNG29" s="1"/>
      <c r="GNH29" s="1"/>
      <c r="GNI29" s="1"/>
      <c r="GNJ29" s="1"/>
      <c r="GNK29" s="1"/>
      <c r="GNL29" s="1"/>
      <c r="GNM29" s="1"/>
      <c r="GNN29" s="1"/>
      <c r="GNO29" s="1"/>
      <c r="GNP29" s="1"/>
      <c r="GNQ29" s="1"/>
      <c r="GNR29" s="1"/>
      <c r="GNS29" s="1"/>
      <c r="GNT29" s="1"/>
      <c r="GNU29" s="1"/>
      <c r="GNV29" s="1"/>
      <c r="GNW29" s="1"/>
      <c r="GNX29" s="1"/>
      <c r="GNY29" s="1"/>
      <c r="GNZ29" s="1"/>
      <c r="GOA29" s="1"/>
      <c r="GOB29" s="1"/>
      <c r="GOC29" s="1"/>
      <c r="GOD29" s="1"/>
      <c r="GOE29" s="1"/>
      <c r="GOF29" s="1"/>
      <c r="GOG29" s="1"/>
      <c r="GOH29" s="1"/>
      <c r="GOI29" s="1"/>
      <c r="GOJ29" s="1"/>
      <c r="GOK29" s="1"/>
      <c r="GOL29" s="1"/>
      <c r="GOM29" s="1"/>
      <c r="GON29" s="1"/>
      <c r="GOO29" s="1"/>
      <c r="GOP29" s="1"/>
      <c r="GOQ29" s="1"/>
      <c r="GOR29" s="1"/>
      <c r="GOS29" s="1"/>
      <c r="GOT29" s="1"/>
      <c r="GOU29" s="1"/>
      <c r="GOV29" s="1"/>
      <c r="GOW29" s="1"/>
      <c r="GOX29" s="1"/>
      <c r="GOY29" s="1"/>
      <c r="GOZ29" s="1"/>
      <c r="GPA29" s="1"/>
      <c r="GPB29" s="1"/>
      <c r="GPC29" s="1"/>
      <c r="GPD29" s="1"/>
      <c r="GPE29" s="1"/>
      <c r="GPF29" s="1"/>
      <c r="GPG29" s="1"/>
      <c r="GPH29" s="1"/>
      <c r="GPI29" s="1"/>
      <c r="GPJ29" s="1"/>
      <c r="GPK29" s="1"/>
      <c r="GPL29" s="1"/>
      <c r="GPM29" s="1"/>
      <c r="GPN29" s="1"/>
      <c r="GPO29" s="1"/>
      <c r="GPP29" s="1"/>
      <c r="GPQ29" s="1"/>
      <c r="GPR29" s="1"/>
      <c r="GPS29" s="1"/>
      <c r="GPT29" s="1"/>
      <c r="GPU29" s="1"/>
      <c r="GPV29" s="1"/>
      <c r="GPW29" s="1"/>
      <c r="GPX29" s="1"/>
      <c r="GPY29" s="1"/>
      <c r="GPZ29" s="1"/>
      <c r="GQA29" s="1"/>
      <c r="GQB29" s="1"/>
      <c r="GQC29" s="1"/>
      <c r="GQD29" s="1"/>
      <c r="GQE29" s="1"/>
      <c r="GQF29" s="1"/>
      <c r="GQG29" s="1"/>
      <c r="GQH29" s="1"/>
      <c r="GQI29" s="1"/>
      <c r="GQJ29" s="1"/>
      <c r="GQK29" s="1"/>
      <c r="GQL29" s="1"/>
      <c r="GQM29" s="1"/>
      <c r="GQN29" s="1"/>
      <c r="GQO29" s="1"/>
      <c r="GQP29" s="1"/>
      <c r="GQQ29" s="1"/>
      <c r="GQR29" s="1"/>
      <c r="GQS29" s="1"/>
      <c r="GQT29" s="1"/>
      <c r="GQU29" s="1"/>
      <c r="GQV29" s="1"/>
      <c r="GQW29" s="1"/>
      <c r="GQX29" s="1"/>
      <c r="GQY29" s="1"/>
      <c r="GQZ29" s="1"/>
      <c r="GRA29" s="1"/>
      <c r="GRB29" s="1"/>
      <c r="GRC29" s="1"/>
      <c r="GRD29" s="1"/>
      <c r="GRE29" s="1"/>
      <c r="GRF29" s="1"/>
      <c r="GRG29" s="1"/>
      <c r="GRH29" s="1"/>
      <c r="GRI29" s="1"/>
      <c r="GRJ29" s="1"/>
      <c r="GRK29" s="1"/>
      <c r="GRL29" s="1"/>
      <c r="GRM29" s="1"/>
      <c r="GRN29" s="1"/>
      <c r="GRO29" s="1"/>
      <c r="GRP29" s="1"/>
      <c r="GRQ29" s="1"/>
      <c r="GRR29" s="1"/>
      <c r="GRS29" s="1"/>
      <c r="GRT29" s="1"/>
      <c r="GRU29" s="1"/>
      <c r="GRV29" s="1"/>
      <c r="GRW29" s="1"/>
      <c r="GRX29" s="1"/>
      <c r="GRY29" s="1"/>
      <c r="GRZ29" s="1"/>
      <c r="GSA29" s="1"/>
      <c r="GSB29" s="1"/>
      <c r="GSC29" s="1"/>
      <c r="GSD29" s="1"/>
      <c r="GSE29" s="1"/>
      <c r="GSF29" s="1"/>
      <c r="GSG29" s="1"/>
      <c r="GSH29" s="1"/>
      <c r="GSI29" s="1"/>
      <c r="GSJ29" s="1"/>
      <c r="GSK29" s="1"/>
      <c r="GSL29" s="1"/>
      <c r="GSM29" s="1"/>
      <c r="GSN29" s="1"/>
      <c r="GSO29" s="1"/>
      <c r="GSP29" s="1"/>
      <c r="GSQ29" s="1"/>
      <c r="GSR29" s="1"/>
      <c r="GSS29" s="1"/>
      <c r="GST29" s="1"/>
      <c r="GSU29" s="1"/>
      <c r="GSV29" s="1"/>
      <c r="GSW29" s="1"/>
      <c r="GSX29" s="1"/>
      <c r="GSY29" s="1"/>
      <c r="GSZ29" s="1"/>
      <c r="GTA29" s="1"/>
      <c r="GTB29" s="1"/>
      <c r="GTC29" s="1"/>
      <c r="GTD29" s="1"/>
      <c r="GTE29" s="1"/>
      <c r="GTF29" s="1"/>
      <c r="GTG29" s="1"/>
      <c r="GTH29" s="1"/>
      <c r="GTI29" s="1"/>
      <c r="GTJ29" s="1"/>
      <c r="GTK29" s="1"/>
      <c r="GTL29" s="1"/>
      <c r="GTM29" s="1"/>
      <c r="GTN29" s="1"/>
      <c r="GTO29" s="1"/>
      <c r="GTP29" s="1"/>
      <c r="GTQ29" s="1"/>
      <c r="GTR29" s="1"/>
      <c r="GTS29" s="1"/>
      <c r="GTT29" s="1"/>
      <c r="GTU29" s="1"/>
      <c r="GTV29" s="1"/>
      <c r="GTW29" s="1"/>
      <c r="GTX29" s="1"/>
      <c r="GTY29" s="1"/>
      <c r="GTZ29" s="1"/>
      <c r="GUA29" s="1"/>
      <c r="GUB29" s="1"/>
      <c r="GUC29" s="1"/>
      <c r="GUD29" s="1"/>
      <c r="GUE29" s="1"/>
      <c r="GUF29" s="1"/>
      <c r="GUG29" s="1"/>
      <c r="GUH29" s="1"/>
      <c r="GUI29" s="1"/>
      <c r="GUJ29" s="1"/>
      <c r="GUK29" s="1"/>
      <c r="GUL29" s="1"/>
      <c r="GUM29" s="1"/>
      <c r="GUN29" s="1"/>
      <c r="GUO29" s="1"/>
      <c r="GUP29" s="1"/>
      <c r="GUQ29" s="1"/>
      <c r="GUR29" s="1"/>
      <c r="GUS29" s="1"/>
      <c r="GUT29" s="1"/>
      <c r="GUU29" s="1"/>
      <c r="GUV29" s="1"/>
      <c r="GUW29" s="1"/>
      <c r="GUX29" s="1"/>
      <c r="GUY29" s="1"/>
      <c r="GUZ29" s="1"/>
      <c r="GVA29" s="1"/>
      <c r="GVB29" s="1"/>
      <c r="GVC29" s="1"/>
      <c r="GVD29" s="1"/>
      <c r="GVE29" s="1"/>
      <c r="GVF29" s="1"/>
      <c r="GVG29" s="1"/>
      <c r="GVH29" s="1"/>
      <c r="GVI29" s="1"/>
      <c r="GVJ29" s="1"/>
      <c r="GVK29" s="1"/>
      <c r="GVL29" s="1"/>
      <c r="GVM29" s="1"/>
      <c r="GVN29" s="1"/>
      <c r="GVO29" s="1"/>
      <c r="GVP29" s="1"/>
      <c r="GVQ29" s="1"/>
      <c r="GVR29" s="1"/>
      <c r="GVS29" s="1"/>
      <c r="GVT29" s="1"/>
      <c r="GVU29" s="1"/>
      <c r="GVV29" s="1"/>
      <c r="GVW29" s="1"/>
      <c r="GVX29" s="1"/>
      <c r="GVY29" s="1"/>
      <c r="GVZ29" s="1"/>
      <c r="GWA29" s="1"/>
      <c r="GWB29" s="1"/>
      <c r="GWC29" s="1"/>
      <c r="GWD29" s="1"/>
      <c r="GWE29" s="1"/>
      <c r="GWF29" s="1"/>
      <c r="GWG29" s="1"/>
      <c r="GWH29" s="1"/>
      <c r="GWI29" s="1"/>
      <c r="GWJ29" s="1"/>
      <c r="GWK29" s="1"/>
      <c r="GWL29" s="1"/>
      <c r="GWM29" s="1"/>
      <c r="GWN29" s="1"/>
      <c r="GWO29" s="1"/>
      <c r="GWP29" s="1"/>
      <c r="GWQ29" s="1"/>
      <c r="GWR29" s="1"/>
      <c r="GWS29" s="1"/>
      <c r="GWT29" s="1"/>
      <c r="GWU29" s="1"/>
      <c r="GWV29" s="1"/>
      <c r="GWW29" s="1"/>
      <c r="GWX29" s="1"/>
      <c r="GWY29" s="1"/>
      <c r="GWZ29" s="1"/>
      <c r="GXA29" s="1"/>
      <c r="GXB29" s="1"/>
      <c r="GXC29" s="1"/>
      <c r="GXD29" s="1"/>
      <c r="GXE29" s="1"/>
      <c r="GXF29" s="1"/>
      <c r="GXG29" s="1"/>
      <c r="GXH29" s="1"/>
      <c r="GXI29" s="1"/>
      <c r="GXJ29" s="1"/>
      <c r="GXK29" s="1"/>
      <c r="GXL29" s="1"/>
      <c r="GXM29" s="1"/>
      <c r="GXN29" s="1"/>
      <c r="GXO29" s="1"/>
      <c r="GXP29" s="1"/>
      <c r="GXQ29" s="1"/>
      <c r="GXR29" s="1"/>
      <c r="GXS29" s="1"/>
      <c r="GXT29" s="1"/>
      <c r="GXU29" s="1"/>
      <c r="GXV29" s="1"/>
      <c r="GXW29" s="1"/>
      <c r="GXX29" s="1"/>
      <c r="GXY29" s="1"/>
      <c r="GXZ29" s="1"/>
      <c r="GYA29" s="1"/>
      <c r="GYB29" s="1"/>
      <c r="GYC29" s="1"/>
      <c r="GYD29" s="1"/>
      <c r="GYE29" s="1"/>
      <c r="GYF29" s="1"/>
      <c r="GYG29" s="1"/>
      <c r="GYH29" s="1"/>
      <c r="GYI29" s="1"/>
      <c r="GYJ29" s="1"/>
      <c r="GYK29" s="1"/>
      <c r="GYL29" s="1"/>
      <c r="GYM29" s="1"/>
      <c r="GYN29" s="1"/>
      <c r="GYO29" s="1"/>
      <c r="GYP29" s="1"/>
      <c r="GYQ29" s="1"/>
      <c r="GYR29" s="1"/>
      <c r="GYS29" s="1"/>
      <c r="GYT29" s="1"/>
      <c r="GYU29" s="1"/>
      <c r="GYV29" s="1"/>
      <c r="GYW29" s="1"/>
      <c r="GYX29" s="1"/>
      <c r="GYY29" s="1"/>
      <c r="GYZ29" s="1"/>
      <c r="GZA29" s="1"/>
      <c r="GZB29" s="1"/>
      <c r="GZC29" s="1"/>
      <c r="GZD29" s="1"/>
      <c r="GZE29" s="1"/>
      <c r="GZF29" s="1"/>
      <c r="GZG29" s="1"/>
      <c r="GZH29" s="1"/>
      <c r="GZI29" s="1"/>
      <c r="GZJ29" s="1"/>
      <c r="GZK29" s="1"/>
      <c r="GZL29" s="1"/>
      <c r="GZM29" s="1"/>
      <c r="GZN29" s="1"/>
      <c r="GZO29" s="1"/>
      <c r="GZP29" s="1"/>
      <c r="GZQ29" s="1"/>
      <c r="GZR29" s="1"/>
      <c r="GZS29" s="1"/>
      <c r="GZT29" s="1"/>
      <c r="GZU29" s="1"/>
      <c r="GZV29" s="1"/>
      <c r="GZW29" s="1"/>
      <c r="GZX29" s="1"/>
      <c r="GZY29" s="1"/>
      <c r="GZZ29" s="1"/>
      <c r="HAA29" s="1"/>
      <c r="HAB29" s="1"/>
      <c r="HAC29" s="1"/>
      <c r="HAD29" s="1"/>
      <c r="HAE29" s="1"/>
      <c r="HAF29" s="1"/>
      <c r="HAG29" s="1"/>
      <c r="HAH29" s="1"/>
      <c r="HAI29" s="1"/>
      <c r="HAJ29" s="1"/>
      <c r="HAK29" s="1"/>
      <c r="HAL29" s="1"/>
      <c r="HAM29" s="1"/>
      <c r="HAN29" s="1"/>
      <c r="HAO29" s="1"/>
      <c r="HAP29" s="1"/>
      <c r="HAQ29" s="1"/>
      <c r="HAR29" s="1"/>
      <c r="HAS29" s="1"/>
      <c r="HAT29" s="1"/>
      <c r="HAU29" s="1"/>
      <c r="HAV29" s="1"/>
      <c r="HAW29" s="1"/>
      <c r="HAX29" s="1"/>
      <c r="HAY29" s="1"/>
      <c r="HAZ29" s="1"/>
      <c r="HBA29" s="1"/>
      <c r="HBB29" s="1"/>
      <c r="HBC29" s="1"/>
      <c r="HBD29" s="1"/>
      <c r="HBE29" s="1"/>
      <c r="HBF29" s="1"/>
      <c r="HBG29" s="1"/>
      <c r="HBH29" s="1"/>
      <c r="HBI29" s="1"/>
      <c r="HBJ29" s="1"/>
      <c r="HBK29" s="1"/>
      <c r="HBL29" s="1"/>
      <c r="HBM29" s="1"/>
      <c r="HBN29" s="1"/>
      <c r="HBO29" s="1"/>
      <c r="HBP29" s="1"/>
      <c r="HBQ29" s="1"/>
      <c r="HBR29" s="1"/>
      <c r="HBS29" s="1"/>
      <c r="HBT29" s="1"/>
      <c r="HBU29" s="1"/>
      <c r="HBV29" s="1"/>
      <c r="HBW29" s="1"/>
      <c r="HBX29" s="1"/>
      <c r="HBY29" s="1"/>
      <c r="HBZ29" s="1"/>
      <c r="HCA29" s="1"/>
      <c r="HCB29" s="1"/>
      <c r="HCC29" s="1"/>
      <c r="HCD29" s="1"/>
      <c r="HCE29" s="1"/>
      <c r="HCF29" s="1"/>
      <c r="HCG29" s="1"/>
      <c r="HCH29" s="1"/>
      <c r="HCI29" s="1"/>
      <c r="HCJ29" s="1"/>
      <c r="HCK29" s="1"/>
      <c r="HCL29" s="1"/>
      <c r="HCM29" s="1"/>
      <c r="HCN29" s="1"/>
      <c r="HCO29" s="1"/>
      <c r="HCP29" s="1"/>
      <c r="HCQ29" s="1"/>
      <c r="HCR29" s="1"/>
      <c r="HCS29" s="1"/>
      <c r="HCT29" s="1"/>
      <c r="HCU29" s="1"/>
      <c r="HCV29" s="1"/>
      <c r="HCW29" s="1"/>
      <c r="HCX29" s="1"/>
      <c r="HCY29" s="1"/>
      <c r="HCZ29" s="1"/>
      <c r="HDA29" s="1"/>
      <c r="HDB29" s="1"/>
      <c r="HDC29" s="1"/>
      <c r="HDD29" s="1"/>
      <c r="HDE29" s="1"/>
      <c r="HDF29" s="1"/>
      <c r="HDG29" s="1"/>
      <c r="HDH29" s="1"/>
      <c r="HDI29" s="1"/>
      <c r="HDJ29" s="1"/>
      <c r="HDK29" s="1"/>
      <c r="HDL29" s="1"/>
      <c r="HDM29" s="1"/>
      <c r="HDN29" s="1"/>
      <c r="HDO29" s="1"/>
      <c r="HDP29" s="1"/>
      <c r="HDQ29" s="1"/>
      <c r="HDR29" s="1"/>
      <c r="HDS29" s="1"/>
      <c r="HDT29" s="1"/>
      <c r="HDU29" s="1"/>
      <c r="HDV29" s="1"/>
      <c r="HDW29" s="1"/>
      <c r="HDX29" s="1"/>
      <c r="HDY29" s="1"/>
      <c r="HDZ29" s="1"/>
      <c r="HEA29" s="1"/>
      <c r="HEB29" s="1"/>
      <c r="HEC29" s="1"/>
      <c r="HED29" s="1"/>
      <c r="HEE29" s="1"/>
      <c r="HEF29" s="1"/>
      <c r="HEG29" s="1"/>
      <c r="HEH29" s="1"/>
      <c r="HEI29" s="1"/>
      <c r="HEJ29" s="1"/>
      <c r="HEK29" s="1"/>
      <c r="HEL29" s="1"/>
      <c r="HEM29" s="1"/>
      <c r="HEN29" s="1"/>
      <c r="HEO29" s="1"/>
      <c r="HEP29" s="1"/>
      <c r="HEQ29" s="1"/>
      <c r="HER29" s="1"/>
      <c r="HES29" s="1"/>
      <c r="HET29" s="1"/>
      <c r="HEU29" s="1"/>
      <c r="HEV29" s="1"/>
      <c r="HEW29" s="1"/>
      <c r="HEX29" s="1"/>
      <c r="HEY29" s="1"/>
      <c r="HEZ29" s="1"/>
      <c r="HFA29" s="1"/>
      <c r="HFB29" s="1"/>
      <c r="HFC29" s="1"/>
      <c r="HFD29" s="1"/>
      <c r="HFE29" s="1"/>
      <c r="HFF29" s="1"/>
      <c r="HFG29" s="1"/>
      <c r="HFH29" s="1"/>
      <c r="HFI29" s="1"/>
      <c r="HFJ29" s="1"/>
      <c r="HFK29" s="1"/>
      <c r="HFL29" s="1"/>
      <c r="HFM29" s="1"/>
      <c r="HFN29" s="1"/>
      <c r="HFO29" s="1"/>
      <c r="HFP29" s="1"/>
      <c r="HFQ29" s="1"/>
      <c r="HFR29" s="1"/>
      <c r="HFS29" s="1"/>
      <c r="HFT29" s="1"/>
      <c r="HFU29" s="1"/>
      <c r="HFV29" s="1"/>
      <c r="HFW29" s="1"/>
      <c r="HFX29" s="1"/>
      <c r="HFY29" s="1"/>
      <c r="HFZ29" s="1"/>
      <c r="HGA29" s="1"/>
      <c r="HGB29" s="1"/>
      <c r="HGC29" s="1"/>
      <c r="HGD29" s="1"/>
      <c r="HGE29" s="1"/>
      <c r="HGF29" s="1"/>
      <c r="HGG29" s="1"/>
      <c r="HGH29" s="1"/>
      <c r="HGI29" s="1"/>
      <c r="HGJ29" s="1"/>
      <c r="HGK29" s="1"/>
      <c r="HGL29" s="1"/>
      <c r="HGM29" s="1"/>
      <c r="HGN29" s="1"/>
      <c r="HGO29" s="1"/>
      <c r="HGP29" s="1"/>
      <c r="HGQ29" s="1"/>
      <c r="HGR29" s="1"/>
      <c r="HGS29" s="1"/>
      <c r="HGT29" s="1"/>
      <c r="HGU29" s="1"/>
      <c r="HGV29" s="1"/>
      <c r="HGW29" s="1"/>
      <c r="HGX29" s="1"/>
      <c r="HGY29" s="1"/>
      <c r="HGZ29" s="1"/>
      <c r="HHA29" s="1"/>
      <c r="HHB29" s="1"/>
      <c r="HHC29" s="1"/>
      <c r="HHD29" s="1"/>
      <c r="HHE29" s="1"/>
      <c r="HHF29" s="1"/>
      <c r="HHG29" s="1"/>
      <c r="HHH29" s="1"/>
      <c r="HHI29" s="1"/>
      <c r="HHJ29" s="1"/>
      <c r="HHK29" s="1"/>
      <c r="HHL29" s="1"/>
      <c r="HHM29" s="1"/>
      <c r="HHN29" s="1"/>
      <c r="HHO29" s="1"/>
      <c r="HHP29" s="1"/>
      <c r="HHQ29" s="1"/>
      <c r="HHR29" s="1"/>
      <c r="HHS29" s="1"/>
      <c r="HHT29" s="1"/>
      <c r="HHU29" s="1"/>
      <c r="HHV29" s="1"/>
      <c r="HHW29" s="1"/>
      <c r="HHX29" s="1"/>
      <c r="HHY29" s="1"/>
      <c r="HHZ29" s="1"/>
      <c r="HIA29" s="1"/>
      <c r="HIB29" s="1"/>
      <c r="HIC29" s="1"/>
      <c r="HID29" s="1"/>
      <c r="HIE29" s="1"/>
      <c r="HIF29" s="1"/>
      <c r="HIG29" s="1"/>
      <c r="HIH29" s="1"/>
      <c r="HII29" s="1"/>
      <c r="HIJ29" s="1"/>
      <c r="HIK29" s="1"/>
      <c r="HIL29" s="1"/>
      <c r="HIM29" s="1"/>
      <c r="HIN29" s="1"/>
      <c r="HIO29" s="1"/>
      <c r="HIP29" s="1"/>
      <c r="HIQ29" s="1"/>
      <c r="HIR29" s="1"/>
      <c r="HIS29" s="1"/>
      <c r="HIT29" s="1"/>
      <c r="HIU29" s="1"/>
      <c r="HIV29" s="1"/>
      <c r="HIW29" s="1"/>
      <c r="HIX29" s="1"/>
      <c r="HIY29" s="1"/>
      <c r="HIZ29" s="1"/>
      <c r="HJA29" s="1"/>
      <c r="HJB29" s="1"/>
      <c r="HJC29" s="1"/>
      <c r="HJD29" s="1"/>
      <c r="HJE29" s="1"/>
      <c r="HJF29" s="1"/>
      <c r="HJG29" s="1"/>
      <c r="HJH29" s="1"/>
      <c r="HJI29" s="1"/>
      <c r="HJJ29" s="1"/>
      <c r="HJK29" s="1"/>
      <c r="HJL29" s="1"/>
      <c r="HJM29" s="1"/>
      <c r="HJN29" s="1"/>
      <c r="HJO29" s="1"/>
      <c r="HJP29" s="1"/>
      <c r="HJQ29" s="1"/>
      <c r="HJR29" s="1"/>
      <c r="HJS29" s="1"/>
      <c r="HJT29" s="1"/>
      <c r="HJU29" s="1"/>
      <c r="HJV29" s="1"/>
      <c r="HJW29" s="1"/>
      <c r="HJX29" s="1"/>
      <c r="HJY29" s="1"/>
      <c r="HJZ29" s="1"/>
      <c r="HKA29" s="1"/>
      <c r="HKB29" s="1"/>
      <c r="HKC29" s="1"/>
      <c r="HKD29" s="1"/>
      <c r="HKE29" s="1"/>
      <c r="HKF29" s="1"/>
      <c r="HKG29" s="1"/>
      <c r="HKH29" s="1"/>
      <c r="HKI29" s="1"/>
      <c r="HKJ29" s="1"/>
      <c r="HKK29" s="1"/>
      <c r="HKL29" s="1"/>
      <c r="HKM29" s="1"/>
      <c r="HKN29" s="1"/>
      <c r="HKO29" s="1"/>
      <c r="HKP29" s="1"/>
      <c r="HKQ29" s="1"/>
      <c r="HKR29" s="1"/>
      <c r="HKS29" s="1"/>
      <c r="HKT29" s="1"/>
      <c r="HKU29" s="1"/>
      <c r="HKV29" s="1"/>
      <c r="HKW29" s="1"/>
      <c r="HKX29" s="1"/>
      <c r="HKY29" s="1"/>
      <c r="HKZ29" s="1"/>
      <c r="HLA29" s="1"/>
      <c r="HLB29" s="1"/>
      <c r="HLC29" s="1"/>
      <c r="HLD29" s="1"/>
      <c r="HLE29" s="1"/>
      <c r="HLF29" s="1"/>
      <c r="HLG29" s="1"/>
      <c r="HLH29" s="1"/>
      <c r="HLI29" s="1"/>
      <c r="HLJ29" s="1"/>
      <c r="HLK29" s="1"/>
      <c r="HLL29" s="1"/>
      <c r="HLM29" s="1"/>
      <c r="HLN29" s="1"/>
      <c r="HLO29" s="1"/>
      <c r="HLP29" s="1"/>
      <c r="HLQ29" s="1"/>
      <c r="HLR29" s="1"/>
      <c r="HLS29" s="1"/>
      <c r="HLT29" s="1"/>
      <c r="HLU29" s="1"/>
      <c r="HLV29" s="1"/>
      <c r="HLW29" s="1"/>
      <c r="HLX29" s="1"/>
      <c r="HLY29" s="1"/>
      <c r="HLZ29" s="1"/>
      <c r="HMA29" s="1"/>
      <c r="HMB29" s="1"/>
      <c r="HMC29" s="1"/>
      <c r="HMD29" s="1"/>
      <c r="HME29" s="1"/>
      <c r="HMF29" s="1"/>
      <c r="HMG29" s="1"/>
      <c r="HMH29" s="1"/>
      <c r="HMI29" s="1"/>
      <c r="HMJ29" s="1"/>
      <c r="HMK29" s="1"/>
      <c r="HML29" s="1"/>
      <c r="HMM29" s="1"/>
      <c r="HMN29" s="1"/>
      <c r="HMO29" s="1"/>
      <c r="HMP29" s="1"/>
      <c r="HMQ29" s="1"/>
      <c r="HMR29" s="1"/>
      <c r="HMS29" s="1"/>
      <c r="HMT29" s="1"/>
      <c r="HMU29" s="1"/>
      <c r="HMV29" s="1"/>
      <c r="HMW29" s="1"/>
      <c r="HMX29" s="1"/>
      <c r="HMY29" s="1"/>
      <c r="HMZ29" s="1"/>
      <c r="HNA29" s="1"/>
      <c r="HNB29" s="1"/>
      <c r="HNC29" s="1"/>
      <c r="HND29" s="1"/>
      <c r="HNE29" s="1"/>
      <c r="HNF29" s="1"/>
      <c r="HNG29" s="1"/>
      <c r="HNH29" s="1"/>
      <c r="HNI29" s="1"/>
      <c r="HNJ29" s="1"/>
      <c r="HNK29" s="1"/>
      <c r="HNL29" s="1"/>
      <c r="HNM29" s="1"/>
      <c r="HNN29" s="1"/>
      <c r="HNO29" s="1"/>
      <c r="HNP29" s="1"/>
      <c r="HNQ29" s="1"/>
      <c r="HNR29" s="1"/>
      <c r="HNS29" s="1"/>
      <c r="HNT29" s="1"/>
      <c r="HNU29" s="1"/>
      <c r="HNV29" s="1"/>
      <c r="HNW29" s="1"/>
      <c r="HNX29" s="1"/>
      <c r="HNY29" s="1"/>
      <c r="HNZ29" s="1"/>
      <c r="HOA29" s="1"/>
      <c r="HOB29" s="1"/>
      <c r="HOC29" s="1"/>
      <c r="HOD29" s="1"/>
      <c r="HOE29" s="1"/>
      <c r="HOF29" s="1"/>
      <c r="HOG29" s="1"/>
      <c r="HOH29" s="1"/>
      <c r="HOI29" s="1"/>
      <c r="HOJ29" s="1"/>
      <c r="HOK29" s="1"/>
      <c r="HOL29" s="1"/>
      <c r="HOM29" s="1"/>
      <c r="HON29" s="1"/>
      <c r="HOO29" s="1"/>
      <c r="HOP29" s="1"/>
      <c r="HOQ29" s="1"/>
      <c r="HOR29" s="1"/>
      <c r="HOS29" s="1"/>
      <c r="HOT29" s="1"/>
      <c r="HOU29" s="1"/>
      <c r="HOV29" s="1"/>
      <c r="HOW29" s="1"/>
      <c r="HOX29" s="1"/>
      <c r="HOY29" s="1"/>
      <c r="HOZ29" s="1"/>
      <c r="HPA29" s="1"/>
      <c r="HPB29" s="1"/>
      <c r="HPC29" s="1"/>
      <c r="HPD29" s="1"/>
      <c r="HPE29" s="1"/>
      <c r="HPF29" s="1"/>
      <c r="HPG29" s="1"/>
      <c r="HPH29" s="1"/>
      <c r="HPI29" s="1"/>
      <c r="HPJ29" s="1"/>
      <c r="HPK29" s="1"/>
      <c r="HPL29" s="1"/>
      <c r="HPM29" s="1"/>
      <c r="HPN29" s="1"/>
      <c r="HPO29" s="1"/>
      <c r="HPP29" s="1"/>
      <c r="HPQ29" s="1"/>
      <c r="HPR29" s="1"/>
      <c r="HPS29" s="1"/>
      <c r="HPT29" s="1"/>
      <c r="HPU29" s="1"/>
      <c r="HPV29" s="1"/>
      <c r="HPW29" s="1"/>
      <c r="HPX29" s="1"/>
      <c r="HPY29" s="1"/>
      <c r="HPZ29" s="1"/>
      <c r="HQA29" s="1"/>
      <c r="HQB29" s="1"/>
      <c r="HQC29" s="1"/>
      <c r="HQD29" s="1"/>
      <c r="HQE29" s="1"/>
      <c r="HQF29" s="1"/>
      <c r="HQG29" s="1"/>
      <c r="HQH29" s="1"/>
      <c r="HQI29" s="1"/>
      <c r="HQJ29" s="1"/>
      <c r="HQK29" s="1"/>
      <c r="HQL29" s="1"/>
      <c r="HQM29" s="1"/>
      <c r="HQN29" s="1"/>
      <c r="HQO29" s="1"/>
      <c r="HQP29" s="1"/>
      <c r="HQQ29" s="1"/>
      <c r="HQR29" s="1"/>
      <c r="HQS29" s="1"/>
      <c r="HQT29" s="1"/>
      <c r="HQU29" s="1"/>
      <c r="HQV29" s="1"/>
      <c r="HQW29" s="1"/>
      <c r="HQX29" s="1"/>
      <c r="HQY29" s="1"/>
      <c r="HQZ29" s="1"/>
      <c r="HRA29" s="1"/>
      <c r="HRB29" s="1"/>
      <c r="HRC29" s="1"/>
      <c r="HRD29" s="1"/>
      <c r="HRE29" s="1"/>
      <c r="HRF29" s="1"/>
      <c r="HRG29" s="1"/>
      <c r="HRH29" s="1"/>
      <c r="HRI29" s="1"/>
      <c r="HRJ29" s="1"/>
      <c r="HRK29" s="1"/>
      <c r="HRL29" s="1"/>
      <c r="HRM29" s="1"/>
      <c r="HRN29" s="1"/>
      <c r="HRO29" s="1"/>
      <c r="HRP29" s="1"/>
      <c r="HRQ29" s="1"/>
      <c r="HRR29" s="1"/>
      <c r="HRS29" s="1"/>
      <c r="HRT29" s="1"/>
      <c r="HRU29" s="1"/>
      <c r="HRV29" s="1"/>
      <c r="HRW29" s="1"/>
      <c r="HRX29" s="1"/>
      <c r="HRY29" s="1"/>
      <c r="HRZ29" s="1"/>
      <c r="HSA29" s="1"/>
      <c r="HSB29" s="1"/>
      <c r="HSC29" s="1"/>
      <c r="HSD29" s="1"/>
      <c r="HSE29" s="1"/>
      <c r="HSF29" s="1"/>
      <c r="HSG29" s="1"/>
      <c r="HSH29" s="1"/>
      <c r="HSI29" s="1"/>
      <c r="HSJ29" s="1"/>
      <c r="HSK29" s="1"/>
      <c r="HSL29" s="1"/>
      <c r="HSM29" s="1"/>
      <c r="HSN29" s="1"/>
      <c r="HSO29" s="1"/>
      <c r="HSP29" s="1"/>
      <c r="HSQ29" s="1"/>
      <c r="HSR29" s="1"/>
      <c r="HSS29" s="1"/>
      <c r="HST29" s="1"/>
      <c r="HSU29" s="1"/>
      <c r="HSV29" s="1"/>
      <c r="HSW29" s="1"/>
      <c r="HSX29" s="1"/>
      <c r="HSY29" s="1"/>
      <c r="HSZ29" s="1"/>
      <c r="HTA29" s="1"/>
      <c r="HTB29" s="1"/>
      <c r="HTC29" s="1"/>
      <c r="HTD29" s="1"/>
      <c r="HTE29" s="1"/>
      <c r="HTF29" s="1"/>
      <c r="HTG29" s="1"/>
      <c r="HTH29" s="1"/>
      <c r="HTI29" s="1"/>
      <c r="HTJ29" s="1"/>
      <c r="HTK29" s="1"/>
      <c r="HTL29" s="1"/>
      <c r="HTM29" s="1"/>
      <c r="HTN29" s="1"/>
      <c r="HTO29" s="1"/>
      <c r="HTP29" s="1"/>
      <c r="HTQ29" s="1"/>
      <c r="HTR29" s="1"/>
      <c r="HTS29" s="1"/>
      <c r="HTT29" s="1"/>
      <c r="HTU29" s="1"/>
      <c r="HTV29" s="1"/>
      <c r="HTW29" s="1"/>
      <c r="HTX29" s="1"/>
      <c r="HTY29" s="1"/>
      <c r="HTZ29" s="1"/>
      <c r="HUA29" s="1"/>
      <c r="HUB29" s="1"/>
      <c r="HUC29" s="1"/>
      <c r="HUD29" s="1"/>
      <c r="HUE29" s="1"/>
      <c r="HUF29" s="1"/>
      <c r="HUG29" s="1"/>
      <c r="HUH29" s="1"/>
      <c r="HUI29" s="1"/>
      <c r="HUJ29" s="1"/>
      <c r="HUK29" s="1"/>
      <c r="HUL29" s="1"/>
      <c r="HUM29" s="1"/>
      <c r="HUN29" s="1"/>
      <c r="HUO29" s="1"/>
      <c r="HUP29" s="1"/>
      <c r="HUQ29" s="1"/>
      <c r="HUR29" s="1"/>
      <c r="HUS29" s="1"/>
      <c r="HUT29" s="1"/>
      <c r="HUU29" s="1"/>
      <c r="HUV29" s="1"/>
      <c r="HUW29" s="1"/>
      <c r="HUX29" s="1"/>
      <c r="HUY29" s="1"/>
      <c r="HUZ29" s="1"/>
      <c r="HVA29" s="1"/>
      <c r="HVB29" s="1"/>
      <c r="HVC29" s="1"/>
      <c r="HVD29" s="1"/>
      <c r="HVE29" s="1"/>
      <c r="HVF29" s="1"/>
      <c r="HVG29" s="1"/>
      <c r="HVH29" s="1"/>
      <c r="HVI29" s="1"/>
      <c r="HVJ29" s="1"/>
      <c r="HVK29" s="1"/>
      <c r="HVL29" s="1"/>
      <c r="HVM29" s="1"/>
      <c r="HVN29" s="1"/>
      <c r="HVO29" s="1"/>
      <c r="HVP29" s="1"/>
      <c r="HVQ29" s="1"/>
      <c r="HVR29" s="1"/>
      <c r="HVS29" s="1"/>
      <c r="HVT29" s="1"/>
      <c r="HVU29" s="1"/>
      <c r="HVV29" s="1"/>
      <c r="HVW29" s="1"/>
      <c r="HVX29" s="1"/>
      <c r="HVY29" s="1"/>
      <c r="HVZ29" s="1"/>
      <c r="HWA29" s="1"/>
      <c r="HWB29" s="1"/>
      <c r="HWC29" s="1"/>
      <c r="HWD29" s="1"/>
      <c r="HWE29" s="1"/>
      <c r="HWF29" s="1"/>
      <c r="HWG29" s="1"/>
      <c r="HWH29" s="1"/>
      <c r="HWI29" s="1"/>
      <c r="HWJ29" s="1"/>
      <c r="HWK29" s="1"/>
      <c r="HWL29" s="1"/>
      <c r="HWM29" s="1"/>
      <c r="HWN29" s="1"/>
      <c r="HWO29" s="1"/>
      <c r="HWP29" s="1"/>
      <c r="HWQ29" s="1"/>
      <c r="HWR29" s="1"/>
      <c r="HWS29" s="1"/>
      <c r="HWT29" s="1"/>
      <c r="HWU29" s="1"/>
      <c r="HWV29" s="1"/>
      <c r="HWW29" s="1"/>
      <c r="HWX29" s="1"/>
      <c r="HWY29" s="1"/>
      <c r="HWZ29" s="1"/>
      <c r="HXA29" s="1"/>
      <c r="HXB29" s="1"/>
      <c r="HXC29" s="1"/>
      <c r="HXD29" s="1"/>
      <c r="HXE29" s="1"/>
      <c r="HXF29" s="1"/>
      <c r="HXG29" s="1"/>
      <c r="HXH29" s="1"/>
      <c r="HXI29" s="1"/>
      <c r="HXJ29" s="1"/>
      <c r="HXK29" s="1"/>
      <c r="HXL29" s="1"/>
      <c r="HXM29" s="1"/>
      <c r="HXN29" s="1"/>
      <c r="HXO29" s="1"/>
      <c r="HXP29" s="1"/>
      <c r="HXQ29" s="1"/>
      <c r="HXR29" s="1"/>
      <c r="HXS29" s="1"/>
      <c r="HXT29" s="1"/>
      <c r="HXU29" s="1"/>
      <c r="HXV29" s="1"/>
      <c r="HXW29" s="1"/>
      <c r="HXX29" s="1"/>
      <c r="HXY29" s="1"/>
      <c r="HXZ29" s="1"/>
      <c r="HYA29" s="1"/>
      <c r="HYB29" s="1"/>
      <c r="HYC29" s="1"/>
      <c r="HYD29" s="1"/>
      <c r="HYE29" s="1"/>
      <c r="HYF29" s="1"/>
      <c r="HYG29" s="1"/>
      <c r="HYH29" s="1"/>
      <c r="HYI29" s="1"/>
      <c r="HYJ29" s="1"/>
      <c r="HYK29" s="1"/>
      <c r="HYL29" s="1"/>
      <c r="HYM29" s="1"/>
      <c r="HYN29" s="1"/>
      <c r="HYO29" s="1"/>
      <c r="HYP29" s="1"/>
      <c r="HYQ29" s="1"/>
      <c r="HYR29" s="1"/>
      <c r="HYS29" s="1"/>
      <c r="HYT29" s="1"/>
      <c r="HYU29" s="1"/>
      <c r="HYV29" s="1"/>
      <c r="HYW29" s="1"/>
      <c r="HYX29" s="1"/>
      <c r="HYY29" s="1"/>
      <c r="HYZ29" s="1"/>
      <c r="HZA29" s="1"/>
      <c r="HZB29" s="1"/>
      <c r="HZC29" s="1"/>
      <c r="HZD29" s="1"/>
      <c r="HZE29" s="1"/>
      <c r="HZF29" s="1"/>
      <c r="HZG29" s="1"/>
      <c r="HZH29" s="1"/>
      <c r="HZI29" s="1"/>
      <c r="HZJ29" s="1"/>
      <c r="HZK29" s="1"/>
      <c r="HZL29" s="1"/>
      <c r="HZM29" s="1"/>
      <c r="HZN29" s="1"/>
      <c r="HZO29" s="1"/>
      <c r="HZP29" s="1"/>
      <c r="HZQ29" s="1"/>
      <c r="HZR29" s="1"/>
      <c r="HZS29" s="1"/>
      <c r="HZT29" s="1"/>
      <c r="HZU29" s="1"/>
      <c r="HZV29" s="1"/>
      <c r="HZW29" s="1"/>
      <c r="HZX29" s="1"/>
      <c r="HZY29" s="1"/>
      <c r="HZZ29" s="1"/>
      <c r="IAA29" s="1"/>
      <c r="IAB29" s="1"/>
      <c r="IAC29" s="1"/>
      <c r="IAD29" s="1"/>
      <c r="IAE29" s="1"/>
      <c r="IAF29" s="1"/>
      <c r="IAG29" s="1"/>
      <c r="IAH29" s="1"/>
      <c r="IAI29" s="1"/>
      <c r="IAJ29" s="1"/>
      <c r="IAK29" s="1"/>
      <c r="IAL29" s="1"/>
      <c r="IAM29" s="1"/>
      <c r="IAN29" s="1"/>
      <c r="IAO29" s="1"/>
      <c r="IAP29" s="1"/>
      <c r="IAQ29" s="1"/>
      <c r="IAR29" s="1"/>
      <c r="IAS29" s="1"/>
      <c r="IAT29" s="1"/>
      <c r="IAU29" s="1"/>
      <c r="IAV29" s="1"/>
      <c r="IAW29" s="1"/>
      <c r="IAX29" s="1"/>
      <c r="IAY29" s="1"/>
      <c r="IAZ29" s="1"/>
      <c r="IBA29" s="1"/>
      <c r="IBB29" s="1"/>
      <c r="IBC29" s="1"/>
      <c r="IBD29" s="1"/>
      <c r="IBE29" s="1"/>
      <c r="IBF29" s="1"/>
      <c r="IBG29" s="1"/>
      <c r="IBH29" s="1"/>
      <c r="IBI29" s="1"/>
      <c r="IBJ29" s="1"/>
      <c r="IBK29" s="1"/>
      <c r="IBL29" s="1"/>
      <c r="IBM29" s="1"/>
      <c r="IBN29" s="1"/>
      <c r="IBO29" s="1"/>
      <c r="IBP29" s="1"/>
      <c r="IBQ29" s="1"/>
      <c r="IBR29" s="1"/>
      <c r="IBS29" s="1"/>
      <c r="IBT29" s="1"/>
      <c r="IBU29" s="1"/>
      <c r="IBV29" s="1"/>
      <c r="IBW29" s="1"/>
      <c r="IBX29" s="1"/>
      <c r="IBY29" s="1"/>
      <c r="IBZ29" s="1"/>
      <c r="ICA29" s="1"/>
      <c r="ICB29" s="1"/>
      <c r="ICC29" s="1"/>
      <c r="ICD29" s="1"/>
      <c r="ICE29" s="1"/>
      <c r="ICF29" s="1"/>
      <c r="ICG29" s="1"/>
      <c r="ICH29" s="1"/>
      <c r="ICI29" s="1"/>
      <c r="ICJ29" s="1"/>
      <c r="ICK29" s="1"/>
      <c r="ICL29" s="1"/>
      <c r="ICM29" s="1"/>
      <c r="ICN29" s="1"/>
      <c r="ICO29" s="1"/>
      <c r="ICP29" s="1"/>
      <c r="ICQ29" s="1"/>
      <c r="ICR29" s="1"/>
      <c r="ICS29" s="1"/>
      <c r="ICT29" s="1"/>
      <c r="ICU29" s="1"/>
      <c r="ICV29" s="1"/>
      <c r="ICW29" s="1"/>
      <c r="ICX29" s="1"/>
      <c r="ICY29" s="1"/>
      <c r="ICZ29" s="1"/>
      <c r="IDA29" s="1"/>
      <c r="IDB29" s="1"/>
      <c r="IDC29" s="1"/>
      <c r="IDD29" s="1"/>
      <c r="IDE29" s="1"/>
      <c r="IDF29" s="1"/>
      <c r="IDG29" s="1"/>
      <c r="IDH29" s="1"/>
      <c r="IDI29" s="1"/>
      <c r="IDJ29" s="1"/>
      <c r="IDK29" s="1"/>
      <c r="IDL29" s="1"/>
      <c r="IDM29" s="1"/>
      <c r="IDN29" s="1"/>
      <c r="IDO29" s="1"/>
      <c r="IDP29" s="1"/>
      <c r="IDQ29" s="1"/>
      <c r="IDR29" s="1"/>
      <c r="IDS29" s="1"/>
      <c r="IDT29" s="1"/>
      <c r="IDU29" s="1"/>
      <c r="IDV29" s="1"/>
      <c r="IDW29" s="1"/>
      <c r="IDX29" s="1"/>
      <c r="IDY29" s="1"/>
      <c r="IDZ29" s="1"/>
      <c r="IEA29" s="1"/>
      <c r="IEB29" s="1"/>
      <c r="IEC29" s="1"/>
      <c r="IED29" s="1"/>
      <c r="IEE29" s="1"/>
      <c r="IEF29" s="1"/>
      <c r="IEG29" s="1"/>
      <c r="IEH29" s="1"/>
      <c r="IEI29" s="1"/>
      <c r="IEJ29" s="1"/>
      <c r="IEK29" s="1"/>
      <c r="IEL29" s="1"/>
      <c r="IEM29" s="1"/>
      <c r="IEN29" s="1"/>
      <c r="IEO29" s="1"/>
      <c r="IEP29" s="1"/>
      <c r="IEQ29" s="1"/>
      <c r="IER29" s="1"/>
      <c r="IES29" s="1"/>
      <c r="IET29" s="1"/>
      <c r="IEU29" s="1"/>
      <c r="IEV29" s="1"/>
      <c r="IEW29" s="1"/>
      <c r="IEX29" s="1"/>
      <c r="IEY29" s="1"/>
      <c r="IEZ29" s="1"/>
      <c r="IFA29" s="1"/>
      <c r="IFB29" s="1"/>
      <c r="IFC29" s="1"/>
      <c r="IFD29" s="1"/>
      <c r="IFE29" s="1"/>
      <c r="IFF29" s="1"/>
      <c r="IFG29" s="1"/>
      <c r="IFH29" s="1"/>
      <c r="IFI29" s="1"/>
      <c r="IFJ29" s="1"/>
      <c r="IFK29" s="1"/>
      <c r="IFL29" s="1"/>
      <c r="IFM29" s="1"/>
      <c r="IFN29" s="1"/>
      <c r="IFO29" s="1"/>
      <c r="IFP29" s="1"/>
      <c r="IFQ29" s="1"/>
      <c r="IFR29" s="1"/>
      <c r="IFS29" s="1"/>
      <c r="IFT29" s="1"/>
      <c r="IFU29" s="1"/>
      <c r="IFV29" s="1"/>
      <c r="IFW29" s="1"/>
      <c r="IFX29" s="1"/>
      <c r="IFY29" s="1"/>
      <c r="IFZ29" s="1"/>
      <c r="IGA29" s="1"/>
      <c r="IGB29" s="1"/>
      <c r="IGC29" s="1"/>
      <c r="IGD29" s="1"/>
      <c r="IGE29" s="1"/>
      <c r="IGF29" s="1"/>
      <c r="IGG29" s="1"/>
      <c r="IGH29" s="1"/>
      <c r="IGI29" s="1"/>
      <c r="IGJ29" s="1"/>
      <c r="IGK29" s="1"/>
      <c r="IGL29" s="1"/>
      <c r="IGM29" s="1"/>
      <c r="IGN29" s="1"/>
      <c r="IGO29" s="1"/>
      <c r="IGP29" s="1"/>
      <c r="IGQ29" s="1"/>
      <c r="IGR29" s="1"/>
      <c r="IGS29" s="1"/>
      <c r="IGT29" s="1"/>
      <c r="IGU29" s="1"/>
      <c r="IGV29" s="1"/>
      <c r="IGW29" s="1"/>
      <c r="IGX29" s="1"/>
      <c r="IGY29" s="1"/>
      <c r="IGZ29" s="1"/>
      <c r="IHA29" s="1"/>
      <c r="IHB29" s="1"/>
      <c r="IHC29" s="1"/>
      <c r="IHD29" s="1"/>
      <c r="IHE29" s="1"/>
      <c r="IHF29" s="1"/>
      <c r="IHG29" s="1"/>
      <c r="IHH29" s="1"/>
      <c r="IHI29" s="1"/>
      <c r="IHJ29" s="1"/>
      <c r="IHK29" s="1"/>
      <c r="IHL29" s="1"/>
      <c r="IHM29" s="1"/>
      <c r="IHN29" s="1"/>
      <c r="IHO29" s="1"/>
      <c r="IHP29" s="1"/>
      <c r="IHQ29" s="1"/>
      <c r="IHR29" s="1"/>
      <c r="IHS29" s="1"/>
      <c r="IHT29" s="1"/>
      <c r="IHU29" s="1"/>
      <c r="IHV29" s="1"/>
      <c r="IHW29" s="1"/>
      <c r="IHX29" s="1"/>
      <c r="IHY29" s="1"/>
      <c r="IHZ29" s="1"/>
      <c r="IIA29" s="1"/>
      <c r="IIB29" s="1"/>
      <c r="IIC29" s="1"/>
      <c r="IID29" s="1"/>
      <c r="IIE29" s="1"/>
      <c r="IIF29" s="1"/>
      <c r="IIG29" s="1"/>
      <c r="IIH29" s="1"/>
      <c r="III29" s="1"/>
      <c r="IIJ29" s="1"/>
      <c r="IIK29" s="1"/>
      <c r="IIL29" s="1"/>
      <c r="IIM29" s="1"/>
      <c r="IIN29" s="1"/>
      <c r="IIO29" s="1"/>
      <c r="IIP29" s="1"/>
      <c r="IIQ29" s="1"/>
      <c r="IIR29" s="1"/>
      <c r="IIS29" s="1"/>
      <c r="IIT29" s="1"/>
      <c r="IIU29" s="1"/>
      <c r="IIV29" s="1"/>
      <c r="IIW29" s="1"/>
      <c r="IIX29" s="1"/>
      <c r="IIY29" s="1"/>
      <c r="IIZ29" s="1"/>
      <c r="IJA29" s="1"/>
      <c r="IJB29" s="1"/>
      <c r="IJC29" s="1"/>
      <c r="IJD29" s="1"/>
      <c r="IJE29" s="1"/>
      <c r="IJF29" s="1"/>
      <c r="IJG29" s="1"/>
      <c r="IJH29" s="1"/>
      <c r="IJI29" s="1"/>
      <c r="IJJ29" s="1"/>
      <c r="IJK29" s="1"/>
      <c r="IJL29" s="1"/>
      <c r="IJM29" s="1"/>
      <c r="IJN29" s="1"/>
      <c r="IJO29" s="1"/>
      <c r="IJP29" s="1"/>
      <c r="IJQ29" s="1"/>
      <c r="IJR29" s="1"/>
      <c r="IJS29" s="1"/>
      <c r="IJT29" s="1"/>
      <c r="IJU29" s="1"/>
      <c r="IJV29" s="1"/>
      <c r="IJW29" s="1"/>
      <c r="IJX29" s="1"/>
      <c r="IJY29" s="1"/>
      <c r="IJZ29" s="1"/>
      <c r="IKA29" s="1"/>
      <c r="IKB29" s="1"/>
      <c r="IKC29" s="1"/>
      <c r="IKD29" s="1"/>
      <c r="IKE29" s="1"/>
      <c r="IKF29" s="1"/>
      <c r="IKG29" s="1"/>
      <c r="IKH29" s="1"/>
      <c r="IKI29" s="1"/>
      <c r="IKJ29" s="1"/>
      <c r="IKK29" s="1"/>
      <c r="IKL29" s="1"/>
      <c r="IKM29" s="1"/>
      <c r="IKN29" s="1"/>
      <c r="IKO29" s="1"/>
      <c r="IKP29" s="1"/>
      <c r="IKQ29" s="1"/>
      <c r="IKR29" s="1"/>
      <c r="IKS29" s="1"/>
      <c r="IKT29" s="1"/>
      <c r="IKU29" s="1"/>
      <c r="IKV29" s="1"/>
      <c r="IKW29" s="1"/>
      <c r="IKX29" s="1"/>
      <c r="IKY29" s="1"/>
      <c r="IKZ29" s="1"/>
      <c r="ILA29" s="1"/>
      <c r="ILB29" s="1"/>
      <c r="ILC29" s="1"/>
      <c r="ILD29" s="1"/>
      <c r="ILE29" s="1"/>
      <c r="ILF29" s="1"/>
      <c r="ILG29" s="1"/>
      <c r="ILH29" s="1"/>
      <c r="ILI29" s="1"/>
      <c r="ILJ29" s="1"/>
      <c r="ILK29" s="1"/>
      <c r="ILL29" s="1"/>
      <c r="ILM29" s="1"/>
      <c r="ILN29" s="1"/>
      <c r="ILO29" s="1"/>
      <c r="ILP29" s="1"/>
      <c r="ILQ29" s="1"/>
      <c r="ILR29" s="1"/>
      <c r="ILS29" s="1"/>
      <c r="ILT29" s="1"/>
      <c r="ILU29" s="1"/>
      <c r="ILV29" s="1"/>
      <c r="ILW29" s="1"/>
      <c r="ILX29" s="1"/>
      <c r="ILY29" s="1"/>
      <c r="ILZ29" s="1"/>
      <c r="IMA29" s="1"/>
      <c r="IMB29" s="1"/>
      <c r="IMC29" s="1"/>
      <c r="IMD29" s="1"/>
      <c r="IME29" s="1"/>
      <c r="IMF29" s="1"/>
      <c r="IMG29" s="1"/>
      <c r="IMH29" s="1"/>
      <c r="IMI29" s="1"/>
      <c r="IMJ29" s="1"/>
      <c r="IMK29" s="1"/>
      <c r="IML29" s="1"/>
      <c r="IMM29" s="1"/>
      <c r="IMN29" s="1"/>
      <c r="IMO29" s="1"/>
      <c r="IMP29" s="1"/>
      <c r="IMQ29" s="1"/>
      <c r="IMR29" s="1"/>
      <c r="IMS29" s="1"/>
      <c r="IMT29" s="1"/>
      <c r="IMU29" s="1"/>
      <c r="IMV29" s="1"/>
      <c r="IMW29" s="1"/>
      <c r="IMX29" s="1"/>
      <c r="IMY29" s="1"/>
      <c r="IMZ29" s="1"/>
      <c r="INA29" s="1"/>
      <c r="INB29" s="1"/>
      <c r="INC29" s="1"/>
      <c r="IND29" s="1"/>
      <c r="INE29" s="1"/>
      <c r="INF29" s="1"/>
      <c r="ING29" s="1"/>
      <c r="INH29" s="1"/>
      <c r="INI29" s="1"/>
      <c r="INJ29" s="1"/>
      <c r="INK29" s="1"/>
      <c r="INL29" s="1"/>
      <c r="INM29" s="1"/>
      <c r="INN29" s="1"/>
      <c r="INO29" s="1"/>
      <c r="INP29" s="1"/>
      <c r="INQ29" s="1"/>
      <c r="INR29" s="1"/>
      <c r="INS29" s="1"/>
      <c r="INT29" s="1"/>
      <c r="INU29" s="1"/>
      <c r="INV29" s="1"/>
      <c r="INW29" s="1"/>
      <c r="INX29" s="1"/>
      <c r="INY29" s="1"/>
      <c r="INZ29" s="1"/>
      <c r="IOA29" s="1"/>
      <c r="IOB29" s="1"/>
      <c r="IOC29" s="1"/>
      <c r="IOD29" s="1"/>
      <c r="IOE29" s="1"/>
      <c r="IOF29" s="1"/>
      <c r="IOG29" s="1"/>
      <c r="IOH29" s="1"/>
      <c r="IOI29" s="1"/>
      <c r="IOJ29" s="1"/>
      <c r="IOK29" s="1"/>
      <c r="IOL29" s="1"/>
      <c r="IOM29" s="1"/>
      <c r="ION29" s="1"/>
      <c r="IOO29" s="1"/>
      <c r="IOP29" s="1"/>
      <c r="IOQ29" s="1"/>
      <c r="IOR29" s="1"/>
      <c r="IOS29" s="1"/>
      <c r="IOT29" s="1"/>
      <c r="IOU29" s="1"/>
      <c r="IOV29" s="1"/>
      <c r="IOW29" s="1"/>
      <c r="IOX29" s="1"/>
      <c r="IOY29" s="1"/>
      <c r="IOZ29" s="1"/>
      <c r="IPA29" s="1"/>
      <c r="IPB29" s="1"/>
      <c r="IPC29" s="1"/>
      <c r="IPD29" s="1"/>
      <c r="IPE29" s="1"/>
      <c r="IPF29" s="1"/>
      <c r="IPG29" s="1"/>
      <c r="IPH29" s="1"/>
      <c r="IPI29" s="1"/>
      <c r="IPJ29" s="1"/>
      <c r="IPK29" s="1"/>
      <c r="IPL29" s="1"/>
      <c r="IPM29" s="1"/>
      <c r="IPN29" s="1"/>
      <c r="IPO29" s="1"/>
      <c r="IPP29" s="1"/>
      <c r="IPQ29" s="1"/>
      <c r="IPR29" s="1"/>
      <c r="IPS29" s="1"/>
      <c r="IPT29" s="1"/>
      <c r="IPU29" s="1"/>
      <c r="IPV29" s="1"/>
      <c r="IPW29" s="1"/>
      <c r="IPX29" s="1"/>
      <c r="IPY29" s="1"/>
      <c r="IPZ29" s="1"/>
      <c r="IQA29" s="1"/>
      <c r="IQB29" s="1"/>
      <c r="IQC29" s="1"/>
      <c r="IQD29" s="1"/>
      <c r="IQE29" s="1"/>
      <c r="IQF29" s="1"/>
      <c r="IQG29" s="1"/>
      <c r="IQH29" s="1"/>
      <c r="IQI29" s="1"/>
      <c r="IQJ29" s="1"/>
      <c r="IQK29" s="1"/>
      <c r="IQL29" s="1"/>
      <c r="IQM29" s="1"/>
      <c r="IQN29" s="1"/>
      <c r="IQO29" s="1"/>
      <c r="IQP29" s="1"/>
      <c r="IQQ29" s="1"/>
      <c r="IQR29" s="1"/>
      <c r="IQS29" s="1"/>
      <c r="IQT29" s="1"/>
      <c r="IQU29" s="1"/>
      <c r="IQV29" s="1"/>
      <c r="IQW29" s="1"/>
      <c r="IQX29" s="1"/>
      <c r="IQY29" s="1"/>
      <c r="IQZ29" s="1"/>
      <c r="IRA29" s="1"/>
      <c r="IRB29" s="1"/>
      <c r="IRC29" s="1"/>
      <c r="IRD29" s="1"/>
      <c r="IRE29" s="1"/>
      <c r="IRF29" s="1"/>
      <c r="IRG29" s="1"/>
      <c r="IRH29" s="1"/>
      <c r="IRI29" s="1"/>
      <c r="IRJ29" s="1"/>
      <c r="IRK29" s="1"/>
      <c r="IRL29" s="1"/>
      <c r="IRM29" s="1"/>
      <c r="IRN29" s="1"/>
      <c r="IRO29" s="1"/>
      <c r="IRP29" s="1"/>
      <c r="IRQ29" s="1"/>
      <c r="IRR29" s="1"/>
      <c r="IRS29" s="1"/>
      <c r="IRT29" s="1"/>
      <c r="IRU29" s="1"/>
      <c r="IRV29" s="1"/>
      <c r="IRW29" s="1"/>
      <c r="IRX29" s="1"/>
      <c r="IRY29" s="1"/>
      <c r="IRZ29" s="1"/>
      <c r="ISA29" s="1"/>
      <c r="ISB29" s="1"/>
      <c r="ISC29" s="1"/>
      <c r="ISD29" s="1"/>
      <c r="ISE29" s="1"/>
      <c r="ISF29" s="1"/>
      <c r="ISG29" s="1"/>
      <c r="ISH29" s="1"/>
      <c r="ISI29" s="1"/>
      <c r="ISJ29" s="1"/>
      <c r="ISK29" s="1"/>
      <c r="ISL29" s="1"/>
      <c r="ISM29" s="1"/>
      <c r="ISN29" s="1"/>
      <c r="ISO29" s="1"/>
      <c r="ISP29" s="1"/>
      <c r="ISQ29" s="1"/>
      <c r="ISR29" s="1"/>
      <c r="ISS29" s="1"/>
      <c r="IST29" s="1"/>
      <c r="ISU29" s="1"/>
      <c r="ISV29" s="1"/>
      <c r="ISW29" s="1"/>
      <c r="ISX29" s="1"/>
      <c r="ISY29" s="1"/>
      <c r="ISZ29" s="1"/>
      <c r="ITA29" s="1"/>
      <c r="ITB29" s="1"/>
      <c r="ITC29" s="1"/>
      <c r="ITD29" s="1"/>
      <c r="ITE29" s="1"/>
      <c r="ITF29" s="1"/>
      <c r="ITG29" s="1"/>
      <c r="ITH29" s="1"/>
      <c r="ITI29" s="1"/>
      <c r="ITJ29" s="1"/>
      <c r="ITK29" s="1"/>
      <c r="ITL29" s="1"/>
      <c r="ITM29" s="1"/>
      <c r="ITN29" s="1"/>
      <c r="ITO29" s="1"/>
      <c r="ITP29" s="1"/>
      <c r="ITQ29" s="1"/>
      <c r="ITR29" s="1"/>
      <c r="ITS29" s="1"/>
      <c r="ITT29" s="1"/>
      <c r="ITU29" s="1"/>
      <c r="ITV29" s="1"/>
      <c r="ITW29" s="1"/>
      <c r="ITX29" s="1"/>
      <c r="ITY29" s="1"/>
      <c r="ITZ29" s="1"/>
      <c r="IUA29" s="1"/>
      <c r="IUB29" s="1"/>
      <c r="IUC29" s="1"/>
      <c r="IUD29" s="1"/>
      <c r="IUE29" s="1"/>
      <c r="IUF29" s="1"/>
      <c r="IUG29" s="1"/>
      <c r="IUH29" s="1"/>
      <c r="IUI29" s="1"/>
      <c r="IUJ29" s="1"/>
      <c r="IUK29" s="1"/>
      <c r="IUL29" s="1"/>
      <c r="IUM29" s="1"/>
      <c r="IUN29" s="1"/>
      <c r="IUO29" s="1"/>
      <c r="IUP29" s="1"/>
      <c r="IUQ29" s="1"/>
      <c r="IUR29" s="1"/>
      <c r="IUS29" s="1"/>
      <c r="IUT29" s="1"/>
      <c r="IUU29" s="1"/>
      <c r="IUV29" s="1"/>
      <c r="IUW29" s="1"/>
      <c r="IUX29" s="1"/>
      <c r="IUY29" s="1"/>
      <c r="IUZ29" s="1"/>
      <c r="IVA29" s="1"/>
      <c r="IVB29" s="1"/>
      <c r="IVC29" s="1"/>
      <c r="IVD29" s="1"/>
      <c r="IVE29" s="1"/>
      <c r="IVF29" s="1"/>
      <c r="IVG29" s="1"/>
      <c r="IVH29" s="1"/>
      <c r="IVI29" s="1"/>
      <c r="IVJ29" s="1"/>
      <c r="IVK29" s="1"/>
      <c r="IVL29" s="1"/>
      <c r="IVM29" s="1"/>
      <c r="IVN29" s="1"/>
      <c r="IVO29" s="1"/>
      <c r="IVP29" s="1"/>
      <c r="IVQ29" s="1"/>
      <c r="IVR29" s="1"/>
      <c r="IVS29" s="1"/>
      <c r="IVT29" s="1"/>
      <c r="IVU29" s="1"/>
      <c r="IVV29" s="1"/>
      <c r="IVW29" s="1"/>
      <c r="IVX29" s="1"/>
      <c r="IVY29" s="1"/>
      <c r="IVZ29" s="1"/>
      <c r="IWA29" s="1"/>
      <c r="IWB29" s="1"/>
      <c r="IWC29" s="1"/>
      <c r="IWD29" s="1"/>
      <c r="IWE29" s="1"/>
      <c r="IWF29" s="1"/>
      <c r="IWG29" s="1"/>
      <c r="IWH29" s="1"/>
      <c r="IWI29" s="1"/>
      <c r="IWJ29" s="1"/>
      <c r="IWK29" s="1"/>
      <c r="IWL29" s="1"/>
      <c r="IWM29" s="1"/>
      <c r="IWN29" s="1"/>
      <c r="IWO29" s="1"/>
      <c r="IWP29" s="1"/>
      <c r="IWQ29" s="1"/>
      <c r="IWR29" s="1"/>
      <c r="IWS29" s="1"/>
      <c r="IWT29" s="1"/>
      <c r="IWU29" s="1"/>
      <c r="IWV29" s="1"/>
      <c r="IWW29" s="1"/>
      <c r="IWX29" s="1"/>
      <c r="IWY29" s="1"/>
      <c r="IWZ29" s="1"/>
      <c r="IXA29" s="1"/>
      <c r="IXB29" s="1"/>
      <c r="IXC29" s="1"/>
      <c r="IXD29" s="1"/>
      <c r="IXE29" s="1"/>
      <c r="IXF29" s="1"/>
      <c r="IXG29" s="1"/>
      <c r="IXH29" s="1"/>
      <c r="IXI29" s="1"/>
      <c r="IXJ29" s="1"/>
      <c r="IXK29" s="1"/>
      <c r="IXL29" s="1"/>
      <c r="IXM29" s="1"/>
      <c r="IXN29" s="1"/>
      <c r="IXO29" s="1"/>
      <c r="IXP29" s="1"/>
      <c r="IXQ29" s="1"/>
      <c r="IXR29" s="1"/>
      <c r="IXS29" s="1"/>
      <c r="IXT29" s="1"/>
      <c r="IXU29" s="1"/>
      <c r="IXV29" s="1"/>
      <c r="IXW29" s="1"/>
      <c r="IXX29" s="1"/>
      <c r="IXY29" s="1"/>
      <c r="IXZ29" s="1"/>
      <c r="IYA29" s="1"/>
      <c r="IYB29" s="1"/>
      <c r="IYC29" s="1"/>
      <c r="IYD29" s="1"/>
      <c r="IYE29" s="1"/>
      <c r="IYF29" s="1"/>
      <c r="IYG29" s="1"/>
      <c r="IYH29" s="1"/>
      <c r="IYI29" s="1"/>
      <c r="IYJ29" s="1"/>
      <c r="IYK29" s="1"/>
      <c r="IYL29" s="1"/>
      <c r="IYM29" s="1"/>
      <c r="IYN29" s="1"/>
      <c r="IYO29" s="1"/>
      <c r="IYP29" s="1"/>
      <c r="IYQ29" s="1"/>
      <c r="IYR29" s="1"/>
      <c r="IYS29" s="1"/>
      <c r="IYT29" s="1"/>
      <c r="IYU29" s="1"/>
      <c r="IYV29" s="1"/>
      <c r="IYW29" s="1"/>
      <c r="IYX29" s="1"/>
      <c r="IYY29" s="1"/>
      <c r="IYZ29" s="1"/>
      <c r="IZA29" s="1"/>
      <c r="IZB29" s="1"/>
      <c r="IZC29" s="1"/>
      <c r="IZD29" s="1"/>
      <c r="IZE29" s="1"/>
      <c r="IZF29" s="1"/>
      <c r="IZG29" s="1"/>
      <c r="IZH29" s="1"/>
      <c r="IZI29" s="1"/>
      <c r="IZJ29" s="1"/>
      <c r="IZK29" s="1"/>
      <c r="IZL29" s="1"/>
      <c r="IZM29" s="1"/>
      <c r="IZN29" s="1"/>
      <c r="IZO29" s="1"/>
      <c r="IZP29" s="1"/>
      <c r="IZQ29" s="1"/>
      <c r="IZR29" s="1"/>
      <c r="IZS29" s="1"/>
      <c r="IZT29" s="1"/>
      <c r="IZU29" s="1"/>
      <c r="IZV29" s="1"/>
      <c r="IZW29" s="1"/>
      <c r="IZX29" s="1"/>
      <c r="IZY29" s="1"/>
      <c r="IZZ29" s="1"/>
      <c r="JAA29" s="1"/>
      <c r="JAB29" s="1"/>
      <c r="JAC29" s="1"/>
      <c r="JAD29" s="1"/>
      <c r="JAE29" s="1"/>
      <c r="JAF29" s="1"/>
      <c r="JAG29" s="1"/>
      <c r="JAH29" s="1"/>
      <c r="JAI29" s="1"/>
      <c r="JAJ29" s="1"/>
      <c r="JAK29" s="1"/>
      <c r="JAL29" s="1"/>
      <c r="JAM29" s="1"/>
      <c r="JAN29" s="1"/>
      <c r="JAO29" s="1"/>
      <c r="JAP29" s="1"/>
      <c r="JAQ29" s="1"/>
      <c r="JAR29" s="1"/>
      <c r="JAS29" s="1"/>
      <c r="JAT29" s="1"/>
      <c r="JAU29" s="1"/>
      <c r="JAV29" s="1"/>
      <c r="JAW29" s="1"/>
      <c r="JAX29" s="1"/>
      <c r="JAY29" s="1"/>
      <c r="JAZ29" s="1"/>
      <c r="JBA29" s="1"/>
      <c r="JBB29" s="1"/>
      <c r="JBC29" s="1"/>
      <c r="JBD29" s="1"/>
      <c r="JBE29" s="1"/>
      <c r="JBF29" s="1"/>
      <c r="JBG29" s="1"/>
      <c r="JBH29" s="1"/>
      <c r="JBI29" s="1"/>
      <c r="JBJ29" s="1"/>
      <c r="JBK29" s="1"/>
      <c r="JBL29" s="1"/>
      <c r="JBM29" s="1"/>
      <c r="JBN29" s="1"/>
      <c r="JBO29" s="1"/>
      <c r="JBP29" s="1"/>
      <c r="JBQ29" s="1"/>
      <c r="JBR29" s="1"/>
      <c r="JBS29" s="1"/>
      <c r="JBT29" s="1"/>
      <c r="JBU29" s="1"/>
      <c r="JBV29" s="1"/>
      <c r="JBW29" s="1"/>
      <c r="JBX29" s="1"/>
      <c r="JBY29" s="1"/>
      <c r="JBZ29" s="1"/>
      <c r="JCA29" s="1"/>
      <c r="JCB29" s="1"/>
      <c r="JCC29" s="1"/>
      <c r="JCD29" s="1"/>
      <c r="JCE29" s="1"/>
      <c r="JCF29" s="1"/>
      <c r="JCG29" s="1"/>
      <c r="JCH29" s="1"/>
      <c r="JCI29" s="1"/>
      <c r="JCJ29" s="1"/>
      <c r="JCK29" s="1"/>
      <c r="JCL29" s="1"/>
      <c r="JCM29" s="1"/>
      <c r="JCN29" s="1"/>
      <c r="JCO29" s="1"/>
      <c r="JCP29" s="1"/>
      <c r="JCQ29" s="1"/>
      <c r="JCR29" s="1"/>
      <c r="JCS29" s="1"/>
      <c r="JCT29" s="1"/>
      <c r="JCU29" s="1"/>
      <c r="JCV29" s="1"/>
      <c r="JCW29" s="1"/>
      <c r="JCX29" s="1"/>
      <c r="JCY29" s="1"/>
      <c r="JCZ29" s="1"/>
      <c r="JDA29" s="1"/>
      <c r="JDB29" s="1"/>
      <c r="JDC29" s="1"/>
      <c r="JDD29" s="1"/>
      <c r="JDE29" s="1"/>
      <c r="JDF29" s="1"/>
      <c r="JDG29" s="1"/>
      <c r="JDH29" s="1"/>
      <c r="JDI29" s="1"/>
      <c r="JDJ29" s="1"/>
      <c r="JDK29" s="1"/>
      <c r="JDL29" s="1"/>
      <c r="JDM29" s="1"/>
      <c r="JDN29" s="1"/>
      <c r="JDO29" s="1"/>
      <c r="JDP29" s="1"/>
      <c r="JDQ29" s="1"/>
      <c r="JDR29" s="1"/>
      <c r="JDS29" s="1"/>
      <c r="JDT29" s="1"/>
      <c r="JDU29" s="1"/>
      <c r="JDV29" s="1"/>
      <c r="JDW29" s="1"/>
      <c r="JDX29" s="1"/>
      <c r="JDY29" s="1"/>
      <c r="JDZ29" s="1"/>
      <c r="JEA29" s="1"/>
      <c r="JEB29" s="1"/>
      <c r="JEC29" s="1"/>
      <c r="JED29" s="1"/>
      <c r="JEE29" s="1"/>
      <c r="JEF29" s="1"/>
      <c r="JEG29" s="1"/>
      <c r="JEH29" s="1"/>
      <c r="JEI29" s="1"/>
      <c r="JEJ29" s="1"/>
      <c r="JEK29" s="1"/>
      <c r="JEL29" s="1"/>
      <c r="JEM29" s="1"/>
      <c r="JEN29" s="1"/>
      <c r="JEO29" s="1"/>
      <c r="JEP29" s="1"/>
      <c r="JEQ29" s="1"/>
      <c r="JER29" s="1"/>
      <c r="JES29" s="1"/>
      <c r="JET29" s="1"/>
      <c r="JEU29" s="1"/>
      <c r="JEV29" s="1"/>
      <c r="JEW29" s="1"/>
      <c r="JEX29" s="1"/>
      <c r="JEY29" s="1"/>
      <c r="JEZ29" s="1"/>
      <c r="JFA29" s="1"/>
      <c r="JFB29" s="1"/>
      <c r="JFC29" s="1"/>
      <c r="JFD29" s="1"/>
      <c r="JFE29" s="1"/>
      <c r="JFF29" s="1"/>
      <c r="JFG29" s="1"/>
      <c r="JFH29" s="1"/>
      <c r="JFI29" s="1"/>
      <c r="JFJ29" s="1"/>
      <c r="JFK29" s="1"/>
      <c r="JFL29" s="1"/>
      <c r="JFM29" s="1"/>
      <c r="JFN29" s="1"/>
      <c r="JFO29" s="1"/>
      <c r="JFP29" s="1"/>
      <c r="JFQ29" s="1"/>
      <c r="JFR29" s="1"/>
      <c r="JFS29" s="1"/>
      <c r="JFT29" s="1"/>
      <c r="JFU29" s="1"/>
      <c r="JFV29" s="1"/>
      <c r="JFW29" s="1"/>
      <c r="JFX29" s="1"/>
      <c r="JFY29" s="1"/>
      <c r="JFZ29" s="1"/>
      <c r="JGA29" s="1"/>
      <c r="JGB29" s="1"/>
      <c r="JGC29" s="1"/>
      <c r="JGD29" s="1"/>
      <c r="JGE29" s="1"/>
      <c r="JGF29" s="1"/>
      <c r="JGG29" s="1"/>
      <c r="JGH29" s="1"/>
      <c r="JGI29" s="1"/>
      <c r="JGJ29" s="1"/>
      <c r="JGK29" s="1"/>
      <c r="JGL29" s="1"/>
      <c r="JGM29" s="1"/>
      <c r="JGN29" s="1"/>
      <c r="JGO29" s="1"/>
      <c r="JGP29" s="1"/>
      <c r="JGQ29" s="1"/>
      <c r="JGR29" s="1"/>
      <c r="JGS29" s="1"/>
      <c r="JGT29" s="1"/>
      <c r="JGU29" s="1"/>
      <c r="JGV29" s="1"/>
      <c r="JGW29" s="1"/>
      <c r="JGX29" s="1"/>
      <c r="JGY29" s="1"/>
      <c r="JGZ29" s="1"/>
      <c r="JHA29" s="1"/>
      <c r="JHB29" s="1"/>
      <c r="JHC29" s="1"/>
      <c r="JHD29" s="1"/>
      <c r="JHE29" s="1"/>
      <c r="JHF29" s="1"/>
      <c r="JHG29" s="1"/>
      <c r="JHH29" s="1"/>
      <c r="JHI29" s="1"/>
      <c r="JHJ29" s="1"/>
      <c r="JHK29" s="1"/>
      <c r="JHL29" s="1"/>
      <c r="JHM29" s="1"/>
      <c r="JHN29" s="1"/>
      <c r="JHO29" s="1"/>
      <c r="JHP29" s="1"/>
      <c r="JHQ29" s="1"/>
      <c r="JHR29" s="1"/>
      <c r="JHS29" s="1"/>
      <c r="JHT29" s="1"/>
      <c r="JHU29" s="1"/>
      <c r="JHV29" s="1"/>
      <c r="JHW29" s="1"/>
      <c r="JHX29" s="1"/>
      <c r="JHY29" s="1"/>
      <c r="JHZ29" s="1"/>
      <c r="JIA29" s="1"/>
      <c r="JIB29" s="1"/>
      <c r="JIC29" s="1"/>
      <c r="JID29" s="1"/>
      <c r="JIE29" s="1"/>
      <c r="JIF29" s="1"/>
      <c r="JIG29" s="1"/>
      <c r="JIH29" s="1"/>
      <c r="JII29" s="1"/>
      <c r="JIJ29" s="1"/>
      <c r="JIK29" s="1"/>
      <c r="JIL29" s="1"/>
      <c r="JIM29" s="1"/>
      <c r="JIN29" s="1"/>
      <c r="JIO29" s="1"/>
      <c r="JIP29" s="1"/>
      <c r="JIQ29" s="1"/>
      <c r="JIR29" s="1"/>
      <c r="JIS29" s="1"/>
      <c r="JIT29" s="1"/>
      <c r="JIU29" s="1"/>
      <c r="JIV29" s="1"/>
      <c r="JIW29" s="1"/>
      <c r="JIX29" s="1"/>
      <c r="JIY29" s="1"/>
      <c r="JIZ29" s="1"/>
      <c r="JJA29" s="1"/>
      <c r="JJB29" s="1"/>
      <c r="JJC29" s="1"/>
      <c r="JJD29" s="1"/>
      <c r="JJE29" s="1"/>
      <c r="JJF29" s="1"/>
      <c r="JJG29" s="1"/>
      <c r="JJH29" s="1"/>
      <c r="JJI29" s="1"/>
      <c r="JJJ29" s="1"/>
      <c r="JJK29" s="1"/>
      <c r="JJL29" s="1"/>
      <c r="JJM29" s="1"/>
      <c r="JJN29" s="1"/>
      <c r="JJO29" s="1"/>
      <c r="JJP29" s="1"/>
      <c r="JJQ29" s="1"/>
      <c r="JJR29" s="1"/>
      <c r="JJS29" s="1"/>
      <c r="JJT29" s="1"/>
      <c r="JJU29" s="1"/>
      <c r="JJV29" s="1"/>
      <c r="JJW29" s="1"/>
      <c r="JJX29" s="1"/>
      <c r="JJY29" s="1"/>
      <c r="JJZ29" s="1"/>
      <c r="JKA29" s="1"/>
      <c r="JKB29" s="1"/>
      <c r="JKC29" s="1"/>
      <c r="JKD29" s="1"/>
      <c r="JKE29" s="1"/>
      <c r="JKF29" s="1"/>
      <c r="JKG29" s="1"/>
      <c r="JKH29" s="1"/>
      <c r="JKI29" s="1"/>
      <c r="JKJ29" s="1"/>
      <c r="JKK29" s="1"/>
      <c r="JKL29" s="1"/>
      <c r="JKM29" s="1"/>
      <c r="JKN29" s="1"/>
      <c r="JKO29" s="1"/>
      <c r="JKP29" s="1"/>
      <c r="JKQ29" s="1"/>
      <c r="JKR29" s="1"/>
      <c r="JKS29" s="1"/>
      <c r="JKT29" s="1"/>
      <c r="JKU29" s="1"/>
      <c r="JKV29" s="1"/>
      <c r="JKW29" s="1"/>
      <c r="JKX29" s="1"/>
      <c r="JKY29" s="1"/>
      <c r="JKZ29" s="1"/>
      <c r="JLA29" s="1"/>
      <c r="JLB29" s="1"/>
      <c r="JLC29" s="1"/>
      <c r="JLD29" s="1"/>
      <c r="JLE29" s="1"/>
      <c r="JLF29" s="1"/>
      <c r="JLG29" s="1"/>
      <c r="JLH29" s="1"/>
      <c r="JLI29" s="1"/>
      <c r="JLJ29" s="1"/>
      <c r="JLK29" s="1"/>
      <c r="JLL29" s="1"/>
      <c r="JLM29" s="1"/>
      <c r="JLN29" s="1"/>
      <c r="JLO29" s="1"/>
      <c r="JLP29" s="1"/>
      <c r="JLQ29" s="1"/>
      <c r="JLR29" s="1"/>
      <c r="JLS29" s="1"/>
      <c r="JLT29" s="1"/>
      <c r="JLU29" s="1"/>
      <c r="JLV29" s="1"/>
      <c r="JLW29" s="1"/>
      <c r="JLX29" s="1"/>
      <c r="JLY29" s="1"/>
      <c r="JLZ29" s="1"/>
      <c r="JMA29" s="1"/>
      <c r="JMB29" s="1"/>
      <c r="JMC29" s="1"/>
      <c r="JMD29" s="1"/>
      <c r="JME29" s="1"/>
      <c r="JMF29" s="1"/>
      <c r="JMG29" s="1"/>
      <c r="JMH29" s="1"/>
      <c r="JMI29" s="1"/>
      <c r="JMJ29" s="1"/>
      <c r="JMK29" s="1"/>
      <c r="JML29" s="1"/>
      <c r="JMM29" s="1"/>
      <c r="JMN29" s="1"/>
      <c r="JMO29" s="1"/>
      <c r="JMP29" s="1"/>
      <c r="JMQ29" s="1"/>
      <c r="JMR29" s="1"/>
      <c r="JMS29" s="1"/>
      <c r="JMT29" s="1"/>
      <c r="JMU29" s="1"/>
      <c r="JMV29" s="1"/>
      <c r="JMW29" s="1"/>
      <c r="JMX29" s="1"/>
      <c r="JMY29" s="1"/>
      <c r="JMZ29" s="1"/>
      <c r="JNA29" s="1"/>
      <c r="JNB29" s="1"/>
      <c r="JNC29" s="1"/>
      <c r="JND29" s="1"/>
      <c r="JNE29" s="1"/>
      <c r="JNF29" s="1"/>
      <c r="JNG29" s="1"/>
      <c r="JNH29" s="1"/>
      <c r="JNI29" s="1"/>
      <c r="JNJ29" s="1"/>
      <c r="JNK29" s="1"/>
      <c r="JNL29" s="1"/>
      <c r="JNM29" s="1"/>
      <c r="JNN29" s="1"/>
      <c r="JNO29" s="1"/>
      <c r="JNP29" s="1"/>
      <c r="JNQ29" s="1"/>
      <c r="JNR29" s="1"/>
      <c r="JNS29" s="1"/>
      <c r="JNT29" s="1"/>
      <c r="JNU29" s="1"/>
      <c r="JNV29" s="1"/>
      <c r="JNW29" s="1"/>
      <c r="JNX29" s="1"/>
      <c r="JNY29" s="1"/>
      <c r="JNZ29" s="1"/>
      <c r="JOA29" s="1"/>
      <c r="JOB29" s="1"/>
      <c r="JOC29" s="1"/>
      <c r="JOD29" s="1"/>
      <c r="JOE29" s="1"/>
      <c r="JOF29" s="1"/>
      <c r="JOG29" s="1"/>
      <c r="JOH29" s="1"/>
      <c r="JOI29" s="1"/>
      <c r="JOJ29" s="1"/>
      <c r="JOK29" s="1"/>
      <c r="JOL29" s="1"/>
      <c r="JOM29" s="1"/>
      <c r="JON29" s="1"/>
      <c r="JOO29" s="1"/>
      <c r="JOP29" s="1"/>
      <c r="JOQ29" s="1"/>
      <c r="JOR29" s="1"/>
      <c r="JOS29" s="1"/>
      <c r="JOT29" s="1"/>
      <c r="JOU29" s="1"/>
      <c r="JOV29" s="1"/>
      <c r="JOW29" s="1"/>
      <c r="JOX29" s="1"/>
      <c r="JOY29" s="1"/>
      <c r="JOZ29" s="1"/>
      <c r="JPA29" s="1"/>
      <c r="JPB29" s="1"/>
      <c r="JPC29" s="1"/>
      <c r="JPD29" s="1"/>
      <c r="JPE29" s="1"/>
      <c r="JPF29" s="1"/>
      <c r="JPG29" s="1"/>
      <c r="JPH29" s="1"/>
      <c r="JPI29" s="1"/>
      <c r="JPJ29" s="1"/>
      <c r="JPK29" s="1"/>
      <c r="JPL29" s="1"/>
      <c r="JPM29" s="1"/>
      <c r="JPN29" s="1"/>
      <c r="JPO29" s="1"/>
      <c r="JPP29" s="1"/>
      <c r="JPQ29" s="1"/>
      <c r="JPR29" s="1"/>
      <c r="JPS29" s="1"/>
      <c r="JPT29" s="1"/>
      <c r="JPU29" s="1"/>
      <c r="JPV29" s="1"/>
      <c r="JPW29" s="1"/>
      <c r="JPX29" s="1"/>
      <c r="JPY29" s="1"/>
      <c r="JPZ29" s="1"/>
      <c r="JQA29" s="1"/>
      <c r="JQB29" s="1"/>
      <c r="JQC29" s="1"/>
      <c r="JQD29" s="1"/>
      <c r="JQE29" s="1"/>
      <c r="JQF29" s="1"/>
      <c r="JQG29" s="1"/>
      <c r="JQH29" s="1"/>
      <c r="JQI29" s="1"/>
      <c r="JQJ29" s="1"/>
      <c r="JQK29" s="1"/>
      <c r="JQL29" s="1"/>
      <c r="JQM29" s="1"/>
      <c r="JQN29" s="1"/>
      <c r="JQO29" s="1"/>
      <c r="JQP29" s="1"/>
      <c r="JQQ29" s="1"/>
      <c r="JQR29" s="1"/>
      <c r="JQS29" s="1"/>
      <c r="JQT29" s="1"/>
      <c r="JQU29" s="1"/>
      <c r="JQV29" s="1"/>
      <c r="JQW29" s="1"/>
      <c r="JQX29" s="1"/>
      <c r="JQY29" s="1"/>
      <c r="JQZ29" s="1"/>
      <c r="JRA29" s="1"/>
      <c r="JRB29" s="1"/>
      <c r="JRC29" s="1"/>
      <c r="JRD29" s="1"/>
      <c r="JRE29" s="1"/>
      <c r="JRF29" s="1"/>
      <c r="JRG29" s="1"/>
      <c r="JRH29" s="1"/>
      <c r="JRI29" s="1"/>
      <c r="JRJ29" s="1"/>
      <c r="JRK29" s="1"/>
      <c r="JRL29" s="1"/>
      <c r="JRM29" s="1"/>
      <c r="JRN29" s="1"/>
      <c r="JRO29" s="1"/>
      <c r="JRP29" s="1"/>
      <c r="JRQ29" s="1"/>
      <c r="JRR29" s="1"/>
      <c r="JRS29" s="1"/>
      <c r="JRT29" s="1"/>
      <c r="JRU29" s="1"/>
      <c r="JRV29" s="1"/>
      <c r="JRW29" s="1"/>
      <c r="JRX29" s="1"/>
      <c r="JRY29" s="1"/>
      <c r="JRZ29" s="1"/>
      <c r="JSA29" s="1"/>
      <c r="JSB29" s="1"/>
      <c r="JSC29" s="1"/>
      <c r="JSD29" s="1"/>
      <c r="JSE29" s="1"/>
      <c r="JSF29" s="1"/>
      <c r="JSG29" s="1"/>
      <c r="JSH29" s="1"/>
      <c r="JSI29" s="1"/>
      <c r="JSJ29" s="1"/>
      <c r="JSK29" s="1"/>
      <c r="JSL29" s="1"/>
      <c r="JSM29" s="1"/>
      <c r="JSN29" s="1"/>
      <c r="JSO29" s="1"/>
      <c r="JSP29" s="1"/>
      <c r="JSQ29" s="1"/>
      <c r="JSR29" s="1"/>
      <c r="JSS29" s="1"/>
      <c r="JST29" s="1"/>
      <c r="JSU29" s="1"/>
      <c r="JSV29" s="1"/>
      <c r="JSW29" s="1"/>
      <c r="JSX29" s="1"/>
      <c r="JSY29" s="1"/>
      <c r="JSZ29" s="1"/>
      <c r="JTA29" s="1"/>
      <c r="JTB29" s="1"/>
      <c r="JTC29" s="1"/>
      <c r="JTD29" s="1"/>
      <c r="JTE29" s="1"/>
      <c r="JTF29" s="1"/>
      <c r="JTG29" s="1"/>
      <c r="JTH29" s="1"/>
      <c r="JTI29" s="1"/>
      <c r="JTJ29" s="1"/>
      <c r="JTK29" s="1"/>
      <c r="JTL29" s="1"/>
      <c r="JTM29" s="1"/>
      <c r="JTN29" s="1"/>
      <c r="JTO29" s="1"/>
      <c r="JTP29" s="1"/>
      <c r="JTQ29" s="1"/>
      <c r="JTR29" s="1"/>
      <c r="JTS29" s="1"/>
      <c r="JTT29" s="1"/>
      <c r="JTU29" s="1"/>
      <c r="JTV29" s="1"/>
      <c r="JTW29" s="1"/>
      <c r="JTX29" s="1"/>
      <c r="JTY29" s="1"/>
      <c r="JTZ29" s="1"/>
      <c r="JUA29" s="1"/>
      <c r="JUB29" s="1"/>
      <c r="JUC29" s="1"/>
      <c r="JUD29" s="1"/>
      <c r="JUE29" s="1"/>
      <c r="JUF29" s="1"/>
      <c r="JUG29" s="1"/>
      <c r="JUH29" s="1"/>
      <c r="JUI29" s="1"/>
      <c r="JUJ29" s="1"/>
      <c r="JUK29" s="1"/>
      <c r="JUL29" s="1"/>
      <c r="JUM29" s="1"/>
      <c r="JUN29" s="1"/>
      <c r="JUO29" s="1"/>
      <c r="JUP29" s="1"/>
      <c r="JUQ29" s="1"/>
      <c r="JUR29" s="1"/>
      <c r="JUS29" s="1"/>
      <c r="JUT29" s="1"/>
      <c r="JUU29" s="1"/>
      <c r="JUV29" s="1"/>
      <c r="JUW29" s="1"/>
      <c r="JUX29" s="1"/>
      <c r="JUY29" s="1"/>
      <c r="JUZ29" s="1"/>
      <c r="JVA29" s="1"/>
      <c r="JVB29" s="1"/>
      <c r="JVC29" s="1"/>
      <c r="JVD29" s="1"/>
      <c r="JVE29" s="1"/>
      <c r="JVF29" s="1"/>
      <c r="JVG29" s="1"/>
      <c r="JVH29" s="1"/>
      <c r="JVI29" s="1"/>
      <c r="JVJ29" s="1"/>
      <c r="JVK29" s="1"/>
      <c r="JVL29" s="1"/>
      <c r="JVM29" s="1"/>
      <c r="JVN29" s="1"/>
      <c r="JVO29" s="1"/>
      <c r="JVP29" s="1"/>
      <c r="JVQ29" s="1"/>
      <c r="JVR29" s="1"/>
      <c r="JVS29" s="1"/>
      <c r="JVT29" s="1"/>
      <c r="JVU29" s="1"/>
      <c r="JVV29" s="1"/>
      <c r="JVW29" s="1"/>
      <c r="JVX29" s="1"/>
      <c r="JVY29" s="1"/>
      <c r="JVZ29" s="1"/>
      <c r="JWA29" s="1"/>
      <c r="JWB29" s="1"/>
      <c r="JWC29" s="1"/>
      <c r="JWD29" s="1"/>
      <c r="JWE29" s="1"/>
      <c r="JWF29" s="1"/>
      <c r="JWG29" s="1"/>
      <c r="JWH29" s="1"/>
      <c r="JWI29" s="1"/>
      <c r="JWJ29" s="1"/>
      <c r="JWK29" s="1"/>
      <c r="JWL29" s="1"/>
      <c r="JWM29" s="1"/>
      <c r="JWN29" s="1"/>
      <c r="JWO29" s="1"/>
      <c r="JWP29" s="1"/>
      <c r="JWQ29" s="1"/>
      <c r="JWR29" s="1"/>
      <c r="JWS29" s="1"/>
      <c r="JWT29" s="1"/>
      <c r="JWU29" s="1"/>
      <c r="JWV29" s="1"/>
      <c r="JWW29" s="1"/>
      <c r="JWX29" s="1"/>
      <c r="JWY29" s="1"/>
      <c r="JWZ29" s="1"/>
      <c r="JXA29" s="1"/>
      <c r="JXB29" s="1"/>
      <c r="JXC29" s="1"/>
      <c r="JXD29" s="1"/>
      <c r="JXE29" s="1"/>
      <c r="JXF29" s="1"/>
      <c r="JXG29" s="1"/>
      <c r="JXH29" s="1"/>
      <c r="JXI29" s="1"/>
      <c r="JXJ29" s="1"/>
      <c r="JXK29" s="1"/>
      <c r="JXL29" s="1"/>
      <c r="JXM29" s="1"/>
      <c r="JXN29" s="1"/>
      <c r="JXO29" s="1"/>
      <c r="JXP29" s="1"/>
      <c r="JXQ29" s="1"/>
      <c r="JXR29" s="1"/>
      <c r="JXS29" s="1"/>
      <c r="JXT29" s="1"/>
      <c r="JXU29" s="1"/>
      <c r="JXV29" s="1"/>
      <c r="JXW29" s="1"/>
      <c r="JXX29" s="1"/>
      <c r="JXY29" s="1"/>
      <c r="JXZ29" s="1"/>
      <c r="JYA29" s="1"/>
      <c r="JYB29" s="1"/>
      <c r="JYC29" s="1"/>
      <c r="JYD29" s="1"/>
      <c r="JYE29" s="1"/>
      <c r="JYF29" s="1"/>
      <c r="JYG29" s="1"/>
      <c r="JYH29" s="1"/>
      <c r="JYI29" s="1"/>
      <c r="JYJ29" s="1"/>
      <c r="JYK29" s="1"/>
      <c r="JYL29" s="1"/>
      <c r="JYM29" s="1"/>
      <c r="JYN29" s="1"/>
      <c r="JYO29" s="1"/>
      <c r="JYP29" s="1"/>
      <c r="JYQ29" s="1"/>
      <c r="JYR29" s="1"/>
      <c r="JYS29" s="1"/>
      <c r="JYT29" s="1"/>
      <c r="JYU29" s="1"/>
      <c r="JYV29" s="1"/>
      <c r="JYW29" s="1"/>
      <c r="JYX29" s="1"/>
      <c r="JYY29" s="1"/>
      <c r="JYZ29" s="1"/>
      <c r="JZA29" s="1"/>
      <c r="JZB29" s="1"/>
      <c r="JZC29" s="1"/>
      <c r="JZD29" s="1"/>
      <c r="JZE29" s="1"/>
      <c r="JZF29" s="1"/>
      <c r="JZG29" s="1"/>
      <c r="JZH29" s="1"/>
      <c r="JZI29" s="1"/>
      <c r="JZJ29" s="1"/>
      <c r="JZK29" s="1"/>
      <c r="JZL29" s="1"/>
      <c r="JZM29" s="1"/>
      <c r="JZN29" s="1"/>
      <c r="JZO29" s="1"/>
      <c r="JZP29" s="1"/>
      <c r="JZQ29" s="1"/>
      <c r="JZR29" s="1"/>
      <c r="JZS29" s="1"/>
      <c r="JZT29" s="1"/>
      <c r="JZU29" s="1"/>
      <c r="JZV29" s="1"/>
      <c r="JZW29" s="1"/>
      <c r="JZX29" s="1"/>
      <c r="JZY29" s="1"/>
      <c r="JZZ29" s="1"/>
      <c r="KAA29" s="1"/>
      <c r="KAB29" s="1"/>
      <c r="KAC29" s="1"/>
      <c r="KAD29" s="1"/>
      <c r="KAE29" s="1"/>
      <c r="KAF29" s="1"/>
      <c r="KAG29" s="1"/>
      <c r="KAH29" s="1"/>
      <c r="KAI29" s="1"/>
      <c r="KAJ29" s="1"/>
      <c r="KAK29" s="1"/>
      <c r="KAL29" s="1"/>
      <c r="KAM29" s="1"/>
      <c r="KAN29" s="1"/>
      <c r="KAO29" s="1"/>
      <c r="KAP29" s="1"/>
      <c r="KAQ29" s="1"/>
      <c r="KAR29" s="1"/>
      <c r="KAS29" s="1"/>
      <c r="KAT29" s="1"/>
      <c r="KAU29" s="1"/>
      <c r="KAV29" s="1"/>
      <c r="KAW29" s="1"/>
      <c r="KAX29" s="1"/>
      <c r="KAY29" s="1"/>
      <c r="KAZ29" s="1"/>
      <c r="KBA29" s="1"/>
      <c r="KBB29" s="1"/>
      <c r="KBC29" s="1"/>
      <c r="KBD29" s="1"/>
      <c r="KBE29" s="1"/>
      <c r="KBF29" s="1"/>
      <c r="KBG29" s="1"/>
      <c r="KBH29" s="1"/>
      <c r="KBI29" s="1"/>
      <c r="KBJ29" s="1"/>
      <c r="KBK29" s="1"/>
      <c r="KBL29" s="1"/>
      <c r="KBM29" s="1"/>
      <c r="KBN29" s="1"/>
      <c r="KBO29" s="1"/>
      <c r="KBP29" s="1"/>
      <c r="KBQ29" s="1"/>
      <c r="KBR29" s="1"/>
      <c r="KBS29" s="1"/>
      <c r="KBT29" s="1"/>
      <c r="KBU29" s="1"/>
      <c r="KBV29" s="1"/>
      <c r="KBW29" s="1"/>
      <c r="KBX29" s="1"/>
      <c r="KBY29" s="1"/>
      <c r="KBZ29" s="1"/>
      <c r="KCA29" s="1"/>
      <c r="KCB29" s="1"/>
      <c r="KCC29" s="1"/>
      <c r="KCD29" s="1"/>
      <c r="KCE29" s="1"/>
      <c r="KCF29" s="1"/>
      <c r="KCG29" s="1"/>
      <c r="KCH29" s="1"/>
      <c r="KCI29" s="1"/>
      <c r="KCJ29" s="1"/>
      <c r="KCK29" s="1"/>
      <c r="KCL29" s="1"/>
      <c r="KCM29" s="1"/>
      <c r="KCN29" s="1"/>
      <c r="KCO29" s="1"/>
      <c r="KCP29" s="1"/>
      <c r="KCQ29" s="1"/>
      <c r="KCR29" s="1"/>
      <c r="KCS29" s="1"/>
      <c r="KCT29" s="1"/>
      <c r="KCU29" s="1"/>
      <c r="KCV29" s="1"/>
      <c r="KCW29" s="1"/>
      <c r="KCX29" s="1"/>
      <c r="KCY29" s="1"/>
      <c r="KCZ29" s="1"/>
      <c r="KDA29" s="1"/>
      <c r="KDB29" s="1"/>
      <c r="KDC29" s="1"/>
      <c r="KDD29" s="1"/>
      <c r="KDE29" s="1"/>
      <c r="KDF29" s="1"/>
      <c r="KDG29" s="1"/>
      <c r="KDH29" s="1"/>
      <c r="KDI29" s="1"/>
      <c r="KDJ29" s="1"/>
      <c r="KDK29" s="1"/>
      <c r="KDL29" s="1"/>
      <c r="KDM29" s="1"/>
      <c r="KDN29" s="1"/>
      <c r="KDO29" s="1"/>
      <c r="KDP29" s="1"/>
      <c r="KDQ29" s="1"/>
      <c r="KDR29" s="1"/>
      <c r="KDS29" s="1"/>
      <c r="KDT29" s="1"/>
      <c r="KDU29" s="1"/>
      <c r="KDV29" s="1"/>
      <c r="KDW29" s="1"/>
      <c r="KDX29" s="1"/>
      <c r="KDY29" s="1"/>
      <c r="KDZ29" s="1"/>
      <c r="KEA29" s="1"/>
      <c r="KEB29" s="1"/>
      <c r="KEC29" s="1"/>
      <c r="KED29" s="1"/>
      <c r="KEE29" s="1"/>
      <c r="KEF29" s="1"/>
      <c r="KEG29" s="1"/>
      <c r="KEH29" s="1"/>
      <c r="KEI29" s="1"/>
      <c r="KEJ29" s="1"/>
      <c r="KEK29" s="1"/>
      <c r="KEL29" s="1"/>
      <c r="KEM29" s="1"/>
      <c r="KEN29" s="1"/>
      <c r="KEO29" s="1"/>
      <c r="KEP29" s="1"/>
      <c r="KEQ29" s="1"/>
      <c r="KER29" s="1"/>
      <c r="KES29" s="1"/>
      <c r="KET29" s="1"/>
      <c r="KEU29" s="1"/>
      <c r="KEV29" s="1"/>
      <c r="KEW29" s="1"/>
      <c r="KEX29" s="1"/>
      <c r="KEY29" s="1"/>
      <c r="KEZ29" s="1"/>
      <c r="KFA29" s="1"/>
      <c r="KFB29" s="1"/>
      <c r="KFC29" s="1"/>
      <c r="KFD29" s="1"/>
      <c r="KFE29" s="1"/>
      <c r="KFF29" s="1"/>
      <c r="KFG29" s="1"/>
      <c r="KFH29" s="1"/>
      <c r="KFI29" s="1"/>
      <c r="KFJ29" s="1"/>
      <c r="KFK29" s="1"/>
      <c r="KFL29" s="1"/>
      <c r="KFM29" s="1"/>
      <c r="KFN29" s="1"/>
      <c r="KFO29" s="1"/>
      <c r="KFP29" s="1"/>
      <c r="KFQ29" s="1"/>
      <c r="KFR29" s="1"/>
      <c r="KFS29" s="1"/>
      <c r="KFT29" s="1"/>
      <c r="KFU29" s="1"/>
      <c r="KFV29" s="1"/>
      <c r="KFW29" s="1"/>
      <c r="KFX29" s="1"/>
      <c r="KFY29" s="1"/>
      <c r="KFZ29" s="1"/>
      <c r="KGA29" s="1"/>
      <c r="KGB29" s="1"/>
      <c r="KGC29" s="1"/>
      <c r="KGD29" s="1"/>
      <c r="KGE29" s="1"/>
      <c r="KGF29" s="1"/>
      <c r="KGG29" s="1"/>
      <c r="KGH29" s="1"/>
      <c r="KGI29" s="1"/>
      <c r="KGJ29" s="1"/>
      <c r="KGK29" s="1"/>
      <c r="KGL29" s="1"/>
      <c r="KGM29" s="1"/>
      <c r="KGN29" s="1"/>
      <c r="KGO29" s="1"/>
      <c r="KGP29" s="1"/>
      <c r="KGQ29" s="1"/>
      <c r="KGR29" s="1"/>
      <c r="KGS29" s="1"/>
      <c r="KGT29" s="1"/>
      <c r="KGU29" s="1"/>
      <c r="KGV29" s="1"/>
      <c r="KGW29" s="1"/>
      <c r="KGX29" s="1"/>
      <c r="KGY29" s="1"/>
      <c r="KGZ29" s="1"/>
      <c r="KHA29" s="1"/>
      <c r="KHB29" s="1"/>
      <c r="KHC29" s="1"/>
      <c r="KHD29" s="1"/>
      <c r="KHE29" s="1"/>
      <c r="KHF29" s="1"/>
      <c r="KHG29" s="1"/>
      <c r="KHH29" s="1"/>
      <c r="KHI29" s="1"/>
      <c r="KHJ29" s="1"/>
      <c r="KHK29" s="1"/>
      <c r="KHL29" s="1"/>
      <c r="KHM29" s="1"/>
      <c r="KHN29" s="1"/>
      <c r="KHO29" s="1"/>
      <c r="KHP29" s="1"/>
      <c r="KHQ29" s="1"/>
      <c r="KHR29" s="1"/>
      <c r="KHS29" s="1"/>
      <c r="KHT29" s="1"/>
      <c r="KHU29" s="1"/>
      <c r="KHV29" s="1"/>
      <c r="KHW29" s="1"/>
      <c r="KHX29" s="1"/>
      <c r="KHY29" s="1"/>
      <c r="KHZ29" s="1"/>
      <c r="KIA29" s="1"/>
      <c r="KIB29" s="1"/>
      <c r="KIC29" s="1"/>
      <c r="KID29" s="1"/>
      <c r="KIE29" s="1"/>
      <c r="KIF29" s="1"/>
      <c r="KIG29" s="1"/>
      <c r="KIH29" s="1"/>
      <c r="KII29" s="1"/>
      <c r="KIJ29" s="1"/>
      <c r="KIK29" s="1"/>
      <c r="KIL29" s="1"/>
      <c r="KIM29" s="1"/>
      <c r="KIN29" s="1"/>
      <c r="KIO29" s="1"/>
      <c r="KIP29" s="1"/>
      <c r="KIQ29" s="1"/>
      <c r="KIR29" s="1"/>
      <c r="KIS29" s="1"/>
      <c r="KIT29" s="1"/>
      <c r="KIU29" s="1"/>
      <c r="KIV29" s="1"/>
      <c r="KIW29" s="1"/>
      <c r="KIX29" s="1"/>
      <c r="KIY29" s="1"/>
      <c r="KIZ29" s="1"/>
      <c r="KJA29" s="1"/>
      <c r="KJB29" s="1"/>
      <c r="KJC29" s="1"/>
      <c r="KJD29" s="1"/>
      <c r="KJE29" s="1"/>
      <c r="KJF29" s="1"/>
      <c r="KJG29" s="1"/>
      <c r="KJH29" s="1"/>
      <c r="KJI29" s="1"/>
      <c r="KJJ29" s="1"/>
      <c r="KJK29" s="1"/>
      <c r="KJL29" s="1"/>
      <c r="KJM29" s="1"/>
      <c r="KJN29" s="1"/>
      <c r="KJO29" s="1"/>
      <c r="KJP29" s="1"/>
      <c r="KJQ29" s="1"/>
      <c r="KJR29" s="1"/>
      <c r="KJS29" s="1"/>
      <c r="KJT29" s="1"/>
      <c r="KJU29" s="1"/>
      <c r="KJV29" s="1"/>
      <c r="KJW29" s="1"/>
      <c r="KJX29" s="1"/>
      <c r="KJY29" s="1"/>
      <c r="KJZ29" s="1"/>
      <c r="KKA29" s="1"/>
      <c r="KKB29" s="1"/>
      <c r="KKC29" s="1"/>
      <c r="KKD29" s="1"/>
      <c r="KKE29" s="1"/>
      <c r="KKF29" s="1"/>
      <c r="KKG29" s="1"/>
      <c r="KKH29" s="1"/>
      <c r="KKI29" s="1"/>
      <c r="KKJ29" s="1"/>
      <c r="KKK29" s="1"/>
      <c r="KKL29" s="1"/>
      <c r="KKM29" s="1"/>
      <c r="KKN29" s="1"/>
      <c r="KKO29" s="1"/>
      <c r="KKP29" s="1"/>
      <c r="KKQ29" s="1"/>
      <c r="KKR29" s="1"/>
      <c r="KKS29" s="1"/>
      <c r="KKT29" s="1"/>
      <c r="KKU29" s="1"/>
      <c r="KKV29" s="1"/>
      <c r="KKW29" s="1"/>
      <c r="KKX29" s="1"/>
      <c r="KKY29" s="1"/>
      <c r="KKZ29" s="1"/>
      <c r="KLA29" s="1"/>
      <c r="KLB29" s="1"/>
      <c r="KLC29" s="1"/>
      <c r="KLD29" s="1"/>
      <c r="KLE29" s="1"/>
      <c r="KLF29" s="1"/>
      <c r="KLG29" s="1"/>
      <c r="KLH29" s="1"/>
      <c r="KLI29" s="1"/>
      <c r="KLJ29" s="1"/>
      <c r="KLK29" s="1"/>
      <c r="KLL29" s="1"/>
      <c r="KLM29" s="1"/>
      <c r="KLN29" s="1"/>
      <c r="KLO29" s="1"/>
      <c r="KLP29" s="1"/>
      <c r="KLQ29" s="1"/>
      <c r="KLR29" s="1"/>
      <c r="KLS29" s="1"/>
      <c r="KLT29" s="1"/>
      <c r="KLU29" s="1"/>
      <c r="KLV29" s="1"/>
      <c r="KLW29" s="1"/>
      <c r="KLX29" s="1"/>
      <c r="KLY29" s="1"/>
      <c r="KLZ29" s="1"/>
      <c r="KMA29" s="1"/>
      <c r="KMB29" s="1"/>
      <c r="KMC29" s="1"/>
      <c r="KMD29" s="1"/>
      <c r="KME29" s="1"/>
      <c r="KMF29" s="1"/>
      <c r="KMG29" s="1"/>
      <c r="KMH29" s="1"/>
      <c r="KMI29" s="1"/>
      <c r="KMJ29" s="1"/>
      <c r="KMK29" s="1"/>
      <c r="KML29" s="1"/>
      <c r="KMM29" s="1"/>
      <c r="KMN29" s="1"/>
      <c r="KMO29" s="1"/>
      <c r="KMP29" s="1"/>
      <c r="KMQ29" s="1"/>
      <c r="KMR29" s="1"/>
      <c r="KMS29" s="1"/>
      <c r="KMT29" s="1"/>
      <c r="KMU29" s="1"/>
      <c r="KMV29" s="1"/>
      <c r="KMW29" s="1"/>
      <c r="KMX29" s="1"/>
      <c r="KMY29" s="1"/>
      <c r="KMZ29" s="1"/>
      <c r="KNA29" s="1"/>
      <c r="KNB29" s="1"/>
      <c r="KNC29" s="1"/>
      <c r="KND29" s="1"/>
      <c r="KNE29" s="1"/>
      <c r="KNF29" s="1"/>
      <c r="KNG29" s="1"/>
      <c r="KNH29" s="1"/>
      <c r="KNI29" s="1"/>
      <c r="KNJ29" s="1"/>
      <c r="KNK29" s="1"/>
      <c r="KNL29" s="1"/>
      <c r="KNM29" s="1"/>
      <c r="KNN29" s="1"/>
      <c r="KNO29" s="1"/>
      <c r="KNP29" s="1"/>
      <c r="KNQ29" s="1"/>
      <c r="KNR29" s="1"/>
      <c r="KNS29" s="1"/>
      <c r="KNT29" s="1"/>
      <c r="KNU29" s="1"/>
      <c r="KNV29" s="1"/>
      <c r="KNW29" s="1"/>
      <c r="KNX29" s="1"/>
      <c r="KNY29" s="1"/>
      <c r="KNZ29" s="1"/>
      <c r="KOA29" s="1"/>
      <c r="KOB29" s="1"/>
      <c r="KOC29" s="1"/>
      <c r="KOD29" s="1"/>
      <c r="KOE29" s="1"/>
      <c r="KOF29" s="1"/>
      <c r="KOG29" s="1"/>
      <c r="KOH29" s="1"/>
      <c r="KOI29" s="1"/>
      <c r="KOJ29" s="1"/>
      <c r="KOK29" s="1"/>
      <c r="KOL29" s="1"/>
      <c r="KOM29" s="1"/>
      <c r="KON29" s="1"/>
      <c r="KOO29" s="1"/>
      <c r="KOP29" s="1"/>
      <c r="KOQ29" s="1"/>
      <c r="KOR29" s="1"/>
      <c r="KOS29" s="1"/>
      <c r="KOT29" s="1"/>
      <c r="KOU29" s="1"/>
      <c r="KOV29" s="1"/>
      <c r="KOW29" s="1"/>
      <c r="KOX29" s="1"/>
      <c r="KOY29" s="1"/>
      <c r="KOZ29" s="1"/>
      <c r="KPA29" s="1"/>
      <c r="KPB29" s="1"/>
      <c r="KPC29" s="1"/>
      <c r="KPD29" s="1"/>
      <c r="KPE29" s="1"/>
      <c r="KPF29" s="1"/>
      <c r="KPG29" s="1"/>
      <c r="KPH29" s="1"/>
      <c r="KPI29" s="1"/>
      <c r="KPJ29" s="1"/>
      <c r="KPK29" s="1"/>
      <c r="KPL29" s="1"/>
      <c r="KPM29" s="1"/>
      <c r="KPN29" s="1"/>
      <c r="KPO29" s="1"/>
      <c r="KPP29" s="1"/>
      <c r="KPQ29" s="1"/>
      <c r="KPR29" s="1"/>
      <c r="KPS29" s="1"/>
      <c r="KPT29" s="1"/>
      <c r="KPU29" s="1"/>
      <c r="KPV29" s="1"/>
      <c r="KPW29" s="1"/>
      <c r="KPX29" s="1"/>
      <c r="KPY29" s="1"/>
      <c r="KPZ29" s="1"/>
      <c r="KQA29" s="1"/>
      <c r="KQB29" s="1"/>
      <c r="KQC29" s="1"/>
      <c r="KQD29" s="1"/>
      <c r="KQE29" s="1"/>
      <c r="KQF29" s="1"/>
      <c r="KQG29" s="1"/>
      <c r="KQH29" s="1"/>
      <c r="KQI29" s="1"/>
      <c r="KQJ29" s="1"/>
      <c r="KQK29" s="1"/>
      <c r="KQL29" s="1"/>
      <c r="KQM29" s="1"/>
      <c r="KQN29" s="1"/>
      <c r="KQO29" s="1"/>
      <c r="KQP29" s="1"/>
      <c r="KQQ29" s="1"/>
      <c r="KQR29" s="1"/>
      <c r="KQS29" s="1"/>
      <c r="KQT29" s="1"/>
      <c r="KQU29" s="1"/>
      <c r="KQV29" s="1"/>
      <c r="KQW29" s="1"/>
      <c r="KQX29" s="1"/>
      <c r="KQY29" s="1"/>
      <c r="KQZ29" s="1"/>
      <c r="KRA29" s="1"/>
      <c r="KRB29" s="1"/>
      <c r="KRC29" s="1"/>
      <c r="KRD29" s="1"/>
      <c r="KRE29" s="1"/>
      <c r="KRF29" s="1"/>
      <c r="KRG29" s="1"/>
      <c r="KRH29" s="1"/>
      <c r="KRI29" s="1"/>
      <c r="KRJ29" s="1"/>
      <c r="KRK29" s="1"/>
      <c r="KRL29" s="1"/>
      <c r="KRM29" s="1"/>
      <c r="KRN29" s="1"/>
      <c r="KRO29" s="1"/>
      <c r="KRP29" s="1"/>
      <c r="KRQ29" s="1"/>
      <c r="KRR29" s="1"/>
      <c r="KRS29" s="1"/>
      <c r="KRT29" s="1"/>
      <c r="KRU29" s="1"/>
      <c r="KRV29" s="1"/>
      <c r="KRW29" s="1"/>
      <c r="KRX29" s="1"/>
      <c r="KRY29" s="1"/>
      <c r="KRZ29" s="1"/>
      <c r="KSA29" s="1"/>
      <c r="KSB29" s="1"/>
      <c r="KSC29" s="1"/>
      <c r="KSD29" s="1"/>
      <c r="KSE29" s="1"/>
      <c r="KSF29" s="1"/>
      <c r="KSG29" s="1"/>
      <c r="KSH29" s="1"/>
      <c r="KSI29" s="1"/>
      <c r="KSJ29" s="1"/>
      <c r="KSK29" s="1"/>
      <c r="KSL29" s="1"/>
      <c r="KSM29" s="1"/>
      <c r="KSN29" s="1"/>
      <c r="KSO29" s="1"/>
      <c r="KSP29" s="1"/>
      <c r="KSQ29" s="1"/>
      <c r="KSR29" s="1"/>
      <c r="KSS29" s="1"/>
      <c r="KST29" s="1"/>
      <c r="KSU29" s="1"/>
      <c r="KSV29" s="1"/>
      <c r="KSW29" s="1"/>
      <c r="KSX29" s="1"/>
      <c r="KSY29" s="1"/>
      <c r="KSZ29" s="1"/>
      <c r="KTA29" s="1"/>
      <c r="KTB29" s="1"/>
      <c r="KTC29" s="1"/>
      <c r="KTD29" s="1"/>
      <c r="KTE29" s="1"/>
      <c r="KTF29" s="1"/>
      <c r="KTG29" s="1"/>
      <c r="KTH29" s="1"/>
      <c r="KTI29" s="1"/>
      <c r="KTJ29" s="1"/>
      <c r="KTK29" s="1"/>
      <c r="KTL29" s="1"/>
      <c r="KTM29" s="1"/>
      <c r="KTN29" s="1"/>
      <c r="KTO29" s="1"/>
      <c r="KTP29" s="1"/>
      <c r="KTQ29" s="1"/>
      <c r="KTR29" s="1"/>
      <c r="KTS29" s="1"/>
      <c r="KTT29" s="1"/>
      <c r="KTU29" s="1"/>
      <c r="KTV29" s="1"/>
      <c r="KTW29" s="1"/>
      <c r="KTX29" s="1"/>
      <c r="KTY29" s="1"/>
      <c r="KTZ29" s="1"/>
      <c r="KUA29" s="1"/>
      <c r="KUB29" s="1"/>
      <c r="KUC29" s="1"/>
      <c r="KUD29" s="1"/>
      <c r="KUE29" s="1"/>
      <c r="KUF29" s="1"/>
      <c r="KUG29" s="1"/>
      <c r="KUH29" s="1"/>
      <c r="KUI29" s="1"/>
      <c r="KUJ29" s="1"/>
      <c r="KUK29" s="1"/>
      <c r="KUL29" s="1"/>
      <c r="KUM29" s="1"/>
      <c r="KUN29" s="1"/>
      <c r="KUO29" s="1"/>
      <c r="KUP29" s="1"/>
      <c r="KUQ29" s="1"/>
      <c r="KUR29" s="1"/>
      <c r="KUS29" s="1"/>
      <c r="KUT29" s="1"/>
      <c r="KUU29" s="1"/>
      <c r="KUV29" s="1"/>
      <c r="KUW29" s="1"/>
      <c r="KUX29" s="1"/>
      <c r="KUY29" s="1"/>
      <c r="KUZ29" s="1"/>
      <c r="KVA29" s="1"/>
      <c r="KVB29" s="1"/>
      <c r="KVC29" s="1"/>
      <c r="KVD29" s="1"/>
      <c r="KVE29" s="1"/>
      <c r="KVF29" s="1"/>
      <c r="KVG29" s="1"/>
      <c r="KVH29" s="1"/>
      <c r="KVI29" s="1"/>
      <c r="KVJ29" s="1"/>
      <c r="KVK29" s="1"/>
      <c r="KVL29" s="1"/>
      <c r="KVM29" s="1"/>
      <c r="KVN29" s="1"/>
      <c r="KVO29" s="1"/>
      <c r="KVP29" s="1"/>
      <c r="KVQ29" s="1"/>
      <c r="KVR29" s="1"/>
      <c r="KVS29" s="1"/>
      <c r="KVT29" s="1"/>
      <c r="KVU29" s="1"/>
      <c r="KVV29" s="1"/>
      <c r="KVW29" s="1"/>
      <c r="KVX29" s="1"/>
      <c r="KVY29" s="1"/>
      <c r="KVZ29" s="1"/>
      <c r="KWA29" s="1"/>
      <c r="KWB29" s="1"/>
      <c r="KWC29" s="1"/>
      <c r="KWD29" s="1"/>
      <c r="KWE29" s="1"/>
      <c r="KWF29" s="1"/>
      <c r="KWG29" s="1"/>
      <c r="KWH29" s="1"/>
      <c r="KWI29" s="1"/>
      <c r="KWJ29" s="1"/>
      <c r="KWK29" s="1"/>
      <c r="KWL29" s="1"/>
      <c r="KWM29" s="1"/>
      <c r="KWN29" s="1"/>
      <c r="KWO29" s="1"/>
      <c r="KWP29" s="1"/>
      <c r="KWQ29" s="1"/>
      <c r="KWR29" s="1"/>
      <c r="KWS29" s="1"/>
      <c r="KWT29" s="1"/>
      <c r="KWU29" s="1"/>
      <c r="KWV29" s="1"/>
      <c r="KWW29" s="1"/>
      <c r="KWX29" s="1"/>
      <c r="KWY29" s="1"/>
      <c r="KWZ29" s="1"/>
      <c r="KXA29" s="1"/>
      <c r="KXB29" s="1"/>
      <c r="KXC29" s="1"/>
      <c r="KXD29" s="1"/>
      <c r="KXE29" s="1"/>
      <c r="KXF29" s="1"/>
      <c r="KXG29" s="1"/>
      <c r="KXH29" s="1"/>
      <c r="KXI29" s="1"/>
      <c r="KXJ29" s="1"/>
      <c r="KXK29" s="1"/>
      <c r="KXL29" s="1"/>
      <c r="KXM29" s="1"/>
      <c r="KXN29" s="1"/>
      <c r="KXO29" s="1"/>
      <c r="KXP29" s="1"/>
      <c r="KXQ29" s="1"/>
      <c r="KXR29" s="1"/>
      <c r="KXS29" s="1"/>
      <c r="KXT29" s="1"/>
      <c r="KXU29" s="1"/>
      <c r="KXV29" s="1"/>
      <c r="KXW29" s="1"/>
      <c r="KXX29" s="1"/>
      <c r="KXY29" s="1"/>
      <c r="KXZ29" s="1"/>
      <c r="KYA29" s="1"/>
      <c r="KYB29" s="1"/>
      <c r="KYC29" s="1"/>
      <c r="KYD29" s="1"/>
      <c r="KYE29" s="1"/>
      <c r="KYF29" s="1"/>
      <c r="KYG29" s="1"/>
      <c r="KYH29" s="1"/>
      <c r="KYI29" s="1"/>
      <c r="KYJ29" s="1"/>
      <c r="KYK29" s="1"/>
      <c r="KYL29" s="1"/>
      <c r="KYM29" s="1"/>
      <c r="KYN29" s="1"/>
      <c r="KYO29" s="1"/>
      <c r="KYP29" s="1"/>
      <c r="KYQ29" s="1"/>
      <c r="KYR29" s="1"/>
      <c r="KYS29" s="1"/>
      <c r="KYT29" s="1"/>
      <c r="KYU29" s="1"/>
      <c r="KYV29" s="1"/>
      <c r="KYW29" s="1"/>
      <c r="KYX29" s="1"/>
      <c r="KYY29" s="1"/>
      <c r="KYZ29" s="1"/>
      <c r="KZA29" s="1"/>
      <c r="KZB29" s="1"/>
      <c r="KZC29" s="1"/>
      <c r="KZD29" s="1"/>
      <c r="KZE29" s="1"/>
      <c r="KZF29" s="1"/>
      <c r="KZG29" s="1"/>
      <c r="KZH29" s="1"/>
      <c r="KZI29" s="1"/>
      <c r="KZJ29" s="1"/>
      <c r="KZK29" s="1"/>
      <c r="KZL29" s="1"/>
      <c r="KZM29" s="1"/>
      <c r="KZN29" s="1"/>
      <c r="KZO29" s="1"/>
      <c r="KZP29" s="1"/>
      <c r="KZQ29" s="1"/>
      <c r="KZR29" s="1"/>
      <c r="KZS29" s="1"/>
      <c r="KZT29" s="1"/>
      <c r="KZU29" s="1"/>
      <c r="KZV29" s="1"/>
      <c r="KZW29" s="1"/>
      <c r="KZX29" s="1"/>
      <c r="KZY29" s="1"/>
      <c r="KZZ29" s="1"/>
      <c r="LAA29" s="1"/>
      <c r="LAB29" s="1"/>
      <c r="LAC29" s="1"/>
      <c r="LAD29" s="1"/>
      <c r="LAE29" s="1"/>
      <c r="LAF29" s="1"/>
      <c r="LAG29" s="1"/>
      <c r="LAH29" s="1"/>
      <c r="LAI29" s="1"/>
      <c r="LAJ29" s="1"/>
      <c r="LAK29" s="1"/>
      <c r="LAL29" s="1"/>
      <c r="LAM29" s="1"/>
      <c r="LAN29" s="1"/>
      <c r="LAO29" s="1"/>
      <c r="LAP29" s="1"/>
      <c r="LAQ29" s="1"/>
      <c r="LAR29" s="1"/>
      <c r="LAS29" s="1"/>
      <c r="LAT29" s="1"/>
      <c r="LAU29" s="1"/>
      <c r="LAV29" s="1"/>
      <c r="LAW29" s="1"/>
      <c r="LAX29" s="1"/>
      <c r="LAY29" s="1"/>
      <c r="LAZ29" s="1"/>
      <c r="LBA29" s="1"/>
      <c r="LBB29" s="1"/>
      <c r="LBC29" s="1"/>
      <c r="LBD29" s="1"/>
      <c r="LBE29" s="1"/>
      <c r="LBF29" s="1"/>
      <c r="LBG29" s="1"/>
      <c r="LBH29" s="1"/>
      <c r="LBI29" s="1"/>
      <c r="LBJ29" s="1"/>
      <c r="LBK29" s="1"/>
      <c r="LBL29" s="1"/>
      <c r="LBM29" s="1"/>
      <c r="LBN29" s="1"/>
      <c r="LBO29" s="1"/>
      <c r="LBP29" s="1"/>
      <c r="LBQ29" s="1"/>
      <c r="LBR29" s="1"/>
      <c r="LBS29" s="1"/>
      <c r="LBT29" s="1"/>
      <c r="LBU29" s="1"/>
      <c r="LBV29" s="1"/>
      <c r="LBW29" s="1"/>
      <c r="LBX29" s="1"/>
      <c r="LBY29" s="1"/>
      <c r="LBZ29" s="1"/>
      <c r="LCA29" s="1"/>
      <c r="LCB29" s="1"/>
      <c r="LCC29" s="1"/>
      <c r="LCD29" s="1"/>
      <c r="LCE29" s="1"/>
      <c r="LCF29" s="1"/>
      <c r="LCG29" s="1"/>
      <c r="LCH29" s="1"/>
      <c r="LCI29" s="1"/>
      <c r="LCJ29" s="1"/>
      <c r="LCK29" s="1"/>
      <c r="LCL29" s="1"/>
      <c r="LCM29" s="1"/>
      <c r="LCN29" s="1"/>
      <c r="LCO29" s="1"/>
      <c r="LCP29" s="1"/>
      <c r="LCQ29" s="1"/>
      <c r="LCR29" s="1"/>
      <c r="LCS29" s="1"/>
      <c r="LCT29" s="1"/>
      <c r="LCU29" s="1"/>
      <c r="LCV29" s="1"/>
      <c r="LCW29" s="1"/>
      <c r="LCX29" s="1"/>
      <c r="LCY29" s="1"/>
      <c r="LCZ29" s="1"/>
      <c r="LDA29" s="1"/>
      <c r="LDB29" s="1"/>
      <c r="LDC29" s="1"/>
      <c r="LDD29" s="1"/>
      <c r="LDE29" s="1"/>
      <c r="LDF29" s="1"/>
      <c r="LDG29" s="1"/>
      <c r="LDH29" s="1"/>
      <c r="LDI29" s="1"/>
      <c r="LDJ29" s="1"/>
      <c r="LDK29" s="1"/>
      <c r="LDL29" s="1"/>
      <c r="LDM29" s="1"/>
      <c r="LDN29" s="1"/>
      <c r="LDO29" s="1"/>
      <c r="LDP29" s="1"/>
      <c r="LDQ29" s="1"/>
      <c r="LDR29" s="1"/>
      <c r="LDS29" s="1"/>
      <c r="LDT29" s="1"/>
      <c r="LDU29" s="1"/>
      <c r="LDV29" s="1"/>
      <c r="LDW29" s="1"/>
      <c r="LDX29" s="1"/>
      <c r="LDY29" s="1"/>
      <c r="LDZ29" s="1"/>
      <c r="LEA29" s="1"/>
      <c r="LEB29" s="1"/>
      <c r="LEC29" s="1"/>
      <c r="LED29" s="1"/>
      <c r="LEE29" s="1"/>
      <c r="LEF29" s="1"/>
      <c r="LEG29" s="1"/>
      <c r="LEH29" s="1"/>
      <c r="LEI29" s="1"/>
      <c r="LEJ29" s="1"/>
      <c r="LEK29" s="1"/>
      <c r="LEL29" s="1"/>
      <c r="LEM29" s="1"/>
      <c r="LEN29" s="1"/>
      <c r="LEO29" s="1"/>
      <c r="LEP29" s="1"/>
      <c r="LEQ29" s="1"/>
      <c r="LER29" s="1"/>
      <c r="LES29" s="1"/>
      <c r="LET29" s="1"/>
      <c r="LEU29" s="1"/>
      <c r="LEV29" s="1"/>
      <c r="LEW29" s="1"/>
      <c r="LEX29" s="1"/>
      <c r="LEY29" s="1"/>
      <c r="LEZ29" s="1"/>
      <c r="LFA29" s="1"/>
      <c r="LFB29" s="1"/>
      <c r="LFC29" s="1"/>
      <c r="LFD29" s="1"/>
      <c r="LFE29" s="1"/>
      <c r="LFF29" s="1"/>
      <c r="LFG29" s="1"/>
      <c r="LFH29" s="1"/>
      <c r="LFI29" s="1"/>
      <c r="LFJ29" s="1"/>
      <c r="LFK29" s="1"/>
      <c r="LFL29" s="1"/>
      <c r="LFM29" s="1"/>
      <c r="LFN29" s="1"/>
      <c r="LFO29" s="1"/>
      <c r="LFP29" s="1"/>
      <c r="LFQ29" s="1"/>
      <c r="LFR29" s="1"/>
      <c r="LFS29" s="1"/>
      <c r="LFT29" s="1"/>
      <c r="LFU29" s="1"/>
      <c r="LFV29" s="1"/>
      <c r="LFW29" s="1"/>
      <c r="LFX29" s="1"/>
      <c r="LFY29" s="1"/>
      <c r="LFZ29" s="1"/>
      <c r="LGA29" s="1"/>
      <c r="LGB29" s="1"/>
      <c r="LGC29" s="1"/>
      <c r="LGD29" s="1"/>
      <c r="LGE29" s="1"/>
      <c r="LGF29" s="1"/>
      <c r="LGG29" s="1"/>
      <c r="LGH29" s="1"/>
      <c r="LGI29" s="1"/>
      <c r="LGJ29" s="1"/>
      <c r="LGK29" s="1"/>
      <c r="LGL29" s="1"/>
      <c r="LGM29" s="1"/>
      <c r="LGN29" s="1"/>
      <c r="LGO29" s="1"/>
      <c r="LGP29" s="1"/>
      <c r="LGQ29" s="1"/>
      <c r="LGR29" s="1"/>
      <c r="LGS29" s="1"/>
      <c r="LGT29" s="1"/>
      <c r="LGU29" s="1"/>
      <c r="LGV29" s="1"/>
      <c r="LGW29" s="1"/>
      <c r="LGX29" s="1"/>
      <c r="LGY29" s="1"/>
      <c r="LGZ29" s="1"/>
      <c r="LHA29" s="1"/>
      <c r="LHB29" s="1"/>
      <c r="LHC29" s="1"/>
      <c r="LHD29" s="1"/>
      <c r="LHE29" s="1"/>
      <c r="LHF29" s="1"/>
      <c r="LHG29" s="1"/>
      <c r="LHH29" s="1"/>
      <c r="LHI29" s="1"/>
      <c r="LHJ29" s="1"/>
      <c r="LHK29" s="1"/>
      <c r="LHL29" s="1"/>
      <c r="LHM29" s="1"/>
      <c r="LHN29" s="1"/>
      <c r="LHO29" s="1"/>
      <c r="LHP29" s="1"/>
      <c r="LHQ29" s="1"/>
      <c r="LHR29" s="1"/>
      <c r="LHS29" s="1"/>
      <c r="LHT29" s="1"/>
      <c r="LHU29" s="1"/>
      <c r="LHV29" s="1"/>
      <c r="LHW29" s="1"/>
      <c r="LHX29" s="1"/>
      <c r="LHY29" s="1"/>
      <c r="LHZ29" s="1"/>
      <c r="LIA29" s="1"/>
      <c r="LIB29" s="1"/>
      <c r="LIC29" s="1"/>
      <c r="LID29" s="1"/>
      <c r="LIE29" s="1"/>
      <c r="LIF29" s="1"/>
      <c r="LIG29" s="1"/>
      <c r="LIH29" s="1"/>
      <c r="LII29" s="1"/>
      <c r="LIJ29" s="1"/>
      <c r="LIK29" s="1"/>
      <c r="LIL29" s="1"/>
      <c r="LIM29" s="1"/>
      <c r="LIN29" s="1"/>
      <c r="LIO29" s="1"/>
      <c r="LIP29" s="1"/>
      <c r="LIQ29" s="1"/>
      <c r="LIR29" s="1"/>
      <c r="LIS29" s="1"/>
      <c r="LIT29" s="1"/>
      <c r="LIU29" s="1"/>
      <c r="LIV29" s="1"/>
      <c r="LIW29" s="1"/>
      <c r="LIX29" s="1"/>
      <c r="LIY29" s="1"/>
      <c r="LIZ29" s="1"/>
      <c r="LJA29" s="1"/>
      <c r="LJB29" s="1"/>
      <c r="LJC29" s="1"/>
      <c r="LJD29" s="1"/>
      <c r="LJE29" s="1"/>
      <c r="LJF29" s="1"/>
      <c r="LJG29" s="1"/>
      <c r="LJH29" s="1"/>
      <c r="LJI29" s="1"/>
      <c r="LJJ29" s="1"/>
      <c r="LJK29" s="1"/>
      <c r="LJL29" s="1"/>
      <c r="LJM29" s="1"/>
      <c r="LJN29" s="1"/>
      <c r="LJO29" s="1"/>
      <c r="LJP29" s="1"/>
      <c r="LJQ29" s="1"/>
      <c r="LJR29" s="1"/>
      <c r="LJS29" s="1"/>
      <c r="LJT29" s="1"/>
      <c r="LJU29" s="1"/>
      <c r="LJV29" s="1"/>
      <c r="LJW29" s="1"/>
      <c r="LJX29" s="1"/>
      <c r="LJY29" s="1"/>
      <c r="LJZ29" s="1"/>
      <c r="LKA29" s="1"/>
      <c r="LKB29" s="1"/>
      <c r="LKC29" s="1"/>
      <c r="LKD29" s="1"/>
      <c r="LKE29" s="1"/>
      <c r="LKF29" s="1"/>
      <c r="LKG29" s="1"/>
      <c r="LKH29" s="1"/>
      <c r="LKI29" s="1"/>
      <c r="LKJ29" s="1"/>
      <c r="LKK29" s="1"/>
      <c r="LKL29" s="1"/>
      <c r="LKM29" s="1"/>
      <c r="LKN29" s="1"/>
      <c r="LKO29" s="1"/>
      <c r="LKP29" s="1"/>
      <c r="LKQ29" s="1"/>
      <c r="LKR29" s="1"/>
      <c r="LKS29" s="1"/>
      <c r="LKT29" s="1"/>
      <c r="LKU29" s="1"/>
      <c r="LKV29" s="1"/>
      <c r="LKW29" s="1"/>
      <c r="LKX29" s="1"/>
      <c r="LKY29" s="1"/>
      <c r="LKZ29" s="1"/>
      <c r="LLA29" s="1"/>
      <c r="LLB29" s="1"/>
      <c r="LLC29" s="1"/>
      <c r="LLD29" s="1"/>
      <c r="LLE29" s="1"/>
      <c r="LLF29" s="1"/>
      <c r="LLG29" s="1"/>
      <c r="LLH29" s="1"/>
      <c r="LLI29" s="1"/>
      <c r="LLJ29" s="1"/>
      <c r="LLK29" s="1"/>
      <c r="LLL29" s="1"/>
      <c r="LLM29" s="1"/>
      <c r="LLN29" s="1"/>
      <c r="LLO29" s="1"/>
      <c r="LLP29" s="1"/>
      <c r="LLQ29" s="1"/>
      <c r="LLR29" s="1"/>
      <c r="LLS29" s="1"/>
      <c r="LLT29" s="1"/>
      <c r="LLU29" s="1"/>
      <c r="LLV29" s="1"/>
      <c r="LLW29" s="1"/>
      <c r="LLX29" s="1"/>
      <c r="LLY29" s="1"/>
      <c r="LLZ29" s="1"/>
      <c r="LMA29" s="1"/>
      <c r="LMB29" s="1"/>
      <c r="LMC29" s="1"/>
      <c r="LMD29" s="1"/>
      <c r="LME29" s="1"/>
      <c r="LMF29" s="1"/>
      <c r="LMG29" s="1"/>
      <c r="LMH29" s="1"/>
      <c r="LMI29" s="1"/>
      <c r="LMJ29" s="1"/>
      <c r="LMK29" s="1"/>
      <c r="LML29" s="1"/>
      <c r="LMM29" s="1"/>
      <c r="LMN29" s="1"/>
      <c r="LMO29" s="1"/>
      <c r="LMP29" s="1"/>
      <c r="LMQ29" s="1"/>
      <c r="LMR29" s="1"/>
      <c r="LMS29" s="1"/>
      <c r="LMT29" s="1"/>
      <c r="LMU29" s="1"/>
      <c r="LMV29" s="1"/>
      <c r="LMW29" s="1"/>
      <c r="LMX29" s="1"/>
      <c r="LMY29" s="1"/>
      <c r="LMZ29" s="1"/>
      <c r="LNA29" s="1"/>
      <c r="LNB29" s="1"/>
      <c r="LNC29" s="1"/>
      <c r="LND29" s="1"/>
      <c r="LNE29" s="1"/>
      <c r="LNF29" s="1"/>
      <c r="LNG29" s="1"/>
      <c r="LNH29" s="1"/>
      <c r="LNI29" s="1"/>
      <c r="LNJ29" s="1"/>
      <c r="LNK29" s="1"/>
      <c r="LNL29" s="1"/>
      <c r="LNM29" s="1"/>
      <c r="LNN29" s="1"/>
      <c r="LNO29" s="1"/>
      <c r="LNP29" s="1"/>
      <c r="LNQ29" s="1"/>
      <c r="LNR29" s="1"/>
      <c r="LNS29" s="1"/>
      <c r="LNT29" s="1"/>
      <c r="LNU29" s="1"/>
      <c r="LNV29" s="1"/>
      <c r="LNW29" s="1"/>
      <c r="LNX29" s="1"/>
      <c r="LNY29" s="1"/>
      <c r="LNZ29" s="1"/>
      <c r="LOA29" s="1"/>
      <c r="LOB29" s="1"/>
      <c r="LOC29" s="1"/>
      <c r="LOD29" s="1"/>
      <c r="LOE29" s="1"/>
      <c r="LOF29" s="1"/>
      <c r="LOG29" s="1"/>
      <c r="LOH29" s="1"/>
      <c r="LOI29" s="1"/>
      <c r="LOJ29" s="1"/>
      <c r="LOK29" s="1"/>
      <c r="LOL29" s="1"/>
      <c r="LOM29" s="1"/>
      <c r="LON29" s="1"/>
      <c r="LOO29" s="1"/>
      <c r="LOP29" s="1"/>
      <c r="LOQ29" s="1"/>
      <c r="LOR29" s="1"/>
      <c r="LOS29" s="1"/>
      <c r="LOT29" s="1"/>
      <c r="LOU29" s="1"/>
      <c r="LOV29" s="1"/>
      <c r="LOW29" s="1"/>
      <c r="LOX29" s="1"/>
      <c r="LOY29" s="1"/>
      <c r="LOZ29" s="1"/>
      <c r="LPA29" s="1"/>
      <c r="LPB29" s="1"/>
      <c r="LPC29" s="1"/>
      <c r="LPD29" s="1"/>
      <c r="LPE29" s="1"/>
      <c r="LPF29" s="1"/>
      <c r="LPG29" s="1"/>
      <c r="LPH29" s="1"/>
      <c r="LPI29" s="1"/>
      <c r="LPJ29" s="1"/>
      <c r="LPK29" s="1"/>
      <c r="LPL29" s="1"/>
      <c r="LPM29" s="1"/>
      <c r="LPN29" s="1"/>
      <c r="LPO29" s="1"/>
      <c r="LPP29" s="1"/>
      <c r="LPQ29" s="1"/>
      <c r="LPR29" s="1"/>
      <c r="LPS29" s="1"/>
      <c r="LPT29" s="1"/>
      <c r="LPU29" s="1"/>
      <c r="LPV29" s="1"/>
      <c r="LPW29" s="1"/>
      <c r="LPX29" s="1"/>
      <c r="LPY29" s="1"/>
      <c r="LPZ29" s="1"/>
      <c r="LQA29" s="1"/>
      <c r="LQB29" s="1"/>
      <c r="LQC29" s="1"/>
      <c r="LQD29" s="1"/>
      <c r="LQE29" s="1"/>
      <c r="LQF29" s="1"/>
      <c r="LQG29" s="1"/>
      <c r="LQH29" s="1"/>
      <c r="LQI29" s="1"/>
      <c r="LQJ29" s="1"/>
      <c r="LQK29" s="1"/>
      <c r="LQL29" s="1"/>
      <c r="LQM29" s="1"/>
      <c r="LQN29" s="1"/>
      <c r="LQO29" s="1"/>
      <c r="LQP29" s="1"/>
      <c r="LQQ29" s="1"/>
      <c r="LQR29" s="1"/>
      <c r="LQS29" s="1"/>
      <c r="LQT29" s="1"/>
      <c r="LQU29" s="1"/>
      <c r="LQV29" s="1"/>
      <c r="LQW29" s="1"/>
      <c r="LQX29" s="1"/>
      <c r="LQY29" s="1"/>
      <c r="LQZ29" s="1"/>
      <c r="LRA29" s="1"/>
      <c r="LRB29" s="1"/>
      <c r="LRC29" s="1"/>
      <c r="LRD29" s="1"/>
      <c r="LRE29" s="1"/>
      <c r="LRF29" s="1"/>
      <c r="LRG29" s="1"/>
      <c r="LRH29" s="1"/>
      <c r="LRI29" s="1"/>
      <c r="LRJ29" s="1"/>
      <c r="LRK29" s="1"/>
      <c r="LRL29" s="1"/>
      <c r="LRM29" s="1"/>
      <c r="LRN29" s="1"/>
      <c r="LRO29" s="1"/>
      <c r="LRP29" s="1"/>
      <c r="LRQ29" s="1"/>
      <c r="LRR29" s="1"/>
      <c r="LRS29" s="1"/>
      <c r="LRT29" s="1"/>
      <c r="LRU29" s="1"/>
      <c r="LRV29" s="1"/>
      <c r="LRW29" s="1"/>
      <c r="LRX29" s="1"/>
      <c r="LRY29" s="1"/>
      <c r="LRZ29" s="1"/>
      <c r="LSA29" s="1"/>
      <c r="LSB29" s="1"/>
      <c r="LSC29" s="1"/>
      <c r="LSD29" s="1"/>
      <c r="LSE29" s="1"/>
      <c r="LSF29" s="1"/>
      <c r="LSG29" s="1"/>
      <c r="LSH29" s="1"/>
      <c r="LSI29" s="1"/>
      <c r="LSJ29" s="1"/>
      <c r="LSK29" s="1"/>
      <c r="LSL29" s="1"/>
      <c r="LSM29" s="1"/>
      <c r="LSN29" s="1"/>
      <c r="LSO29" s="1"/>
      <c r="LSP29" s="1"/>
      <c r="LSQ29" s="1"/>
      <c r="LSR29" s="1"/>
      <c r="LSS29" s="1"/>
      <c r="LST29" s="1"/>
      <c r="LSU29" s="1"/>
      <c r="LSV29" s="1"/>
      <c r="LSW29" s="1"/>
      <c r="LSX29" s="1"/>
      <c r="LSY29" s="1"/>
      <c r="LSZ29" s="1"/>
      <c r="LTA29" s="1"/>
      <c r="LTB29" s="1"/>
      <c r="LTC29" s="1"/>
      <c r="LTD29" s="1"/>
      <c r="LTE29" s="1"/>
      <c r="LTF29" s="1"/>
      <c r="LTG29" s="1"/>
      <c r="LTH29" s="1"/>
      <c r="LTI29" s="1"/>
      <c r="LTJ29" s="1"/>
      <c r="LTK29" s="1"/>
      <c r="LTL29" s="1"/>
      <c r="LTM29" s="1"/>
      <c r="LTN29" s="1"/>
      <c r="LTO29" s="1"/>
      <c r="LTP29" s="1"/>
      <c r="LTQ29" s="1"/>
      <c r="LTR29" s="1"/>
      <c r="LTS29" s="1"/>
      <c r="LTT29" s="1"/>
      <c r="LTU29" s="1"/>
      <c r="LTV29" s="1"/>
      <c r="LTW29" s="1"/>
      <c r="LTX29" s="1"/>
      <c r="LTY29" s="1"/>
      <c r="LTZ29" s="1"/>
      <c r="LUA29" s="1"/>
      <c r="LUB29" s="1"/>
      <c r="LUC29" s="1"/>
      <c r="LUD29" s="1"/>
      <c r="LUE29" s="1"/>
      <c r="LUF29" s="1"/>
      <c r="LUG29" s="1"/>
      <c r="LUH29" s="1"/>
      <c r="LUI29" s="1"/>
      <c r="LUJ29" s="1"/>
      <c r="LUK29" s="1"/>
      <c r="LUL29" s="1"/>
      <c r="LUM29" s="1"/>
      <c r="LUN29" s="1"/>
      <c r="LUO29" s="1"/>
      <c r="LUP29" s="1"/>
      <c r="LUQ29" s="1"/>
      <c r="LUR29" s="1"/>
      <c r="LUS29" s="1"/>
      <c r="LUT29" s="1"/>
      <c r="LUU29" s="1"/>
      <c r="LUV29" s="1"/>
      <c r="LUW29" s="1"/>
      <c r="LUX29" s="1"/>
      <c r="LUY29" s="1"/>
      <c r="LUZ29" s="1"/>
      <c r="LVA29" s="1"/>
      <c r="LVB29" s="1"/>
      <c r="LVC29" s="1"/>
      <c r="LVD29" s="1"/>
      <c r="LVE29" s="1"/>
      <c r="LVF29" s="1"/>
      <c r="LVG29" s="1"/>
      <c r="LVH29" s="1"/>
      <c r="LVI29" s="1"/>
      <c r="LVJ29" s="1"/>
      <c r="LVK29" s="1"/>
      <c r="LVL29" s="1"/>
      <c r="LVM29" s="1"/>
      <c r="LVN29" s="1"/>
      <c r="LVO29" s="1"/>
      <c r="LVP29" s="1"/>
      <c r="LVQ29" s="1"/>
      <c r="LVR29" s="1"/>
      <c r="LVS29" s="1"/>
      <c r="LVT29" s="1"/>
      <c r="LVU29" s="1"/>
      <c r="LVV29" s="1"/>
      <c r="LVW29" s="1"/>
      <c r="LVX29" s="1"/>
      <c r="LVY29" s="1"/>
      <c r="LVZ29" s="1"/>
      <c r="LWA29" s="1"/>
      <c r="LWB29" s="1"/>
      <c r="LWC29" s="1"/>
      <c r="LWD29" s="1"/>
      <c r="LWE29" s="1"/>
      <c r="LWF29" s="1"/>
      <c r="LWG29" s="1"/>
      <c r="LWH29" s="1"/>
      <c r="LWI29" s="1"/>
      <c r="LWJ29" s="1"/>
      <c r="LWK29" s="1"/>
      <c r="LWL29" s="1"/>
      <c r="LWM29" s="1"/>
      <c r="LWN29" s="1"/>
      <c r="LWO29" s="1"/>
      <c r="LWP29" s="1"/>
      <c r="LWQ29" s="1"/>
      <c r="LWR29" s="1"/>
      <c r="LWS29" s="1"/>
      <c r="LWT29" s="1"/>
      <c r="LWU29" s="1"/>
      <c r="LWV29" s="1"/>
      <c r="LWW29" s="1"/>
      <c r="LWX29" s="1"/>
      <c r="LWY29" s="1"/>
      <c r="LWZ29" s="1"/>
      <c r="LXA29" s="1"/>
      <c r="LXB29" s="1"/>
      <c r="LXC29" s="1"/>
      <c r="LXD29" s="1"/>
      <c r="LXE29" s="1"/>
      <c r="LXF29" s="1"/>
      <c r="LXG29" s="1"/>
      <c r="LXH29" s="1"/>
      <c r="LXI29" s="1"/>
      <c r="LXJ29" s="1"/>
      <c r="LXK29" s="1"/>
      <c r="LXL29" s="1"/>
      <c r="LXM29" s="1"/>
      <c r="LXN29" s="1"/>
      <c r="LXO29" s="1"/>
      <c r="LXP29" s="1"/>
      <c r="LXQ29" s="1"/>
      <c r="LXR29" s="1"/>
      <c r="LXS29" s="1"/>
      <c r="LXT29" s="1"/>
      <c r="LXU29" s="1"/>
      <c r="LXV29" s="1"/>
      <c r="LXW29" s="1"/>
      <c r="LXX29" s="1"/>
      <c r="LXY29" s="1"/>
      <c r="LXZ29" s="1"/>
      <c r="LYA29" s="1"/>
      <c r="LYB29" s="1"/>
      <c r="LYC29" s="1"/>
      <c r="LYD29" s="1"/>
      <c r="LYE29" s="1"/>
      <c r="LYF29" s="1"/>
      <c r="LYG29" s="1"/>
      <c r="LYH29" s="1"/>
      <c r="LYI29" s="1"/>
      <c r="LYJ29" s="1"/>
      <c r="LYK29" s="1"/>
      <c r="LYL29" s="1"/>
      <c r="LYM29" s="1"/>
      <c r="LYN29" s="1"/>
      <c r="LYO29" s="1"/>
      <c r="LYP29" s="1"/>
      <c r="LYQ29" s="1"/>
      <c r="LYR29" s="1"/>
      <c r="LYS29" s="1"/>
      <c r="LYT29" s="1"/>
      <c r="LYU29" s="1"/>
      <c r="LYV29" s="1"/>
      <c r="LYW29" s="1"/>
      <c r="LYX29" s="1"/>
      <c r="LYY29" s="1"/>
      <c r="LYZ29" s="1"/>
      <c r="LZA29" s="1"/>
      <c r="LZB29" s="1"/>
      <c r="LZC29" s="1"/>
      <c r="LZD29" s="1"/>
      <c r="LZE29" s="1"/>
      <c r="LZF29" s="1"/>
      <c r="LZG29" s="1"/>
      <c r="LZH29" s="1"/>
      <c r="LZI29" s="1"/>
      <c r="LZJ29" s="1"/>
      <c r="LZK29" s="1"/>
      <c r="LZL29" s="1"/>
      <c r="LZM29" s="1"/>
      <c r="LZN29" s="1"/>
      <c r="LZO29" s="1"/>
      <c r="LZP29" s="1"/>
      <c r="LZQ29" s="1"/>
      <c r="LZR29" s="1"/>
      <c r="LZS29" s="1"/>
      <c r="LZT29" s="1"/>
      <c r="LZU29" s="1"/>
      <c r="LZV29" s="1"/>
      <c r="LZW29" s="1"/>
      <c r="LZX29" s="1"/>
      <c r="LZY29" s="1"/>
      <c r="LZZ29" s="1"/>
      <c r="MAA29" s="1"/>
      <c r="MAB29" s="1"/>
      <c r="MAC29" s="1"/>
    </row>
    <row r="30" spans="1:8817" ht="16" x14ac:dyDescent="0.2">
      <c r="A30" s="33" t="s">
        <v>678</v>
      </c>
      <c r="B30" s="1">
        <v>3</v>
      </c>
      <c r="C30" s="1">
        <v>2</v>
      </c>
      <c r="D30" s="329" t="s">
        <v>17355</v>
      </c>
      <c r="E30" s="1">
        <v>4</v>
      </c>
      <c r="F30" s="3"/>
      <c r="G30" s="3">
        <f>SUM(Table1878[[#This Row],[Q1 Y6]:[Q4 Y6]])</f>
        <v>9</v>
      </c>
      <c r="H30" s="1">
        <v>3</v>
      </c>
      <c r="I30" s="1">
        <v>4</v>
      </c>
      <c r="J30" s="1">
        <v>4</v>
      </c>
      <c r="K30" s="1">
        <v>5</v>
      </c>
      <c r="L30" s="3">
        <v>10</v>
      </c>
      <c r="M30" s="1" t="e">
        <f>SUM([2]!Table1878[[#This Row],[Q1 Y7]:[Q4 Y7]])</f>
        <v>#REF!</v>
      </c>
      <c r="N30" s="1">
        <v>0</v>
      </c>
      <c r="O30" s="1">
        <v>1</v>
      </c>
      <c r="P30" s="1">
        <v>0</v>
      </c>
      <c r="Q30" s="1">
        <v>0</v>
      </c>
      <c r="R30" s="257">
        <v>10</v>
      </c>
      <c r="S30" s="1"/>
      <c r="T30" s="1">
        <v>2</v>
      </c>
      <c r="U30" s="1">
        <v>2</v>
      </c>
      <c r="V30" s="1">
        <v>3</v>
      </c>
      <c r="W30" s="1">
        <v>3</v>
      </c>
      <c r="X30" s="1">
        <v>5</v>
      </c>
      <c r="Y30" s="1"/>
      <c r="Z30" s="693">
        <v>3</v>
      </c>
      <c r="AA30" s="1"/>
      <c r="AB30" s="1"/>
      <c r="AC30" s="1"/>
      <c r="AD30" s="1"/>
      <c r="AE30" s="1">
        <f>SUM(Table1878[[#This Row],[Q1 Y10]:[Q4 Y10]])</f>
        <v>3</v>
      </c>
      <c r="AF30" s="1"/>
      <c r="AG30" s="252"/>
      <c r="AH30" s="252"/>
      <c r="AI30" s="38"/>
      <c r="AJ30" s="38"/>
      <c r="AK30" s="38"/>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c r="BXC30" s="1"/>
      <c r="BXD30" s="1"/>
      <c r="BXE30" s="1"/>
      <c r="BXF30" s="1"/>
      <c r="BXG30" s="1"/>
      <c r="BXH30" s="1"/>
      <c r="BXI30" s="1"/>
      <c r="BXJ30" s="1"/>
      <c r="BXK30" s="1"/>
      <c r="BXL30" s="1"/>
      <c r="BXM30" s="1"/>
      <c r="BXN30" s="1"/>
      <c r="BXO30" s="1"/>
      <c r="BXP30" s="1"/>
      <c r="BXQ30" s="1"/>
      <c r="BXR30" s="1"/>
      <c r="BXS30" s="1"/>
      <c r="BXT30" s="1"/>
      <c r="BXU30" s="1"/>
      <c r="BXV30" s="1"/>
      <c r="BXW30" s="1"/>
      <c r="BXX30" s="1"/>
      <c r="BXY30" s="1"/>
      <c r="BXZ30" s="1"/>
      <c r="BYA30" s="1"/>
      <c r="BYB30" s="1"/>
      <c r="BYC30" s="1"/>
      <c r="BYD30" s="1"/>
      <c r="BYE30" s="1"/>
      <c r="BYF30" s="1"/>
      <c r="BYG30" s="1"/>
      <c r="BYH30" s="1"/>
      <c r="BYI30" s="1"/>
      <c r="BYJ30" s="1"/>
      <c r="BYK30" s="1"/>
      <c r="BYL30" s="1"/>
      <c r="BYM30" s="1"/>
      <c r="BYN30" s="1"/>
      <c r="BYO30" s="1"/>
      <c r="BYP30" s="1"/>
      <c r="BYQ30" s="1"/>
      <c r="BYR30" s="1"/>
      <c r="BYS30" s="1"/>
      <c r="BYT30" s="1"/>
      <c r="BYU30" s="1"/>
      <c r="BYV30" s="1"/>
      <c r="BYW30" s="1"/>
      <c r="BYX30" s="1"/>
      <c r="BYY30" s="1"/>
      <c r="BYZ30" s="1"/>
      <c r="BZA30" s="1"/>
      <c r="BZB30" s="1"/>
      <c r="BZC30" s="1"/>
      <c r="BZD30" s="1"/>
      <c r="BZE30" s="1"/>
      <c r="BZF30" s="1"/>
      <c r="BZG30" s="1"/>
      <c r="BZH30" s="1"/>
      <c r="BZI30" s="1"/>
      <c r="BZJ30" s="1"/>
      <c r="BZK30" s="1"/>
      <c r="BZL30" s="1"/>
      <c r="BZM30" s="1"/>
      <c r="BZN30" s="1"/>
      <c r="BZO30" s="1"/>
      <c r="BZP30" s="1"/>
      <c r="BZQ30" s="1"/>
      <c r="BZR30" s="1"/>
      <c r="BZS30" s="1"/>
      <c r="BZT30" s="1"/>
      <c r="BZU30" s="1"/>
      <c r="BZV30" s="1"/>
      <c r="BZW30" s="1"/>
      <c r="BZX30" s="1"/>
      <c r="BZY30" s="1"/>
      <c r="BZZ30" s="1"/>
      <c r="CAA30" s="1"/>
      <c r="CAB30" s="1"/>
      <c r="CAC30" s="1"/>
      <c r="CAD30" s="1"/>
      <c r="CAE30" s="1"/>
      <c r="CAF30" s="1"/>
      <c r="CAG30" s="1"/>
      <c r="CAH30" s="1"/>
      <c r="CAI30" s="1"/>
      <c r="CAJ30" s="1"/>
      <c r="CAK30" s="1"/>
      <c r="CAL30" s="1"/>
      <c r="CAM30" s="1"/>
      <c r="CAN30" s="1"/>
      <c r="CAO30" s="1"/>
      <c r="CAP30" s="1"/>
      <c r="CAQ30" s="1"/>
      <c r="CAR30" s="1"/>
      <c r="CAS30" s="1"/>
      <c r="CAT30" s="1"/>
      <c r="CAU30" s="1"/>
      <c r="CAV30" s="1"/>
      <c r="CAW30" s="1"/>
      <c r="CAX30" s="1"/>
      <c r="CAY30" s="1"/>
      <c r="CAZ30" s="1"/>
      <c r="CBA30" s="1"/>
      <c r="CBB30" s="1"/>
      <c r="CBC30" s="1"/>
      <c r="CBD30" s="1"/>
      <c r="CBE30" s="1"/>
      <c r="CBF30" s="1"/>
      <c r="CBG30" s="1"/>
      <c r="CBH30" s="1"/>
      <c r="CBI30" s="1"/>
      <c r="CBJ30" s="1"/>
      <c r="CBK30" s="1"/>
      <c r="CBL30" s="1"/>
      <c r="CBM30" s="1"/>
      <c r="CBN30" s="1"/>
      <c r="CBO30" s="1"/>
      <c r="CBP30" s="1"/>
      <c r="CBQ30" s="1"/>
      <c r="CBR30" s="1"/>
      <c r="CBS30" s="1"/>
      <c r="CBT30" s="1"/>
      <c r="CBU30" s="1"/>
      <c r="CBV30" s="1"/>
      <c r="CBW30" s="1"/>
      <c r="CBX30" s="1"/>
      <c r="CBY30" s="1"/>
      <c r="CBZ30" s="1"/>
      <c r="CCA30" s="1"/>
      <c r="CCB30" s="1"/>
      <c r="CCC30" s="1"/>
      <c r="CCD30" s="1"/>
      <c r="CCE30" s="1"/>
      <c r="CCF30" s="1"/>
      <c r="CCG30" s="1"/>
      <c r="CCH30" s="1"/>
      <c r="CCI30" s="1"/>
      <c r="CCJ30" s="1"/>
      <c r="CCK30" s="1"/>
      <c r="CCL30" s="1"/>
      <c r="CCM30" s="1"/>
      <c r="CCN30" s="1"/>
      <c r="CCO30" s="1"/>
      <c r="CCP30" s="1"/>
      <c r="CCQ30" s="1"/>
      <c r="CCR30" s="1"/>
      <c r="CCS30" s="1"/>
      <c r="CCT30" s="1"/>
      <c r="CCU30" s="1"/>
      <c r="CCV30" s="1"/>
      <c r="CCW30" s="1"/>
      <c r="CCX30" s="1"/>
      <c r="CCY30" s="1"/>
      <c r="CCZ30" s="1"/>
      <c r="CDA30" s="1"/>
      <c r="CDB30" s="1"/>
      <c r="CDC30" s="1"/>
      <c r="CDD30" s="1"/>
      <c r="CDE30" s="1"/>
      <c r="CDF30" s="1"/>
      <c r="CDG30" s="1"/>
      <c r="CDH30" s="1"/>
      <c r="CDI30" s="1"/>
      <c r="CDJ30" s="1"/>
      <c r="CDK30" s="1"/>
      <c r="CDL30" s="1"/>
      <c r="CDM30" s="1"/>
      <c r="CDN30" s="1"/>
      <c r="CDO30" s="1"/>
      <c r="CDP30" s="1"/>
      <c r="CDQ30" s="1"/>
      <c r="CDR30" s="1"/>
      <c r="CDS30" s="1"/>
      <c r="CDT30" s="1"/>
      <c r="CDU30" s="1"/>
      <c r="CDV30" s="1"/>
      <c r="CDW30" s="1"/>
      <c r="CDX30" s="1"/>
      <c r="CDY30" s="1"/>
      <c r="CDZ30" s="1"/>
      <c r="CEA30" s="1"/>
      <c r="CEB30" s="1"/>
      <c r="CEC30" s="1"/>
      <c r="CED30" s="1"/>
      <c r="CEE30" s="1"/>
      <c r="CEF30" s="1"/>
      <c r="CEG30" s="1"/>
      <c r="CEH30" s="1"/>
      <c r="CEI30" s="1"/>
      <c r="CEJ30" s="1"/>
      <c r="CEK30" s="1"/>
      <c r="CEL30" s="1"/>
      <c r="CEM30" s="1"/>
      <c r="CEN30" s="1"/>
      <c r="CEO30" s="1"/>
      <c r="CEP30" s="1"/>
      <c r="CEQ30" s="1"/>
      <c r="CER30" s="1"/>
      <c r="CES30" s="1"/>
      <c r="CET30" s="1"/>
      <c r="CEU30" s="1"/>
      <c r="CEV30" s="1"/>
      <c r="CEW30" s="1"/>
      <c r="CEX30" s="1"/>
      <c r="CEY30" s="1"/>
      <c r="CEZ30" s="1"/>
      <c r="CFA30" s="1"/>
      <c r="CFB30" s="1"/>
      <c r="CFC30" s="1"/>
      <c r="CFD30" s="1"/>
      <c r="CFE30" s="1"/>
      <c r="CFF30" s="1"/>
      <c r="CFG30" s="1"/>
      <c r="CFH30" s="1"/>
      <c r="CFI30" s="1"/>
      <c r="CFJ30" s="1"/>
      <c r="CFK30" s="1"/>
      <c r="CFL30" s="1"/>
      <c r="CFM30" s="1"/>
      <c r="CFN30" s="1"/>
      <c r="CFO30" s="1"/>
      <c r="CFP30" s="1"/>
      <c r="CFQ30" s="1"/>
      <c r="CFR30" s="1"/>
      <c r="CFS30" s="1"/>
      <c r="CFT30" s="1"/>
      <c r="CFU30" s="1"/>
      <c r="CFV30" s="1"/>
      <c r="CFW30" s="1"/>
      <c r="CFX30" s="1"/>
      <c r="CFY30" s="1"/>
      <c r="CFZ30" s="1"/>
      <c r="CGA30" s="1"/>
      <c r="CGB30" s="1"/>
      <c r="CGC30" s="1"/>
      <c r="CGD30" s="1"/>
      <c r="CGE30" s="1"/>
      <c r="CGF30" s="1"/>
      <c r="CGG30" s="1"/>
      <c r="CGH30" s="1"/>
      <c r="CGI30" s="1"/>
      <c r="CGJ30" s="1"/>
      <c r="CGK30" s="1"/>
      <c r="CGL30" s="1"/>
      <c r="CGM30" s="1"/>
      <c r="CGN30" s="1"/>
      <c r="CGO30" s="1"/>
      <c r="CGP30" s="1"/>
      <c r="CGQ30" s="1"/>
      <c r="CGR30" s="1"/>
      <c r="CGS30" s="1"/>
      <c r="CGT30" s="1"/>
      <c r="CGU30" s="1"/>
      <c r="CGV30" s="1"/>
      <c r="CGW30" s="1"/>
      <c r="CGX30" s="1"/>
      <c r="CGY30" s="1"/>
      <c r="CGZ30" s="1"/>
      <c r="CHA30" s="1"/>
      <c r="CHB30" s="1"/>
      <c r="CHC30" s="1"/>
      <c r="CHD30" s="1"/>
      <c r="CHE30" s="1"/>
      <c r="CHF30" s="1"/>
      <c r="CHG30" s="1"/>
      <c r="CHH30" s="1"/>
      <c r="CHI30" s="1"/>
      <c r="CHJ30" s="1"/>
      <c r="CHK30" s="1"/>
      <c r="CHL30" s="1"/>
      <c r="CHM30" s="1"/>
      <c r="CHN30" s="1"/>
      <c r="CHO30" s="1"/>
      <c r="CHP30" s="1"/>
      <c r="CHQ30" s="1"/>
      <c r="CHR30" s="1"/>
      <c r="CHS30" s="1"/>
      <c r="CHT30" s="1"/>
      <c r="CHU30" s="1"/>
      <c r="CHV30" s="1"/>
      <c r="CHW30" s="1"/>
      <c r="CHX30" s="1"/>
      <c r="CHY30" s="1"/>
      <c r="CHZ30" s="1"/>
      <c r="CIA30" s="1"/>
      <c r="CIB30" s="1"/>
      <c r="CIC30" s="1"/>
      <c r="CID30" s="1"/>
      <c r="CIE30" s="1"/>
      <c r="CIF30" s="1"/>
      <c r="CIG30" s="1"/>
      <c r="CIH30" s="1"/>
      <c r="CII30" s="1"/>
      <c r="CIJ30" s="1"/>
      <c r="CIK30" s="1"/>
      <c r="CIL30" s="1"/>
      <c r="CIM30" s="1"/>
      <c r="CIN30" s="1"/>
      <c r="CIO30" s="1"/>
      <c r="CIP30" s="1"/>
      <c r="CIQ30" s="1"/>
      <c r="CIR30" s="1"/>
      <c r="CIS30" s="1"/>
      <c r="CIT30" s="1"/>
      <c r="CIU30" s="1"/>
      <c r="CIV30" s="1"/>
      <c r="CIW30" s="1"/>
      <c r="CIX30" s="1"/>
      <c r="CIY30" s="1"/>
      <c r="CIZ30" s="1"/>
      <c r="CJA30" s="1"/>
      <c r="CJB30" s="1"/>
      <c r="CJC30" s="1"/>
      <c r="CJD30" s="1"/>
      <c r="CJE30" s="1"/>
      <c r="CJF30" s="1"/>
      <c r="CJG30" s="1"/>
      <c r="CJH30" s="1"/>
      <c r="CJI30" s="1"/>
      <c r="CJJ30" s="1"/>
      <c r="CJK30" s="1"/>
      <c r="CJL30" s="1"/>
      <c r="CJM30" s="1"/>
      <c r="CJN30" s="1"/>
      <c r="CJO30" s="1"/>
      <c r="CJP30" s="1"/>
      <c r="CJQ30" s="1"/>
      <c r="CJR30" s="1"/>
      <c r="CJS30" s="1"/>
      <c r="CJT30" s="1"/>
      <c r="CJU30" s="1"/>
      <c r="CJV30" s="1"/>
      <c r="CJW30" s="1"/>
      <c r="CJX30" s="1"/>
      <c r="CJY30" s="1"/>
      <c r="CJZ30" s="1"/>
      <c r="CKA30" s="1"/>
      <c r="CKB30" s="1"/>
      <c r="CKC30" s="1"/>
      <c r="CKD30" s="1"/>
      <c r="CKE30" s="1"/>
      <c r="CKF30" s="1"/>
      <c r="CKG30" s="1"/>
      <c r="CKH30" s="1"/>
      <c r="CKI30" s="1"/>
      <c r="CKJ30" s="1"/>
      <c r="CKK30" s="1"/>
      <c r="CKL30" s="1"/>
      <c r="CKM30" s="1"/>
      <c r="CKN30" s="1"/>
      <c r="CKO30" s="1"/>
      <c r="CKP30" s="1"/>
      <c r="CKQ30" s="1"/>
      <c r="CKR30" s="1"/>
      <c r="CKS30" s="1"/>
      <c r="CKT30" s="1"/>
      <c r="CKU30" s="1"/>
      <c r="CKV30" s="1"/>
      <c r="CKW30" s="1"/>
      <c r="CKX30" s="1"/>
      <c r="CKY30" s="1"/>
      <c r="CKZ30" s="1"/>
      <c r="CLA30" s="1"/>
      <c r="CLB30" s="1"/>
      <c r="CLC30" s="1"/>
      <c r="CLD30" s="1"/>
      <c r="CLE30" s="1"/>
      <c r="CLF30" s="1"/>
      <c r="CLG30" s="1"/>
      <c r="CLH30" s="1"/>
      <c r="CLI30" s="1"/>
      <c r="CLJ30" s="1"/>
      <c r="CLK30" s="1"/>
      <c r="CLL30" s="1"/>
      <c r="CLM30" s="1"/>
      <c r="CLN30" s="1"/>
      <c r="CLO30" s="1"/>
      <c r="CLP30" s="1"/>
      <c r="CLQ30" s="1"/>
      <c r="CLR30" s="1"/>
      <c r="CLS30" s="1"/>
      <c r="CLT30" s="1"/>
      <c r="CLU30" s="1"/>
      <c r="CLV30" s="1"/>
      <c r="CLW30" s="1"/>
      <c r="CLX30" s="1"/>
      <c r="CLY30" s="1"/>
      <c r="CLZ30" s="1"/>
      <c r="CMA30" s="1"/>
      <c r="CMB30" s="1"/>
      <c r="CMC30" s="1"/>
      <c r="CMD30" s="1"/>
      <c r="CME30" s="1"/>
      <c r="CMF30" s="1"/>
      <c r="CMG30" s="1"/>
      <c r="CMH30" s="1"/>
      <c r="CMI30" s="1"/>
      <c r="CMJ30" s="1"/>
      <c r="CMK30" s="1"/>
      <c r="CML30" s="1"/>
      <c r="CMM30" s="1"/>
      <c r="CMN30" s="1"/>
      <c r="CMO30" s="1"/>
      <c r="CMP30" s="1"/>
      <c r="CMQ30" s="1"/>
      <c r="CMR30" s="1"/>
      <c r="CMS30" s="1"/>
      <c r="CMT30" s="1"/>
      <c r="CMU30" s="1"/>
      <c r="CMV30" s="1"/>
      <c r="CMW30" s="1"/>
      <c r="CMX30" s="1"/>
      <c r="CMY30" s="1"/>
      <c r="CMZ30" s="1"/>
      <c r="CNA30" s="1"/>
      <c r="CNB30" s="1"/>
      <c r="CNC30" s="1"/>
      <c r="CND30" s="1"/>
      <c r="CNE30" s="1"/>
      <c r="CNF30" s="1"/>
      <c r="CNG30" s="1"/>
      <c r="CNH30" s="1"/>
      <c r="CNI30" s="1"/>
      <c r="CNJ30" s="1"/>
      <c r="CNK30" s="1"/>
      <c r="CNL30" s="1"/>
      <c r="CNM30" s="1"/>
      <c r="CNN30" s="1"/>
      <c r="CNO30" s="1"/>
      <c r="CNP30" s="1"/>
      <c r="CNQ30" s="1"/>
      <c r="CNR30" s="1"/>
      <c r="CNS30" s="1"/>
      <c r="CNT30" s="1"/>
      <c r="CNU30" s="1"/>
      <c r="CNV30" s="1"/>
      <c r="CNW30" s="1"/>
      <c r="CNX30" s="1"/>
      <c r="CNY30" s="1"/>
      <c r="CNZ30" s="1"/>
      <c r="COA30" s="1"/>
      <c r="COB30" s="1"/>
      <c r="COC30" s="1"/>
      <c r="COD30" s="1"/>
      <c r="COE30" s="1"/>
      <c r="COF30" s="1"/>
      <c r="COG30" s="1"/>
      <c r="COH30" s="1"/>
      <c r="COI30" s="1"/>
      <c r="COJ30" s="1"/>
      <c r="COK30" s="1"/>
      <c r="COL30" s="1"/>
      <c r="COM30" s="1"/>
      <c r="CON30" s="1"/>
      <c r="COO30" s="1"/>
      <c r="COP30" s="1"/>
      <c r="COQ30" s="1"/>
      <c r="COR30" s="1"/>
      <c r="COS30" s="1"/>
      <c r="COT30" s="1"/>
      <c r="COU30" s="1"/>
      <c r="COV30" s="1"/>
      <c r="COW30" s="1"/>
      <c r="COX30" s="1"/>
      <c r="COY30" s="1"/>
      <c r="COZ30" s="1"/>
      <c r="CPA30" s="1"/>
      <c r="CPB30" s="1"/>
      <c r="CPC30" s="1"/>
      <c r="CPD30" s="1"/>
      <c r="CPE30" s="1"/>
      <c r="CPF30" s="1"/>
      <c r="CPG30" s="1"/>
      <c r="CPH30" s="1"/>
      <c r="CPI30" s="1"/>
      <c r="CPJ30" s="1"/>
      <c r="CPK30" s="1"/>
      <c r="CPL30" s="1"/>
      <c r="CPM30" s="1"/>
      <c r="CPN30" s="1"/>
      <c r="CPO30" s="1"/>
      <c r="CPP30" s="1"/>
      <c r="CPQ30" s="1"/>
      <c r="CPR30" s="1"/>
      <c r="CPS30" s="1"/>
      <c r="CPT30" s="1"/>
      <c r="CPU30" s="1"/>
      <c r="CPV30" s="1"/>
      <c r="CPW30" s="1"/>
      <c r="CPX30" s="1"/>
      <c r="CPY30" s="1"/>
      <c r="CPZ30" s="1"/>
      <c r="CQA30" s="1"/>
      <c r="CQB30" s="1"/>
      <c r="CQC30" s="1"/>
      <c r="CQD30" s="1"/>
      <c r="CQE30" s="1"/>
      <c r="CQF30" s="1"/>
      <c r="CQG30" s="1"/>
      <c r="CQH30" s="1"/>
      <c r="CQI30" s="1"/>
      <c r="CQJ30" s="1"/>
      <c r="CQK30" s="1"/>
      <c r="CQL30" s="1"/>
      <c r="CQM30" s="1"/>
      <c r="CQN30" s="1"/>
      <c r="CQO30" s="1"/>
      <c r="CQP30" s="1"/>
      <c r="CQQ30" s="1"/>
      <c r="CQR30" s="1"/>
      <c r="CQS30" s="1"/>
      <c r="CQT30" s="1"/>
      <c r="CQU30" s="1"/>
      <c r="CQV30" s="1"/>
      <c r="CQW30" s="1"/>
      <c r="CQX30" s="1"/>
      <c r="CQY30" s="1"/>
      <c r="CQZ30" s="1"/>
      <c r="CRA30" s="1"/>
      <c r="CRB30" s="1"/>
      <c r="CRC30" s="1"/>
      <c r="CRD30" s="1"/>
      <c r="CRE30" s="1"/>
      <c r="CRF30" s="1"/>
      <c r="CRG30" s="1"/>
      <c r="CRH30" s="1"/>
      <c r="CRI30" s="1"/>
      <c r="CRJ30" s="1"/>
      <c r="CRK30" s="1"/>
      <c r="CRL30" s="1"/>
      <c r="CRM30" s="1"/>
      <c r="CRN30" s="1"/>
      <c r="CRO30" s="1"/>
      <c r="CRP30" s="1"/>
      <c r="CRQ30" s="1"/>
      <c r="CRR30" s="1"/>
      <c r="CRS30" s="1"/>
      <c r="CRT30" s="1"/>
      <c r="CRU30" s="1"/>
      <c r="CRV30" s="1"/>
      <c r="CRW30" s="1"/>
      <c r="CRX30" s="1"/>
      <c r="CRY30" s="1"/>
      <c r="CRZ30" s="1"/>
      <c r="CSA30" s="1"/>
      <c r="CSB30" s="1"/>
      <c r="CSC30" s="1"/>
      <c r="CSD30" s="1"/>
      <c r="CSE30" s="1"/>
      <c r="CSF30" s="1"/>
      <c r="CSG30" s="1"/>
      <c r="CSH30" s="1"/>
      <c r="CSI30" s="1"/>
      <c r="CSJ30" s="1"/>
      <c r="CSK30" s="1"/>
      <c r="CSL30" s="1"/>
      <c r="CSM30" s="1"/>
      <c r="CSN30" s="1"/>
      <c r="CSO30" s="1"/>
      <c r="CSP30" s="1"/>
      <c r="CSQ30" s="1"/>
      <c r="CSR30" s="1"/>
      <c r="CSS30" s="1"/>
      <c r="CST30" s="1"/>
      <c r="CSU30" s="1"/>
      <c r="CSV30" s="1"/>
      <c r="CSW30" s="1"/>
      <c r="CSX30" s="1"/>
      <c r="CSY30" s="1"/>
      <c r="CSZ30" s="1"/>
      <c r="CTA30" s="1"/>
      <c r="CTB30" s="1"/>
      <c r="CTC30" s="1"/>
      <c r="CTD30" s="1"/>
      <c r="CTE30" s="1"/>
      <c r="CTF30" s="1"/>
      <c r="CTG30" s="1"/>
      <c r="CTH30" s="1"/>
      <c r="CTI30" s="1"/>
      <c r="CTJ30" s="1"/>
      <c r="CTK30" s="1"/>
      <c r="CTL30" s="1"/>
      <c r="CTM30" s="1"/>
      <c r="CTN30" s="1"/>
      <c r="CTO30" s="1"/>
      <c r="CTP30" s="1"/>
      <c r="CTQ30" s="1"/>
      <c r="CTR30" s="1"/>
      <c r="CTS30" s="1"/>
      <c r="CTT30" s="1"/>
      <c r="CTU30" s="1"/>
      <c r="CTV30" s="1"/>
      <c r="CTW30" s="1"/>
      <c r="CTX30" s="1"/>
      <c r="CTY30" s="1"/>
      <c r="CTZ30" s="1"/>
      <c r="CUA30" s="1"/>
      <c r="CUB30" s="1"/>
      <c r="CUC30" s="1"/>
      <c r="CUD30" s="1"/>
      <c r="CUE30" s="1"/>
      <c r="CUF30" s="1"/>
      <c r="CUG30" s="1"/>
      <c r="CUH30" s="1"/>
      <c r="CUI30" s="1"/>
      <c r="CUJ30" s="1"/>
      <c r="CUK30" s="1"/>
      <c r="CUL30" s="1"/>
      <c r="CUM30" s="1"/>
      <c r="CUN30" s="1"/>
      <c r="CUO30" s="1"/>
      <c r="CUP30" s="1"/>
      <c r="CUQ30" s="1"/>
      <c r="CUR30" s="1"/>
      <c r="CUS30" s="1"/>
      <c r="CUT30" s="1"/>
      <c r="CUU30" s="1"/>
      <c r="CUV30" s="1"/>
      <c r="CUW30" s="1"/>
      <c r="CUX30" s="1"/>
      <c r="CUY30" s="1"/>
      <c r="CUZ30" s="1"/>
      <c r="CVA30" s="1"/>
      <c r="CVB30" s="1"/>
      <c r="CVC30" s="1"/>
      <c r="CVD30" s="1"/>
      <c r="CVE30" s="1"/>
      <c r="CVF30" s="1"/>
      <c r="CVG30" s="1"/>
      <c r="CVH30" s="1"/>
      <c r="CVI30" s="1"/>
      <c r="CVJ30" s="1"/>
      <c r="CVK30" s="1"/>
      <c r="CVL30" s="1"/>
      <c r="CVM30" s="1"/>
      <c r="CVN30" s="1"/>
      <c r="CVO30" s="1"/>
      <c r="CVP30" s="1"/>
      <c r="CVQ30" s="1"/>
      <c r="CVR30" s="1"/>
      <c r="CVS30" s="1"/>
      <c r="CVT30" s="1"/>
      <c r="CVU30" s="1"/>
      <c r="CVV30" s="1"/>
      <c r="CVW30" s="1"/>
      <c r="CVX30" s="1"/>
      <c r="CVY30" s="1"/>
      <c r="CVZ30" s="1"/>
      <c r="CWA30" s="1"/>
      <c r="CWB30" s="1"/>
      <c r="CWC30" s="1"/>
      <c r="CWD30" s="1"/>
      <c r="CWE30" s="1"/>
      <c r="CWF30" s="1"/>
      <c r="CWG30" s="1"/>
      <c r="CWH30" s="1"/>
      <c r="CWI30" s="1"/>
      <c r="CWJ30" s="1"/>
      <c r="CWK30" s="1"/>
      <c r="CWL30" s="1"/>
      <c r="CWM30" s="1"/>
      <c r="CWN30" s="1"/>
      <c r="CWO30" s="1"/>
      <c r="CWP30" s="1"/>
      <c r="CWQ30" s="1"/>
      <c r="CWR30" s="1"/>
      <c r="CWS30" s="1"/>
      <c r="CWT30" s="1"/>
      <c r="CWU30" s="1"/>
      <c r="CWV30" s="1"/>
      <c r="CWW30" s="1"/>
      <c r="CWX30" s="1"/>
      <c r="CWY30" s="1"/>
      <c r="CWZ30" s="1"/>
      <c r="CXA30" s="1"/>
      <c r="CXB30" s="1"/>
      <c r="CXC30" s="1"/>
      <c r="CXD30" s="1"/>
      <c r="CXE30" s="1"/>
      <c r="CXF30" s="1"/>
      <c r="CXG30" s="1"/>
      <c r="CXH30" s="1"/>
      <c r="CXI30" s="1"/>
      <c r="CXJ30" s="1"/>
      <c r="CXK30" s="1"/>
      <c r="CXL30" s="1"/>
      <c r="CXM30" s="1"/>
      <c r="CXN30" s="1"/>
      <c r="CXO30" s="1"/>
      <c r="CXP30" s="1"/>
      <c r="CXQ30" s="1"/>
      <c r="CXR30" s="1"/>
      <c r="CXS30" s="1"/>
      <c r="CXT30" s="1"/>
      <c r="CXU30" s="1"/>
      <c r="CXV30" s="1"/>
      <c r="CXW30" s="1"/>
      <c r="CXX30" s="1"/>
      <c r="CXY30" s="1"/>
      <c r="CXZ30" s="1"/>
      <c r="CYA30" s="1"/>
      <c r="CYB30" s="1"/>
      <c r="CYC30" s="1"/>
      <c r="CYD30" s="1"/>
      <c r="CYE30" s="1"/>
      <c r="CYF30" s="1"/>
      <c r="CYG30" s="1"/>
      <c r="CYH30" s="1"/>
      <c r="CYI30" s="1"/>
      <c r="CYJ30" s="1"/>
      <c r="CYK30" s="1"/>
      <c r="CYL30" s="1"/>
      <c r="CYM30" s="1"/>
      <c r="CYN30" s="1"/>
      <c r="CYO30" s="1"/>
      <c r="CYP30" s="1"/>
      <c r="CYQ30" s="1"/>
      <c r="CYR30" s="1"/>
      <c r="CYS30" s="1"/>
      <c r="CYT30" s="1"/>
      <c r="CYU30" s="1"/>
      <c r="CYV30" s="1"/>
      <c r="CYW30" s="1"/>
      <c r="CYX30" s="1"/>
      <c r="CYY30" s="1"/>
      <c r="CYZ30" s="1"/>
      <c r="CZA30" s="1"/>
      <c r="CZB30" s="1"/>
      <c r="CZC30" s="1"/>
      <c r="CZD30" s="1"/>
      <c r="CZE30" s="1"/>
      <c r="CZF30" s="1"/>
      <c r="CZG30" s="1"/>
      <c r="CZH30" s="1"/>
      <c r="CZI30" s="1"/>
      <c r="CZJ30" s="1"/>
      <c r="CZK30" s="1"/>
      <c r="CZL30" s="1"/>
      <c r="CZM30" s="1"/>
      <c r="CZN30" s="1"/>
      <c r="CZO30" s="1"/>
      <c r="CZP30" s="1"/>
      <c r="CZQ30" s="1"/>
      <c r="CZR30" s="1"/>
      <c r="CZS30" s="1"/>
      <c r="CZT30" s="1"/>
      <c r="CZU30" s="1"/>
      <c r="CZV30" s="1"/>
      <c r="CZW30" s="1"/>
      <c r="CZX30" s="1"/>
      <c r="CZY30" s="1"/>
      <c r="CZZ30" s="1"/>
      <c r="DAA30" s="1"/>
      <c r="DAB30" s="1"/>
      <c r="DAC30" s="1"/>
      <c r="DAD30" s="1"/>
      <c r="DAE30" s="1"/>
      <c r="DAF30" s="1"/>
      <c r="DAG30" s="1"/>
      <c r="DAH30" s="1"/>
      <c r="DAI30" s="1"/>
      <c r="DAJ30" s="1"/>
      <c r="DAK30" s="1"/>
      <c r="DAL30" s="1"/>
      <c r="DAM30" s="1"/>
      <c r="DAN30" s="1"/>
      <c r="DAO30" s="1"/>
      <c r="DAP30" s="1"/>
      <c r="DAQ30" s="1"/>
      <c r="DAR30" s="1"/>
      <c r="DAS30" s="1"/>
      <c r="DAT30" s="1"/>
      <c r="DAU30" s="1"/>
      <c r="DAV30" s="1"/>
      <c r="DAW30" s="1"/>
      <c r="DAX30" s="1"/>
      <c r="DAY30" s="1"/>
      <c r="DAZ30" s="1"/>
      <c r="DBA30" s="1"/>
      <c r="DBB30" s="1"/>
      <c r="DBC30" s="1"/>
      <c r="DBD30" s="1"/>
      <c r="DBE30" s="1"/>
      <c r="DBF30" s="1"/>
      <c r="DBG30" s="1"/>
      <c r="DBH30" s="1"/>
      <c r="DBI30" s="1"/>
      <c r="DBJ30" s="1"/>
      <c r="DBK30" s="1"/>
      <c r="DBL30" s="1"/>
      <c r="DBM30" s="1"/>
      <c r="DBN30" s="1"/>
      <c r="DBO30" s="1"/>
      <c r="DBP30" s="1"/>
      <c r="DBQ30" s="1"/>
      <c r="DBR30" s="1"/>
      <c r="DBS30" s="1"/>
      <c r="DBT30" s="1"/>
      <c r="DBU30" s="1"/>
      <c r="DBV30" s="1"/>
      <c r="DBW30" s="1"/>
      <c r="DBX30" s="1"/>
      <c r="DBY30" s="1"/>
      <c r="DBZ30" s="1"/>
      <c r="DCA30" s="1"/>
      <c r="DCB30" s="1"/>
      <c r="DCC30" s="1"/>
      <c r="DCD30" s="1"/>
      <c r="DCE30" s="1"/>
      <c r="DCF30" s="1"/>
      <c r="DCG30" s="1"/>
      <c r="DCH30" s="1"/>
      <c r="DCI30" s="1"/>
      <c r="DCJ30" s="1"/>
      <c r="DCK30" s="1"/>
      <c r="DCL30" s="1"/>
      <c r="DCM30" s="1"/>
      <c r="DCN30" s="1"/>
      <c r="DCO30" s="1"/>
      <c r="DCP30" s="1"/>
      <c r="DCQ30" s="1"/>
      <c r="DCR30" s="1"/>
      <c r="DCS30" s="1"/>
      <c r="DCT30" s="1"/>
      <c r="DCU30" s="1"/>
      <c r="DCV30" s="1"/>
      <c r="DCW30" s="1"/>
      <c r="DCX30" s="1"/>
      <c r="DCY30" s="1"/>
      <c r="DCZ30" s="1"/>
      <c r="DDA30" s="1"/>
      <c r="DDB30" s="1"/>
      <c r="DDC30" s="1"/>
      <c r="DDD30" s="1"/>
      <c r="DDE30" s="1"/>
      <c r="DDF30" s="1"/>
      <c r="DDG30" s="1"/>
      <c r="DDH30" s="1"/>
      <c r="DDI30" s="1"/>
      <c r="DDJ30" s="1"/>
      <c r="DDK30" s="1"/>
      <c r="DDL30" s="1"/>
      <c r="DDM30" s="1"/>
      <c r="DDN30" s="1"/>
      <c r="DDO30" s="1"/>
      <c r="DDP30" s="1"/>
      <c r="DDQ30" s="1"/>
      <c r="DDR30" s="1"/>
      <c r="DDS30" s="1"/>
      <c r="DDT30" s="1"/>
      <c r="DDU30" s="1"/>
      <c r="DDV30" s="1"/>
      <c r="DDW30" s="1"/>
      <c r="DDX30" s="1"/>
      <c r="DDY30" s="1"/>
      <c r="DDZ30" s="1"/>
      <c r="DEA30" s="1"/>
      <c r="DEB30" s="1"/>
      <c r="DEC30" s="1"/>
      <c r="DED30" s="1"/>
      <c r="DEE30" s="1"/>
      <c r="DEF30" s="1"/>
      <c r="DEG30" s="1"/>
      <c r="DEH30" s="1"/>
      <c r="DEI30" s="1"/>
      <c r="DEJ30" s="1"/>
      <c r="DEK30" s="1"/>
      <c r="DEL30" s="1"/>
      <c r="DEM30" s="1"/>
      <c r="DEN30" s="1"/>
      <c r="DEO30" s="1"/>
      <c r="DEP30" s="1"/>
      <c r="DEQ30" s="1"/>
      <c r="DER30" s="1"/>
      <c r="DES30" s="1"/>
      <c r="DET30" s="1"/>
      <c r="DEU30" s="1"/>
      <c r="DEV30" s="1"/>
      <c r="DEW30" s="1"/>
      <c r="DEX30" s="1"/>
      <c r="DEY30" s="1"/>
      <c r="DEZ30" s="1"/>
      <c r="DFA30" s="1"/>
      <c r="DFB30" s="1"/>
      <c r="DFC30" s="1"/>
      <c r="DFD30" s="1"/>
      <c r="DFE30" s="1"/>
      <c r="DFF30" s="1"/>
      <c r="DFG30" s="1"/>
      <c r="DFH30" s="1"/>
      <c r="DFI30" s="1"/>
      <c r="DFJ30" s="1"/>
      <c r="DFK30" s="1"/>
      <c r="DFL30" s="1"/>
      <c r="DFM30" s="1"/>
      <c r="DFN30" s="1"/>
      <c r="DFO30" s="1"/>
      <c r="DFP30" s="1"/>
      <c r="DFQ30" s="1"/>
      <c r="DFR30" s="1"/>
      <c r="DFS30" s="1"/>
      <c r="DFT30" s="1"/>
      <c r="DFU30" s="1"/>
      <c r="DFV30" s="1"/>
      <c r="DFW30" s="1"/>
      <c r="DFX30" s="1"/>
      <c r="DFY30" s="1"/>
      <c r="DFZ30" s="1"/>
      <c r="DGA30" s="1"/>
      <c r="DGB30" s="1"/>
      <c r="DGC30" s="1"/>
      <c r="DGD30" s="1"/>
      <c r="DGE30" s="1"/>
      <c r="DGF30" s="1"/>
      <c r="DGG30" s="1"/>
      <c r="DGH30" s="1"/>
      <c r="DGI30" s="1"/>
      <c r="DGJ30" s="1"/>
      <c r="DGK30" s="1"/>
      <c r="DGL30" s="1"/>
      <c r="DGM30" s="1"/>
      <c r="DGN30" s="1"/>
      <c r="DGO30" s="1"/>
      <c r="DGP30" s="1"/>
      <c r="DGQ30" s="1"/>
      <c r="DGR30" s="1"/>
      <c r="DGS30" s="1"/>
      <c r="DGT30" s="1"/>
      <c r="DGU30" s="1"/>
      <c r="DGV30" s="1"/>
      <c r="DGW30" s="1"/>
      <c r="DGX30" s="1"/>
      <c r="DGY30" s="1"/>
      <c r="DGZ30" s="1"/>
      <c r="DHA30" s="1"/>
      <c r="DHB30" s="1"/>
      <c r="DHC30" s="1"/>
      <c r="DHD30" s="1"/>
      <c r="DHE30" s="1"/>
      <c r="DHF30" s="1"/>
      <c r="DHG30" s="1"/>
      <c r="DHH30" s="1"/>
      <c r="DHI30" s="1"/>
      <c r="DHJ30" s="1"/>
      <c r="DHK30" s="1"/>
      <c r="DHL30" s="1"/>
      <c r="DHM30" s="1"/>
      <c r="DHN30" s="1"/>
      <c r="DHO30" s="1"/>
      <c r="DHP30" s="1"/>
      <c r="DHQ30" s="1"/>
      <c r="DHR30" s="1"/>
      <c r="DHS30" s="1"/>
      <c r="DHT30" s="1"/>
      <c r="DHU30" s="1"/>
      <c r="DHV30" s="1"/>
      <c r="DHW30" s="1"/>
      <c r="DHX30" s="1"/>
      <c r="DHY30" s="1"/>
      <c r="DHZ30" s="1"/>
      <c r="DIA30" s="1"/>
      <c r="DIB30" s="1"/>
      <c r="DIC30" s="1"/>
      <c r="DID30" s="1"/>
      <c r="DIE30" s="1"/>
      <c r="DIF30" s="1"/>
      <c r="DIG30" s="1"/>
      <c r="DIH30" s="1"/>
      <c r="DII30" s="1"/>
      <c r="DIJ30" s="1"/>
      <c r="DIK30" s="1"/>
      <c r="DIL30" s="1"/>
      <c r="DIM30" s="1"/>
      <c r="DIN30" s="1"/>
      <c r="DIO30" s="1"/>
      <c r="DIP30" s="1"/>
      <c r="DIQ30" s="1"/>
      <c r="DIR30" s="1"/>
      <c r="DIS30" s="1"/>
      <c r="DIT30" s="1"/>
      <c r="DIU30" s="1"/>
      <c r="DIV30" s="1"/>
      <c r="DIW30" s="1"/>
      <c r="DIX30" s="1"/>
      <c r="DIY30" s="1"/>
      <c r="DIZ30" s="1"/>
      <c r="DJA30" s="1"/>
      <c r="DJB30" s="1"/>
      <c r="DJC30" s="1"/>
      <c r="DJD30" s="1"/>
      <c r="DJE30" s="1"/>
      <c r="DJF30" s="1"/>
      <c r="DJG30" s="1"/>
      <c r="DJH30" s="1"/>
      <c r="DJI30" s="1"/>
      <c r="DJJ30" s="1"/>
      <c r="DJK30" s="1"/>
      <c r="DJL30" s="1"/>
      <c r="DJM30" s="1"/>
      <c r="DJN30" s="1"/>
      <c r="DJO30" s="1"/>
      <c r="DJP30" s="1"/>
      <c r="DJQ30" s="1"/>
      <c r="DJR30" s="1"/>
      <c r="DJS30" s="1"/>
      <c r="DJT30" s="1"/>
      <c r="DJU30" s="1"/>
      <c r="DJV30" s="1"/>
      <c r="DJW30" s="1"/>
      <c r="DJX30" s="1"/>
      <c r="DJY30" s="1"/>
      <c r="DJZ30" s="1"/>
      <c r="DKA30" s="1"/>
      <c r="DKB30" s="1"/>
      <c r="DKC30" s="1"/>
      <c r="DKD30" s="1"/>
      <c r="DKE30" s="1"/>
      <c r="DKF30" s="1"/>
      <c r="DKG30" s="1"/>
      <c r="DKH30" s="1"/>
      <c r="DKI30" s="1"/>
      <c r="DKJ30" s="1"/>
      <c r="DKK30" s="1"/>
      <c r="DKL30" s="1"/>
      <c r="DKM30" s="1"/>
      <c r="DKN30" s="1"/>
      <c r="DKO30" s="1"/>
      <c r="DKP30" s="1"/>
      <c r="DKQ30" s="1"/>
      <c r="DKR30" s="1"/>
      <c r="DKS30" s="1"/>
      <c r="DKT30" s="1"/>
      <c r="DKU30" s="1"/>
      <c r="DKV30" s="1"/>
      <c r="DKW30" s="1"/>
      <c r="DKX30" s="1"/>
      <c r="DKY30" s="1"/>
      <c r="DKZ30" s="1"/>
      <c r="DLA30" s="1"/>
      <c r="DLB30" s="1"/>
      <c r="DLC30" s="1"/>
      <c r="DLD30" s="1"/>
      <c r="DLE30" s="1"/>
      <c r="DLF30" s="1"/>
      <c r="DLG30" s="1"/>
      <c r="DLH30" s="1"/>
      <c r="DLI30" s="1"/>
      <c r="DLJ30" s="1"/>
      <c r="DLK30" s="1"/>
      <c r="DLL30" s="1"/>
      <c r="DLM30" s="1"/>
      <c r="DLN30" s="1"/>
      <c r="DLO30" s="1"/>
      <c r="DLP30" s="1"/>
      <c r="DLQ30" s="1"/>
      <c r="DLR30" s="1"/>
      <c r="DLS30" s="1"/>
      <c r="DLT30" s="1"/>
      <c r="DLU30" s="1"/>
      <c r="DLV30" s="1"/>
      <c r="DLW30" s="1"/>
      <c r="DLX30" s="1"/>
      <c r="DLY30" s="1"/>
      <c r="DLZ30" s="1"/>
      <c r="DMA30" s="1"/>
      <c r="DMB30" s="1"/>
      <c r="DMC30" s="1"/>
      <c r="DMD30" s="1"/>
      <c r="DME30" s="1"/>
      <c r="DMF30" s="1"/>
      <c r="DMG30" s="1"/>
      <c r="DMH30" s="1"/>
      <c r="DMI30" s="1"/>
      <c r="DMJ30" s="1"/>
      <c r="DMK30" s="1"/>
      <c r="DML30" s="1"/>
      <c r="DMM30" s="1"/>
      <c r="DMN30" s="1"/>
      <c r="DMO30" s="1"/>
      <c r="DMP30" s="1"/>
      <c r="DMQ30" s="1"/>
      <c r="DMR30" s="1"/>
      <c r="DMS30" s="1"/>
      <c r="DMT30" s="1"/>
      <c r="DMU30" s="1"/>
      <c r="DMV30" s="1"/>
      <c r="DMW30" s="1"/>
      <c r="DMX30" s="1"/>
      <c r="DMY30" s="1"/>
      <c r="DMZ30" s="1"/>
      <c r="DNA30" s="1"/>
      <c r="DNB30" s="1"/>
      <c r="DNC30" s="1"/>
      <c r="DND30" s="1"/>
      <c r="DNE30" s="1"/>
      <c r="DNF30" s="1"/>
      <c r="DNG30" s="1"/>
      <c r="DNH30" s="1"/>
      <c r="DNI30" s="1"/>
      <c r="DNJ30" s="1"/>
      <c r="DNK30" s="1"/>
      <c r="DNL30" s="1"/>
      <c r="DNM30" s="1"/>
      <c r="DNN30" s="1"/>
      <c r="DNO30" s="1"/>
      <c r="DNP30" s="1"/>
      <c r="DNQ30" s="1"/>
      <c r="DNR30" s="1"/>
      <c r="DNS30" s="1"/>
      <c r="DNT30" s="1"/>
      <c r="DNU30" s="1"/>
      <c r="DNV30" s="1"/>
      <c r="DNW30" s="1"/>
      <c r="DNX30" s="1"/>
      <c r="DNY30" s="1"/>
      <c r="DNZ30" s="1"/>
      <c r="DOA30" s="1"/>
      <c r="DOB30" s="1"/>
      <c r="DOC30" s="1"/>
      <c r="DOD30" s="1"/>
      <c r="DOE30" s="1"/>
      <c r="DOF30" s="1"/>
      <c r="DOG30" s="1"/>
      <c r="DOH30" s="1"/>
      <c r="DOI30" s="1"/>
      <c r="DOJ30" s="1"/>
      <c r="DOK30" s="1"/>
      <c r="DOL30" s="1"/>
      <c r="DOM30" s="1"/>
      <c r="DON30" s="1"/>
      <c r="DOO30" s="1"/>
      <c r="DOP30" s="1"/>
      <c r="DOQ30" s="1"/>
      <c r="DOR30" s="1"/>
      <c r="DOS30" s="1"/>
      <c r="DOT30" s="1"/>
      <c r="DOU30" s="1"/>
      <c r="DOV30" s="1"/>
      <c r="DOW30" s="1"/>
      <c r="DOX30" s="1"/>
      <c r="DOY30" s="1"/>
      <c r="DOZ30" s="1"/>
      <c r="DPA30" s="1"/>
      <c r="DPB30" s="1"/>
      <c r="DPC30" s="1"/>
      <c r="DPD30" s="1"/>
      <c r="DPE30" s="1"/>
      <c r="DPF30" s="1"/>
      <c r="DPG30" s="1"/>
      <c r="DPH30" s="1"/>
      <c r="DPI30" s="1"/>
      <c r="DPJ30" s="1"/>
      <c r="DPK30" s="1"/>
      <c r="DPL30" s="1"/>
      <c r="DPM30" s="1"/>
      <c r="DPN30" s="1"/>
      <c r="DPO30" s="1"/>
      <c r="DPP30" s="1"/>
      <c r="DPQ30" s="1"/>
      <c r="DPR30" s="1"/>
      <c r="DPS30" s="1"/>
      <c r="DPT30" s="1"/>
      <c r="DPU30" s="1"/>
      <c r="DPV30" s="1"/>
      <c r="DPW30" s="1"/>
      <c r="DPX30" s="1"/>
      <c r="DPY30" s="1"/>
      <c r="DPZ30" s="1"/>
      <c r="DQA30" s="1"/>
      <c r="DQB30" s="1"/>
      <c r="DQC30" s="1"/>
      <c r="DQD30" s="1"/>
      <c r="DQE30" s="1"/>
      <c r="DQF30" s="1"/>
      <c r="DQG30" s="1"/>
      <c r="DQH30" s="1"/>
      <c r="DQI30" s="1"/>
      <c r="DQJ30" s="1"/>
      <c r="DQK30" s="1"/>
      <c r="DQL30" s="1"/>
      <c r="DQM30" s="1"/>
      <c r="DQN30" s="1"/>
      <c r="DQO30" s="1"/>
      <c r="DQP30" s="1"/>
      <c r="DQQ30" s="1"/>
      <c r="DQR30" s="1"/>
      <c r="DQS30" s="1"/>
      <c r="DQT30" s="1"/>
      <c r="DQU30" s="1"/>
      <c r="DQV30" s="1"/>
      <c r="DQW30" s="1"/>
      <c r="DQX30" s="1"/>
      <c r="DQY30" s="1"/>
      <c r="DQZ30" s="1"/>
      <c r="DRA30" s="1"/>
      <c r="DRB30" s="1"/>
      <c r="DRC30" s="1"/>
      <c r="DRD30" s="1"/>
      <c r="DRE30" s="1"/>
      <c r="DRF30" s="1"/>
      <c r="DRG30" s="1"/>
      <c r="DRH30" s="1"/>
      <c r="DRI30" s="1"/>
      <c r="DRJ30" s="1"/>
      <c r="DRK30" s="1"/>
      <c r="DRL30" s="1"/>
      <c r="DRM30" s="1"/>
      <c r="DRN30" s="1"/>
      <c r="DRO30" s="1"/>
      <c r="DRP30" s="1"/>
      <c r="DRQ30" s="1"/>
      <c r="DRR30" s="1"/>
      <c r="DRS30" s="1"/>
      <c r="DRT30" s="1"/>
      <c r="DRU30" s="1"/>
      <c r="DRV30" s="1"/>
      <c r="DRW30" s="1"/>
      <c r="DRX30" s="1"/>
      <c r="DRY30" s="1"/>
      <c r="DRZ30" s="1"/>
      <c r="DSA30" s="1"/>
      <c r="DSB30" s="1"/>
      <c r="DSC30" s="1"/>
      <c r="DSD30" s="1"/>
      <c r="DSE30" s="1"/>
      <c r="DSF30" s="1"/>
      <c r="DSG30" s="1"/>
      <c r="DSH30" s="1"/>
      <c r="DSI30" s="1"/>
      <c r="DSJ30" s="1"/>
      <c r="DSK30" s="1"/>
      <c r="DSL30" s="1"/>
      <c r="DSM30" s="1"/>
      <c r="DSN30" s="1"/>
      <c r="DSO30" s="1"/>
      <c r="DSP30" s="1"/>
      <c r="DSQ30" s="1"/>
      <c r="DSR30" s="1"/>
      <c r="DSS30" s="1"/>
      <c r="DST30" s="1"/>
      <c r="DSU30" s="1"/>
      <c r="DSV30" s="1"/>
      <c r="DSW30" s="1"/>
      <c r="DSX30" s="1"/>
      <c r="DSY30" s="1"/>
      <c r="DSZ30" s="1"/>
      <c r="DTA30" s="1"/>
      <c r="DTB30" s="1"/>
      <c r="DTC30" s="1"/>
      <c r="DTD30" s="1"/>
      <c r="DTE30" s="1"/>
      <c r="DTF30" s="1"/>
      <c r="DTG30" s="1"/>
      <c r="DTH30" s="1"/>
      <c r="DTI30" s="1"/>
      <c r="DTJ30" s="1"/>
      <c r="DTK30" s="1"/>
      <c r="DTL30" s="1"/>
      <c r="DTM30" s="1"/>
      <c r="DTN30" s="1"/>
      <c r="DTO30" s="1"/>
      <c r="DTP30" s="1"/>
      <c r="DTQ30" s="1"/>
      <c r="DTR30" s="1"/>
      <c r="DTS30" s="1"/>
      <c r="DTT30" s="1"/>
      <c r="DTU30" s="1"/>
      <c r="DTV30" s="1"/>
      <c r="DTW30" s="1"/>
      <c r="DTX30" s="1"/>
      <c r="DTY30" s="1"/>
      <c r="DTZ30" s="1"/>
      <c r="DUA30" s="1"/>
      <c r="DUB30" s="1"/>
      <c r="DUC30" s="1"/>
      <c r="DUD30" s="1"/>
      <c r="DUE30" s="1"/>
      <c r="DUF30" s="1"/>
      <c r="DUG30" s="1"/>
      <c r="DUH30" s="1"/>
      <c r="DUI30" s="1"/>
      <c r="DUJ30" s="1"/>
      <c r="DUK30" s="1"/>
      <c r="DUL30" s="1"/>
      <c r="DUM30" s="1"/>
      <c r="DUN30" s="1"/>
      <c r="DUO30" s="1"/>
      <c r="DUP30" s="1"/>
      <c r="DUQ30" s="1"/>
      <c r="DUR30" s="1"/>
      <c r="DUS30" s="1"/>
      <c r="DUT30" s="1"/>
      <c r="DUU30" s="1"/>
      <c r="DUV30" s="1"/>
      <c r="DUW30" s="1"/>
      <c r="DUX30" s="1"/>
      <c r="DUY30" s="1"/>
      <c r="DUZ30" s="1"/>
      <c r="DVA30" s="1"/>
      <c r="DVB30" s="1"/>
      <c r="DVC30" s="1"/>
      <c r="DVD30" s="1"/>
      <c r="DVE30" s="1"/>
      <c r="DVF30" s="1"/>
      <c r="DVG30" s="1"/>
      <c r="DVH30" s="1"/>
      <c r="DVI30" s="1"/>
      <c r="DVJ30" s="1"/>
      <c r="DVK30" s="1"/>
      <c r="DVL30" s="1"/>
      <c r="DVM30" s="1"/>
      <c r="DVN30" s="1"/>
      <c r="DVO30" s="1"/>
      <c r="DVP30" s="1"/>
      <c r="DVQ30" s="1"/>
      <c r="DVR30" s="1"/>
      <c r="DVS30" s="1"/>
      <c r="DVT30" s="1"/>
      <c r="DVU30" s="1"/>
      <c r="DVV30" s="1"/>
      <c r="DVW30" s="1"/>
      <c r="DVX30" s="1"/>
      <c r="DVY30" s="1"/>
      <c r="DVZ30" s="1"/>
      <c r="DWA30" s="1"/>
      <c r="DWB30" s="1"/>
      <c r="DWC30" s="1"/>
      <c r="DWD30" s="1"/>
      <c r="DWE30" s="1"/>
      <c r="DWF30" s="1"/>
      <c r="DWG30" s="1"/>
      <c r="DWH30" s="1"/>
      <c r="DWI30" s="1"/>
      <c r="DWJ30" s="1"/>
      <c r="DWK30" s="1"/>
      <c r="DWL30" s="1"/>
      <c r="DWM30" s="1"/>
      <c r="DWN30" s="1"/>
      <c r="DWO30" s="1"/>
      <c r="DWP30" s="1"/>
      <c r="DWQ30" s="1"/>
      <c r="DWR30" s="1"/>
      <c r="DWS30" s="1"/>
      <c r="DWT30" s="1"/>
      <c r="DWU30" s="1"/>
      <c r="DWV30" s="1"/>
      <c r="DWW30" s="1"/>
      <c r="DWX30" s="1"/>
      <c r="DWY30" s="1"/>
      <c r="DWZ30" s="1"/>
      <c r="DXA30" s="1"/>
      <c r="DXB30" s="1"/>
      <c r="DXC30" s="1"/>
      <c r="DXD30" s="1"/>
      <c r="DXE30" s="1"/>
      <c r="DXF30" s="1"/>
      <c r="DXG30" s="1"/>
      <c r="DXH30" s="1"/>
      <c r="DXI30" s="1"/>
      <c r="DXJ30" s="1"/>
      <c r="DXK30" s="1"/>
      <c r="DXL30" s="1"/>
      <c r="DXM30" s="1"/>
      <c r="DXN30" s="1"/>
      <c r="DXO30" s="1"/>
      <c r="DXP30" s="1"/>
      <c r="DXQ30" s="1"/>
      <c r="DXR30" s="1"/>
      <c r="DXS30" s="1"/>
      <c r="DXT30" s="1"/>
      <c r="DXU30" s="1"/>
      <c r="DXV30" s="1"/>
      <c r="DXW30" s="1"/>
      <c r="DXX30" s="1"/>
      <c r="DXY30" s="1"/>
      <c r="DXZ30" s="1"/>
      <c r="DYA30" s="1"/>
      <c r="DYB30" s="1"/>
      <c r="DYC30" s="1"/>
      <c r="DYD30" s="1"/>
      <c r="DYE30" s="1"/>
      <c r="DYF30" s="1"/>
      <c r="DYG30" s="1"/>
      <c r="DYH30" s="1"/>
      <c r="DYI30" s="1"/>
      <c r="DYJ30" s="1"/>
      <c r="DYK30" s="1"/>
      <c r="DYL30" s="1"/>
      <c r="DYM30" s="1"/>
      <c r="DYN30" s="1"/>
      <c r="DYO30" s="1"/>
      <c r="DYP30" s="1"/>
      <c r="DYQ30" s="1"/>
      <c r="DYR30" s="1"/>
      <c r="DYS30" s="1"/>
      <c r="DYT30" s="1"/>
      <c r="DYU30" s="1"/>
      <c r="DYV30" s="1"/>
      <c r="DYW30" s="1"/>
      <c r="DYX30" s="1"/>
      <c r="DYY30" s="1"/>
      <c r="DYZ30" s="1"/>
      <c r="DZA30" s="1"/>
      <c r="DZB30" s="1"/>
      <c r="DZC30" s="1"/>
      <c r="DZD30" s="1"/>
      <c r="DZE30" s="1"/>
      <c r="DZF30" s="1"/>
      <c r="DZG30" s="1"/>
      <c r="DZH30" s="1"/>
      <c r="DZI30" s="1"/>
      <c r="DZJ30" s="1"/>
      <c r="DZK30" s="1"/>
      <c r="DZL30" s="1"/>
      <c r="DZM30" s="1"/>
      <c r="DZN30" s="1"/>
      <c r="DZO30" s="1"/>
      <c r="DZP30" s="1"/>
      <c r="DZQ30" s="1"/>
      <c r="DZR30" s="1"/>
      <c r="DZS30" s="1"/>
      <c r="DZT30" s="1"/>
      <c r="DZU30" s="1"/>
      <c r="DZV30" s="1"/>
      <c r="DZW30" s="1"/>
      <c r="DZX30" s="1"/>
      <c r="DZY30" s="1"/>
      <c r="DZZ30" s="1"/>
      <c r="EAA30" s="1"/>
      <c r="EAB30" s="1"/>
      <c r="EAC30" s="1"/>
      <c r="EAD30" s="1"/>
      <c r="EAE30" s="1"/>
      <c r="EAF30" s="1"/>
      <c r="EAG30" s="1"/>
      <c r="EAH30" s="1"/>
      <c r="EAI30" s="1"/>
      <c r="EAJ30" s="1"/>
      <c r="EAK30" s="1"/>
      <c r="EAL30" s="1"/>
      <c r="EAM30" s="1"/>
      <c r="EAN30" s="1"/>
      <c r="EAO30" s="1"/>
      <c r="EAP30" s="1"/>
      <c r="EAQ30" s="1"/>
      <c r="EAR30" s="1"/>
      <c r="EAS30" s="1"/>
      <c r="EAT30" s="1"/>
      <c r="EAU30" s="1"/>
      <c r="EAV30" s="1"/>
      <c r="EAW30" s="1"/>
      <c r="EAX30" s="1"/>
      <c r="EAY30" s="1"/>
      <c r="EAZ30" s="1"/>
      <c r="EBA30" s="1"/>
      <c r="EBB30" s="1"/>
      <c r="EBC30" s="1"/>
      <c r="EBD30" s="1"/>
      <c r="EBE30" s="1"/>
      <c r="EBF30" s="1"/>
      <c r="EBG30" s="1"/>
      <c r="EBH30" s="1"/>
      <c r="EBI30" s="1"/>
      <c r="EBJ30" s="1"/>
      <c r="EBK30" s="1"/>
      <c r="EBL30" s="1"/>
      <c r="EBM30" s="1"/>
      <c r="EBN30" s="1"/>
      <c r="EBO30" s="1"/>
      <c r="EBP30" s="1"/>
      <c r="EBQ30" s="1"/>
      <c r="EBR30" s="1"/>
      <c r="EBS30" s="1"/>
      <c r="EBT30" s="1"/>
      <c r="EBU30" s="1"/>
      <c r="EBV30" s="1"/>
      <c r="EBW30" s="1"/>
      <c r="EBX30" s="1"/>
      <c r="EBY30" s="1"/>
      <c r="EBZ30" s="1"/>
      <c r="ECA30" s="1"/>
      <c r="ECB30" s="1"/>
      <c r="ECC30" s="1"/>
      <c r="ECD30" s="1"/>
      <c r="ECE30" s="1"/>
      <c r="ECF30" s="1"/>
      <c r="ECG30" s="1"/>
      <c r="ECH30" s="1"/>
      <c r="ECI30" s="1"/>
      <c r="ECJ30" s="1"/>
      <c r="ECK30" s="1"/>
      <c r="ECL30" s="1"/>
      <c r="ECM30" s="1"/>
      <c r="ECN30" s="1"/>
      <c r="ECO30" s="1"/>
      <c r="ECP30" s="1"/>
      <c r="ECQ30" s="1"/>
      <c r="ECR30" s="1"/>
      <c r="ECS30" s="1"/>
      <c r="ECT30" s="1"/>
      <c r="ECU30" s="1"/>
      <c r="ECV30" s="1"/>
      <c r="ECW30" s="1"/>
      <c r="ECX30" s="1"/>
      <c r="ECY30" s="1"/>
      <c r="ECZ30" s="1"/>
      <c r="EDA30" s="1"/>
      <c r="EDB30" s="1"/>
      <c r="EDC30" s="1"/>
      <c r="EDD30" s="1"/>
      <c r="EDE30" s="1"/>
      <c r="EDF30" s="1"/>
      <c r="EDG30" s="1"/>
      <c r="EDH30" s="1"/>
      <c r="EDI30" s="1"/>
      <c r="EDJ30" s="1"/>
      <c r="EDK30" s="1"/>
      <c r="EDL30" s="1"/>
      <c r="EDM30" s="1"/>
      <c r="EDN30" s="1"/>
      <c r="EDO30" s="1"/>
      <c r="EDP30" s="1"/>
      <c r="EDQ30" s="1"/>
      <c r="EDR30" s="1"/>
      <c r="EDS30" s="1"/>
      <c r="EDT30" s="1"/>
      <c r="EDU30" s="1"/>
      <c r="EDV30" s="1"/>
      <c r="EDW30" s="1"/>
      <c r="EDX30" s="1"/>
      <c r="EDY30" s="1"/>
      <c r="EDZ30" s="1"/>
      <c r="EEA30" s="1"/>
      <c r="EEB30" s="1"/>
      <c r="EEC30" s="1"/>
      <c r="EED30" s="1"/>
      <c r="EEE30" s="1"/>
      <c r="EEF30" s="1"/>
      <c r="EEG30" s="1"/>
      <c r="EEH30" s="1"/>
      <c r="EEI30" s="1"/>
      <c r="EEJ30" s="1"/>
      <c r="EEK30" s="1"/>
      <c r="EEL30" s="1"/>
      <c r="EEM30" s="1"/>
      <c r="EEN30" s="1"/>
      <c r="EEO30" s="1"/>
      <c r="EEP30" s="1"/>
      <c r="EEQ30" s="1"/>
      <c r="EER30" s="1"/>
      <c r="EES30" s="1"/>
      <c r="EET30" s="1"/>
      <c r="EEU30" s="1"/>
      <c r="EEV30" s="1"/>
      <c r="EEW30" s="1"/>
      <c r="EEX30" s="1"/>
      <c r="EEY30" s="1"/>
      <c r="EEZ30" s="1"/>
      <c r="EFA30" s="1"/>
      <c r="EFB30" s="1"/>
      <c r="EFC30" s="1"/>
      <c r="EFD30" s="1"/>
      <c r="EFE30" s="1"/>
      <c r="EFF30" s="1"/>
      <c r="EFG30" s="1"/>
      <c r="EFH30" s="1"/>
      <c r="EFI30" s="1"/>
      <c r="EFJ30" s="1"/>
      <c r="EFK30" s="1"/>
      <c r="EFL30" s="1"/>
      <c r="EFM30" s="1"/>
      <c r="EFN30" s="1"/>
      <c r="EFO30" s="1"/>
      <c r="EFP30" s="1"/>
      <c r="EFQ30" s="1"/>
      <c r="EFR30" s="1"/>
      <c r="EFS30" s="1"/>
      <c r="EFT30" s="1"/>
      <c r="EFU30" s="1"/>
      <c r="EFV30" s="1"/>
      <c r="EFW30" s="1"/>
      <c r="EFX30" s="1"/>
      <c r="EFY30" s="1"/>
      <c r="EFZ30" s="1"/>
      <c r="EGA30" s="1"/>
      <c r="EGB30" s="1"/>
      <c r="EGC30" s="1"/>
      <c r="EGD30" s="1"/>
      <c r="EGE30" s="1"/>
      <c r="EGF30" s="1"/>
      <c r="EGG30" s="1"/>
      <c r="EGH30" s="1"/>
      <c r="EGI30" s="1"/>
      <c r="EGJ30" s="1"/>
      <c r="EGK30" s="1"/>
      <c r="EGL30" s="1"/>
      <c r="EGM30" s="1"/>
      <c r="EGN30" s="1"/>
      <c r="EGO30" s="1"/>
      <c r="EGP30" s="1"/>
      <c r="EGQ30" s="1"/>
      <c r="EGR30" s="1"/>
      <c r="EGS30" s="1"/>
      <c r="EGT30" s="1"/>
      <c r="EGU30" s="1"/>
      <c r="EGV30" s="1"/>
      <c r="EGW30" s="1"/>
      <c r="EGX30" s="1"/>
      <c r="EGY30" s="1"/>
      <c r="EGZ30" s="1"/>
      <c r="EHA30" s="1"/>
      <c r="EHB30" s="1"/>
      <c r="EHC30" s="1"/>
      <c r="EHD30" s="1"/>
      <c r="EHE30" s="1"/>
      <c r="EHF30" s="1"/>
      <c r="EHG30" s="1"/>
      <c r="EHH30" s="1"/>
      <c r="EHI30" s="1"/>
      <c r="EHJ30" s="1"/>
      <c r="EHK30" s="1"/>
      <c r="EHL30" s="1"/>
      <c r="EHM30" s="1"/>
      <c r="EHN30" s="1"/>
      <c r="EHO30" s="1"/>
      <c r="EHP30" s="1"/>
      <c r="EHQ30" s="1"/>
      <c r="EHR30" s="1"/>
      <c r="EHS30" s="1"/>
      <c r="EHT30" s="1"/>
      <c r="EHU30" s="1"/>
      <c r="EHV30" s="1"/>
      <c r="EHW30" s="1"/>
      <c r="EHX30" s="1"/>
      <c r="EHY30" s="1"/>
      <c r="EHZ30" s="1"/>
      <c r="EIA30" s="1"/>
      <c r="EIB30" s="1"/>
      <c r="EIC30" s="1"/>
      <c r="EID30" s="1"/>
      <c r="EIE30" s="1"/>
      <c r="EIF30" s="1"/>
      <c r="EIG30" s="1"/>
      <c r="EIH30" s="1"/>
      <c r="EII30" s="1"/>
      <c r="EIJ30" s="1"/>
      <c r="EIK30" s="1"/>
      <c r="EIL30" s="1"/>
      <c r="EIM30" s="1"/>
      <c r="EIN30" s="1"/>
      <c r="EIO30" s="1"/>
      <c r="EIP30" s="1"/>
      <c r="EIQ30" s="1"/>
      <c r="EIR30" s="1"/>
      <c r="EIS30" s="1"/>
      <c r="EIT30" s="1"/>
      <c r="EIU30" s="1"/>
      <c r="EIV30" s="1"/>
      <c r="EIW30" s="1"/>
      <c r="EIX30" s="1"/>
      <c r="EIY30" s="1"/>
      <c r="EIZ30" s="1"/>
      <c r="EJA30" s="1"/>
      <c r="EJB30" s="1"/>
      <c r="EJC30" s="1"/>
      <c r="EJD30" s="1"/>
      <c r="EJE30" s="1"/>
      <c r="EJF30" s="1"/>
      <c r="EJG30" s="1"/>
      <c r="EJH30" s="1"/>
      <c r="EJI30" s="1"/>
      <c r="EJJ30" s="1"/>
      <c r="EJK30" s="1"/>
      <c r="EJL30" s="1"/>
      <c r="EJM30" s="1"/>
      <c r="EJN30" s="1"/>
      <c r="EJO30" s="1"/>
      <c r="EJP30" s="1"/>
      <c r="EJQ30" s="1"/>
      <c r="EJR30" s="1"/>
      <c r="EJS30" s="1"/>
      <c r="EJT30" s="1"/>
      <c r="EJU30" s="1"/>
      <c r="EJV30" s="1"/>
      <c r="EJW30" s="1"/>
      <c r="EJX30" s="1"/>
      <c r="EJY30" s="1"/>
      <c r="EJZ30" s="1"/>
      <c r="EKA30" s="1"/>
      <c r="EKB30" s="1"/>
      <c r="EKC30" s="1"/>
      <c r="EKD30" s="1"/>
      <c r="EKE30" s="1"/>
      <c r="EKF30" s="1"/>
      <c r="EKG30" s="1"/>
      <c r="EKH30" s="1"/>
      <c r="EKI30" s="1"/>
      <c r="EKJ30" s="1"/>
      <c r="EKK30" s="1"/>
      <c r="EKL30" s="1"/>
      <c r="EKM30" s="1"/>
      <c r="EKN30" s="1"/>
      <c r="EKO30" s="1"/>
      <c r="EKP30" s="1"/>
      <c r="EKQ30" s="1"/>
      <c r="EKR30" s="1"/>
      <c r="EKS30" s="1"/>
      <c r="EKT30" s="1"/>
      <c r="EKU30" s="1"/>
      <c r="EKV30" s="1"/>
      <c r="EKW30" s="1"/>
      <c r="EKX30" s="1"/>
      <c r="EKY30" s="1"/>
      <c r="EKZ30" s="1"/>
      <c r="ELA30" s="1"/>
      <c r="ELB30" s="1"/>
      <c r="ELC30" s="1"/>
      <c r="ELD30" s="1"/>
      <c r="ELE30" s="1"/>
      <c r="ELF30" s="1"/>
      <c r="ELG30" s="1"/>
      <c r="ELH30" s="1"/>
      <c r="ELI30" s="1"/>
      <c r="ELJ30" s="1"/>
      <c r="ELK30" s="1"/>
      <c r="ELL30" s="1"/>
      <c r="ELM30" s="1"/>
      <c r="ELN30" s="1"/>
      <c r="ELO30" s="1"/>
      <c r="ELP30" s="1"/>
      <c r="ELQ30" s="1"/>
      <c r="ELR30" s="1"/>
      <c r="ELS30" s="1"/>
      <c r="ELT30" s="1"/>
      <c r="ELU30" s="1"/>
      <c r="ELV30" s="1"/>
      <c r="ELW30" s="1"/>
      <c r="ELX30" s="1"/>
      <c r="ELY30" s="1"/>
      <c r="ELZ30" s="1"/>
      <c r="EMA30" s="1"/>
      <c r="EMB30" s="1"/>
      <c r="EMC30" s="1"/>
      <c r="EMD30" s="1"/>
      <c r="EME30" s="1"/>
      <c r="EMF30" s="1"/>
      <c r="EMG30" s="1"/>
      <c r="EMH30" s="1"/>
      <c r="EMI30" s="1"/>
      <c r="EMJ30" s="1"/>
      <c r="EMK30" s="1"/>
      <c r="EML30" s="1"/>
      <c r="EMM30" s="1"/>
      <c r="EMN30" s="1"/>
      <c r="EMO30" s="1"/>
      <c r="EMP30" s="1"/>
      <c r="EMQ30" s="1"/>
      <c r="EMR30" s="1"/>
      <c r="EMS30" s="1"/>
      <c r="EMT30" s="1"/>
      <c r="EMU30" s="1"/>
      <c r="EMV30" s="1"/>
      <c r="EMW30" s="1"/>
      <c r="EMX30" s="1"/>
      <c r="EMY30" s="1"/>
      <c r="EMZ30" s="1"/>
      <c r="ENA30" s="1"/>
      <c r="ENB30" s="1"/>
      <c r="ENC30" s="1"/>
      <c r="END30" s="1"/>
      <c r="ENE30" s="1"/>
      <c r="ENF30" s="1"/>
      <c r="ENG30" s="1"/>
      <c r="ENH30" s="1"/>
      <c r="ENI30" s="1"/>
      <c r="ENJ30" s="1"/>
      <c r="ENK30" s="1"/>
      <c r="ENL30" s="1"/>
      <c r="ENM30" s="1"/>
      <c r="ENN30" s="1"/>
      <c r="ENO30" s="1"/>
      <c r="ENP30" s="1"/>
      <c r="ENQ30" s="1"/>
      <c r="ENR30" s="1"/>
      <c r="ENS30" s="1"/>
      <c r="ENT30" s="1"/>
      <c r="ENU30" s="1"/>
      <c r="ENV30" s="1"/>
      <c r="ENW30" s="1"/>
      <c r="ENX30" s="1"/>
      <c r="ENY30" s="1"/>
      <c r="ENZ30" s="1"/>
      <c r="EOA30" s="1"/>
      <c r="EOB30" s="1"/>
      <c r="EOC30" s="1"/>
      <c r="EOD30" s="1"/>
      <c r="EOE30" s="1"/>
      <c r="EOF30" s="1"/>
      <c r="EOG30" s="1"/>
      <c r="EOH30" s="1"/>
      <c r="EOI30" s="1"/>
      <c r="EOJ30" s="1"/>
      <c r="EOK30" s="1"/>
      <c r="EOL30" s="1"/>
      <c r="EOM30" s="1"/>
      <c r="EON30" s="1"/>
      <c r="EOO30" s="1"/>
      <c r="EOP30" s="1"/>
      <c r="EOQ30" s="1"/>
      <c r="EOR30" s="1"/>
      <c r="EOS30" s="1"/>
      <c r="EOT30" s="1"/>
      <c r="EOU30" s="1"/>
      <c r="EOV30" s="1"/>
      <c r="EOW30" s="1"/>
      <c r="EOX30" s="1"/>
      <c r="EOY30" s="1"/>
      <c r="EOZ30" s="1"/>
      <c r="EPA30" s="1"/>
      <c r="EPB30" s="1"/>
      <c r="EPC30" s="1"/>
      <c r="EPD30" s="1"/>
      <c r="EPE30" s="1"/>
      <c r="EPF30" s="1"/>
      <c r="EPG30" s="1"/>
      <c r="EPH30" s="1"/>
      <c r="EPI30" s="1"/>
      <c r="EPJ30" s="1"/>
      <c r="EPK30" s="1"/>
      <c r="EPL30" s="1"/>
      <c r="EPM30" s="1"/>
      <c r="EPN30" s="1"/>
      <c r="EPO30" s="1"/>
      <c r="EPP30" s="1"/>
      <c r="EPQ30" s="1"/>
      <c r="EPR30" s="1"/>
      <c r="EPS30" s="1"/>
      <c r="EPT30" s="1"/>
      <c r="EPU30" s="1"/>
      <c r="EPV30" s="1"/>
      <c r="EPW30" s="1"/>
      <c r="EPX30" s="1"/>
      <c r="EPY30" s="1"/>
      <c r="EPZ30" s="1"/>
      <c r="EQA30" s="1"/>
      <c r="EQB30" s="1"/>
      <c r="EQC30" s="1"/>
      <c r="EQD30" s="1"/>
      <c r="EQE30" s="1"/>
      <c r="EQF30" s="1"/>
      <c r="EQG30" s="1"/>
      <c r="EQH30" s="1"/>
      <c r="EQI30" s="1"/>
      <c r="EQJ30" s="1"/>
      <c r="EQK30" s="1"/>
      <c r="EQL30" s="1"/>
      <c r="EQM30" s="1"/>
      <c r="EQN30" s="1"/>
      <c r="EQO30" s="1"/>
      <c r="EQP30" s="1"/>
      <c r="EQQ30" s="1"/>
      <c r="EQR30" s="1"/>
      <c r="EQS30" s="1"/>
      <c r="EQT30" s="1"/>
      <c r="EQU30" s="1"/>
      <c r="EQV30" s="1"/>
      <c r="EQW30" s="1"/>
      <c r="EQX30" s="1"/>
      <c r="EQY30" s="1"/>
      <c r="EQZ30" s="1"/>
      <c r="ERA30" s="1"/>
      <c r="ERB30" s="1"/>
      <c r="ERC30" s="1"/>
      <c r="ERD30" s="1"/>
      <c r="ERE30" s="1"/>
      <c r="ERF30" s="1"/>
      <c r="ERG30" s="1"/>
      <c r="ERH30" s="1"/>
      <c r="ERI30" s="1"/>
      <c r="ERJ30" s="1"/>
      <c r="ERK30" s="1"/>
      <c r="ERL30" s="1"/>
      <c r="ERM30" s="1"/>
      <c r="ERN30" s="1"/>
      <c r="ERO30" s="1"/>
      <c r="ERP30" s="1"/>
      <c r="ERQ30" s="1"/>
      <c r="ERR30" s="1"/>
      <c r="ERS30" s="1"/>
      <c r="ERT30" s="1"/>
      <c r="ERU30" s="1"/>
      <c r="ERV30" s="1"/>
      <c r="ERW30" s="1"/>
      <c r="ERX30" s="1"/>
      <c r="ERY30" s="1"/>
      <c r="ERZ30" s="1"/>
      <c r="ESA30" s="1"/>
      <c r="ESB30" s="1"/>
      <c r="ESC30" s="1"/>
      <c r="ESD30" s="1"/>
      <c r="ESE30" s="1"/>
      <c r="ESF30" s="1"/>
      <c r="ESG30" s="1"/>
      <c r="ESH30" s="1"/>
      <c r="ESI30" s="1"/>
      <c r="ESJ30" s="1"/>
      <c r="ESK30" s="1"/>
      <c r="ESL30" s="1"/>
      <c r="ESM30" s="1"/>
      <c r="ESN30" s="1"/>
      <c r="ESO30" s="1"/>
      <c r="ESP30" s="1"/>
      <c r="ESQ30" s="1"/>
      <c r="ESR30" s="1"/>
      <c r="ESS30" s="1"/>
      <c r="EST30" s="1"/>
      <c r="ESU30" s="1"/>
      <c r="ESV30" s="1"/>
      <c r="ESW30" s="1"/>
      <c r="ESX30" s="1"/>
      <c r="ESY30" s="1"/>
      <c r="ESZ30" s="1"/>
      <c r="ETA30" s="1"/>
      <c r="ETB30" s="1"/>
      <c r="ETC30" s="1"/>
      <c r="ETD30" s="1"/>
      <c r="ETE30" s="1"/>
      <c r="ETF30" s="1"/>
      <c r="ETG30" s="1"/>
      <c r="ETH30" s="1"/>
      <c r="ETI30" s="1"/>
      <c r="ETJ30" s="1"/>
      <c r="ETK30" s="1"/>
      <c r="ETL30" s="1"/>
      <c r="ETM30" s="1"/>
      <c r="ETN30" s="1"/>
      <c r="ETO30" s="1"/>
      <c r="ETP30" s="1"/>
      <c r="ETQ30" s="1"/>
      <c r="ETR30" s="1"/>
      <c r="ETS30" s="1"/>
      <c r="ETT30" s="1"/>
      <c r="ETU30" s="1"/>
      <c r="ETV30" s="1"/>
      <c r="ETW30" s="1"/>
      <c r="ETX30" s="1"/>
      <c r="ETY30" s="1"/>
      <c r="ETZ30" s="1"/>
      <c r="EUA30" s="1"/>
      <c r="EUB30" s="1"/>
      <c r="EUC30" s="1"/>
      <c r="EUD30" s="1"/>
      <c r="EUE30" s="1"/>
      <c r="EUF30" s="1"/>
      <c r="EUG30" s="1"/>
      <c r="EUH30" s="1"/>
      <c r="EUI30" s="1"/>
      <c r="EUJ30" s="1"/>
      <c r="EUK30" s="1"/>
      <c r="EUL30" s="1"/>
      <c r="EUM30" s="1"/>
      <c r="EUN30" s="1"/>
      <c r="EUO30" s="1"/>
      <c r="EUP30" s="1"/>
      <c r="EUQ30" s="1"/>
      <c r="EUR30" s="1"/>
      <c r="EUS30" s="1"/>
      <c r="EUT30" s="1"/>
      <c r="EUU30" s="1"/>
      <c r="EUV30" s="1"/>
      <c r="EUW30" s="1"/>
      <c r="EUX30" s="1"/>
      <c r="EUY30" s="1"/>
      <c r="EUZ30" s="1"/>
      <c r="EVA30" s="1"/>
      <c r="EVB30" s="1"/>
      <c r="EVC30" s="1"/>
      <c r="EVD30" s="1"/>
      <c r="EVE30" s="1"/>
      <c r="EVF30" s="1"/>
      <c r="EVG30" s="1"/>
      <c r="EVH30" s="1"/>
      <c r="EVI30" s="1"/>
      <c r="EVJ30" s="1"/>
      <c r="EVK30" s="1"/>
      <c r="EVL30" s="1"/>
      <c r="EVM30" s="1"/>
      <c r="EVN30" s="1"/>
      <c r="EVO30" s="1"/>
      <c r="EVP30" s="1"/>
      <c r="EVQ30" s="1"/>
      <c r="EVR30" s="1"/>
      <c r="EVS30" s="1"/>
      <c r="EVT30" s="1"/>
      <c r="EVU30" s="1"/>
      <c r="EVV30" s="1"/>
      <c r="EVW30" s="1"/>
      <c r="EVX30" s="1"/>
      <c r="EVY30" s="1"/>
      <c r="EVZ30" s="1"/>
      <c r="EWA30" s="1"/>
      <c r="EWB30" s="1"/>
      <c r="EWC30" s="1"/>
      <c r="EWD30" s="1"/>
      <c r="EWE30" s="1"/>
      <c r="EWF30" s="1"/>
      <c r="EWG30" s="1"/>
      <c r="EWH30" s="1"/>
      <c r="EWI30" s="1"/>
      <c r="EWJ30" s="1"/>
      <c r="EWK30" s="1"/>
      <c r="EWL30" s="1"/>
      <c r="EWM30" s="1"/>
      <c r="EWN30" s="1"/>
      <c r="EWO30" s="1"/>
      <c r="EWP30" s="1"/>
      <c r="EWQ30" s="1"/>
      <c r="EWR30" s="1"/>
      <c r="EWS30" s="1"/>
      <c r="EWT30" s="1"/>
      <c r="EWU30" s="1"/>
      <c r="EWV30" s="1"/>
      <c r="EWW30" s="1"/>
      <c r="EWX30" s="1"/>
      <c r="EWY30" s="1"/>
      <c r="EWZ30" s="1"/>
      <c r="EXA30" s="1"/>
      <c r="EXB30" s="1"/>
      <c r="EXC30" s="1"/>
      <c r="EXD30" s="1"/>
      <c r="EXE30" s="1"/>
      <c r="EXF30" s="1"/>
      <c r="EXG30" s="1"/>
      <c r="EXH30" s="1"/>
      <c r="EXI30" s="1"/>
      <c r="EXJ30" s="1"/>
      <c r="EXK30" s="1"/>
      <c r="EXL30" s="1"/>
      <c r="EXM30" s="1"/>
      <c r="EXN30" s="1"/>
      <c r="EXO30" s="1"/>
      <c r="EXP30" s="1"/>
      <c r="EXQ30" s="1"/>
      <c r="EXR30" s="1"/>
      <c r="EXS30" s="1"/>
      <c r="EXT30" s="1"/>
      <c r="EXU30" s="1"/>
      <c r="EXV30" s="1"/>
      <c r="EXW30" s="1"/>
      <c r="EXX30" s="1"/>
      <c r="EXY30" s="1"/>
      <c r="EXZ30" s="1"/>
      <c r="EYA30" s="1"/>
      <c r="EYB30" s="1"/>
      <c r="EYC30" s="1"/>
      <c r="EYD30" s="1"/>
      <c r="EYE30" s="1"/>
      <c r="EYF30" s="1"/>
      <c r="EYG30" s="1"/>
      <c r="EYH30" s="1"/>
      <c r="EYI30" s="1"/>
      <c r="EYJ30" s="1"/>
      <c r="EYK30" s="1"/>
      <c r="EYL30" s="1"/>
      <c r="EYM30" s="1"/>
      <c r="EYN30" s="1"/>
      <c r="EYO30" s="1"/>
      <c r="EYP30" s="1"/>
      <c r="EYQ30" s="1"/>
      <c r="EYR30" s="1"/>
      <c r="EYS30" s="1"/>
      <c r="EYT30" s="1"/>
      <c r="EYU30" s="1"/>
      <c r="EYV30" s="1"/>
      <c r="EYW30" s="1"/>
      <c r="EYX30" s="1"/>
      <c r="EYY30" s="1"/>
      <c r="EYZ30" s="1"/>
      <c r="EZA30" s="1"/>
      <c r="EZB30" s="1"/>
      <c r="EZC30" s="1"/>
      <c r="EZD30" s="1"/>
      <c r="EZE30" s="1"/>
      <c r="EZF30" s="1"/>
      <c r="EZG30" s="1"/>
      <c r="EZH30" s="1"/>
      <c r="EZI30" s="1"/>
      <c r="EZJ30" s="1"/>
      <c r="EZK30" s="1"/>
      <c r="EZL30" s="1"/>
      <c r="EZM30" s="1"/>
      <c r="EZN30" s="1"/>
      <c r="EZO30" s="1"/>
      <c r="EZP30" s="1"/>
      <c r="EZQ30" s="1"/>
      <c r="EZR30" s="1"/>
      <c r="EZS30" s="1"/>
      <c r="EZT30" s="1"/>
      <c r="EZU30" s="1"/>
      <c r="EZV30" s="1"/>
      <c r="EZW30" s="1"/>
      <c r="EZX30" s="1"/>
      <c r="EZY30" s="1"/>
      <c r="EZZ30" s="1"/>
      <c r="FAA30" s="1"/>
      <c r="FAB30" s="1"/>
      <c r="FAC30" s="1"/>
      <c r="FAD30" s="1"/>
      <c r="FAE30" s="1"/>
      <c r="FAF30" s="1"/>
      <c r="FAG30" s="1"/>
      <c r="FAH30" s="1"/>
      <c r="FAI30" s="1"/>
      <c r="FAJ30" s="1"/>
      <c r="FAK30" s="1"/>
      <c r="FAL30" s="1"/>
      <c r="FAM30" s="1"/>
      <c r="FAN30" s="1"/>
      <c r="FAO30" s="1"/>
      <c r="FAP30" s="1"/>
      <c r="FAQ30" s="1"/>
      <c r="FAR30" s="1"/>
      <c r="FAS30" s="1"/>
      <c r="FAT30" s="1"/>
      <c r="FAU30" s="1"/>
      <c r="FAV30" s="1"/>
      <c r="FAW30" s="1"/>
      <c r="FAX30" s="1"/>
      <c r="FAY30" s="1"/>
      <c r="FAZ30" s="1"/>
      <c r="FBA30" s="1"/>
      <c r="FBB30" s="1"/>
      <c r="FBC30" s="1"/>
      <c r="FBD30" s="1"/>
      <c r="FBE30" s="1"/>
      <c r="FBF30" s="1"/>
      <c r="FBG30" s="1"/>
      <c r="FBH30" s="1"/>
      <c r="FBI30" s="1"/>
      <c r="FBJ30" s="1"/>
      <c r="FBK30" s="1"/>
      <c r="FBL30" s="1"/>
      <c r="FBM30" s="1"/>
      <c r="FBN30" s="1"/>
      <c r="FBO30" s="1"/>
      <c r="FBP30" s="1"/>
      <c r="FBQ30" s="1"/>
      <c r="FBR30" s="1"/>
      <c r="FBS30" s="1"/>
      <c r="FBT30" s="1"/>
      <c r="FBU30" s="1"/>
      <c r="FBV30" s="1"/>
      <c r="FBW30" s="1"/>
      <c r="FBX30" s="1"/>
      <c r="FBY30" s="1"/>
      <c r="FBZ30" s="1"/>
      <c r="FCA30" s="1"/>
      <c r="FCB30" s="1"/>
      <c r="FCC30" s="1"/>
      <c r="FCD30" s="1"/>
      <c r="FCE30" s="1"/>
      <c r="FCF30" s="1"/>
      <c r="FCG30" s="1"/>
      <c r="FCH30" s="1"/>
      <c r="FCI30" s="1"/>
      <c r="FCJ30" s="1"/>
      <c r="FCK30" s="1"/>
      <c r="FCL30" s="1"/>
      <c r="FCM30" s="1"/>
      <c r="FCN30" s="1"/>
      <c r="FCO30" s="1"/>
      <c r="FCP30" s="1"/>
      <c r="FCQ30" s="1"/>
      <c r="FCR30" s="1"/>
      <c r="FCS30" s="1"/>
      <c r="FCT30" s="1"/>
      <c r="FCU30" s="1"/>
      <c r="FCV30" s="1"/>
      <c r="FCW30" s="1"/>
      <c r="FCX30" s="1"/>
      <c r="FCY30" s="1"/>
      <c r="FCZ30" s="1"/>
      <c r="FDA30" s="1"/>
      <c r="FDB30" s="1"/>
      <c r="FDC30" s="1"/>
      <c r="FDD30" s="1"/>
      <c r="FDE30" s="1"/>
      <c r="FDF30" s="1"/>
      <c r="FDG30" s="1"/>
      <c r="FDH30" s="1"/>
      <c r="FDI30" s="1"/>
      <c r="FDJ30" s="1"/>
      <c r="FDK30" s="1"/>
      <c r="FDL30" s="1"/>
      <c r="FDM30" s="1"/>
      <c r="FDN30" s="1"/>
      <c r="FDO30" s="1"/>
      <c r="FDP30" s="1"/>
      <c r="FDQ30" s="1"/>
      <c r="FDR30" s="1"/>
      <c r="FDS30" s="1"/>
      <c r="FDT30" s="1"/>
      <c r="FDU30" s="1"/>
      <c r="FDV30" s="1"/>
      <c r="FDW30" s="1"/>
      <c r="FDX30" s="1"/>
      <c r="FDY30" s="1"/>
      <c r="FDZ30" s="1"/>
      <c r="FEA30" s="1"/>
      <c r="FEB30" s="1"/>
      <c r="FEC30" s="1"/>
      <c r="FED30" s="1"/>
      <c r="FEE30" s="1"/>
      <c r="FEF30" s="1"/>
      <c r="FEG30" s="1"/>
      <c r="FEH30" s="1"/>
      <c r="FEI30" s="1"/>
      <c r="FEJ30" s="1"/>
      <c r="FEK30" s="1"/>
      <c r="FEL30" s="1"/>
      <c r="FEM30" s="1"/>
      <c r="FEN30" s="1"/>
      <c r="FEO30" s="1"/>
      <c r="FEP30" s="1"/>
      <c r="FEQ30" s="1"/>
      <c r="FER30" s="1"/>
      <c r="FES30" s="1"/>
      <c r="FET30" s="1"/>
      <c r="FEU30" s="1"/>
      <c r="FEV30" s="1"/>
      <c r="FEW30" s="1"/>
      <c r="FEX30" s="1"/>
      <c r="FEY30" s="1"/>
      <c r="FEZ30" s="1"/>
      <c r="FFA30" s="1"/>
      <c r="FFB30" s="1"/>
      <c r="FFC30" s="1"/>
      <c r="FFD30" s="1"/>
      <c r="FFE30" s="1"/>
      <c r="FFF30" s="1"/>
      <c r="FFG30" s="1"/>
      <c r="FFH30" s="1"/>
      <c r="FFI30" s="1"/>
      <c r="FFJ30" s="1"/>
      <c r="FFK30" s="1"/>
      <c r="FFL30" s="1"/>
      <c r="FFM30" s="1"/>
      <c r="FFN30" s="1"/>
      <c r="FFO30" s="1"/>
      <c r="FFP30" s="1"/>
      <c r="FFQ30" s="1"/>
      <c r="FFR30" s="1"/>
      <c r="FFS30" s="1"/>
      <c r="FFT30" s="1"/>
      <c r="FFU30" s="1"/>
      <c r="FFV30" s="1"/>
      <c r="FFW30" s="1"/>
      <c r="FFX30" s="1"/>
      <c r="FFY30" s="1"/>
      <c r="FFZ30" s="1"/>
      <c r="FGA30" s="1"/>
      <c r="FGB30" s="1"/>
      <c r="FGC30" s="1"/>
      <c r="FGD30" s="1"/>
      <c r="FGE30" s="1"/>
      <c r="FGF30" s="1"/>
      <c r="FGG30" s="1"/>
      <c r="FGH30" s="1"/>
      <c r="FGI30" s="1"/>
      <c r="FGJ30" s="1"/>
      <c r="FGK30" s="1"/>
      <c r="FGL30" s="1"/>
      <c r="FGM30" s="1"/>
      <c r="FGN30" s="1"/>
      <c r="FGO30" s="1"/>
      <c r="FGP30" s="1"/>
      <c r="FGQ30" s="1"/>
      <c r="FGR30" s="1"/>
      <c r="FGS30" s="1"/>
      <c r="FGT30" s="1"/>
      <c r="FGU30" s="1"/>
      <c r="FGV30" s="1"/>
      <c r="FGW30" s="1"/>
      <c r="FGX30" s="1"/>
      <c r="FGY30" s="1"/>
      <c r="FGZ30" s="1"/>
      <c r="FHA30" s="1"/>
      <c r="FHB30" s="1"/>
      <c r="FHC30" s="1"/>
      <c r="FHD30" s="1"/>
      <c r="FHE30" s="1"/>
      <c r="FHF30" s="1"/>
      <c r="FHG30" s="1"/>
      <c r="FHH30" s="1"/>
      <c r="FHI30" s="1"/>
      <c r="FHJ30" s="1"/>
      <c r="FHK30" s="1"/>
      <c r="FHL30" s="1"/>
      <c r="FHM30" s="1"/>
      <c r="FHN30" s="1"/>
      <c r="FHO30" s="1"/>
      <c r="FHP30" s="1"/>
      <c r="FHQ30" s="1"/>
      <c r="FHR30" s="1"/>
      <c r="FHS30" s="1"/>
      <c r="FHT30" s="1"/>
      <c r="FHU30" s="1"/>
      <c r="FHV30" s="1"/>
      <c r="FHW30" s="1"/>
      <c r="FHX30" s="1"/>
      <c r="FHY30" s="1"/>
      <c r="FHZ30" s="1"/>
      <c r="FIA30" s="1"/>
      <c r="FIB30" s="1"/>
      <c r="FIC30" s="1"/>
      <c r="FID30" s="1"/>
      <c r="FIE30" s="1"/>
      <c r="FIF30" s="1"/>
      <c r="FIG30" s="1"/>
      <c r="FIH30" s="1"/>
      <c r="FII30" s="1"/>
      <c r="FIJ30" s="1"/>
      <c r="FIK30" s="1"/>
      <c r="FIL30" s="1"/>
      <c r="FIM30" s="1"/>
      <c r="FIN30" s="1"/>
      <c r="FIO30" s="1"/>
      <c r="FIP30" s="1"/>
      <c r="FIQ30" s="1"/>
      <c r="FIR30" s="1"/>
      <c r="FIS30" s="1"/>
      <c r="FIT30" s="1"/>
      <c r="FIU30" s="1"/>
      <c r="FIV30" s="1"/>
      <c r="FIW30" s="1"/>
      <c r="FIX30" s="1"/>
      <c r="FIY30" s="1"/>
      <c r="FIZ30" s="1"/>
      <c r="FJA30" s="1"/>
      <c r="FJB30" s="1"/>
      <c r="FJC30" s="1"/>
      <c r="FJD30" s="1"/>
      <c r="FJE30" s="1"/>
      <c r="FJF30" s="1"/>
      <c r="FJG30" s="1"/>
      <c r="FJH30" s="1"/>
      <c r="FJI30" s="1"/>
      <c r="FJJ30" s="1"/>
      <c r="FJK30" s="1"/>
      <c r="FJL30" s="1"/>
      <c r="FJM30" s="1"/>
      <c r="FJN30" s="1"/>
      <c r="FJO30" s="1"/>
      <c r="FJP30" s="1"/>
      <c r="FJQ30" s="1"/>
      <c r="FJR30" s="1"/>
      <c r="FJS30" s="1"/>
      <c r="FJT30" s="1"/>
      <c r="FJU30" s="1"/>
      <c r="FJV30" s="1"/>
      <c r="FJW30" s="1"/>
      <c r="FJX30" s="1"/>
      <c r="FJY30" s="1"/>
      <c r="FJZ30" s="1"/>
      <c r="FKA30" s="1"/>
      <c r="FKB30" s="1"/>
      <c r="FKC30" s="1"/>
      <c r="FKD30" s="1"/>
      <c r="FKE30" s="1"/>
      <c r="FKF30" s="1"/>
      <c r="FKG30" s="1"/>
      <c r="FKH30" s="1"/>
      <c r="FKI30" s="1"/>
      <c r="FKJ30" s="1"/>
      <c r="FKK30" s="1"/>
      <c r="FKL30" s="1"/>
      <c r="FKM30" s="1"/>
      <c r="FKN30" s="1"/>
      <c r="FKO30" s="1"/>
      <c r="FKP30" s="1"/>
      <c r="FKQ30" s="1"/>
      <c r="FKR30" s="1"/>
      <c r="FKS30" s="1"/>
      <c r="FKT30" s="1"/>
      <c r="FKU30" s="1"/>
      <c r="FKV30" s="1"/>
      <c r="FKW30" s="1"/>
      <c r="FKX30" s="1"/>
      <c r="FKY30" s="1"/>
      <c r="FKZ30" s="1"/>
      <c r="FLA30" s="1"/>
      <c r="FLB30" s="1"/>
      <c r="FLC30" s="1"/>
      <c r="FLD30" s="1"/>
      <c r="FLE30" s="1"/>
      <c r="FLF30" s="1"/>
      <c r="FLG30" s="1"/>
      <c r="FLH30" s="1"/>
      <c r="FLI30" s="1"/>
      <c r="FLJ30" s="1"/>
      <c r="FLK30" s="1"/>
      <c r="FLL30" s="1"/>
      <c r="FLM30" s="1"/>
      <c r="FLN30" s="1"/>
      <c r="FLO30" s="1"/>
      <c r="FLP30" s="1"/>
      <c r="FLQ30" s="1"/>
      <c r="FLR30" s="1"/>
      <c r="FLS30" s="1"/>
      <c r="FLT30" s="1"/>
      <c r="FLU30" s="1"/>
      <c r="FLV30" s="1"/>
      <c r="FLW30" s="1"/>
      <c r="FLX30" s="1"/>
      <c r="FLY30" s="1"/>
      <c r="FLZ30" s="1"/>
      <c r="FMA30" s="1"/>
      <c r="FMB30" s="1"/>
      <c r="FMC30" s="1"/>
      <c r="FMD30" s="1"/>
      <c r="FME30" s="1"/>
      <c r="FMF30" s="1"/>
      <c r="FMG30" s="1"/>
      <c r="FMH30" s="1"/>
      <c r="FMI30" s="1"/>
      <c r="FMJ30" s="1"/>
      <c r="FMK30" s="1"/>
      <c r="FML30" s="1"/>
      <c r="FMM30" s="1"/>
      <c r="FMN30" s="1"/>
      <c r="FMO30" s="1"/>
      <c r="FMP30" s="1"/>
      <c r="FMQ30" s="1"/>
      <c r="FMR30" s="1"/>
      <c r="FMS30" s="1"/>
      <c r="FMT30" s="1"/>
      <c r="FMU30" s="1"/>
      <c r="FMV30" s="1"/>
      <c r="FMW30" s="1"/>
      <c r="FMX30" s="1"/>
      <c r="FMY30" s="1"/>
      <c r="FMZ30" s="1"/>
      <c r="FNA30" s="1"/>
      <c r="FNB30" s="1"/>
      <c r="FNC30" s="1"/>
      <c r="FND30" s="1"/>
      <c r="FNE30" s="1"/>
      <c r="FNF30" s="1"/>
      <c r="FNG30" s="1"/>
      <c r="FNH30" s="1"/>
      <c r="FNI30" s="1"/>
      <c r="FNJ30" s="1"/>
      <c r="FNK30" s="1"/>
      <c r="FNL30" s="1"/>
      <c r="FNM30" s="1"/>
      <c r="FNN30" s="1"/>
      <c r="FNO30" s="1"/>
      <c r="FNP30" s="1"/>
      <c r="FNQ30" s="1"/>
      <c r="FNR30" s="1"/>
      <c r="FNS30" s="1"/>
      <c r="FNT30" s="1"/>
      <c r="FNU30" s="1"/>
      <c r="FNV30" s="1"/>
      <c r="FNW30" s="1"/>
      <c r="FNX30" s="1"/>
      <c r="FNY30" s="1"/>
      <c r="FNZ30" s="1"/>
      <c r="FOA30" s="1"/>
      <c r="FOB30" s="1"/>
      <c r="FOC30" s="1"/>
      <c r="FOD30" s="1"/>
      <c r="FOE30" s="1"/>
      <c r="FOF30" s="1"/>
      <c r="FOG30" s="1"/>
      <c r="FOH30" s="1"/>
      <c r="FOI30" s="1"/>
      <c r="FOJ30" s="1"/>
      <c r="FOK30" s="1"/>
      <c r="FOL30" s="1"/>
      <c r="FOM30" s="1"/>
      <c r="FON30" s="1"/>
      <c r="FOO30" s="1"/>
      <c r="FOP30" s="1"/>
      <c r="FOQ30" s="1"/>
      <c r="FOR30" s="1"/>
      <c r="FOS30" s="1"/>
      <c r="FOT30" s="1"/>
      <c r="FOU30" s="1"/>
      <c r="FOV30" s="1"/>
      <c r="FOW30" s="1"/>
      <c r="FOX30" s="1"/>
      <c r="FOY30" s="1"/>
      <c r="FOZ30" s="1"/>
      <c r="FPA30" s="1"/>
      <c r="FPB30" s="1"/>
      <c r="FPC30" s="1"/>
      <c r="FPD30" s="1"/>
      <c r="FPE30" s="1"/>
      <c r="FPF30" s="1"/>
      <c r="FPG30" s="1"/>
      <c r="FPH30" s="1"/>
      <c r="FPI30" s="1"/>
      <c r="FPJ30" s="1"/>
      <c r="FPK30" s="1"/>
      <c r="FPL30" s="1"/>
      <c r="FPM30" s="1"/>
      <c r="FPN30" s="1"/>
      <c r="FPO30" s="1"/>
      <c r="FPP30" s="1"/>
      <c r="FPQ30" s="1"/>
      <c r="FPR30" s="1"/>
      <c r="FPS30" s="1"/>
      <c r="FPT30" s="1"/>
      <c r="FPU30" s="1"/>
      <c r="FPV30" s="1"/>
      <c r="FPW30" s="1"/>
      <c r="FPX30" s="1"/>
      <c r="FPY30" s="1"/>
      <c r="FPZ30" s="1"/>
      <c r="FQA30" s="1"/>
      <c r="FQB30" s="1"/>
      <c r="FQC30" s="1"/>
      <c r="FQD30" s="1"/>
      <c r="FQE30" s="1"/>
      <c r="FQF30" s="1"/>
      <c r="FQG30" s="1"/>
      <c r="FQH30" s="1"/>
      <c r="FQI30" s="1"/>
      <c r="FQJ30" s="1"/>
      <c r="FQK30" s="1"/>
      <c r="FQL30" s="1"/>
      <c r="FQM30" s="1"/>
      <c r="FQN30" s="1"/>
      <c r="FQO30" s="1"/>
      <c r="FQP30" s="1"/>
      <c r="FQQ30" s="1"/>
      <c r="FQR30" s="1"/>
      <c r="FQS30" s="1"/>
      <c r="FQT30" s="1"/>
      <c r="FQU30" s="1"/>
      <c r="FQV30" s="1"/>
      <c r="FQW30" s="1"/>
      <c r="FQX30" s="1"/>
      <c r="FQY30" s="1"/>
      <c r="FQZ30" s="1"/>
      <c r="FRA30" s="1"/>
      <c r="FRB30" s="1"/>
      <c r="FRC30" s="1"/>
      <c r="FRD30" s="1"/>
      <c r="FRE30" s="1"/>
      <c r="FRF30" s="1"/>
      <c r="FRG30" s="1"/>
      <c r="FRH30" s="1"/>
      <c r="FRI30" s="1"/>
      <c r="FRJ30" s="1"/>
      <c r="FRK30" s="1"/>
      <c r="FRL30" s="1"/>
      <c r="FRM30" s="1"/>
      <c r="FRN30" s="1"/>
      <c r="FRO30" s="1"/>
      <c r="FRP30" s="1"/>
      <c r="FRQ30" s="1"/>
      <c r="FRR30" s="1"/>
      <c r="FRS30" s="1"/>
      <c r="FRT30" s="1"/>
      <c r="FRU30" s="1"/>
      <c r="FRV30" s="1"/>
      <c r="FRW30" s="1"/>
      <c r="FRX30" s="1"/>
      <c r="FRY30" s="1"/>
      <c r="FRZ30" s="1"/>
      <c r="FSA30" s="1"/>
      <c r="FSB30" s="1"/>
      <c r="FSC30" s="1"/>
      <c r="FSD30" s="1"/>
      <c r="FSE30" s="1"/>
      <c r="FSF30" s="1"/>
      <c r="FSG30" s="1"/>
      <c r="FSH30" s="1"/>
      <c r="FSI30" s="1"/>
      <c r="FSJ30" s="1"/>
      <c r="FSK30" s="1"/>
      <c r="FSL30" s="1"/>
      <c r="FSM30" s="1"/>
      <c r="FSN30" s="1"/>
      <c r="FSO30" s="1"/>
      <c r="FSP30" s="1"/>
      <c r="FSQ30" s="1"/>
      <c r="FSR30" s="1"/>
      <c r="FSS30" s="1"/>
      <c r="FST30" s="1"/>
      <c r="FSU30" s="1"/>
      <c r="FSV30" s="1"/>
      <c r="FSW30" s="1"/>
      <c r="FSX30" s="1"/>
      <c r="FSY30" s="1"/>
      <c r="FSZ30" s="1"/>
      <c r="FTA30" s="1"/>
      <c r="FTB30" s="1"/>
      <c r="FTC30" s="1"/>
      <c r="FTD30" s="1"/>
      <c r="FTE30" s="1"/>
      <c r="FTF30" s="1"/>
      <c r="FTG30" s="1"/>
      <c r="FTH30" s="1"/>
      <c r="FTI30" s="1"/>
      <c r="FTJ30" s="1"/>
      <c r="FTK30" s="1"/>
      <c r="FTL30" s="1"/>
      <c r="FTM30" s="1"/>
      <c r="FTN30" s="1"/>
      <c r="FTO30" s="1"/>
      <c r="FTP30" s="1"/>
      <c r="FTQ30" s="1"/>
      <c r="FTR30" s="1"/>
      <c r="FTS30" s="1"/>
      <c r="FTT30" s="1"/>
      <c r="FTU30" s="1"/>
      <c r="FTV30" s="1"/>
      <c r="FTW30" s="1"/>
      <c r="FTX30" s="1"/>
      <c r="FTY30" s="1"/>
      <c r="FTZ30" s="1"/>
      <c r="FUA30" s="1"/>
      <c r="FUB30" s="1"/>
      <c r="FUC30" s="1"/>
      <c r="FUD30" s="1"/>
      <c r="FUE30" s="1"/>
      <c r="FUF30" s="1"/>
      <c r="FUG30" s="1"/>
      <c r="FUH30" s="1"/>
      <c r="FUI30" s="1"/>
      <c r="FUJ30" s="1"/>
      <c r="FUK30" s="1"/>
      <c r="FUL30" s="1"/>
      <c r="FUM30" s="1"/>
      <c r="FUN30" s="1"/>
      <c r="FUO30" s="1"/>
      <c r="FUP30" s="1"/>
      <c r="FUQ30" s="1"/>
      <c r="FUR30" s="1"/>
      <c r="FUS30" s="1"/>
      <c r="FUT30" s="1"/>
      <c r="FUU30" s="1"/>
      <c r="FUV30" s="1"/>
      <c r="FUW30" s="1"/>
      <c r="FUX30" s="1"/>
      <c r="FUY30" s="1"/>
      <c r="FUZ30" s="1"/>
      <c r="FVA30" s="1"/>
      <c r="FVB30" s="1"/>
      <c r="FVC30" s="1"/>
      <c r="FVD30" s="1"/>
      <c r="FVE30" s="1"/>
      <c r="FVF30" s="1"/>
      <c r="FVG30" s="1"/>
      <c r="FVH30" s="1"/>
      <c r="FVI30" s="1"/>
      <c r="FVJ30" s="1"/>
      <c r="FVK30" s="1"/>
      <c r="FVL30" s="1"/>
      <c r="FVM30" s="1"/>
      <c r="FVN30" s="1"/>
      <c r="FVO30" s="1"/>
      <c r="FVP30" s="1"/>
      <c r="FVQ30" s="1"/>
      <c r="FVR30" s="1"/>
      <c r="FVS30" s="1"/>
      <c r="FVT30" s="1"/>
      <c r="FVU30" s="1"/>
      <c r="FVV30" s="1"/>
      <c r="FVW30" s="1"/>
      <c r="FVX30" s="1"/>
      <c r="FVY30" s="1"/>
      <c r="FVZ30" s="1"/>
      <c r="FWA30" s="1"/>
      <c r="FWB30" s="1"/>
      <c r="FWC30" s="1"/>
      <c r="FWD30" s="1"/>
      <c r="FWE30" s="1"/>
      <c r="FWF30" s="1"/>
      <c r="FWG30" s="1"/>
      <c r="FWH30" s="1"/>
      <c r="FWI30" s="1"/>
      <c r="FWJ30" s="1"/>
      <c r="FWK30" s="1"/>
      <c r="FWL30" s="1"/>
      <c r="FWM30" s="1"/>
      <c r="FWN30" s="1"/>
      <c r="FWO30" s="1"/>
      <c r="FWP30" s="1"/>
      <c r="FWQ30" s="1"/>
      <c r="FWR30" s="1"/>
      <c r="FWS30" s="1"/>
      <c r="FWT30" s="1"/>
      <c r="FWU30" s="1"/>
      <c r="FWV30" s="1"/>
      <c r="FWW30" s="1"/>
      <c r="FWX30" s="1"/>
      <c r="FWY30" s="1"/>
      <c r="FWZ30" s="1"/>
      <c r="FXA30" s="1"/>
      <c r="FXB30" s="1"/>
      <c r="FXC30" s="1"/>
      <c r="FXD30" s="1"/>
      <c r="FXE30" s="1"/>
      <c r="FXF30" s="1"/>
      <c r="FXG30" s="1"/>
      <c r="FXH30" s="1"/>
      <c r="FXI30" s="1"/>
      <c r="FXJ30" s="1"/>
      <c r="FXK30" s="1"/>
      <c r="FXL30" s="1"/>
      <c r="FXM30" s="1"/>
      <c r="FXN30" s="1"/>
      <c r="FXO30" s="1"/>
      <c r="FXP30" s="1"/>
      <c r="FXQ30" s="1"/>
      <c r="FXR30" s="1"/>
      <c r="FXS30" s="1"/>
      <c r="FXT30" s="1"/>
      <c r="FXU30" s="1"/>
      <c r="FXV30" s="1"/>
      <c r="FXW30" s="1"/>
      <c r="FXX30" s="1"/>
      <c r="FXY30" s="1"/>
      <c r="FXZ30" s="1"/>
      <c r="FYA30" s="1"/>
      <c r="FYB30" s="1"/>
      <c r="FYC30" s="1"/>
      <c r="FYD30" s="1"/>
      <c r="FYE30" s="1"/>
      <c r="FYF30" s="1"/>
      <c r="FYG30" s="1"/>
      <c r="FYH30" s="1"/>
      <c r="FYI30" s="1"/>
      <c r="FYJ30" s="1"/>
      <c r="FYK30" s="1"/>
      <c r="FYL30" s="1"/>
      <c r="FYM30" s="1"/>
      <c r="FYN30" s="1"/>
      <c r="FYO30" s="1"/>
      <c r="FYP30" s="1"/>
      <c r="FYQ30" s="1"/>
      <c r="FYR30" s="1"/>
      <c r="FYS30" s="1"/>
      <c r="FYT30" s="1"/>
      <c r="FYU30" s="1"/>
      <c r="FYV30" s="1"/>
      <c r="FYW30" s="1"/>
      <c r="FYX30" s="1"/>
      <c r="FYY30" s="1"/>
      <c r="FYZ30" s="1"/>
      <c r="FZA30" s="1"/>
      <c r="FZB30" s="1"/>
      <c r="FZC30" s="1"/>
      <c r="FZD30" s="1"/>
      <c r="FZE30" s="1"/>
      <c r="FZF30" s="1"/>
      <c r="FZG30" s="1"/>
      <c r="FZH30" s="1"/>
      <c r="FZI30" s="1"/>
      <c r="FZJ30" s="1"/>
      <c r="FZK30" s="1"/>
      <c r="FZL30" s="1"/>
      <c r="FZM30" s="1"/>
      <c r="FZN30" s="1"/>
      <c r="FZO30" s="1"/>
      <c r="FZP30" s="1"/>
      <c r="FZQ30" s="1"/>
      <c r="FZR30" s="1"/>
      <c r="FZS30" s="1"/>
      <c r="FZT30" s="1"/>
      <c r="FZU30" s="1"/>
      <c r="FZV30" s="1"/>
      <c r="FZW30" s="1"/>
      <c r="FZX30" s="1"/>
      <c r="FZY30" s="1"/>
      <c r="FZZ30" s="1"/>
      <c r="GAA30" s="1"/>
      <c r="GAB30" s="1"/>
      <c r="GAC30" s="1"/>
      <c r="GAD30" s="1"/>
      <c r="GAE30" s="1"/>
      <c r="GAF30" s="1"/>
      <c r="GAG30" s="1"/>
      <c r="GAH30" s="1"/>
      <c r="GAI30" s="1"/>
      <c r="GAJ30" s="1"/>
      <c r="GAK30" s="1"/>
      <c r="GAL30" s="1"/>
      <c r="GAM30" s="1"/>
      <c r="GAN30" s="1"/>
      <c r="GAO30" s="1"/>
      <c r="GAP30" s="1"/>
      <c r="GAQ30" s="1"/>
      <c r="GAR30" s="1"/>
      <c r="GAS30" s="1"/>
      <c r="GAT30" s="1"/>
      <c r="GAU30" s="1"/>
      <c r="GAV30" s="1"/>
      <c r="GAW30" s="1"/>
      <c r="GAX30" s="1"/>
      <c r="GAY30" s="1"/>
      <c r="GAZ30" s="1"/>
      <c r="GBA30" s="1"/>
      <c r="GBB30" s="1"/>
      <c r="GBC30" s="1"/>
      <c r="GBD30" s="1"/>
      <c r="GBE30" s="1"/>
      <c r="GBF30" s="1"/>
      <c r="GBG30" s="1"/>
      <c r="GBH30" s="1"/>
      <c r="GBI30" s="1"/>
      <c r="GBJ30" s="1"/>
      <c r="GBK30" s="1"/>
      <c r="GBL30" s="1"/>
      <c r="GBM30" s="1"/>
      <c r="GBN30" s="1"/>
      <c r="GBO30" s="1"/>
      <c r="GBP30" s="1"/>
      <c r="GBQ30" s="1"/>
      <c r="GBR30" s="1"/>
      <c r="GBS30" s="1"/>
      <c r="GBT30" s="1"/>
      <c r="GBU30" s="1"/>
      <c r="GBV30" s="1"/>
      <c r="GBW30" s="1"/>
      <c r="GBX30" s="1"/>
      <c r="GBY30" s="1"/>
      <c r="GBZ30" s="1"/>
      <c r="GCA30" s="1"/>
      <c r="GCB30" s="1"/>
      <c r="GCC30" s="1"/>
      <c r="GCD30" s="1"/>
      <c r="GCE30" s="1"/>
      <c r="GCF30" s="1"/>
      <c r="GCG30" s="1"/>
      <c r="GCH30" s="1"/>
      <c r="GCI30" s="1"/>
      <c r="GCJ30" s="1"/>
      <c r="GCK30" s="1"/>
      <c r="GCL30" s="1"/>
      <c r="GCM30" s="1"/>
      <c r="GCN30" s="1"/>
      <c r="GCO30" s="1"/>
      <c r="GCP30" s="1"/>
      <c r="GCQ30" s="1"/>
      <c r="GCR30" s="1"/>
      <c r="GCS30" s="1"/>
      <c r="GCT30" s="1"/>
      <c r="GCU30" s="1"/>
      <c r="GCV30" s="1"/>
      <c r="GCW30" s="1"/>
      <c r="GCX30" s="1"/>
      <c r="GCY30" s="1"/>
      <c r="GCZ30" s="1"/>
      <c r="GDA30" s="1"/>
      <c r="GDB30" s="1"/>
      <c r="GDC30" s="1"/>
      <c r="GDD30" s="1"/>
      <c r="GDE30" s="1"/>
      <c r="GDF30" s="1"/>
      <c r="GDG30" s="1"/>
      <c r="GDH30" s="1"/>
      <c r="GDI30" s="1"/>
      <c r="GDJ30" s="1"/>
      <c r="GDK30" s="1"/>
      <c r="GDL30" s="1"/>
      <c r="GDM30" s="1"/>
      <c r="GDN30" s="1"/>
      <c r="GDO30" s="1"/>
      <c r="GDP30" s="1"/>
      <c r="GDQ30" s="1"/>
      <c r="GDR30" s="1"/>
      <c r="GDS30" s="1"/>
      <c r="GDT30" s="1"/>
      <c r="GDU30" s="1"/>
      <c r="GDV30" s="1"/>
      <c r="GDW30" s="1"/>
      <c r="GDX30" s="1"/>
      <c r="GDY30" s="1"/>
      <c r="GDZ30" s="1"/>
      <c r="GEA30" s="1"/>
      <c r="GEB30" s="1"/>
      <c r="GEC30" s="1"/>
      <c r="GED30" s="1"/>
      <c r="GEE30" s="1"/>
      <c r="GEF30" s="1"/>
      <c r="GEG30" s="1"/>
      <c r="GEH30" s="1"/>
      <c r="GEI30" s="1"/>
      <c r="GEJ30" s="1"/>
      <c r="GEK30" s="1"/>
      <c r="GEL30" s="1"/>
      <c r="GEM30" s="1"/>
      <c r="GEN30" s="1"/>
      <c r="GEO30" s="1"/>
      <c r="GEP30" s="1"/>
      <c r="GEQ30" s="1"/>
      <c r="GER30" s="1"/>
      <c r="GES30" s="1"/>
      <c r="GET30" s="1"/>
      <c r="GEU30" s="1"/>
      <c r="GEV30" s="1"/>
      <c r="GEW30" s="1"/>
      <c r="GEX30" s="1"/>
      <c r="GEY30" s="1"/>
      <c r="GEZ30" s="1"/>
      <c r="GFA30" s="1"/>
      <c r="GFB30" s="1"/>
      <c r="GFC30" s="1"/>
      <c r="GFD30" s="1"/>
      <c r="GFE30" s="1"/>
      <c r="GFF30" s="1"/>
      <c r="GFG30" s="1"/>
      <c r="GFH30" s="1"/>
      <c r="GFI30" s="1"/>
      <c r="GFJ30" s="1"/>
      <c r="GFK30" s="1"/>
      <c r="GFL30" s="1"/>
      <c r="GFM30" s="1"/>
      <c r="GFN30" s="1"/>
      <c r="GFO30" s="1"/>
      <c r="GFP30" s="1"/>
      <c r="GFQ30" s="1"/>
      <c r="GFR30" s="1"/>
      <c r="GFS30" s="1"/>
      <c r="GFT30" s="1"/>
      <c r="GFU30" s="1"/>
      <c r="GFV30" s="1"/>
      <c r="GFW30" s="1"/>
      <c r="GFX30" s="1"/>
      <c r="GFY30" s="1"/>
      <c r="GFZ30" s="1"/>
      <c r="GGA30" s="1"/>
      <c r="GGB30" s="1"/>
      <c r="GGC30" s="1"/>
      <c r="GGD30" s="1"/>
      <c r="GGE30" s="1"/>
      <c r="GGF30" s="1"/>
      <c r="GGG30" s="1"/>
      <c r="GGH30" s="1"/>
      <c r="GGI30" s="1"/>
      <c r="GGJ30" s="1"/>
      <c r="GGK30" s="1"/>
      <c r="GGL30" s="1"/>
      <c r="GGM30" s="1"/>
      <c r="GGN30" s="1"/>
      <c r="GGO30" s="1"/>
      <c r="GGP30" s="1"/>
      <c r="GGQ30" s="1"/>
      <c r="GGR30" s="1"/>
      <c r="GGS30" s="1"/>
      <c r="GGT30" s="1"/>
      <c r="GGU30" s="1"/>
      <c r="GGV30" s="1"/>
      <c r="GGW30" s="1"/>
      <c r="GGX30" s="1"/>
      <c r="GGY30" s="1"/>
      <c r="GGZ30" s="1"/>
      <c r="GHA30" s="1"/>
      <c r="GHB30" s="1"/>
      <c r="GHC30" s="1"/>
      <c r="GHD30" s="1"/>
      <c r="GHE30" s="1"/>
      <c r="GHF30" s="1"/>
      <c r="GHG30" s="1"/>
      <c r="GHH30" s="1"/>
      <c r="GHI30" s="1"/>
      <c r="GHJ30" s="1"/>
      <c r="GHK30" s="1"/>
      <c r="GHL30" s="1"/>
      <c r="GHM30" s="1"/>
      <c r="GHN30" s="1"/>
      <c r="GHO30" s="1"/>
      <c r="GHP30" s="1"/>
      <c r="GHQ30" s="1"/>
      <c r="GHR30" s="1"/>
      <c r="GHS30" s="1"/>
      <c r="GHT30" s="1"/>
      <c r="GHU30" s="1"/>
      <c r="GHV30" s="1"/>
      <c r="GHW30" s="1"/>
      <c r="GHX30" s="1"/>
      <c r="GHY30" s="1"/>
      <c r="GHZ30" s="1"/>
      <c r="GIA30" s="1"/>
      <c r="GIB30" s="1"/>
      <c r="GIC30" s="1"/>
      <c r="GID30" s="1"/>
      <c r="GIE30" s="1"/>
      <c r="GIF30" s="1"/>
      <c r="GIG30" s="1"/>
      <c r="GIH30" s="1"/>
      <c r="GII30" s="1"/>
      <c r="GIJ30" s="1"/>
      <c r="GIK30" s="1"/>
      <c r="GIL30" s="1"/>
      <c r="GIM30" s="1"/>
      <c r="GIN30" s="1"/>
      <c r="GIO30" s="1"/>
      <c r="GIP30" s="1"/>
      <c r="GIQ30" s="1"/>
      <c r="GIR30" s="1"/>
      <c r="GIS30" s="1"/>
      <c r="GIT30" s="1"/>
      <c r="GIU30" s="1"/>
      <c r="GIV30" s="1"/>
      <c r="GIW30" s="1"/>
      <c r="GIX30" s="1"/>
      <c r="GIY30" s="1"/>
      <c r="GIZ30" s="1"/>
      <c r="GJA30" s="1"/>
      <c r="GJB30" s="1"/>
      <c r="GJC30" s="1"/>
      <c r="GJD30" s="1"/>
      <c r="GJE30" s="1"/>
      <c r="GJF30" s="1"/>
      <c r="GJG30" s="1"/>
      <c r="GJH30" s="1"/>
      <c r="GJI30" s="1"/>
      <c r="GJJ30" s="1"/>
      <c r="GJK30" s="1"/>
      <c r="GJL30" s="1"/>
      <c r="GJM30" s="1"/>
      <c r="GJN30" s="1"/>
      <c r="GJO30" s="1"/>
      <c r="GJP30" s="1"/>
      <c r="GJQ30" s="1"/>
      <c r="GJR30" s="1"/>
      <c r="GJS30" s="1"/>
      <c r="GJT30" s="1"/>
      <c r="GJU30" s="1"/>
      <c r="GJV30" s="1"/>
      <c r="GJW30" s="1"/>
      <c r="GJX30" s="1"/>
      <c r="GJY30" s="1"/>
      <c r="GJZ30" s="1"/>
      <c r="GKA30" s="1"/>
      <c r="GKB30" s="1"/>
      <c r="GKC30" s="1"/>
      <c r="GKD30" s="1"/>
      <c r="GKE30" s="1"/>
      <c r="GKF30" s="1"/>
      <c r="GKG30" s="1"/>
      <c r="GKH30" s="1"/>
      <c r="GKI30" s="1"/>
      <c r="GKJ30" s="1"/>
      <c r="GKK30" s="1"/>
      <c r="GKL30" s="1"/>
      <c r="GKM30" s="1"/>
      <c r="GKN30" s="1"/>
      <c r="GKO30" s="1"/>
      <c r="GKP30" s="1"/>
      <c r="GKQ30" s="1"/>
      <c r="GKR30" s="1"/>
      <c r="GKS30" s="1"/>
      <c r="GKT30" s="1"/>
      <c r="GKU30" s="1"/>
      <c r="GKV30" s="1"/>
      <c r="GKW30" s="1"/>
      <c r="GKX30" s="1"/>
      <c r="GKY30" s="1"/>
      <c r="GKZ30" s="1"/>
      <c r="GLA30" s="1"/>
      <c r="GLB30" s="1"/>
      <c r="GLC30" s="1"/>
      <c r="GLD30" s="1"/>
      <c r="GLE30" s="1"/>
      <c r="GLF30" s="1"/>
      <c r="GLG30" s="1"/>
      <c r="GLH30" s="1"/>
      <c r="GLI30" s="1"/>
      <c r="GLJ30" s="1"/>
      <c r="GLK30" s="1"/>
      <c r="GLL30" s="1"/>
      <c r="GLM30" s="1"/>
      <c r="GLN30" s="1"/>
      <c r="GLO30" s="1"/>
      <c r="GLP30" s="1"/>
      <c r="GLQ30" s="1"/>
      <c r="GLR30" s="1"/>
      <c r="GLS30" s="1"/>
      <c r="GLT30" s="1"/>
      <c r="GLU30" s="1"/>
      <c r="GLV30" s="1"/>
      <c r="GLW30" s="1"/>
      <c r="GLX30" s="1"/>
      <c r="GLY30" s="1"/>
      <c r="GLZ30" s="1"/>
      <c r="GMA30" s="1"/>
      <c r="GMB30" s="1"/>
      <c r="GMC30" s="1"/>
      <c r="GMD30" s="1"/>
      <c r="GME30" s="1"/>
      <c r="GMF30" s="1"/>
      <c r="GMG30" s="1"/>
      <c r="GMH30" s="1"/>
      <c r="GMI30" s="1"/>
      <c r="GMJ30" s="1"/>
      <c r="GMK30" s="1"/>
      <c r="GML30" s="1"/>
      <c r="GMM30" s="1"/>
      <c r="GMN30" s="1"/>
      <c r="GMO30" s="1"/>
      <c r="GMP30" s="1"/>
      <c r="GMQ30" s="1"/>
      <c r="GMR30" s="1"/>
      <c r="GMS30" s="1"/>
      <c r="GMT30" s="1"/>
      <c r="GMU30" s="1"/>
      <c r="GMV30" s="1"/>
      <c r="GMW30" s="1"/>
      <c r="GMX30" s="1"/>
      <c r="GMY30" s="1"/>
      <c r="GMZ30" s="1"/>
      <c r="GNA30" s="1"/>
      <c r="GNB30" s="1"/>
      <c r="GNC30" s="1"/>
      <c r="GND30" s="1"/>
      <c r="GNE30" s="1"/>
      <c r="GNF30" s="1"/>
      <c r="GNG30" s="1"/>
      <c r="GNH30" s="1"/>
      <c r="GNI30" s="1"/>
      <c r="GNJ30" s="1"/>
      <c r="GNK30" s="1"/>
      <c r="GNL30" s="1"/>
      <c r="GNM30" s="1"/>
      <c r="GNN30" s="1"/>
      <c r="GNO30" s="1"/>
      <c r="GNP30" s="1"/>
      <c r="GNQ30" s="1"/>
      <c r="GNR30" s="1"/>
      <c r="GNS30" s="1"/>
      <c r="GNT30" s="1"/>
      <c r="GNU30" s="1"/>
      <c r="GNV30" s="1"/>
      <c r="GNW30" s="1"/>
      <c r="GNX30" s="1"/>
      <c r="GNY30" s="1"/>
      <c r="GNZ30" s="1"/>
      <c r="GOA30" s="1"/>
      <c r="GOB30" s="1"/>
      <c r="GOC30" s="1"/>
      <c r="GOD30" s="1"/>
      <c r="GOE30" s="1"/>
      <c r="GOF30" s="1"/>
      <c r="GOG30" s="1"/>
      <c r="GOH30" s="1"/>
      <c r="GOI30" s="1"/>
      <c r="GOJ30" s="1"/>
      <c r="GOK30" s="1"/>
      <c r="GOL30" s="1"/>
      <c r="GOM30" s="1"/>
      <c r="GON30" s="1"/>
      <c r="GOO30" s="1"/>
      <c r="GOP30" s="1"/>
      <c r="GOQ30" s="1"/>
      <c r="GOR30" s="1"/>
      <c r="GOS30" s="1"/>
      <c r="GOT30" s="1"/>
      <c r="GOU30" s="1"/>
      <c r="GOV30" s="1"/>
      <c r="GOW30" s="1"/>
      <c r="GOX30" s="1"/>
      <c r="GOY30" s="1"/>
      <c r="GOZ30" s="1"/>
      <c r="GPA30" s="1"/>
      <c r="GPB30" s="1"/>
      <c r="GPC30" s="1"/>
      <c r="GPD30" s="1"/>
      <c r="GPE30" s="1"/>
      <c r="GPF30" s="1"/>
      <c r="GPG30" s="1"/>
      <c r="GPH30" s="1"/>
      <c r="GPI30" s="1"/>
      <c r="GPJ30" s="1"/>
      <c r="GPK30" s="1"/>
      <c r="GPL30" s="1"/>
      <c r="GPM30" s="1"/>
      <c r="GPN30" s="1"/>
      <c r="GPO30" s="1"/>
      <c r="GPP30" s="1"/>
      <c r="GPQ30" s="1"/>
      <c r="GPR30" s="1"/>
      <c r="GPS30" s="1"/>
      <c r="GPT30" s="1"/>
      <c r="GPU30" s="1"/>
      <c r="GPV30" s="1"/>
      <c r="GPW30" s="1"/>
      <c r="GPX30" s="1"/>
      <c r="GPY30" s="1"/>
      <c r="GPZ30" s="1"/>
      <c r="GQA30" s="1"/>
      <c r="GQB30" s="1"/>
      <c r="GQC30" s="1"/>
      <c r="GQD30" s="1"/>
      <c r="GQE30" s="1"/>
      <c r="GQF30" s="1"/>
      <c r="GQG30" s="1"/>
      <c r="GQH30" s="1"/>
      <c r="GQI30" s="1"/>
      <c r="GQJ30" s="1"/>
      <c r="GQK30" s="1"/>
      <c r="GQL30" s="1"/>
      <c r="GQM30" s="1"/>
      <c r="GQN30" s="1"/>
      <c r="GQO30" s="1"/>
      <c r="GQP30" s="1"/>
      <c r="GQQ30" s="1"/>
      <c r="GQR30" s="1"/>
      <c r="GQS30" s="1"/>
      <c r="GQT30" s="1"/>
      <c r="GQU30" s="1"/>
      <c r="GQV30" s="1"/>
      <c r="GQW30" s="1"/>
      <c r="GQX30" s="1"/>
      <c r="GQY30" s="1"/>
      <c r="GQZ30" s="1"/>
      <c r="GRA30" s="1"/>
      <c r="GRB30" s="1"/>
      <c r="GRC30" s="1"/>
      <c r="GRD30" s="1"/>
      <c r="GRE30" s="1"/>
      <c r="GRF30" s="1"/>
      <c r="GRG30" s="1"/>
      <c r="GRH30" s="1"/>
      <c r="GRI30" s="1"/>
      <c r="GRJ30" s="1"/>
      <c r="GRK30" s="1"/>
      <c r="GRL30" s="1"/>
      <c r="GRM30" s="1"/>
      <c r="GRN30" s="1"/>
      <c r="GRO30" s="1"/>
      <c r="GRP30" s="1"/>
      <c r="GRQ30" s="1"/>
      <c r="GRR30" s="1"/>
      <c r="GRS30" s="1"/>
      <c r="GRT30" s="1"/>
      <c r="GRU30" s="1"/>
      <c r="GRV30" s="1"/>
      <c r="GRW30" s="1"/>
      <c r="GRX30" s="1"/>
      <c r="GRY30" s="1"/>
      <c r="GRZ30" s="1"/>
      <c r="GSA30" s="1"/>
      <c r="GSB30" s="1"/>
      <c r="GSC30" s="1"/>
      <c r="GSD30" s="1"/>
      <c r="GSE30" s="1"/>
      <c r="GSF30" s="1"/>
      <c r="GSG30" s="1"/>
      <c r="GSH30" s="1"/>
      <c r="GSI30" s="1"/>
      <c r="GSJ30" s="1"/>
      <c r="GSK30" s="1"/>
      <c r="GSL30" s="1"/>
      <c r="GSM30" s="1"/>
      <c r="GSN30" s="1"/>
      <c r="GSO30" s="1"/>
      <c r="GSP30" s="1"/>
      <c r="GSQ30" s="1"/>
      <c r="GSR30" s="1"/>
      <c r="GSS30" s="1"/>
      <c r="GST30" s="1"/>
      <c r="GSU30" s="1"/>
      <c r="GSV30" s="1"/>
      <c r="GSW30" s="1"/>
      <c r="GSX30" s="1"/>
      <c r="GSY30" s="1"/>
      <c r="GSZ30" s="1"/>
      <c r="GTA30" s="1"/>
      <c r="GTB30" s="1"/>
      <c r="GTC30" s="1"/>
      <c r="GTD30" s="1"/>
      <c r="GTE30" s="1"/>
      <c r="GTF30" s="1"/>
      <c r="GTG30" s="1"/>
      <c r="GTH30" s="1"/>
      <c r="GTI30" s="1"/>
      <c r="GTJ30" s="1"/>
      <c r="GTK30" s="1"/>
      <c r="GTL30" s="1"/>
      <c r="GTM30" s="1"/>
      <c r="GTN30" s="1"/>
      <c r="GTO30" s="1"/>
      <c r="GTP30" s="1"/>
      <c r="GTQ30" s="1"/>
      <c r="GTR30" s="1"/>
      <c r="GTS30" s="1"/>
      <c r="GTT30" s="1"/>
      <c r="GTU30" s="1"/>
      <c r="GTV30" s="1"/>
      <c r="GTW30" s="1"/>
      <c r="GTX30" s="1"/>
      <c r="GTY30" s="1"/>
      <c r="GTZ30" s="1"/>
      <c r="GUA30" s="1"/>
      <c r="GUB30" s="1"/>
      <c r="GUC30" s="1"/>
      <c r="GUD30" s="1"/>
      <c r="GUE30" s="1"/>
      <c r="GUF30" s="1"/>
      <c r="GUG30" s="1"/>
      <c r="GUH30" s="1"/>
      <c r="GUI30" s="1"/>
      <c r="GUJ30" s="1"/>
      <c r="GUK30" s="1"/>
      <c r="GUL30" s="1"/>
      <c r="GUM30" s="1"/>
      <c r="GUN30" s="1"/>
      <c r="GUO30" s="1"/>
      <c r="GUP30" s="1"/>
      <c r="GUQ30" s="1"/>
      <c r="GUR30" s="1"/>
      <c r="GUS30" s="1"/>
      <c r="GUT30" s="1"/>
      <c r="GUU30" s="1"/>
      <c r="GUV30" s="1"/>
      <c r="GUW30" s="1"/>
      <c r="GUX30" s="1"/>
      <c r="GUY30" s="1"/>
      <c r="GUZ30" s="1"/>
      <c r="GVA30" s="1"/>
      <c r="GVB30" s="1"/>
      <c r="GVC30" s="1"/>
      <c r="GVD30" s="1"/>
      <c r="GVE30" s="1"/>
      <c r="GVF30" s="1"/>
      <c r="GVG30" s="1"/>
      <c r="GVH30" s="1"/>
      <c r="GVI30" s="1"/>
      <c r="GVJ30" s="1"/>
      <c r="GVK30" s="1"/>
      <c r="GVL30" s="1"/>
      <c r="GVM30" s="1"/>
      <c r="GVN30" s="1"/>
      <c r="GVO30" s="1"/>
      <c r="GVP30" s="1"/>
      <c r="GVQ30" s="1"/>
      <c r="GVR30" s="1"/>
      <c r="GVS30" s="1"/>
      <c r="GVT30" s="1"/>
      <c r="GVU30" s="1"/>
      <c r="GVV30" s="1"/>
      <c r="GVW30" s="1"/>
      <c r="GVX30" s="1"/>
      <c r="GVY30" s="1"/>
      <c r="GVZ30" s="1"/>
      <c r="GWA30" s="1"/>
      <c r="GWB30" s="1"/>
      <c r="GWC30" s="1"/>
      <c r="GWD30" s="1"/>
      <c r="GWE30" s="1"/>
      <c r="GWF30" s="1"/>
      <c r="GWG30" s="1"/>
      <c r="GWH30" s="1"/>
      <c r="GWI30" s="1"/>
      <c r="GWJ30" s="1"/>
      <c r="GWK30" s="1"/>
      <c r="GWL30" s="1"/>
      <c r="GWM30" s="1"/>
      <c r="GWN30" s="1"/>
      <c r="GWO30" s="1"/>
      <c r="GWP30" s="1"/>
      <c r="GWQ30" s="1"/>
      <c r="GWR30" s="1"/>
      <c r="GWS30" s="1"/>
      <c r="GWT30" s="1"/>
      <c r="GWU30" s="1"/>
      <c r="GWV30" s="1"/>
      <c r="GWW30" s="1"/>
      <c r="GWX30" s="1"/>
      <c r="GWY30" s="1"/>
      <c r="GWZ30" s="1"/>
      <c r="GXA30" s="1"/>
      <c r="GXB30" s="1"/>
      <c r="GXC30" s="1"/>
      <c r="GXD30" s="1"/>
      <c r="GXE30" s="1"/>
      <c r="GXF30" s="1"/>
      <c r="GXG30" s="1"/>
      <c r="GXH30" s="1"/>
      <c r="GXI30" s="1"/>
      <c r="GXJ30" s="1"/>
      <c r="GXK30" s="1"/>
      <c r="GXL30" s="1"/>
      <c r="GXM30" s="1"/>
      <c r="GXN30" s="1"/>
      <c r="GXO30" s="1"/>
      <c r="GXP30" s="1"/>
      <c r="GXQ30" s="1"/>
      <c r="GXR30" s="1"/>
      <c r="GXS30" s="1"/>
      <c r="GXT30" s="1"/>
      <c r="GXU30" s="1"/>
      <c r="GXV30" s="1"/>
      <c r="GXW30" s="1"/>
      <c r="GXX30" s="1"/>
      <c r="GXY30" s="1"/>
      <c r="GXZ30" s="1"/>
      <c r="GYA30" s="1"/>
      <c r="GYB30" s="1"/>
      <c r="GYC30" s="1"/>
      <c r="GYD30" s="1"/>
      <c r="GYE30" s="1"/>
      <c r="GYF30" s="1"/>
      <c r="GYG30" s="1"/>
      <c r="GYH30" s="1"/>
      <c r="GYI30" s="1"/>
      <c r="GYJ30" s="1"/>
      <c r="GYK30" s="1"/>
      <c r="GYL30" s="1"/>
      <c r="GYM30" s="1"/>
      <c r="GYN30" s="1"/>
      <c r="GYO30" s="1"/>
      <c r="GYP30" s="1"/>
      <c r="GYQ30" s="1"/>
      <c r="GYR30" s="1"/>
      <c r="GYS30" s="1"/>
      <c r="GYT30" s="1"/>
      <c r="GYU30" s="1"/>
      <c r="GYV30" s="1"/>
      <c r="GYW30" s="1"/>
      <c r="GYX30" s="1"/>
      <c r="GYY30" s="1"/>
      <c r="GYZ30" s="1"/>
      <c r="GZA30" s="1"/>
      <c r="GZB30" s="1"/>
      <c r="GZC30" s="1"/>
      <c r="GZD30" s="1"/>
      <c r="GZE30" s="1"/>
      <c r="GZF30" s="1"/>
      <c r="GZG30" s="1"/>
      <c r="GZH30" s="1"/>
      <c r="GZI30" s="1"/>
      <c r="GZJ30" s="1"/>
      <c r="GZK30" s="1"/>
      <c r="GZL30" s="1"/>
      <c r="GZM30" s="1"/>
      <c r="GZN30" s="1"/>
      <c r="GZO30" s="1"/>
      <c r="GZP30" s="1"/>
      <c r="GZQ30" s="1"/>
      <c r="GZR30" s="1"/>
      <c r="GZS30" s="1"/>
      <c r="GZT30" s="1"/>
      <c r="GZU30" s="1"/>
      <c r="GZV30" s="1"/>
      <c r="GZW30" s="1"/>
      <c r="GZX30" s="1"/>
      <c r="GZY30" s="1"/>
      <c r="GZZ30" s="1"/>
      <c r="HAA30" s="1"/>
      <c r="HAB30" s="1"/>
      <c r="HAC30" s="1"/>
      <c r="HAD30" s="1"/>
      <c r="HAE30" s="1"/>
      <c r="HAF30" s="1"/>
      <c r="HAG30" s="1"/>
      <c r="HAH30" s="1"/>
      <c r="HAI30" s="1"/>
      <c r="HAJ30" s="1"/>
      <c r="HAK30" s="1"/>
      <c r="HAL30" s="1"/>
      <c r="HAM30" s="1"/>
      <c r="HAN30" s="1"/>
      <c r="HAO30" s="1"/>
      <c r="HAP30" s="1"/>
      <c r="HAQ30" s="1"/>
      <c r="HAR30" s="1"/>
      <c r="HAS30" s="1"/>
      <c r="HAT30" s="1"/>
      <c r="HAU30" s="1"/>
      <c r="HAV30" s="1"/>
      <c r="HAW30" s="1"/>
      <c r="HAX30" s="1"/>
      <c r="HAY30" s="1"/>
      <c r="HAZ30" s="1"/>
      <c r="HBA30" s="1"/>
      <c r="HBB30" s="1"/>
      <c r="HBC30" s="1"/>
      <c r="HBD30" s="1"/>
      <c r="HBE30" s="1"/>
      <c r="HBF30" s="1"/>
      <c r="HBG30" s="1"/>
      <c r="HBH30" s="1"/>
      <c r="HBI30" s="1"/>
      <c r="HBJ30" s="1"/>
      <c r="HBK30" s="1"/>
      <c r="HBL30" s="1"/>
      <c r="HBM30" s="1"/>
      <c r="HBN30" s="1"/>
      <c r="HBO30" s="1"/>
      <c r="HBP30" s="1"/>
      <c r="HBQ30" s="1"/>
      <c r="HBR30" s="1"/>
      <c r="HBS30" s="1"/>
      <c r="HBT30" s="1"/>
      <c r="HBU30" s="1"/>
      <c r="HBV30" s="1"/>
      <c r="HBW30" s="1"/>
      <c r="HBX30" s="1"/>
      <c r="HBY30" s="1"/>
      <c r="HBZ30" s="1"/>
      <c r="HCA30" s="1"/>
      <c r="HCB30" s="1"/>
      <c r="HCC30" s="1"/>
      <c r="HCD30" s="1"/>
      <c r="HCE30" s="1"/>
      <c r="HCF30" s="1"/>
      <c r="HCG30" s="1"/>
      <c r="HCH30" s="1"/>
      <c r="HCI30" s="1"/>
      <c r="HCJ30" s="1"/>
      <c r="HCK30" s="1"/>
      <c r="HCL30" s="1"/>
      <c r="HCM30" s="1"/>
      <c r="HCN30" s="1"/>
      <c r="HCO30" s="1"/>
      <c r="HCP30" s="1"/>
      <c r="HCQ30" s="1"/>
      <c r="HCR30" s="1"/>
      <c r="HCS30" s="1"/>
      <c r="HCT30" s="1"/>
      <c r="HCU30" s="1"/>
      <c r="HCV30" s="1"/>
      <c r="HCW30" s="1"/>
      <c r="HCX30" s="1"/>
      <c r="HCY30" s="1"/>
      <c r="HCZ30" s="1"/>
      <c r="HDA30" s="1"/>
      <c r="HDB30" s="1"/>
      <c r="HDC30" s="1"/>
      <c r="HDD30" s="1"/>
      <c r="HDE30" s="1"/>
      <c r="HDF30" s="1"/>
      <c r="HDG30" s="1"/>
      <c r="HDH30" s="1"/>
      <c r="HDI30" s="1"/>
      <c r="HDJ30" s="1"/>
      <c r="HDK30" s="1"/>
      <c r="HDL30" s="1"/>
      <c r="HDM30" s="1"/>
      <c r="HDN30" s="1"/>
      <c r="HDO30" s="1"/>
      <c r="HDP30" s="1"/>
      <c r="HDQ30" s="1"/>
      <c r="HDR30" s="1"/>
      <c r="HDS30" s="1"/>
      <c r="HDT30" s="1"/>
      <c r="HDU30" s="1"/>
      <c r="HDV30" s="1"/>
      <c r="HDW30" s="1"/>
      <c r="HDX30" s="1"/>
      <c r="HDY30" s="1"/>
      <c r="HDZ30" s="1"/>
      <c r="HEA30" s="1"/>
      <c r="HEB30" s="1"/>
      <c r="HEC30" s="1"/>
      <c r="HED30" s="1"/>
      <c r="HEE30" s="1"/>
      <c r="HEF30" s="1"/>
      <c r="HEG30" s="1"/>
      <c r="HEH30" s="1"/>
      <c r="HEI30" s="1"/>
      <c r="HEJ30" s="1"/>
      <c r="HEK30" s="1"/>
      <c r="HEL30" s="1"/>
      <c r="HEM30" s="1"/>
      <c r="HEN30" s="1"/>
      <c r="HEO30" s="1"/>
      <c r="HEP30" s="1"/>
      <c r="HEQ30" s="1"/>
      <c r="HER30" s="1"/>
      <c r="HES30" s="1"/>
      <c r="HET30" s="1"/>
      <c r="HEU30" s="1"/>
      <c r="HEV30" s="1"/>
      <c r="HEW30" s="1"/>
      <c r="HEX30" s="1"/>
      <c r="HEY30" s="1"/>
      <c r="HEZ30" s="1"/>
      <c r="HFA30" s="1"/>
      <c r="HFB30" s="1"/>
      <c r="HFC30" s="1"/>
      <c r="HFD30" s="1"/>
      <c r="HFE30" s="1"/>
      <c r="HFF30" s="1"/>
      <c r="HFG30" s="1"/>
      <c r="HFH30" s="1"/>
      <c r="HFI30" s="1"/>
      <c r="HFJ30" s="1"/>
      <c r="HFK30" s="1"/>
      <c r="HFL30" s="1"/>
      <c r="HFM30" s="1"/>
      <c r="HFN30" s="1"/>
      <c r="HFO30" s="1"/>
      <c r="HFP30" s="1"/>
      <c r="HFQ30" s="1"/>
      <c r="HFR30" s="1"/>
      <c r="HFS30" s="1"/>
      <c r="HFT30" s="1"/>
      <c r="HFU30" s="1"/>
      <c r="HFV30" s="1"/>
      <c r="HFW30" s="1"/>
      <c r="HFX30" s="1"/>
      <c r="HFY30" s="1"/>
      <c r="HFZ30" s="1"/>
      <c r="HGA30" s="1"/>
      <c r="HGB30" s="1"/>
      <c r="HGC30" s="1"/>
      <c r="HGD30" s="1"/>
      <c r="HGE30" s="1"/>
      <c r="HGF30" s="1"/>
      <c r="HGG30" s="1"/>
      <c r="HGH30" s="1"/>
      <c r="HGI30" s="1"/>
      <c r="HGJ30" s="1"/>
      <c r="HGK30" s="1"/>
      <c r="HGL30" s="1"/>
      <c r="HGM30" s="1"/>
      <c r="HGN30" s="1"/>
      <c r="HGO30" s="1"/>
      <c r="HGP30" s="1"/>
      <c r="HGQ30" s="1"/>
      <c r="HGR30" s="1"/>
      <c r="HGS30" s="1"/>
      <c r="HGT30" s="1"/>
      <c r="HGU30" s="1"/>
      <c r="HGV30" s="1"/>
      <c r="HGW30" s="1"/>
      <c r="HGX30" s="1"/>
      <c r="HGY30" s="1"/>
      <c r="HGZ30" s="1"/>
      <c r="HHA30" s="1"/>
      <c r="HHB30" s="1"/>
      <c r="HHC30" s="1"/>
      <c r="HHD30" s="1"/>
      <c r="HHE30" s="1"/>
      <c r="HHF30" s="1"/>
      <c r="HHG30" s="1"/>
      <c r="HHH30" s="1"/>
      <c r="HHI30" s="1"/>
      <c r="HHJ30" s="1"/>
      <c r="HHK30" s="1"/>
      <c r="HHL30" s="1"/>
      <c r="HHM30" s="1"/>
      <c r="HHN30" s="1"/>
      <c r="HHO30" s="1"/>
      <c r="HHP30" s="1"/>
      <c r="HHQ30" s="1"/>
      <c r="HHR30" s="1"/>
      <c r="HHS30" s="1"/>
      <c r="HHT30" s="1"/>
      <c r="HHU30" s="1"/>
      <c r="HHV30" s="1"/>
      <c r="HHW30" s="1"/>
      <c r="HHX30" s="1"/>
      <c r="HHY30" s="1"/>
      <c r="HHZ30" s="1"/>
      <c r="HIA30" s="1"/>
      <c r="HIB30" s="1"/>
      <c r="HIC30" s="1"/>
      <c r="HID30" s="1"/>
      <c r="HIE30" s="1"/>
      <c r="HIF30" s="1"/>
      <c r="HIG30" s="1"/>
      <c r="HIH30" s="1"/>
      <c r="HII30" s="1"/>
      <c r="HIJ30" s="1"/>
      <c r="HIK30" s="1"/>
      <c r="HIL30" s="1"/>
      <c r="HIM30" s="1"/>
      <c r="HIN30" s="1"/>
      <c r="HIO30" s="1"/>
      <c r="HIP30" s="1"/>
      <c r="HIQ30" s="1"/>
      <c r="HIR30" s="1"/>
      <c r="HIS30" s="1"/>
      <c r="HIT30" s="1"/>
      <c r="HIU30" s="1"/>
      <c r="HIV30" s="1"/>
      <c r="HIW30" s="1"/>
      <c r="HIX30" s="1"/>
      <c r="HIY30" s="1"/>
      <c r="HIZ30" s="1"/>
      <c r="HJA30" s="1"/>
      <c r="HJB30" s="1"/>
      <c r="HJC30" s="1"/>
      <c r="HJD30" s="1"/>
      <c r="HJE30" s="1"/>
      <c r="HJF30" s="1"/>
      <c r="HJG30" s="1"/>
      <c r="HJH30" s="1"/>
      <c r="HJI30" s="1"/>
      <c r="HJJ30" s="1"/>
      <c r="HJK30" s="1"/>
      <c r="HJL30" s="1"/>
      <c r="HJM30" s="1"/>
      <c r="HJN30" s="1"/>
      <c r="HJO30" s="1"/>
      <c r="HJP30" s="1"/>
      <c r="HJQ30" s="1"/>
      <c r="HJR30" s="1"/>
      <c r="HJS30" s="1"/>
      <c r="HJT30" s="1"/>
      <c r="HJU30" s="1"/>
      <c r="HJV30" s="1"/>
      <c r="HJW30" s="1"/>
      <c r="HJX30" s="1"/>
      <c r="HJY30" s="1"/>
      <c r="HJZ30" s="1"/>
      <c r="HKA30" s="1"/>
      <c r="HKB30" s="1"/>
      <c r="HKC30" s="1"/>
      <c r="HKD30" s="1"/>
      <c r="HKE30" s="1"/>
      <c r="HKF30" s="1"/>
      <c r="HKG30" s="1"/>
      <c r="HKH30" s="1"/>
      <c r="HKI30" s="1"/>
      <c r="HKJ30" s="1"/>
      <c r="HKK30" s="1"/>
      <c r="HKL30" s="1"/>
      <c r="HKM30" s="1"/>
      <c r="HKN30" s="1"/>
      <c r="HKO30" s="1"/>
      <c r="HKP30" s="1"/>
      <c r="HKQ30" s="1"/>
      <c r="HKR30" s="1"/>
      <c r="HKS30" s="1"/>
      <c r="HKT30" s="1"/>
      <c r="HKU30" s="1"/>
      <c r="HKV30" s="1"/>
      <c r="HKW30" s="1"/>
      <c r="HKX30" s="1"/>
      <c r="HKY30" s="1"/>
      <c r="HKZ30" s="1"/>
      <c r="HLA30" s="1"/>
      <c r="HLB30" s="1"/>
      <c r="HLC30" s="1"/>
      <c r="HLD30" s="1"/>
      <c r="HLE30" s="1"/>
      <c r="HLF30" s="1"/>
      <c r="HLG30" s="1"/>
      <c r="HLH30" s="1"/>
      <c r="HLI30" s="1"/>
      <c r="HLJ30" s="1"/>
      <c r="HLK30" s="1"/>
      <c r="HLL30" s="1"/>
      <c r="HLM30" s="1"/>
      <c r="HLN30" s="1"/>
      <c r="HLO30" s="1"/>
      <c r="HLP30" s="1"/>
      <c r="HLQ30" s="1"/>
      <c r="HLR30" s="1"/>
      <c r="HLS30" s="1"/>
      <c r="HLT30" s="1"/>
      <c r="HLU30" s="1"/>
      <c r="HLV30" s="1"/>
      <c r="HLW30" s="1"/>
      <c r="HLX30" s="1"/>
      <c r="HLY30" s="1"/>
      <c r="HLZ30" s="1"/>
      <c r="HMA30" s="1"/>
      <c r="HMB30" s="1"/>
      <c r="HMC30" s="1"/>
      <c r="HMD30" s="1"/>
      <c r="HME30" s="1"/>
      <c r="HMF30" s="1"/>
      <c r="HMG30" s="1"/>
      <c r="HMH30" s="1"/>
      <c r="HMI30" s="1"/>
      <c r="HMJ30" s="1"/>
      <c r="HMK30" s="1"/>
      <c r="HML30" s="1"/>
      <c r="HMM30" s="1"/>
      <c r="HMN30" s="1"/>
      <c r="HMO30" s="1"/>
      <c r="HMP30" s="1"/>
      <c r="HMQ30" s="1"/>
      <c r="HMR30" s="1"/>
      <c r="HMS30" s="1"/>
      <c r="HMT30" s="1"/>
      <c r="HMU30" s="1"/>
      <c r="HMV30" s="1"/>
      <c r="HMW30" s="1"/>
      <c r="HMX30" s="1"/>
      <c r="HMY30" s="1"/>
      <c r="HMZ30" s="1"/>
      <c r="HNA30" s="1"/>
      <c r="HNB30" s="1"/>
      <c r="HNC30" s="1"/>
      <c r="HND30" s="1"/>
      <c r="HNE30" s="1"/>
      <c r="HNF30" s="1"/>
      <c r="HNG30" s="1"/>
      <c r="HNH30" s="1"/>
      <c r="HNI30" s="1"/>
      <c r="HNJ30" s="1"/>
      <c r="HNK30" s="1"/>
      <c r="HNL30" s="1"/>
      <c r="HNM30" s="1"/>
      <c r="HNN30" s="1"/>
      <c r="HNO30" s="1"/>
      <c r="HNP30" s="1"/>
      <c r="HNQ30" s="1"/>
      <c r="HNR30" s="1"/>
      <c r="HNS30" s="1"/>
      <c r="HNT30" s="1"/>
      <c r="HNU30" s="1"/>
      <c r="HNV30" s="1"/>
      <c r="HNW30" s="1"/>
      <c r="HNX30" s="1"/>
      <c r="HNY30" s="1"/>
      <c r="HNZ30" s="1"/>
      <c r="HOA30" s="1"/>
      <c r="HOB30" s="1"/>
      <c r="HOC30" s="1"/>
      <c r="HOD30" s="1"/>
      <c r="HOE30" s="1"/>
      <c r="HOF30" s="1"/>
      <c r="HOG30" s="1"/>
      <c r="HOH30" s="1"/>
      <c r="HOI30" s="1"/>
      <c r="HOJ30" s="1"/>
      <c r="HOK30" s="1"/>
      <c r="HOL30" s="1"/>
      <c r="HOM30" s="1"/>
      <c r="HON30" s="1"/>
      <c r="HOO30" s="1"/>
      <c r="HOP30" s="1"/>
      <c r="HOQ30" s="1"/>
      <c r="HOR30" s="1"/>
      <c r="HOS30" s="1"/>
      <c r="HOT30" s="1"/>
      <c r="HOU30" s="1"/>
      <c r="HOV30" s="1"/>
      <c r="HOW30" s="1"/>
      <c r="HOX30" s="1"/>
      <c r="HOY30" s="1"/>
      <c r="HOZ30" s="1"/>
      <c r="HPA30" s="1"/>
      <c r="HPB30" s="1"/>
      <c r="HPC30" s="1"/>
      <c r="HPD30" s="1"/>
      <c r="HPE30" s="1"/>
      <c r="HPF30" s="1"/>
      <c r="HPG30" s="1"/>
      <c r="HPH30" s="1"/>
      <c r="HPI30" s="1"/>
      <c r="HPJ30" s="1"/>
      <c r="HPK30" s="1"/>
      <c r="HPL30" s="1"/>
      <c r="HPM30" s="1"/>
      <c r="HPN30" s="1"/>
      <c r="HPO30" s="1"/>
      <c r="HPP30" s="1"/>
      <c r="HPQ30" s="1"/>
      <c r="HPR30" s="1"/>
      <c r="HPS30" s="1"/>
      <c r="HPT30" s="1"/>
      <c r="HPU30" s="1"/>
      <c r="HPV30" s="1"/>
      <c r="HPW30" s="1"/>
      <c r="HPX30" s="1"/>
      <c r="HPY30" s="1"/>
      <c r="HPZ30" s="1"/>
      <c r="HQA30" s="1"/>
      <c r="HQB30" s="1"/>
      <c r="HQC30" s="1"/>
      <c r="HQD30" s="1"/>
      <c r="HQE30" s="1"/>
      <c r="HQF30" s="1"/>
      <c r="HQG30" s="1"/>
      <c r="HQH30" s="1"/>
      <c r="HQI30" s="1"/>
      <c r="HQJ30" s="1"/>
      <c r="HQK30" s="1"/>
      <c r="HQL30" s="1"/>
      <c r="HQM30" s="1"/>
      <c r="HQN30" s="1"/>
      <c r="HQO30" s="1"/>
      <c r="HQP30" s="1"/>
      <c r="HQQ30" s="1"/>
      <c r="HQR30" s="1"/>
      <c r="HQS30" s="1"/>
      <c r="HQT30" s="1"/>
      <c r="HQU30" s="1"/>
      <c r="HQV30" s="1"/>
      <c r="HQW30" s="1"/>
      <c r="HQX30" s="1"/>
      <c r="HQY30" s="1"/>
      <c r="HQZ30" s="1"/>
      <c r="HRA30" s="1"/>
      <c r="HRB30" s="1"/>
      <c r="HRC30" s="1"/>
      <c r="HRD30" s="1"/>
      <c r="HRE30" s="1"/>
      <c r="HRF30" s="1"/>
      <c r="HRG30" s="1"/>
      <c r="HRH30" s="1"/>
      <c r="HRI30" s="1"/>
      <c r="HRJ30" s="1"/>
      <c r="HRK30" s="1"/>
      <c r="HRL30" s="1"/>
      <c r="HRM30" s="1"/>
      <c r="HRN30" s="1"/>
      <c r="HRO30" s="1"/>
      <c r="HRP30" s="1"/>
      <c r="HRQ30" s="1"/>
      <c r="HRR30" s="1"/>
      <c r="HRS30" s="1"/>
      <c r="HRT30" s="1"/>
      <c r="HRU30" s="1"/>
      <c r="HRV30" s="1"/>
      <c r="HRW30" s="1"/>
      <c r="HRX30" s="1"/>
      <c r="HRY30" s="1"/>
      <c r="HRZ30" s="1"/>
      <c r="HSA30" s="1"/>
      <c r="HSB30" s="1"/>
      <c r="HSC30" s="1"/>
      <c r="HSD30" s="1"/>
      <c r="HSE30" s="1"/>
      <c r="HSF30" s="1"/>
      <c r="HSG30" s="1"/>
      <c r="HSH30" s="1"/>
      <c r="HSI30" s="1"/>
      <c r="HSJ30" s="1"/>
      <c r="HSK30" s="1"/>
      <c r="HSL30" s="1"/>
      <c r="HSM30" s="1"/>
      <c r="HSN30" s="1"/>
      <c r="HSO30" s="1"/>
      <c r="HSP30" s="1"/>
      <c r="HSQ30" s="1"/>
      <c r="HSR30" s="1"/>
      <c r="HSS30" s="1"/>
      <c r="HST30" s="1"/>
      <c r="HSU30" s="1"/>
      <c r="HSV30" s="1"/>
      <c r="HSW30" s="1"/>
      <c r="HSX30" s="1"/>
      <c r="HSY30" s="1"/>
      <c r="HSZ30" s="1"/>
      <c r="HTA30" s="1"/>
      <c r="HTB30" s="1"/>
      <c r="HTC30" s="1"/>
      <c r="HTD30" s="1"/>
      <c r="HTE30" s="1"/>
      <c r="HTF30" s="1"/>
      <c r="HTG30" s="1"/>
      <c r="HTH30" s="1"/>
      <c r="HTI30" s="1"/>
      <c r="HTJ30" s="1"/>
      <c r="HTK30" s="1"/>
      <c r="HTL30" s="1"/>
      <c r="HTM30" s="1"/>
      <c r="HTN30" s="1"/>
      <c r="HTO30" s="1"/>
      <c r="HTP30" s="1"/>
      <c r="HTQ30" s="1"/>
      <c r="HTR30" s="1"/>
      <c r="HTS30" s="1"/>
      <c r="HTT30" s="1"/>
      <c r="HTU30" s="1"/>
      <c r="HTV30" s="1"/>
      <c r="HTW30" s="1"/>
      <c r="HTX30" s="1"/>
      <c r="HTY30" s="1"/>
      <c r="HTZ30" s="1"/>
      <c r="HUA30" s="1"/>
      <c r="HUB30" s="1"/>
      <c r="HUC30" s="1"/>
      <c r="HUD30" s="1"/>
      <c r="HUE30" s="1"/>
      <c r="HUF30" s="1"/>
      <c r="HUG30" s="1"/>
      <c r="HUH30" s="1"/>
      <c r="HUI30" s="1"/>
      <c r="HUJ30" s="1"/>
      <c r="HUK30" s="1"/>
      <c r="HUL30" s="1"/>
      <c r="HUM30" s="1"/>
      <c r="HUN30" s="1"/>
      <c r="HUO30" s="1"/>
      <c r="HUP30" s="1"/>
      <c r="HUQ30" s="1"/>
      <c r="HUR30" s="1"/>
      <c r="HUS30" s="1"/>
      <c r="HUT30" s="1"/>
      <c r="HUU30" s="1"/>
      <c r="HUV30" s="1"/>
      <c r="HUW30" s="1"/>
      <c r="HUX30" s="1"/>
      <c r="HUY30" s="1"/>
      <c r="HUZ30" s="1"/>
      <c r="HVA30" s="1"/>
      <c r="HVB30" s="1"/>
      <c r="HVC30" s="1"/>
      <c r="HVD30" s="1"/>
      <c r="HVE30" s="1"/>
      <c r="HVF30" s="1"/>
      <c r="HVG30" s="1"/>
      <c r="HVH30" s="1"/>
      <c r="HVI30" s="1"/>
      <c r="HVJ30" s="1"/>
      <c r="HVK30" s="1"/>
      <c r="HVL30" s="1"/>
      <c r="HVM30" s="1"/>
      <c r="HVN30" s="1"/>
      <c r="HVO30" s="1"/>
      <c r="HVP30" s="1"/>
      <c r="HVQ30" s="1"/>
      <c r="HVR30" s="1"/>
      <c r="HVS30" s="1"/>
      <c r="HVT30" s="1"/>
      <c r="HVU30" s="1"/>
      <c r="HVV30" s="1"/>
      <c r="HVW30" s="1"/>
      <c r="HVX30" s="1"/>
      <c r="HVY30" s="1"/>
      <c r="HVZ30" s="1"/>
      <c r="HWA30" s="1"/>
      <c r="HWB30" s="1"/>
      <c r="HWC30" s="1"/>
      <c r="HWD30" s="1"/>
      <c r="HWE30" s="1"/>
      <c r="HWF30" s="1"/>
      <c r="HWG30" s="1"/>
      <c r="HWH30" s="1"/>
      <c r="HWI30" s="1"/>
      <c r="HWJ30" s="1"/>
      <c r="HWK30" s="1"/>
      <c r="HWL30" s="1"/>
      <c r="HWM30" s="1"/>
      <c r="HWN30" s="1"/>
      <c r="HWO30" s="1"/>
      <c r="HWP30" s="1"/>
      <c r="HWQ30" s="1"/>
      <c r="HWR30" s="1"/>
      <c r="HWS30" s="1"/>
      <c r="HWT30" s="1"/>
      <c r="HWU30" s="1"/>
      <c r="HWV30" s="1"/>
      <c r="HWW30" s="1"/>
      <c r="HWX30" s="1"/>
      <c r="HWY30" s="1"/>
      <c r="HWZ30" s="1"/>
      <c r="HXA30" s="1"/>
      <c r="HXB30" s="1"/>
      <c r="HXC30" s="1"/>
      <c r="HXD30" s="1"/>
      <c r="HXE30" s="1"/>
      <c r="HXF30" s="1"/>
      <c r="HXG30" s="1"/>
      <c r="HXH30" s="1"/>
      <c r="HXI30" s="1"/>
      <c r="HXJ30" s="1"/>
      <c r="HXK30" s="1"/>
      <c r="HXL30" s="1"/>
      <c r="HXM30" s="1"/>
      <c r="HXN30" s="1"/>
      <c r="HXO30" s="1"/>
      <c r="HXP30" s="1"/>
      <c r="HXQ30" s="1"/>
      <c r="HXR30" s="1"/>
      <c r="HXS30" s="1"/>
      <c r="HXT30" s="1"/>
      <c r="HXU30" s="1"/>
      <c r="HXV30" s="1"/>
      <c r="HXW30" s="1"/>
      <c r="HXX30" s="1"/>
      <c r="HXY30" s="1"/>
      <c r="HXZ30" s="1"/>
      <c r="HYA30" s="1"/>
      <c r="HYB30" s="1"/>
      <c r="HYC30" s="1"/>
      <c r="HYD30" s="1"/>
      <c r="HYE30" s="1"/>
      <c r="HYF30" s="1"/>
      <c r="HYG30" s="1"/>
      <c r="HYH30" s="1"/>
      <c r="HYI30" s="1"/>
      <c r="HYJ30" s="1"/>
      <c r="HYK30" s="1"/>
      <c r="HYL30" s="1"/>
      <c r="HYM30" s="1"/>
      <c r="HYN30" s="1"/>
      <c r="HYO30" s="1"/>
      <c r="HYP30" s="1"/>
      <c r="HYQ30" s="1"/>
      <c r="HYR30" s="1"/>
      <c r="HYS30" s="1"/>
      <c r="HYT30" s="1"/>
      <c r="HYU30" s="1"/>
      <c r="HYV30" s="1"/>
      <c r="HYW30" s="1"/>
      <c r="HYX30" s="1"/>
      <c r="HYY30" s="1"/>
      <c r="HYZ30" s="1"/>
      <c r="HZA30" s="1"/>
      <c r="HZB30" s="1"/>
      <c r="HZC30" s="1"/>
      <c r="HZD30" s="1"/>
      <c r="HZE30" s="1"/>
      <c r="HZF30" s="1"/>
      <c r="HZG30" s="1"/>
      <c r="HZH30" s="1"/>
      <c r="HZI30" s="1"/>
      <c r="HZJ30" s="1"/>
      <c r="HZK30" s="1"/>
      <c r="HZL30" s="1"/>
      <c r="HZM30" s="1"/>
      <c r="HZN30" s="1"/>
      <c r="HZO30" s="1"/>
      <c r="HZP30" s="1"/>
      <c r="HZQ30" s="1"/>
      <c r="HZR30" s="1"/>
      <c r="HZS30" s="1"/>
      <c r="HZT30" s="1"/>
      <c r="HZU30" s="1"/>
      <c r="HZV30" s="1"/>
      <c r="HZW30" s="1"/>
      <c r="HZX30" s="1"/>
      <c r="HZY30" s="1"/>
      <c r="HZZ30" s="1"/>
      <c r="IAA30" s="1"/>
      <c r="IAB30" s="1"/>
      <c r="IAC30" s="1"/>
      <c r="IAD30" s="1"/>
      <c r="IAE30" s="1"/>
      <c r="IAF30" s="1"/>
      <c r="IAG30" s="1"/>
      <c r="IAH30" s="1"/>
      <c r="IAI30" s="1"/>
      <c r="IAJ30" s="1"/>
      <c r="IAK30" s="1"/>
      <c r="IAL30" s="1"/>
      <c r="IAM30" s="1"/>
      <c r="IAN30" s="1"/>
      <c r="IAO30" s="1"/>
      <c r="IAP30" s="1"/>
      <c r="IAQ30" s="1"/>
      <c r="IAR30" s="1"/>
      <c r="IAS30" s="1"/>
      <c r="IAT30" s="1"/>
      <c r="IAU30" s="1"/>
      <c r="IAV30" s="1"/>
      <c r="IAW30" s="1"/>
      <c r="IAX30" s="1"/>
      <c r="IAY30" s="1"/>
      <c r="IAZ30" s="1"/>
      <c r="IBA30" s="1"/>
      <c r="IBB30" s="1"/>
      <c r="IBC30" s="1"/>
      <c r="IBD30" s="1"/>
      <c r="IBE30" s="1"/>
      <c r="IBF30" s="1"/>
      <c r="IBG30" s="1"/>
      <c r="IBH30" s="1"/>
      <c r="IBI30" s="1"/>
      <c r="IBJ30" s="1"/>
      <c r="IBK30" s="1"/>
      <c r="IBL30" s="1"/>
      <c r="IBM30" s="1"/>
      <c r="IBN30" s="1"/>
      <c r="IBO30" s="1"/>
      <c r="IBP30" s="1"/>
      <c r="IBQ30" s="1"/>
      <c r="IBR30" s="1"/>
      <c r="IBS30" s="1"/>
      <c r="IBT30" s="1"/>
      <c r="IBU30" s="1"/>
      <c r="IBV30" s="1"/>
      <c r="IBW30" s="1"/>
      <c r="IBX30" s="1"/>
      <c r="IBY30" s="1"/>
      <c r="IBZ30" s="1"/>
      <c r="ICA30" s="1"/>
      <c r="ICB30" s="1"/>
      <c r="ICC30" s="1"/>
      <c r="ICD30" s="1"/>
      <c r="ICE30" s="1"/>
      <c r="ICF30" s="1"/>
      <c r="ICG30" s="1"/>
      <c r="ICH30" s="1"/>
      <c r="ICI30" s="1"/>
      <c r="ICJ30" s="1"/>
      <c r="ICK30" s="1"/>
      <c r="ICL30" s="1"/>
      <c r="ICM30" s="1"/>
      <c r="ICN30" s="1"/>
      <c r="ICO30" s="1"/>
      <c r="ICP30" s="1"/>
      <c r="ICQ30" s="1"/>
      <c r="ICR30" s="1"/>
      <c r="ICS30" s="1"/>
      <c r="ICT30" s="1"/>
      <c r="ICU30" s="1"/>
      <c r="ICV30" s="1"/>
      <c r="ICW30" s="1"/>
      <c r="ICX30" s="1"/>
      <c r="ICY30" s="1"/>
      <c r="ICZ30" s="1"/>
      <c r="IDA30" s="1"/>
      <c r="IDB30" s="1"/>
      <c r="IDC30" s="1"/>
      <c r="IDD30" s="1"/>
      <c r="IDE30" s="1"/>
      <c r="IDF30" s="1"/>
      <c r="IDG30" s="1"/>
      <c r="IDH30" s="1"/>
      <c r="IDI30" s="1"/>
      <c r="IDJ30" s="1"/>
      <c r="IDK30" s="1"/>
      <c r="IDL30" s="1"/>
      <c r="IDM30" s="1"/>
      <c r="IDN30" s="1"/>
      <c r="IDO30" s="1"/>
      <c r="IDP30" s="1"/>
      <c r="IDQ30" s="1"/>
      <c r="IDR30" s="1"/>
      <c r="IDS30" s="1"/>
      <c r="IDT30" s="1"/>
      <c r="IDU30" s="1"/>
      <c r="IDV30" s="1"/>
      <c r="IDW30" s="1"/>
      <c r="IDX30" s="1"/>
      <c r="IDY30" s="1"/>
      <c r="IDZ30" s="1"/>
      <c r="IEA30" s="1"/>
      <c r="IEB30" s="1"/>
      <c r="IEC30" s="1"/>
      <c r="IED30" s="1"/>
      <c r="IEE30" s="1"/>
      <c r="IEF30" s="1"/>
      <c r="IEG30" s="1"/>
      <c r="IEH30" s="1"/>
      <c r="IEI30" s="1"/>
      <c r="IEJ30" s="1"/>
      <c r="IEK30" s="1"/>
      <c r="IEL30" s="1"/>
      <c r="IEM30" s="1"/>
      <c r="IEN30" s="1"/>
      <c r="IEO30" s="1"/>
      <c r="IEP30" s="1"/>
      <c r="IEQ30" s="1"/>
      <c r="IER30" s="1"/>
      <c r="IES30" s="1"/>
      <c r="IET30" s="1"/>
      <c r="IEU30" s="1"/>
      <c r="IEV30" s="1"/>
      <c r="IEW30" s="1"/>
      <c r="IEX30" s="1"/>
      <c r="IEY30" s="1"/>
      <c r="IEZ30" s="1"/>
      <c r="IFA30" s="1"/>
      <c r="IFB30" s="1"/>
      <c r="IFC30" s="1"/>
      <c r="IFD30" s="1"/>
      <c r="IFE30" s="1"/>
      <c r="IFF30" s="1"/>
      <c r="IFG30" s="1"/>
      <c r="IFH30" s="1"/>
      <c r="IFI30" s="1"/>
      <c r="IFJ30" s="1"/>
      <c r="IFK30" s="1"/>
      <c r="IFL30" s="1"/>
      <c r="IFM30" s="1"/>
      <c r="IFN30" s="1"/>
      <c r="IFO30" s="1"/>
      <c r="IFP30" s="1"/>
      <c r="IFQ30" s="1"/>
      <c r="IFR30" s="1"/>
      <c r="IFS30" s="1"/>
      <c r="IFT30" s="1"/>
      <c r="IFU30" s="1"/>
      <c r="IFV30" s="1"/>
      <c r="IFW30" s="1"/>
      <c r="IFX30" s="1"/>
      <c r="IFY30" s="1"/>
      <c r="IFZ30" s="1"/>
      <c r="IGA30" s="1"/>
      <c r="IGB30" s="1"/>
      <c r="IGC30" s="1"/>
      <c r="IGD30" s="1"/>
      <c r="IGE30" s="1"/>
      <c r="IGF30" s="1"/>
      <c r="IGG30" s="1"/>
      <c r="IGH30" s="1"/>
      <c r="IGI30" s="1"/>
      <c r="IGJ30" s="1"/>
      <c r="IGK30" s="1"/>
      <c r="IGL30" s="1"/>
      <c r="IGM30" s="1"/>
      <c r="IGN30" s="1"/>
      <c r="IGO30" s="1"/>
      <c r="IGP30" s="1"/>
      <c r="IGQ30" s="1"/>
      <c r="IGR30" s="1"/>
      <c r="IGS30" s="1"/>
      <c r="IGT30" s="1"/>
      <c r="IGU30" s="1"/>
      <c r="IGV30" s="1"/>
      <c r="IGW30" s="1"/>
      <c r="IGX30" s="1"/>
      <c r="IGY30" s="1"/>
      <c r="IGZ30" s="1"/>
      <c r="IHA30" s="1"/>
      <c r="IHB30" s="1"/>
      <c r="IHC30" s="1"/>
      <c r="IHD30" s="1"/>
      <c r="IHE30" s="1"/>
      <c r="IHF30" s="1"/>
      <c r="IHG30" s="1"/>
      <c r="IHH30" s="1"/>
      <c r="IHI30" s="1"/>
      <c r="IHJ30" s="1"/>
      <c r="IHK30" s="1"/>
      <c r="IHL30" s="1"/>
      <c r="IHM30" s="1"/>
      <c r="IHN30" s="1"/>
      <c r="IHO30" s="1"/>
      <c r="IHP30" s="1"/>
      <c r="IHQ30" s="1"/>
      <c r="IHR30" s="1"/>
      <c r="IHS30" s="1"/>
      <c r="IHT30" s="1"/>
      <c r="IHU30" s="1"/>
      <c r="IHV30" s="1"/>
      <c r="IHW30" s="1"/>
      <c r="IHX30" s="1"/>
      <c r="IHY30" s="1"/>
      <c r="IHZ30" s="1"/>
      <c r="IIA30" s="1"/>
      <c r="IIB30" s="1"/>
      <c r="IIC30" s="1"/>
      <c r="IID30" s="1"/>
      <c r="IIE30" s="1"/>
      <c r="IIF30" s="1"/>
      <c r="IIG30" s="1"/>
      <c r="IIH30" s="1"/>
      <c r="III30" s="1"/>
      <c r="IIJ30" s="1"/>
      <c r="IIK30" s="1"/>
      <c r="IIL30" s="1"/>
      <c r="IIM30" s="1"/>
      <c r="IIN30" s="1"/>
      <c r="IIO30" s="1"/>
      <c r="IIP30" s="1"/>
      <c r="IIQ30" s="1"/>
      <c r="IIR30" s="1"/>
      <c r="IIS30" s="1"/>
      <c r="IIT30" s="1"/>
      <c r="IIU30" s="1"/>
      <c r="IIV30" s="1"/>
      <c r="IIW30" s="1"/>
      <c r="IIX30" s="1"/>
      <c r="IIY30" s="1"/>
      <c r="IIZ30" s="1"/>
      <c r="IJA30" s="1"/>
      <c r="IJB30" s="1"/>
      <c r="IJC30" s="1"/>
      <c r="IJD30" s="1"/>
      <c r="IJE30" s="1"/>
      <c r="IJF30" s="1"/>
      <c r="IJG30" s="1"/>
      <c r="IJH30" s="1"/>
      <c r="IJI30" s="1"/>
      <c r="IJJ30" s="1"/>
      <c r="IJK30" s="1"/>
      <c r="IJL30" s="1"/>
      <c r="IJM30" s="1"/>
      <c r="IJN30" s="1"/>
      <c r="IJO30" s="1"/>
      <c r="IJP30" s="1"/>
      <c r="IJQ30" s="1"/>
      <c r="IJR30" s="1"/>
      <c r="IJS30" s="1"/>
      <c r="IJT30" s="1"/>
      <c r="IJU30" s="1"/>
      <c r="IJV30" s="1"/>
      <c r="IJW30" s="1"/>
      <c r="IJX30" s="1"/>
      <c r="IJY30" s="1"/>
      <c r="IJZ30" s="1"/>
      <c r="IKA30" s="1"/>
      <c r="IKB30" s="1"/>
      <c r="IKC30" s="1"/>
      <c r="IKD30" s="1"/>
      <c r="IKE30" s="1"/>
      <c r="IKF30" s="1"/>
      <c r="IKG30" s="1"/>
      <c r="IKH30" s="1"/>
      <c r="IKI30" s="1"/>
      <c r="IKJ30" s="1"/>
      <c r="IKK30" s="1"/>
      <c r="IKL30" s="1"/>
      <c r="IKM30" s="1"/>
      <c r="IKN30" s="1"/>
      <c r="IKO30" s="1"/>
      <c r="IKP30" s="1"/>
      <c r="IKQ30" s="1"/>
      <c r="IKR30" s="1"/>
      <c r="IKS30" s="1"/>
      <c r="IKT30" s="1"/>
      <c r="IKU30" s="1"/>
      <c r="IKV30" s="1"/>
      <c r="IKW30" s="1"/>
      <c r="IKX30" s="1"/>
      <c r="IKY30" s="1"/>
      <c r="IKZ30" s="1"/>
      <c r="ILA30" s="1"/>
      <c r="ILB30" s="1"/>
      <c r="ILC30" s="1"/>
      <c r="ILD30" s="1"/>
      <c r="ILE30" s="1"/>
      <c r="ILF30" s="1"/>
      <c r="ILG30" s="1"/>
      <c r="ILH30" s="1"/>
      <c r="ILI30" s="1"/>
      <c r="ILJ30" s="1"/>
      <c r="ILK30" s="1"/>
      <c r="ILL30" s="1"/>
      <c r="ILM30" s="1"/>
      <c r="ILN30" s="1"/>
      <c r="ILO30" s="1"/>
      <c r="ILP30" s="1"/>
      <c r="ILQ30" s="1"/>
      <c r="ILR30" s="1"/>
      <c r="ILS30" s="1"/>
      <c r="ILT30" s="1"/>
      <c r="ILU30" s="1"/>
      <c r="ILV30" s="1"/>
      <c r="ILW30" s="1"/>
      <c r="ILX30" s="1"/>
      <c r="ILY30" s="1"/>
      <c r="ILZ30" s="1"/>
      <c r="IMA30" s="1"/>
      <c r="IMB30" s="1"/>
      <c r="IMC30" s="1"/>
      <c r="IMD30" s="1"/>
      <c r="IME30" s="1"/>
      <c r="IMF30" s="1"/>
      <c r="IMG30" s="1"/>
      <c r="IMH30" s="1"/>
      <c r="IMI30" s="1"/>
      <c r="IMJ30" s="1"/>
      <c r="IMK30" s="1"/>
      <c r="IML30" s="1"/>
      <c r="IMM30" s="1"/>
      <c r="IMN30" s="1"/>
      <c r="IMO30" s="1"/>
      <c r="IMP30" s="1"/>
      <c r="IMQ30" s="1"/>
      <c r="IMR30" s="1"/>
      <c r="IMS30" s="1"/>
      <c r="IMT30" s="1"/>
      <c r="IMU30" s="1"/>
      <c r="IMV30" s="1"/>
      <c r="IMW30" s="1"/>
      <c r="IMX30" s="1"/>
      <c r="IMY30" s="1"/>
      <c r="IMZ30" s="1"/>
      <c r="INA30" s="1"/>
      <c r="INB30" s="1"/>
      <c r="INC30" s="1"/>
      <c r="IND30" s="1"/>
      <c r="INE30" s="1"/>
      <c r="INF30" s="1"/>
      <c r="ING30" s="1"/>
      <c r="INH30" s="1"/>
      <c r="INI30" s="1"/>
      <c r="INJ30" s="1"/>
      <c r="INK30" s="1"/>
      <c r="INL30" s="1"/>
      <c r="INM30" s="1"/>
      <c r="INN30" s="1"/>
      <c r="INO30" s="1"/>
      <c r="INP30" s="1"/>
      <c r="INQ30" s="1"/>
      <c r="INR30" s="1"/>
      <c r="INS30" s="1"/>
      <c r="INT30" s="1"/>
      <c r="INU30" s="1"/>
      <c r="INV30" s="1"/>
      <c r="INW30" s="1"/>
      <c r="INX30" s="1"/>
      <c r="INY30" s="1"/>
      <c r="INZ30" s="1"/>
      <c r="IOA30" s="1"/>
      <c r="IOB30" s="1"/>
      <c r="IOC30" s="1"/>
      <c r="IOD30" s="1"/>
      <c r="IOE30" s="1"/>
      <c r="IOF30" s="1"/>
      <c r="IOG30" s="1"/>
      <c r="IOH30" s="1"/>
      <c r="IOI30" s="1"/>
      <c r="IOJ30" s="1"/>
      <c r="IOK30" s="1"/>
      <c r="IOL30" s="1"/>
      <c r="IOM30" s="1"/>
      <c r="ION30" s="1"/>
      <c r="IOO30" s="1"/>
      <c r="IOP30" s="1"/>
      <c r="IOQ30" s="1"/>
      <c r="IOR30" s="1"/>
      <c r="IOS30" s="1"/>
      <c r="IOT30" s="1"/>
      <c r="IOU30" s="1"/>
      <c r="IOV30" s="1"/>
      <c r="IOW30" s="1"/>
      <c r="IOX30" s="1"/>
      <c r="IOY30" s="1"/>
      <c r="IOZ30" s="1"/>
      <c r="IPA30" s="1"/>
      <c r="IPB30" s="1"/>
      <c r="IPC30" s="1"/>
      <c r="IPD30" s="1"/>
      <c r="IPE30" s="1"/>
      <c r="IPF30" s="1"/>
      <c r="IPG30" s="1"/>
      <c r="IPH30" s="1"/>
      <c r="IPI30" s="1"/>
      <c r="IPJ30" s="1"/>
      <c r="IPK30" s="1"/>
      <c r="IPL30" s="1"/>
      <c r="IPM30" s="1"/>
      <c r="IPN30" s="1"/>
      <c r="IPO30" s="1"/>
      <c r="IPP30" s="1"/>
      <c r="IPQ30" s="1"/>
      <c r="IPR30" s="1"/>
      <c r="IPS30" s="1"/>
      <c r="IPT30" s="1"/>
      <c r="IPU30" s="1"/>
      <c r="IPV30" s="1"/>
      <c r="IPW30" s="1"/>
      <c r="IPX30" s="1"/>
      <c r="IPY30" s="1"/>
      <c r="IPZ30" s="1"/>
      <c r="IQA30" s="1"/>
      <c r="IQB30" s="1"/>
      <c r="IQC30" s="1"/>
      <c r="IQD30" s="1"/>
      <c r="IQE30" s="1"/>
      <c r="IQF30" s="1"/>
      <c r="IQG30" s="1"/>
      <c r="IQH30" s="1"/>
      <c r="IQI30" s="1"/>
      <c r="IQJ30" s="1"/>
      <c r="IQK30" s="1"/>
      <c r="IQL30" s="1"/>
      <c r="IQM30" s="1"/>
      <c r="IQN30" s="1"/>
      <c r="IQO30" s="1"/>
      <c r="IQP30" s="1"/>
      <c r="IQQ30" s="1"/>
      <c r="IQR30" s="1"/>
      <c r="IQS30" s="1"/>
      <c r="IQT30" s="1"/>
      <c r="IQU30" s="1"/>
      <c r="IQV30" s="1"/>
      <c r="IQW30" s="1"/>
      <c r="IQX30" s="1"/>
      <c r="IQY30" s="1"/>
      <c r="IQZ30" s="1"/>
      <c r="IRA30" s="1"/>
      <c r="IRB30" s="1"/>
      <c r="IRC30" s="1"/>
      <c r="IRD30" s="1"/>
      <c r="IRE30" s="1"/>
      <c r="IRF30" s="1"/>
      <c r="IRG30" s="1"/>
      <c r="IRH30" s="1"/>
      <c r="IRI30" s="1"/>
      <c r="IRJ30" s="1"/>
      <c r="IRK30" s="1"/>
      <c r="IRL30" s="1"/>
      <c r="IRM30" s="1"/>
      <c r="IRN30" s="1"/>
      <c r="IRO30" s="1"/>
      <c r="IRP30" s="1"/>
      <c r="IRQ30" s="1"/>
      <c r="IRR30" s="1"/>
      <c r="IRS30" s="1"/>
      <c r="IRT30" s="1"/>
      <c r="IRU30" s="1"/>
      <c r="IRV30" s="1"/>
      <c r="IRW30" s="1"/>
      <c r="IRX30" s="1"/>
      <c r="IRY30" s="1"/>
      <c r="IRZ30" s="1"/>
      <c r="ISA30" s="1"/>
      <c r="ISB30" s="1"/>
      <c r="ISC30" s="1"/>
      <c r="ISD30" s="1"/>
      <c r="ISE30" s="1"/>
      <c r="ISF30" s="1"/>
      <c r="ISG30" s="1"/>
      <c r="ISH30" s="1"/>
      <c r="ISI30" s="1"/>
      <c r="ISJ30" s="1"/>
      <c r="ISK30" s="1"/>
      <c r="ISL30" s="1"/>
      <c r="ISM30" s="1"/>
      <c r="ISN30" s="1"/>
      <c r="ISO30" s="1"/>
      <c r="ISP30" s="1"/>
      <c r="ISQ30" s="1"/>
      <c r="ISR30" s="1"/>
      <c r="ISS30" s="1"/>
      <c r="IST30" s="1"/>
      <c r="ISU30" s="1"/>
      <c r="ISV30" s="1"/>
      <c r="ISW30" s="1"/>
      <c r="ISX30" s="1"/>
      <c r="ISY30" s="1"/>
      <c r="ISZ30" s="1"/>
      <c r="ITA30" s="1"/>
      <c r="ITB30" s="1"/>
      <c r="ITC30" s="1"/>
      <c r="ITD30" s="1"/>
      <c r="ITE30" s="1"/>
      <c r="ITF30" s="1"/>
      <c r="ITG30" s="1"/>
      <c r="ITH30" s="1"/>
      <c r="ITI30" s="1"/>
      <c r="ITJ30" s="1"/>
      <c r="ITK30" s="1"/>
      <c r="ITL30" s="1"/>
      <c r="ITM30" s="1"/>
      <c r="ITN30" s="1"/>
      <c r="ITO30" s="1"/>
      <c r="ITP30" s="1"/>
      <c r="ITQ30" s="1"/>
      <c r="ITR30" s="1"/>
      <c r="ITS30" s="1"/>
      <c r="ITT30" s="1"/>
      <c r="ITU30" s="1"/>
      <c r="ITV30" s="1"/>
      <c r="ITW30" s="1"/>
      <c r="ITX30" s="1"/>
      <c r="ITY30" s="1"/>
      <c r="ITZ30" s="1"/>
      <c r="IUA30" s="1"/>
      <c r="IUB30" s="1"/>
      <c r="IUC30" s="1"/>
      <c r="IUD30" s="1"/>
      <c r="IUE30" s="1"/>
      <c r="IUF30" s="1"/>
      <c r="IUG30" s="1"/>
      <c r="IUH30" s="1"/>
      <c r="IUI30" s="1"/>
      <c r="IUJ30" s="1"/>
      <c r="IUK30" s="1"/>
      <c r="IUL30" s="1"/>
      <c r="IUM30" s="1"/>
      <c r="IUN30" s="1"/>
      <c r="IUO30" s="1"/>
      <c r="IUP30" s="1"/>
      <c r="IUQ30" s="1"/>
      <c r="IUR30" s="1"/>
      <c r="IUS30" s="1"/>
      <c r="IUT30" s="1"/>
      <c r="IUU30" s="1"/>
      <c r="IUV30" s="1"/>
      <c r="IUW30" s="1"/>
      <c r="IUX30" s="1"/>
      <c r="IUY30" s="1"/>
      <c r="IUZ30" s="1"/>
      <c r="IVA30" s="1"/>
      <c r="IVB30" s="1"/>
      <c r="IVC30" s="1"/>
      <c r="IVD30" s="1"/>
      <c r="IVE30" s="1"/>
      <c r="IVF30" s="1"/>
      <c r="IVG30" s="1"/>
      <c r="IVH30" s="1"/>
      <c r="IVI30" s="1"/>
      <c r="IVJ30" s="1"/>
      <c r="IVK30" s="1"/>
      <c r="IVL30" s="1"/>
      <c r="IVM30" s="1"/>
      <c r="IVN30" s="1"/>
      <c r="IVO30" s="1"/>
      <c r="IVP30" s="1"/>
      <c r="IVQ30" s="1"/>
      <c r="IVR30" s="1"/>
      <c r="IVS30" s="1"/>
      <c r="IVT30" s="1"/>
      <c r="IVU30" s="1"/>
      <c r="IVV30" s="1"/>
      <c r="IVW30" s="1"/>
      <c r="IVX30" s="1"/>
      <c r="IVY30" s="1"/>
      <c r="IVZ30" s="1"/>
      <c r="IWA30" s="1"/>
      <c r="IWB30" s="1"/>
      <c r="IWC30" s="1"/>
      <c r="IWD30" s="1"/>
      <c r="IWE30" s="1"/>
      <c r="IWF30" s="1"/>
      <c r="IWG30" s="1"/>
      <c r="IWH30" s="1"/>
      <c r="IWI30" s="1"/>
      <c r="IWJ30" s="1"/>
      <c r="IWK30" s="1"/>
      <c r="IWL30" s="1"/>
      <c r="IWM30" s="1"/>
      <c r="IWN30" s="1"/>
      <c r="IWO30" s="1"/>
      <c r="IWP30" s="1"/>
      <c r="IWQ30" s="1"/>
      <c r="IWR30" s="1"/>
      <c r="IWS30" s="1"/>
      <c r="IWT30" s="1"/>
      <c r="IWU30" s="1"/>
      <c r="IWV30" s="1"/>
      <c r="IWW30" s="1"/>
      <c r="IWX30" s="1"/>
      <c r="IWY30" s="1"/>
      <c r="IWZ30" s="1"/>
      <c r="IXA30" s="1"/>
      <c r="IXB30" s="1"/>
      <c r="IXC30" s="1"/>
      <c r="IXD30" s="1"/>
      <c r="IXE30" s="1"/>
      <c r="IXF30" s="1"/>
      <c r="IXG30" s="1"/>
      <c r="IXH30" s="1"/>
      <c r="IXI30" s="1"/>
      <c r="IXJ30" s="1"/>
      <c r="IXK30" s="1"/>
      <c r="IXL30" s="1"/>
      <c r="IXM30" s="1"/>
      <c r="IXN30" s="1"/>
      <c r="IXO30" s="1"/>
      <c r="IXP30" s="1"/>
      <c r="IXQ30" s="1"/>
      <c r="IXR30" s="1"/>
      <c r="IXS30" s="1"/>
      <c r="IXT30" s="1"/>
      <c r="IXU30" s="1"/>
      <c r="IXV30" s="1"/>
      <c r="IXW30" s="1"/>
      <c r="IXX30" s="1"/>
      <c r="IXY30" s="1"/>
      <c r="IXZ30" s="1"/>
      <c r="IYA30" s="1"/>
      <c r="IYB30" s="1"/>
      <c r="IYC30" s="1"/>
      <c r="IYD30" s="1"/>
      <c r="IYE30" s="1"/>
      <c r="IYF30" s="1"/>
      <c r="IYG30" s="1"/>
      <c r="IYH30" s="1"/>
      <c r="IYI30" s="1"/>
      <c r="IYJ30" s="1"/>
      <c r="IYK30" s="1"/>
      <c r="IYL30" s="1"/>
      <c r="IYM30" s="1"/>
      <c r="IYN30" s="1"/>
      <c r="IYO30" s="1"/>
      <c r="IYP30" s="1"/>
      <c r="IYQ30" s="1"/>
      <c r="IYR30" s="1"/>
      <c r="IYS30" s="1"/>
      <c r="IYT30" s="1"/>
      <c r="IYU30" s="1"/>
      <c r="IYV30" s="1"/>
      <c r="IYW30" s="1"/>
      <c r="IYX30" s="1"/>
      <c r="IYY30" s="1"/>
      <c r="IYZ30" s="1"/>
      <c r="IZA30" s="1"/>
      <c r="IZB30" s="1"/>
      <c r="IZC30" s="1"/>
      <c r="IZD30" s="1"/>
      <c r="IZE30" s="1"/>
      <c r="IZF30" s="1"/>
      <c r="IZG30" s="1"/>
      <c r="IZH30" s="1"/>
      <c r="IZI30" s="1"/>
      <c r="IZJ30" s="1"/>
      <c r="IZK30" s="1"/>
      <c r="IZL30" s="1"/>
      <c r="IZM30" s="1"/>
      <c r="IZN30" s="1"/>
      <c r="IZO30" s="1"/>
      <c r="IZP30" s="1"/>
      <c r="IZQ30" s="1"/>
      <c r="IZR30" s="1"/>
      <c r="IZS30" s="1"/>
      <c r="IZT30" s="1"/>
      <c r="IZU30" s="1"/>
      <c r="IZV30" s="1"/>
      <c r="IZW30" s="1"/>
      <c r="IZX30" s="1"/>
      <c r="IZY30" s="1"/>
      <c r="IZZ30" s="1"/>
      <c r="JAA30" s="1"/>
      <c r="JAB30" s="1"/>
      <c r="JAC30" s="1"/>
      <c r="JAD30" s="1"/>
      <c r="JAE30" s="1"/>
      <c r="JAF30" s="1"/>
      <c r="JAG30" s="1"/>
      <c r="JAH30" s="1"/>
      <c r="JAI30" s="1"/>
      <c r="JAJ30" s="1"/>
      <c r="JAK30" s="1"/>
      <c r="JAL30" s="1"/>
      <c r="JAM30" s="1"/>
      <c r="JAN30" s="1"/>
      <c r="JAO30" s="1"/>
      <c r="JAP30" s="1"/>
      <c r="JAQ30" s="1"/>
      <c r="JAR30" s="1"/>
      <c r="JAS30" s="1"/>
      <c r="JAT30" s="1"/>
      <c r="JAU30" s="1"/>
      <c r="JAV30" s="1"/>
      <c r="JAW30" s="1"/>
      <c r="JAX30" s="1"/>
      <c r="JAY30" s="1"/>
      <c r="JAZ30" s="1"/>
      <c r="JBA30" s="1"/>
      <c r="JBB30" s="1"/>
      <c r="JBC30" s="1"/>
      <c r="JBD30" s="1"/>
      <c r="JBE30" s="1"/>
      <c r="JBF30" s="1"/>
      <c r="JBG30" s="1"/>
      <c r="JBH30" s="1"/>
      <c r="JBI30" s="1"/>
      <c r="JBJ30" s="1"/>
      <c r="JBK30" s="1"/>
      <c r="JBL30" s="1"/>
      <c r="JBM30" s="1"/>
      <c r="JBN30" s="1"/>
      <c r="JBO30" s="1"/>
      <c r="JBP30" s="1"/>
      <c r="JBQ30" s="1"/>
      <c r="JBR30" s="1"/>
      <c r="JBS30" s="1"/>
      <c r="JBT30" s="1"/>
      <c r="JBU30" s="1"/>
      <c r="JBV30" s="1"/>
      <c r="JBW30" s="1"/>
      <c r="JBX30" s="1"/>
      <c r="JBY30" s="1"/>
      <c r="JBZ30" s="1"/>
      <c r="JCA30" s="1"/>
      <c r="JCB30" s="1"/>
      <c r="JCC30" s="1"/>
      <c r="JCD30" s="1"/>
      <c r="JCE30" s="1"/>
      <c r="JCF30" s="1"/>
      <c r="JCG30" s="1"/>
      <c r="JCH30" s="1"/>
      <c r="JCI30" s="1"/>
      <c r="JCJ30" s="1"/>
      <c r="JCK30" s="1"/>
      <c r="JCL30" s="1"/>
      <c r="JCM30" s="1"/>
      <c r="JCN30" s="1"/>
      <c r="JCO30" s="1"/>
      <c r="JCP30" s="1"/>
      <c r="JCQ30" s="1"/>
      <c r="JCR30" s="1"/>
      <c r="JCS30" s="1"/>
      <c r="JCT30" s="1"/>
      <c r="JCU30" s="1"/>
      <c r="JCV30" s="1"/>
      <c r="JCW30" s="1"/>
      <c r="JCX30" s="1"/>
      <c r="JCY30" s="1"/>
      <c r="JCZ30" s="1"/>
      <c r="JDA30" s="1"/>
      <c r="JDB30" s="1"/>
      <c r="JDC30" s="1"/>
      <c r="JDD30" s="1"/>
      <c r="JDE30" s="1"/>
      <c r="JDF30" s="1"/>
      <c r="JDG30" s="1"/>
      <c r="JDH30" s="1"/>
      <c r="JDI30" s="1"/>
      <c r="JDJ30" s="1"/>
      <c r="JDK30" s="1"/>
      <c r="JDL30" s="1"/>
      <c r="JDM30" s="1"/>
      <c r="JDN30" s="1"/>
      <c r="JDO30" s="1"/>
      <c r="JDP30" s="1"/>
      <c r="JDQ30" s="1"/>
      <c r="JDR30" s="1"/>
      <c r="JDS30" s="1"/>
      <c r="JDT30" s="1"/>
      <c r="JDU30" s="1"/>
      <c r="JDV30" s="1"/>
      <c r="JDW30" s="1"/>
      <c r="JDX30" s="1"/>
      <c r="JDY30" s="1"/>
      <c r="JDZ30" s="1"/>
      <c r="JEA30" s="1"/>
      <c r="JEB30" s="1"/>
      <c r="JEC30" s="1"/>
      <c r="JED30" s="1"/>
      <c r="JEE30" s="1"/>
      <c r="JEF30" s="1"/>
      <c r="JEG30" s="1"/>
      <c r="JEH30" s="1"/>
      <c r="JEI30" s="1"/>
      <c r="JEJ30" s="1"/>
      <c r="JEK30" s="1"/>
      <c r="JEL30" s="1"/>
      <c r="JEM30" s="1"/>
      <c r="JEN30" s="1"/>
      <c r="JEO30" s="1"/>
      <c r="JEP30" s="1"/>
      <c r="JEQ30" s="1"/>
      <c r="JER30" s="1"/>
      <c r="JES30" s="1"/>
      <c r="JET30" s="1"/>
      <c r="JEU30" s="1"/>
      <c r="JEV30" s="1"/>
      <c r="JEW30" s="1"/>
      <c r="JEX30" s="1"/>
      <c r="JEY30" s="1"/>
      <c r="JEZ30" s="1"/>
      <c r="JFA30" s="1"/>
      <c r="JFB30" s="1"/>
      <c r="JFC30" s="1"/>
      <c r="JFD30" s="1"/>
      <c r="JFE30" s="1"/>
      <c r="JFF30" s="1"/>
      <c r="JFG30" s="1"/>
      <c r="JFH30" s="1"/>
      <c r="JFI30" s="1"/>
      <c r="JFJ30" s="1"/>
      <c r="JFK30" s="1"/>
      <c r="JFL30" s="1"/>
      <c r="JFM30" s="1"/>
      <c r="JFN30" s="1"/>
      <c r="JFO30" s="1"/>
      <c r="JFP30" s="1"/>
      <c r="JFQ30" s="1"/>
      <c r="JFR30" s="1"/>
      <c r="JFS30" s="1"/>
      <c r="JFT30" s="1"/>
      <c r="JFU30" s="1"/>
      <c r="JFV30" s="1"/>
      <c r="JFW30" s="1"/>
      <c r="JFX30" s="1"/>
      <c r="JFY30" s="1"/>
      <c r="JFZ30" s="1"/>
      <c r="JGA30" s="1"/>
      <c r="JGB30" s="1"/>
      <c r="JGC30" s="1"/>
      <c r="JGD30" s="1"/>
      <c r="JGE30" s="1"/>
      <c r="JGF30" s="1"/>
      <c r="JGG30" s="1"/>
      <c r="JGH30" s="1"/>
      <c r="JGI30" s="1"/>
      <c r="JGJ30" s="1"/>
      <c r="JGK30" s="1"/>
      <c r="JGL30" s="1"/>
      <c r="JGM30" s="1"/>
      <c r="JGN30" s="1"/>
      <c r="JGO30" s="1"/>
      <c r="JGP30" s="1"/>
      <c r="JGQ30" s="1"/>
      <c r="JGR30" s="1"/>
      <c r="JGS30" s="1"/>
      <c r="JGT30" s="1"/>
      <c r="JGU30" s="1"/>
      <c r="JGV30" s="1"/>
      <c r="JGW30" s="1"/>
      <c r="JGX30" s="1"/>
      <c r="JGY30" s="1"/>
      <c r="JGZ30" s="1"/>
      <c r="JHA30" s="1"/>
      <c r="JHB30" s="1"/>
      <c r="JHC30" s="1"/>
      <c r="JHD30" s="1"/>
      <c r="JHE30" s="1"/>
      <c r="JHF30" s="1"/>
      <c r="JHG30" s="1"/>
      <c r="JHH30" s="1"/>
      <c r="JHI30" s="1"/>
      <c r="JHJ30" s="1"/>
      <c r="JHK30" s="1"/>
      <c r="JHL30" s="1"/>
      <c r="JHM30" s="1"/>
      <c r="JHN30" s="1"/>
      <c r="JHO30" s="1"/>
      <c r="JHP30" s="1"/>
      <c r="JHQ30" s="1"/>
      <c r="JHR30" s="1"/>
      <c r="JHS30" s="1"/>
      <c r="JHT30" s="1"/>
      <c r="JHU30" s="1"/>
      <c r="JHV30" s="1"/>
      <c r="JHW30" s="1"/>
      <c r="JHX30" s="1"/>
      <c r="JHY30" s="1"/>
      <c r="JHZ30" s="1"/>
      <c r="JIA30" s="1"/>
      <c r="JIB30" s="1"/>
      <c r="JIC30" s="1"/>
      <c r="JID30" s="1"/>
      <c r="JIE30" s="1"/>
      <c r="JIF30" s="1"/>
      <c r="JIG30" s="1"/>
      <c r="JIH30" s="1"/>
      <c r="JII30" s="1"/>
      <c r="JIJ30" s="1"/>
      <c r="JIK30" s="1"/>
      <c r="JIL30" s="1"/>
      <c r="JIM30" s="1"/>
      <c r="JIN30" s="1"/>
      <c r="JIO30" s="1"/>
      <c r="JIP30" s="1"/>
      <c r="JIQ30" s="1"/>
      <c r="JIR30" s="1"/>
      <c r="JIS30" s="1"/>
      <c r="JIT30" s="1"/>
      <c r="JIU30" s="1"/>
      <c r="JIV30" s="1"/>
      <c r="JIW30" s="1"/>
      <c r="JIX30" s="1"/>
      <c r="JIY30" s="1"/>
      <c r="JIZ30" s="1"/>
      <c r="JJA30" s="1"/>
      <c r="JJB30" s="1"/>
      <c r="JJC30" s="1"/>
      <c r="JJD30" s="1"/>
      <c r="JJE30" s="1"/>
      <c r="JJF30" s="1"/>
      <c r="JJG30" s="1"/>
      <c r="JJH30" s="1"/>
      <c r="JJI30" s="1"/>
      <c r="JJJ30" s="1"/>
      <c r="JJK30" s="1"/>
      <c r="JJL30" s="1"/>
      <c r="JJM30" s="1"/>
      <c r="JJN30" s="1"/>
      <c r="JJO30" s="1"/>
      <c r="JJP30" s="1"/>
      <c r="JJQ30" s="1"/>
      <c r="JJR30" s="1"/>
      <c r="JJS30" s="1"/>
      <c r="JJT30" s="1"/>
      <c r="JJU30" s="1"/>
      <c r="JJV30" s="1"/>
      <c r="JJW30" s="1"/>
      <c r="JJX30" s="1"/>
      <c r="JJY30" s="1"/>
      <c r="JJZ30" s="1"/>
      <c r="JKA30" s="1"/>
      <c r="JKB30" s="1"/>
      <c r="JKC30" s="1"/>
      <c r="JKD30" s="1"/>
      <c r="JKE30" s="1"/>
      <c r="JKF30" s="1"/>
      <c r="JKG30" s="1"/>
      <c r="JKH30" s="1"/>
      <c r="JKI30" s="1"/>
      <c r="JKJ30" s="1"/>
      <c r="JKK30" s="1"/>
      <c r="JKL30" s="1"/>
      <c r="JKM30" s="1"/>
      <c r="JKN30" s="1"/>
      <c r="JKO30" s="1"/>
      <c r="JKP30" s="1"/>
      <c r="JKQ30" s="1"/>
      <c r="JKR30" s="1"/>
      <c r="JKS30" s="1"/>
      <c r="JKT30" s="1"/>
      <c r="JKU30" s="1"/>
      <c r="JKV30" s="1"/>
      <c r="JKW30" s="1"/>
      <c r="JKX30" s="1"/>
      <c r="JKY30" s="1"/>
      <c r="JKZ30" s="1"/>
      <c r="JLA30" s="1"/>
      <c r="JLB30" s="1"/>
      <c r="JLC30" s="1"/>
      <c r="JLD30" s="1"/>
      <c r="JLE30" s="1"/>
      <c r="JLF30" s="1"/>
      <c r="JLG30" s="1"/>
      <c r="JLH30" s="1"/>
      <c r="JLI30" s="1"/>
      <c r="JLJ30" s="1"/>
      <c r="JLK30" s="1"/>
      <c r="JLL30" s="1"/>
      <c r="JLM30" s="1"/>
      <c r="JLN30" s="1"/>
      <c r="JLO30" s="1"/>
      <c r="JLP30" s="1"/>
      <c r="JLQ30" s="1"/>
      <c r="JLR30" s="1"/>
      <c r="JLS30" s="1"/>
      <c r="JLT30" s="1"/>
      <c r="JLU30" s="1"/>
      <c r="JLV30" s="1"/>
      <c r="JLW30" s="1"/>
      <c r="JLX30" s="1"/>
      <c r="JLY30" s="1"/>
      <c r="JLZ30" s="1"/>
      <c r="JMA30" s="1"/>
      <c r="JMB30" s="1"/>
      <c r="JMC30" s="1"/>
      <c r="JMD30" s="1"/>
      <c r="JME30" s="1"/>
      <c r="JMF30" s="1"/>
      <c r="JMG30" s="1"/>
      <c r="JMH30" s="1"/>
      <c r="JMI30" s="1"/>
      <c r="JMJ30" s="1"/>
      <c r="JMK30" s="1"/>
      <c r="JML30" s="1"/>
      <c r="JMM30" s="1"/>
      <c r="JMN30" s="1"/>
      <c r="JMO30" s="1"/>
      <c r="JMP30" s="1"/>
      <c r="JMQ30" s="1"/>
      <c r="JMR30" s="1"/>
      <c r="JMS30" s="1"/>
      <c r="JMT30" s="1"/>
      <c r="JMU30" s="1"/>
      <c r="JMV30" s="1"/>
      <c r="JMW30" s="1"/>
      <c r="JMX30" s="1"/>
      <c r="JMY30" s="1"/>
      <c r="JMZ30" s="1"/>
      <c r="JNA30" s="1"/>
      <c r="JNB30" s="1"/>
      <c r="JNC30" s="1"/>
      <c r="JND30" s="1"/>
      <c r="JNE30" s="1"/>
      <c r="JNF30" s="1"/>
      <c r="JNG30" s="1"/>
      <c r="JNH30" s="1"/>
      <c r="JNI30" s="1"/>
      <c r="JNJ30" s="1"/>
      <c r="JNK30" s="1"/>
      <c r="JNL30" s="1"/>
      <c r="JNM30" s="1"/>
      <c r="JNN30" s="1"/>
      <c r="JNO30" s="1"/>
      <c r="JNP30" s="1"/>
      <c r="JNQ30" s="1"/>
      <c r="JNR30" s="1"/>
      <c r="JNS30" s="1"/>
      <c r="JNT30" s="1"/>
      <c r="JNU30" s="1"/>
      <c r="JNV30" s="1"/>
      <c r="JNW30" s="1"/>
      <c r="JNX30" s="1"/>
      <c r="JNY30" s="1"/>
      <c r="JNZ30" s="1"/>
      <c r="JOA30" s="1"/>
      <c r="JOB30" s="1"/>
      <c r="JOC30" s="1"/>
      <c r="JOD30" s="1"/>
      <c r="JOE30" s="1"/>
      <c r="JOF30" s="1"/>
      <c r="JOG30" s="1"/>
      <c r="JOH30" s="1"/>
      <c r="JOI30" s="1"/>
      <c r="JOJ30" s="1"/>
      <c r="JOK30" s="1"/>
      <c r="JOL30" s="1"/>
      <c r="JOM30" s="1"/>
      <c r="JON30" s="1"/>
      <c r="JOO30" s="1"/>
      <c r="JOP30" s="1"/>
      <c r="JOQ30" s="1"/>
      <c r="JOR30" s="1"/>
      <c r="JOS30" s="1"/>
      <c r="JOT30" s="1"/>
      <c r="JOU30" s="1"/>
      <c r="JOV30" s="1"/>
      <c r="JOW30" s="1"/>
      <c r="JOX30" s="1"/>
      <c r="JOY30" s="1"/>
      <c r="JOZ30" s="1"/>
      <c r="JPA30" s="1"/>
      <c r="JPB30" s="1"/>
      <c r="JPC30" s="1"/>
      <c r="JPD30" s="1"/>
      <c r="JPE30" s="1"/>
      <c r="JPF30" s="1"/>
      <c r="JPG30" s="1"/>
      <c r="JPH30" s="1"/>
      <c r="JPI30" s="1"/>
      <c r="JPJ30" s="1"/>
      <c r="JPK30" s="1"/>
      <c r="JPL30" s="1"/>
      <c r="JPM30" s="1"/>
      <c r="JPN30" s="1"/>
      <c r="JPO30" s="1"/>
      <c r="JPP30" s="1"/>
      <c r="JPQ30" s="1"/>
      <c r="JPR30" s="1"/>
      <c r="JPS30" s="1"/>
      <c r="JPT30" s="1"/>
      <c r="JPU30" s="1"/>
      <c r="JPV30" s="1"/>
      <c r="JPW30" s="1"/>
      <c r="JPX30" s="1"/>
      <c r="JPY30" s="1"/>
      <c r="JPZ30" s="1"/>
      <c r="JQA30" s="1"/>
      <c r="JQB30" s="1"/>
      <c r="JQC30" s="1"/>
      <c r="JQD30" s="1"/>
      <c r="JQE30" s="1"/>
      <c r="JQF30" s="1"/>
      <c r="JQG30" s="1"/>
      <c r="JQH30" s="1"/>
      <c r="JQI30" s="1"/>
      <c r="JQJ30" s="1"/>
      <c r="JQK30" s="1"/>
      <c r="JQL30" s="1"/>
      <c r="JQM30" s="1"/>
      <c r="JQN30" s="1"/>
      <c r="JQO30" s="1"/>
      <c r="JQP30" s="1"/>
      <c r="JQQ30" s="1"/>
      <c r="JQR30" s="1"/>
      <c r="JQS30" s="1"/>
      <c r="JQT30" s="1"/>
      <c r="JQU30" s="1"/>
      <c r="JQV30" s="1"/>
      <c r="JQW30" s="1"/>
      <c r="JQX30" s="1"/>
      <c r="JQY30" s="1"/>
      <c r="JQZ30" s="1"/>
      <c r="JRA30" s="1"/>
      <c r="JRB30" s="1"/>
      <c r="JRC30" s="1"/>
      <c r="JRD30" s="1"/>
      <c r="JRE30" s="1"/>
      <c r="JRF30" s="1"/>
      <c r="JRG30" s="1"/>
      <c r="JRH30" s="1"/>
      <c r="JRI30" s="1"/>
      <c r="JRJ30" s="1"/>
      <c r="JRK30" s="1"/>
      <c r="JRL30" s="1"/>
      <c r="JRM30" s="1"/>
      <c r="JRN30" s="1"/>
      <c r="JRO30" s="1"/>
      <c r="JRP30" s="1"/>
      <c r="JRQ30" s="1"/>
      <c r="JRR30" s="1"/>
      <c r="JRS30" s="1"/>
      <c r="JRT30" s="1"/>
      <c r="JRU30" s="1"/>
      <c r="JRV30" s="1"/>
      <c r="JRW30" s="1"/>
      <c r="JRX30" s="1"/>
      <c r="JRY30" s="1"/>
      <c r="JRZ30" s="1"/>
      <c r="JSA30" s="1"/>
      <c r="JSB30" s="1"/>
      <c r="JSC30" s="1"/>
      <c r="JSD30" s="1"/>
      <c r="JSE30" s="1"/>
      <c r="JSF30" s="1"/>
      <c r="JSG30" s="1"/>
      <c r="JSH30" s="1"/>
      <c r="JSI30" s="1"/>
      <c r="JSJ30" s="1"/>
      <c r="JSK30" s="1"/>
      <c r="JSL30" s="1"/>
      <c r="JSM30" s="1"/>
      <c r="JSN30" s="1"/>
      <c r="JSO30" s="1"/>
      <c r="JSP30" s="1"/>
      <c r="JSQ30" s="1"/>
      <c r="JSR30" s="1"/>
      <c r="JSS30" s="1"/>
      <c r="JST30" s="1"/>
      <c r="JSU30" s="1"/>
      <c r="JSV30" s="1"/>
      <c r="JSW30" s="1"/>
      <c r="JSX30" s="1"/>
      <c r="JSY30" s="1"/>
      <c r="JSZ30" s="1"/>
      <c r="JTA30" s="1"/>
      <c r="JTB30" s="1"/>
      <c r="JTC30" s="1"/>
      <c r="JTD30" s="1"/>
      <c r="JTE30" s="1"/>
      <c r="JTF30" s="1"/>
      <c r="JTG30" s="1"/>
      <c r="JTH30" s="1"/>
      <c r="JTI30" s="1"/>
      <c r="JTJ30" s="1"/>
      <c r="JTK30" s="1"/>
      <c r="JTL30" s="1"/>
      <c r="JTM30" s="1"/>
      <c r="JTN30" s="1"/>
      <c r="JTO30" s="1"/>
      <c r="JTP30" s="1"/>
      <c r="JTQ30" s="1"/>
      <c r="JTR30" s="1"/>
      <c r="JTS30" s="1"/>
      <c r="JTT30" s="1"/>
      <c r="JTU30" s="1"/>
      <c r="JTV30" s="1"/>
      <c r="JTW30" s="1"/>
      <c r="JTX30" s="1"/>
      <c r="JTY30" s="1"/>
      <c r="JTZ30" s="1"/>
      <c r="JUA30" s="1"/>
      <c r="JUB30" s="1"/>
      <c r="JUC30" s="1"/>
      <c r="JUD30" s="1"/>
      <c r="JUE30" s="1"/>
      <c r="JUF30" s="1"/>
      <c r="JUG30" s="1"/>
      <c r="JUH30" s="1"/>
      <c r="JUI30" s="1"/>
      <c r="JUJ30" s="1"/>
      <c r="JUK30" s="1"/>
      <c r="JUL30" s="1"/>
      <c r="JUM30" s="1"/>
      <c r="JUN30" s="1"/>
      <c r="JUO30" s="1"/>
      <c r="JUP30" s="1"/>
      <c r="JUQ30" s="1"/>
      <c r="JUR30" s="1"/>
      <c r="JUS30" s="1"/>
      <c r="JUT30" s="1"/>
      <c r="JUU30" s="1"/>
      <c r="JUV30" s="1"/>
      <c r="JUW30" s="1"/>
      <c r="JUX30" s="1"/>
      <c r="JUY30" s="1"/>
      <c r="JUZ30" s="1"/>
      <c r="JVA30" s="1"/>
      <c r="JVB30" s="1"/>
      <c r="JVC30" s="1"/>
      <c r="JVD30" s="1"/>
      <c r="JVE30" s="1"/>
      <c r="JVF30" s="1"/>
      <c r="JVG30" s="1"/>
      <c r="JVH30" s="1"/>
      <c r="JVI30" s="1"/>
      <c r="JVJ30" s="1"/>
      <c r="JVK30" s="1"/>
      <c r="JVL30" s="1"/>
      <c r="JVM30" s="1"/>
      <c r="JVN30" s="1"/>
      <c r="JVO30" s="1"/>
      <c r="JVP30" s="1"/>
      <c r="JVQ30" s="1"/>
      <c r="JVR30" s="1"/>
      <c r="JVS30" s="1"/>
      <c r="JVT30" s="1"/>
      <c r="JVU30" s="1"/>
      <c r="JVV30" s="1"/>
      <c r="JVW30" s="1"/>
      <c r="JVX30" s="1"/>
      <c r="JVY30" s="1"/>
      <c r="JVZ30" s="1"/>
      <c r="JWA30" s="1"/>
      <c r="JWB30" s="1"/>
      <c r="JWC30" s="1"/>
      <c r="JWD30" s="1"/>
      <c r="JWE30" s="1"/>
      <c r="JWF30" s="1"/>
      <c r="JWG30" s="1"/>
      <c r="JWH30" s="1"/>
      <c r="JWI30" s="1"/>
      <c r="JWJ30" s="1"/>
      <c r="JWK30" s="1"/>
      <c r="JWL30" s="1"/>
      <c r="JWM30" s="1"/>
      <c r="JWN30" s="1"/>
      <c r="JWO30" s="1"/>
      <c r="JWP30" s="1"/>
      <c r="JWQ30" s="1"/>
      <c r="JWR30" s="1"/>
      <c r="JWS30" s="1"/>
      <c r="JWT30" s="1"/>
      <c r="JWU30" s="1"/>
      <c r="JWV30" s="1"/>
      <c r="JWW30" s="1"/>
      <c r="JWX30" s="1"/>
      <c r="JWY30" s="1"/>
      <c r="JWZ30" s="1"/>
      <c r="JXA30" s="1"/>
      <c r="JXB30" s="1"/>
      <c r="JXC30" s="1"/>
      <c r="JXD30" s="1"/>
      <c r="JXE30" s="1"/>
      <c r="JXF30" s="1"/>
      <c r="JXG30" s="1"/>
      <c r="JXH30" s="1"/>
      <c r="JXI30" s="1"/>
      <c r="JXJ30" s="1"/>
      <c r="JXK30" s="1"/>
      <c r="JXL30" s="1"/>
      <c r="JXM30" s="1"/>
      <c r="JXN30" s="1"/>
      <c r="JXO30" s="1"/>
      <c r="JXP30" s="1"/>
      <c r="JXQ30" s="1"/>
      <c r="JXR30" s="1"/>
      <c r="JXS30" s="1"/>
      <c r="JXT30" s="1"/>
      <c r="JXU30" s="1"/>
      <c r="JXV30" s="1"/>
      <c r="JXW30" s="1"/>
      <c r="JXX30" s="1"/>
      <c r="JXY30" s="1"/>
      <c r="JXZ30" s="1"/>
      <c r="JYA30" s="1"/>
      <c r="JYB30" s="1"/>
      <c r="JYC30" s="1"/>
      <c r="JYD30" s="1"/>
      <c r="JYE30" s="1"/>
      <c r="JYF30" s="1"/>
      <c r="JYG30" s="1"/>
      <c r="JYH30" s="1"/>
      <c r="JYI30" s="1"/>
      <c r="JYJ30" s="1"/>
      <c r="JYK30" s="1"/>
      <c r="JYL30" s="1"/>
      <c r="JYM30" s="1"/>
      <c r="JYN30" s="1"/>
      <c r="JYO30" s="1"/>
      <c r="JYP30" s="1"/>
      <c r="JYQ30" s="1"/>
      <c r="JYR30" s="1"/>
      <c r="JYS30" s="1"/>
      <c r="JYT30" s="1"/>
      <c r="JYU30" s="1"/>
      <c r="JYV30" s="1"/>
      <c r="JYW30" s="1"/>
      <c r="JYX30" s="1"/>
      <c r="JYY30" s="1"/>
      <c r="JYZ30" s="1"/>
      <c r="JZA30" s="1"/>
      <c r="JZB30" s="1"/>
      <c r="JZC30" s="1"/>
      <c r="JZD30" s="1"/>
      <c r="JZE30" s="1"/>
      <c r="JZF30" s="1"/>
      <c r="JZG30" s="1"/>
      <c r="JZH30" s="1"/>
      <c r="JZI30" s="1"/>
      <c r="JZJ30" s="1"/>
      <c r="JZK30" s="1"/>
      <c r="JZL30" s="1"/>
      <c r="JZM30" s="1"/>
      <c r="JZN30" s="1"/>
      <c r="JZO30" s="1"/>
      <c r="JZP30" s="1"/>
      <c r="JZQ30" s="1"/>
      <c r="JZR30" s="1"/>
      <c r="JZS30" s="1"/>
      <c r="JZT30" s="1"/>
      <c r="JZU30" s="1"/>
      <c r="JZV30" s="1"/>
      <c r="JZW30" s="1"/>
      <c r="JZX30" s="1"/>
      <c r="JZY30" s="1"/>
      <c r="JZZ30" s="1"/>
      <c r="KAA30" s="1"/>
      <c r="KAB30" s="1"/>
      <c r="KAC30" s="1"/>
      <c r="KAD30" s="1"/>
      <c r="KAE30" s="1"/>
      <c r="KAF30" s="1"/>
      <c r="KAG30" s="1"/>
      <c r="KAH30" s="1"/>
      <c r="KAI30" s="1"/>
      <c r="KAJ30" s="1"/>
      <c r="KAK30" s="1"/>
      <c r="KAL30" s="1"/>
      <c r="KAM30" s="1"/>
      <c r="KAN30" s="1"/>
      <c r="KAO30" s="1"/>
      <c r="KAP30" s="1"/>
      <c r="KAQ30" s="1"/>
      <c r="KAR30" s="1"/>
      <c r="KAS30" s="1"/>
      <c r="KAT30" s="1"/>
      <c r="KAU30" s="1"/>
      <c r="KAV30" s="1"/>
      <c r="KAW30" s="1"/>
      <c r="KAX30" s="1"/>
      <c r="KAY30" s="1"/>
      <c r="KAZ30" s="1"/>
      <c r="KBA30" s="1"/>
      <c r="KBB30" s="1"/>
      <c r="KBC30" s="1"/>
      <c r="KBD30" s="1"/>
      <c r="KBE30" s="1"/>
      <c r="KBF30" s="1"/>
      <c r="KBG30" s="1"/>
      <c r="KBH30" s="1"/>
      <c r="KBI30" s="1"/>
      <c r="KBJ30" s="1"/>
      <c r="KBK30" s="1"/>
      <c r="KBL30" s="1"/>
      <c r="KBM30" s="1"/>
      <c r="KBN30" s="1"/>
      <c r="KBO30" s="1"/>
      <c r="KBP30" s="1"/>
      <c r="KBQ30" s="1"/>
      <c r="KBR30" s="1"/>
      <c r="KBS30" s="1"/>
      <c r="KBT30" s="1"/>
      <c r="KBU30" s="1"/>
      <c r="KBV30" s="1"/>
      <c r="KBW30" s="1"/>
      <c r="KBX30" s="1"/>
      <c r="KBY30" s="1"/>
      <c r="KBZ30" s="1"/>
      <c r="KCA30" s="1"/>
      <c r="KCB30" s="1"/>
      <c r="KCC30" s="1"/>
      <c r="KCD30" s="1"/>
      <c r="KCE30" s="1"/>
      <c r="KCF30" s="1"/>
      <c r="KCG30" s="1"/>
      <c r="KCH30" s="1"/>
      <c r="KCI30" s="1"/>
      <c r="KCJ30" s="1"/>
      <c r="KCK30" s="1"/>
      <c r="KCL30" s="1"/>
      <c r="KCM30" s="1"/>
      <c r="KCN30" s="1"/>
      <c r="KCO30" s="1"/>
      <c r="KCP30" s="1"/>
      <c r="KCQ30" s="1"/>
      <c r="KCR30" s="1"/>
      <c r="KCS30" s="1"/>
      <c r="KCT30" s="1"/>
      <c r="KCU30" s="1"/>
      <c r="KCV30" s="1"/>
      <c r="KCW30" s="1"/>
      <c r="KCX30" s="1"/>
      <c r="KCY30" s="1"/>
      <c r="KCZ30" s="1"/>
      <c r="KDA30" s="1"/>
      <c r="KDB30" s="1"/>
      <c r="KDC30" s="1"/>
      <c r="KDD30" s="1"/>
      <c r="KDE30" s="1"/>
      <c r="KDF30" s="1"/>
      <c r="KDG30" s="1"/>
      <c r="KDH30" s="1"/>
      <c r="KDI30" s="1"/>
      <c r="KDJ30" s="1"/>
      <c r="KDK30" s="1"/>
      <c r="KDL30" s="1"/>
      <c r="KDM30" s="1"/>
      <c r="KDN30" s="1"/>
      <c r="KDO30" s="1"/>
      <c r="KDP30" s="1"/>
      <c r="KDQ30" s="1"/>
      <c r="KDR30" s="1"/>
      <c r="KDS30" s="1"/>
      <c r="KDT30" s="1"/>
      <c r="KDU30" s="1"/>
      <c r="KDV30" s="1"/>
      <c r="KDW30" s="1"/>
      <c r="KDX30" s="1"/>
      <c r="KDY30" s="1"/>
      <c r="KDZ30" s="1"/>
      <c r="KEA30" s="1"/>
      <c r="KEB30" s="1"/>
      <c r="KEC30" s="1"/>
      <c r="KED30" s="1"/>
      <c r="KEE30" s="1"/>
      <c r="KEF30" s="1"/>
      <c r="KEG30" s="1"/>
      <c r="KEH30" s="1"/>
      <c r="KEI30" s="1"/>
      <c r="KEJ30" s="1"/>
      <c r="KEK30" s="1"/>
      <c r="KEL30" s="1"/>
      <c r="KEM30" s="1"/>
      <c r="KEN30" s="1"/>
      <c r="KEO30" s="1"/>
      <c r="KEP30" s="1"/>
      <c r="KEQ30" s="1"/>
      <c r="KER30" s="1"/>
      <c r="KES30" s="1"/>
      <c r="KET30" s="1"/>
      <c r="KEU30" s="1"/>
      <c r="KEV30" s="1"/>
      <c r="KEW30" s="1"/>
      <c r="KEX30" s="1"/>
      <c r="KEY30" s="1"/>
      <c r="KEZ30" s="1"/>
      <c r="KFA30" s="1"/>
      <c r="KFB30" s="1"/>
      <c r="KFC30" s="1"/>
      <c r="KFD30" s="1"/>
      <c r="KFE30" s="1"/>
      <c r="KFF30" s="1"/>
      <c r="KFG30" s="1"/>
      <c r="KFH30" s="1"/>
      <c r="KFI30" s="1"/>
      <c r="KFJ30" s="1"/>
      <c r="KFK30" s="1"/>
      <c r="KFL30" s="1"/>
      <c r="KFM30" s="1"/>
      <c r="KFN30" s="1"/>
      <c r="KFO30" s="1"/>
      <c r="KFP30" s="1"/>
      <c r="KFQ30" s="1"/>
      <c r="KFR30" s="1"/>
      <c r="KFS30" s="1"/>
      <c r="KFT30" s="1"/>
      <c r="KFU30" s="1"/>
      <c r="KFV30" s="1"/>
      <c r="KFW30" s="1"/>
      <c r="KFX30" s="1"/>
      <c r="KFY30" s="1"/>
      <c r="KFZ30" s="1"/>
      <c r="KGA30" s="1"/>
      <c r="KGB30" s="1"/>
      <c r="KGC30" s="1"/>
      <c r="KGD30" s="1"/>
      <c r="KGE30" s="1"/>
      <c r="KGF30" s="1"/>
      <c r="KGG30" s="1"/>
      <c r="KGH30" s="1"/>
      <c r="KGI30" s="1"/>
      <c r="KGJ30" s="1"/>
      <c r="KGK30" s="1"/>
      <c r="KGL30" s="1"/>
      <c r="KGM30" s="1"/>
      <c r="KGN30" s="1"/>
      <c r="KGO30" s="1"/>
      <c r="KGP30" s="1"/>
      <c r="KGQ30" s="1"/>
      <c r="KGR30" s="1"/>
      <c r="KGS30" s="1"/>
      <c r="KGT30" s="1"/>
      <c r="KGU30" s="1"/>
      <c r="KGV30" s="1"/>
      <c r="KGW30" s="1"/>
      <c r="KGX30" s="1"/>
      <c r="KGY30" s="1"/>
      <c r="KGZ30" s="1"/>
      <c r="KHA30" s="1"/>
      <c r="KHB30" s="1"/>
      <c r="KHC30" s="1"/>
      <c r="KHD30" s="1"/>
      <c r="KHE30" s="1"/>
      <c r="KHF30" s="1"/>
      <c r="KHG30" s="1"/>
      <c r="KHH30" s="1"/>
      <c r="KHI30" s="1"/>
      <c r="KHJ30" s="1"/>
      <c r="KHK30" s="1"/>
      <c r="KHL30" s="1"/>
      <c r="KHM30" s="1"/>
      <c r="KHN30" s="1"/>
      <c r="KHO30" s="1"/>
      <c r="KHP30" s="1"/>
      <c r="KHQ30" s="1"/>
      <c r="KHR30" s="1"/>
      <c r="KHS30" s="1"/>
      <c r="KHT30" s="1"/>
      <c r="KHU30" s="1"/>
      <c r="KHV30" s="1"/>
      <c r="KHW30" s="1"/>
      <c r="KHX30" s="1"/>
      <c r="KHY30" s="1"/>
      <c r="KHZ30" s="1"/>
      <c r="KIA30" s="1"/>
      <c r="KIB30" s="1"/>
      <c r="KIC30" s="1"/>
      <c r="KID30" s="1"/>
      <c r="KIE30" s="1"/>
      <c r="KIF30" s="1"/>
      <c r="KIG30" s="1"/>
      <c r="KIH30" s="1"/>
      <c r="KII30" s="1"/>
      <c r="KIJ30" s="1"/>
      <c r="KIK30" s="1"/>
      <c r="KIL30" s="1"/>
      <c r="KIM30" s="1"/>
      <c r="KIN30" s="1"/>
      <c r="KIO30" s="1"/>
      <c r="KIP30" s="1"/>
      <c r="KIQ30" s="1"/>
      <c r="KIR30" s="1"/>
      <c r="KIS30" s="1"/>
      <c r="KIT30" s="1"/>
      <c r="KIU30" s="1"/>
      <c r="KIV30" s="1"/>
      <c r="KIW30" s="1"/>
      <c r="KIX30" s="1"/>
      <c r="KIY30" s="1"/>
      <c r="KIZ30" s="1"/>
      <c r="KJA30" s="1"/>
      <c r="KJB30" s="1"/>
      <c r="KJC30" s="1"/>
      <c r="KJD30" s="1"/>
      <c r="KJE30" s="1"/>
      <c r="KJF30" s="1"/>
      <c r="KJG30" s="1"/>
      <c r="KJH30" s="1"/>
      <c r="KJI30" s="1"/>
      <c r="KJJ30" s="1"/>
      <c r="KJK30" s="1"/>
      <c r="KJL30" s="1"/>
      <c r="KJM30" s="1"/>
      <c r="KJN30" s="1"/>
      <c r="KJO30" s="1"/>
      <c r="KJP30" s="1"/>
      <c r="KJQ30" s="1"/>
      <c r="KJR30" s="1"/>
      <c r="KJS30" s="1"/>
      <c r="KJT30" s="1"/>
      <c r="KJU30" s="1"/>
      <c r="KJV30" s="1"/>
      <c r="KJW30" s="1"/>
      <c r="KJX30" s="1"/>
      <c r="KJY30" s="1"/>
      <c r="KJZ30" s="1"/>
      <c r="KKA30" s="1"/>
      <c r="KKB30" s="1"/>
      <c r="KKC30" s="1"/>
      <c r="KKD30" s="1"/>
      <c r="KKE30" s="1"/>
      <c r="KKF30" s="1"/>
      <c r="KKG30" s="1"/>
      <c r="KKH30" s="1"/>
      <c r="KKI30" s="1"/>
      <c r="KKJ30" s="1"/>
      <c r="KKK30" s="1"/>
      <c r="KKL30" s="1"/>
      <c r="KKM30" s="1"/>
      <c r="KKN30" s="1"/>
      <c r="KKO30" s="1"/>
      <c r="KKP30" s="1"/>
      <c r="KKQ30" s="1"/>
      <c r="KKR30" s="1"/>
      <c r="KKS30" s="1"/>
      <c r="KKT30" s="1"/>
      <c r="KKU30" s="1"/>
      <c r="KKV30" s="1"/>
      <c r="KKW30" s="1"/>
      <c r="KKX30" s="1"/>
      <c r="KKY30" s="1"/>
      <c r="KKZ30" s="1"/>
      <c r="KLA30" s="1"/>
      <c r="KLB30" s="1"/>
      <c r="KLC30" s="1"/>
      <c r="KLD30" s="1"/>
      <c r="KLE30" s="1"/>
      <c r="KLF30" s="1"/>
      <c r="KLG30" s="1"/>
      <c r="KLH30" s="1"/>
      <c r="KLI30" s="1"/>
      <c r="KLJ30" s="1"/>
      <c r="KLK30" s="1"/>
      <c r="KLL30" s="1"/>
      <c r="KLM30" s="1"/>
      <c r="KLN30" s="1"/>
      <c r="KLO30" s="1"/>
      <c r="KLP30" s="1"/>
      <c r="KLQ30" s="1"/>
      <c r="KLR30" s="1"/>
      <c r="KLS30" s="1"/>
      <c r="KLT30" s="1"/>
      <c r="KLU30" s="1"/>
      <c r="KLV30" s="1"/>
      <c r="KLW30" s="1"/>
      <c r="KLX30" s="1"/>
      <c r="KLY30" s="1"/>
      <c r="KLZ30" s="1"/>
      <c r="KMA30" s="1"/>
      <c r="KMB30" s="1"/>
      <c r="KMC30" s="1"/>
      <c r="KMD30" s="1"/>
      <c r="KME30" s="1"/>
      <c r="KMF30" s="1"/>
      <c r="KMG30" s="1"/>
      <c r="KMH30" s="1"/>
      <c r="KMI30" s="1"/>
      <c r="KMJ30" s="1"/>
      <c r="KMK30" s="1"/>
      <c r="KML30" s="1"/>
      <c r="KMM30" s="1"/>
      <c r="KMN30" s="1"/>
      <c r="KMO30" s="1"/>
      <c r="KMP30" s="1"/>
      <c r="KMQ30" s="1"/>
      <c r="KMR30" s="1"/>
      <c r="KMS30" s="1"/>
      <c r="KMT30" s="1"/>
      <c r="KMU30" s="1"/>
      <c r="KMV30" s="1"/>
      <c r="KMW30" s="1"/>
      <c r="KMX30" s="1"/>
      <c r="KMY30" s="1"/>
      <c r="KMZ30" s="1"/>
      <c r="KNA30" s="1"/>
      <c r="KNB30" s="1"/>
      <c r="KNC30" s="1"/>
      <c r="KND30" s="1"/>
      <c r="KNE30" s="1"/>
      <c r="KNF30" s="1"/>
      <c r="KNG30" s="1"/>
      <c r="KNH30" s="1"/>
      <c r="KNI30" s="1"/>
      <c r="KNJ30" s="1"/>
      <c r="KNK30" s="1"/>
      <c r="KNL30" s="1"/>
      <c r="KNM30" s="1"/>
      <c r="KNN30" s="1"/>
      <c r="KNO30" s="1"/>
      <c r="KNP30" s="1"/>
      <c r="KNQ30" s="1"/>
      <c r="KNR30" s="1"/>
      <c r="KNS30" s="1"/>
      <c r="KNT30" s="1"/>
      <c r="KNU30" s="1"/>
      <c r="KNV30" s="1"/>
      <c r="KNW30" s="1"/>
      <c r="KNX30" s="1"/>
      <c r="KNY30" s="1"/>
      <c r="KNZ30" s="1"/>
      <c r="KOA30" s="1"/>
      <c r="KOB30" s="1"/>
      <c r="KOC30" s="1"/>
      <c r="KOD30" s="1"/>
      <c r="KOE30" s="1"/>
      <c r="KOF30" s="1"/>
      <c r="KOG30" s="1"/>
      <c r="KOH30" s="1"/>
      <c r="KOI30" s="1"/>
      <c r="KOJ30" s="1"/>
      <c r="KOK30" s="1"/>
      <c r="KOL30" s="1"/>
      <c r="KOM30" s="1"/>
      <c r="KON30" s="1"/>
      <c r="KOO30" s="1"/>
      <c r="KOP30" s="1"/>
      <c r="KOQ30" s="1"/>
      <c r="KOR30" s="1"/>
      <c r="KOS30" s="1"/>
      <c r="KOT30" s="1"/>
      <c r="KOU30" s="1"/>
      <c r="KOV30" s="1"/>
      <c r="KOW30" s="1"/>
      <c r="KOX30" s="1"/>
      <c r="KOY30" s="1"/>
      <c r="KOZ30" s="1"/>
      <c r="KPA30" s="1"/>
      <c r="KPB30" s="1"/>
      <c r="KPC30" s="1"/>
      <c r="KPD30" s="1"/>
      <c r="KPE30" s="1"/>
      <c r="KPF30" s="1"/>
      <c r="KPG30" s="1"/>
      <c r="KPH30" s="1"/>
      <c r="KPI30" s="1"/>
      <c r="KPJ30" s="1"/>
      <c r="KPK30" s="1"/>
      <c r="KPL30" s="1"/>
      <c r="KPM30" s="1"/>
      <c r="KPN30" s="1"/>
      <c r="KPO30" s="1"/>
      <c r="KPP30" s="1"/>
      <c r="KPQ30" s="1"/>
      <c r="KPR30" s="1"/>
      <c r="KPS30" s="1"/>
      <c r="KPT30" s="1"/>
      <c r="KPU30" s="1"/>
      <c r="KPV30" s="1"/>
      <c r="KPW30" s="1"/>
      <c r="KPX30" s="1"/>
      <c r="KPY30" s="1"/>
      <c r="KPZ30" s="1"/>
      <c r="KQA30" s="1"/>
      <c r="KQB30" s="1"/>
      <c r="KQC30" s="1"/>
      <c r="KQD30" s="1"/>
      <c r="KQE30" s="1"/>
      <c r="KQF30" s="1"/>
      <c r="KQG30" s="1"/>
      <c r="KQH30" s="1"/>
      <c r="KQI30" s="1"/>
      <c r="KQJ30" s="1"/>
      <c r="KQK30" s="1"/>
      <c r="KQL30" s="1"/>
      <c r="KQM30" s="1"/>
      <c r="KQN30" s="1"/>
      <c r="KQO30" s="1"/>
      <c r="KQP30" s="1"/>
      <c r="KQQ30" s="1"/>
      <c r="KQR30" s="1"/>
      <c r="KQS30" s="1"/>
      <c r="KQT30" s="1"/>
      <c r="KQU30" s="1"/>
      <c r="KQV30" s="1"/>
      <c r="KQW30" s="1"/>
      <c r="KQX30" s="1"/>
      <c r="KQY30" s="1"/>
      <c r="KQZ30" s="1"/>
      <c r="KRA30" s="1"/>
      <c r="KRB30" s="1"/>
      <c r="KRC30" s="1"/>
      <c r="KRD30" s="1"/>
      <c r="KRE30" s="1"/>
      <c r="KRF30" s="1"/>
      <c r="KRG30" s="1"/>
      <c r="KRH30" s="1"/>
      <c r="KRI30" s="1"/>
      <c r="KRJ30" s="1"/>
      <c r="KRK30" s="1"/>
      <c r="KRL30" s="1"/>
      <c r="KRM30" s="1"/>
      <c r="KRN30" s="1"/>
      <c r="KRO30" s="1"/>
      <c r="KRP30" s="1"/>
      <c r="KRQ30" s="1"/>
      <c r="KRR30" s="1"/>
      <c r="KRS30" s="1"/>
      <c r="KRT30" s="1"/>
      <c r="KRU30" s="1"/>
      <c r="KRV30" s="1"/>
      <c r="KRW30" s="1"/>
      <c r="KRX30" s="1"/>
      <c r="KRY30" s="1"/>
      <c r="KRZ30" s="1"/>
      <c r="KSA30" s="1"/>
      <c r="KSB30" s="1"/>
      <c r="KSC30" s="1"/>
      <c r="KSD30" s="1"/>
      <c r="KSE30" s="1"/>
      <c r="KSF30" s="1"/>
      <c r="KSG30" s="1"/>
      <c r="KSH30" s="1"/>
      <c r="KSI30" s="1"/>
      <c r="KSJ30" s="1"/>
      <c r="KSK30" s="1"/>
      <c r="KSL30" s="1"/>
      <c r="KSM30" s="1"/>
      <c r="KSN30" s="1"/>
      <c r="KSO30" s="1"/>
      <c r="KSP30" s="1"/>
      <c r="KSQ30" s="1"/>
      <c r="KSR30" s="1"/>
      <c r="KSS30" s="1"/>
      <c r="KST30" s="1"/>
      <c r="KSU30" s="1"/>
      <c r="KSV30" s="1"/>
      <c r="KSW30" s="1"/>
      <c r="KSX30" s="1"/>
      <c r="KSY30" s="1"/>
      <c r="KSZ30" s="1"/>
      <c r="KTA30" s="1"/>
      <c r="KTB30" s="1"/>
      <c r="KTC30" s="1"/>
      <c r="KTD30" s="1"/>
      <c r="KTE30" s="1"/>
      <c r="KTF30" s="1"/>
      <c r="KTG30" s="1"/>
      <c r="KTH30" s="1"/>
      <c r="KTI30" s="1"/>
      <c r="KTJ30" s="1"/>
      <c r="KTK30" s="1"/>
      <c r="KTL30" s="1"/>
      <c r="KTM30" s="1"/>
      <c r="KTN30" s="1"/>
      <c r="KTO30" s="1"/>
      <c r="KTP30" s="1"/>
      <c r="KTQ30" s="1"/>
      <c r="KTR30" s="1"/>
      <c r="KTS30" s="1"/>
      <c r="KTT30" s="1"/>
      <c r="KTU30" s="1"/>
      <c r="KTV30" s="1"/>
      <c r="KTW30" s="1"/>
      <c r="KTX30" s="1"/>
      <c r="KTY30" s="1"/>
      <c r="KTZ30" s="1"/>
      <c r="KUA30" s="1"/>
      <c r="KUB30" s="1"/>
      <c r="KUC30" s="1"/>
      <c r="KUD30" s="1"/>
      <c r="KUE30" s="1"/>
      <c r="KUF30" s="1"/>
      <c r="KUG30" s="1"/>
      <c r="KUH30" s="1"/>
      <c r="KUI30" s="1"/>
      <c r="KUJ30" s="1"/>
      <c r="KUK30" s="1"/>
      <c r="KUL30" s="1"/>
      <c r="KUM30" s="1"/>
      <c r="KUN30" s="1"/>
      <c r="KUO30" s="1"/>
      <c r="KUP30" s="1"/>
      <c r="KUQ30" s="1"/>
      <c r="KUR30" s="1"/>
      <c r="KUS30" s="1"/>
      <c r="KUT30" s="1"/>
      <c r="KUU30" s="1"/>
      <c r="KUV30" s="1"/>
      <c r="KUW30" s="1"/>
      <c r="KUX30" s="1"/>
      <c r="KUY30" s="1"/>
      <c r="KUZ30" s="1"/>
      <c r="KVA30" s="1"/>
      <c r="KVB30" s="1"/>
      <c r="KVC30" s="1"/>
      <c r="KVD30" s="1"/>
      <c r="KVE30" s="1"/>
      <c r="KVF30" s="1"/>
      <c r="KVG30" s="1"/>
      <c r="KVH30" s="1"/>
      <c r="KVI30" s="1"/>
      <c r="KVJ30" s="1"/>
      <c r="KVK30" s="1"/>
      <c r="KVL30" s="1"/>
      <c r="KVM30" s="1"/>
      <c r="KVN30" s="1"/>
      <c r="KVO30" s="1"/>
      <c r="KVP30" s="1"/>
      <c r="KVQ30" s="1"/>
      <c r="KVR30" s="1"/>
      <c r="KVS30" s="1"/>
      <c r="KVT30" s="1"/>
      <c r="KVU30" s="1"/>
      <c r="KVV30" s="1"/>
      <c r="KVW30" s="1"/>
      <c r="KVX30" s="1"/>
      <c r="KVY30" s="1"/>
      <c r="KVZ30" s="1"/>
      <c r="KWA30" s="1"/>
      <c r="KWB30" s="1"/>
      <c r="KWC30" s="1"/>
      <c r="KWD30" s="1"/>
      <c r="KWE30" s="1"/>
      <c r="KWF30" s="1"/>
      <c r="KWG30" s="1"/>
      <c r="KWH30" s="1"/>
      <c r="KWI30" s="1"/>
      <c r="KWJ30" s="1"/>
      <c r="KWK30" s="1"/>
      <c r="KWL30" s="1"/>
      <c r="KWM30" s="1"/>
      <c r="KWN30" s="1"/>
      <c r="KWO30" s="1"/>
      <c r="KWP30" s="1"/>
      <c r="KWQ30" s="1"/>
      <c r="KWR30" s="1"/>
      <c r="KWS30" s="1"/>
      <c r="KWT30" s="1"/>
      <c r="KWU30" s="1"/>
      <c r="KWV30" s="1"/>
      <c r="KWW30" s="1"/>
      <c r="KWX30" s="1"/>
      <c r="KWY30" s="1"/>
      <c r="KWZ30" s="1"/>
      <c r="KXA30" s="1"/>
      <c r="KXB30" s="1"/>
      <c r="KXC30" s="1"/>
      <c r="KXD30" s="1"/>
      <c r="KXE30" s="1"/>
      <c r="KXF30" s="1"/>
      <c r="KXG30" s="1"/>
      <c r="KXH30" s="1"/>
      <c r="KXI30" s="1"/>
      <c r="KXJ30" s="1"/>
      <c r="KXK30" s="1"/>
      <c r="KXL30" s="1"/>
      <c r="KXM30" s="1"/>
      <c r="KXN30" s="1"/>
      <c r="KXO30" s="1"/>
      <c r="KXP30" s="1"/>
      <c r="KXQ30" s="1"/>
      <c r="KXR30" s="1"/>
      <c r="KXS30" s="1"/>
      <c r="KXT30" s="1"/>
      <c r="KXU30" s="1"/>
      <c r="KXV30" s="1"/>
      <c r="KXW30" s="1"/>
      <c r="KXX30" s="1"/>
      <c r="KXY30" s="1"/>
      <c r="KXZ30" s="1"/>
      <c r="KYA30" s="1"/>
      <c r="KYB30" s="1"/>
      <c r="KYC30" s="1"/>
      <c r="KYD30" s="1"/>
      <c r="KYE30" s="1"/>
      <c r="KYF30" s="1"/>
      <c r="KYG30" s="1"/>
      <c r="KYH30" s="1"/>
      <c r="KYI30" s="1"/>
      <c r="KYJ30" s="1"/>
      <c r="KYK30" s="1"/>
      <c r="KYL30" s="1"/>
      <c r="KYM30" s="1"/>
      <c r="KYN30" s="1"/>
      <c r="KYO30" s="1"/>
      <c r="KYP30" s="1"/>
      <c r="KYQ30" s="1"/>
      <c r="KYR30" s="1"/>
      <c r="KYS30" s="1"/>
      <c r="KYT30" s="1"/>
      <c r="KYU30" s="1"/>
      <c r="KYV30" s="1"/>
      <c r="KYW30" s="1"/>
      <c r="KYX30" s="1"/>
      <c r="KYY30" s="1"/>
      <c r="KYZ30" s="1"/>
      <c r="KZA30" s="1"/>
      <c r="KZB30" s="1"/>
      <c r="KZC30" s="1"/>
      <c r="KZD30" s="1"/>
      <c r="KZE30" s="1"/>
      <c r="KZF30" s="1"/>
      <c r="KZG30" s="1"/>
      <c r="KZH30" s="1"/>
      <c r="KZI30" s="1"/>
      <c r="KZJ30" s="1"/>
      <c r="KZK30" s="1"/>
      <c r="KZL30" s="1"/>
      <c r="KZM30" s="1"/>
      <c r="KZN30" s="1"/>
      <c r="KZO30" s="1"/>
      <c r="KZP30" s="1"/>
      <c r="KZQ30" s="1"/>
      <c r="KZR30" s="1"/>
      <c r="KZS30" s="1"/>
      <c r="KZT30" s="1"/>
      <c r="KZU30" s="1"/>
      <c r="KZV30" s="1"/>
      <c r="KZW30" s="1"/>
      <c r="KZX30" s="1"/>
      <c r="KZY30" s="1"/>
      <c r="KZZ30" s="1"/>
      <c r="LAA30" s="1"/>
      <c r="LAB30" s="1"/>
      <c r="LAC30" s="1"/>
      <c r="LAD30" s="1"/>
      <c r="LAE30" s="1"/>
      <c r="LAF30" s="1"/>
      <c r="LAG30" s="1"/>
      <c r="LAH30" s="1"/>
      <c r="LAI30" s="1"/>
      <c r="LAJ30" s="1"/>
      <c r="LAK30" s="1"/>
      <c r="LAL30" s="1"/>
      <c r="LAM30" s="1"/>
      <c r="LAN30" s="1"/>
      <c r="LAO30" s="1"/>
      <c r="LAP30" s="1"/>
      <c r="LAQ30" s="1"/>
      <c r="LAR30" s="1"/>
      <c r="LAS30" s="1"/>
      <c r="LAT30" s="1"/>
      <c r="LAU30" s="1"/>
      <c r="LAV30" s="1"/>
      <c r="LAW30" s="1"/>
      <c r="LAX30" s="1"/>
      <c r="LAY30" s="1"/>
      <c r="LAZ30" s="1"/>
      <c r="LBA30" s="1"/>
      <c r="LBB30" s="1"/>
      <c r="LBC30" s="1"/>
      <c r="LBD30" s="1"/>
      <c r="LBE30" s="1"/>
      <c r="LBF30" s="1"/>
      <c r="LBG30" s="1"/>
      <c r="LBH30" s="1"/>
      <c r="LBI30" s="1"/>
      <c r="LBJ30" s="1"/>
      <c r="LBK30" s="1"/>
      <c r="LBL30" s="1"/>
      <c r="LBM30" s="1"/>
      <c r="LBN30" s="1"/>
      <c r="LBO30" s="1"/>
      <c r="LBP30" s="1"/>
      <c r="LBQ30" s="1"/>
      <c r="LBR30" s="1"/>
      <c r="LBS30" s="1"/>
      <c r="LBT30" s="1"/>
      <c r="LBU30" s="1"/>
      <c r="LBV30" s="1"/>
      <c r="LBW30" s="1"/>
      <c r="LBX30" s="1"/>
      <c r="LBY30" s="1"/>
      <c r="LBZ30" s="1"/>
      <c r="LCA30" s="1"/>
      <c r="LCB30" s="1"/>
      <c r="LCC30" s="1"/>
      <c r="LCD30" s="1"/>
      <c r="LCE30" s="1"/>
      <c r="LCF30" s="1"/>
      <c r="LCG30" s="1"/>
      <c r="LCH30" s="1"/>
      <c r="LCI30" s="1"/>
      <c r="LCJ30" s="1"/>
      <c r="LCK30" s="1"/>
      <c r="LCL30" s="1"/>
      <c r="LCM30" s="1"/>
      <c r="LCN30" s="1"/>
      <c r="LCO30" s="1"/>
      <c r="LCP30" s="1"/>
      <c r="LCQ30" s="1"/>
      <c r="LCR30" s="1"/>
      <c r="LCS30" s="1"/>
      <c r="LCT30" s="1"/>
      <c r="LCU30" s="1"/>
      <c r="LCV30" s="1"/>
      <c r="LCW30" s="1"/>
      <c r="LCX30" s="1"/>
      <c r="LCY30" s="1"/>
      <c r="LCZ30" s="1"/>
      <c r="LDA30" s="1"/>
      <c r="LDB30" s="1"/>
      <c r="LDC30" s="1"/>
      <c r="LDD30" s="1"/>
      <c r="LDE30" s="1"/>
      <c r="LDF30" s="1"/>
      <c r="LDG30" s="1"/>
      <c r="LDH30" s="1"/>
      <c r="LDI30" s="1"/>
      <c r="LDJ30" s="1"/>
      <c r="LDK30" s="1"/>
      <c r="LDL30" s="1"/>
      <c r="LDM30" s="1"/>
      <c r="LDN30" s="1"/>
      <c r="LDO30" s="1"/>
      <c r="LDP30" s="1"/>
      <c r="LDQ30" s="1"/>
      <c r="LDR30" s="1"/>
      <c r="LDS30" s="1"/>
      <c r="LDT30" s="1"/>
      <c r="LDU30" s="1"/>
      <c r="LDV30" s="1"/>
      <c r="LDW30" s="1"/>
      <c r="LDX30" s="1"/>
      <c r="LDY30" s="1"/>
      <c r="LDZ30" s="1"/>
      <c r="LEA30" s="1"/>
      <c r="LEB30" s="1"/>
      <c r="LEC30" s="1"/>
      <c r="LED30" s="1"/>
      <c r="LEE30" s="1"/>
      <c r="LEF30" s="1"/>
      <c r="LEG30" s="1"/>
      <c r="LEH30" s="1"/>
      <c r="LEI30" s="1"/>
      <c r="LEJ30" s="1"/>
      <c r="LEK30" s="1"/>
      <c r="LEL30" s="1"/>
      <c r="LEM30" s="1"/>
      <c r="LEN30" s="1"/>
      <c r="LEO30" s="1"/>
      <c r="LEP30" s="1"/>
      <c r="LEQ30" s="1"/>
      <c r="LER30" s="1"/>
      <c r="LES30" s="1"/>
      <c r="LET30" s="1"/>
      <c r="LEU30" s="1"/>
      <c r="LEV30" s="1"/>
      <c r="LEW30" s="1"/>
      <c r="LEX30" s="1"/>
      <c r="LEY30" s="1"/>
      <c r="LEZ30" s="1"/>
      <c r="LFA30" s="1"/>
      <c r="LFB30" s="1"/>
      <c r="LFC30" s="1"/>
      <c r="LFD30" s="1"/>
      <c r="LFE30" s="1"/>
      <c r="LFF30" s="1"/>
      <c r="LFG30" s="1"/>
      <c r="LFH30" s="1"/>
      <c r="LFI30" s="1"/>
      <c r="LFJ30" s="1"/>
      <c r="LFK30" s="1"/>
      <c r="LFL30" s="1"/>
      <c r="LFM30" s="1"/>
      <c r="LFN30" s="1"/>
      <c r="LFO30" s="1"/>
      <c r="LFP30" s="1"/>
      <c r="LFQ30" s="1"/>
      <c r="LFR30" s="1"/>
      <c r="LFS30" s="1"/>
      <c r="LFT30" s="1"/>
      <c r="LFU30" s="1"/>
      <c r="LFV30" s="1"/>
      <c r="LFW30" s="1"/>
      <c r="LFX30" s="1"/>
      <c r="LFY30" s="1"/>
      <c r="LFZ30" s="1"/>
      <c r="LGA30" s="1"/>
      <c r="LGB30" s="1"/>
      <c r="LGC30" s="1"/>
      <c r="LGD30" s="1"/>
      <c r="LGE30" s="1"/>
      <c r="LGF30" s="1"/>
      <c r="LGG30" s="1"/>
      <c r="LGH30" s="1"/>
      <c r="LGI30" s="1"/>
      <c r="LGJ30" s="1"/>
      <c r="LGK30" s="1"/>
      <c r="LGL30" s="1"/>
      <c r="LGM30" s="1"/>
      <c r="LGN30" s="1"/>
      <c r="LGO30" s="1"/>
      <c r="LGP30" s="1"/>
      <c r="LGQ30" s="1"/>
      <c r="LGR30" s="1"/>
      <c r="LGS30" s="1"/>
      <c r="LGT30" s="1"/>
      <c r="LGU30" s="1"/>
      <c r="LGV30" s="1"/>
      <c r="LGW30" s="1"/>
      <c r="LGX30" s="1"/>
      <c r="LGY30" s="1"/>
      <c r="LGZ30" s="1"/>
      <c r="LHA30" s="1"/>
      <c r="LHB30" s="1"/>
      <c r="LHC30" s="1"/>
      <c r="LHD30" s="1"/>
      <c r="LHE30" s="1"/>
      <c r="LHF30" s="1"/>
      <c r="LHG30" s="1"/>
      <c r="LHH30" s="1"/>
      <c r="LHI30" s="1"/>
      <c r="LHJ30" s="1"/>
      <c r="LHK30" s="1"/>
      <c r="LHL30" s="1"/>
      <c r="LHM30" s="1"/>
      <c r="LHN30" s="1"/>
      <c r="LHO30" s="1"/>
      <c r="LHP30" s="1"/>
      <c r="LHQ30" s="1"/>
      <c r="LHR30" s="1"/>
      <c r="LHS30" s="1"/>
      <c r="LHT30" s="1"/>
      <c r="LHU30" s="1"/>
      <c r="LHV30" s="1"/>
      <c r="LHW30" s="1"/>
      <c r="LHX30" s="1"/>
      <c r="LHY30" s="1"/>
      <c r="LHZ30" s="1"/>
      <c r="LIA30" s="1"/>
      <c r="LIB30" s="1"/>
      <c r="LIC30" s="1"/>
      <c r="LID30" s="1"/>
      <c r="LIE30" s="1"/>
      <c r="LIF30" s="1"/>
      <c r="LIG30" s="1"/>
      <c r="LIH30" s="1"/>
      <c r="LII30" s="1"/>
      <c r="LIJ30" s="1"/>
      <c r="LIK30" s="1"/>
      <c r="LIL30" s="1"/>
      <c r="LIM30" s="1"/>
      <c r="LIN30" s="1"/>
      <c r="LIO30" s="1"/>
      <c r="LIP30" s="1"/>
      <c r="LIQ30" s="1"/>
      <c r="LIR30" s="1"/>
      <c r="LIS30" s="1"/>
      <c r="LIT30" s="1"/>
      <c r="LIU30" s="1"/>
      <c r="LIV30" s="1"/>
      <c r="LIW30" s="1"/>
      <c r="LIX30" s="1"/>
      <c r="LIY30" s="1"/>
      <c r="LIZ30" s="1"/>
      <c r="LJA30" s="1"/>
      <c r="LJB30" s="1"/>
      <c r="LJC30" s="1"/>
      <c r="LJD30" s="1"/>
      <c r="LJE30" s="1"/>
      <c r="LJF30" s="1"/>
      <c r="LJG30" s="1"/>
      <c r="LJH30" s="1"/>
      <c r="LJI30" s="1"/>
      <c r="LJJ30" s="1"/>
      <c r="LJK30" s="1"/>
      <c r="LJL30" s="1"/>
      <c r="LJM30" s="1"/>
      <c r="LJN30" s="1"/>
      <c r="LJO30" s="1"/>
      <c r="LJP30" s="1"/>
      <c r="LJQ30" s="1"/>
      <c r="LJR30" s="1"/>
      <c r="LJS30" s="1"/>
      <c r="LJT30" s="1"/>
      <c r="LJU30" s="1"/>
      <c r="LJV30" s="1"/>
      <c r="LJW30" s="1"/>
      <c r="LJX30" s="1"/>
      <c r="LJY30" s="1"/>
      <c r="LJZ30" s="1"/>
      <c r="LKA30" s="1"/>
      <c r="LKB30" s="1"/>
      <c r="LKC30" s="1"/>
      <c r="LKD30" s="1"/>
      <c r="LKE30" s="1"/>
      <c r="LKF30" s="1"/>
      <c r="LKG30" s="1"/>
      <c r="LKH30" s="1"/>
      <c r="LKI30" s="1"/>
      <c r="LKJ30" s="1"/>
      <c r="LKK30" s="1"/>
      <c r="LKL30" s="1"/>
      <c r="LKM30" s="1"/>
      <c r="LKN30" s="1"/>
      <c r="LKO30" s="1"/>
      <c r="LKP30" s="1"/>
      <c r="LKQ30" s="1"/>
      <c r="LKR30" s="1"/>
      <c r="LKS30" s="1"/>
      <c r="LKT30" s="1"/>
      <c r="LKU30" s="1"/>
      <c r="LKV30" s="1"/>
      <c r="LKW30" s="1"/>
      <c r="LKX30" s="1"/>
      <c r="LKY30" s="1"/>
      <c r="LKZ30" s="1"/>
      <c r="LLA30" s="1"/>
      <c r="LLB30" s="1"/>
      <c r="LLC30" s="1"/>
      <c r="LLD30" s="1"/>
      <c r="LLE30" s="1"/>
      <c r="LLF30" s="1"/>
      <c r="LLG30" s="1"/>
      <c r="LLH30" s="1"/>
      <c r="LLI30" s="1"/>
      <c r="LLJ30" s="1"/>
      <c r="LLK30" s="1"/>
      <c r="LLL30" s="1"/>
      <c r="LLM30" s="1"/>
      <c r="LLN30" s="1"/>
      <c r="LLO30" s="1"/>
      <c r="LLP30" s="1"/>
      <c r="LLQ30" s="1"/>
      <c r="LLR30" s="1"/>
      <c r="LLS30" s="1"/>
      <c r="LLT30" s="1"/>
      <c r="LLU30" s="1"/>
      <c r="LLV30" s="1"/>
      <c r="LLW30" s="1"/>
      <c r="LLX30" s="1"/>
      <c r="LLY30" s="1"/>
      <c r="LLZ30" s="1"/>
      <c r="LMA30" s="1"/>
      <c r="LMB30" s="1"/>
      <c r="LMC30" s="1"/>
      <c r="LMD30" s="1"/>
      <c r="LME30" s="1"/>
      <c r="LMF30" s="1"/>
      <c r="LMG30" s="1"/>
      <c r="LMH30" s="1"/>
      <c r="LMI30" s="1"/>
      <c r="LMJ30" s="1"/>
      <c r="LMK30" s="1"/>
      <c r="LML30" s="1"/>
      <c r="LMM30" s="1"/>
      <c r="LMN30" s="1"/>
      <c r="LMO30" s="1"/>
      <c r="LMP30" s="1"/>
      <c r="LMQ30" s="1"/>
      <c r="LMR30" s="1"/>
      <c r="LMS30" s="1"/>
      <c r="LMT30" s="1"/>
      <c r="LMU30" s="1"/>
      <c r="LMV30" s="1"/>
      <c r="LMW30" s="1"/>
      <c r="LMX30" s="1"/>
      <c r="LMY30" s="1"/>
      <c r="LMZ30" s="1"/>
      <c r="LNA30" s="1"/>
      <c r="LNB30" s="1"/>
      <c r="LNC30" s="1"/>
      <c r="LND30" s="1"/>
      <c r="LNE30" s="1"/>
      <c r="LNF30" s="1"/>
      <c r="LNG30" s="1"/>
      <c r="LNH30" s="1"/>
      <c r="LNI30" s="1"/>
      <c r="LNJ30" s="1"/>
      <c r="LNK30" s="1"/>
      <c r="LNL30" s="1"/>
      <c r="LNM30" s="1"/>
      <c r="LNN30" s="1"/>
      <c r="LNO30" s="1"/>
      <c r="LNP30" s="1"/>
      <c r="LNQ30" s="1"/>
      <c r="LNR30" s="1"/>
      <c r="LNS30" s="1"/>
      <c r="LNT30" s="1"/>
      <c r="LNU30" s="1"/>
      <c r="LNV30" s="1"/>
      <c r="LNW30" s="1"/>
      <c r="LNX30" s="1"/>
      <c r="LNY30" s="1"/>
      <c r="LNZ30" s="1"/>
      <c r="LOA30" s="1"/>
      <c r="LOB30" s="1"/>
      <c r="LOC30" s="1"/>
      <c r="LOD30" s="1"/>
      <c r="LOE30" s="1"/>
      <c r="LOF30" s="1"/>
      <c r="LOG30" s="1"/>
      <c r="LOH30" s="1"/>
      <c r="LOI30" s="1"/>
      <c r="LOJ30" s="1"/>
      <c r="LOK30" s="1"/>
      <c r="LOL30" s="1"/>
      <c r="LOM30" s="1"/>
      <c r="LON30" s="1"/>
      <c r="LOO30" s="1"/>
      <c r="LOP30" s="1"/>
      <c r="LOQ30" s="1"/>
      <c r="LOR30" s="1"/>
      <c r="LOS30" s="1"/>
      <c r="LOT30" s="1"/>
      <c r="LOU30" s="1"/>
      <c r="LOV30" s="1"/>
      <c r="LOW30" s="1"/>
      <c r="LOX30" s="1"/>
      <c r="LOY30" s="1"/>
      <c r="LOZ30" s="1"/>
      <c r="LPA30" s="1"/>
      <c r="LPB30" s="1"/>
      <c r="LPC30" s="1"/>
      <c r="LPD30" s="1"/>
      <c r="LPE30" s="1"/>
      <c r="LPF30" s="1"/>
      <c r="LPG30" s="1"/>
      <c r="LPH30" s="1"/>
      <c r="LPI30" s="1"/>
      <c r="LPJ30" s="1"/>
      <c r="LPK30" s="1"/>
      <c r="LPL30" s="1"/>
      <c r="LPM30" s="1"/>
      <c r="LPN30" s="1"/>
      <c r="LPO30" s="1"/>
      <c r="LPP30" s="1"/>
      <c r="LPQ30" s="1"/>
      <c r="LPR30" s="1"/>
      <c r="LPS30" s="1"/>
      <c r="LPT30" s="1"/>
      <c r="LPU30" s="1"/>
      <c r="LPV30" s="1"/>
      <c r="LPW30" s="1"/>
      <c r="LPX30" s="1"/>
      <c r="LPY30" s="1"/>
      <c r="LPZ30" s="1"/>
      <c r="LQA30" s="1"/>
      <c r="LQB30" s="1"/>
      <c r="LQC30" s="1"/>
      <c r="LQD30" s="1"/>
      <c r="LQE30" s="1"/>
      <c r="LQF30" s="1"/>
      <c r="LQG30" s="1"/>
      <c r="LQH30" s="1"/>
      <c r="LQI30" s="1"/>
      <c r="LQJ30" s="1"/>
      <c r="LQK30" s="1"/>
      <c r="LQL30" s="1"/>
      <c r="LQM30" s="1"/>
      <c r="LQN30" s="1"/>
      <c r="LQO30" s="1"/>
      <c r="LQP30" s="1"/>
      <c r="LQQ30" s="1"/>
      <c r="LQR30" s="1"/>
      <c r="LQS30" s="1"/>
      <c r="LQT30" s="1"/>
      <c r="LQU30" s="1"/>
      <c r="LQV30" s="1"/>
      <c r="LQW30" s="1"/>
      <c r="LQX30" s="1"/>
      <c r="LQY30" s="1"/>
      <c r="LQZ30" s="1"/>
      <c r="LRA30" s="1"/>
      <c r="LRB30" s="1"/>
      <c r="LRC30" s="1"/>
      <c r="LRD30" s="1"/>
      <c r="LRE30" s="1"/>
      <c r="LRF30" s="1"/>
      <c r="LRG30" s="1"/>
      <c r="LRH30" s="1"/>
      <c r="LRI30" s="1"/>
      <c r="LRJ30" s="1"/>
      <c r="LRK30" s="1"/>
      <c r="LRL30" s="1"/>
      <c r="LRM30" s="1"/>
      <c r="LRN30" s="1"/>
      <c r="LRO30" s="1"/>
      <c r="LRP30" s="1"/>
      <c r="LRQ30" s="1"/>
      <c r="LRR30" s="1"/>
      <c r="LRS30" s="1"/>
      <c r="LRT30" s="1"/>
      <c r="LRU30" s="1"/>
      <c r="LRV30" s="1"/>
      <c r="LRW30" s="1"/>
      <c r="LRX30" s="1"/>
      <c r="LRY30" s="1"/>
      <c r="LRZ30" s="1"/>
      <c r="LSA30" s="1"/>
      <c r="LSB30" s="1"/>
      <c r="LSC30" s="1"/>
      <c r="LSD30" s="1"/>
      <c r="LSE30" s="1"/>
      <c r="LSF30" s="1"/>
      <c r="LSG30" s="1"/>
      <c r="LSH30" s="1"/>
      <c r="LSI30" s="1"/>
      <c r="LSJ30" s="1"/>
      <c r="LSK30" s="1"/>
      <c r="LSL30" s="1"/>
      <c r="LSM30" s="1"/>
      <c r="LSN30" s="1"/>
      <c r="LSO30" s="1"/>
      <c r="LSP30" s="1"/>
      <c r="LSQ30" s="1"/>
      <c r="LSR30" s="1"/>
      <c r="LSS30" s="1"/>
      <c r="LST30" s="1"/>
      <c r="LSU30" s="1"/>
      <c r="LSV30" s="1"/>
      <c r="LSW30" s="1"/>
      <c r="LSX30" s="1"/>
      <c r="LSY30" s="1"/>
      <c r="LSZ30" s="1"/>
      <c r="LTA30" s="1"/>
      <c r="LTB30" s="1"/>
      <c r="LTC30" s="1"/>
      <c r="LTD30" s="1"/>
      <c r="LTE30" s="1"/>
      <c r="LTF30" s="1"/>
      <c r="LTG30" s="1"/>
      <c r="LTH30" s="1"/>
      <c r="LTI30" s="1"/>
      <c r="LTJ30" s="1"/>
      <c r="LTK30" s="1"/>
      <c r="LTL30" s="1"/>
      <c r="LTM30" s="1"/>
      <c r="LTN30" s="1"/>
      <c r="LTO30" s="1"/>
      <c r="LTP30" s="1"/>
      <c r="LTQ30" s="1"/>
      <c r="LTR30" s="1"/>
      <c r="LTS30" s="1"/>
      <c r="LTT30" s="1"/>
      <c r="LTU30" s="1"/>
      <c r="LTV30" s="1"/>
      <c r="LTW30" s="1"/>
      <c r="LTX30" s="1"/>
      <c r="LTY30" s="1"/>
      <c r="LTZ30" s="1"/>
      <c r="LUA30" s="1"/>
      <c r="LUB30" s="1"/>
      <c r="LUC30" s="1"/>
      <c r="LUD30" s="1"/>
      <c r="LUE30" s="1"/>
      <c r="LUF30" s="1"/>
      <c r="LUG30" s="1"/>
      <c r="LUH30" s="1"/>
      <c r="LUI30" s="1"/>
      <c r="LUJ30" s="1"/>
      <c r="LUK30" s="1"/>
      <c r="LUL30" s="1"/>
      <c r="LUM30" s="1"/>
      <c r="LUN30" s="1"/>
      <c r="LUO30" s="1"/>
      <c r="LUP30" s="1"/>
      <c r="LUQ30" s="1"/>
      <c r="LUR30" s="1"/>
      <c r="LUS30" s="1"/>
      <c r="LUT30" s="1"/>
      <c r="LUU30" s="1"/>
      <c r="LUV30" s="1"/>
      <c r="LUW30" s="1"/>
      <c r="LUX30" s="1"/>
      <c r="LUY30" s="1"/>
      <c r="LUZ30" s="1"/>
      <c r="LVA30" s="1"/>
      <c r="LVB30" s="1"/>
      <c r="LVC30" s="1"/>
      <c r="LVD30" s="1"/>
      <c r="LVE30" s="1"/>
      <c r="LVF30" s="1"/>
      <c r="LVG30" s="1"/>
      <c r="LVH30" s="1"/>
      <c r="LVI30" s="1"/>
      <c r="LVJ30" s="1"/>
      <c r="LVK30" s="1"/>
      <c r="LVL30" s="1"/>
      <c r="LVM30" s="1"/>
      <c r="LVN30" s="1"/>
      <c r="LVO30" s="1"/>
      <c r="LVP30" s="1"/>
      <c r="LVQ30" s="1"/>
      <c r="LVR30" s="1"/>
      <c r="LVS30" s="1"/>
      <c r="LVT30" s="1"/>
      <c r="LVU30" s="1"/>
      <c r="LVV30" s="1"/>
      <c r="LVW30" s="1"/>
      <c r="LVX30" s="1"/>
      <c r="LVY30" s="1"/>
      <c r="LVZ30" s="1"/>
      <c r="LWA30" s="1"/>
      <c r="LWB30" s="1"/>
      <c r="LWC30" s="1"/>
      <c r="LWD30" s="1"/>
      <c r="LWE30" s="1"/>
      <c r="LWF30" s="1"/>
      <c r="LWG30" s="1"/>
      <c r="LWH30" s="1"/>
      <c r="LWI30" s="1"/>
      <c r="LWJ30" s="1"/>
      <c r="LWK30" s="1"/>
      <c r="LWL30" s="1"/>
      <c r="LWM30" s="1"/>
      <c r="LWN30" s="1"/>
      <c r="LWO30" s="1"/>
      <c r="LWP30" s="1"/>
      <c r="LWQ30" s="1"/>
      <c r="LWR30" s="1"/>
      <c r="LWS30" s="1"/>
      <c r="LWT30" s="1"/>
      <c r="LWU30" s="1"/>
      <c r="LWV30" s="1"/>
      <c r="LWW30" s="1"/>
      <c r="LWX30" s="1"/>
      <c r="LWY30" s="1"/>
      <c r="LWZ30" s="1"/>
      <c r="LXA30" s="1"/>
      <c r="LXB30" s="1"/>
      <c r="LXC30" s="1"/>
      <c r="LXD30" s="1"/>
      <c r="LXE30" s="1"/>
      <c r="LXF30" s="1"/>
      <c r="LXG30" s="1"/>
      <c r="LXH30" s="1"/>
      <c r="LXI30" s="1"/>
      <c r="LXJ30" s="1"/>
      <c r="LXK30" s="1"/>
      <c r="LXL30" s="1"/>
      <c r="LXM30" s="1"/>
      <c r="LXN30" s="1"/>
      <c r="LXO30" s="1"/>
      <c r="LXP30" s="1"/>
      <c r="LXQ30" s="1"/>
      <c r="LXR30" s="1"/>
      <c r="LXS30" s="1"/>
      <c r="LXT30" s="1"/>
      <c r="LXU30" s="1"/>
      <c r="LXV30" s="1"/>
      <c r="LXW30" s="1"/>
      <c r="LXX30" s="1"/>
      <c r="LXY30" s="1"/>
      <c r="LXZ30" s="1"/>
      <c r="LYA30" s="1"/>
      <c r="LYB30" s="1"/>
      <c r="LYC30" s="1"/>
      <c r="LYD30" s="1"/>
      <c r="LYE30" s="1"/>
      <c r="LYF30" s="1"/>
      <c r="LYG30" s="1"/>
      <c r="LYH30" s="1"/>
      <c r="LYI30" s="1"/>
      <c r="LYJ30" s="1"/>
      <c r="LYK30" s="1"/>
      <c r="LYL30" s="1"/>
      <c r="LYM30" s="1"/>
      <c r="LYN30" s="1"/>
      <c r="LYO30" s="1"/>
      <c r="LYP30" s="1"/>
      <c r="LYQ30" s="1"/>
      <c r="LYR30" s="1"/>
      <c r="LYS30" s="1"/>
      <c r="LYT30" s="1"/>
      <c r="LYU30" s="1"/>
      <c r="LYV30" s="1"/>
      <c r="LYW30" s="1"/>
      <c r="LYX30" s="1"/>
      <c r="LYY30" s="1"/>
      <c r="LYZ30" s="1"/>
      <c r="LZA30" s="1"/>
      <c r="LZB30" s="1"/>
      <c r="LZC30" s="1"/>
      <c r="LZD30" s="1"/>
      <c r="LZE30" s="1"/>
      <c r="LZF30" s="1"/>
      <c r="LZG30" s="1"/>
      <c r="LZH30" s="1"/>
      <c r="LZI30" s="1"/>
      <c r="LZJ30" s="1"/>
      <c r="LZK30" s="1"/>
      <c r="LZL30" s="1"/>
      <c r="LZM30" s="1"/>
      <c r="LZN30" s="1"/>
      <c r="LZO30" s="1"/>
      <c r="LZP30" s="1"/>
      <c r="LZQ30" s="1"/>
      <c r="LZR30" s="1"/>
      <c r="LZS30" s="1"/>
      <c r="LZT30" s="1"/>
      <c r="LZU30" s="1"/>
      <c r="LZV30" s="1"/>
      <c r="LZW30" s="1"/>
      <c r="LZX30" s="1"/>
      <c r="LZY30" s="1"/>
      <c r="LZZ30" s="1"/>
      <c r="MAA30" s="1"/>
      <c r="MAB30" s="1"/>
      <c r="MAC30" s="1"/>
    </row>
    <row r="31" spans="1:8817" ht="16" x14ac:dyDescent="0.2">
      <c r="A31" s="33" t="s">
        <v>679</v>
      </c>
      <c r="B31" s="1">
        <v>0</v>
      </c>
      <c r="C31" s="1">
        <v>0</v>
      </c>
      <c r="D31" s="1">
        <v>0</v>
      </c>
      <c r="E31" s="1">
        <v>0</v>
      </c>
      <c r="F31" s="3"/>
      <c r="G31" s="3">
        <f>SUM(Table1878[[#This Row],[Q1 Y6]:[Q4 Y6]])</f>
        <v>0</v>
      </c>
      <c r="H31" s="1">
        <v>0</v>
      </c>
      <c r="I31" s="1">
        <v>0</v>
      </c>
      <c r="J31" s="1">
        <v>0</v>
      </c>
      <c r="K31" s="1">
        <v>0</v>
      </c>
      <c r="L31" s="3">
        <v>2</v>
      </c>
      <c r="M31" s="1" t="e">
        <f>SUM([2]!Table1878[[#This Row],[Q1 Y7]:[Q4 Y7]])</f>
        <v>#REF!</v>
      </c>
      <c r="N31" s="1">
        <v>0</v>
      </c>
      <c r="O31" s="1">
        <v>0</v>
      </c>
      <c r="P31" s="1">
        <v>0</v>
      </c>
      <c r="Q31" s="1" t="s">
        <v>72</v>
      </c>
      <c r="R31" s="257">
        <v>2</v>
      </c>
      <c r="S31" s="1"/>
      <c r="T31" s="1">
        <v>1</v>
      </c>
      <c r="U31" s="6">
        <v>0</v>
      </c>
      <c r="V31" s="1">
        <v>0</v>
      </c>
      <c r="W31" s="1"/>
      <c r="X31" s="1">
        <v>2</v>
      </c>
      <c r="Y31" s="1"/>
      <c r="Z31" s="693">
        <v>0</v>
      </c>
      <c r="AA31" s="1"/>
      <c r="AB31" s="1"/>
      <c r="AC31" s="1"/>
      <c r="AD31" s="1"/>
      <c r="AE31" s="1">
        <f>SUM(Table1878[[#This Row],[Q1 Y10]:[Q4 Y10]])</f>
        <v>0</v>
      </c>
      <c r="AF31" s="1"/>
      <c r="AG31" s="175"/>
      <c r="AH31" s="175"/>
      <c r="AI31" s="38"/>
      <c r="AJ31" s="38"/>
      <c r="AK31" s="38"/>
      <c r="AL31" s="25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c r="BXC31" s="1"/>
      <c r="BXD31" s="1"/>
      <c r="BXE31" s="1"/>
      <c r="BXF31" s="1"/>
      <c r="BXG31" s="1"/>
      <c r="BXH31" s="1"/>
      <c r="BXI31" s="1"/>
      <c r="BXJ31" s="1"/>
      <c r="BXK31" s="1"/>
      <c r="BXL31" s="1"/>
      <c r="BXM31" s="1"/>
      <c r="BXN31" s="1"/>
      <c r="BXO31" s="1"/>
      <c r="BXP31" s="1"/>
      <c r="BXQ31" s="1"/>
      <c r="BXR31" s="1"/>
      <c r="BXS31" s="1"/>
      <c r="BXT31" s="1"/>
      <c r="BXU31" s="1"/>
      <c r="BXV31" s="1"/>
      <c r="BXW31" s="1"/>
      <c r="BXX31" s="1"/>
      <c r="BXY31" s="1"/>
      <c r="BXZ31" s="1"/>
      <c r="BYA31" s="1"/>
      <c r="BYB31" s="1"/>
      <c r="BYC31" s="1"/>
      <c r="BYD31" s="1"/>
      <c r="BYE31" s="1"/>
      <c r="BYF31" s="1"/>
      <c r="BYG31" s="1"/>
      <c r="BYH31" s="1"/>
      <c r="BYI31" s="1"/>
      <c r="BYJ31" s="1"/>
      <c r="BYK31" s="1"/>
      <c r="BYL31" s="1"/>
      <c r="BYM31" s="1"/>
      <c r="BYN31" s="1"/>
      <c r="BYO31" s="1"/>
      <c r="BYP31" s="1"/>
      <c r="BYQ31" s="1"/>
      <c r="BYR31" s="1"/>
      <c r="BYS31" s="1"/>
      <c r="BYT31" s="1"/>
      <c r="BYU31" s="1"/>
      <c r="BYV31" s="1"/>
      <c r="BYW31" s="1"/>
      <c r="BYX31" s="1"/>
      <c r="BYY31" s="1"/>
      <c r="BYZ31" s="1"/>
      <c r="BZA31" s="1"/>
      <c r="BZB31" s="1"/>
      <c r="BZC31" s="1"/>
      <c r="BZD31" s="1"/>
      <c r="BZE31" s="1"/>
      <c r="BZF31" s="1"/>
      <c r="BZG31" s="1"/>
      <c r="BZH31" s="1"/>
      <c r="BZI31" s="1"/>
      <c r="BZJ31" s="1"/>
      <c r="BZK31" s="1"/>
      <c r="BZL31" s="1"/>
      <c r="BZM31" s="1"/>
      <c r="BZN31" s="1"/>
      <c r="BZO31" s="1"/>
      <c r="BZP31" s="1"/>
      <c r="BZQ31" s="1"/>
      <c r="BZR31" s="1"/>
      <c r="BZS31" s="1"/>
      <c r="BZT31" s="1"/>
      <c r="BZU31" s="1"/>
      <c r="BZV31" s="1"/>
      <c r="BZW31" s="1"/>
      <c r="BZX31" s="1"/>
      <c r="BZY31" s="1"/>
      <c r="BZZ31" s="1"/>
      <c r="CAA31" s="1"/>
      <c r="CAB31" s="1"/>
      <c r="CAC31" s="1"/>
      <c r="CAD31" s="1"/>
      <c r="CAE31" s="1"/>
      <c r="CAF31" s="1"/>
      <c r="CAG31" s="1"/>
      <c r="CAH31" s="1"/>
      <c r="CAI31" s="1"/>
      <c r="CAJ31" s="1"/>
      <c r="CAK31" s="1"/>
      <c r="CAL31" s="1"/>
      <c r="CAM31" s="1"/>
      <c r="CAN31" s="1"/>
      <c r="CAO31" s="1"/>
      <c r="CAP31" s="1"/>
      <c r="CAQ31" s="1"/>
      <c r="CAR31" s="1"/>
      <c r="CAS31" s="1"/>
      <c r="CAT31" s="1"/>
      <c r="CAU31" s="1"/>
      <c r="CAV31" s="1"/>
      <c r="CAW31" s="1"/>
      <c r="CAX31" s="1"/>
      <c r="CAY31" s="1"/>
      <c r="CAZ31" s="1"/>
      <c r="CBA31" s="1"/>
      <c r="CBB31" s="1"/>
      <c r="CBC31" s="1"/>
      <c r="CBD31" s="1"/>
      <c r="CBE31" s="1"/>
      <c r="CBF31" s="1"/>
      <c r="CBG31" s="1"/>
      <c r="CBH31" s="1"/>
      <c r="CBI31" s="1"/>
      <c r="CBJ31" s="1"/>
      <c r="CBK31" s="1"/>
      <c r="CBL31" s="1"/>
      <c r="CBM31" s="1"/>
      <c r="CBN31" s="1"/>
      <c r="CBO31" s="1"/>
      <c r="CBP31" s="1"/>
      <c r="CBQ31" s="1"/>
      <c r="CBR31" s="1"/>
      <c r="CBS31" s="1"/>
      <c r="CBT31" s="1"/>
      <c r="CBU31" s="1"/>
      <c r="CBV31" s="1"/>
      <c r="CBW31" s="1"/>
      <c r="CBX31" s="1"/>
      <c r="CBY31" s="1"/>
      <c r="CBZ31" s="1"/>
      <c r="CCA31" s="1"/>
      <c r="CCB31" s="1"/>
      <c r="CCC31" s="1"/>
      <c r="CCD31" s="1"/>
      <c r="CCE31" s="1"/>
      <c r="CCF31" s="1"/>
      <c r="CCG31" s="1"/>
      <c r="CCH31" s="1"/>
      <c r="CCI31" s="1"/>
      <c r="CCJ31" s="1"/>
      <c r="CCK31" s="1"/>
      <c r="CCL31" s="1"/>
      <c r="CCM31" s="1"/>
      <c r="CCN31" s="1"/>
      <c r="CCO31" s="1"/>
      <c r="CCP31" s="1"/>
      <c r="CCQ31" s="1"/>
      <c r="CCR31" s="1"/>
      <c r="CCS31" s="1"/>
      <c r="CCT31" s="1"/>
      <c r="CCU31" s="1"/>
      <c r="CCV31" s="1"/>
      <c r="CCW31" s="1"/>
      <c r="CCX31" s="1"/>
      <c r="CCY31" s="1"/>
      <c r="CCZ31" s="1"/>
      <c r="CDA31" s="1"/>
      <c r="CDB31" s="1"/>
      <c r="CDC31" s="1"/>
      <c r="CDD31" s="1"/>
      <c r="CDE31" s="1"/>
      <c r="CDF31" s="1"/>
      <c r="CDG31" s="1"/>
      <c r="CDH31" s="1"/>
      <c r="CDI31" s="1"/>
      <c r="CDJ31" s="1"/>
      <c r="CDK31" s="1"/>
      <c r="CDL31" s="1"/>
      <c r="CDM31" s="1"/>
      <c r="CDN31" s="1"/>
      <c r="CDO31" s="1"/>
      <c r="CDP31" s="1"/>
      <c r="CDQ31" s="1"/>
      <c r="CDR31" s="1"/>
      <c r="CDS31" s="1"/>
      <c r="CDT31" s="1"/>
      <c r="CDU31" s="1"/>
      <c r="CDV31" s="1"/>
      <c r="CDW31" s="1"/>
      <c r="CDX31" s="1"/>
      <c r="CDY31" s="1"/>
      <c r="CDZ31" s="1"/>
      <c r="CEA31" s="1"/>
      <c r="CEB31" s="1"/>
      <c r="CEC31" s="1"/>
      <c r="CED31" s="1"/>
      <c r="CEE31" s="1"/>
      <c r="CEF31" s="1"/>
      <c r="CEG31" s="1"/>
      <c r="CEH31" s="1"/>
      <c r="CEI31" s="1"/>
      <c r="CEJ31" s="1"/>
      <c r="CEK31" s="1"/>
      <c r="CEL31" s="1"/>
      <c r="CEM31" s="1"/>
      <c r="CEN31" s="1"/>
      <c r="CEO31" s="1"/>
      <c r="CEP31" s="1"/>
      <c r="CEQ31" s="1"/>
      <c r="CER31" s="1"/>
      <c r="CES31" s="1"/>
      <c r="CET31" s="1"/>
      <c r="CEU31" s="1"/>
      <c r="CEV31" s="1"/>
      <c r="CEW31" s="1"/>
      <c r="CEX31" s="1"/>
      <c r="CEY31" s="1"/>
      <c r="CEZ31" s="1"/>
      <c r="CFA31" s="1"/>
      <c r="CFB31" s="1"/>
      <c r="CFC31" s="1"/>
      <c r="CFD31" s="1"/>
      <c r="CFE31" s="1"/>
      <c r="CFF31" s="1"/>
      <c r="CFG31" s="1"/>
      <c r="CFH31" s="1"/>
      <c r="CFI31" s="1"/>
      <c r="CFJ31" s="1"/>
      <c r="CFK31" s="1"/>
      <c r="CFL31" s="1"/>
      <c r="CFM31" s="1"/>
      <c r="CFN31" s="1"/>
      <c r="CFO31" s="1"/>
      <c r="CFP31" s="1"/>
      <c r="CFQ31" s="1"/>
      <c r="CFR31" s="1"/>
      <c r="CFS31" s="1"/>
      <c r="CFT31" s="1"/>
      <c r="CFU31" s="1"/>
      <c r="CFV31" s="1"/>
      <c r="CFW31" s="1"/>
      <c r="CFX31" s="1"/>
      <c r="CFY31" s="1"/>
      <c r="CFZ31" s="1"/>
      <c r="CGA31" s="1"/>
      <c r="CGB31" s="1"/>
      <c r="CGC31" s="1"/>
      <c r="CGD31" s="1"/>
      <c r="CGE31" s="1"/>
      <c r="CGF31" s="1"/>
      <c r="CGG31" s="1"/>
      <c r="CGH31" s="1"/>
      <c r="CGI31" s="1"/>
      <c r="CGJ31" s="1"/>
      <c r="CGK31" s="1"/>
      <c r="CGL31" s="1"/>
      <c r="CGM31" s="1"/>
      <c r="CGN31" s="1"/>
      <c r="CGO31" s="1"/>
      <c r="CGP31" s="1"/>
      <c r="CGQ31" s="1"/>
      <c r="CGR31" s="1"/>
      <c r="CGS31" s="1"/>
      <c r="CGT31" s="1"/>
      <c r="CGU31" s="1"/>
      <c r="CGV31" s="1"/>
      <c r="CGW31" s="1"/>
      <c r="CGX31" s="1"/>
      <c r="CGY31" s="1"/>
      <c r="CGZ31" s="1"/>
      <c r="CHA31" s="1"/>
      <c r="CHB31" s="1"/>
      <c r="CHC31" s="1"/>
      <c r="CHD31" s="1"/>
      <c r="CHE31" s="1"/>
      <c r="CHF31" s="1"/>
      <c r="CHG31" s="1"/>
      <c r="CHH31" s="1"/>
      <c r="CHI31" s="1"/>
      <c r="CHJ31" s="1"/>
      <c r="CHK31" s="1"/>
      <c r="CHL31" s="1"/>
      <c r="CHM31" s="1"/>
      <c r="CHN31" s="1"/>
      <c r="CHO31" s="1"/>
      <c r="CHP31" s="1"/>
      <c r="CHQ31" s="1"/>
      <c r="CHR31" s="1"/>
      <c r="CHS31" s="1"/>
      <c r="CHT31" s="1"/>
      <c r="CHU31" s="1"/>
      <c r="CHV31" s="1"/>
      <c r="CHW31" s="1"/>
      <c r="CHX31" s="1"/>
      <c r="CHY31" s="1"/>
      <c r="CHZ31" s="1"/>
      <c r="CIA31" s="1"/>
      <c r="CIB31" s="1"/>
      <c r="CIC31" s="1"/>
      <c r="CID31" s="1"/>
      <c r="CIE31" s="1"/>
      <c r="CIF31" s="1"/>
      <c r="CIG31" s="1"/>
      <c r="CIH31" s="1"/>
      <c r="CII31" s="1"/>
      <c r="CIJ31" s="1"/>
      <c r="CIK31" s="1"/>
      <c r="CIL31" s="1"/>
      <c r="CIM31" s="1"/>
      <c r="CIN31" s="1"/>
      <c r="CIO31" s="1"/>
      <c r="CIP31" s="1"/>
      <c r="CIQ31" s="1"/>
      <c r="CIR31" s="1"/>
      <c r="CIS31" s="1"/>
      <c r="CIT31" s="1"/>
      <c r="CIU31" s="1"/>
      <c r="CIV31" s="1"/>
      <c r="CIW31" s="1"/>
      <c r="CIX31" s="1"/>
      <c r="CIY31" s="1"/>
      <c r="CIZ31" s="1"/>
      <c r="CJA31" s="1"/>
      <c r="CJB31" s="1"/>
      <c r="CJC31" s="1"/>
      <c r="CJD31" s="1"/>
      <c r="CJE31" s="1"/>
      <c r="CJF31" s="1"/>
      <c r="CJG31" s="1"/>
      <c r="CJH31" s="1"/>
      <c r="CJI31" s="1"/>
      <c r="CJJ31" s="1"/>
      <c r="CJK31" s="1"/>
      <c r="CJL31" s="1"/>
      <c r="CJM31" s="1"/>
      <c r="CJN31" s="1"/>
      <c r="CJO31" s="1"/>
      <c r="CJP31" s="1"/>
      <c r="CJQ31" s="1"/>
      <c r="CJR31" s="1"/>
      <c r="CJS31" s="1"/>
      <c r="CJT31" s="1"/>
      <c r="CJU31" s="1"/>
      <c r="CJV31" s="1"/>
      <c r="CJW31" s="1"/>
      <c r="CJX31" s="1"/>
      <c r="CJY31" s="1"/>
      <c r="CJZ31" s="1"/>
      <c r="CKA31" s="1"/>
      <c r="CKB31" s="1"/>
      <c r="CKC31" s="1"/>
      <c r="CKD31" s="1"/>
      <c r="CKE31" s="1"/>
      <c r="CKF31" s="1"/>
      <c r="CKG31" s="1"/>
      <c r="CKH31" s="1"/>
      <c r="CKI31" s="1"/>
      <c r="CKJ31" s="1"/>
      <c r="CKK31" s="1"/>
      <c r="CKL31" s="1"/>
      <c r="CKM31" s="1"/>
      <c r="CKN31" s="1"/>
      <c r="CKO31" s="1"/>
      <c r="CKP31" s="1"/>
      <c r="CKQ31" s="1"/>
      <c r="CKR31" s="1"/>
      <c r="CKS31" s="1"/>
      <c r="CKT31" s="1"/>
      <c r="CKU31" s="1"/>
      <c r="CKV31" s="1"/>
      <c r="CKW31" s="1"/>
      <c r="CKX31" s="1"/>
      <c r="CKY31" s="1"/>
      <c r="CKZ31" s="1"/>
      <c r="CLA31" s="1"/>
      <c r="CLB31" s="1"/>
      <c r="CLC31" s="1"/>
      <c r="CLD31" s="1"/>
      <c r="CLE31" s="1"/>
      <c r="CLF31" s="1"/>
      <c r="CLG31" s="1"/>
      <c r="CLH31" s="1"/>
      <c r="CLI31" s="1"/>
      <c r="CLJ31" s="1"/>
      <c r="CLK31" s="1"/>
      <c r="CLL31" s="1"/>
      <c r="CLM31" s="1"/>
      <c r="CLN31" s="1"/>
      <c r="CLO31" s="1"/>
      <c r="CLP31" s="1"/>
      <c r="CLQ31" s="1"/>
      <c r="CLR31" s="1"/>
      <c r="CLS31" s="1"/>
      <c r="CLT31" s="1"/>
      <c r="CLU31" s="1"/>
      <c r="CLV31" s="1"/>
      <c r="CLW31" s="1"/>
      <c r="CLX31" s="1"/>
      <c r="CLY31" s="1"/>
      <c r="CLZ31" s="1"/>
      <c r="CMA31" s="1"/>
      <c r="CMB31" s="1"/>
      <c r="CMC31" s="1"/>
      <c r="CMD31" s="1"/>
      <c r="CME31" s="1"/>
      <c r="CMF31" s="1"/>
      <c r="CMG31" s="1"/>
      <c r="CMH31" s="1"/>
      <c r="CMI31" s="1"/>
      <c r="CMJ31" s="1"/>
      <c r="CMK31" s="1"/>
      <c r="CML31" s="1"/>
      <c r="CMM31" s="1"/>
      <c r="CMN31" s="1"/>
      <c r="CMO31" s="1"/>
      <c r="CMP31" s="1"/>
      <c r="CMQ31" s="1"/>
      <c r="CMR31" s="1"/>
      <c r="CMS31" s="1"/>
      <c r="CMT31" s="1"/>
      <c r="CMU31" s="1"/>
      <c r="CMV31" s="1"/>
      <c r="CMW31" s="1"/>
      <c r="CMX31" s="1"/>
      <c r="CMY31" s="1"/>
      <c r="CMZ31" s="1"/>
      <c r="CNA31" s="1"/>
      <c r="CNB31" s="1"/>
      <c r="CNC31" s="1"/>
      <c r="CND31" s="1"/>
      <c r="CNE31" s="1"/>
      <c r="CNF31" s="1"/>
      <c r="CNG31" s="1"/>
      <c r="CNH31" s="1"/>
      <c r="CNI31" s="1"/>
      <c r="CNJ31" s="1"/>
      <c r="CNK31" s="1"/>
      <c r="CNL31" s="1"/>
      <c r="CNM31" s="1"/>
      <c r="CNN31" s="1"/>
      <c r="CNO31" s="1"/>
      <c r="CNP31" s="1"/>
      <c r="CNQ31" s="1"/>
      <c r="CNR31" s="1"/>
      <c r="CNS31" s="1"/>
      <c r="CNT31" s="1"/>
      <c r="CNU31" s="1"/>
      <c r="CNV31" s="1"/>
      <c r="CNW31" s="1"/>
      <c r="CNX31" s="1"/>
      <c r="CNY31" s="1"/>
      <c r="CNZ31" s="1"/>
      <c r="COA31" s="1"/>
      <c r="COB31" s="1"/>
      <c r="COC31" s="1"/>
      <c r="COD31" s="1"/>
      <c r="COE31" s="1"/>
      <c r="COF31" s="1"/>
      <c r="COG31" s="1"/>
      <c r="COH31" s="1"/>
      <c r="COI31" s="1"/>
      <c r="COJ31" s="1"/>
      <c r="COK31" s="1"/>
      <c r="COL31" s="1"/>
      <c r="COM31" s="1"/>
      <c r="CON31" s="1"/>
      <c r="COO31" s="1"/>
      <c r="COP31" s="1"/>
      <c r="COQ31" s="1"/>
      <c r="COR31" s="1"/>
      <c r="COS31" s="1"/>
      <c r="COT31" s="1"/>
      <c r="COU31" s="1"/>
      <c r="COV31" s="1"/>
      <c r="COW31" s="1"/>
      <c r="COX31" s="1"/>
      <c r="COY31" s="1"/>
      <c r="COZ31" s="1"/>
      <c r="CPA31" s="1"/>
      <c r="CPB31" s="1"/>
      <c r="CPC31" s="1"/>
      <c r="CPD31" s="1"/>
      <c r="CPE31" s="1"/>
      <c r="CPF31" s="1"/>
      <c r="CPG31" s="1"/>
      <c r="CPH31" s="1"/>
      <c r="CPI31" s="1"/>
      <c r="CPJ31" s="1"/>
      <c r="CPK31" s="1"/>
      <c r="CPL31" s="1"/>
      <c r="CPM31" s="1"/>
      <c r="CPN31" s="1"/>
      <c r="CPO31" s="1"/>
      <c r="CPP31" s="1"/>
      <c r="CPQ31" s="1"/>
      <c r="CPR31" s="1"/>
      <c r="CPS31" s="1"/>
      <c r="CPT31" s="1"/>
      <c r="CPU31" s="1"/>
      <c r="CPV31" s="1"/>
      <c r="CPW31" s="1"/>
      <c r="CPX31" s="1"/>
      <c r="CPY31" s="1"/>
      <c r="CPZ31" s="1"/>
      <c r="CQA31" s="1"/>
      <c r="CQB31" s="1"/>
      <c r="CQC31" s="1"/>
      <c r="CQD31" s="1"/>
      <c r="CQE31" s="1"/>
      <c r="CQF31" s="1"/>
      <c r="CQG31" s="1"/>
      <c r="CQH31" s="1"/>
      <c r="CQI31" s="1"/>
      <c r="CQJ31" s="1"/>
      <c r="CQK31" s="1"/>
      <c r="CQL31" s="1"/>
      <c r="CQM31" s="1"/>
      <c r="CQN31" s="1"/>
      <c r="CQO31" s="1"/>
      <c r="CQP31" s="1"/>
      <c r="CQQ31" s="1"/>
      <c r="CQR31" s="1"/>
      <c r="CQS31" s="1"/>
      <c r="CQT31" s="1"/>
      <c r="CQU31" s="1"/>
      <c r="CQV31" s="1"/>
      <c r="CQW31" s="1"/>
      <c r="CQX31" s="1"/>
      <c r="CQY31" s="1"/>
      <c r="CQZ31" s="1"/>
      <c r="CRA31" s="1"/>
      <c r="CRB31" s="1"/>
      <c r="CRC31" s="1"/>
      <c r="CRD31" s="1"/>
      <c r="CRE31" s="1"/>
      <c r="CRF31" s="1"/>
      <c r="CRG31" s="1"/>
      <c r="CRH31" s="1"/>
      <c r="CRI31" s="1"/>
      <c r="CRJ31" s="1"/>
      <c r="CRK31" s="1"/>
      <c r="CRL31" s="1"/>
      <c r="CRM31" s="1"/>
      <c r="CRN31" s="1"/>
      <c r="CRO31" s="1"/>
      <c r="CRP31" s="1"/>
      <c r="CRQ31" s="1"/>
      <c r="CRR31" s="1"/>
      <c r="CRS31" s="1"/>
      <c r="CRT31" s="1"/>
      <c r="CRU31" s="1"/>
      <c r="CRV31" s="1"/>
      <c r="CRW31" s="1"/>
      <c r="CRX31" s="1"/>
      <c r="CRY31" s="1"/>
      <c r="CRZ31" s="1"/>
      <c r="CSA31" s="1"/>
      <c r="CSB31" s="1"/>
      <c r="CSC31" s="1"/>
      <c r="CSD31" s="1"/>
      <c r="CSE31" s="1"/>
      <c r="CSF31" s="1"/>
      <c r="CSG31" s="1"/>
      <c r="CSH31" s="1"/>
      <c r="CSI31" s="1"/>
      <c r="CSJ31" s="1"/>
      <c r="CSK31" s="1"/>
      <c r="CSL31" s="1"/>
      <c r="CSM31" s="1"/>
      <c r="CSN31" s="1"/>
      <c r="CSO31" s="1"/>
      <c r="CSP31" s="1"/>
      <c r="CSQ31" s="1"/>
      <c r="CSR31" s="1"/>
      <c r="CSS31" s="1"/>
      <c r="CST31" s="1"/>
      <c r="CSU31" s="1"/>
      <c r="CSV31" s="1"/>
      <c r="CSW31" s="1"/>
      <c r="CSX31" s="1"/>
      <c r="CSY31" s="1"/>
      <c r="CSZ31" s="1"/>
      <c r="CTA31" s="1"/>
      <c r="CTB31" s="1"/>
      <c r="CTC31" s="1"/>
      <c r="CTD31" s="1"/>
      <c r="CTE31" s="1"/>
      <c r="CTF31" s="1"/>
      <c r="CTG31" s="1"/>
      <c r="CTH31" s="1"/>
      <c r="CTI31" s="1"/>
      <c r="CTJ31" s="1"/>
      <c r="CTK31" s="1"/>
      <c r="CTL31" s="1"/>
      <c r="CTM31" s="1"/>
      <c r="CTN31" s="1"/>
      <c r="CTO31" s="1"/>
      <c r="CTP31" s="1"/>
      <c r="CTQ31" s="1"/>
      <c r="CTR31" s="1"/>
      <c r="CTS31" s="1"/>
      <c r="CTT31" s="1"/>
      <c r="CTU31" s="1"/>
      <c r="CTV31" s="1"/>
      <c r="CTW31" s="1"/>
      <c r="CTX31" s="1"/>
      <c r="CTY31" s="1"/>
      <c r="CTZ31" s="1"/>
      <c r="CUA31" s="1"/>
      <c r="CUB31" s="1"/>
      <c r="CUC31" s="1"/>
      <c r="CUD31" s="1"/>
      <c r="CUE31" s="1"/>
      <c r="CUF31" s="1"/>
      <c r="CUG31" s="1"/>
      <c r="CUH31" s="1"/>
      <c r="CUI31" s="1"/>
      <c r="CUJ31" s="1"/>
      <c r="CUK31" s="1"/>
      <c r="CUL31" s="1"/>
      <c r="CUM31" s="1"/>
      <c r="CUN31" s="1"/>
      <c r="CUO31" s="1"/>
      <c r="CUP31" s="1"/>
      <c r="CUQ31" s="1"/>
      <c r="CUR31" s="1"/>
      <c r="CUS31" s="1"/>
      <c r="CUT31" s="1"/>
      <c r="CUU31" s="1"/>
      <c r="CUV31" s="1"/>
      <c r="CUW31" s="1"/>
      <c r="CUX31" s="1"/>
      <c r="CUY31" s="1"/>
      <c r="CUZ31" s="1"/>
      <c r="CVA31" s="1"/>
      <c r="CVB31" s="1"/>
      <c r="CVC31" s="1"/>
      <c r="CVD31" s="1"/>
      <c r="CVE31" s="1"/>
      <c r="CVF31" s="1"/>
      <c r="CVG31" s="1"/>
      <c r="CVH31" s="1"/>
      <c r="CVI31" s="1"/>
      <c r="CVJ31" s="1"/>
      <c r="CVK31" s="1"/>
      <c r="CVL31" s="1"/>
      <c r="CVM31" s="1"/>
      <c r="CVN31" s="1"/>
      <c r="CVO31" s="1"/>
      <c r="CVP31" s="1"/>
      <c r="CVQ31" s="1"/>
      <c r="CVR31" s="1"/>
      <c r="CVS31" s="1"/>
      <c r="CVT31" s="1"/>
      <c r="CVU31" s="1"/>
      <c r="CVV31" s="1"/>
      <c r="CVW31" s="1"/>
      <c r="CVX31" s="1"/>
      <c r="CVY31" s="1"/>
      <c r="CVZ31" s="1"/>
      <c r="CWA31" s="1"/>
      <c r="CWB31" s="1"/>
      <c r="CWC31" s="1"/>
      <c r="CWD31" s="1"/>
      <c r="CWE31" s="1"/>
      <c r="CWF31" s="1"/>
      <c r="CWG31" s="1"/>
      <c r="CWH31" s="1"/>
      <c r="CWI31" s="1"/>
      <c r="CWJ31" s="1"/>
      <c r="CWK31" s="1"/>
      <c r="CWL31" s="1"/>
      <c r="CWM31" s="1"/>
      <c r="CWN31" s="1"/>
      <c r="CWO31" s="1"/>
      <c r="CWP31" s="1"/>
      <c r="CWQ31" s="1"/>
      <c r="CWR31" s="1"/>
      <c r="CWS31" s="1"/>
      <c r="CWT31" s="1"/>
      <c r="CWU31" s="1"/>
      <c r="CWV31" s="1"/>
      <c r="CWW31" s="1"/>
      <c r="CWX31" s="1"/>
      <c r="CWY31" s="1"/>
      <c r="CWZ31" s="1"/>
      <c r="CXA31" s="1"/>
      <c r="CXB31" s="1"/>
      <c r="CXC31" s="1"/>
      <c r="CXD31" s="1"/>
      <c r="CXE31" s="1"/>
      <c r="CXF31" s="1"/>
      <c r="CXG31" s="1"/>
      <c r="CXH31" s="1"/>
      <c r="CXI31" s="1"/>
      <c r="CXJ31" s="1"/>
      <c r="CXK31" s="1"/>
      <c r="CXL31" s="1"/>
      <c r="CXM31" s="1"/>
      <c r="CXN31" s="1"/>
      <c r="CXO31" s="1"/>
      <c r="CXP31" s="1"/>
      <c r="CXQ31" s="1"/>
      <c r="CXR31" s="1"/>
      <c r="CXS31" s="1"/>
      <c r="CXT31" s="1"/>
      <c r="CXU31" s="1"/>
      <c r="CXV31" s="1"/>
      <c r="CXW31" s="1"/>
      <c r="CXX31" s="1"/>
      <c r="CXY31" s="1"/>
      <c r="CXZ31" s="1"/>
      <c r="CYA31" s="1"/>
      <c r="CYB31" s="1"/>
      <c r="CYC31" s="1"/>
      <c r="CYD31" s="1"/>
      <c r="CYE31" s="1"/>
      <c r="CYF31" s="1"/>
      <c r="CYG31" s="1"/>
      <c r="CYH31" s="1"/>
      <c r="CYI31" s="1"/>
      <c r="CYJ31" s="1"/>
      <c r="CYK31" s="1"/>
      <c r="CYL31" s="1"/>
      <c r="CYM31" s="1"/>
      <c r="CYN31" s="1"/>
      <c r="CYO31" s="1"/>
      <c r="CYP31" s="1"/>
      <c r="CYQ31" s="1"/>
      <c r="CYR31" s="1"/>
      <c r="CYS31" s="1"/>
      <c r="CYT31" s="1"/>
      <c r="CYU31" s="1"/>
      <c r="CYV31" s="1"/>
      <c r="CYW31" s="1"/>
      <c r="CYX31" s="1"/>
      <c r="CYY31" s="1"/>
      <c r="CYZ31" s="1"/>
      <c r="CZA31" s="1"/>
      <c r="CZB31" s="1"/>
      <c r="CZC31" s="1"/>
      <c r="CZD31" s="1"/>
      <c r="CZE31" s="1"/>
      <c r="CZF31" s="1"/>
      <c r="CZG31" s="1"/>
      <c r="CZH31" s="1"/>
      <c r="CZI31" s="1"/>
      <c r="CZJ31" s="1"/>
      <c r="CZK31" s="1"/>
      <c r="CZL31" s="1"/>
      <c r="CZM31" s="1"/>
      <c r="CZN31" s="1"/>
      <c r="CZO31" s="1"/>
      <c r="CZP31" s="1"/>
      <c r="CZQ31" s="1"/>
      <c r="CZR31" s="1"/>
      <c r="CZS31" s="1"/>
      <c r="CZT31" s="1"/>
      <c r="CZU31" s="1"/>
      <c r="CZV31" s="1"/>
      <c r="CZW31" s="1"/>
      <c r="CZX31" s="1"/>
      <c r="CZY31" s="1"/>
      <c r="CZZ31" s="1"/>
      <c r="DAA31" s="1"/>
      <c r="DAB31" s="1"/>
      <c r="DAC31" s="1"/>
      <c r="DAD31" s="1"/>
      <c r="DAE31" s="1"/>
      <c r="DAF31" s="1"/>
      <c r="DAG31" s="1"/>
      <c r="DAH31" s="1"/>
      <c r="DAI31" s="1"/>
      <c r="DAJ31" s="1"/>
      <c r="DAK31" s="1"/>
      <c r="DAL31" s="1"/>
      <c r="DAM31" s="1"/>
      <c r="DAN31" s="1"/>
      <c r="DAO31" s="1"/>
      <c r="DAP31" s="1"/>
      <c r="DAQ31" s="1"/>
      <c r="DAR31" s="1"/>
      <c r="DAS31" s="1"/>
      <c r="DAT31" s="1"/>
      <c r="DAU31" s="1"/>
      <c r="DAV31" s="1"/>
      <c r="DAW31" s="1"/>
      <c r="DAX31" s="1"/>
      <c r="DAY31" s="1"/>
      <c r="DAZ31" s="1"/>
      <c r="DBA31" s="1"/>
      <c r="DBB31" s="1"/>
      <c r="DBC31" s="1"/>
      <c r="DBD31" s="1"/>
      <c r="DBE31" s="1"/>
      <c r="DBF31" s="1"/>
      <c r="DBG31" s="1"/>
      <c r="DBH31" s="1"/>
      <c r="DBI31" s="1"/>
      <c r="DBJ31" s="1"/>
      <c r="DBK31" s="1"/>
      <c r="DBL31" s="1"/>
      <c r="DBM31" s="1"/>
      <c r="DBN31" s="1"/>
      <c r="DBO31" s="1"/>
      <c r="DBP31" s="1"/>
      <c r="DBQ31" s="1"/>
      <c r="DBR31" s="1"/>
      <c r="DBS31" s="1"/>
      <c r="DBT31" s="1"/>
      <c r="DBU31" s="1"/>
      <c r="DBV31" s="1"/>
      <c r="DBW31" s="1"/>
      <c r="DBX31" s="1"/>
      <c r="DBY31" s="1"/>
      <c r="DBZ31" s="1"/>
      <c r="DCA31" s="1"/>
      <c r="DCB31" s="1"/>
      <c r="DCC31" s="1"/>
      <c r="DCD31" s="1"/>
      <c r="DCE31" s="1"/>
      <c r="DCF31" s="1"/>
      <c r="DCG31" s="1"/>
      <c r="DCH31" s="1"/>
      <c r="DCI31" s="1"/>
      <c r="DCJ31" s="1"/>
      <c r="DCK31" s="1"/>
      <c r="DCL31" s="1"/>
      <c r="DCM31" s="1"/>
      <c r="DCN31" s="1"/>
      <c r="DCO31" s="1"/>
      <c r="DCP31" s="1"/>
      <c r="DCQ31" s="1"/>
      <c r="DCR31" s="1"/>
      <c r="DCS31" s="1"/>
      <c r="DCT31" s="1"/>
      <c r="DCU31" s="1"/>
      <c r="DCV31" s="1"/>
      <c r="DCW31" s="1"/>
      <c r="DCX31" s="1"/>
      <c r="DCY31" s="1"/>
      <c r="DCZ31" s="1"/>
      <c r="DDA31" s="1"/>
      <c r="DDB31" s="1"/>
      <c r="DDC31" s="1"/>
      <c r="DDD31" s="1"/>
      <c r="DDE31" s="1"/>
      <c r="DDF31" s="1"/>
      <c r="DDG31" s="1"/>
      <c r="DDH31" s="1"/>
      <c r="DDI31" s="1"/>
      <c r="DDJ31" s="1"/>
      <c r="DDK31" s="1"/>
      <c r="DDL31" s="1"/>
      <c r="DDM31" s="1"/>
      <c r="DDN31" s="1"/>
      <c r="DDO31" s="1"/>
      <c r="DDP31" s="1"/>
      <c r="DDQ31" s="1"/>
      <c r="DDR31" s="1"/>
      <c r="DDS31" s="1"/>
      <c r="DDT31" s="1"/>
      <c r="DDU31" s="1"/>
      <c r="DDV31" s="1"/>
      <c r="DDW31" s="1"/>
      <c r="DDX31" s="1"/>
      <c r="DDY31" s="1"/>
      <c r="DDZ31" s="1"/>
      <c r="DEA31" s="1"/>
      <c r="DEB31" s="1"/>
      <c r="DEC31" s="1"/>
      <c r="DED31" s="1"/>
      <c r="DEE31" s="1"/>
      <c r="DEF31" s="1"/>
      <c r="DEG31" s="1"/>
      <c r="DEH31" s="1"/>
      <c r="DEI31" s="1"/>
      <c r="DEJ31" s="1"/>
      <c r="DEK31" s="1"/>
      <c r="DEL31" s="1"/>
      <c r="DEM31" s="1"/>
      <c r="DEN31" s="1"/>
      <c r="DEO31" s="1"/>
      <c r="DEP31" s="1"/>
      <c r="DEQ31" s="1"/>
      <c r="DER31" s="1"/>
      <c r="DES31" s="1"/>
      <c r="DET31" s="1"/>
      <c r="DEU31" s="1"/>
      <c r="DEV31" s="1"/>
      <c r="DEW31" s="1"/>
      <c r="DEX31" s="1"/>
      <c r="DEY31" s="1"/>
      <c r="DEZ31" s="1"/>
      <c r="DFA31" s="1"/>
      <c r="DFB31" s="1"/>
      <c r="DFC31" s="1"/>
      <c r="DFD31" s="1"/>
      <c r="DFE31" s="1"/>
      <c r="DFF31" s="1"/>
      <c r="DFG31" s="1"/>
      <c r="DFH31" s="1"/>
      <c r="DFI31" s="1"/>
      <c r="DFJ31" s="1"/>
      <c r="DFK31" s="1"/>
      <c r="DFL31" s="1"/>
      <c r="DFM31" s="1"/>
      <c r="DFN31" s="1"/>
      <c r="DFO31" s="1"/>
      <c r="DFP31" s="1"/>
      <c r="DFQ31" s="1"/>
      <c r="DFR31" s="1"/>
      <c r="DFS31" s="1"/>
      <c r="DFT31" s="1"/>
      <c r="DFU31" s="1"/>
      <c r="DFV31" s="1"/>
      <c r="DFW31" s="1"/>
      <c r="DFX31" s="1"/>
      <c r="DFY31" s="1"/>
      <c r="DFZ31" s="1"/>
      <c r="DGA31" s="1"/>
      <c r="DGB31" s="1"/>
      <c r="DGC31" s="1"/>
      <c r="DGD31" s="1"/>
      <c r="DGE31" s="1"/>
      <c r="DGF31" s="1"/>
      <c r="DGG31" s="1"/>
      <c r="DGH31" s="1"/>
      <c r="DGI31" s="1"/>
      <c r="DGJ31" s="1"/>
      <c r="DGK31" s="1"/>
      <c r="DGL31" s="1"/>
      <c r="DGM31" s="1"/>
      <c r="DGN31" s="1"/>
      <c r="DGO31" s="1"/>
      <c r="DGP31" s="1"/>
      <c r="DGQ31" s="1"/>
      <c r="DGR31" s="1"/>
      <c r="DGS31" s="1"/>
      <c r="DGT31" s="1"/>
      <c r="DGU31" s="1"/>
      <c r="DGV31" s="1"/>
      <c r="DGW31" s="1"/>
      <c r="DGX31" s="1"/>
      <c r="DGY31" s="1"/>
      <c r="DGZ31" s="1"/>
      <c r="DHA31" s="1"/>
      <c r="DHB31" s="1"/>
      <c r="DHC31" s="1"/>
      <c r="DHD31" s="1"/>
      <c r="DHE31" s="1"/>
      <c r="DHF31" s="1"/>
      <c r="DHG31" s="1"/>
      <c r="DHH31" s="1"/>
      <c r="DHI31" s="1"/>
      <c r="DHJ31" s="1"/>
      <c r="DHK31" s="1"/>
      <c r="DHL31" s="1"/>
      <c r="DHM31" s="1"/>
      <c r="DHN31" s="1"/>
      <c r="DHO31" s="1"/>
      <c r="DHP31" s="1"/>
      <c r="DHQ31" s="1"/>
      <c r="DHR31" s="1"/>
      <c r="DHS31" s="1"/>
      <c r="DHT31" s="1"/>
      <c r="DHU31" s="1"/>
      <c r="DHV31" s="1"/>
      <c r="DHW31" s="1"/>
      <c r="DHX31" s="1"/>
      <c r="DHY31" s="1"/>
      <c r="DHZ31" s="1"/>
      <c r="DIA31" s="1"/>
      <c r="DIB31" s="1"/>
      <c r="DIC31" s="1"/>
      <c r="DID31" s="1"/>
      <c r="DIE31" s="1"/>
      <c r="DIF31" s="1"/>
      <c r="DIG31" s="1"/>
      <c r="DIH31" s="1"/>
      <c r="DII31" s="1"/>
      <c r="DIJ31" s="1"/>
      <c r="DIK31" s="1"/>
      <c r="DIL31" s="1"/>
      <c r="DIM31" s="1"/>
      <c r="DIN31" s="1"/>
      <c r="DIO31" s="1"/>
      <c r="DIP31" s="1"/>
      <c r="DIQ31" s="1"/>
      <c r="DIR31" s="1"/>
      <c r="DIS31" s="1"/>
      <c r="DIT31" s="1"/>
      <c r="DIU31" s="1"/>
      <c r="DIV31" s="1"/>
      <c r="DIW31" s="1"/>
      <c r="DIX31" s="1"/>
      <c r="DIY31" s="1"/>
      <c r="DIZ31" s="1"/>
      <c r="DJA31" s="1"/>
      <c r="DJB31" s="1"/>
      <c r="DJC31" s="1"/>
      <c r="DJD31" s="1"/>
      <c r="DJE31" s="1"/>
      <c r="DJF31" s="1"/>
      <c r="DJG31" s="1"/>
      <c r="DJH31" s="1"/>
      <c r="DJI31" s="1"/>
      <c r="DJJ31" s="1"/>
      <c r="DJK31" s="1"/>
      <c r="DJL31" s="1"/>
      <c r="DJM31" s="1"/>
      <c r="DJN31" s="1"/>
      <c r="DJO31" s="1"/>
      <c r="DJP31" s="1"/>
      <c r="DJQ31" s="1"/>
      <c r="DJR31" s="1"/>
      <c r="DJS31" s="1"/>
      <c r="DJT31" s="1"/>
      <c r="DJU31" s="1"/>
      <c r="DJV31" s="1"/>
      <c r="DJW31" s="1"/>
      <c r="DJX31" s="1"/>
      <c r="DJY31" s="1"/>
      <c r="DJZ31" s="1"/>
      <c r="DKA31" s="1"/>
      <c r="DKB31" s="1"/>
      <c r="DKC31" s="1"/>
      <c r="DKD31" s="1"/>
      <c r="DKE31" s="1"/>
      <c r="DKF31" s="1"/>
      <c r="DKG31" s="1"/>
      <c r="DKH31" s="1"/>
      <c r="DKI31" s="1"/>
      <c r="DKJ31" s="1"/>
      <c r="DKK31" s="1"/>
      <c r="DKL31" s="1"/>
      <c r="DKM31" s="1"/>
      <c r="DKN31" s="1"/>
      <c r="DKO31" s="1"/>
      <c r="DKP31" s="1"/>
      <c r="DKQ31" s="1"/>
      <c r="DKR31" s="1"/>
      <c r="DKS31" s="1"/>
      <c r="DKT31" s="1"/>
      <c r="DKU31" s="1"/>
      <c r="DKV31" s="1"/>
      <c r="DKW31" s="1"/>
      <c r="DKX31" s="1"/>
      <c r="DKY31" s="1"/>
      <c r="DKZ31" s="1"/>
      <c r="DLA31" s="1"/>
      <c r="DLB31" s="1"/>
      <c r="DLC31" s="1"/>
      <c r="DLD31" s="1"/>
      <c r="DLE31" s="1"/>
      <c r="DLF31" s="1"/>
      <c r="DLG31" s="1"/>
      <c r="DLH31" s="1"/>
      <c r="DLI31" s="1"/>
      <c r="DLJ31" s="1"/>
      <c r="DLK31" s="1"/>
      <c r="DLL31" s="1"/>
      <c r="DLM31" s="1"/>
      <c r="DLN31" s="1"/>
      <c r="DLO31" s="1"/>
      <c r="DLP31" s="1"/>
      <c r="DLQ31" s="1"/>
      <c r="DLR31" s="1"/>
      <c r="DLS31" s="1"/>
      <c r="DLT31" s="1"/>
      <c r="DLU31" s="1"/>
      <c r="DLV31" s="1"/>
      <c r="DLW31" s="1"/>
      <c r="DLX31" s="1"/>
      <c r="DLY31" s="1"/>
      <c r="DLZ31" s="1"/>
      <c r="DMA31" s="1"/>
      <c r="DMB31" s="1"/>
      <c r="DMC31" s="1"/>
      <c r="DMD31" s="1"/>
      <c r="DME31" s="1"/>
      <c r="DMF31" s="1"/>
      <c r="DMG31" s="1"/>
      <c r="DMH31" s="1"/>
      <c r="DMI31" s="1"/>
      <c r="DMJ31" s="1"/>
      <c r="DMK31" s="1"/>
      <c r="DML31" s="1"/>
      <c r="DMM31" s="1"/>
      <c r="DMN31" s="1"/>
      <c r="DMO31" s="1"/>
      <c r="DMP31" s="1"/>
      <c r="DMQ31" s="1"/>
      <c r="DMR31" s="1"/>
      <c r="DMS31" s="1"/>
      <c r="DMT31" s="1"/>
      <c r="DMU31" s="1"/>
      <c r="DMV31" s="1"/>
      <c r="DMW31" s="1"/>
      <c r="DMX31" s="1"/>
      <c r="DMY31" s="1"/>
      <c r="DMZ31" s="1"/>
      <c r="DNA31" s="1"/>
      <c r="DNB31" s="1"/>
      <c r="DNC31" s="1"/>
      <c r="DND31" s="1"/>
      <c r="DNE31" s="1"/>
      <c r="DNF31" s="1"/>
      <c r="DNG31" s="1"/>
      <c r="DNH31" s="1"/>
      <c r="DNI31" s="1"/>
      <c r="DNJ31" s="1"/>
      <c r="DNK31" s="1"/>
      <c r="DNL31" s="1"/>
      <c r="DNM31" s="1"/>
      <c r="DNN31" s="1"/>
      <c r="DNO31" s="1"/>
      <c r="DNP31" s="1"/>
      <c r="DNQ31" s="1"/>
      <c r="DNR31" s="1"/>
      <c r="DNS31" s="1"/>
      <c r="DNT31" s="1"/>
      <c r="DNU31" s="1"/>
      <c r="DNV31" s="1"/>
      <c r="DNW31" s="1"/>
      <c r="DNX31" s="1"/>
      <c r="DNY31" s="1"/>
      <c r="DNZ31" s="1"/>
      <c r="DOA31" s="1"/>
      <c r="DOB31" s="1"/>
      <c r="DOC31" s="1"/>
      <c r="DOD31" s="1"/>
      <c r="DOE31" s="1"/>
      <c r="DOF31" s="1"/>
      <c r="DOG31" s="1"/>
      <c r="DOH31" s="1"/>
      <c r="DOI31" s="1"/>
      <c r="DOJ31" s="1"/>
      <c r="DOK31" s="1"/>
      <c r="DOL31" s="1"/>
      <c r="DOM31" s="1"/>
      <c r="DON31" s="1"/>
      <c r="DOO31" s="1"/>
      <c r="DOP31" s="1"/>
      <c r="DOQ31" s="1"/>
      <c r="DOR31" s="1"/>
      <c r="DOS31" s="1"/>
      <c r="DOT31" s="1"/>
      <c r="DOU31" s="1"/>
      <c r="DOV31" s="1"/>
      <c r="DOW31" s="1"/>
      <c r="DOX31" s="1"/>
      <c r="DOY31" s="1"/>
      <c r="DOZ31" s="1"/>
      <c r="DPA31" s="1"/>
      <c r="DPB31" s="1"/>
      <c r="DPC31" s="1"/>
      <c r="DPD31" s="1"/>
      <c r="DPE31" s="1"/>
      <c r="DPF31" s="1"/>
      <c r="DPG31" s="1"/>
      <c r="DPH31" s="1"/>
      <c r="DPI31" s="1"/>
      <c r="DPJ31" s="1"/>
      <c r="DPK31" s="1"/>
      <c r="DPL31" s="1"/>
      <c r="DPM31" s="1"/>
      <c r="DPN31" s="1"/>
      <c r="DPO31" s="1"/>
      <c r="DPP31" s="1"/>
      <c r="DPQ31" s="1"/>
      <c r="DPR31" s="1"/>
      <c r="DPS31" s="1"/>
      <c r="DPT31" s="1"/>
      <c r="DPU31" s="1"/>
      <c r="DPV31" s="1"/>
      <c r="DPW31" s="1"/>
      <c r="DPX31" s="1"/>
      <c r="DPY31" s="1"/>
      <c r="DPZ31" s="1"/>
      <c r="DQA31" s="1"/>
      <c r="DQB31" s="1"/>
      <c r="DQC31" s="1"/>
      <c r="DQD31" s="1"/>
      <c r="DQE31" s="1"/>
      <c r="DQF31" s="1"/>
      <c r="DQG31" s="1"/>
      <c r="DQH31" s="1"/>
      <c r="DQI31" s="1"/>
      <c r="DQJ31" s="1"/>
      <c r="DQK31" s="1"/>
      <c r="DQL31" s="1"/>
      <c r="DQM31" s="1"/>
      <c r="DQN31" s="1"/>
      <c r="DQO31" s="1"/>
      <c r="DQP31" s="1"/>
      <c r="DQQ31" s="1"/>
      <c r="DQR31" s="1"/>
      <c r="DQS31" s="1"/>
      <c r="DQT31" s="1"/>
      <c r="DQU31" s="1"/>
      <c r="DQV31" s="1"/>
      <c r="DQW31" s="1"/>
      <c r="DQX31" s="1"/>
      <c r="DQY31" s="1"/>
      <c r="DQZ31" s="1"/>
      <c r="DRA31" s="1"/>
      <c r="DRB31" s="1"/>
      <c r="DRC31" s="1"/>
      <c r="DRD31" s="1"/>
      <c r="DRE31" s="1"/>
      <c r="DRF31" s="1"/>
      <c r="DRG31" s="1"/>
      <c r="DRH31" s="1"/>
      <c r="DRI31" s="1"/>
      <c r="DRJ31" s="1"/>
      <c r="DRK31" s="1"/>
      <c r="DRL31" s="1"/>
      <c r="DRM31" s="1"/>
      <c r="DRN31" s="1"/>
      <c r="DRO31" s="1"/>
      <c r="DRP31" s="1"/>
      <c r="DRQ31" s="1"/>
      <c r="DRR31" s="1"/>
      <c r="DRS31" s="1"/>
      <c r="DRT31" s="1"/>
      <c r="DRU31" s="1"/>
      <c r="DRV31" s="1"/>
      <c r="DRW31" s="1"/>
      <c r="DRX31" s="1"/>
      <c r="DRY31" s="1"/>
      <c r="DRZ31" s="1"/>
      <c r="DSA31" s="1"/>
      <c r="DSB31" s="1"/>
      <c r="DSC31" s="1"/>
      <c r="DSD31" s="1"/>
      <c r="DSE31" s="1"/>
      <c r="DSF31" s="1"/>
      <c r="DSG31" s="1"/>
      <c r="DSH31" s="1"/>
      <c r="DSI31" s="1"/>
      <c r="DSJ31" s="1"/>
      <c r="DSK31" s="1"/>
      <c r="DSL31" s="1"/>
      <c r="DSM31" s="1"/>
      <c r="DSN31" s="1"/>
      <c r="DSO31" s="1"/>
      <c r="DSP31" s="1"/>
      <c r="DSQ31" s="1"/>
      <c r="DSR31" s="1"/>
      <c r="DSS31" s="1"/>
      <c r="DST31" s="1"/>
      <c r="DSU31" s="1"/>
      <c r="DSV31" s="1"/>
      <c r="DSW31" s="1"/>
      <c r="DSX31" s="1"/>
      <c r="DSY31" s="1"/>
      <c r="DSZ31" s="1"/>
      <c r="DTA31" s="1"/>
      <c r="DTB31" s="1"/>
      <c r="DTC31" s="1"/>
      <c r="DTD31" s="1"/>
      <c r="DTE31" s="1"/>
      <c r="DTF31" s="1"/>
      <c r="DTG31" s="1"/>
      <c r="DTH31" s="1"/>
      <c r="DTI31" s="1"/>
      <c r="DTJ31" s="1"/>
      <c r="DTK31" s="1"/>
      <c r="DTL31" s="1"/>
      <c r="DTM31" s="1"/>
      <c r="DTN31" s="1"/>
      <c r="DTO31" s="1"/>
      <c r="DTP31" s="1"/>
      <c r="DTQ31" s="1"/>
      <c r="DTR31" s="1"/>
      <c r="DTS31" s="1"/>
      <c r="DTT31" s="1"/>
      <c r="DTU31" s="1"/>
      <c r="DTV31" s="1"/>
      <c r="DTW31" s="1"/>
      <c r="DTX31" s="1"/>
      <c r="DTY31" s="1"/>
      <c r="DTZ31" s="1"/>
      <c r="DUA31" s="1"/>
      <c r="DUB31" s="1"/>
      <c r="DUC31" s="1"/>
      <c r="DUD31" s="1"/>
      <c r="DUE31" s="1"/>
      <c r="DUF31" s="1"/>
      <c r="DUG31" s="1"/>
      <c r="DUH31" s="1"/>
      <c r="DUI31" s="1"/>
      <c r="DUJ31" s="1"/>
      <c r="DUK31" s="1"/>
      <c r="DUL31" s="1"/>
      <c r="DUM31" s="1"/>
      <c r="DUN31" s="1"/>
      <c r="DUO31" s="1"/>
      <c r="DUP31" s="1"/>
      <c r="DUQ31" s="1"/>
      <c r="DUR31" s="1"/>
      <c r="DUS31" s="1"/>
      <c r="DUT31" s="1"/>
      <c r="DUU31" s="1"/>
      <c r="DUV31" s="1"/>
      <c r="DUW31" s="1"/>
      <c r="DUX31" s="1"/>
      <c r="DUY31" s="1"/>
      <c r="DUZ31" s="1"/>
      <c r="DVA31" s="1"/>
      <c r="DVB31" s="1"/>
      <c r="DVC31" s="1"/>
      <c r="DVD31" s="1"/>
      <c r="DVE31" s="1"/>
      <c r="DVF31" s="1"/>
      <c r="DVG31" s="1"/>
      <c r="DVH31" s="1"/>
      <c r="DVI31" s="1"/>
      <c r="DVJ31" s="1"/>
      <c r="DVK31" s="1"/>
      <c r="DVL31" s="1"/>
      <c r="DVM31" s="1"/>
      <c r="DVN31" s="1"/>
      <c r="DVO31" s="1"/>
      <c r="DVP31" s="1"/>
      <c r="DVQ31" s="1"/>
      <c r="DVR31" s="1"/>
      <c r="DVS31" s="1"/>
      <c r="DVT31" s="1"/>
      <c r="DVU31" s="1"/>
      <c r="DVV31" s="1"/>
      <c r="DVW31" s="1"/>
      <c r="DVX31" s="1"/>
      <c r="DVY31" s="1"/>
      <c r="DVZ31" s="1"/>
      <c r="DWA31" s="1"/>
      <c r="DWB31" s="1"/>
      <c r="DWC31" s="1"/>
      <c r="DWD31" s="1"/>
      <c r="DWE31" s="1"/>
      <c r="DWF31" s="1"/>
      <c r="DWG31" s="1"/>
      <c r="DWH31" s="1"/>
      <c r="DWI31" s="1"/>
      <c r="DWJ31" s="1"/>
      <c r="DWK31" s="1"/>
      <c r="DWL31" s="1"/>
      <c r="DWM31" s="1"/>
      <c r="DWN31" s="1"/>
      <c r="DWO31" s="1"/>
      <c r="DWP31" s="1"/>
      <c r="DWQ31" s="1"/>
      <c r="DWR31" s="1"/>
      <c r="DWS31" s="1"/>
      <c r="DWT31" s="1"/>
      <c r="DWU31" s="1"/>
      <c r="DWV31" s="1"/>
      <c r="DWW31" s="1"/>
      <c r="DWX31" s="1"/>
      <c r="DWY31" s="1"/>
      <c r="DWZ31" s="1"/>
      <c r="DXA31" s="1"/>
      <c r="DXB31" s="1"/>
      <c r="DXC31" s="1"/>
      <c r="DXD31" s="1"/>
      <c r="DXE31" s="1"/>
      <c r="DXF31" s="1"/>
      <c r="DXG31" s="1"/>
      <c r="DXH31" s="1"/>
      <c r="DXI31" s="1"/>
      <c r="DXJ31" s="1"/>
      <c r="DXK31" s="1"/>
      <c r="DXL31" s="1"/>
      <c r="DXM31" s="1"/>
      <c r="DXN31" s="1"/>
      <c r="DXO31" s="1"/>
      <c r="DXP31" s="1"/>
      <c r="DXQ31" s="1"/>
      <c r="DXR31" s="1"/>
      <c r="DXS31" s="1"/>
      <c r="DXT31" s="1"/>
      <c r="DXU31" s="1"/>
      <c r="DXV31" s="1"/>
      <c r="DXW31" s="1"/>
      <c r="DXX31" s="1"/>
      <c r="DXY31" s="1"/>
      <c r="DXZ31" s="1"/>
      <c r="DYA31" s="1"/>
      <c r="DYB31" s="1"/>
      <c r="DYC31" s="1"/>
      <c r="DYD31" s="1"/>
      <c r="DYE31" s="1"/>
      <c r="DYF31" s="1"/>
      <c r="DYG31" s="1"/>
      <c r="DYH31" s="1"/>
      <c r="DYI31" s="1"/>
      <c r="DYJ31" s="1"/>
      <c r="DYK31" s="1"/>
      <c r="DYL31" s="1"/>
      <c r="DYM31" s="1"/>
      <c r="DYN31" s="1"/>
      <c r="DYO31" s="1"/>
      <c r="DYP31" s="1"/>
      <c r="DYQ31" s="1"/>
      <c r="DYR31" s="1"/>
      <c r="DYS31" s="1"/>
      <c r="DYT31" s="1"/>
      <c r="DYU31" s="1"/>
      <c r="DYV31" s="1"/>
      <c r="DYW31" s="1"/>
      <c r="DYX31" s="1"/>
      <c r="DYY31" s="1"/>
      <c r="DYZ31" s="1"/>
      <c r="DZA31" s="1"/>
      <c r="DZB31" s="1"/>
      <c r="DZC31" s="1"/>
      <c r="DZD31" s="1"/>
      <c r="DZE31" s="1"/>
      <c r="DZF31" s="1"/>
      <c r="DZG31" s="1"/>
      <c r="DZH31" s="1"/>
      <c r="DZI31" s="1"/>
      <c r="DZJ31" s="1"/>
      <c r="DZK31" s="1"/>
      <c r="DZL31" s="1"/>
      <c r="DZM31" s="1"/>
      <c r="DZN31" s="1"/>
      <c r="DZO31" s="1"/>
      <c r="DZP31" s="1"/>
      <c r="DZQ31" s="1"/>
      <c r="DZR31" s="1"/>
      <c r="DZS31" s="1"/>
      <c r="DZT31" s="1"/>
      <c r="DZU31" s="1"/>
      <c r="DZV31" s="1"/>
      <c r="DZW31" s="1"/>
      <c r="DZX31" s="1"/>
      <c r="DZY31" s="1"/>
      <c r="DZZ31" s="1"/>
      <c r="EAA31" s="1"/>
      <c r="EAB31" s="1"/>
      <c r="EAC31" s="1"/>
      <c r="EAD31" s="1"/>
      <c r="EAE31" s="1"/>
      <c r="EAF31" s="1"/>
      <c r="EAG31" s="1"/>
      <c r="EAH31" s="1"/>
      <c r="EAI31" s="1"/>
      <c r="EAJ31" s="1"/>
      <c r="EAK31" s="1"/>
      <c r="EAL31" s="1"/>
      <c r="EAM31" s="1"/>
      <c r="EAN31" s="1"/>
      <c r="EAO31" s="1"/>
      <c r="EAP31" s="1"/>
      <c r="EAQ31" s="1"/>
      <c r="EAR31" s="1"/>
      <c r="EAS31" s="1"/>
      <c r="EAT31" s="1"/>
      <c r="EAU31" s="1"/>
      <c r="EAV31" s="1"/>
      <c r="EAW31" s="1"/>
      <c r="EAX31" s="1"/>
      <c r="EAY31" s="1"/>
      <c r="EAZ31" s="1"/>
      <c r="EBA31" s="1"/>
      <c r="EBB31" s="1"/>
      <c r="EBC31" s="1"/>
      <c r="EBD31" s="1"/>
      <c r="EBE31" s="1"/>
      <c r="EBF31" s="1"/>
      <c r="EBG31" s="1"/>
      <c r="EBH31" s="1"/>
      <c r="EBI31" s="1"/>
      <c r="EBJ31" s="1"/>
      <c r="EBK31" s="1"/>
      <c r="EBL31" s="1"/>
      <c r="EBM31" s="1"/>
      <c r="EBN31" s="1"/>
      <c r="EBO31" s="1"/>
      <c r="EBP31" s="1"/>
      <c r="EBQ31" s="1"/>
      <c r="EBR31" s="1"/>
      <c r="EBS31" s="1"/>
      <c r="EBT31" s="1"/>
      <c r="EBU31" s="1"/>
      <c r="EBV31" s="1"/>
      <c r="EBW31" s="1"/>
      <c r="EBX31" s="1"/>
      <c r="EBY31" s="1"/>
      <c r="EBZ31" s="1"/>
      <c r="ECA31" s="1"/>
      <c r="ECB31" s="1"/>
      <c r="ECC31" s="1"/>
      <c r="ECD31" s="1"/>
      <c r="ECE31" s="1"/>
      <c r="ECF31" s="1"/>
      <c r="ECG31" s="1"/>
      <c r="ECH31" s="1"/>
      <c r="ECI31" s="1"/>
      <c r="ECJ31" s="1"/>
      <c r="ECK31" s="1"/>
      <c r="ECL31" s="1"/>
      <c r="ECM31" s="1"/>
      <c r="ECN31" s="1"/>
      <c r="ECO31" s="1"/>
      <c r="ECP31" s="1"/>
      <c r="ECQ31" s="1"/>
      <c r="ECR31" s="1"/>
      <c r="ECS31" s="1"/>
      <c r="ECT31" s="1"/>
      <c r="ECU31" s="1"/>
      <c r="ECV31" s="1"/>
      <c r="ECW31" s="1"/>
      <c r="ECX31" s="1"/>
      <c r="ECY31" s="1"/>
      <c r="ECZ31" s="1"/>
      <c r="EDA31" s="1"/>
      <c r="EDB31" s="1"/>
      <c r="EDC31" s="1"/>
      <c r="EDD31" s="1"/>
      <c r="EDE31" s="1"/>
      <c r="EDF31" s="1"/>
      <c r="EDG31" s="1"/>
      <c r="EDH31" s="1"/>
      <c r="EDI31" s="1"/>
      <c r="EDJ31" s="1"/>
      <c r="EDK31" s="1"/>
      <c r="EDL31" s="1"/>
      <c r="EDM31" s="1"/>
      <c r="EDN31" s="1"/>
      <c r="EDO31" s="1"/>
      <c r="EDP31" s="1"/>
      <c r="EDQ31" s="1"/>
      <c r="EDR31" s="1"/>
      <c r="EDS31" s="1"/>
      <c r="EDT31" s="1"/>
      <c r="EDU31" s="1"/>
      <c r="EDV31" s="1"/>
      <c r="EDW31" s="1"/>
      <c r="EDX31" s="1"/>
      <c r="EDY31" s="1"/>
      <c r="EDZ31" s="1"/>
      <c r="EEA31" s="1"/>
      <c r="EEB31" s="1"/>
      <c r="EEC31" s="1"/>
      <c r="EED31" s="1"/>
      <c r="EEE31" s="1"/>
      <c r="EEF31" s="1"/>
      <c r="EEG31" s="1"/>
      <c r="EEH31" s="1"/>
      <c r="EEI31" s="1"/>
      <c r="EEJ31" s="1"/>
      <c r="EEK31" s="1"/>
      <c r="EEL31" s="1"/>
      <c r="EEM31" s="1"/>
      <c r="EEN31" s="1"/>
      <c r="EEO31" s="1"/>
      <c r="EEP31" s="1"/>
      <c r="EEQ31" s="1"/>
      <c r="EER31" s="1"/>
      <c r="EES31" s="1"/>
      <c r="EET31" s="1"/>
      <c r="EEU31" s="1"/>
      <c r="EEV31" s="1"/>
      <c r="EEW31" s="1"/>
      <c r="EEX31" s="1"/>
      <c r="EEY31" s="1"/>
      <c r="EEZ31" s="1"/>
      <c r="EFA31" s="1"/>
      <c r="EFB31" s="1"/>
      <c r="EFC31" s="1"/>
      <c r="EFD31" s="1"/>
      <c r="EFE31" s="1"/>
      <c r="EFF31" s="1"/>
      <c r="EFG31" s="1"/>
      <c r="EFH31" s="1"/>
      <c r="EFI31" s="1"/>
      <c r="EFJ31" s="1"/>
      <c r="EFK31" s="1"/>
      <c r="EFL31" s="1"/>
      <c r="EFM31" s="1"/>
      <c r="EFN31" s="1"/>
      <c r="EFO31" s="1"/>
      <c r="EFP31" s="1"/>
      <c r="EFQ31" s="1"/>
      <c r="EFR31" s="1"/>
      <c r="EFS31" s="1"/>
      <c r="EFT31" s="1"/>
      <c r="EFU31" s="1"/>
      <c r="EFV31" s="1"/>
      <c r="EFW31" s="1"/>
      <c r="EFX31" s="1"/>
      <c r="EFY31" s="1"/>
      <c r="EFZ31" s="1"/>
      <c r="EGA31" s="1"/>
      <c r="EGB31" s="1"/>
      <c r="EGC31" s="1"/>
      <c r="EGD31" s="1"/>
      <c r="EGE31" s="1"/>
      <c r="EGF31" s="1"/>
      <c r="EGG31" s="1"/>
      <c r="EGH31" s="1"/>
      <c r="EGI31" s="1"/>
      <c r="EGJ31" s="1"/>
      <c r="EGK31" s="1"/>
      <c r="EGL31" s="1"/>
      <c r="EGM31" s="1"/>
      <c r="EGN31" s="1"/>
      <c r="EGO31" s="1"/>
      <c r="EGP31" s="1"/>
      <c r="EGQ31" s="1"/>
      <c r="EGR31" s="1"/>
      <c r="EGS31" s="1"/>
      <c r="EGT31" s="1"/>
      <c r="EGU31" s="1"/>
      <c r="EGV31" s="1"/>
      <c r="EGW31" s="1"/>
      <c r="EGX31" s="1"/>
      <c r="EGY31" s="1"/>
      <c r="EGZ31" s="1"/>
      <c r="EHA31" s="1"/>
      <c r="EHB31" s="1"/>
      <c r="EHC31" s="1"/>
      <c r="EHD31" s="1"/>
      <c r="EHE31" s="1"/>
      <c r="EHF31" s="1"/>
      <c r="EHG31" s="1"/>
      <c r="EHH31" s="1"/>
      <c r="EHI31" s="1"/>
      <c r="EHJ31" s="1"/>
      <c r="EHK31" s="1"/>
      <c r="EHL31" s="1"/>
      <c r="EHM31" s="1"/>
      <c r="EHN31" s="1"/>
      <c r="EHO31" s="1"/>
      <c r="EHP31" s="1"/>
      <c r="EHQ31" s="1"/>
      <c r="EHR31" s="1"/>
      <c r="EHS31" s="1"/>
      <c r="EHT31" s="1"/>
      <c r="EHU31" s="1"/>
      <c r="EHV31" s="1"/>
      <c r="EHW31" s="1"/>
      <c r="EHX31" s="1"/>
      <c r="EHY31" s="1"/>
      <c r="EHZ31" s="1"/>
      <c r="EIA31" s="1"/>
      <c r="EIB31" s="1"/>
      <c r="EIC31" s="1"/>
      <c r="EID31" s="1"/>
      <c r="EIE31" s="1"/>
      <c r="EIF31" s="1"/>
      <c r="EIG31" s="1"/>
      <c r="EIH31" s="1"/>
      <c r="EII31" s="1"/>
      <c r="EIJ31" s="1"/>
      <c r="EIK31" s="1"/>
      <c r="EIL31" s="1"/>
      <c r="EIM31" s="1"/>
      <c r="EIN31" s="1"/>
      <c r="EIO31" s="1"/>
      <c r="EIP31" s="1"/>
      <c r="EIQ31" s="1"/>
      <c r="EIR31" s="1"/>
      <c r="EIS31" s="1"/>
      <c r="EIT31" s="1"/>
      <c r="EIU31" s="1"/>
      <c r="EIV31" s="1"/>
      <c r="EIW31" s="1"/>
      <c r="EIX31" s="1"/>
      <c r="EIY31" s="1"/>
      <c r="EIZ31" s="1"/>
      <c r="EJA31" s="1"/>
      <c r="EJB31" s="1"/>
      <c r="EJC31" s="1"/>
      <c r="EJD31" s="1"/>
      <c r="EJE31" s="1"/>
      <c r="EJF31" s="1"/>
      <c r="EJG31" s="1"/>
      <c r="EJH31" s="1"/>
      <c r="EJI31" s="1"/>
      <c r="EJJ31" s="1"/>
      <c r="EJK31" s="1"/>
      <c r="EJL31" s="1"/>
      <c r="EJM31" s="1"/>
      <c r="EJN31" s="1"/>
      <c r="EJO31" s="1"/>
      <c r="EJP31" s="1"/>
      <c r="EJQ31" s="1"/>
      <c r="EJR31" s="1"/>
      <c r="EJS31" s="1"/>
      <c r="EJT31" s="1"/>
      <c r="EJU31" s="1"/>
      <c r="EJV31" s="1"/>
      <c r="EJW31" s="1"/>
      <c r="EJX31" s="1"/>
      <c r="EJY31" s="1"/>
      <c r="EJZ31" s="1"/>
      <c r="EKA31" s="1"/>
      <c r="EKB31" s="1"/>
      <c r="EKC31" s="1"/>
      <c r="EKD31" s="1"/>
      <c r="EKE31" s="1"/>
      <c r="EKF31" s="1"/>
      <c r="EKG31" s="1"/>
      <c r="EKH31" s="1"/>
      <c r="EKI31" s="1"/>
      <c r="EKJ31" s="1"/>
      <c r="EKK31" s="1"/>
      <c r="EKL31" s="1"/>
      <c r="EKM31" s="1"/>
      <c r="EKN31" s="1"/>
      <c r="EKO31" s="1"/>
      <c r="EKP31" s="1"/>
      <c r="EKQ31" s="1"/>
      <c r="EKR31" s="1"/>
      <c r="EKS31" s="1"/>
      <c r="EKT31" s="1"/>
      <c r="EKU31" s="1"/>
      <c r="EKV31" s="1"/>
      <c r="EKW31" s="1"/>
      <c r="EKX31" s="1"/>
      <c r="EKY31" s="1"/>
      <c r="EKZ31" s="1"/>
      <c r="ELA31" s="1"/>
      <c r="ELB31" s="1"/>
      <c r="ELC31" s="1"/>
      <c r="ELD31" s="1"/>
      <c r="ELE31" s="1"/>
      <c r="ELF31" s="1"/>
      <c r="ELG31" s="1"/>
      <c r="ELH31" s="1"/>
      <c r="ELI31" s="1"/>
      <c r="ELJ31" s="1"/>
      <c r="ELK31" s="1"/>
      <c r="ELL31" s="1"/>
      <c r="ELM31" s="1"/>
      <c r="ELN31" s="1"/>
      <c r="ELO31" s="1"/>
      <c r="ELP31" s="1"/>
      <c r="ELQ31" s="1"/>
      <c r="ELR31" s="1"/>
      <c r="ELS31" s="1"/>
      <c r="ELT31" s="1"/>
      <c r="ELU31" s="1"/>
      <c r="ELV31" s="1"/>
      <c r="ELW31" s="1"/>
      <c r="ELX31" s="1"/>
      <c r="ELY31" s="1"/>
      <c r="ELZ31" s="1"/>
      <c r="EMA31" s="1"/>
      <c r="EMB31" s="1"/>
      <c r="EMC31" s="1"/>
      <c r="EMD31" s="1"/>
      <c r="EME31" s="1"/>
      <c r="EMF31" s="1"/>
      <c r="EMG31" s="1"/>
      <c r="EMH31" s="1"/>
      <c r="EMI31" s="1"/>
      <c r="EMJ31" s="1"/>
      <c r="EMK31" s="1"/>
      <c r="EML31" s="1"/>
      <c r="EMM31" s="1"/>
      <c r="EMN31" s="1"/>
      <c r="EMO31" s="1"/>
      <c r="EMP31" s="1"/>
      <c r="EMQ31" s="1"/>
      <c r="EMR31" s="1"/>
      <c r="EMS31" s="1"/>
      <c r="EMT31" s="1"/>
      <c r="EMU31" s="1"/>
      <c r="EMV31" s="1"/>
      <c r="EMW31" s="1"/>
      <c r="EMX31" s="1"/>
      <c r="EMY31" s="1"/>
      <c r="EMZ31" s="1"/>
      <c r="ENA31" s="1"/>
      <c r="ENB31" s="1"/>
      <c r="ENC31" s="1"/>
      <c r="END31" s="1"/>
      <c r="ENE31" s="1"/>
      <c r="ENF31" s="1"/>
      <c r="ENG31" s="1"/>
      <c r="ENH31" s="1"/>
      <c r="ENI31" s="1"/>
      <c r="ENJ31" s="1"/>
      <c r="ENK31" s="1"/>
      <c r="ENL31" s="1"/>
      <c r="ENM31" s="1"/>
      <c r="ENN31" s="1"/>
      <c r="ENO31" s="1"/>
      <c r="ENP31" s="1"/>
      <c r="ENQ31" s="1"/>
      <c r="ENR31" s="1"/>
      <c r="ENS31" s="1"/>
      <c r="ENT31" s="1"/>
      <c r="ENU31" s="1"/>
      <c r="ENV31" s="1"/>
      <c r="ENW31" s="1"/>
      <c r="ENX31" s="1"/>
      <c r="ENY31" s="1"/>
      <c r="ENZ31" s="1"/>
      <c r="EOA31" s="1"/>
      <c r="EOB31" s="1"/>
      <c r="EOC31" s="1"/>
      <c r="EOD31" s="1"/>
      <c r="EOE31" s="1"/>
      <c r="EOF31" s="1"/>
      <c r="EOG31" s="1"/>
      <c r="EOH31" s="1"/>
      <c r="EOI31" s="1"/>
      <c r="EOJ31" s="1"/>
      <c r="EOK31" s="1"/>
      <c r="EOL31" s="1"/>
      <c r="EOM31" s="1"/>
      <c r="EON31" s="1"/>
      <c r="EOO31" s="1"/>
      <c r="EOP31" s="1"/>
      <c r="EOQ31" s="1"/>
      <c r="EOR31" s="1"/>
      <c r="EOS31" s="1"/>
      <c r="EOT31" s="1"/>
      <c r="EOU31" s="1"/>
      <c r="EOV31" s="1"/>
      <c r="EOW31" s="1"/>
      <c r="EOX31" s="1"/>
      <c r="EOY31" s="1"/>
      <c r="EOZ31" s="1"/>
      <c r="EPA31" s="1"/>
      <c r="EPB31" s="1"/>
      <c r="EPC31" s="1"/>
      <c r="EPD31" s="1"/>
      <c r="EPE31" s="1"/>
      <c r="EPF31" s="1"/>
      <c r="EPG31" s="1"/>
      <c r="EPH31" s="1"/>
      <c r="EPI31" s="1"/>
      <c r="EPJ31" s="1"/>
      <c r="EPK31" s="1"/>
      <c r="EPL31" s="1"/>
      <c r="EPM31" s="1"/>
      <c r="EPN31" s="1"/>
      <c r="EPO31" s="1"/>
      <c r="EPP31" s="1"/>
      <c r="EPQ31" s="1"/>
      <c r="EPR31" s="1"/>
      <c r="EPS31" s="1"/>
      <c r="EPT31" s="1"/>
      <c r="EPU31" s="1"/>
      <c r="EPV31" s="1"/>
      <c r="EPW31" s="1"/>
      <c r="EPX31" s="1"/>
      <c r="EPY31" s="1"/>
      <c r="EPZ31" s="1"/>
      <c r="EQA31" s="1"/>
      <c r="EQB31" s="1"/>
      <c r="EQC31" s="1"/>
      <c r="EQD31" s="1"/>
      <c r="EQE31" s="1"/>
      <c r="EQF31" s="1"/>
      <c r="EQG31" s="1"/>
      <c r="EQH31" s="1"/>
      <c r="EQI31" s="1"/>
      <c r="EQJ31" s="1"/>
      <c r="EQK31" s="1"/>
      <c r="EQL31" s="1"/>
      <c r="EQM31" s="1"/>
      <c r="EQN31" s="1"/>
      <c r="EQO31" s="1"/>
      <c r="EQP31" s="1"/>
      <c r="EQQ31" s="1"/>
      <c r="EQR31" s="1"/>
      <c r="EQS31" s="1"/>
      <c r="EQT31" s="1"/>
      <c r="EQU31" s="1"/>
      <c r="EQV31" s="1"/>
      <c r="EQW31" s="1"/>
      <c r="EQX31" s="1"/>
      <c r="EQY31" s="1"/>
      <c r="EQZ31" s="1"/>
      <c r="ERA31" s="1"/>
      <c r="ERB31" s="1"/>
      <c r="ERC31" s="1"/>
      <c r="ERD31" s="1"/>
      <c r="ERE31" s="1"/>
      <c r="ERF31" s="1"/>
      <c r="ERG31" s="1"/>
      <c r="ERH31" s="1"/>
      <c r="ERI31" s="1"/>
      <c r="ERJ31" s="1"/>
      <c r="ERK31" s="1"/>
      <c r="ERL31" s="1"/>
      <c r="ERM31" s="1"/>
      <c r="ERN31" s="1"/>
      <c r="ERO31" s="1"/>
      <c r="ERP31" s="1"/>
      <c r="ERQ31" s="1"/>
      <c r="ERR31" s="1"/>
      <c r="ERS31" s="1"/>
      <c r="ERT31" s="1"/>
      <c r="ERU31" s="1"/>
      <c r="ERV31" s="1"/>
      <c r="ERW31" s="1"/>
      <c r="ERX31" s="1"/>
      <c r="ERY31" s="1"/>
      <c r="ERZ31" s="1"/>
      <c r="ESA31" s="1"/>
      <c r="ESB31" s="1"/>
      <c r="ESC31" s="1"/>
      <c r="ESD31" s="1"/>
      <c r="ESE31" s="1"/>
      <c r="ESF31" s="1"/>
      <c r="ESG31" s="1"/>
      <c r="ESH31" s="1"/>
      <c r="ESI31" s="1"/>
      <c r="ESJ31" s="1"/>
      <c r="ESK31" s="1"/>
      <c r="ESL31" s="1"/>
      <c r="ESM31" s="1"/>
      <c r="ESN31" s="1"/>
      <c r="ESO31" s="1"/>
      <c r="ESP31" s="1"/>
      <c r="ESQ31" s="1"/>
      <c r="ESR31" s="1"/>
      <c r="ESS31" s="1"/>
      <c r="EST31" s="1"/>
      <c r="ESU31" s="1"/>
      <c r="ESV31" s="1"/>
      <c r="ESW31" s="1"/>
      <c r="ESX31" s="1"/>
      <c r="ESY31" s="1"/>
      <c r="ESZ31" s="1"/>
      <c r="ETA31" s="1"/>
      <c r="ETB31" s="1"/>
      <c r="ETC31" s="1"/>
      <c r="ETD31" s="1"/>
      <c r="ETE31" s="1"/>
      <c r="ETF31" s="1"/>
      <c r="ETG31" s="1"/>
      <c r="ETH31" s="1"/>
      <c r="ETI31" s="1"/>
      <c r="ETJ31" s="1"/>
      <c r="ETK31" s="1"/>
      <c r="ETL31" s="1"/>
      <c r="ETM31" s="1"/>
      <c r="ETN31" s="1"/>
      <c r="ETO31" s="1"/>
      <c r="ETP31" s="1"/>
      <c r="ETQ31" s="1"/>
      <c r="ETR31" s="1"/>
      <c r="ETS31" s="1"/>
      <c r="ETT31" s="1"/>
      <c r="ETU31" s="1"/>
      <c r="ETV31" s="1"/>
      <c r="ETW31" s="1"/>
      <c r="ETX31" s="1"/>
      <c r="ETY31" s="1"/>
      <c r="ETZ31" s="1"/>
      <c r="EUA31" s="1"/>
      <c r="EUB31" s="1"/>
      <c r="EUC31" s="1"/>
      <c r="EUD31" s="1"/>
      <c r="EUE31" s="1"/>
      <c r="EUF31" s="1"/>
      <c r="EUG31" s="1"/>
      <c r="EUH31" s="1"/>
      <c r="EUI31" s="1"/>
      <c r="EUJ31" s="1"/>
      <c r="EUK31" s="1"/>
      <c r="EUL31" s="1"/>
      <c r="EUM31" s="1"/>
      <c r="EUN31" s="1"/>
      <c r="EUO31" s="1"/>
      <c r="EUP31" s="1"/>
      <c r="EUQ31" s="1"/>
      <c r="EUR31" s="1"/>
      <c r="EUS31" s="1"/>
      <c r="EUT31" s="1"/>
      <c r="EUU31" s="1"/>
      <c r="EUV31" s="1"/>
      <c r="EUW31" s="1"/>
      <c r="EUX31" s="1"/>
      <c r="EUY31" s="1"/>
      <c r="EUZ31" s="1"/>
      <c r="EVA31" s="1"/>
      <c r="EVB31" s="1"/>
      <c r="EVC31" s="1"/>
      <c r="EVD31" s="1"/>
      <c r="EVE31" s="1"/>
      <c r="EVF31" s="1"/>
      <c r="EVG31" s="1"/>
      <c r="EVH31" s="1"/>
      <c r="EVI31" s="1"/>
      <c r="EVJ31" s="1"/>
      <c r="EVK31" s="1"/>
      <c r="EVL31" s="1"/>
      <c r="EVM31" s="1"/>
      <c r="EVN31" s="1"/>
      <c r="EVO31" s="1"/>
      <c r="EVP31" s="1"/>
      <c r="EVQ31" s="1"/>
      <c r="EVR31" s="1"/>
      <c r="EVS31" s="1"/>
      <c r="EVT31" s="1"/>
      <c r="EVU31" s="1"/>
      <c r="EVV31" s="1"/>
      <c r="EVW31" s="1"/>
      <c r="EVX31" s="1"/>
      <c r="EVY31" s="1"/>
      <c r="EVZ31" s="1"/>
      <c r="EWA31" s="1"/>
      <c r="EWB31" s="1"/>
      <c r="EWC31" s="1"/>
      <c r="EWD31" s="1"/>
      <c r="EWE31" s="1"/>
      <c r="EWF31" s="1"/>
      <c r="EWG31" s="1"/>
      <c r="EWH31" s="1"/>
      <c r="EWI31" s="1"/>
      <c r="EWJ31" s="1"/>
      <c r="EWK31" s="1"/>
      <c r="EWL31" s="1"/>
      <c r="EWM31" s="1"/>
      <c r="EWN31" s="1"/>
      <c r="EWO31" s="1"/>
      <c r="EWP31" s="1"/>
      <c r="EWQ31" s="1"/>
      <c r="EWR31" s="1"/>
      <c r="EWS31" s="1"/>
      <c r="EWT31" s="1"/>
      <c r="EWU31" s="1"/>
      <c r="EWV31" s="1"/>
      <c r="EWW31" s="1"/>
      <c r="EWX31" s="1"/>
      <c r="EWY31" s="1"/>
      <c r="EWZ31" s="1"/>
      <c r="EXA31" s="1"/>
      <c r="EXB31" s="1"/>
      <c r="EXC31" s="1"/>
      <c r="EXD31" s="1"/>
      <c r="EXE31" s="1"/>
      <c r="EXF31" s="1"/>
      <c r="EXG31" s="1"/>
      <c r="EXH31" s="1"/>
      <c r="EXI31" s="1"/>
      <c r="EXJ31" s="1"/>
      <c r="EXK31" s="1"/>
      <c r="EXL31" s="1"/>
      <c r="EXM31" s="1"/>
      <c r="EXN31" s="1"/>
      <c r="EXO31" s="1"/>
      <c r="EXP31" s="1"/>
      <c r="EXQ31" s="1"/>
      <c r="EXR31" s="1"/>
      <c r="EXS31" s="1"/>
      <c r="EXT31" s="1"/>
      <c r="EXU31" s="1"/>
      <c r="EXV31" s="1"/>
      <c r="EXW31" s="1"/>
      <c r="EXX31" s="1"/>
      <c r="EXY31" s="1"/>
      <c r="EXZ31" s="1"/>
      <c r="EYA31" s="1"/>
      <c r="EYB31" s="1"/>
      <c r="EYC31" s="1"/>
      <c r="EYD31" s="1"/>
      <c r="EYE31" s="1"/>
      <c r="EYF31" s="1"/>
      <c r="EYG31" s="1"/>
      <c r="EYH31" s="1"/>
      <c r="EYI31" s="1"/>
      <c r="EYJ31" s="1"/>
      <c r="EYK31" s="1"/>
      <c r="EYL31" s="1"/>
      <c r="EYM31" s="1"/>
      <c r="EYN31" s="1"/>
      <c r="EYO31" s="1"/>
      <c r="EYP31" s="1"/>
      <c r="EYQ31" s="1"/>
      <c r="EYR31" s="1"/>
      <c r="EYS31" s="1"/>
      <c r="EYT31" s="1"/>
      <c r="EYU31" s="1"/>
      <c r="EYV31" s="1"/>
      <c r="EYW31" s="1"/>
      <c r="EYX31" s="1"/>
      <c r="EYY31" s="1"/>
      <c r="EYZ31" s="1"/>
      <c r="EZA31" s="1"/>
      <c r="EZB31" s="1"/>
      <c r="EZC31" s="1"/>
      <c r="EZD31" s="1"/>
      <c r="EZE31" s="1"/>
      <c r="EZF31" s="1"/>
      <c r="EZG31" s="1"/>
      <c r="EZH31" s="1"/>
      <c r="EZI31" s="1"/>
      <c r="EZJ31" s="1"/>
      <c r="EZK31" s="1"/>
      <c r="EZL31" s="1"/>
      <c r="EZM31" s="1"/>
      <c r="EZN31" s="1"/>
      <c r="EZO31" s="1"/>
      <c r="EZP31" s="1"/>
      <c r="EZQ31" s="1"/>
      <c r="EZR31" s="1"/>
      <c r="EZS31" s="1"/>
      <c r="EZT31" s="1"/>
      <c r="EZU31" s="1"/>
      <c r="EZV31" s="1"/>
      <c r="EZW31" s="1"/>
      <c r="EZX31" s="1"/>
      <c r="EZY31" s="1"/>
      <c r="EZZ31" s="1"/>
      <c r="FAA31" s="1"/>
      <c r="FAB31" s="1"/>
      <c r="FAC31" s="1"/>
      <c r="FAD31" s="1"/>
      <c r="FAE31" s="1"/>
      <c r="FAF31" s="1"/>
      <c r="FAG31" s="1"/>
      <c r="FAH31" s="1"/>
      <c r="FAI31" s="1"/>
      <c r="FAJ31" s="1"/>
      <c r="FAK31" s="1"/>
      <c r="FAL31" s="1"/>
      <c r="FAM31" s="1"/>
      <c r="FAN31" s="1"/>
      <c r="FAO31" s="1"/>
      <c r="FAP31" s="1"/>
      <c r="FAQ31" s="1"/>
      <c r="FAR31" s="1"/>
      <c r="FAS31" s="1"/>
      <c r="FAT31" s="1"/>
      <c r="FAU31" s="1"/>
      <c r="FAV31" s="1"/>
      <c r="FAW31" s="1"/>
      <c r="FAX31" s="1"/>
      <c r="FAY31" s="1"/>
      <c r="FAZ31" s="1"/>
      <c r="FBA31" s="1"/>
      <c r="FBB31" s="1"/>
      <c r="FBC31" s="1"/>
      <c r="FBD31" s="1"/>
      <c r="FBE31" s="1"/>
      <c r="FBF31" s="1"/>
      <c r="FBG31" s="1"/>
      <c r="FBH31" s="1"/>
      <c r="FBI31" s="1"/>
      <c r="FBJ31" s="1"/>
      <c r="FBK31" s="1"/>
      <c r="FBL31" s="1"/>
      <c r="FBM31" s="1"/>
      <c r="FBN31" s="1"/>
      <c r="FBO31" s="1"/>
      <c r="FBP31" s="1"/>
      <c r="FBQ31" s="1"/>
      <c r="FBR31" s="1"/>
      <c r="FBS31" s="1"/>
      <c r="FBT31" s="1"/>
      <c r="FBU31" s="1"/>
      <c r="FBV31" s="1"/>
      <c r="FBW31" s="1"/>
      <c r="FBX31" s="1"/>
      <c r="FBY31" s="1"/>
      <c r="FBZ31" s="1"/>
      <c r="FCA31" s="1"/>
      <c r="FCB31" s="1"/>
      <c r="FCC31" s="1"/>
      <c r="FCD31" s="1"/>
      <c r="FCE31" s="1"/>
      <c r="FCF31" s="1"/>
      <c r="FCG31" s="1"/>
      <c r="FCH31" s="1"/>
      <c r="FCI31" s="1"/>
      <c r="FCJ31" s="1"/>
      <c r="FCK31" s="1"/>
      <c r="FCL31" s="1"/>
      <c r="FCM31" s="1"/>
      <c r="FCN31" s="1"/>
      <c r="FCO31" s="1"/>
      <c r="FCP31" s="1"/>
      <c r="FCQ31" s="1"/>
      <c r="FCR31" s="1"/>
      <c r="FCS31" s="1"/>
      <c r="FCT31" s="1"/>
      <c r="FCU31" s="1"/>
      <c r="FCV31" s="1"/>
      <c r="FCW31" s="1"/>
      <c r="FCX31" s="1"/>
      <c r="FCY31" s="1"/>
      <c r="FCZ31" s="1"/>
      <c r="FDA31" s="1"/>
      <c r="FDB31" s="1"/>
      <c r="FDC31" s="1"/>
      <c r="FDD31" s="1"/>
      <c r="FDE31" s="1"/>
      <c r="FDF31" s="1"/>
      <c r="FDG31" s="1"/>
      <c r="FDH31" s="1"/>
      <c r="FDI31" s="1"/>
      <c r="FDJ31" s="1"/>
      <c r="FDK31" s="1"/>
      <c r="FDL31" s="1"/>
      <c r="FDM31" s="1"/>
      <c r="FDN31" s="1"/>
      <c r="FDO31" s="1"/>
      <c r="FDP31" s="1"/>
      <c r="FDQ31" s="1"/>
      <c r="FDR31" s="1"/>
      <c r="FDS31" s="1"/>
      <c r="FDT31" s="1"/>
      <c r="FDU31" s="1"/>
      <c r="FDV31" s="1"/>
      <c r="FDW31" s="1"/>
      <c r="FDX31" s="1"/>
      <c r="FDY31" s="1"/>
      <c r="FDZ31" s="1"/>
      <c r="FEA31" s="1"/>
      <c r="FEB31" s="1"/>
      <c r="FEC31" s="1"/>
      <c r="FED31" s="1"/>
      <c r="FEE31" s="1"/>
      <c r="FEF31" s="1"/>
      <c r="FEG31" s="1"/>
      <c r="FEH31" s="1"/>
      <c r="FEI31" s="1"/>
      <c r="FEJ31" s="1"/>
      <c r="FEK31" s="1"/>
      <c r="FEL31" s="1"/>
      <c r="FEM31" s="1"/>
      <c r="FEN31" s="1"/>
      <c r="FEO31" s="1"/>
      <c r="FEP31" s="1"/>
      <c r="FEQ31" s="1"/>
      <c r="FER31" s="1"/>
      <c r="FES31" s="1"/>
      <c r="FET31" s="1"/>
      <c r="FEU31" s="1"/>
      <c r="FEV31" s="1"/>
      <c r="FEW31" s="1"/>
      <c r="FEX31" s="1"/>
      <c r="FEY31" s="1"/>
      <c r="FEZ31" s="1"/>
      <c r="FFA31" s="1"/>
      <c r="FFB31" s="1"/>
      <c r="FFC31" s="1"/>
      <c r="FFD31" s="1"/>
      <c r="FFE31" s="1"/>
      <c r="FFF31" s="1"/>
      <c r="FFG31" s="1"/>
      <c r="FFH31" s="1"/>
      <c r="FFI31" s="1"/>
      <c r="FFJ31" s="1"/>
      <c r="FFK31" s="1"/>
      <c r="FFL31" s="1"/>
      <c r="FFM31" s="1"/>
      <c r="FFN31" s="1"/>
      <c r="FFO31" s="1"/>
      <c r="FFP31" s="1"/>
      <c r="FFQ31" s="1"/>
      <c r="FFR31" s="1"/>
      <c r="FFS31" s="1"/>
      <c r="FFT31" s="1"/>
      <c r="FFU31" s="1"/>
      <c r="FFV31" s="1"/>
      <c r="FFW31" s="1"/>
      <c r="FFX31" s="1"/>
      <c r="FFY31" s="1"/>
      <c r="FFZ31" s="1"/>
      <c r="FGA31" s="1"/>
      <c r="FGB31" s="1"/>
      <c r="FGC31" s="1"/>
      <c r="FGD31" s="1"/>
      <c r="FGE31" s="1"/>
      <c r="FGF31" s="1"/>
      <c r="FGG31" s="1"/>
      <c r="FGH31" s="1"/>
      <c r="FGI31" s="1"/>
      <c r="FGJ31" s="1"/>
      <c r="FGK31" s="1"/>
      <c r="FGL31" s="1"/>
      <c r="FGM31" s="1"/>
      <c r="FGN31" s="1"/>
      <c r="FGO31" s="1"/>
      <c r="FGP31" s="1"/>
      <c r="FGQ31" s="1"/>
      <c r="FGR31" s="1"/>
      <c r="FGS31" s="1"/>
      <c r="FGT31" s="1"/>
      <c r="FGU31" s="1"/>
      <c r="FGV31" s="1"/>
      <c r="FGW31" s="1"/>
      <c r="FGX31" s="1"/>
      <c r="FGY31" s="1"/>
      <c r="FGZ31" s="1"/>
      <c r="FHA31" s="1"/>
      <c r="FHB31" s="1"/>
      <c r="FHC31" s="1"/>
      <c r="FHD31" s="1"/>
      <c r="FHE31" s="1"/>
      <c r="FHF31" s="1"/>
      <c r="FHG31" s="1"/>
      <c r="FHH31" s="1"/>
      <c r="FHI31" s="1"/>
      <c r="FHJ31" s="1"/>
      <c r="FHK31" s="1"/>
      <c r="FHL31" s="1"/>
      <c r="FHM31" s="1"/>
      <c r="FHN31" s="1"/>
      <c r="FHO31" s="1"/>
      <c r="FHP31" s="1"/>
      <c r="FHQ31" s="1"/>
      <c r="FHR31" s="1"/>
      <c r="FHS31" s="1"/>
      <c r="FHT31" s="1"/>
      <c r="FHU31" s="1"/>
      <c r="FHV31" s="1"/>
      <c r="FHW31" s="1"/>
      <c r="FHX31" s="1"/>
      <c r="FHY31" s="1"/>
      <c r="FHZ31" s="1"/>
      <c r="FIA31" s="1"/>
      <c r="FIB31" s="1"/>
      <c r="FIC31" s="1"/>
      <c r="FID31" s="1"/>
      <c r="FIE31" s="1"/>
      <c r="FIF31" s="1"/>
      <c r="FIG31" s="1"/>
      <c r="FIH31" s="1"/>
      <c r="FII31" s="1"/>
      <c r="FIJ31" s="1"/>
      <c r="FIK31" s="1"/>
      <c r="FIL31" s="1"/>
      <c r="FIM31" s="1"/>
      <c r="FIN31" s="1"/>
      <c r="FIO31" s="1"/>
      <c r="FIP31" s="1"/>
      <c r="FIQ31" s="1"/>
      <c r="FIR31" s="1"/>
      <c r="FIS31" s="1"/>
      <c r="FIT31" s="1"/>
      <c r="FIU31" s="1"/>
      <c r="FIV31" s="1"/>
      <c r="FIW31" s="1"/>
      <c r="FIX31" s="1"/>
      <c r="FIY31" s="1"/>
      <c r="FIZ31" s="1"/>
      <c r="FJA31" s="1"/>
      <c r="FJB31" s="1"/>
      <c r="FJC31" s="1"/>
      <c r="FJD31" s="1"/>
      <c r="FJE31" s="1"/>
      <c r="FJF31" s="1"/>
      <c r="FJG31" s="1"/>
      <c r="FJH31" s="1"/>
      <c r="FJI31" s="1"/>
      <c r="FJJ31" s="1"/>
      <c r="FJK31" s="1"/>
      <c r="FJL31" s="1"/>
      <c r="FJM31" s="1"/>
      <c r="FJN31" s="1"/>
      <c r="FJO31" s="1"/>
      <c r="FJP31" s="1"/>
      <c r="FJQ31" s="1"/>
      <c r="FJR31" s="1"/>
      <c r="FJS31" s="1"/>
      <c r="FJT31" s="1"/>
      <c r="FJU31" s="1"/>
      <c r="FJV31" s="1"/>
      <c r="FJW31" s="1"/>
      <c r="FJX31" s="1"/>
      <c r="FJY31" s="1"/>
      <c r="FJZ31" s="1"/>
      <c r="FKA31" s="1"/>
      <c r="FKB31" s="1"/>
      <c r="FKC31" s="1"/>
      <c r="FKD31" s="1"/>
      <c r="FKE31" s="1"/>
      <c r="FKF31" s="1"/>
      <c r="FKG31" s="1"/>
      <c r="FKH31" s="1"/>
      <c r="FKI31" s="1"/>
      <c r="FKJ31" s="1"/>
      <c r="FKK31" s="1"/>
      <c r="FKL31" s="1"/>
      <c r="FKM31" s="1"/>
      <c r="FKN31" s="1"/>
      <c r="FKO31" s="1"/>
      <c r="FKP31" s="1"/>
      <c r="FKQ31" s="1"/>
      <c r="FKR31" s="1"/>
      <c r="FKS31" s="1"/>
      <c r="FKT31" s="1"/>
      <c r="FKU31" s="1"/>
      <c r="FKV31" s="1"/>
      <c r="FKW31" s="1"/>
      <c r="FKX31" s="1"/>
      <c r="FKY31" s="1"/>
      <c r="FKZ31" s="1"/>
      <c r="FLA31" s="1"/>
      <c r="FLB31" s="1"/>
      <c r="FLC31" s="1"/>
      <c r="FLD31" s="1"/>
      <c r="FLE31" s="1"/>
      <c r="FLF31" s="1"/>
      <c r="FLG31" s="1"/>
      <c r="FLH31" s="1"/>
      <c r="FLI31" s="1"/>
      <c r="FLJ31" s="1"/>
      <c r="FLK31" s="1"/>
      <c r="FLL31" s="1"/>
      <c r="FLM31" s="1"/>
      <c r="FLN31" s="1"/>
      <c r="FLO31" s="1"/>
      <c r="FLP31" s="1"/>
      <c r="FLQ31" s="1"/>
      <c r="FLR31" s="1"/>
      <c r="FLS31" s="1"/>
      <c r="FLT31" s="1"/>
      <c r="FLU31" s="1"/>
      <c r="FLV31" s="1"/>
      <c r="FLW31" s="1"/>
      <c r="FLX31" s="1"/>
      <c r="FLY31" s="1"/>
      <c r="FLZ31" s="1"/>
      <c r="FMA31" s="1"/>
      <c r="FMB31" s="1"/>
      <c r="FMC31" s="1"/>
      <c r="FMD31" s="1"/>
      <c r="FME31" s="1"/>
      <c r="FMF31" s="1"/>
      <c r="FMG31" s="1"/>
      <c r="FMH31" s="1"/>
      <c r="FMI31" s="1"/>
      <c r="FMJ31" s="1"/>
      <c r="FMK31" s="1"/>
      <c r="FML31" s="1"/>
      <c r="FMM31" s="1"/>
      <c r="FMN31" s="1"/>
      <c r="FMO31" s="1"/>
      <c r="FMP31" s="1"/>
      <c r="FMQ31" s="1"/>
      <c r="FMR31" s="1"/>
      <c r="FMS31" s="1"/>
      <c r="FMT31" s="1"/>
      <c r="FMU31" s="1"/>
      <c r="FMV31" s="1"/>
      <c r="FMW31" s="1"/>
      <c r="FMX31" s="1"/>
      <c r="FMY31" s="1"/>
      <c r="FMZ31" s="1"/>
      <c r="FNA31" s="1"/>
      <c r="FNB31" s="1"/>
      <c r="FNC31" s="1"/>
      <c r="FND31" s="1"/>
      <c r="FNE31" s="1"/>
      <c r="FNF31" s="1"/>
      <c r="FNG31" s="1"/>
      <c r="FNH31" s="1"/>
      <c r="FNI31" s="1"/>
      <c r="FNJ31" s="1"/>
      <c r="FNK31" s="1"/>
      <c r="FNL31" s="1"/>
      <c r="FNM31" s="1"/>
      <c r="FNN31" s="1"/>
      <c r="FNO31" s="1"/>
      <c r="FNP31" s="1"/>
      <c r="FNQ31" s="1"/>
      <c r="FNR31" s="1"/>
      <c r="FNS31" s="1"/>
      <c r="FNT31" s="1"/>
      <c r="FNU31" s="1"/>
      <c r="FNV31" s="1"/>
      <c r="FNW31" s="1"/>
      <c r="FNX31" s="1"/>
      <c r="FNY31" s="1"/>
      <c r="FNZ31" s="1"/>
      <c r="FOA31" s="1"/>
      <c r="FOB31" s="1"/>
      <c r="FOC31" s="1"/>
      <c r="FOD31" s="1"/>
      <c r="FOE31" s="1"/>
      <c r="FOF31" s="1"/>
      <c r="FOG31" s="1"/>
      <c r="FOH31" s="1"/>
      <c r="FOI31" s="1"/>
      <c r="FOJ31" s="1"/>
      <c r="FOK31" s="1"/>
      <c r="FOL31" s="1"/>
      <c r="FOM31" s="1"/>
      <c r="FON31" s="1"/>
      <c r="FOO31" s="1"/>
      <c r="FOP31" s="1"/>
      <c r="FOQ31" s="1"/>
      <c r="FOR31" s="1"/>
      <c r="FOS31" s="1"/>
      <c r="FOT31" s="1"/>
      <c r="FOU31" s="1"/>
      <c r="FOV31" s="1"/>
      <c r="FOW31" s="1"/>
      <c r="FOX31" s="1"/>
      <c r="FOY31" s="1"/>
      <c r="FOZ31" s="1"/>
      <c r="FPA31" s="1"/>
      <c r="FPB31" s="1"/>
      <c r="FPC31" s="1"/>
      <c r="FPD31" s="1"/>
      <c r="FPE31" s="1"/>
      <c r="FPF31" s="1"/>
      <c r="FPG31" s="1"/>
      <c r="FPH31" s="1"/>
      <c r="FPI31" s="1"/>
      <c r="FPJ31" s="1"/>
      <c r="FPK31" s="1"/>
      <c r="FPL31" s="1"/>
      <c r="FPM31" s="1"/>
      <c r="FPN31" s="1"/>
      <c r="FPO31" s="1"/>
      <c r="FPP31" s="1"/>
      <c r="FPQ31" s="1"/>
      <c r="FPR31" s="1"/>
      <c r="FPS31" s="1"/>
      <c r="FPT31" s="1"/>
      <c r="FPU31" s="1"/>
      <c r="FPV31" s="1"/>
      <c r="FPW31" s="1"/>
      <c r="FPX31" s="1"/>
      <c r="FPY31" s="1"/>
      <c r="FPZ31" s="1"/>
      <c r="FQA31" s="1"/>
      <c r="FQB31" s="1"/>
      <c r="FQC31" s="1"/>
      <c r="FQD31" s="1"/>
      <c r="FQE31" s="1"/>
      <c r="FQF31" s="1"/>
      <c r="FQG31" s="1"/>
      <c r="FQH31" s="1"/>
      <c r="FQI31" s="1"/>
      <c r="FQJ31" s="1"/>
      <c r="FQK31" s="1"/>
      <c r="FQL31" s="1"/>
      <c r="FQM31" s="1"/>
      <c r="FQN31" s="1"/>
      <c r="FQO31" s="1"/>
      <c r="FQP31" s="1"/>
      <c r="FQQ31" s="1"/>
      <c r="FQR31" s="1"/>
      <c r="FQS31" s="1"/>
      <c r="FQT31" s="1"/>
      <c r="FQU31" s="1"/>
      <c r="FQV31" s="1"/>
      <c r="FQW31" s="1"/>
      <c r="FQX31" s="1"/>
      <c r="FQY31" s="1"/>
      <c r="FQZ31" s="1"/>
      <c r="FRA31" s="1"/>
      <c r="FRB31" s="1"/>
      <c r="FRC31" s="1"/>
      <c r="FRD31" s="1"/>
      <c r="FRE31" s="1"/>
      <c r="FRF31" s="1"/>
      <c r="FRG31" s="1"/>
      <c r="FRH31" s="1"/>
      <c r="FRI31" s="1"/>
      <c r="FRJ31" s="1"/>
      <c r="FRK31" s="1"/>
      <c r="FRL31" s="1"/>
      <c r="FRM31" s="1"/>
      <c r="FRN31" s="1"/>
      <c r="FRO31" s="1"/>
      <c r="FRP31" s="1"/>
      <c r="FRQ31" s="1"/>
      <c r="FRR31" s="1"/>
      <c r="FRS31" s="1"/>
      <c r="FRT31" s="1"/>
      <c r="FRU31" s="1"/>
      <c r="FRV31" s="1"/>
      <c r="FRW31" s="1"/>
      <c r="FRX31" s="1"/>
      <c r="FRY31" s="1"/>
      <c r="FRZ31" s="1"/>
      <c r="FSA31" s="1"/>
      <c r="FSB31" s="1"/>
      <c r="FSC31" s="1"/>
      <c r="FSD31" s="1"/>
      <c r="FSE31" s="1"/>
      <c r="FSF31" s="1"/>
      <c r="FSG31" s="1"/>
      <c r="FSH31" s="1"/>
      <c r="FSI31" s="1"/>
      <c r="FSJ31" s="1"/>
      <c r="FSK31" s="1"/>
      <c r="FSL31" s="1"/>
      <c r="FSM31" s="1"/>
      <c r="FSN31" s="1"/>
      <c r="FSO31" s="1"/>
      <c r="FSP31" s="1"/>
      <c r="FSQ31" s="1"/>
      <c r="FSR31" s="1"/>
      <c r="FSS31" s="1"/>
      <c r="FST31" s="1"/>
      <c r="FSU31" s="1"/>
      <c r="FSV31" s="1"/>
      <c r="FSW31" s="1"/>
      <c r="FSX31" s="1"/>
      <c r="FSY31" s="1"/>
      <c r="FSZ31" s="1"/>
      <c r="FTA31" s="1"/>
      <c r="FTB31" s="1"/>
      <c r="FTC31" s="1"/>
      <c r="FTD31" s="1"/>
      <c r="FTE31" s="1"/>
      <c r="FTF31" s="1"/>
      <c r="FTG31" s="1"/>
      <c r="FTH31" s="1"/>
      <c r="FTI31" s="1"/>
      <c r="FTJ31" s="1"/>
      <c r="FTK31" s="1"/>
      <c r="FTL31" s="1"/>
      <c r="FTM31" s="1"/>
      <c r="FTN31" s="1"/>
      <c r="FTO31" s="1"/>
      <c r="FTP31" s="1"/>
      <c r="FTQ31" s="1"/>
      <c r="FTR31" s="1"/>
      <c r="FTS31" s="1"/>
      <c r="FTT31" s="1"/>
      <c r="FTU31" s="1"/>
      <c r="FTV31" s="1"/>
      <c r="FTW31" s="1"/>
      <c r="FTX31" s="1"/>
      <c r="FTY31" s="1"/>
      <c r="FTZ31" s="1"/>
      <c r="FUA31" s="1"/>
      <c r="FUB31" s="1"/>
      <c r="FUC31" s="1"/>
      <c r="FUD31" s="1"/>
      <c r="FUE31" s="1"/>
      <c r="FUF31" s="1"/>
      <c r="FUG31" s="1"/>
      <c r="FUH31" s="1"/>
      <c r="FUI31" s="1"/>
      <c r="FUJ31" s="1"/>
      <c r="FUK31" s="1"/>
      <c r="FUL31" s="1"/>
      <c r="FUM31" s="1"/>
      <c r="FUN31" s="1"/>
      <c r="FUO31" s="1"/>
      <c r="FUP31" s="1"/>
      <c r="FUQ31" s="1"/>
      <c r="FUR31" s="1"/>
      <c r="FUS31" s="1"/>
      <c r="FUT31" s="1"/>
      <c r="FUU31" s="1"/>
      <c r="FUV31" s="1"/>
      <c r="FUW31" s="1"/>
      <c r="FUX31" s="1"/>
      <c r="FUY31" s="1"/>
      <c r="FUZ31" s="1"/>
      <c r="FVA31" s="1"/>
      <c r="FVB31" s="1"/>
      <c r="FVC31" s="1"/>
      <c r="FVD31" s="1"/>
      <c r="FVE31" s="1"/>
      <c r="FVF31" s="1"/>
      <c r="FVG31" s="1"/>
      <c r="FVH31" s="1"/>
      <c r="FVI31" s="1"/>
      <c r="FVJ31" s="1"/>
      <c r="FVK31" s="1"/>
      <c r="FVL31" s="1"/>
      <c r="FVM31" s="1"/>
      <c r="FVN31" s="1"/>
      <c r="FVO31" s="1"/>
      <c r="FVP31" s="1"/>
      <c r="FVQ31" s="1"/>
      <c r="FVR31" s="1"/>
      <c r="FVS31" s="1"/>
      <c r="FVT31" s="1"/>
      <c r="FVU31" s="1"/>
      <c r="FVV31" s="1"/>
      <c r="FVW31" s="1"/>
      <c r="FVX31" s="1"/>
      <c r="FVY31" s="1"/>
      <c r="FVZ31" s="1"/>
      <c r="FWA31" s="1"/>
      <c r="FWB31" s="1"/>
      <c r="FWC31" s="1"/>
      <c r="FWD31" s="1"/>
      <c r="FWE31" s="1"/>
      <c r="FWF31" s="1"/>
      <c r="FWG31" s="1"/>
      <c r="FWH31" s="1"/>
      <c r="FWI31" s="1"/>
      <c r="FWJ31" s="1"/>
      <c r="FWK31" s="1"/>
      <c r="FWL31" s="1"/>
      <c r="FWM31" s="1"/>
      <c r="FWN31" s="1"/>
      <c r="FWO31" s="1"/>
      <c r="FWP31" s="1"/>
      <c r="FWQ31" s="1"/>
      <c r="FWR31" s="1"/>
      <c r="FWS31" s="1"/>
      <c r="FWT31" s="1"/>
      <c r="FWU31" s="1"/>
      <c r="FWV31" s="1"/>
      <c r="FWW31" s="1"/>
      <c r="FWX31" s="1"/>
      <c r="FWY31" s="1"/>
      <c r="FWZ31" s="1"/>
      <c r="FXA31" s="1"/>
      <c r="FXB31" s="1"/>
      <c r="FXC31" s="1"/>
      <c r="FXD31" s="1"/>
      <c r="FXE31" s="1"/>
      <c r="FXF31" s="1"/>
      <c r="FXG31" s="1"/>
      <c r="FXH31" s="1"/>
      <c r="FXI31" s="1"/>
      <c r="FXJ31" s="1"/>
      <c r="FXK31" s="1"/>
      <c r="FXL31" s="1"/>
      <c r="FXM31" s="1"/>
      <c r="FXN31" s="1"/>
      <c r="FXO31" s="1"/>
      <c r="FXP31" s="1"/>
      <c r="FXQ31" s="1"/>
      <c r="FXR31" s="1"/>
      <c r="FXS31" s="1"/>
      <c r="FXT31" s="1"/>
      <c r="FXU31" s="1"/>
      <c r="FXV31" s="1"/>
      <c r="FXW31" s="1"/>
      <c r="FXX31" s="1"/>
      <c r="FXY31" s="1"/>
      <c r="FXZ31" s="1"/>
      <c r="FYA31" s="1"/>
      <c r="FYB31" s="1"/>
      <c r="FYC31" s="1"/>
      <c r="FYD31" s="1"/>
      <c r="FYE31" s="1"/>
      <c r="FYF31" s="1"/>
      <c r="FYG31" s="1"/>
      <c r="FYH31" s="1"/>
      <c r="FYI31" s="1"/>
      <c r="FYJ31" s="1"/>
      <c r="FYK31" s="1"/>
      <c r="FYL31" s="1"/>
      <c r="FYM31" s="1"/>
      <c r="FYN31" s="1"/>
      <c r="FYO31" s="1"/>
      <c r="FYP31" s="1"/>
      <c r="FYQ31" s="1"/>
      <c r="FYR31" s="1"/>
      <c r="FYS31" s="1"/>
      <c r="FYT31" s="1"/>
      <c r="FYU31" s="1"/>
      <c r="FYV31" s="1"/>
      <c r="FYW31" s="1"/>
      <c r="FYX31" s="1"/>
      <c r="FYY31" s="1"/>
      <c r="FYZ31" s="1"/>
      <c r="FZA31" s="1"/>
      <c r="FZB31" s="1"/>
      <c r="FZC31" s="1"/>
      <c r="FZD31" s="1"/>
      <c r="FZE31" s="1"/>
      <c r="FZF31" s="1"/>
      <c r="FZG31" s="1"/>
      <c r="FZH31" s="1"/>
      <c r="FZI31" s="1"/>
      <c r="FZJ31" s="1"/>
      <c r="FZK31" s="1"/>
      <c r="FZL31" s="1"/>
      <c r="FZM31" s="1"/>
      <c r="FZN31" s="1"/>
      <c r="FZO31" s="1"/>
      <c r="FZP31" s="1"/>
      <c r="FZQ31" s="1"/>
      <c r="FZR31" s="1"/>
      <c r="FZS31" s="1"/>
      <c r="FZT31" s="1"/>
      <c r="FZU31" s="1"/>
      <c r="FZV31" s="1"/>
      <c r="FZW31" s="1"/>
      <c r="FZX31" s="1"/>
      <c r="FZY31" s="1"/>
      <c r="FZZ31" s="1"/>
      <c r="GAA31" s="1"/>
      <c r="GAB31" s="1"/>
      <c r="GAC31" s="1"/>
      <c r="GAD31" s="1"/>
      <c r="GAE31" s="1"/>
      <c r="GAF31" s="1"/>
      <c r="GAG31" s="1"/>
      <c r="GAH31" s="1"/>
      <c r="GAI31" s="1"/>
      <c r="GAJ31" s="1"/>
      <c r="GAK31" s="1"/>
      <c r="GAL31" s="1"/>
      <c r="GAM31" s="1"/>
      <c r="GAN31" s="1"/>
      <c r="GAO31" s="1"/>
      <c r="GAP31" s="1"/>
      <c r="GAQ31" s="1"/>
      <c r="GAR31" s="1"/>
      <c r="GAS31" s="1"/>
      <c r="GAT31" s="1"/>
      <c r="GAU31" s="1"/>
      <c r="GAV31" s="1"/>
      <c r="GAW31" s="1"/>
      <c r="GAX31" s="1"/>
      <c r="GAY31" s="1"/>
      <c r="GAZ31" s="1"/>
      <c r="GBA31" s="1"/>
      <c r="GBB31" s="1"/>
      <c r="GBC31" s="1"/>
      <c r="GBD31" s="1"/>
      <c r="GBE31" s="1"/>
      <c r="GBF31" s="1"/>
      <c r="GBG31" s="1"/>
      <c r="GBH31" s="1"/>
      <c r="GBI31" s="1"/>
      <c r="GBJ31" s="1"/>
      <c r="GBK31" s="1"/>
      <c r="GBL31" s="1"/>
      <c r="GBM31" s="1"/>
      <c r="GBN31" s="1"/>
      <c r="GBO31" s="1"/>
      <c r="GBP31" s="1"/>
      <c r="GBQ31" s="1"/>
      <c r="GBR31" s="1"/>
      <c r="GBS31" s="1"/>
      <c r="GBT31" s="1"/>
      <c r="GBU31" s="1"/>
      <c r="GBV31" s="1"/>
      <c r="GBW31" s="1"/>
      <c r="GBX31" s="1"/>
      <c r="GBY31" s="1"/>
      <c r="GBZ31" s="1"/>
      <c r="GCA31" s="1"/>
      <c r="GCB31" s="1"/>
      <c r="GCC31" s="1"/>
      <c r="GCD31" s="1"/>
      <c r="GCE31" s="1"/>
      <c r="GCF31" s="1"/>
      <c r="GCG31" s="1"/>
      <c r="GCH31" s="1"/>
      <c r="GCI31" s="1"/>
      <c r="GCJ31" s="1"/>
      <c r="GCK31" s="1"/>
      <c r="GCL31" s="1"/>
      <c r="GCM31" s="1"/>
      <c r="GCN31" s="1"/>
      <c r="GCO31" s="1"/>
      <c r="GCP31" s="1"/>
      <c r="GCQ31" s="1"/>
      <c r="GCR31" s="1"/>
      <c r="GCS31" s="1"/>
      <c r="GCT31" s="1"/>
      <c r="GCU31" s="1"/>
      <c r="GCV31" s="1"/>
      <c r="GCW31" s="1"/>
      <c r="GCX31" s="1"/>
      <c r="GCY31" s="1"/>
      <c r="GCZ31" s="1"/>
      <c r="GDA31" s="1"/>
      <c r="GDB31" s="1"/>
      <c r="GDC31" s="1"/>
      <c r="GDD31" s="1"/>
      <c r="GDE31" s="1"/>
      <c r="GDF31" s="1"/>
      <c r="GDG31" s="1"/>
      <c r="GDH31" s="1"/>
      <c r="GDI31" s="1"/>
      <c r="GDJ31" s="1"/>
      <c r="GDK31" s="1"/>
      <c r="GDL31" s="1"/>
      <c r="GDM31" s="1"/>
      <c r="GDN31" s="1"/>
      <c r="GDO31" s="1"/>
      <c r="GDP31" s="1"/>
      <c r="GDQ31" s="1"/>
      <c r="GDR31" s="1"/>
      <c r="GDS31" s="1"/>
      <c r="GDT31" s="1"/>
      <c r="GDU31" s="1"/>
      <c r="GDV31" s="1"/>
      <c r="GDW31" s="1"/>
      <c r="GDX31" s="1"/>
      <c r="GDY31" s="1"/>
      <c r="GDZ31" s="1"/>
      <c r="GEA31" s="1"/>
      <c r="GEB31" s="1"/>
      <c r="GEC31" s="1"/>
      <c r="GED31" s="1"/>
      <c r="GEE31" s="1"/>
      <c r="GEF31" s="1"/>
      <c r="GEG31" s="1"/>
      <c r="GEH31" s="1"/>
      <c r="GEI31" s="1"/>
      <c r="GEJ31" s="1"/>
      <c r="GEK31" s="1"/>
      <c r="GEL31" s="1"/>
      <c r="GEM31" s="1"/>
      <c r="GEN31" s="1"/>
      <c r="GEO31" s="1"/>
      <c r="GEP31" s="1"/>
      <c r="GEQ31" s="1"/>
      <c r="GER31" s="1"/>
      <c r="GES31" s="1"/>
      <c r="GET31" s="1"/>
      <c r="GEU31" s="1"/>
      <c r="GEV31" s="1"/>
      <c r="GEW31" s="1"/>
      <c r="GEX31" s="1"/>
      <c r="GEY31" s="1"/>
      <c r="GEZ31" s="1"/>
      <c r="GFA31" s="1"/>
      <c r="GFB31" s="1"/>
      <c r="GFC31" s="1"/>
      <c r="GFD31" s="1"/>
      <c r="GFE31" s="1"/>
      <c r="GFF31" s="1"/>
      <c r="GFG31" s="1"/>
      <c r="GFH31" s="1"/>
      <c r="GFI31" s="1"/>
      <c r="GFJ31" s="1"/>
      <c r="GFK31" s="1"/>
      <c r="GFL31" s="1"/>
      <c r="GFM31" s="1"/>
      <c r="GFN31" s="1"/>
      <c r="GFO31" s="1"/>
      <c r="GFP31" s="1"/>
      <c r="GFQ31" s="1"/>
      <c r="GFR31" s="1"/>
      <c r="GFS31" s="1"/>
      <c r="GFT31" s="1"/>
      <c r="GFU31" s="1"/>
      <c r="GFV31" s="1"/>
      <c r="GFW31" s="1"/>
      <c r="GFX31" s="1"/>
      <c r="GFY31" s="1"/>
      <c r="GFZ31" s="1"/>
      <c r="GGA31" s="1"/>
      <c r="GGB31" s="1"/>
      <c r="GGC31" s="1"/>
      <c r="GGD31" s="1"/>
      <c r="GGE31" s="1"/>
      <c r="GGF31" s="1"/>
      <c r="GGG31" s="1"/>
      <c r="GGH31" s="1"/>
      <c r="GGI31" s="1"/>
      <c r="GGJ31" s="1"/>
      <c r="GGK31" s="1"/>
      <c r="GGL31" s="1"/>
      <c r="GGM31" s="1"/>
      <c r="GGN31" s="1"/>
      <c r="GGO31" s="1"/>
      <c r="GGP31" s="1"/>
      <c r="GGQ31" s="1"/>
      <c r="GGR31" s="1"/>
      <c r="GGS31" s="1"/>
      <c r="GGT31" s="1"/>
      <c r="GGU31" s="1"/>
      <c r="GGV31" s="1"/>
      <c r="GGW31" s="1"/>
      <c r="GGX31" s="1"/>
      <c r="GGY31" s="1"/>
      <c r="GGZ31" s="1"/>
      <c r="GHA31" s="1"/>
      <c r="GHB31" s="1"/>
      <c r="GHC31" s="1"/>
      <c r="GHD31" s="1"/>
      <c r="GHE31" s="1"/>
      <c r="GHF31" s="1"/>
      <c r="GHG31" s="1"/>
      <c r="GHH31" s="1"/>
      <c r="GHI31" s="1"/>
      <c r="GHJ31" s="1"/>
      <c r="GHK31" s="1"/>
      <c r="GHL31" s="1"/>
      <c r="GHM31" s="1"/>
      <c r="GHN31" s="1"/>
      <c r="GHO31" s="1"/>
      <c r="GHP31" s="1"/>
      <c r="GHQ31" s="1"/>
      <c r="GHR31" s="1"/>
      <c r="GHS31" s="1"/>
      <c r="GHT31" s="1"/>
      <c r="GHU31" s="1"/>
      <c r="GHV31" s="1"/>
      <c r="GHW31" s="1"/>
      <c r="GHX31" s="1"/>
      <c r="GHY31" s="1"/>
      <c r="GHZ31" s="1"/>
      <c r="GIA31" s="1"/>
      <c r="GIB31" s="1"/>
      <c r="GIC31" s="1"/>
      <c r="GID31" s="1"/>
      <c r="GIE31" s="1"/>
      <c r="GIF31" s="1"/>
      <c r="GIG31" s="1"/>
      <c r="GIH31" s="1"/>
      <c r="GII31" s="1"/>
      <c r="GIJ31" s="1"/>
      <c r="GIK31" s="1"/>
      <c r="GIL31" s="1"/>
      <c r="GIM31" s="1"/>
      <c r="GIN31" s="1"/>
      <c r="GIO31" s="1"/>
      <c r="GIP31" s="1"/>
      <c r="GIQ31" s="1"/>
      <c r="GIR31" s="1"/>
      <c r="GIS31" s="1"/>
      <c r="GIT31" s="1"/>
      <c r="GIU31" s="1"/>
      <c r="GIV31" s="1"/>
      <c r="GIW31" s="1"/>
      <c r="GIX31" s="1"/>
      <c r="GIY31" s="1"/>
      <c r="GIZ31" s="1"/>
      <c r="GJA31" s="1"/>
      <c r="GJB31" s="1"/>
      <c r="GJC31" s="1"/>
      <c r="GJD31" s="1"/>
      <c r="GJE31" s="1"/>
      <c r="GJF31" s="1"/>
      <c r="GJG31" s="1"/>
      <c r="GJH31" s="1"/>
      <c r="GJI31" s="1"/>
      <c r="GJJ31" s="1"/>
      <c r="GJK31" s="1"/>
      <c r="GJL31" s="1"/>
      <c r="GJM31" s="1"/>
      <c r="GJN31" s="1"/>
      <c r="GJO31" s="1"/>
      <c r="GJP31" s="1"/>
      <c r="GJQ31" s="1"/>
      <c r="GJR31" s="1"/>
      <c r="GJS31" s="1"/>
      <c r="GJT31" s="1"/>
      <c r="GJU31" s="1"/>
      <c r="GJV31" s="1"/>
      <c r="GJW31" s="1"/>
      <c r="GJX31" s="1"/>
      <c r="GJY31" s="1"/>
      <c r="GJZ31" s="1"/>
      <c r="GKA31" s="1"/>
      <c r="GKB31" s="1"/>
      <c r="GKC31" s="1"/>
      <c r="GKD31" s="1"/>
      <c r="GKE31" s="1"/>
      <c r="GKF31" s="1"/>
      <c r="GKG31" s="1"/>
      <c r="GKH31" s="1"/>
      <c r="GKI31" s="1"/>
      <c r="GKJ31" s="1"/>
      <c r="GKK31" s="1"/>
      <c r="GKL31" s="1"/>
      <c r="GKM31" s="1"/>
      <c r="GKN31" s="1"/>
      <c r="GKO31" s="1"/>
      <c r="GKP31" s="1"/>
      <c r="GKQ31" s="1"/>
      <c r="GKR31" s="1"/>
      <c r="GKS31" s="1"/>
      <c r="GKT31" s="1"/>
      <c r="GKU31" s="1"/>
      <c r="GKV31" s="1"/>
      <c r="GKW31" s="1"/>
      <c r="GKX31" s="1"/>
      <c r="GKY31" s="1"/>
      <c r="GKZ31" s="1"/>
      <c r="GLA31" s="1"/>
      <c r="GLB31" s="1"/>
      <c r="GLC31" s="1"/>
      <c r="GLD31" s="1"/>
      <c r="GLE31" s="1"/>
      <c r="GLF31" s="1"/>
      <c r="GLG31" s="1"/>
      <c r="GLH31" s="1"/>
      <c r="GLI31" s="1"/>
      <c r="GLJ31" s="1"/>
      <c r="GLK31" s="1"/>
      <c r="GLL31" s="1"/>
      <c r="GLM31" s="1"/>
      <c r="GLN31" s="1"/>
      <c r="GLO31" s="1"/>
      <c r="GLP31" s="1"/>
      <c r="GLQ31" s="1"/>
      <c r="GLR31" s="1"/>
      <c r="GLS31" s="1"/>
      <c r="GLT31" s="1"/>
      <c r="GLU31" s="1"/>
      <c r="GLV31" s="1"/>
      <c r="GLW31" s="1"/>
      <c r="GLX31" s="1"/>
      <c r="GLY31" s="1"/>
      <c r="GLZ31" s="1"/>
      <c r="GMA31" s="1"/>
      <c r="GMB31" s="1"/>
      <c r="GMC31" s="1"/>
      <c r="GMD31" s="1"/>
      <c r="GME31" s="1"/>
      <c r="GMF31" s="1"/>
      <c r="GMG31" s="1"/>
      <c r="GMH31" s="1"/>
      <c r="GMI31" s="1"/>
      <c r="GMJ31" s="1"/>
      <c r="GMK31" s="1"/>
      <c r="GML31" s="1"/>
      <c r="GMM31" s="1"/>
      <c r="GMN31" s="1"/>
      <c r="GMO31" s="1"/>
      <c r="GMP31" s="1"/>
      <c r="GMQ31" s="1"/>
      <c r="GMR31" s="1"/>
      <c r="GMS31" s="1"/>
      <c r="GMT31" s="1"/>
      <c r="GMU31" s="1"/>
      <c r="GMV31" s="1"/>
      <c r="GMW31" s="1"/>
      <c r="GMX31" s="1"/>
      <c r="GMY31" s="1"/>
      <c r="GMZ31" s="1"/>
      <c r="GNA31" s="1"/>
      <c r="GNB31" s="1"/>
      <c r="GNC31" s="1"/>
      <c r="GND31" s="1"/>
      <c r="GNE31" s="1"/>
      <c r="GNF31" s="1"/>
      <c r="GNG31" s="1"/>
      <c r="GNH31" s="1"/>
      <c r="GNI31" s="1"/>
      <c r="GNJ31" s="1"/>
      <c r="GNK31" s="1"/>
      <c r="GNL31" s="1"/>
      <c r="GNM31" s="1"/>
      <c r="GNN31" s="1"/>
      <c r="GNO31" s="1"/>
      <c r="GNP31" s="1"/>
      <c r="GNQ31" s="1"/>
      <c r="GNR31" s="1"/>
      <c r="GNS31" s="1"/>
      <c r="GNT31" s="1"/>
      <c r="GNU31" s="1"/>
      <c r="GNV31" s="1"/>
      <c r="GNW31" s="1"/>
      <c r="GNX31" s="1"/>
      <c r="GNY31" s="1"/>
      <c r="GNZ31" s="1"/>
      <c r="GOA31" s="1"/>
      <c r="GOB31" s="1"/>
      <c r="GOC31" s="1"/>
      <c r="GOD31" s="1"/>
      <c r="GOE31" s="1"/>
      <c r="GOF31" s="1"/>
      <c r="GOG31" s="1"/>
      <c r="GOH31" s="1"/>
      <c r="GOI31" s="1"/>
      <c r="GOJ31" s="1"/>
      <c r="GOK31" s="1"/>
      <c r="GOL31" s="1"/>
      <c r="GOM31" s="1"/>
      <c r="GON31" s="1"/>
      <c r="GOO31" s="1"/>
      <c r="GOP31" s="1"/>
      <c r="GOQ31" s="1"/>
      <c r="GOR31" s="1"/>
      <c r="GOS31" s="1"/>
      <c r="GOT31" s="1"/>
      <c r="GOU31" s="1"/>
      <c r="GOV31" s="1"/>
      <c r="GOW31" s="1"/>
      <c r="GOX31" s="1"/>
      <c r="GOY31" s="1"/>
      <c r="GOZ31" s="1"/>
      <c r="GPA31" s="1"/>
      <c r="GPB31" s="1"/>
      <c r="GPC31" s="1"/>
      <c r="GPD31" s="1"/>
      <c r="GPE31" s="1"/>
      <c r="GPF31" s="1"/>
      <c r="GPG31" s="1"/>
      <c r="GPH31" s="1"/>
      <c r="GPI31" s="1"/>
      <c r="GPJ31" s="1"/>
      <c r="GPK31" s="1"/>
      <c r="GPL31" s="1"/>
      <c r="GPM31" s="1"/>
      <c r="GPN31" s="1"/>
      <c r="GPO31" s="1"/>
      <c r="GPP31" s="1"/>
      <c r="GPQ31" s="1"/>
      <c r="GPR31" s="1"/>
      <c r="GPS31" s="1"/>
      <c r="GPT31" s="1"/>
      <c r="GPU31" s="1"/>
      <c r="GPV31" s="1"/>
      <c r="GPW31" s="1"/>
      <c r="GPX31" s="1"/>
      <c r="GPY31" s="1"/>
      <c r="GPZ31" s="1"/>
      <c r="GQA31" s="1"/>
      <c r="GQB31" s="1"/>
      <c r="GQC31" s="1"/>
      <c r="GQD31" s="1"/>
      <c r="GQE31" s="1"/>
      <c r="GQF31" s="1"/>
      <c r="GQG31" s="1"/>
      <c r="GQH31" s="1"/>
      <c r="GQI31" s="1"/>
      <c r="GQJ31" s="1"/>
      <c r="GQK31" s="1"/>
      <c r="GQL31" s="1"/>
      <c r="GQM31" s="1"/>
      <c r="GQN31" s="1"/>
      <c r="GQO31" s="1"/>
      <c r="GQP31" s="1"/>
      <c r="GQQ31" s="1"/>
      <c r="GQR31" s="1"/>
      <c r="GQS31" s="1"/>
      <c r="GQT31" s="1"/>
      <c r="GQU31" s="1"/>
      <c r="GQV31" s="1"/>
      <c r="GQW31" s="1"/>
      <c r="GQX31" s="1"/>
      <c r="GQY31" s="1"/>
      <c r="GQZ31" s="1"/>
      <c r="GRA31" s="1"/>
      <c r="GRB31" s="1"/>
      <c r="GRC31" s="1"/>
      <c r="GRD31" s="1"/>
      <c r="GRE31" s="1"/>
      <c r="GRF31" s="1"/>
      <c r="GRG31" s="1"/>
      <c r="GRH31" s="1"/>
      <c r="GRI31" s="1"/>
      <c r="GRJ31" s="1"/>
      <c r="GRK31" s="1"/>
      <c r="GRL31" s="1"/>
      <c r="GRM31" s="1"/>
      <c r="GRN31" s="1"/>
      <c r="GRO31" s="1"/>
      <c r="GRP31" s="1"/>
      <c r="GRQ31" s="1"/>
      <c r="GRR31" s="1"/>
      <c r="GRS31" s="1"/>
      <c r="GRT31" s="1"/>
      <c r="GRU31" s="1"/>
      <c r="GRV31" s="1"/>
      <c r="GRW31" s="1"/>
      <c r="GRX31" s="1"/>
      <c r="GRY31" s="1"/>
      <c r="GRZ31" s="1"/>
      <c r="GSA31" s="1"/>
      <c r="GSB31" s="1"/>
      <c r="GSC31" s="1"/>
      <c r="GSD31" s="1"/>
      <c r="GSE31" s="1"/>
      <c r="GSF31" s="1"/>
      <c r="GSG31" s="1"/>
      <c r="GSH31" s="1"/>
      <c r="GSI31" s="1"/>
      <c r="GSJ31" s="1"/>
      <c r="GSK31" s="1"/>
      <c r="GSL31" s="1"/>
      <c r="GSM31" s="1"/>
      <c r="GSN31" s="1"/>
      <c r="GSO31" s="1"/>
      <c r="GSP31" s="1"/>
      <c r="GSQ31" s="1"/>
      <c r="GSR31" s="1"/>
      <c r="GSS31" s="1"/>
      <c r="GST31" s="1"/>
      <c r="GSU31" s="1"/>
      <c r="GSV31" s="1"/>
      <c r="GSW31" s="1"/>
      <c r="GSX31" s="1"/>
      <c r="GSY31" s="1"/>
      <c r="GSZ31" s="1"/>
      <c r="GTA31" s="1"/>
      <c r="GTB31" s="1"/>
      <c r="GTC31" s="1"/>
      <c r="GTD31" s="1"/>
      <c r="GTE31" s="1"/>
      <c r="GTF31" s="1"/>
      <c r="GTG31" s="1"/>
      <c r="GTH31" s="1"/>
      <c r="GTI31" s="1"/>
      <c r="GTJ31" s="1"/>
      <c r="GTK31" s="1"/>
      <c r="GTL31" s="1"/>
      <c r="GTM31" s="1"/>
      <c r="GTN31" s="1"/>
      <c r="GTO31" s="1"/>
      <c r="GTP31" s="1"/>
      <c r="GTQ31" s="1"/>
      <c r="GTR31" s="1"/>
      <c r="GTS31" s="1"/>
      <c r="GTT31" s="1"/>
      <c r="GTU31" s="1"/>
      <c r="GTV31" s="1"/>
      <c r="GTW31" s="1"/>
      <c r="GTX31" s="1"/>
      <c r="GTY31" s="1"/>
      <c r="GTZ31" s="1"/>
      <c r="GUA31" s="1"/>
      <c r="GUB31" s="1"/>
      <c r="GUC31" s="1"/>
      <c r="GUD31" s="1"/>
      <c r="GUE31" s="1"/>
      <c r="GUF31" s="1"/>
      <c r="GUG31" s="1"/>
      <c r="GUH31" s="1"/>
      <c r="GUI31" s="1"/>
      <c r="GUJ31" s="1"/>
      <c r="GUK31" s="1"/>
      <c r="GUL31" s="1"/>
      <c r="GUM31" s="1"/>
      <c r="GUN31" s="1"/>
      <c r="GUO31" s="1"/>
      <c r="GUP31" s="1"/>
      <c r="GUQ31" s="1"/>
      <c r="GUR31" s="1"/>
      <c r="GUS31" s="1"/>
      <c r="GUT31" s="1"/>
      <c r="GUU31" s="1"/>
      <c r="GUV31" s="1"/>
      <c r="GUW31" s="1"/>
      <c r="GUX31" s="1"/>
      <c r="GUY31" s="1"/>
      <c r="GUZ31" s="1"/>
      <c r="GVA31" s="1"/>
      <c r="GVB31" s="1"/>
      <c r="GVC31" s="1"/>
      <c r="GVD31" s="1"/>
      <c r="GVE31" s="1"/>
      <c r="GVF31" s="1"/>
      <c r="GVG31" s="1"/>
      <c r="GVH31" s="1"/>
      <c r="GVI31" s="1"/>
      <c r="GVJ31" s="1"/>
      <c r="GVK31" s="1"/>
      <c r="GVL31" s="1"/>
      <c r="GVM31" s="1"/>
      <c r="GVN31" s="1"/>
      <c r="GVO31" s="1"/>
      <c r="GVP31" s="1"/>
      <c r="GVQ31" s="1"/>
      <c r="GVR31" s="1"/>
      <c r="GVS31" s="1"/>
      <c r="GVT31" s="1"/>
      <c r="GVU31" s="1"/>
      <c r="GVV31" s="1"/>
      <c r="GVW31" s="1"/>
      <c r="GVX31" s="1"/>
      <c r="GVY31" s="1"/>
      <c r="GVZ31" s="1"/>
      <c r="GWA31" s="1"/>
      <c r="GWB31" s="1"/>
      <c r="GWC31" s="1"/>
      <c r="GWD31" s="1"/>
      <c r="GWE31" s="1"/>
      <c r="GWF31" s="1"/>
      <c r="GWG31" s="1"/>
      <c r="GWH31" s="1"/>
      <c r="GWI31" s="1"/>
      <c r="GWJ31" s="1"/>
      <c r="GWK31" s="1"/>
      <c r="GWL31" s="1"/>
      <c r="GWM31" s="1"/>
      <c r="GWN31" s="1"/>
      <c r="GWO31" s="1"/>
      <c r="GWP31" s="1"/>
      <c r="GWQ31" s="1"/>
      <c r="GWR31" s="1"/>
      <c r="GWS31" s="1"/>
      <c r="GWT31" s="1"/>
      <c r="GWU31" s="1"/>
      <c r="GWV31" s="1"/>
      <c r="GWW31" s="1"/>
      <c r="GWX31" s="1"/>
      <c r="GWY31" s="1"/>
      <c r="GWZ31" s="1"/>
      <c r="GXA31" s="1"/>
      <c r="GXB31" s="1"/>
      <c r="GXC31" s="1"/>
      <c r="GXD31" s="1"/>
      <c r="GXE31" s="1"/>
      <c r="GXF31" s="1"/>
      <c r="GXG31" s="1"/>
      <c r="GXH31" s="1"/>
      <c r="GXI31" s="1"/>
      <c r="GXJ31" s="1"/>
      <c r="GXK31" s="1"/>
      <c r="GXL31" s="1"/>
      <c r="GXM31" s="1"/>
      <c r="GXN31" s="1"/>
      <c r="GXO31" s="1"/>
      <c r="GXP31" s="1"/>
      <c r="GXQ31" s="1"/>
      <c r="GXR31" s="1"/>
      <c r="GXS31" s="1"/>
      <c r="GXT31" s="1"/>
      <c r="GXU31" s="1"/>
      <c r="GXV31" s="1"/>
      <c r="GXW31" s="1"/>
      <c r="GXX31" s="1"/>
      <c r="GXY31" s="1"/>
      <c r="GXZ31" s="1"/>
      <c r="GYA31" s="1"/>
      <c r="GYB31" s="1"/>
      <c r="GYC31" s="1"/>
      <c r="GYD31" s="1"/>
      <c r="GYE31" s="1"/>
      <c r="GYF31" s="1"/>
      <c r="GYG31" s="1"/>
      <c r="GYH31" s="1"/>
      <c r="GYI31" s="1"/>
      <c r="GYJ31" s="1"/>
      <c r="GYK31" s="1"/>
      <c r="GYL31" s="1"/>
      <c r="GYM31" s="1"/>
      <c r="GYN31" s="1"/>
      <c r="GYO31" s="1"/>
      <c r="GYP31" s="1"/>
      <c r="GYQ31" s="1"/>
      <c r="GYR31" s="1"/>
      <c r="GYS31" s="1"/>
      <c r="GYT31" s="1"/>
      <c r="GYU31" s="1"/>
      <c r="GYV31" s="1"/>
      <c r="GYW31" s="1"/>
      <c r="GYX31" s="1"/>
      <c r="GYY31" s="1"/>
      <c r="GYZ31" s="1"/>
      <c r="GZA31" s="1"/>
      <c r="GZB31" s="1"/>
      <c r="GZC31" s="1"/>
      <c r="GZD31" s="1"/>
      <c r="GZE31" s="1"/>
      <c r="GZF31" s="1"/>
      <c r="GZG31" s="1"/>
      <c r="GZH31" s="1"/>
      <c r="GZI31" s="1"/>
      <c r="GZJ31" s="1"/>
      <c r="GZK31" s="1"/>
      <c r="GZL31" s="1"/>
      <c r="GZM31" s="1"/>
      <c r="GZN31" s="1"/>
      <c r="GZO31" s="1"/>
      <c r="GZP31" s="1"/>
      <c r="GZQ31" s="1"/>
      <c r="GZR31" s="1"/>
      <c r="GZS31" s="1"/>
      <c r="GZT31" s="1"/>
      <c r="GZU31" s="1"/>
      <c r="GZV31" s="1"/>
      <c r="GZW31" s="1"/>
      <c r="GZX31" s="1"/>
      <c r="GZY31" s="1"/>
      <c r="GZZ31" s="1"/>
      <c r="HAA31" s="1"/>
      <c r="HAB31" s="1"/>
      <c r="HAC31" s="1"/>
      <c r="HAD31" s="1"/>
      <c r="HAE31" s="1"/>
      <c r="HAF31" s="1"/>
      <c r="HAG31" s="1"/>
      <c r="HAH31" s="1"/>
      <c r="HAI31" s="1"/>
      <c r="HAJ31" s="1"/>
      <c r="HAK31" s="1"/>
      <c r="HAL31" s="1"/>
      <c r="HAM31" s="1"/>
      <c r="HAN31" s="1"/>
      <c r="HAO31" s="1"/>
      <c r="HAP31" s="1"/>
      <c r="HAQ31" s="1"/>
      <c r="HAR31" s="1"/>
      <c r="HAS31" s="1"/>
      <c r="HAT31" s="1"/>
      <c r="HAU31" s="1"/>
      <c r="HAV31" s="1"/>
      <c r="HAW31" s="1"/>
      <c r="HAX31" s="1"/>
      <c r="HAY31" s="1"/>
      <c r="HAZ31" s="1"/>
      <c r="HBA31" s="1"/>
      <c r="HBB31" s="1"/>
      <c r="HBC31" s="1"/>
      <c r="HBD31" s="1"/>
      <c r="HBE31" s="1"/>
      <c r="HBF31" s="1"/>
      <c r="HBG31" s="1"/>
      <c r="HBH31" s="1"/>
      <c r="HBI31" s="1"/>
      <c r="HBJ31" s="1"/>
      <c r="HBK31" s="1"/>
      <c r="HBL31" s="1"/>
      <c r="HBM31" s="1"/>
      <c r="HBN31" s="1"/>
      <c r="HBO31" s="1"/>
      <c r="HBP31" s="1"/>
      <c r="HBQ31" s="1"/>
      <c r="HBR31" s="1"/>
      <c r="HBS31" s="1"/>
      <c r="HBT31" s="1"/>
      <c r="HBU31" s="1"/>
      <c r="HBV31" s="1"/>
      <c r="HBW31" s="1"/>
      <c r="HBX31" s="1"/>
      <c r="HBY31" s="1"/>
      <c r="HBZ31" s="1"/>
      <c r="HCA31" s="1"/>
      <c r="HCB31" s="1"/>
      <c r="HCC31" s="1"/>
      <c r="HCD31" s="1"/>
      <c r="HCE31" s="1"/>
      <c r="HCF31" s="1"/>
      <c r="HCG31" s="1"/>
      <c r="HCH31" s="1"/>
      <c r="HCI31" s="1"/>
      <c r="HCJ31" s="1"/>
      <c r="HCK31" s="1"/>
      <c r="HCL31" s="1"/>
      <c r="HCM31" s="1"/>
      <c r="HCN31" s="1"/>
      <c r="HCO31" s="1"/>
      <c r="HCP31" s="1"/>
      <c r="HCQ31" s="1"/>
      <c r="HCR31" s="1"/>
      <c r="HCS31" s="1"/>
      <c r="HCT31" s="1"/>
      <c r="HCU31" s="1"/>
      <c r="HCV31" s="1"/>
      <c r="HCW31" s="1"/>
      <c r="HCX31" s="1"/>
      <c r="HCY31" s="1"/>
      <c r="HCZ31" s="1"/>
      <c r="HDA31" s="1"/>
      <c r="HDB31" s="1"/>
      <c r="HDC31" s="1"/>
      <c r="HDD31" s="1"/>
      <c r="HDE31" s="1"/>
      <c r="HDF31" s="1"/>
      <c r="HDG31" s="1"/>
      <c r="HDH31" s="1"/>
      <c r="HDI31" s="1"/>
      <c r="HDJ31" s="1"/>
      <c r="HDK31" s="1"/>
      <c r="HDL31" s="1"/>
      <c r="HDM31" s="1"/>
      <c r="HDN31" s="1"/>
      <c r="HDO31" s="1"/>
      <c r="HDP31" s="1"/>
      <c r="HDQ31" s="1"/>
      <c r="HDR31" s="1"/>
      <c r="HDS31" s="1"/>
      <c r="HDT31" s="1"/>
      <c r="HDU31" s="1"/>
      <c r="HDV31" s="1"/>
      <c r="HDW31" s="1"/>
      <c r="HDX31" s="1"/>
      <c r="HDY31" s="1"/>
      <c r="HDZ31" s="1"/>
      <c r="HEA31" s="1"/>
      <c r="HEB31" s="1"/>
      <c r="HEC31" s="1"/>
      <c r="HED31" s="1"/>
      <c r="HEE31" s="1"/>
      <c r="HEF31" s="1"/>
      <c r="HEG31" s="1"/>
      <c r="HEH31" s="1"/>
      <c r="HEI31" s="1"/>
      <c r="HEJ31" s="1"/>
      <c r="HEK31" s="1"/>
      <c r="HEL31" s="1"/>
      <c r="HEM31" s="1"/>
      <c r="HEN31" s="1"/>
      <c r="HEO31" s="1"/>
      <c r="HEP31" s="1"/>
      <c r="HEQ31" s="1"/>
      <c r="HER31" s="1"/>
      <c r="HES31" s="1"/>
      <c r="HET31" s="1"/>
      <c r="HEU31" s="1"/>
      <c r="HEV31" s="1"/>
      <c r="HEW31" s="1"/>
      <c r="HEX31" s="1"/>
      <c r="HEY31" s="1"/>
      <c r="HEZ31" s="1"/>
      <c r="HFA31" s="1"/>
      <c r="HFB31" s="1"/>
      <c r="HFC31" s="1"/>
      <c r="HFD31" s="1"/>
      <c r="HFE31" s="1"/>
      <c r="HFF31" s="1"/>
      <c r="HFG31" s="1"/>
      <c r="HFH31" s="1"/>
      <c r="HFI31" s="1"/>
      <c r="HFJ31" s="1"/>
      <c r="HFK31" s="1"/>
      <c r="HFL31" s="1"/>
      <c r="HFM31" s="1"/>
      <c r="HFN31" s="1"/>
      <c r="HFO31" s="1"/>
      <c r="HFP31" s="1"/>
      <c r="HFQ31" s="1"/>
      <c r="HFR31" s="1"/>
      <c r="HFS31" s="1"/>
      <c r="HFT31" s="1"/>
      <c r="HFU31" s="1"/>
      <c r="HFV31" s="1"/>
      <c r="HFW31" s="1"/>
      <c r="HFX31" s="1"/>
      <c r="HFY31" s="1"/>
      <c r="HFZ31" s="1"/>
      <c r="HGA31" s="1"/>
      <c r="HGB31" s="1"/>
      <c r="HGC31" s="1"/>
      <c r="HGD31" s="1"/>
      <c r="HGE31" s="1"/>
      <c r="HGF31" s="1"/>
      <c r="HGG31" s="1"/>
      <c r="HGH31" s="1"/>
      <c r="HGI31" s="1"/>
      <c r="HGJ31" s="1"/>
      <c r="HGK31" s="1"/>
      <c r="HGL31" s="1"/>
      <c r="HGM31" s="1"/>
      <c r="HGN31" s="1"/>
      <c r="HGO31" s="1"/>
      <c r="HGP31" s="1"/>
      <c r="HGQ31" s="1"/>
      <c r="HGR31" s="1"/>
      <c r="HGS31" s="1"/>
      <c r="HGT31" s="1"/>
      <c r="HGU31" s="1"/>
      <c r="HGV31" s="1"/>
      <c r="HGW31" s="1"/>
      <c r="HGX31" s="1"/>
      <c r="HGY31" s="1"/>
      <c r="HGZ31" s="1"/>
      <c r="HHA31" s="1"/>
      <c r="HHB31" s="1"/>
      <c r="HHC31" s="1"/>
      <c r="HHD31" s="1"/>
      <c r="HHE31" s="1"/>
      <c r="HHF31" s="1"/>
      <c r="HHG31" s="1"/>
      <c r="HHH31" s="1"/>
      <c r="HHI31" s="1"/>
      <c r="HHJ31" s="1"/>
      <c r="HHK31" s="1"/>
      <c r="HHL31" s="1"/>
      <c r="HHM31" s="1"/>
      <c r="HHN31" s="1"/>
      <c r="HHO31" s="1"/>
      <c r="HHP31" s="1"/>
      <c r="HHQ31" s="1"/>
      <c r="HHR31" s="1"/>
      <c r="HHS31" s="1"/>
      <c r="HHT31" s="1"/>
      <c r="HHU31" s="1"/>
      <c r="HHV31" s="1"/>
      <c r="HHW31" s="1"/>
      <c r="HHX31" s="1"/>
      <c r="HHY31" s="1"/>
      <c r="HHZ31" s="1"/>
      <c r="HIA31" s="1"/>
      <c r="HIB31" s="1"/>
      <c r="HIC31" s="1"/>
      <c r="HID31" s="1"/>
      <c r="HIE31" s="1"/>
      <c r="HIF31" s="1"/>
      <c r="HIG31" s="1"/>
      <c r="HIH31" s="1"/>
      <c r="HII31" s="1"/>
      <c r="HIJ31" s="1"/>
      <c r="HIK31" s="1"/>
      <c r="HIL31" s="1"/>
      <c r="HIM31" s="1"/>
      <c r="HIN31" s="1"/>
      <c r="HIO31" s="1"/>
      <c r="HIP31" s="1"/>
      <c r="HIQ31" s="1"/>
      <c r="HIR31" s="1"/>
      <c r="HIS31" s="1"/>
      <c r="HIT31" s="1"/>
      <c r="HIU31" s="1"/>
      <c r="HIV31" s="1"/>
      <c r="HIW31" s="1"/>
      <c r="HIX31" s="1"/>
      <c r="HIY31" s="1"/>
      <c r="HIZ31" s="1"/>
      <c r="HJA31" s="1"/>
      <c r="HJB31" s="1"/>
      <c r="HJC31" s="1"/>
      <c r="HJD31" s="1"/>
      <c r="HJE31" s="1"/>
      <c r="HJF31" s="1"/>
      <c r="HJG31" s="1"/>
      <c r="HJH31" s="1"/>
      <c r="HJI31" s="1"/>
      <c r="HJJ31" s="1"/>
      <c r="HJK31" s="1"/>
      <c r="HJL31" s="1"/>
      <c r="HJM31" s="1"/>
      <c r="HJN31" s="1"/>
      <c r="HJO31" s="1"/>
      <c r="HJP31" s="1"/>
      <c r="HJQ31" s="1"/>
      <c r="HJR31" s="1"/>
      <c r="HJS31" s="1"/>
      <c r="HJT31" s="1"/>
      <c r="HJU31" s="1"/>
      <c r="HJV31" s="1"/>
      <c r="HJW31" s="1"/>
      <c r="HJX31" s="1"/>
      <c r="HJY31" s="1"/>
      <c r="HJZ31" s="1"/>
      <c r="HKA31" s="1"/>
      <c r="HKB31" s="1"/>
      <c r="HKC31" s="1"/>
      <c r="HKD31" s="1"/>
      <c r="HKE31" s="1"/>
      <c r="HKF31" s="1"/>
      <c r="HKG31" s="1"/>
      <c r="HKH31" s="1"/>
      <c r="HKI31" s="1"/>
      <c r="HKJ31" s="1"/>
      <c r="HKK31" s="1"/>
      <c r="HKL31" s="1"/>
      <c r="HKM31" s="1"/>
      <c r="HKN31" s="1"/>
      <c r="HKO31" s="1"/>
      <c r="HKP31" s="1"/>
      <c r="HKQ31" s="1"/>
      <c r="HKR31" s="1"/>
      <c r="HKS31" s="1"/>
      <c r="HKT31" s="1"/>
      <c r="HKU31" s="1"/>
      <c r="HKV31" s="1"/>
      <c r="HKW31" s="1"/>
      <c r="HKX31" s="1"/>
      <c r="HKY31" s="1"/>
      <c r="HKZ31" s="1"/>
      <c r="HLA31" s="1"/>
      <c r="HLB31" s="1"/>
      <c r="HLC31" s="1"/>
      <c r="HLD31" s="1"/>
      <c r="HLE31" s="1"/>
      <c r="HLF31" s="1"/>
      <c r="HLG31" s="1"/>
      <c r="HLH31" s="1"/>
      <c r="HLI31" s="1"/>
      <c r="HLJ31" s="1"/>
      <c r="HLK31" s="1"/>
      <c r="HLL31" s="1"/>
      <c r="HLM31" s="1"/>
      <c r="HLN31" s="1"/>
      <c r="HLO31" s="1"/>
      <c r="HLP31" s="1"/>
      <c r="HLQ31" s="1"/>
      <c r="HLR31" s="1"/>
      <c r="HLS31" s="1"/>
      <c r="HLT31" s="1"/>
      <c r="HLU31" s="1"/>
      <c r="HLV31" s="1"/>
      <c r="HLW31" s="1"/>
      <c r="HLX31" s="1"/>
      <c r="HLY31" s="1"/>
      <c r="HLZ31" s="1"/>
      <c r="HMA31" s="1"/>
      <c r="HMB31" s="1"/>
      <c r="HMC31" s="1"/>
      <c r="HMD31" s="1"/>
      <c r="HME31" s="1"/>
      <c r="HMF31" s="1"/>
      <c r="HMG31" s="1"/>
      <c r="HMH31" s="1"/>
      <c r="HMI31" s="1"/>
      <c r="HMJ31" s="1"/>
      <c r="HMK31" s="1"/>
      <c r="HML31" s="1"/>
      <c r="HMM31" s="1"/>
      <c r="HMN31" s="1"/>
      <c r="HMO31" s="1"/>
      <c r="HMP31" s="1"/>
      <c r="HMQ31" s="1"/>
      <c r="HMR31" s="1"/>
      <c r="HMS31" s="1"/>
      <c r="HMT31" s="1"/>
      <c r="HMU31" s="1"/>
      <c r="HMV31" s="1"/>
      <c r="HMW31" s="1"/>
      <c r="HMX31" s="1"/>
      <c r="HMY31" s="1"/>
      <c r="HMZ31" s="1"/>
      <c r="HNA31" s="1"/>
      <c r="HNB31" s="1"/>
      <c r="HNC31" s="1"/>
      <c r="HND31" s="1"/>
      <c r="HNE31" s="1"/>
      <c r="HNF31" s="1"/>
      <c r="HNG31" s="1"/>
      <c r="HNH31" s="1"/>
      <c r="HNI31" s="1"/>
      <c r="HNJ31" s="1"/>
      <c r="HNK31" s="1"/>
      <c r="HNL31" s="1"/>
      <c r="HNM31" s="1"/>
      <c r="HNN31" s="1"/>
      <c r="HNO31" s="1"/>
      <c r="HNP31" s="1"/>
      <c r="HNQ31" s="1"/>
      <c r="HNR31" s="1"/>
      <c r="HNS31" s="1"/>
      <c r="HNT31" s="1"/>
      <c r="HNU31" s="1"/>
      <c r="HNV31" s="1"/>
      <c r="HNW31" s="1"/>
      <c r="HNX31" s="1"/>
      <c r="HNY31" s="1"/>
      <c r="HNZ31" s="1"/>
      <c r="HOA31" s="1"/>
      <c r="HOB31" s="1"/>
      <c r="HOC31" s="1"/>
      <c r="HOD31" s="1"/>
      <c r="HOE31" s="1"/>
      <c r="HOF31" s="1"/>
      <c r="HOG31" s="1"/>
      <c r="HOH31" s="1"/>
      <c r="HOI31" s="1"/>
      <c r="HOJ31" s="1"/>
      <c r="HOK31" s="1"/>
      <c r="HOL31" s="1"/>
      <c r="HOM31" s="1"/>
      <c r="HON31" s="1"/>
      <c r="HOO31" s="1"/>
      <c r="HOP31" s="1"/>
      <c r="HOQ31" s="1"/>
      <c r="HOR31" s="1"/>
      <c r="HOS31" s="1"/>
      <c r="HOT31" s="1"/>
      <c r="HOU31" s="1"/>
      <c r="HOV31" s="1"/>
      <c r="HOW31" s="1"/>
      <c r="HOX31" s="1"/>
      <c r="HOY31" s="1"/>
      <c r="HOZ31" s="1"/>
      <c r="HPA31" s="1"/>
      <c r="HPB31" s="1"/>
      <c r="HPC31" s="1"/>
      <c r="HPD31" s="1"/>
      <c r="HPE31" s="1"/>
      <c r="HPF31" s="1"/>
      <c r="HPG31" s="1"/>
      <c r="HPH31" s="1"/>
      <c r="HPI31" s="1"/>
      <c r="HPJ31" s="1"/>
      <c r="HPK31" s="1"/>
      <c r="HPL31" s="1"/>
      <c r="HPM31" s="1"/>
      <c r="HPN31" s="1"/>
      <c r="HPO31" s="1"/>
      <c r="HPP31" s="1"/>
      <c r="HPQ31" s="1"/>
      <c r="HPR31" s="1"/>
      <c r="HPS31" s="1"/>
      <c r="HPT31" s="1"/>
      <c r="HPU31" s="1"/>
      <c r="HPV31" s="1"/>
      <c r="HPW31" s="1"/>
      <c r="HPX31" s="1"/>
      <c r="HPY31" s="1"/>
      <c r="HPZ31" s="1"/>
      <c r="HQA31" s="1"/>
      <c r="HQB31" s="1"/>
      <c r="HQC31" s="1"/>
      <c r="HQD31" s="1"/>
      <c r="HQE31" s="1"/>
      <c r="HQF31" s="1"/>
      <c r="HQG31" s="1"/>
      <c r="HQH31" s="1"/>
      <c r="HQI31" s="1"/>
      <c r="HQJ31" s="1"/>
      <c r="HQK31" s="1"/>
      <c r="HQL31" s="1"/>
      <c r="HQM31" s="1"/>
      <c r="HQN31" s="1"/>
      <c r="HQO31" s="1"/>
      <c r="HQP31" s="1"/>
      <c r="HQQ31" s="1"/>
      <c r="HQR31" s="1"/>
      <c r="HQS31" s="1"/>
      <c r="HQT31" s="1"/>
      <c r="HQU31" s="1"/>
      <c r="HQV31" s="1"/>
      <c r="HQW31" s="1"/>
      <c r="HQX31" s="1"/>
      <c r="HQY31" s="1"/>
      <c r="HQZ31" s="1"/>
      <c r="HRA31" s="1"/>
      <c r="HRB31" s="1"/>
      <c r="HRC31" s="1"/>
      <c r="HRD31" s="1"/>
      <c r="HRE31" s="1"/>
      <c r="HRF31" s="1"/>
      <c r="HRG31" s="1"/>
      <c r="HRH31" s="1"/>
      <c r="HRI31" s="1"/>
      <c r="HRJ31" s="1"/>
      <c r="HRK31" s="1"/>
      <c r="HRL31" s="1"/>
      <c r="HRM31" s="1"/>
      <c r="HRN31" s="1"/>
      <c r="HRO31" s="1"/>
      <c r="HRP31" s="1"/>
      <c r="HRQ31" s="1"/>
      <c r="HRR31" s="1"/>
      <c r="HRS31" s="1"/>
      <c r="HRT31" s="1"/>
      <c r="HRU31" s="1"/>
      <c r="HRV31" s="1"/>
      <c r="HRW31" s="1"/>
      <c r="HRX31" s="1"/>
      <c r="HRY31" s="1"/>
      <c r="HRZ31" s="1"/>
      <c r="HSA31" s="1"/>
      <c r="HSB31" s="1"/>
      <c r="HSC31" s="1"/>
      <c r="HSD31" s="1"/>
      <c r="HSE31" s="1"/>
      <c r="HSF31" s="1"/>
      <c r="HSG31" s="1"/>
      <c r="HSH31" s="1"/>
      <c r="HSI31" s="1"/>
      <c r="HSJ31" s="1"/>
      <c r="HSK31" s="1"/>
      <c r="HSL31" s="1"/>
      <c r="HSM31" s="1"/>
      <c r="HSN31" s="1"/>
      <c r="HSO31" s="1"/>
      <c r="HSP31" s="1"/>
      <c r="HSQ31" s="1"/>
      <c r="HSR31" s="1"/>
      <c r="HSS31" s="1"/>
      <c r="HST31" s="1"/>
      <c r="HSU31" s="1"/>
      <c r="HSV31" s="1"/>
      <c r="HSW31" s="1"/>
      <c r="HSX31" s="1"/>
      <c r="HSY31" s="1"/>
      <c r="HSZ31" s="1"/>
      <c r="HTA31" s="1"/>
      <c r="HTB31" s="1"/>
      <c r="HTC31" s="1"/>
      <c r="HTD31" s="1"/>
      <c r="HTE31" s="1"/>
      <c r="HTF31" s="1"/>
      <c r="HTG31" s="1"/>
      <c r="HTH31" s="1"/>
      <c r="HTI31" s="1"/>
      <c r="HTJ31" s="1"/>
      <c r="HTK31" s="1"/>
      <c r="HTL31" s="1"/>
      <c r="HTM31" s="1"/>
      <c r="HTN31" s="1"/>
      <c r="HTO31" s="1"/>
      <c r="HTP31" s="1"/>
      <c r="HTQ31" s="1"/>
      <c r="HTR31" s="1"/>
      <c r="HTS31" s="1"/>
      <c r="HTT31" s="1"/>
      <c r="HTU31" s="1"/>
      <c r="HTV31" s="1"/>
      <c r="HTW31" s="1"/>
      <c r="HTX31" s="1"/>
      <c r="HTY31" s="1"/>
      <c r="HTZ31" s="1"/>
      <c r="HUA31" s="1"/>
      <c r="HUB31" s="1"/>
      <c r="HUC31" s="1"/>
      <c r="HUD31" s="1"/>
      <c r="HUE31" s="1"/>
      <c r="HUF31" s="1"/>
      <c r="HUG31" s="1"/>
      <c r="HUH31" s="1"/>
      <c r="HUI31" s="1"/>
      <c r="HUJ31" s="1"/>
      <c r="HUK31" s="1"/>
      <c r="HUL31" s="1"/>
      <c r="HUM31" s="1"/>
      <c r="HUN31" s="1"/>
      <c r="HUO31" s="1"/>
      <c r="HUP31" s="1"/>
      <c r="HUQ31" s="1"/>
      <c r="HUR31" s="1"/>
      <c r="HUS31" s="1"/>
      <c r="HUT31" s="1"/>
      <c r="HUU31" s="1"/>
      <c r="HUV31" s="1"/>
      <c r="HUW31" s="1"/>
      <c r="HUX31" s="1"/>
      <c r="HUY31" s="1"/>
      <c r="HUZ31" s="1"/>
      <c r="HVA31" s="1"/>
      <c r="HVB31" s="1"/>
      <c r="HVC31" s="1"/>
      <c r="HVD31" s="1"/>
      <c r="HVE31" s="1"/>
      <c r="HVF31" s="1"/>
      <c r="HVG31" s="1"/>
      <c r="HVH31" s="1"/>
      <c r="HVI31" s="1"/>
      <c r="HVJ31" s="1"/>
      <c r="HVK31" s="1"/>
      <c r="HVL31" s="1"/>
      <c r="HVM31" s="1"/>
      <c r="HVN31" s="1"/>
      <c r="HVO31" s="1"/>
      <c r="HVP31" s="1"/>
      <c r="HVQ31" s="1"/>
      <c r="HVR31" s="1"/>
      <c r="HVS31" s="1"/>
      <c r="HVT31" s="1"/>
      <c r="HVU31" s="1"/>
      <c r="HVV31" s="1"/>
      <c r="HVW31" s="1"/>
      <c r="HVX31" s="1"/>
      <c r="HVY31" s="1"/>
      <c r="HVZ31" s="1"/>
      <c r="HWA31" s="1"/>
      <c r="HWB31" s="1"/>
      <c r="HWC31" s="1"/>
      <c r="HWD31" s="1"/>
      <c r="HWE31" s="1"/>
      <c r="HWF31" s="1"/>
      <c r="HWG31" s="1"/>
      <c r="HWH31" s="1"/>
      <c r="HWI31" s="1"/>
      <c r="HWJ31" s="1"/>
      <c r="HWK31" s="1"/>
      <c r="HWL31" s="1"/>
      <c r="HWM31" s="1"/>
      <c r="HWN31" s="1"/>
      <c r="HWO31" s="1"/>
      <c r="HWP31" s="1"/>
      <c r="HWQ31" s="1"/>
      <c r="HWR31" s="1"/>
      <c r="HWS31" s="1"/>
      <c r="HWT31" s="1"/>
      <c r="HWU31" s="1"/>
      <c r="HWV31" s="1"/>
      <c r="HWW31" s="1"/>
      <c r="HWX31" s="1"/>
      <c r="HWY31" s="1"/>
      <c r="HWZ31" s="1"/>
      <c r="HXA31" s="1"/>
      <c r="HXB31" s="1"/>
      <c r="HXC31" s="1"/>
      <c r="HXD31" s="1"/>
      <c r="HXE31" s="1"/>
      <c r="HXF31" s="1"/>
      <c r="HXG31" s="1"/>
      <c r="HXH31" s="1"/>
      <c r="HXI31" s="1"/>
      <c r="HXJ31" s="1"/>
      <c r="HXK31" s="1"/>
      <c r="HXL31" s="1"/>
      <c r="HXM31" s="1"/>
      <c r="HXN31" s="1"/>
      <c r="HXO31" s="1"/>
      <c r="HXP31" s="1"/>
      <c r="HXQ31" s="1"/>
      <c r="HXR31" s="1"/>
      <c r="HXS31" s="1"/>
      <c r="HXT31" s="1"/>
      <c r="HXU31" s="1"/>
      <c r="HXV31" s="1"/>
      <c r="HXW31" s="1"/>
      <c r="HXX31" s="1"/>
      <c r="HXY31" s="1"/>
      <c r="HXZ31" s="1"/>
      <c r="HYA31" s="1"/>
      <c r="HYB31" s="1"/>
      <c r="HYC31" s="1"/>
      <c r="HYD31" s="1"/>
      <c r="HYE31" s="1"/>
      <c r="HYF31" s="1"/>
      <c r="HYG31" s="1"/>
      <c r="HYH31" s="1"/>
      <c r="HYI31" s="1"/>
      <c r="HYJ31" s="1"/>
      <c r="HYK31" s="1"/>
      <c r="HYL31" s="1"/>
      <c r="HYM31" s="1"/>
      <c r="HYN31" s="1"/>
      <c r="HYO31" s="1"/>
      <c r="HYP31" s="1"/>
      <c r="HYQ31" s="1"/>
      <c r="HYR31" s="1"/>
      <c r="HYS31" s="1"/>
      <c r="HYT31" s="1"/>
      <c r="HYU31" s="1"/>
      <c r="HYV31" s="1"/>
      <c r="HYW31" s="1"/>
      <c r="HYX31" s="1"/>
      <c r="HYY31" s="1"/>
      <c r="HYZ31" s="1"/>
      <c r="HZA31" s="1"/>
      <c r="HZB31" s="1"/>
      <c r="HZC31" s="1"/>
      <c r="HZD31" s="1"/>
      <c r="HZE31" s="1"/>
      <c r="HZF31" s="1"/>
      <c r="HZG31" s="1"/>
      <c r="HZH31" s="1"/>
      <c r="HZI31" s="1"/>
      <c r="HZJ31" s="1"/>
      <c r="HZK31" s="1"/>
      <c r="HZL31" s="1"/>
      <c r="HZM31" s="1"/>
      <c r="HZN31" s="1"/>
      <c r="HZO31" s="1"/>
      <c r="HZP31" s="1"/>
      <c r="HZQ31" s="1"/>
      <c r="HZR31" s="1"/>
      <c r="HZS31" s="1"/>
      <c r="HZT31" s="1"/>
      <c r="HZU31" s="1"/>
      <c r="HZV31" s="1"/>
      <c r="HZW31" s="1"/>
      <c r="HZX31" s="1"/>
      <c r="HZY31" s="1"/>
      <c r="HZZ31" s="1"/>
      <c r="IAA31" s="1"/>
      <c r="IAB31" s="1"/>
      <c r="IAC31" s="1"/>
      <c r="IAD31" s="1"/>
      <c r="IAE31" s="1"/>
      <c r="IAF31" s="1"/>
      <c r="IAG31" s="1"/>
      <c r="IAH31" s="1"/>
      <c r="IAI31" s="1"/>
      <c r="IAJ31" s="1"/>
      <c r="IAK31" s="1"/>
      <c r="IAL31" s="1"/>
      <c r="IAM31" s="1"/>
      <c r="IAN31" s="1"/>
      <c r="IAO31" s="1"/>
      <c r="IAP31" s="1"/>
      <c r="IAQ31" s="1"/>
      <c r="IAR31" s="1"/>
      <c r="IAS31" s="1"/>
      <c r="IAT31" s="1"/>
      <c r="IAU31" s="1"/>
      <c r="IAV31" s="1"/>
      <c r="IAW31" s="1"/>
      <c r="IAX31" s="1"/>
      <c r="IAY31" s="1"/>
      <c r="IAZ31" s="1"/>
      <c r="IBA31" s="1"/>
      <c r="IBB31" s="1"/>
      <c r="IBC31" s="1"/>
      <c r="IBD31" s="1"/>
      <c r="IBE31" s="1"/>
      <c r="IBF31" s="1"/>
      <c r="IBG31" s="1"/>
      <c r="IBH31" s="1"/>
      <c r="IBI31" s="1"/>
      <c r="IBJ31" s="1"/>
      <c r="IBK31" s="1"/>
      <c r="IBL31" s="1"/>
      <c r="IBM31" s="1"/>
      <c r="IBN31" s="1"/>
      <c r="IBO31" s="1"/>
      <c r="IBP31" s="1"/>
      <c r="IBQ31" s="1"/>
      <c r="IBR31" s="1"/>
      <c r="IBS31" s="1"/>
      <c r="IBT31" s="1"/>
      <c r="IBU31" s="1"/>
      <c r="IBV31" s="1"/>
      <c r="IBW31" s="1"/>
      <c r="IBX31" s="1"/>
      <c r="IBY31" s="1"/>
      <c r="IBZ31" s="1"/>
      <c r="ICA31" s="1"/>
      <c r="ICB31" s="1"/>
      <c r="ICC31" s="1"/>
      <c r="ICD31" s="1"/>
      <c r="ICE31" s="1"/>
      <c r="ICF31" s="1"/>
      <c r="ICG31" s="1"/>
      <c r="ICH31" s="1"/>
      <c r="ICI31" s="1"/>
      <c r="ICJ31" s="1"/>
      <c r="ICK31" s="1"/>
      <c r="ICL31" s="1"/>
      <c r="ICM31" s="1"/>
      <c r="ICN31" s="1"/>
      <c r="ICO31" s="1"/>
      <c r="ICP31" s="1"/>
      <c r="ICQ31" s="1"/>
      <c r="ICR31" s="1"/>
      <c r="ICS31" s="1"/>
      <c r="ICT31" s="1"/>
      <c r="ICU31" s="1"/>
      <c r="ICV31" s="1"/>
      <c r="ICW31" s="1"/>
      <c r="ICX31" s="1"/>
      <c r="ICY31" s="1"/>
      <c r="ICZ31" s="1"/>
      <c r="IDA31" s="1"/>
      <c r="IDB31" s="1"/>
      <c r="IDC31" s="1"/>
      <c r="IDD31" s="1"/>
      <c r="IDE31" s="1"/>
      <c r="IDF31" s="1"/>
      <c r="IDG31" s="1"/>
      <c r="IDH31" s="1"/>
      <c r="IDI31" s="1"/>
      <c r="IDJ31" s="1"/>
      <c r="IDK31" s="1"/>
      <c r="IDL31" s="1"/>
      <c r="IDM31" s="1"/>
      <c r="IDN31" s="1"/>
      <c r="IDO31" s="1"/>
      <c r="IDP31" s="1"/>
      <c r="IDQ31" s="1"/>
      <c r="IDR31" s="1"/>
      <c r="IDS31" s="1"/>
      <c r="IDT31" s="1"/>
      <c r="IDU31" s="1"/>
      <c r="IDV31" s="1"/>
      <c r="IDW31" s="1"/>
      <c r="IDX31" s="1"/>
      <c r="IDY31" s="1"/>
      <c r="IDZ31" s="1"/>
      <c r="IEA31" s="1"/>
      <c r="IEB31" s="1"/>
      <c r="IEC31" s="1"/>
      <c r="IED31" s="1"/>
      <c r="IEE31" s="1"/>
      <c r="IEF31" s="1"/>
      <c r="IEG31" s="1"/>
      <c r="IEH31" s="1"/>
      <c r="IEI31" s="1"/>
      <c r="IEJ31" s="1"/>
      <c r="IEK31" s="1"/>
      <c r="IEL31" s="1"/>
      <c r="IEM31" s="1"/>
      <c r="IEN31" s="1"/>
      <c r="IEO31" s="1"/>
      <c r="IEP31" s="1"/>
      <c r="IEQ31" s="1"/>
      <c r="IER31" s="1"/>
      <c r="IES31" s="1"/>
      <c r="IET31" s="1"/>
      <c r="IEU31" s="1"/>
      <c r="IEV31" s="1"/>
      <c r="IEW31" s="1"/>
      <c r="IEX31" s="1"/>
      <c r="IEY31" s="1"/>
      <c r="IEZ31" s="1"/>
      <c r="IFA31" s="1"/>
      <c r="IFB31" s="1"/>
      <c r="IFC31" s="1"/>
      <c r="IFD31" s="1"/>
      <c r="IFE31" s="1"/>
      <c r="IFF31" s="1"/>
      <c r="IFG31" s="1"/>
      <c r="IFH31" s="1"/>
      <c r="IFI31" s="1"/>
      <c r="IFJ31" s="1"/>
      <c r="IFK31" s="1"/>
      <c r="IFL31" s="1"/>
      <c r="IFM31" s="1"/>
      <c r="IFN31" s="1"/>
      <c r="IFO31" s="1"/>
      <c r="IFP31" s="1"/>
      <c r="IFQ31" s="1"/>
      <c r="IFR31" s="1"/>
      <c r="IFS31" s="1"/>
      <c r="IFT31" s="1"/>
      <c r="IFU31" s="1"/>
      <c r="IFV31" s="1"/>
      <c r="IFW31" s="1"/>
      <c r="IFX31" s="1"/>
      <c r="IFY31" s="1"/>
      <c r="IFZ31" s="1"/>
      <c r="IGA31" s="1"/>
      <c r="IGB31" s="1"/>
      <c r="IGC31" s="1"/>
      <c r="IGD31" s="1"/>
      <c r="IGE31" s="1"/>
      <c r="IGF31" s="1"/>
      <c r="IGG31" s="1"/>
      <c r="IGH31" s="1"/>
      <c r="IGI31" s="1"/>
      <c r="IGJ31" s="1"/>
      <c r="IGK31" s="1"/>
      <c r="IGL31" s="1"/>
      <c r="IGM31" s="1"/>
      <c r="IGN31" s="1"/>
      <c r="IGO31" s="1"/>
      <c r="IGP31" s="1"/>
      <c r="IGQ31" s="1"/>
      <c r="IGR31" s="1"/>
      <c r="IGS31" s="1"/>
      <c r="IGT31" s="1"/>
      <c r="IGU31" s="1"/>
      <c r="IGV31" s="1"/>
      <c r="IGW31" s="1"/>
      <c r="IGX31" s="1"/>
      <c r="IGY31" s="1"/>
      <c r="IGZ31" s="1"/>
      <c r="IHA31" s="1"/>
      <c r="IHB31" s="1"/>
      <c r="IHC31" s="1"/>
      <c r="IHD31" s="1"/>
      <c r="IHE31" s="1"/>
      <c r="IHF31" s="1"/>
      <c r="IHG31" s="1"/>
      <c r="IHH31" s="1"/>
      <c r="IHI31" s="1"/>
      <c r="IHJ31" s="1"/>
      <c r="IHK31" s="1"/>
      <c r="IHL31" s="1"/>
      <c r="IHM31" s="1"/>
      <c r="IHN31" s="1"/>
      <c r="IHO31" s="1"/>
      <c r="IHP31" s="1"/>
      <c r="IHQ31" s="1"/>
      <c r="IHR31" s="1"/>
      <c r="IHS31" s="1"/>
      <c r="IHT31" s="1"/>
      <c r="IHU31" s="1"/>
      <c r="IHV31" s="1"/>
      <c r="IHW31" s="1"/>
      <c r="IHX31" s="1"/>
      <c r="IHY31" s="1"/>
      <c r="IHZ31" s="1"/>
      <c r="IIA31" s="1"/>
      <c r="IIB31" s="1"/>
      <c r="IIC31" s="1"/>
      <c r="IID31" s="1"/>
      <c r="IIE31" s="1"/>
      <c r="IIF31" s="1"/>
      <c r="IIG31" s="1"/>
      <c r="IIH31" s="1"/>
      <c r="III31" s="1"/>
      <c r="IIJ31" s="1"/>
      <c r="IIK31" s="1"/>
      <c r="IIL31" s="1"/>
      <c r="IIM31" s="1"/>
      <c r="IIN31" s="1"/>
      <c r="IIO31" s="1"/>
      <c r="IIP31" s="1"/>
      <c r="IIQ31" s="1"/>
      <c r="IIR31" s="1"/>
      <c r="IIS31" s="1"/>
      <c r="IIT31" s="1"/>
      <c r="IIU31" s="1"/>
      <c r="IIV31" s="1"/>
      <c r="IIW31" s="1"/>
      <c r="IIX31" s="1"/>
      <c r="IIY31" s="1"/>
      <c r="IIZ31" s="1"/>
      <c r="IJA31" s="1"/>
      <c r="IJB31" s="1"/>
      <c r="IJC31" s="1"/>
      <c r="IJD31" s="1"/>
      <c r="IJE31" s="1"/>
      <c r="IJF31" s="1"/>
      <c r="IJG31" s="1"/>
      <c r="IJH31" s="1"/>
      <c r="IJI31" s="1"/>
      <c r="IJJ31" s="1"/>
      <c r="IJK31" s="1"/>
      <c r="IJL31" s="1"/>
      <c r="IJM31" s="1"/>
      <c r="IJN31" s="1"/>
      <c r="IJO31" s="1"/>
      <c r="IJP31" s="1"/>
      <c r="IJQ31" s="1"/>
      <c r="IJR31" s="1"/>
      <c r="IJS31" s="1"/>
      <c r="IJT31" s="1"/>
      <c r="IJU31" s="1"/>
      <c r="IJV31" s="1"/>
      <c r="IJW31" s="1"/>
      <c r="IJX31" s="1"/>
      <c r="IJY31" s="1"/>
      <c r="IJZ31" s="1"/>
      <c r="IKA31" s="1"/>
      <c r="IKB31" s="1"/>
      <c r="IKC31" s="1"/>
      <c r="IKD31" s="1"/>
      <c r="IKE31" s="1"/>
      <c r="IKF31" s="1"/>
      <c r="IKG31" s="1"/>
      <c r="IKH31" s="1"/>
      <c r="IKI31" s="1"/>
      <c r="IKJ31" s="1"/>
      <c r="IKK31" s="1"/>
      <c r="IKL31" s="1"/>
      <c r="IKM31" s="1"/>
      <c r="IKN31" s="1"/>
      <c r="IKO31" s="1"/>
      <c r="IKP31" s="1"/>
      <c r="IKQ31" s="1"/>
      <c r="IKR31" s="1"/>
      <c r="IKS31" s="1"/>
      <c r="IKT31" s="1"/>
      <c r="IKU31" s="1"/>
      <c r="IKV31" s="1"/>
      <c r="IKW31" s="1"/>
      <c r="IKX31" s="1"/>
      <c r="IKY31" s="1"/>
      <c r="IKZ31" s="1"/>
      <c r="ILA31" s="1"/>
      <c r="ILB31" s="1"/>
      <c r="ILC31" s="1"/>
      <c r="ILD31" s="1"/>
      <c r="ILE31" s="1"/>
      <c r="ILF31" s="1"/>
      <c r="ILG31" s="1"/>
      <c r="ILH31" s="1"/>
      <c r="ILI31" s="1"/>
      <c r="ILJ31" s="1"/>
      <c r="ILK31" s="1"/>
      <c r="ILL31" s="1"/>
      <c r="ILM31" s="1"/>
      <c r="ILN31" s="1"/>
      <c r="ILO31" s="1"/>
      <c r="ILP31" s="1"/>
      <c r="ILQ31" s="1"/>
      <c r="ILR31" s="1"/>
      <c r="ILS31" s="1"/>
      <c r="ILT31" s="1"/>
      <c r="ILU31" s="1"/>
      <c r="ILV31" s="1"/>
      <c r="ILW31" s="1"/>
      <c r="ILX31" s="1"/>
      <c r="ILY31" s="1"/>
      <c r="ILZ31" s="1"/>
      <c r="IMA31" s="1"/>
      <c r="IMB31" s="1"/>
      <c r="IMC31" s="1"/>
      <c r="IMD31" s="1"/>
      <c r="IME31" s="1"/>
      <c r="IMF31" s="1"/>
      <c r="IMG31" s="1"/>
      <c r="IMH31" s="1"/>
      <c r="IMI31" s="1"/>
      <c r="IMJ31" s="1"/>
      <c r="IMK31" s="1"/>
      <c r="IML31" s="1"/>
      <c r="IMM31" s="1"/>
      <c r="IMN31" s="1"/>
      <c r="IMO31" s="1"/>
      <c r="IMP31" s="1"/>
      <c r="IMQ31" s="1"/>
      <c r="IMR31" s="1"/>
      <c r="IMS31" s="1"/>
      <c r="IMT31" s="1"/>
      <c r="IMU31" s="1"/>
      <c r="IMV31" s="1"/>
      <c r="IMW31" s="1"/>
      <c r="IMX31" s="1"/>
      <c r="IMY31" s="1"/>
      <c r="IMZ31" s="1"/>
      <c r="INA31" s="1"/>
      <c r="INB31" s="1"/>
      <c r="INC31" s="1"/>
      <c r="IND31" s="1"/>
      <c r="INE31" s="1"/>
      <c r="INF31" s="1"/>
      <c r="ING31" s="1"/>
      <c r="INH31" s="1"/>
      <c r="INI31" s="1"/>
      <c r="INJ31" s="1"/>
      <c r="INK31" s="1"/>
      <c r="INL31" s="1"/>
      <c r="INM31" s="1"/>
      <c r="INN31" s="1"/>
      <c r="INO31" s="1"/>
      <c r="INP31" s="1"/>
      <c r="INQ31" s="1"/>
      <c r="INR31" s="1"/>
      <c r="INS31" s="1"/>
      <c r="INT31" s="1"/>
      <c r="INU31" s="1"/>
      <c r="INV31" s="1"/>
      <c r="INW31" s="1"/>
      <c r="INX31" s="1"/>
      <c r="INY31" s="1"/>
      <c r="INZ31" s="1"/>
      <c r="IOA31" s="1"/>
      <c r="IOB31" s="1"/>
      <c r="IOC31" s="1"/>
      <c r="IOD31" s="1"/>
      <c r="IOE31" s="1"/>
      <c r="IOF31" s="1"/>
      <c r="IOG31" s="1"/>
      <c r="IOH31" s="1"/>
      <c r="IOI31" s="1"/>
      <c r="IOJ31" s="1"/>
      <c r="IOK31" s="1"/>
      <c r="IOL31" s="1"/>
      <c r="IOM31" s="1"/>
      <c r="ION31" s="1"/>
      <c r="IOO31" s="1"/>
      <c r="IOP31" s="1"/>
      <c r="IOQ31" s="1"/>
      <c r="IOR31" s="1"/>
      <c r="IOS31" s="1"/>
      <c r="IOT31" s="1"/>
      <c r="IOU31" s="1"/>
      <c r="IOV31" s="1"/>
      <c r="IOW31" s="1"/>
      <c r="IOX31" s="1"/>
      <c r="IOY31" s="1"/>
      <c r="IOZ31" s="1"/>
      <c r="IPA31" s="1"/>
      <c r="IPB31" s="1"/>
      <c r="IPC31" s="1"/>
      <c r="IPD31" s="1"/>
      <c r="IPE31" s="1"/>
      <c r="IPF31" s="1"/>
      <c r="IPG31" s="1"/>
      <c r="IPH31" s="1"/>
      <c r="IPI31" s="1"/>
      <c r="IPJ31" s="1"/>
      <c r="IPK31" s="1"/>
      <c r="IPL31" s="1"/>
      <c r="IPM31" s="1"/>
      <c r="IPN31" s="1"/>
      <c r="IPO31" s="1"/>
      <c r="IPP31" s="1"/>
      <c r="IPQ31" s="1"/>
      <c r="IPR31" s="1"/>
      <c r="IPS31" s="1"/>
      <c r="IPT31" s="1"/>
      <c r="IPU31" s="1"/>
      <c r="IPV31" s="1"/>
      <c r="IPW31" s="1"/>
      <c r="IPX31" s="1"/>
      <c r="IPY31" s="1"/>
      <c r="IPZ31" s="1"/>
      <c r="IQA31" s="1"/>
      <c r="IQB31" s="1"/>
      <c r="IQC31" s="1"/>
      <c r="IQD31" s="1"/>
      <c r="IQE31" s="1"/>
      <c r="IQF31" s="1"/>
      <c r="IQG31" s="1"/>
      <c r="IQH31" s="1"/>
      <c r="IQI31" s="1"/>
      <c r="IQJ31" s="1"/>
      <c r="IQK31" s="1"/>
      <c r="IQL31" s="1"/>
      <c r="IQM31" s="1"/>
      <c r="IQN31" s="1"/>
      <c r="IQO31" s="1"/>
      <c r="IQP31" s="1"/>
      <c r="IQQ31" s="1"/>
      <c r="IQR31" s="1"/>
      <c r="IQS31" s="1"/>
      <c r="IQT31" s="1"/>
      <c r="IQU31" s="1"/>
      <c r="IQV31" s="1"/>
      <c r="IQW31" s="1"/>
      <c r="IQX31" s="1"/>
      <c r="IQY31" s="1"/>
      <c r="IQZ31" s="1"/>
      <c r="IRA31" s="1"/>
      <c r="IRB31" s="1"/>
      <c r="IRC31" s="1"/>
      <c r="IRD31" s="1"/>
      <c r="IRE31" s="1"/>
      <c r="IRF31" s="1"/>
      <c r="IRG31" s="1"/>
      <c r="IRH31" s="1"/>
      <c r="IRI31" s="1"/>
      <c r="IRJ31" s="1"/>
      <c r="IRK31" s="1"/>
      <c r="IRL31" s="1"/>
      <c r="IRM31" s="1"/>
      <c r="IRN31" s="1"/>
      <c r="IRO31" s="1"/>
      <c r="IRP31" s="1"/>
      <c r="IRQ31" s="1"/>
      <c r="IRR31" s="1"/>
      <c r="IRS31" s="1"/>
      <c r="IRT31" s="1"/>
      <c r="IRU31" s="1"/>
      <c r="IRV31" s="1"/>
      <c r="IRW31" s="1"/>
      <c r="IRX31" s="1"/>
      <c r="IRY31" s="1"/>
      <c r="IRZ31" s="1"/>
      <c r="ISA31" s="1"/>
      <c r="ISB31" s="1"/>
      <c r="ISC31" s="1"/>
      <c r="ISD31" s="1"/>
      <c r="ISE31" s="1"/>
      <c r="ISF31" s="1"/>
      <c r="ISG31" s="1"/>
      <c r="ISH31" s="1"/>
      <c r="ISI31" s="1"/>
      <c r="ISJ31" s="1"/>
      <c r="ISK31" s="1"/>
      <c r="ISL31" s="1"/>
      <c r="ISM31" s="1"/>
      <c r="ISN31" s="1"/>
      <c r="ISO31" s="1"/>
      <c r="ISP31" s="1"/>
      <c r="ISQ31" s="1"/>
      <c r="ISR31" s="1"/>
      <c r="ISS31" s="1"/>
      <c r="IST31" s="1"/>
      <c r="ISU31" s="1"/>
      <c r="ISV31" s="1"/>
      <c r="ISW31" s="1"/>
      <c r="ISX31" s="1"/>
      <c r="ISY31" s="1"/>
      <c r="ISZ31" s="1"/>
      <c r="ITA31" s="1"/>
      <c r="ITB31" s="1"/>
      <c r="ITC31" s="1"/>
      <c r="ITD31" s="1"/>
      <c r="ITE31" s="1"/>
      <c r="ITF31" s="1"/>
      <c r="ITG31" s="1"/>
      <c r="ITH31" s="1"/>
      <c r="ITI31" s="1"/>
      <c r="ITJ31" s="1"/>
      <c r="ITK31" s="1"/>
      <c r="ITL31" s="1"/>
      <c r="ITM31" s="1"/>
      <c r="ITN31" s="1"/>
      <c r="ITO31" s="1"/>
      <c r="ITP31" s="1"/>
      <c r="ITQ31" s="1"/>
      <c r="ITR31" s="1"/>
      <c r="ITS31" s="1"/>
      <c r="ITT31" s="1"/>
      <c r="ITU31" s="1"/>
      <c r="ITV31" s="1"/>
      <c r="ITW31" s="1"/>
      <c r="ITX31" s="1"/>
      <c r="ITY31" s="1"/>
      <c r="ITZ31" s="1"/>
      <c r="IUA31" s="1"/>
      <c r="IUB31" s="1"/>
      <c r="IUC31" s="1"/>
      <c r="IUD31" s="1"/>
      <c r="IUE31" s="1"/>
      <c r="IUF31" s="1"/>
      <c r="IUG31" s="1"/>
      <c r="IUH31" s="1"/>
      <c r="IUI31" s="1"/>
      <c r="IUJ31" s="1"/>
      <c r="IUK31" s="1"/>
      <c r="IUL31" s="1"/>
      <c r="IUM31" s="1"/>
      <c r="IUN31" s="1"/>
      <c r="IUO31" s="1"/>
      <c r="IUP31" s="1"/>
      <c r="IUQ31" s="1"/>
      <c r="IUR31" s="1"/>
      <c r="IUS31" s="1"/>
      <c r="IUT31" s="1"/>
      <c r="IUU31" s="1"/>
      <c r="IUV31" s="1"/>
      <c r="IUW31" s="1"/>
      <c r="IUX31" s="1"/>
      <c r="IUY31" s="1"/>
      <c r="IUZ31" s="1"/>
      <c r="IVA31" s="1"/>
      <c r="IVB31" s="1"/>
      <c r="IVC31" s="1"/>
      <c r="IVD31" s="1"/>
      <c r="IVE31" s="1"/>
      <c r="IVF31" s="1"/>
      <c r="IVG31" s="1"/>
      <c r="IVH31" s="1"/>
      <c r="IVI31" s="1"/>
      <c r="IVJ31" s="1"/>
      <c r="IVK31" s="1"/>
      <c r="IVL31" s="1"/>
      <c r="IVM31" s="1"/>
      <c r="IVN31" s="1"/>
      <c r="IVO31" s="1"/>
      <c r="IVP31" s="1"/>
      <c r="IVQ31" s="1"/>
      <c r="IVR31" s="1"/>
      <c r="IVS31" s="1"/>
      <c r="IVT31" s="1"/>
      <c r="IVU31" s="1"/>
      <c r="IVV31" s="1"/>
      <c r="IVW31" s="1"/>
      <c r="IVX31" s="1"/>
      <c r="IVY31" s="1"/>
      <c r="IVZ31" s="1"/>
      <c r="IWA31" s="1"/>
      <c r="IWB31" s="1"/>
      <c r="IWC31" s="1"/>
      <c r="IWD31" s="1"/>
      <c r="IWE31" s="1"/>
      <c r="IWF31" s="1"/>
      <c r="IWG31" s="1"/>
      <c r="IWH31" s="1"/>
      <c r="IWI31" s="1"/>
      <c r="IWJ31" s="1"/>
      <c r="IWK31" s="1"/>
      <c r="IWL31" s="1"/>
      <c r="IWM31" s="1"/>
      <c r="IWN31" s="1"/>
      <c r="IWO31" s="1"/>
      <c r="IWP31" s="1"/>
      <c r="IWQ31" s="1"/>
      <c r="IWR31" s="1"/>
      <c r="IWS31" s="1"/>
      <c r="IWT31" s="1"/>
      <c r="IWU31" s="1"/>
      <c r="IWV31" s="1"/>
      <c r="IWW31" s="1"/>
      <c r="IWX31" s="1"/>
      <c r="IWY31" s="1"/>
      <c r="IWZ31" s="1"/>
      <c r="IXA31" s="1"/>
      <c r="IXB31" s="1"/>
      <c r="IXC31" s="1"/>
      <c r="IXD31" s="1"/>
      <c r="IXE31" s="1"/>
      <c r="IXF31" s="1"/>
      <c r="IXG31" s="1"/>
      <c r="IXH31" s="1"/>
      <c r="IXI31" s="1"/>
      <c r="IXJ31" s="1"/>
      <c r="IXK31" s="1"/>
      <c r="IXL31" s="1"/>
      <c r="IXM31" s="1"/>
      <c r="IXN31" s="1"/>
      <c r="IXO31" s="1"/>
      <c r="IXP31" s="1"/>
      <c r="IXQ31" s="1"/>
      <c r="IXR31" s="1"/>
      <c r="IXS31" s="1"/>
      <c r="IXT31" s="1"/>
      <c r="IXU31" s="1"/>
      <c r="IXV31" s="1"/>
      <c r="IXW31" s="1"/>
      <c r="IXX31" s="1"/>
      <c r="IXY31" s="1"/>
      <c r="IXZ31" s="1"/>
      <c r="IYA31" s="1"/>
      <c r="IYB31" s="1"/>
      <c r="IYC31" s="1"/>
      <c r="IYD31" s="1"/>
      <c r="IYE31" s="1"/>
      <c r="IYF31" s="1"/>
      <c r="IYG31" s="1"/>
      <c r="IYH31" s="1"/>
      <c r="IYI31" s="1"/>
      <c r="IYJ31" s="1"/>
      <c r="IYK31" s="1"/>
      <c r="IYL31" s="1"/>
      <c r="IYM31" s="1"/>
      <c r="IYN31" s="1"/>
      <c r="IYO31" s="1"/>
      <c r="IYP31" s="1"/>
      <c r="IYQ31" s="1"/>
      <c r="IYR31" s="1"/>
      <c r="IYS31" s="1"/>
      <c r="IYT31" s="1"/>
      <c r="IYU31" s="1"/>
      <c r="IYV31" s="1"/>
      <c r="IYW31" s="1"/>
      <c r="IYX31" s="1"/>
      <c r="IYY31" s="1"/>
      <c r="IYZ31" s="1"/>
      <c r="IZA31" s="1"/>
      <c r="IZB31" s="1"/>
      <c r="IZC31" s="1"/>
      <c r="IZD31" s="1"/>
      <c r="IZE31" s="1"/>
      <c r="IZF31" s="1"/>
      <c r="IZG31" s="1"/>
      <c r="IZH31" s="1"/>
      <c r="IZI31" s="1"/>
      <c r="IZJ31" s="1"/>
      <c r="IZK31" s="1"/>
      <c r="IZL31" s="1"/>
      <c r="IZM31" s="1"/>
      <c r="IZN31" s="1"/>
      <c r="IZO31" s="1"/>
      <c r="IZP31" s="1"/>
      <c r="IZQ31" s="1"/>
      <c r="IZR31" s="1"/>
      <c r="IZS31" s="1"/>
      <c r="IZT31" s="1"/>
      <c r="IZU31" s="1"/>
      <c r="IZV31" s="1"/>
      <c r="IZW31" s="1"/>
      <c r="IZX31" s="1"/>
      <c r="IZY31" s="1"/>
      <c r="IZZ31" s="1"/>
      <c r="JAA31" s="1"/>
      <c r="JAB31" s="1"/>
      <c r="JAC31" s="1"/>
      <c r="JAD31" s="1"/>
      <c r="JAE31" s="1"/>
      <c r="JAF31" s="1"/>
      <c r="JAG31" s="1"/>
      <c r="JAH31" s="1"/>
      <c r="JAI31" s="1"/>
      <c r="JAJ31" s="1"/>
      <c r="JAK31" s="1"/>
      <c r="JAL31" s="1"/>
      <c r="JAM31" s="1"/>
      <c r="JAN31" s="1"/>
      <c r="JAO31" s="1"/>
      <c r="JAP31" s="1"/>
      <c r="JAQ31" s="1"/>
      <c r="JAR31" s="1"/>
      <c r="JAS31" s="1"/>
      <c r="JAT31" s="1"/>
      <c r="JAU31" s="1"/>
      <c r="JAV31" s="1"/>
      <c r="JAW31" s="1"/>
      <c r="JAX31" s="1"/>
      <c r="JAY31" s="1"/>
      <c r="JAZ31" s="1"/>
      <c r="JBA31" s="1"/>
      <c r="JBB31" s="1"/>
      <c r="JBC31" s="1"/>
      <c r="JBD31" s="1"/>
      <c r="JBE31" s="1"/>
      <c r="JBF31" s="1"/>
      <c r="JBG31" s="1"/>
      <c r="JBH31" s="1"/>
      <c r="JBI31" s="1"/>
      <c r="JBJ31" s="1"/>
      <c r="JBK31" s="1"/>
      <c r="JBL31" s="1"/>
      <c r="JBM31" s="1"/>
      <c r="JBN31" s="1"/>
      <c r="JBO31" s="1"/>
      <c r="JBP31" s="1"/>
      <c r="JBQ31" s="1"/>
      <c r="JBR31" s="1"/>
      <c r="JBS31" s="1"/>
      <c r="JBT31" s="1"/>
      <c r="JBU31" s="1"/>
      <c r="JBV31" s="1"/>
      <c r="JBW31" s="1"/>
      <c r="JBX31" s="1"/>
      <c r="JBY31" s="1"/>
      <c r="JBZ31" s="1"/>
      <c r="JCA31" s="1"/>
      <c r="JCB31" s="1"/>
      <c r="JCC31" s="1"/>
      <c r="JCD31" s="1"/>
      <c r="JCE31" s="1"/>
      <c r="JCF31" s="1"/>
      <c r="JCG31" s="1"/>
      <c r="JCH31" s="1"/>
      <c r="JCI31" s="1"/>
      <c r="JCJ31" s="1"/>
      <c r="JCK31" s="1"/>
      <c r="JCL31" s="1"/>
      <c r="JCM31" s="1"/>
      <c r="JCN31" s="1"/>
      <c r="JCO31" s="1"/>
      <c r="JCP31" s="1"/>
      <c r="JCQ31" s="1"/>
      <c r="JCR31" s="1"/>
      <c r="JCS31" s="1"/>
      <c r="JCT31" s="1"/>
      <c r="JCU31" s="1"/>
      <c r="JCV31" s="1"/>
      <c r="JCW31" s="1"/>
      <c r="JCX31" s="1"/>
      <c r="JCY31" s="1"/>
      <c r="JCZ31" s="1"/>
      <c r="JDA31" s="1"/>
      <c r="JDB31" s="1"/>
      <c r="JDC31" s="1"/>
      <c r="JDD31" s="1"/>
      <c r="JDE31" s="1"/>
      <c r="JDF31" s="1"/>
      <c r="JDG31" s="1"/>
      <c r="JDH31" s="1"/>
      <c r="JDI31" s="1"/>
      <c r="JDJ31" s="1"/>
      <c r="JDK31" s="1"/>
      <c r="JDL31" s="1"/>
      <c r="JDM31" s="1"/>
      <c r="JDN31" s="1"/>
      <c r="JDO31" s="1"/>
      <c r="JDP31" s="1"/>
      <c r="JDQ31" s="1"/>
      <c r="JDR31" s="1"/>
      <c r="JDS31" s="1"/>
      <c r="JDT31" s="1"/>
      <c r="JDU31" s="1"/>
      <c r="JDV31" s="1"/>
      <c r="JDW31" s="1"/>
      <c r="JDX31" s="1"/>
      <c r="JDY31" s="1"/>
      <c r="JDZ31" s="1"/>
      <c r="JEA31" s="1"/>
      <c r="JEB31" s="1"/>
      <c r="JEC31" s="1"/>
      <c r="JED31" s="1"/>
      <c r="JEE31" s="1"/>
      <c r="JEF31" s="1"/>
      <c r="JEG31" s="1"/>
      <c r="JEH31" s="1"/>
      <c r="JEI31" s="1"/>
      <c r="JEJ31" s="1"/>
      <c r="JEK31" s="1"/>
      <c r="JEL31" s="1"/>
      <c r="JEM31" s="1"/>
      <c r="JEN31" s="1"/>
      <c r="JEO31" s="1"/>
      <c r="JEP31" s="1"/>
      <c r="JEQ31" s="1"/>
      <c r="JER31" s="1"/>
      <c r="JES31" s="1"/>
      <c r="JET31" s="1"/>
      <c r="JEU31" s="1"/>
      <c r="JEV31" s="1"/>
      <c r="JEW31" s="1"/>
      <c r="JEX31" s="1"/>
      <c r="JEY31" s="1"/>
      <c r="JEZ31" s="1"/>
      <c r="JFA31" s="1"/>
      <c r="JFB31" s="1"/>
      <c r="JFC31" s="1"/>
      <c r="JFD31" s="1"/>
      <c r="JFE31" s="1"/>
      <c r="JFF31" s="1"/>
      <c r="JFG31" s="1"/>
      <c r="JFH31" s="1"/>
      <c r="JFI31" s="1"/>
      <c r="JFJ31" s="1"/>
      <c r="JFK31" s="1"/>
      <c r="JFL31" s="1"/>
      <c r="JFM31" s="1"/>
      <c r="JFN31" s="1"/>
      <c r="JFO31" s="1"/>
      <c r="JFP31" s="1"/>
      <c r="JFQ31" s="1"/>
      <c r="JFR31" s="1"/>
      <c r="JFS31" s="1"/>
      <c r="JFT31" s="1"/>
      <c r="JFU31" s="1"/>
      <c r="JFV31" s="1"/>
      <c r="JFW31" s="1"/>
      <c r="JFX31" s="1"/>
      <c r="JFY31" s="1"/>
      <c r="JFZ31" s="1"/>
      <c r="JGA31" s="1"/>
      <c r="JGB31" s="1"/>
      <c r="JGC31" s="1"/>
      <c r="JGD31" s="1"/>
      <c r="JGE31" s="1"/>
      <c r="JGF31" s="1"/>
      <c r="JGG31" s="1"/>
      <c r="JGH31" s="1"/>
      <c r="JGI31" s="1"/>
      <c r="JGJ31" s="1"/>
      <c r="JGK31" s="1"/>
      <c r="JGL31" s="1"/>
      <c r="JGM31" s="1"/>
      <c r="JGN31" s="1"/>
      <c r="JGO31" s="1"/>
      <c r="JGP31" s="1"/>
      <c r="JGQ31" s="1"/>
      <c r="JGR31" s="1"/>
      <c r="JGS31" s="1"/>
      <c r="JGT31" s="1"/>
      <c r="JGU31" s="1"/>
      <c r="JGV31" s="1"/>
      <c r="JGW31" s="1"/>
      <c r="JGX31" s="1"/>
      <c r="JGY31" s="1"/>
      <c r="JGZ31" s="1"/>
      <c r="JHA31" s="1"/>
      <c r="JHB31" s="1"/>
      <c r="JHC31" s="1"/>
      <c r="JHD31" s="1"/>
      <c r="JHE31" s="1"/>
      <c r="JHF31" s="1"/>
      <c r="JHG31" s="1"/>
      <c r="JHH31" s="1"/>
      <c r="JHI31" s="1"/>
      <c r="JHJ31" s="1"/>
      <c r="JHK31" s="1"/>
      <c r="JHL31" s="1"/>
      <c r="JHM31" s="1"/>
      <c r="JHN31" s="1"/>
      <c r="JHO31" s="1"/>
      <c r="JHP31" s="1"/>
      <c r="JHQ31" s="1"/>
      <c r="JHR31" s="1"/>
      <c r="JHS31" s="1"/>
      <c r="JHT31" s="1"/>
      <c r="JHU31" s="1"/>
      <c r="JHV31" s="1"/>
      <c r="JHW31" s="1"/>
      <c r="JHX31" s="1"/>
      <c r="JHY31" s="1"/>
      <c r="JHZ31" s="1"/>
      <c r="JIA31" s="1"/>
      <c r="JIB31" s="1"/>
      <c r="JIC31" s="1"/>
      <c r="JID31" s="1"/>
      <c r="JIE31" s="1"/>
      <c r="JIF31" s="1"/>
      <c r="JIG31" s="1"/>
      <c r="JIH31" s="1"/>
      <c r="JII31" s="1"/>
      <c r="JIJ31" s="1"/>
      <c r="JIK31" s="1"/>
      <c r="JIL31" s="1"/>
      <c r="JIM31" s="1"/>
      <c r="JIN31" s="1"/>
      <c r="JIO31" s="1"/>
      <c r="JIP31" s="1"/>
      <c r="JIQ31" s="1"/>
      <c r="JIR31" s="1"/>
      <c r="JIS31" s="1"/>
      <c r="JIT31" s="1"/>
      <c r="JIU31" s="1"/>
      <c r="JIV31" s="1"/>
      <c r="JIW31" s="1"/>
      <c r="JIX31" s="1"/>
      <c r="JIY31" s="1"/>
      <c r="JIZ31" s="1"/>
      <c r="JJA31" s="1"/>
      <c r="JJB31" s="1"/>
      <c r="JJC31" s="1"/>
      <c r="JJD31" s="1"/>
      <c r="JJE31" s="1"/>
      <c r="JJF31" s="1"/>
      <c r="JJG31" s="1"/>
      <c r="JJH31" s="1"/>
      <c r="JJI31" s="1"/>
      <c r="JJJ31" s="1"/>
      <c r="JJK31" s="1"/>
      <c r="JJL31" s="1"/>
      <c r="JJM31" s="1"/>
      <c r="JJN31" s="1"/>
      <c r="JJO31" s="1"/>
      <c r="JJP31" s="1"/>
      <c r="JJQ31" s="1"/>
      <c r="JJR31" s="1"/>
      <c r="JJS31" s="1"/>
      <c r="JJT31" s="1"/>
      <c r="JJU31" s="1"/>
      <c r="JJV31" s="1"/>
      <c r="JJW31" s="1"/>
      <c r="JJX31" s="1"/>
      <c r="JJY31" s="1"/>
      <c r="JJZ31" s="1"/>
      <c r="JKA31" s="1"/>
      <c r="JKB31" s="1"/>
      <c r="JKC31" s="1"/>
      <c r="JKD31" s="1"/>
      <c r="JKE31" s="1"/>
      <c r="JKF31" s="1"/>
      <c r="JKG31" s="1"/>
      <c r="JKH31" s="1"/>
      <c r="JKI31" s="1"/>
      <c r="JKJ31" s="1"/>
      <c r="JKK31" s="1"/>
      <c r="JKL31" s="1"/>
      <c r="JKM31" s="1"/>
      <c r="JKN31" s="1"/>
      <c r="JKO31" s="1"/>
      <c r="JKP31" s="1"/>
      <c r="JKQ31" s="1"/>
      <c r="JKR31" s="1"/>
      <c r="JKS31" s="1"/>
      <c r="JKT31" s="1"/>
      <c r="JKU31" s="1"/>
      <c r="JKV31" s="1"/>
      <c r="JKW31" s="1"/>
      <c r="JKX31" s="1"/>
      <c r="JKY31" s="1"/>
      <c r="JKZ31" s="1"/>
      <c r="JLA31" s="1"/>
      <c r="JLB31" s="1"/>
      <c r="JLC31" s="1"/>
      <c r="JLD31" s="1"/>
      <c r="JLE31" s="1"/>
      <c r="JLF31" s="1"/>
      <c r="JLG31" s="1"/>
      <c r="JLH31" s="1"/>
      <c r="JLI31" s="1"/>
      <c r="JLJ31" s="1"/>
      <c r="JLK31" s="1"/>
      <c r="JLL31" s="1"/>
      <c r="JLM31" s="1"/>
      <c r="JLN31" s="1"/>
      <c r="JLO31" s="1"/>
      <c r="JLP31" s="1"/>
      <c r="JLQ31" s="1"/>
      <c r="JLR31" s="1"/>
      <c r="JLS31" s="1"/>
      <c r="JLT31" s="1"/>
      <c r="JLU31" s="1"/>
      <c r="JLV31" s="1"/>
      <c r="JLW31" s="1"/>
      <c r="JLX31" s="1"/>
      <c r="JLY31" s="1"/>
      <c r="JLZ31" s="1"/>
      <c r="JMA31" s="1"/>
      <c r="JMB31" s="1"/>
      <c r="JMC31" s="1"/>
      <c r="JMD31" s="1"/>
      <c r="JME31" s="1"/>
      <c r="JMF31" s="1"/>
      <c r="JMG31" s="1"/>
      <c r="JMH31" s="1"/>
      <c r="JMI31" s="1"/>
      <c r="JMJ31" s="1"/>
      <c r="JMK31" s="1"/>
      <c r="JML31" s="1"/>
      <c r="JMM31" s="1"/>
      <c r="JMN31" s="1"/>
      <c r="JMO31" s="1"/>
      <c r="JMP31" s="1"/>
      <c r="JMQ31" s="1"/>
      <c r="JMR31" s="1"/>
      <c r="JMS31" s="1"/>
      <c r="JMT31" s="1"/>
      <c r="JMU31" s="1"/>
      <c r="JMV31" s="1"/>
      <c r="JMW31" s="1"/>
      <c r="JMX31" s="1"/>
      <c r="JMY31" s="1"/>
      <c r="JMZ31" s="1"/>
      <c r="JNA31" s="1"/>
      <c r="JNB31" s="1"/>
      <c r="JNC31" s="1"/>
      <c r="JND31" s="1"/>
      <c r="JNE31" s="1"/>
      <c r="JNF31" s="1"/>
      <c r="JNG31" s="1"/>
      <c r="JNH31" s="1"/>
      <c r="JNI31" s="1"/>
      <c r="JNJ31" s="1"/>
      <c r="JNK31" s="1"/>
      <c r="JNL31" s="1"/>
      <c r="JNM31" s="1"/>
      <c r="JNN31" s="1"/>
      <c r="JNO31" s="1"/>
      <c r="JNP31" s="1"/>
      <c r="JNQ31" s="1"/>
      <c r="JNR31" s="1"/>
      <c r="JNS31" s="1"/>
      <c r="JNT31" s="1"/>
      <c r="JNU31" s="1"/>
      <c r="JNV31" s="1"/>
      <c r="JNW31" s="1"/>
      <c r="JNX31" s="1"/>
      <c r="JNY31" s="1"/>
      <c r="JNZ31" s="1"/>
      <c r="JOA31" s="1"/>
      <c r="JOB31" s="1"/>
      <c r="JOC31" s="1"/>
      <c r="JOD31" s="1"/>
      <c r="JOE31" s="1"/>
      <c r="JOF31" s="1"/>
      <c r="JOG31" s="1"/>
      <c r="JOH31" s="1"/>
      <c r="JOI31" s="1"/>
      <c r="JOJ31" s="1"/>
      <c r="JOK31" s="1"/>
      <c r="JOL31" s="1"/>
      <c r="JOM31" s="1"/>
      <c r="JON31" s="1"/>
      <c r="JOO31" s="1"/>
      <c r="JOP31" s="1"/>
      <c r="JOQ31" s="1"/>
      <c r="JOR31" s="1"/>
      <c r="JOS31" s="1"/>
      <c r="JOT31" s="1"/>
      <c r="JOU31" s="1"/>
      <c r="JOV31" s="1"/>
      <c r="JOW31" s="1"/>
      <c r="JOX31" s="1"/>
      <c r="JOY31" s="1"/>
      <c r="JOZ31" s="1"/>
      <c r="JPA31" s="1"/>
      <c r="JPB31" s="1"/>
      <c r="JPC31" s="1"/>
      <c r="JPD31" s="1"/>
      <c r="JPE31" s="1"/>
      <c r="JPF31" s="1"/>
      <c r="JPG31" s="1"/>
      <c r="JPH31" s="1"/>
      <c r="JPI31" s="1"/>
      <c r="JPJ31" s="1"/>
      <c r="JPK31" s="1"/>
      <c r="JPL31" s="1"/>
      <c r="JPM31" s="1"/>
      <c r="JPN31" s="1"/>
      <c r="JPO31" s="1"/>
      <c r="JPP31" s="1"/>
      <c r="JPQ31" s="1"/>
      <c r="JPR31" s="1"/>
      <c r="JPS31" s="1"/>
      <c r="JPT31" s="1"/>
      <c r="JPU31" s="1"/>
      <c r="JPV31" s="1"/>
      <c r="JPW31" s="1"/>
      <c r="JPX31" s="1"/>
      <c r="JPY31" s="1"/>
      <c r="JPZ31" s="1"/>
      <c r="JQA31" s="1"/>
      <c r="JQB31" s="1"/>
      <c r="JQC31" s="1"/>
      <c r="JQD31" s="1"/>
      <c r="JQE31" s="1"/>
      <c r="JQF31" s="1"/>
      <c r="JQG31" s="1"/>
      <c r="JQH31" s="1"/>
      <c r="JQI31" s="1"/>
      <c r="JQJ31" s="1"/>
      <c r="JQK31" s="1"/>
      <c r="JQL31" s="1"/>
      <c r="JQM31" s="1"/>
      <c r="JQN31" s="1"/>
      <c r="JQO31" s="1"/>
      <c r="JQP31" s="1"/>
      <c r="JQQ31" s="1"/>
      <c r="JQR31" s="1"/>
      <c r="JQS31" s="1"/>
      <c r="JQT31" s="1"/>
      <c r="JQU31" s="1"/>
      <c r="JQV31" s="1"/>
      <c r="JQW31" s="1"/>
      <c r="JQX31" s="1"/>
      <c r="JQY31" s="1"/>
      <c r="JQZ31" s="1"/>
      <c r="JRA31" s="1"/>
      <c r="JRB31" s="1"/>
      <c r="JRC31" s="1"/>
      <c r="JRD31" s="1"/>
      <c r="JRE31" s="1"/>
      <c r="JRF31" s="1"/>
      <c r="JRG31" s="1"/>
      <c r="JRH31" s="1"/>
      <c r="JRI31" s="1"/>
      <c r="JRJ31" s="1"/>
      <c r="JRK31" s="1"/>
      <c r="JRL31" s="1"/>
      <c r="JRM31" s="1"/>
      <c r="JRN31" s="1"/>
      <c r="JRO31" s="1"/>
      <c r="JRP31" s="1"/>
      <c r="JRQ31" s="1"/>
      <c r="JRR31" s="1"/>
      <c r="JRS31" s="1"/>
      <c r="JRT31" s="1"/>
      <c r="JRU31" s="1"/>
      <c r="JRV31" s="1"/>
      <c r="JRW31" s="1"/>
      <c r="JRX31" s="1"/>
      <c r="JRY31" s="1"/>
      <c r="JRZ31" s="1"/>
      <c r="JSA31" s="1"/>
      <c r="JSB31" s="1"/>
      <c r="JSC31" s="1"/>
      <c r="JSD31" s="1"/>
      <c r="JSE31" s="1"/>
      <c r="JSF31" s="1"/>
      <c r="JSG31" s="1"/>
      <c r="JSH31" s="1"/>
      <c r="JSI31" s="1"/>
      <c r="JSJ31" s="1"/>
      <c r="JSK31" s="1"/>
      <c r="JSL31" s="1"/>
      <c r="JSM31" s="1"/>
      <c r="JSN31" s="1"/>
      <c r="JSO31" s="1"/>
      <c r="JSP31" s="1"/>
      <c r="JSQ31" s="1"/>
      <c r="JSR31" s="1"/>
      <c r="JSS31" s="1"/>
      <c r="JST31" s="1"/>
      <c r="JSU31" s="1"/>
      <c r="JSV31" s="1"/>
      <c r="JSW31" s="1"/>
      <c r="JSX31" s="1"/>
      <c r="JSY31" s="1"/>
      <c r="JSZ31" s="1"/>
      <c r="JTA31" s="1"/>
      <c r="JTB31" s="1"/>
      <c r="JTC31" s="1"/>
      <c r="JTD31" s="1"/>
      <c r="JTE31" s="1"/>
      <c r="JTF31" s="1"/>
      <c r="JTG31" s="1"/>
      <c r="JTH31" s="1"/>
      <c r="JTI31" s="1"/>
      <c r="JTJ31" s="1"/>
      <c r="JTK31" s="1"/>
      <c r="JTL31" s="1"/>
      <c r="JTM31" s="1"/>
      <c r="JTN31" s="1"/>
      <c r="JTO31" s="1"/>
      <c r="JTP31" s="1"/>
      <c r="JTQ31" s="1"/>
      <c r="JTR31" s="1"/>
      <c r="JTS31" s="1"/>
      <c r="JTT31" s="1"/>
      <c r="JTU31" s="1"/>
      <c r="JTV31" s="1"/>
      <c r="JTW31" s="1"/>
      <c r="JTX31" s="1"/>
      <c r="JTY31" s="1"/>
      <c r="JTZ31" s="1"/>
      <c r="JUA31" s="1"/>
      <c r="JUB31" s="1"/>
      <c r="JUC31" s="1"/>
      <c r="JUD31" s="1"/>
      <c r="JUE31" s="1"/>
      <c r="JUF31" s="1"/>
      <c r="JUG31" s="1"/>
      <c r="JUH31" s="1"/>
      <c r="JUI31" s="1"/>
      <c r="JUJ31" s="1"/>
      <c r="JUK31" s="1"/>
      <c r="JUL31" s="1"/>
      <c r="JUM31" s="1"/>
      <c r="JUN31" s="1"/>
      <c r="JUO31" s="1"/>
      <c r="JUP31" s="1"/>
      <c r="JUQ31" s="1"/>
      <c r="JUR31" s="1"/>
      <c r="JUS31" s="1"/>
      <c r="JUT31" s="1"/>
      <c r="JUU31" s="1"/>
      <c r="JUV31" s="1"/>
      <c r="JUW31" s="1"/>
      <c r="JUX31" s="1"/>
      <c r="JUY31" s="1"/>
      <c r="JUZ31" s="1"/>
      <c r="JVA31" s="1"/>
      <c r="JVB31" s="1"/>
      <c r="JVC31" s="1"/>
      <c r="JVD31" s="1"/>
      <c r="JVE31" s="1"/>
      <c r="JVF31" s="1"/>
      <c r="JVG31" s="1"/>
      <c r="JVH31" s="1"/>
      <c r="JVI31" s="1"/>
      <c r="JVJ31" s="1"/>
      <c r="JVK31" s="1"/>
      <c r="JVL31" s="1"/>
      <c r="JVM31" s="1"/>
      <c r="JVN31" s="1"/>
      <c r="JVO31" s="1"/>
      <c r="JVP31" s="1"/>
      <c r="JVQ31" s="1"/>
      <c r="JVR31" s="1"/>
      <c r="JVS31" s="1"/>
      <c r="JVT31" s="1"/>
      <c r="JVU31" s="1"/>
      <c r="JVV31" s="1"/>
      <c r="JVW31" s="1"/>
      <c r="JVX31" s="1"/>
      <c r="JVY31" s="1"/>
      <c r="JVZ31" s="1"/>
      <c r="JWA31" s="1"/>
      <c r="JWB31" s="1"/>
      <c r="JWC31" s="1"/>
      <c r="JWD31" s="1"/>
      <c r="JWE31" s="1"/>
      <c r="JWF31" s="1"/>
      <c r="JWG31" s="1"/>
      <c r="JWH31" s="1"/>
      <c r="JWI31" s="1"/>
      <c r="JWJ31" s="1"/>
      <c r="JWK31" s="1"/>
      <c r="JWL31" s="1"/>
      <c r="JWM31" s="1"/>
      <c r="JWN31" s="1"/>
      <c r="JWO31" s="1"/>
      <c r="JWP31" s="1"/>
      <c r="JWQ31" s="1"/>
      <c r="JWR31" s="1"/>
      <c r="JWS31" s="1"/>
      <c r="JWT31" s="1"/>
      <c r="JWU31" s="1"/>
      <c r="JWV31" s="1"/>
      <c r="JWW31" s="1"/>
      <c r="JWX31" s="1"/>
      <c r="JWY31" s="1"/>
      <c r="JWZ31" s="1"/>
      <c r="JXA31" s="1"/>
      <c r="JXB31" s="1"/>
      <c r="JXC31" s="1"/>
      <c r="JXD31" s="1"/>
      <c r="JXE31" s="1"/>
      <c r="JXF31" s="1"/>
      <c r="JXG31" s="1"/>
      <c r="JXH31" s="1"/>
      <c r="JXI31" s="1"/>
      <c r="JXJ31" s="1"/>
      <c r="JXK31" s="1"/>
      <c r="JXL31" s="1"/>
      <c r="JXM31" s="1"/>
      <c r="JXN31" s="1"/>
      <c r="JXO31" s="1"/>
      <c r="JXP31" s="1"/>
      <c r="JXQ31" s="1"/>
      <c r="JXR31" s="1"/>
      <c r="JXS31" s="1"/>
      <c r="JXT31" s="1"/>
      <c r="JXU31" s="1"/>
      <c r="JXV31" s="1"/>
      <c r="JXW31" s="1"/>
      <c r="JXX31" s="1"/>
      <c r="JXY31" s="1"/>
      <c r="JXZ31" s="1"/>
      <c r="JYA31" s="1"/>
      <c r="JYB31" s="1"/>
      <c r="JYC31" s="1"/>
      <c r="JYD31" s="1"/>
      <c r="JYE31" s="1"/>
      <c r="JYF31" s="1"/>
      <c r="JYG31" s="1"/>
      <c r="JYH31" s="1"/>
      <c r="JYI31" s="1"/>
      <c r="JYJ31" s="1"/>
      <c r="JYK31" s="1"/>
      <c r="JYL31" s="1"/>
      <c r="JYM31" s="1"/>
      <c r="JYN31" s="1"/>
      <c r="JYO31" s="1"/>
      <c r="JYP31" s="1"/>
      <c r="JYQ31" s="1"/>
      <c r="JYR31" s="1"/>
      <c r="JYS31" s="1"/>
      <c r="JYT31" s="1"/>
      <c r="JYU31" s="1"/>
      <c r="JYV31" s="1"/>
      <c r="JYW31" s="1"/>
      <c r="JYX31" s="1"/>
      <c r="JYY31" s="1"/>
      <c r="JYZ31" s="1"/>
      <c r="JZA31" s="1"/>
      <c r="JZB31" s="1"/>
      <c r="JZC31" s="1"/>
      <c r="JZD31" s="1"/>
      <c r="JZE31" s="1"/>
      <c r="JZF31" s="1"/>
      <c r="JZG31" s="1"/>
      <c r="JZH31" s="1"/>
      <c r="JZI31" s="1"/>
      <c r="JZJ31" s="1"/>
      <c r="JZK31" s="1"/>
      <c r="JZL31" s="1"/>
      <c r="JZM31" s="1"/>
      <c r="JZN31" s="1"/>
      <c r="JZO31" s="1"/>
      <c r="JZP31" s="1"/>
      <c r="JZQ31" s="1"/>
      <c r="JZR31" s="1"/>
      <c r="JZS31" s="1"/>
      <c r="JZT31" s="1"/>
      <c r="JZU31" s="1"/>
      <c r="JZV31" s="1"/>
      <c r="JZW31" s="1"/>
      <c r="JZX31" s="1"/>
      <c r="JZY31" s="1"/>
      <c r="JZZ31" s="1"/>
      <c r="KAA31" s="1"/>
      <c r="KAB31" s="1"/>
      <c r="KAC31" s="1"/>
      <c r="KAD31" s="1"/>
      <c r="KAE31" s="1"/>
      <c r="KAF31" s="1"/>
      <c r="KAG31" s="1"/>
      <c r="KAH31" s="1"/>
      <c r="KAI31" s="1"/>
      <c r="KAJ31" s="1"/>
      <c r="KAK31" s="1"/>
      <c r="KAL31" s="1"/>
      <c r="KAM31" s="1"/>
      <c r="KAN31" s="1"/>
      <c r="KAO31" s="1"/>
      <c r="KAP31" s="1"/>
      <c r="KAQ31" s="1"/>
      <c r="KAR31" s="1"/>
      <c r="KAS31" s="1"/>
      <c r="KAT31" s="1"/>
      <c r="KAU31" s="1"/>
      <c r="KAV31" s="1"/>
      <c r="KAW31" s="1"/>
      <c r="KAX31" s="1"/>
      <c r="KAY31" s="1"/>
      <c r="KAZ31" s="1"/>
      <c r="KBA31" s="1"/>
      <c r="KBB31" s="1"/>
      <c r="KBC31" s="1"/>
      <c r="KBD31" s="1"/>
      <c r="KBE31" s="1"/>
      <c r="KBF31" s="1"/>
      <c r="KBG31" s="1"/>
      <c r="KBH31" s="1"/>
      <c r="KBI31" s="1"/>
      <c r="KBJ31" s="1"/>
      <c r="KBK31" s="1"/>
      <c r="KBL31" s="1"/>
      <c r="KBM31" s="1"/>
      <c r="KBN31" s="1"/>
      <c r="KBO31" s="1"/>
      <c r="KBP31" s="1"/>
      <c r="KBQ31" s="1"/>
      <c r="KBR31" s="1"/>
      <c r="KBS31" s="1"/>
      <c r="KBT31" s="1"/>
      <c r="KBU31" s="1"/>
      <c r="KBV31" s="1"/>
      <c r="KBW31" s="1"/>
      <c r="KBX31" s="1"/>
      <c r="KBY31" s="1"/>
      <c r="KBZ31" s="1"/>
      <c r="KCA31" s="1"/>
      <c r="KCB31" s="1"/>
      <c r="KCC31" s="1"/>
      <c r="KCD31" s="1"/>
      <c r="KCE31" s="1"/>
      <c r="KCF31" s="1"/>
      <c r="KCG31" s="1"/>
      <c r="KCH31" s="1"/>
      <c r="KCI31" s="1"/>
      <c r="KCJ31" s="1"/>
      <c r="KCK31" s="1"/>
      <c r="KCL31" s="1"/>
      <c r="KCM31" s="1"/>
      <c r="KCN31" s="1"/>
      <c r="KCO31" s="1"/>
      <c r="KCP31" s="1"/>
      <c r="KCQ31" s="1"/>
      <c r="KCR31" s="1"/>
      <c r="KCS31" s="1"/>
      <c r="KCT31" s="1"/>
      <c r="KCU31" s="1"/>
      <c r="KCV31" s="1"/>
      <c r="KCW31" s="1"/>
      <c r="KCX31" s="1"/>
      <c r="KCY31" s="1"/>
      <c r="KCZ31" s="1"/>
      <c r="KDA31" s="1"/>
      <c r="KDB31" s="1"/>
      <c r="KDC31" s="1"/>
      <c r="KDD31" s="1"/>
      <c r="KDE31" s="1"/>
      <c r="KDF31" s="1"/>
      <c r="KDG31" s="1"/>
      <c r="KDH31" s="1"/>
      <c r="KDI31" s="1"/>
      <c r="KDJ31" s="1"/>
      <c r="KDK31" s="1"/>
      <c r="KDL31" s="1"/>
      <c r="KDM31" s="1"/>
      <c r="KDN31" s="1"/>
      <c r="KDO31" s="1"/>
      <c r="KDP31" s="1"/>
      <c r="KDQ31" s="1"/>
      <c r="KDR31" s="1"/>
      <c r="KDS31" s="1"/>
      <c r="KDT31" s="1"/>
      <c r="KDU31" s="1"/>
      <c r="KDV31" s="1"/>
      <c r="KDW31" s="1"/>
      <c r="KDX31" s="1"/>
      <c r="KDY31" s="1"/>
      <c r="KDZ31" s="1"/>
      <c r="KEA31" s="1"/>
      <c r="KEB31" s="1"/>
      <c r="KEC31" s="1"/>
      <c r="KED31" s="1"/>
      <c r="KEE31" s="1"/>
      <c r="KEF31" s="1"/>
      <c r="KEG31" s="1"/>
      <c r="KEH31" s="1"/>
      <c r="KEI31" s="1"/>
      <c r="KEJ31" s="1"/>
      <c r="KEK31" s="1"/>
      <c r="KEL31" s="1"/>
      <c r="KEM31" s="1"/>
      <c r="KEN31" s="1"/>
      <c r="KEO31" s="1"/>
      <c r="KEP31" s="1"/>
      <c r="KEQ31" s="1"/>
      <c r="KER31" s="1"/>
      <c r="KES31" s="1"/>
      <c r="KET31" s="1"/>
      <c r="KEU31" s="1"/>
      <c r="KEV31" s="1"/>
      <c r="KEW31" s="1"/>
      <c r="KEX31" s="1"/>
      <c r="KEY31" s="1"/>
      <c r="KEZ31" s="1"/>
      <c r="KFA31" s="1"/>
      <c r="KFB31" s="1"/>
      <c r="KFC31" s="1"/>
      <c r="KFD31" s="1"/>
      <c r="KFE31" s="1"/>
      <c r="KFF31" s="1"/>
      <c r="KFG31" s="1"/>
      <c r="KFH31" s="1"/>
      <c r="KFI31" s="1"/>
      <c r="KFJ31" s="1"/>
      <c r="KFK31" s="1"/>
      <c r="KFL31" s="1"/>
      <c r="KFM31" s="1"/>
      <c r="KFN31" s="1"/>
      <c r="KFO31" s="1"/>
      <c r="KFP31" s="1"/>
      <c r="KFQ31" s="1"/>
      <c r="KFR31" s="1"/>
      <c r="KFS31" s="1"/>
      <c r="KFT31" s="1"/>
      <c r="KFU31" s="1"/>
      <c r="KFV31" s="1"/>
      <c r="KFW31" s="1"/>
      <c r="KFX31" s="1"/>
      <c r="KFY31" s="1"/>
      <c r="KFZ31" s="1"/>
      <c r="KGA31" s="1"/>
      <c r="KGB31" s="1"/>
      <c r="KGC31" s="1"/>
      <c r="KGD31" s="1"/>
      <c r="KGE31" s="1"/>
      <c r="KGF31" s="1"/>
      <c r="KGG31" s="1"/>
      <c r="KGH31" s="1"/>
      <c r="KGI31" s="1"/>
      <c r="KGJ31" s="1"/>
      <c r="KGK31" s="1"/>
      <c r="KGL31" s="1"/>
      <c r="KGM31" s="1"/>
      <c r="KGN31" s="1"/>
      <c r="KGO31" s="1"/>
      <c r="KGP31" s="1"/>
      <c r="KGQ31" s="1"/>
      <c r="KGR31" s="1"/>
      <c r="KGS31" s="1"/>
      <c r="KGT31" s="1"/>
      <c r="KGU31" s="1"/>
      <c r="KGV31" s="1"/>
      <c r="KGW31" s="1"/>
      <c r="KGX31" s="1"/>
      <c r="KGY31" s="1"/>
      <c r="KGZ31" s="1"/>
      <c r="KHA31" s="1"/>
      <c r="KHB31" s="1"/>
      <c r="KHC31" s="1"/>
      <c r="KHD31" s="1"/>
      <c r="KHE31" s="1"/>
      <c r="KHF31" s="1"/>
      <c r="KHG31" s="1"/>
      <c r="KHH31" s="1"/>
      <c r="KHI31" s="1"/>
      <c r="KHJ31" s="1"/>
      <c r="KHK31" s="1"/>
      <c r="KHL31" s="1"/>
      <c r="KHM31" s="1"/>
      <c r="KHN31" s="1"/>
      <c r="KHO31" s="1"/>
      <c r="KHP31" s="1"/>
      <c r="KHQ31" s="1"/>
      <c r="KHR31" s="1"/>
      <c r="KHS31" s="1"/>
      <c r="KHT31" s="1"/>
      <c r="KHU31" s="1"/>
      <c r="KHV31" s="1"/>
      <c r="KHW31" s="1"/>
      <c r="KHX31" s="1"/>
      <c r="KHY31" s="1"/>
      <c r="KHZ31" s="1"/>
      <c r="KIA31" s="1"/>
      <c r="KIB31" s="1"/>
      <c r="KIC31" s="1"/>
      <c r="KID31" s="1"/>
      <c r="KIE31" s="1"/>
      <c r="KIF31" s="1"/>
      <c r="KIG31" s="1"/>
      <c r="KIH31" s="1"/>
      <c r="KII31" s="1"/>
      <c r="KIJ31" s="1"/>
      <c r="KIK31" s="1"/>
      <c r="KIL31" s="1"/>
      <c r="KIM31" s="1"/>
      <c r="KIN31" s="1"/>
      <c r="KIO31" s="1"/>
      <c r="KIP31" s="1"/>
      <c r="KIQ31" s="1"/>
      <c r="KIR31" s="1"/>
      <c r="KIS31" s="1"/>
      <c r="KIT31" s="1"/>
      <c r="KIU31" s="1"/>
      <c r="KIV31" s="1"/>
      <c r="KIW31" s="1"/>
      <c r="KIX31" s="1"/>
      <c r="KIY31" s="1"/>
      <c r="KIZ31" s="1"/>
      <c r="KJA31" s="1"/>
      <c r="KJB31" s="1"/>
      <c r="KJC31" s="1"/>
      <c r="KJD31" s="1"/>
      <c r="KJE31" s="1"/>
      <c r="KJF31" s="1"/>
      <c r="KJG31" s="1"/>
      <c r="KJH31" s="1"/>
      <c r="KJI31" s="1"/>
      <c r="KJJ31" s="1"/>
      <c r="KJK31" s="1"/>
      <c r="KJL31" s="1"/>
      <c r="KJM31" s="1"/>
      <c r="KJN31" s="1"/>
      <c r="KJO31" s="1"/>
      <c r="KJP31" s="1"/>
      <c r="KJQ31" s="1"/>
      <c r="KJR31" s="1"/>
      <c r="KJS31" s="1"/>
      <c r="KJT31" s="1"/>
      <c r="KJU31" s="1"/>
      <c r="KJV31" s="1"/>
      <c r="KJW31" s="1"/>
      <c r="KJX31" s="1"/>
      <c r="KJY31" s="1"/>
      <c r="KJZ31" s="1"/>
      <c r="KKA31" s="1"/>
      <c r="KKB31" s="1"/>
      <c r="KKC31" s="1"/>
      <c r="KKD31" s="1"/>
      <c r="KKE31" s="1"/>
      <c r="KKF31" s="1"/>
      <c r="KKG31" s="1"/>
      <c r="KKH31" s="1"/>
      <c r="KKI31" s="1"/>
      <c r="KKJ31" s="1"/>
      <c r="KKK31" s="1"/>
      <c r="KKL31" s="1"/>
      <c r="KKM31" s="1"/>
      <c r="KKN31" s="1"/>
      <c r="KKO31" s="1"/>
      <c r="KKP31" s="1"/>
      <c r="KKQ31" s="1"/>
      <c r="KKR31" s="1"/>
      <c r="KKS31" s="1"/>
      <c r="KKT31" s="1"/>
      <c r="KKU31" s="1"/>
      <c r="KKV31" s="1"/>
      <c r="KKW31" s="1"/>
      <c r="KKX31" s="1"/>
      <c r="KKY31" s="1"/>
      <c r="KKZ31" s="1"/>
      <c r="KLA31" s="1"/>
      <c r="KLB31" s="1"/>
      <c r="KLC31" s="1"/>
      <c r="KLD31" s="1"/>
      <c r="KLE31" s="1"/>
      <c r="KLF31" s="1"/>
      <c r="KLG31" s="1"/>
      <c r="KLH31" s="1"/>
      <c r="KLI31" s="1"/>
      <c r="KLJ31" s="1"/>
      <c r="KLK31" s="1"/>
      <c r="KLL31" s="1"/>
      <c r="KLM31" s="1"/>
      <c r="KLN31" s="1"/>
      <c r="KLO31" s="1"/>
      <c r="KLP31" s="1"/>
      <c r="KLQ31" s="1"/>
      <c r="KLR31" s="1"/>
      <c r="KLS31" s="1"/>
      <c r="KLT31" s="1"/>
      <c r="KLU31" s="1"/>
      <c r="KLV31" s="1"/>
      <c r="KLW31" s="1"/>
      <c r="KLX31" s="1"/>
      <c r="KLY31" s="1"/>
      <c r="KLZ31" s="1"/>
      <c r="KMA31" s="1"/>
      <c r="KMB31" s="1"/>
      <c r="KMC31" s="1"/>
      <c r="KMD31" s="1"/>
      <c r="KME31" s="1"/>
      <c r="KMF31" s="1"/>
      <c r="KMG31" s="1"/>
      <c r="KMH31" s="1"/>
      <c r="KMI31" s="1"/>
      <c r="KMJ31" s="1"/>
      <c r="KMK31" s="1"/>
      <c r="KML31" s="1"/>
      <c r="KMM31" s="1"/>
      <c r="KMN31" s="1"/>
      <c r="KMO31" s="1"/>
      <c r="KMP31" s="1"/>
      <c r="KMQ31" s="1"/>
      <c r="KMR31" s="1"/>
      <c r="KMS31" s="1"/>
      <c r="KMT31" s="1"/>
      <c r="KMU31" s="1"/>
      <c r="KMV31" s="1"/>
      <c r="KMW31" s="1"/>
      <c r="KMX31" s="1"/>
      <c r="KMY31" s="1"/>
      <c r="KMZ31" s="1"/>
      <c r="KNA31" s="1"/>
      <c r="KNB31" s="1"/>
      <c r="KNC31" s="1"/>
      <c r="KND31" s="1"/>
      <c r="KNE31" s="1"/>
      <c r="KNF31" s="1"/>
      <c r="KNG31" s="1"/>
      <c r="KNH31" s="1"/>
      <c r="KNI31" s="1"/>
      <c r="KNJ31" s="1"/>
      <c r="KNK31" s="1"/>
      <c r="KNL31" s="1"/>
      <c r="KNM31" s="1"/>
      <c r="KNN31" s="1"/>
      <c r="KNO31" s="1"/>
      <c r="KNP31" s="1"/>
      <c r="KNQ31" s="1"/>
      <c r="KNR31" s="1"/>
      <c r="KNS31" s="1"/>
      <c r="KNT31" s="1"/>
      <c r="KNU31" s="1"/>
      <c r="KNV31" s="1"/>
      <c r="KNW31" s="1"/>
      <c r="KNX31" s="1"/>
      <c r="KNY31" s="1"/>
      <c r="KNZ31" s="1"/>
      <c r="KOA31" s="1"/>
      <c r="KOB31" s="1"/>
      <c r="KOC31" s="1"/>
      <c r="KOD31" s="1"/>
      <c r="KOE31" s="1"/>
      <c r="KOF31" s="1"/>
      <c r="KOG31" s="1"/>
      <c r="KOH31" s="1"/>
      <c r="KOI31" s="1"/>
      <c r="KOJ31" s="1"/>
      <c r="KOK31" s="1"/>
      <c r="KOL31" s="1"/>
      <c r="KOM31" s="1"/>
      <c r="KON31" s="1"/>
      <c r="KOO31" s="1"/>
      <c r="KOP31" s="1"/>
      <c r="KOQ31" s="1"/>
      <c r="KOR31" s="1"/>
      <c r="KOS31" s="1"/>
      <c r="KOT31" s="1"/>
      <c r="KOU31" s="1"/>
      <c r="KOV31" s="1"/>
      <c r="KOW31" s="1"/>
      <c r="KOX31" s="1"/>
      <c r="KOY31" s="1"/>
      <c r="KOZ31" s="1"/>
      <c r="KPA31" s="1"/>
      <c r="KPB31" s="1"/>
      <c r="KPC31" s="1"/>
      <c r="KPD31" s="1"/>
      <c r="KPE31" s="1"/>
      <c r="KPF31" s="1"/>
      <c r="KPG31" s="1"/>
      <c r="KPH31" s="1"/>
      <c r="KPI31" s="1"/>
      <c r="KPJ31" s="1"/>
      <c r="KPK31" s="1"/>
      <c r="KPL31" s="1"/>
      <c r="KPM31" s="1"/>
      <c r="KPN31" s="1"/>
      <c r="KPO31" s="1"/>
      <c r="KPP31" s="1"/>
      <c r="KPQ31" s="1"/>
      <c r="KPR31" s="1"/>
      <c r="KPS31" s="1"/>
      <c r="KPT31" s="1"/>
      <c r="KPU31" s="1"/>
      <c r="KPV31" s="1"/>
      <c r="KPW31" s="1"/>
      <c r="KPX31" s="1"/>
      <c r="KPY31" s="1"/>
      <c r="KPZ31" s="1"/>
      <c r="KQA31" s="1"/>
      <c r="KQB31" s="1"/>
      <c r="KQC31" s="1"/>
      <c r="KQD31" s="1"/>
      <c r="KQE31" s="1"/>
      <c r="KQF31" s="1"/>
      <c r="KQG31" s="1"/>
      <c r="KQH31" s="1"/>
      <c r="KQI31" s="1"/>
      <c r="KQJ31" s="1"/>
      <c r="KQK31" s="1"/>
      <c r="KQL31" s="1"/>
      <c r="KQM31" s="1"/>
      <c r="KQN31" s="1"/>
      <c r="KQO31" s="1"/>
      <c r="KQP31" s="1"/>
      <c r="KQQ31" s="1"/>
      <c r="KQR31" s="1"/>
      <c r="KQS31" s="1"/>
      <c r="KQT31" s="1"/>
      <c r="KQU31" s="1"/>
      <c r="KQV31" s="1"/>
      <c r="KQW31" s="1"/>
      <c r="KQX31" s="1"/>
      <c r="KQY31" s="1"/>
      <c r="KQZ31" s="1"/>
      <c r="KRA31" s="1"/>
      <c r="KRB31" s="1"/>
      <c r="KRC31" s="1"/>
      <c r="KRD31" s="1"/>
      <c r="KRE31" s="1"/>
      <c r="KRF31" s="1"/>
      <c r="KRG31" s="1"/>
      <c r="KRH31" s="1"/>
      <c r="KRI31" s="1"/>
      <c r="KRJ31" s="1"/>
      <c r="KRK31" s="1"/>
      <c r="KRL31" s="1"/>
      <c r="KRM31" s="1"/>
      <c r="KRN31" s="1"/>
      <c r="KRO31" s="1"/>
      <c r="KRP31" s="1"/>
      <c r="KRQ31" s="1"/>
      <c r="KRR31" s="1"/>
      <c r="KRS31" s="1"/>
      <c r="KRT31" s="1"/>
      <c r="KRU31" s="1"/>
      <c r="KRV31" s="1"/>
      <c r="KRW31" s="1"/>
      <c r="KRX31" s="1"/>
      <c r="KRY31" s="1"/>
      <c r="KRZ31" s="1"/>
      <c r="KSA31" s="1"/>
      <c r="KSB31" s="1"/>
      <c r="KSC31" s="1"/>
      <c r="KSD31" s="1"/>
      <c r="KSE31" s="1"/>
      <c r="KSF31" s="1"/>
      <c r="KSG31" s="1"/>
      <c r="KSH31" s="1"/>
      <c r="KSI31" s="1"/>
      <c r="KSJ31" s="1"/>
      <c r="KSK31" s="1"/>
      <c r="KSL31" s="1"/>
      <c r="KSM31" s="1"/>
      <c r="KSN31" s="1"/>
      <c r="KSO31" s="1"/>
      <c r="KSP31" s="1"/>
      <c r="KSQ31" s="1"/>
      <c r="KSR31" s="1"/>
      <c r="KSS31" s="1"/>
      <c r="KST31" s="1"/>
      <c r="KSU31" s="1"/>
      <c r="KSV31" s="1"/>
      <c r="KSW31" s="1"/>
      <c r="KSX31" s="1"/>
      <c r="KSY31" s="1"/>
      <c r="KSZ31" s="1"/>
      <c r="KTA31" s="1"/>
      <c r="KTB31" s="1"/>
      <c r="KTC31" s="1"/>
      <c r="KTD31" s="1"/>
      <c r="KTE31" s="1"/>
      <c r="KTF31" s="1"/>
      <c r="KTG31" s="1"/>
      <c r="KTH31" s="1"/>
      <c r="KTI31" s="1"/>
      <c r="KTJ31" s="1"/>
      <c r="KTK31" s="1"/>
      <c r="KTL31" s="1"/>
      <c r="KTM31" s="1"/>
      <c r="KTN31" s="1"/>
      <c r="KTO31" s="1"/>
      <c r="KTP31" s="1"/>
      <c r="KTQ31" s="1"/>
      <c r="KTR31" s="1"/>
      <c r="KTS31" s="1"/>
      <c r="KTT31" s="1"/>
      <c r="KTU31" s="1"/>
      <c r="KTV31" s="1"/>
      <c r="KTW31" s="1"/>
      <c r="KTX31" s="1"/>
      <c r="KTY31" s="1"/>
      <c r="KTZ31" s="1"/>
      <c r="KUA31" s="1"/>
      <c r="KUB31" s="1"/>
      <c r="KUC31" s="1"/>
      <c r="KUD31" s="1"/>
      <c r="KUE31" s="1"/>
      <c r="KUF31" s="1"/>
      <c r="KUG31" s="1"/>
      <c r="KUH31" s="1"/>
      <c r="KUI31" s="1"/>
      <c r="KUJ31" s="1"/>
      <c r="KUK31" s="1"/>
      <c r="KUL31" s="1"/>
      <c r="KUM31" s="1"/>
      <c r="KUN31" s="1"/>
      <c r="KUO31" s="1"/>
      <c r="KUP31" s="1"/>
      <c r="KUQ31" s="1"/>
      <c r="KUR31" s="1"/>
      <c r="KUS31" s="1"/>
      <c r="KUT31" s="1"/>
      <c r="KUU31" s="1"/>
      <c r="KUV31" s="1"/>
      <c r="KUW31" s="1"/>
      <c r="KUX31" s="1"/>
      <c r="KUY31" s="1"/>
      <c r="KUZ31" s="1"/>
      <c r="KVA31" s="1"/>
      <c r="KVB31" s="1"/>
      <c r="KVC31" s="1"/>
      <c r="KVD31" s="1"/>
      <c r="KVE31" s="1"/>
      <c r="KVF31" s="1"/>
      <c r="KVG31" s="1"/>
      <c r="KVH31" s="1"/>
      <c r="KVI31" s="1"/>
      <c r="KVJ31" s="1"/>
      <c r="KVK31" s="1"/>
      <c r="KVL31" s="1"/>
      <c r="KVM31" s="1"/>
      <c r="KVN31" s="1"/>
      <c r="KVO31" s="1"/>
      <c r="KVP31" s="1"/>
      <c r="KVQ31" s="1"/>
      <c r="KVR31" s="1"/>
      <c r="KVS31" s="1"/>
      <c r="KVT31" s="1"/>
      <c r="KVU31" s="1"/>
      <c r="KVV31" s="1"/>
      <c r="KVW31" s="1"/>
      <c r="KVX31" s="1"/>
      <c r="KVY31" s="1"/>
      <c r="KVZ31" s="1"/>
      <c r="KWA31" s="1"/>
      <c r="KWB31" s="1"/>
      <c r="KWC31" s="1"/>
      <c r="KWD31" s="1"/>
      <c r="KWE31" s="1"/>
      <c r="KWF31" s="1"/>
      <c r="KWG31" s="1"/>
      <c r="KWH31" s="1"/>
      <c r="KWI31" s="1"/>
      <c r="KWJ31" s="1"/>
      <c r="KWK31" s="1"/>
      <c r="KWL31" s="1"/>
      <c r="KWM31" s="1"/>
      <c r="KWN31" s="1"/>
      <c r="KWO31" s="1"/>
      <c r="KWP31" s="1"/>
      <c r="KWQ31" s="1"/>
      <c r="KWR31" s="1"/>
      <c r="KWS31" s="1"/>
      <c r="KWT31" s="1"/>
      <c r="KWU31" s="1"/>
      <c r="KWV31" s="1"/>
      <c r="KWW31" s="1"/>
      <c r="KWX31" s="1"/>
      <c r="KWY31" s="1"/>
      <c r="KWZ31" s="1"/>
      <c r="KXA31" s="1"/>
      <c r="KXB31" s="1"/>
      <c r="KXC31" s="1"/>
      <c r="KXD31" s="1"/>
      <c r="KXE31" s="1"/>
      <c r="KXF31" s="1"/>
      <c r="KXG31" s="1"/>
      <c r="KXH31" s="1"/>
      <c r="KXI31" s="1"/>
      <c r="KXJ31" s="1"/>
      <c r="KXK31" s="1"/>
      <c r="KXL31" s="1"/>
      <c r="KXM31" s="1"/>
      <c r="KXN31" s="1"/>
      <c r="KXO31" s="1"/>
      <c r="KXP31" s="1"/>
      <c r="KXQ31" s="1"/>
      <c r="KXR31" s="1"/>
      <c r="KXS31" s="1"/>
      <c r="KXT31" s="1"/>
      <c r="KXU31" s="1"/>
      <c r="KXV31" s="1"/>
      <c r="KXW31" s="1"/>
      <c r="KXX31" s="1"/>
      <c r="KXY31" s="1"/>
      <c r="KXZ31" s="1"/>
      <c r="KYA31" s="1"/>
      <c r="KYB31" s="1"/>
      <c r="KYC31" s="1"/>
      <c r="KYD31" s="1"/>
      <c r="KYE31" s="1"/>
      <c r="KYF31" s="1"/>
      <c r="KYG31" s="1"/>
      <c r="KYH31" s="1"/>
      <c r="KYI31" s="1"/>
      <c r="KYJ31" s="1"/>
      <c r="KYK31" s="1"/>
      <c r="KYL31" s="1"/>
      <c r="KYM31" s="1"/>
      <c r="KYN31" s="1"/>
      <c r="KYO31" s="1"/>
      <c r="KYP31" s="1"/>
      <c r="KYQ31" s="1"/>
      <c r="KYR31" s="1"/>
      <c r="KYS31" s="1"/>
      <c r="KYT31" s="1"/>
      <c r="KYU31" s="1"/>
      <c r="KYV31" s="1"/>
      <c r="KYW31" s="1"/>
      <c r="KYX31" s="1"/>
      <c r="KYY31" s="1"/>
      <c r="KYZ31" s="1"/>
      <c r="KZA31" s="1"/>
      <c r="KZB31" s="1"/>
      <c r="KZC31" s="1"/>
      <c r="KZD31" s="1"/>
      <c r="KZE31" s="1"/>
      <c r="KZF31" s="1"/>
      <c r="KZG31" s="1"/>
      <c r="KZH31" s="1"/>
      <c r="KZI31" s="1"/>
      <c r="KZJ31" s="1"/>
      <c r="KZK31" s="1"/>
      <c r="KZL31" s="1"/>
      <c r="KZM31" s="1"/>
      <c r="KZN31" s="1"/>
      <c r="KZO31" s="1"/>
      <c r="KZP31" s="1"/>
      <c r="KZQ31" s="1"/>
      <c r="KZR31" s="1"/>
      <c r="KZS31" s="1"/>
      <c r="KZT31" s="1"/>
      <c r="KZU31" s="1"/>
      <c r="KZV31" s="1"/>
      <c r="KZW31" s="1"/>
      <c r="KZX31" s="1"/>
      <c r="KZY31" s="1"/>
      <c r="KZZ31" s="1"/>
      <c r="LAA31" s="1"/>
      <c r="LAB31" s="1"/>
      <c r="LAC31" s="1"/>
      <c r="LAD31" s="1"/>
      <c r="LAE31" s="1"/>
      <c r="LAF31" s="1"/>
      <c r="LAG31" s="1"/>
      <c r="LAH31" s="1"/>
      <c r="LAI31" s="1"/>
      <c r="LAJ31" s="1"/>
      <c r="LAK31" s="1"/>
      <c r="LAL31" s="1"/>
      <c r="LAM31" s="1"/>
      <c r="LAN31" s="1"/>
      <c r="LAO31" s="1"/>
      <c r="LAP31" s="1"/>
      <c r="LAQ31" s="1"/>
      <c r="LAR31" s="1"/>
      <c r="LAS31" s="1"/>
      <c r="LAT31" s="1"/>
      <c r="LAU31" s="1"/>
      <c r="LAV31" s="1"/>
      <c r="LAW31" s="1"/>
      <c r="LAX31" s="1"/>
      <c r="LAY31" s="1"/>
      <c r="LAZ31" s="1"/>
      <c r="LBA31" s="1"/>
      <c r="LBB31" s="1"/>
      <c r="LBC31" s="1"/>
      <c r="LBD31" s="1"/>
      <c r="LBE31" s="1"/>
      <c r="LBF31" s="1"/>
      <c r="LBG31" s="1"/>
      <c r="LBH31" s="1"/>
      <c r="LBI31" s="1"/>
      <c r="LBJ31" s="1"/>
      <c r="LBK31" s="1"/>
      <c r="LBL31" s="1"/>
      <c r="LBM31" s="1"/>
      <c r="LBN31" s="1"/>
      <c r="LBO31" s="1"/>
      <c r="LBP31" s="1"/>
      <c r="LBQ31" s="1"/>
      <c r="LBR31" s="1"/>
      <c r="LBS31" s="1"/>
      <c r="LBT31" s="1"/>
      <c r="LBU31" s="1"/>
      <c r="LBV31" s="1"/>
      <c r="LBW31" s="1"/>
      <c r="LBX31" s="1"/>
      <c r="LBY31" s="1"/>
      <c r="LBZ31" s="1"/>
      <c r="LCA31" s="1"/>
      <c r="LCB31" s="1"/>
      <c r="LCC31" s="1"/>
      <c r="LCD31" s="1"/>
      <c r="LCE31" s="1"/>
      <c r="LCF31" s="1"/>
      <c r="LCG31" s="1"/>
      <c r="LCH31" s="1"/>
      <c r="LCI31" s="1"/>
      <c r="LCJ31" s="1"/>
      <c r="LCK31" s="1"/>
      <c r="LCL31" s="1"/>
      <c r="LCM31" s="1"/>
      <c r="LCN31" s="1"/>
      <c r="LCO31" s="1"/>
      <c r="LCP31" s="1"/>
      <c r="LCQ31" s="1"/>
      <c r="LCR31" s="1"/>
      <c r="LCS31" s="1"/>
      <c r="LCT31" s="1"/>
      <c r="LCU31" s="1"/>
      <c r="LCV31" s="1"/>
      <c r="LCW31" s="1"/>
      <c r="LCX31" s="1"/>
      <c r="LCY31" s="1"/>
      <c r="LCZ31" s="1"/>
      <c r="LDA31" s="1"/>
      <c r="LDB31" s="1"/>
      <c r="LDC31" s="1"/>
      <c r="LDD31" s="1"/>
      <c r="LDE31" s="1"/>
      <c r="LDF31" s="1"/>
      <c r="LDG31" s="1"/>
      <c r="LDH31" s="1"/>
      <c r="LDI31" s="1"/>
      <c r="LDJ31" s="1"/>
      <c r="LDK31" s="1"/>
      <c r="LDL31" s="1"/>
      <c r="LDM31" s="1"/>
      <c r="LDN31" s="1"/>
      <c r="LDO31" s="1"/>
      <c r="LDP31" s="1"/>
      <c r="LDQ31" s="1"/>
      <c r="LDR31" s="1"/>
      <c r="LDS31" s="1"/>
      <c r="LDT31" s="1"/>
      <c r="LDU31" s="1"/>
      <c r="LDV31" s="1"/>
      <c r="LDW31" s="1"/>
      <c r="LDX31" s="1"/>
      <c r="LDY31" s="1"/>
      <c r="LDZ31" s="1"/>
      <c r="LEA31" s="1"/>
      <c r="LEB31" s="1"/>
      <c r="LEC31" s="1"/>
      <c r="LED31" s="1"/>
      <c r="LEE31" s="1"/>
      <c r="LEF31" s="1"/>
      <c r="LEG31" s="1"/>
      <c r="LEH31" s="1"/>
      <c r="LEI31" s="1"/>
      <c r="LEJ31" s="1"/>
      <c r="LEK31" s="1"/>
      <c r="LEL31" s="1"/>
      <c r="LEM31" s="1"/>
      <c r="LEN31" s="1"/>
      <c r="LEO31" s="1"/>
      <c r="LEP31" s="1"/>
      <c r="LEQ31" s="1"/>
      <c r="LER31" s="1"/>
      <c r="LES31" s="1"/>
      <c r="LET31" s="1"/>
      <c r="LEU31" s="1"/>
      <c r="LEV31" s="1"/>
      <c r="LEW31" s="1"/>
      <c r="LEX31" s="1"/>
      <c r="LEY31" s="1"/>
      <c r="LEZ31" s="1"/>
      <c r="LFA31" s="1"/>
      <c r="LFB31" s="1"/>
      <c r="LFC31" s="1"/>
      <c r="LFD31" s="1"/>
      <c r="LFE31" s="1"/>
      <c r="LFF31" s="1"/>
      <c r="LFG31" s="1"/>
      <c r="LFH31" s="1"/>
      <c r="LFI31" s="1"/>
      <c r="LFJ31" s="1"/>
      <c r="LFK31" s="1"/>
      <c r="LFL31" s="1"/>
      <c r="LFM31" s="1"/>
      <c r="LFN31" s="1"/>
      <c r="LFO31" s="1"/>
      <c r="LFP31" s="1"/>
      <c r="LFQ31" s="1"/>
      <c r="LFR31" s="1"/>
      <c r="LFS31" s="1"/>
      <c r="LFT31" s="1"/>
      <c r="LFU31" s="1"/>
      <c r="LFV31" s="1"/>
      <c r="LFW31" s="1"/>
      <c r="LFX31" s="1"/>
      <c r="LFY31" s="1"/>
      <c r="LFZ31" s="1"/>
      <c r="LGA31" s="1"/>
      <c r="LGB31" s="1"/>
      <c r="LGC31" s="1"/>
      <c r="LGD31" s="1"/>
      <c r="LGE31" s="1"/>
      <c r="LGF31" s="1"/>
      <c r="LGG31" s="1"/>
      <c r="LGH31" s="1"/>
      <c r="LGI31" s="1"/>
      <c r="LGJ31" s="1"/>
      <c r="LGK31" s="1"/>
      <c r="LGL31" s="1"/>
      <c r="LGM31" s="1"/>
      <c r="LGN31" s="1"/>
      <c r="LGO31" s="1"/>
      <c r="LGP31" s="1"/>
      <c r="LGQ31" s="1"/>
      <c r="LGR31" s="1"/>
      <c r="LGS31" s="1"/>
      <c r="LGT31" s="1"/>
      <c r="LGU31" s="1"/>
      <c r="LGV31" s="1"/>
      <c r="LGW31" s="1"/>
      <c r="LGX31" s="1"/>
      <c r="LGY31" s="1"/>
      <c r="LGZ31" s="1"/>
      <c r="LHA31" s="1"/>
      <c r="LHB31" s="1"/>
      <c r="LHC31" s="1"/>
      <c r="LHD31" s="1"/>
      <c r="LHE31" s="1"/>
      <c r="LHF31" s="1"/>
      <c r="LHG31" s="1"/>
      <c r="LHH31" s="1"/>
      <c r="LHI31" s="1"/>
      <c r="LHJ31" s="1"/>
      <c r="LHK31" s="1"/>
      <c r="LHL31" s="1"/>
      <c r="LHM31" s="1"/>
      <c r="LHN31" s="1"/>
      <c r="LHO31" s="1"/>
      <c r="LHP31" s="1"/>
      <c r="LHQ31" s="1"/>
      <c r="LHR31" s="1"/>
      <c r="LHS31" s="1"/>
      <c r="LHT31" s="1"/>
      <c r="LHU31" s="1"/>
      <c r="LHV31" s="1"/>
      <c r="LHW31" s="1"/>
      <c r="LHX31" s="1"/>
      <c r="LHY31" s="1"/>
      <c r="LHZ31" s="1"/>
      <c r="LIA31" s="1"/>
      <c r="LIB31" s="1"/>
      <c r="LIC31" s="1"/>
      <c r="LID31" s="1"/>
      <c r="LIE31" s="1"/>
      <c r="LIF31" s="1"/>
      <c r="LIG31" s="1"/>
      <c r="LIH31" s="1"/>
      <c r="LII31" s="1"/>
      <c r="LIJ31" s="1"/>
      <c r="LIK31" s="1"/>
      <c r="LIL31" s="1"/>
      <c r="LIM31" s="1"/>
      <c r="LIN31" s="1"/>
      <c r="LIO31" s="1"/>
      <c r="LIP31" s="1"/>
      <c r="LIQ31" s="1"/>
      <c r="LIR31" s="1"/>
      <c r="LIS31" s="1"/>
      <c r="LIT31" s="1"/>
      <c r="LIU31" s="1"/>
      <c r="LIV31" s="1"/>
      <c r="LIW31" s="1"/>
      <c r="LIX31" s="1"/>
      <c r="LIY31" s="1"/>
      <c r="LIZ31" s="1"/>
      <c r="LJA31" s="1"/>
      <c r="LJB31" s="1"/>
      <c r="LJC31" s="1"/>
      <c r="LJD31" s="1"/>
      <c r="LJE31" s="1"/>
      <c r="LJF31" s="1"/>
      <c r="LJG31" s="1"/>
      <c r="LJH31" s="1"/>
      <c r="LJI31" s="1"/>
      <c r="LJJ31" s="1"/>
      <c r="LJK31" s="1"/>
      <c r="LJL31" s="1"/>
      <c r="LJM31" s="1"/>
      <c r="LJN31" s="1"/>
      <c r="LJO31" s="1"/>
      <c r="LJP31" s="1"/>
      <c r="LJQ31" s="1"/>
      <c r="LJR31" s="1"/>
      <c r="LJS31" s="1"/>
      <c r="LJT31" s="1"/>
      <c r="LJU31" s="1"/>
      <c r="LJV31" s="1"/>
      <c r="LJW31" s="1"/>
      <c r="LJX31" s="1"/>
      <c r="LJY31" s="1"/>
      <c r="LJZ31" s="1"/>
      <c r="LKA31" s="1"/>
      <c r="LKB31" s="1"/>
      <c r="LKC31" s="1"/>
      <c r="LKD31" s="1"/>
      <c r="LKE31" s="1"/>
      <c r="LKF31" s="1"/>
      <c r="LKG31" s="1"/>
      <c r="LKH31" s="1"/>
      <c r="LKI31" s="1"/>
      <c r="LKJ31" s="1"/>
      <c r="LKK31" s="1"/>
      <c r="LKL31" s="1"/>
      <c r="LKM31" s="1"/>
      <c r="LKN31" s="1"/>
      <c r="LKO31" s="1"/>
      <c r="LKP31" s="1"/>
      <c r="LKQ31" s="1"/>
      <c r="LKR31" s="1"/>
      <c r="LKS31" s="1"/>
      <c r="LKT31" s="1"/>
      <c r="LKU31" s="1"/>
      <c r="LKV31" s="1"/>
      <c r="LKW31" s="1"/>
      <c r="LKX31" s="1"/>
      <c r="LKY31" s="1"/>
      <c r="LKZ31" s="1"/>
      <c r="LLA31" s="1"/>
      <c r="LLB31" s="1"/>
      <c r="LLC31" s="1"/>
      <c r="LLD31" s="1"/>
      <c r="LLE31" s="1"/>
      <c r="LLF31" s="1"/>
      <c r="LLG31" s="1"/>
      <c r="LLH31" s="1"/>
      <c r="LLI31" s="1"/>
      <c r="LLJ31" s="1"/>
      <c r="LLK31" s="1"/>
      <c r="LLL31" s="1"/>
      <c r="LLM31" s="1"/>
      <c r="LLN31" s="1"/>
      <c r="LLO31" s="1"/>
      <c r="LLP31" s="1"/>
      <c r="LLQ31" s="1"/>
      <c r="LLR31" s="1"/>
      <c r="LLS31" s="1"/>
      <c r="LLT31" s="1"/>
      <c r="LLU31" s="1"/>
      <c r="LLV31" s="1"/>
      <c r="LLW31" s="1"/>
      <c r="LLX31" s="1"/>
      <c r="LLY31" s="1"/>
      <c r="LLZ31" s="1"/>
      <c r="LMA31" s="1"/>
      <c r="LMB31" s="1"/>
      <c r="LMC31" s="1"/>
      <c r="LMD31" s="1"/>
      <c r="LME31" s="1"/>
      <c r="LMF31" s="1"/>
      <c r="LMG31" s="1"/>
      <c r="LMH31" s="1"/>
      <c r="LMI31" s="1"/>
      <c r="LMJ31" s="1"/>
      <c r="LMK31" s="1"/>
      <c r="LML31" s="1"/>
      <c r="LMM31" s="1"/>
      <c r="LMN31" s="1"/>
      <c r="LMO31" s="1"/>
      <c r="LMP31" s="1"/>
      <c r="LMQ31" s="1"/>
      <c r="LMR31" s="1"/>
      <c r="LMS31" s="1"/>
      <c r="LMT31" s="1"/>
      <c r="LMU31" s="1"/>
      <c r="LMV31" s="1"/>
      <c r="LMW31" s="1"/>
      <c r="LMX31" s="1"/>
      <c r="LMY31" s="1"/>
      <c r="LMZ31" s="1"/>
      <c r="LNA31" s="1"/>
      <c r="LNB31" s="1"/>
      <c r="LNC31" s="1"/>
      <c r="LND31" s="1"/>
      <c r="LNE31" s="1"/>
      <c r="LNF31" s="1"/>
      <c r="LNG31" s="1"/>
      <c r="LNH31" s="1"/>
      <c r="LNI31" s="1"/>
      <c r="LNJ31" s="1"/>
      <c r="LNK31" s="1"/>
      <c r="LNL31" s="1"/>
      <c r="LNM31" s="1"/>
      <c r="LNN31" s="1"/>
      <c r="LNO31" s="1"/>
      <c r="LNP31" s="1"/>
      <c r="LNQ31" s="1"/>
      <c r="LNR31" s="1"/>
      <c r="LNS31" s="1"/>
      <c r="LNT31" s="1"/>
      <c r="LNU31" s="1"/>
      <c r="LNV31" s="1"/>
      <c r="LNW31" s="1"/>
      <c r="LNX31" s="1"/>
      <c r="LNY31" s="1"/>
      <c r="LNZ31" s="1"/>
      <c r="LOA31" s="1"/>
      <c r="LOB31" s="1"/>
      <c r="LOC31" s="1"/>
      <c r="LOD31" s="1"/>
      <c r="LOE31" s="1"/>
      <c r="LOF31" s="1"/>
      <c r="LOG31" s="1"/>
      <c r="LOH31" s="1"/>
      <c r="LOI31" s="1"/>
      <c r="LOJ31" s="1"/>
      <c r="LOK31" s="1"/>
      <c r="LOL31" s="1"/>
      <c r="LOM31" s="1"/>
      <c r="LON31" s="1"/>
      <c r="LOO31" s="1"/>
      <c r="LOP31" s="1"/>
      <c r="LOQ31" s="1"/>
      <c r="LOR31" s="1"/>
      <c r="LOS31" s="1"/>
      <c r="LOT31" s="1"/>
      <c r="LOU31" s="1"/>
      <c r="LOV31" s="1"/>
      <c r="LOW31" s="1"/>
      <c r="LOX31" s="1"/>
      <c r="LOY31" s="1"/>
      <c r="LOZ31" s="1"/>
      <c r="LPA31" s="1"/>
      <c r="LPB31" s="1"/>
      <c r="LPC31" s="1"/>
      <c r="LPD31" s="1"/>
      <c r="LPE31" s="1"/>
      <c r="LPF31" s="1"/>
      <c r="LPG31" s="1"/>
      <c r="LPH31" s="1"/>
      <c r="LPI31" s="1"/>
      <c r="LPJ31" s="1"/>
      <c r="LPK31" s="1"/>
      <c r="LPL31" s="1"/>
      <c r="LPM31" s="1"/>
      <c r="LPN31" s="1"/>
      <c r="LPO31" s="1"/>
      <c r="LPP31" s="1"/>
      <c r="LPQ31" s="1"/>
      <c r="LPR31" s="1"/>
      <c r="LPS31" s="1"/>
      <c r="LPT31" s="1"/>
      <c r="LPU31" s="1"/>
      <c r="LPV31" s="1"/>
      <c r="LPW31" s="1"/>
      <c r="LPX31" s="1"/>
      <c r="LPY31" s="1"/>
      <c r="LPZ31" s="1"/>
      <c r="LQA31" s="1"/>
      <c r="LQB31" s="1"/>
      <c r="LQC31" s="1"/>
      <c r="LQD31" s="1"/>
      <c r="LQE31" s="1"/>
      <c r="LQF31" s="1"/>
      <c r="LQG31" s="1"/>
      <c r="LQH31" s="1"/>
      <c r="LQI31" s="1"/>
      <c r="LQJ31" s="1"/>
      <c r="LQK31" s="1"/>
      <c r="LQL31" s="1"/>
      <c r="LQM31" s="1"/>
      <c r="LQN31" s="1"/>
      <c r="LQO31" s="1"/>
      <c r="LQP31" s="1"/>
      <c r="LQQ31" s="1"/>
      <c r="LQR31" s="1"/>
      <c r="LQS31" s="1"/>
      <c r="LQT31" s="1"/>
      <c r="LQU31" s="1"/>
      <c r="LQV31" s="1"/>
      <c r="LQW31" s="1"/>
      <c r="LQX31" s="1"/>
      <c r="LQY31" s="1"/>
      <c r="LQZ31" s="1"/>
      <c r="LRA31" s="1"/>
      <c r="LRB31" s="1"/>
      <c r="LRC31" s="1"/>
      <c r="LRD31" s="1"/>
      <c r="LRE31" s="1"/>
      <c r="LRF31" s="1"/>
      <c r="LRG31" s="1"/>
      <c r="LRH31" s="1"/>
      <c r="LRI31" s="1"/>
      <c r="LRJ31" s="1"/>
      <c r="LRK31" s="1"/>
      <c r="LRL31" s="1"/>
      <c r="LRM31" s="1"/>
      <c r="LRN31" s="1"/>
      <c r="LRO31" s="1"/>
      <c r="LRP31" s="1"/>
      <c r="LRQ31" s="1"/>
      <c r="LRR31" s="1"/>
      <c r="LRS31" s="1"/>
      <c r="LRT31" s="1"/>
      <c r="LRU31" s="1"/>
      <c r="LRV31" s="1"/>
      <c r="LRW31" s="1"/>
      <c r="LRX31" s="1"/>
      <c r="LRY31" s="1"/>
      <c r="LRZ31" s="1"/>
      <c r="LSA31" s="1"/>
      <c r="LSB31" s="1"/>
      <c r="LSC31" s="1"/>
      <c r="LSD31" s="1"/>
      <c r="LSE31" s="1"/>
      <c r="LSF31" s="1"/>
      <c r="LSG31" s="1"/>
      <c r="LSH31" s="1"/>
      <c r="LSI31" s="1"/>
      <c r="LSJ31" s="1"/>
      <c r="LSK31" s="1"/>
      <c r="LSL31" s="1"/>
      <c r="LSM31" s="1"/>
      <c r="LSN31" s="1"/>
      <c r="LSO31" s="1"/>
      <c r="LSP31" s="1"/>
      <c r="LSQ31" s="1"/>
      <c r="LSR31" s="1"/>
      <c r="LSS31" s="1"/>
      <c r="LST31" s="1"/>
      <c r="LSU31" s="1"/>
      <c r="LSV31" s="1"/>
      <c r="LSW31" s="1"/>
      <c r="LSX31" s="1"/>
      <c r="LSY31" s="1"/>
      <c r="LSZ31" s="1"/>
      <c r="LTA31" s="1"/>
      <c r="LTB31" s="1"/>
      <c r="LTC31" s="1"/>
      <c r="LTD31" s="1"/>
      <c r="LTE31" s="1"/>
      <c r="LTF31" s="1"/>
      <c r="LTG31" s="1"/>
      <c r="LTH31" s="1"/>
      <c r="LTI31" s="1"/>
      <c r="LTJ31" s="1"/>
      <c r="LTK31" s="1"/>
      <c r="LTL31" s="1"/>
      <c r="LTM31" s="1"/>
      <c r="LTN31" s="1"/>
      <c r="LTO31" s="1"/>
      <c r="LTP31" s="1"/>
      <c r="LTQ31" s="1"/>
      <c r="LTR31" s="1"/>
      <c r="LTS31" s="1"/>
      <c r="LTT31" s="1"/>
      <c r="LTU31" s="1"/>
      <c r="LTV31" s="1"/>
      <c r="LTW31" s="1"/>
      <c r="LTX31" s="1"/>
      <c r="LTY31" s="1"/>
      <c r="LTZ31" s="1"/>
      <c r="LUA31" s="1"/>
      <c r="LUB31" s="1"/>
      <c r="LUC31" s="1"/>
      <c r="LUD31" s="1"/>
      <c r="LUE31" s="1"/>
      <c r="LUF31" s="1"/>
      <c r="LUG31" s="1"/>
      <c r="LUH31" s="1"/>
      <c r="LUI31" s="1"/>
      <c r="LUJ31" s="1"/>
      <c r="LUK31" s="1"/>
      <c r="LUL31" s="1"/>
      <c r="LUM31" s="1"/>
      <c r="LUN31" s="1"/>
      <c r="LUO31" s="1"/>
      <c r="LUP31" s="1"/>
      <c r="LUQ31" s="1"/>
      <c r="LUR31" s="1"/>
      <c r="LUS31" s="1"/>
      <c r="LUT31" s="1"/>
      <c r="LUU31" s="1"/>
      <c r="LUV31" s="1"/>
      <c r="LUW31" s="1"/>
      <c r="LUX31" s="1"/>
      <c r="LUY31" s="1"/>
      <c r="LUZ31" s="1"/>
      <c r="LVA31" s="1"/>
      <c r="LVB31" s="1"/>
      <c r="LVC31" s="1"/>
      <c r="LVD31" s="1"/>
      <c r="LVE31" s="1"/>
      <c r="LVF31" s="1"/>
      <c r="LVG31" s="1"/>
      <c r="LVH31" s="1"/>
      <c r="LVI31" s="1"/>
      <c r="LVJ31" s="1"/>
      <c r="LVK31" s="1"/>
      <c r="LVL31" s="1"/>
      <c r="LVM31" s="1"/>
      <c r="LVN31" s="1"/>
      <c r="LVO31" s="1"/>
      <c r="LVP31" s="1"/>
      <c r="LVQ31" s="1"/>
      <c r="LVR31" s="1"/>
      <c r="LVS31" s="1"/>
      <c r="LVT31" s="1"/>
      <c r="LVU31" s="1"/>
      <c r="LVV31" s="1"/>
      <c r="LVW31" s="1"/>
      <c r="LVX31" s="1"/>
      <c r="LVY31" s="1"/>
      <c r="LVZ31" s="1"/>
      <c r="LWA31" s="1"/>
      <c r="LWB31" s="1"/>
      <c r="LWC31" s="1"/>
      <c r="LWD31" s="1"/>
      <c r="LWE31" s="1"/>
      <c r="LWF31" s="1"/>
      <c r="LWG31" s="1"/>
      <c r="LWH31" s="1"/>
      <c r="LWI31" s="1"/>
      <c r="LWJ31" s="1"/>
      <c r="LWK31" s="1"/>
      <c r="LWL31" s="1"/>
      <c r="LWM31" s="1"/>
      <c r="LWN31" s="1"/>
      <c r="LWO31" s="1"/>
      <c r="LWP31" s="1"/>
      <c r="LWQ31" s="1"/>
      <c r="LWR31" s="1"/>
      <c r="LWS31" s="1"/>
      <c r="LWT31" s="1"/>
      <c r="LWU31" s="1"/>
      <c r="LWV31" s="1"/>
      <c r="LWW31" s="1"/>
      <c r="LWX31" s="1"/>
      <c r="LWY31" s="1"/>
      <c r="LWZ31" s="1"/>
      <c r="LXA31" s="1"/>
      <c r="LXB31" s="1"/>
      <c r="LXC31" s="1"/>
      <c r="LXD31" s="1"/>
      <c r="LXE31" s="1"/>
      <c r="LXF31" s="1"/>
      <c r="LXG31" s="1"/>
      <c r="LXH31" s="1"/>
      <c r="LXI31" s="1"/>
      <c r="LXJ31" s="1"/>
      <c r="LXK31" s="1"/>
      <c r="LXL31" s="1"/>
      <c r="LXM31" s="1"/>
      <c r="LXN31" s="1"/>
      <c r="LXO31" s="1"/>
      <c r="LXP31" s="1"/>
      <c r="LXQ31" s="1"/>
      <c r="LXR31" s="1"/>
      <c r="LXS31" s="1"/>
      <c r="LXT31" s="1"/>
      <c r="LXU31" s="1"/>
      <c r="LXV31" s="1"/>
      <c r="LXW31" s="1"/>
      <c r="LXX31" s="1"/>
      <c r="LXY31" s="1"/>
      <c r="LXZ31" s="1"/>
      <c r="LYA31" s="1"/>
      <c r="LYB31" s="1"/>
      <c r="LYC31" s="1"/>
      <c r="LYD31" s="1"/>
      <c r="LYE31" s="1"/>
      <c r="LYF31" s="1"/>
      <c r="LYG31" s="1"/>
      <c r="LYH31" s="1"/>
      <c r="LYI31" s="1"/>
      <c r="LYJ31" s="1"/>
      <c r="LYK31" s="1"/>
      <c r="LYL31" s="1"/>
      <c r="LYM31" s="1"/>
      <c r="LYN31" s="1"/>
      <c r="LYO31" s="1"/>
      <c r="LYP31" s="1"/>
      <c r="LYQ31" s="1"/>
      <c r="LYR31" s="1"/>
      <c r="LYS31" s="1"/>
      <c r="LYT31" s="1"/>
      <c r="LYU31" s="1"/>
      <c r="LYV31" s="1"/>
      <c r="LYW31" s="1"/>
      <c r="LYX31" s="1"/>
      <c r="LYY31" s="1"/>
      <c r="LYZ31" s="1"/>
      <c r="LZA31" s="1"/>
      <c r="LZB31" s="1"/>
      <c r="LZC31" s="1"/>
      <c r="LZD31" s="1"/>
      <c r="LZE31" s="1"/>
      <c r="LZF31" s="1"/>
      <c r="LZG31" s="1"/>
      <c r="LZH31" s="1"/>
      <c r="LZI31" s="1"/>
      <c r="LZJ31" s="1"/>
      <c r="LZK31" s="1"/>
      <c r="LZL31" s="1"/>
      <c r="LZM31" s="1"/>
      <c r="LZN31" s="1"/>
      <c r="LZO31" s="1"/>
      <c r="LZP31" s="1"/>
      <c r="LZQ31" s="1"/>
      <c r="LZR31" s="1"/>
      <c r="LZS31" s="1"/>
      <c r="LZT31" s="1"/>
      <c r="LZU31" s="1"/>
      <c r="LZV31" s="1"/>
      <c r="LZW31" s="1"/>
      <c r="LZX31" s="1"/>
      <c r="LZY31" s="1"/>
      <c r="LZZ31" s="1"/>
      <c r="MAA31" s="1"/>
      <c r="MAB31" s="1"/>
      <c r="MAC31" s="1"/>
    </row>
    <row r="32" spans="1:8817" ht="16" x14ac:dyDescent="0.2">
      <c r="A32" s="33" t="s">
        <v>57</v>
      </c>
      <c r="B32" s="1">
        <v>0</v>
      </c>
      <c r="C32" s="1">
        <v>0</v>
      </c>
      <c r="D32" s="1">
        <v>0</v>
      </c>
      <c r="E32" s="1">
        <v>0</v>
      </c>
      <c r="F32" s="3"/>
      <c r="G32" s="3">
        <f>SUM(Table1878[[#This Row],[Q1 Y6]:[Q4 Y6]])</f>
        <v>0</v>
      </c>
      <c r="H32" s="1">
        <v>0</v>
      </c>
      <c r="I32" s="1">
        <v>0</v>
      </c>
      <c r="J32" s="1">
        <v>0</v>
      </c>
      <c r="K32" s="1">
        <v>0</v>
      </c>
      <c r="L32" s="3">
        <v>8</v>
      </c>
      <c r="M32" s="1" t="e">
        <f>SUM([2]!Table1878[[#This Row],[Q1 Y7]:[Q4 Y7]])</f>
        <v>#REF!</v>
      </c>
      <c r="N32" s="1">
        <v>0</v>
      </c>
      <c r="O32" s="1">
        <v>0</v>
      </c>
      <c r="P32" s="1">
        <v>1</v>
      </c>
      <c r="Q32" s="1" t="s">
        <v>72</v>
      </c>
      <c r="R32" s="257">
        <v>4</v>
      </c>
      <c r="S32" s="1"/>
      <c r="T32" s="1">
        <v>0</v>
      </c>
      <c r="U32" s="6">
        <v>0</v>
      </c>
      <c r="V32" s="1">
        <v>0</v>
      </c>
      <c r="W32" s="1"/>
      <c r="X32" s="1">
        <v>2</v>
      </c>
      <c r="Y32" s="1"/>
      <c r="Z32" s="693">
        <v>0</v>
      </c>
      <c r="AA32" s="1"/>
      <c r="AB32" s="1"/>
      <c r="AC32" s="1"/>
      <c r="AD32" s="1"/>
      <c r="AE32" s="1">
        <f>SUM(Table1878[[#This Row],[Q1 Y10]:[Q4 Y10]])</f>
        <v>0</v>
      </c>
      <c r="AF32" s="1"/>
      <c r="AG32" s="330"/>
      <c r="AH32" s="330"/>
      <c r="AI32" s="38"/>
      <c r="AJ32" s="38"/>
      <c r="AK32" s="38"/>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row>
    <row r="33" spans="1:8817" ht="16" x14ac:dyDescent="0.2">
      <c r="A33" s="33" t="s">
        <v>680</v>
      </c>
      <c r="B33" s="1">
        <v>1</v>
      </c>
      <c r="C33" s="1">
        <v>1</v>
      </c>
      <c r="D33" s="1">
        <v>1</v>
      </c>
      <c r="E33" s="1">
        <v>11</v>
      </c>
      <c r="F33" s="3"/>
      <c r="G33" s="3">
        <f>SUM(Table1878[[#This Row],[Q1 Y6]:[Q4 Y6]])</f>
        <v>14</v>
      </c>
      <c r="H33" s="1">
        <v>9</v>
      </c>
      <c r="I33" s="1">
        <v>9</v>
      </c>
      <c r="J33" s="1">
        <v>14</v>
      </c>
      <c r="K33" s="1">
        <v>23</v>
      </c>
      <c r="L33" s="3">
        <v>10</v>
      </c>
      <c r="M33" s="1" t="e">
        <f>SUM([2]!Table1878[[#This Row],[Q1 Y7]:[Q4 Y7]])</f>
        <v>#REF!</v>
      </c>
      <c r="N33" s="1">
        <v>17</v>
      </c>
      <c r="O33" s="1">
        <v>16</v>
      </c>
      <c r="P33" s="1">
        <v>16</v>
      </c>
      <c r="Q33" s="1" t="s">
        <v>72</v>
      </c>
      <c r="R33" s="1">
        <v>45</v>
      </c>
      <c r="S33" s="1"/>
      <c r="T33" s="1">
        <v>7</v>
      </c>
      <c r="U33" s="1">
        <v>15</v>
      </c>
      <c r="V33" s="1">
        <v>20</v>
      </c>
      <c r="W33" s="1">
        <v>7</v>
      </c>
      <c r="X33" s="1">
        <v>30</v>
      </c>
      <c r="Y33" s="1"/>
      <c r="Z33" s="693">
        <v>15</v>
      </c>
      <c r="AA33" s="1"/>
      <c r="AB33" s="1"/>
      <c r="AC33" s="1"/>
      <c r="AD33" s="1"/>
      <c r="AE33" s="1">
        <f>SUM(Table1878[[#This Row],[Q1 Y10]:[Q4 Y10]])</f>
        <v>15</v>
      </c>
      <c r="AF33" s="1"/>
      <c r="AG33" s="138" t="s">
        <v>681</v>
      </c>
      <c r="AH33" s="138"/>
      <c r="AI33" s="38"/>
      <c r="AJ33" s="38"/>
      <c r="AK33" s="38"/>
      <c r="AL33" s="25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row>
    <row r="34" spans="1:8817" ht="16" x14ac:dyDescent="0.2">
      <c r="A34" s="33" t="s">
        <v>682</v>
      </c>
      <c r="B34" s="1">
        <v>20</v>
      </c>
      <c r="C34" s="1">
        <v>20</v>
      </c>
      <c r="D34" s="1">
        <v>18</v>
      </c>
      <c r="E34" s="1">
        <v>9</v>
      </c>
      <c r="F34" s="3"/>
      <c r="G34" s="3">
        <f>SUM(Table1878[[#This Row],[Q1 Y6]:[Q4 Y6]])</f>
        <v>67</v>
      </c>
      <c r="H34" s="1">
        <v>8</v>
      </c>
      <c r="I34" s="1">
        <v>6</v>
      </c>
      <c r="J34" s="1">
        <v>7</v>
      </c>
      <c r="K34" s="1">
        <v>14</v>
      </c>
      <c r="L34" s="3">
        <v>7</v>
      </c>
      <c r="M34" s="1" t="e">
        <f>SUM([2]!Table1878[[#This Row],[Q1 Y7]:[Q4 Y7]])</f>
        <v>#REF!</v>
      </c>
      <c r="N34" s="1">
        <v>11</v>
      </c>
      <c r="O34" s="1">
        <v>11</v>
      </c>
      <c r="P34" s="1">
        <v>10</v>
      </c>
      <c r="Q34" s="1" t="s">
        <v>72</v>
      </c>
      <c r="R34" s="1">
        <v>20</v>
      </c>
      <c r="S34" s="1"/>
      <c r="T34" s="1">
        <v>6</v>
      </c>
      <c r="U34" s="1">
        <v>10</v>
      </c>
      <c r="V34" s="1">
        <v>13</v>
      </c>
      <c r="W34" s="1">
        <v>2</v>
      </c>
      <c r="X34" s="1">
        <v>15</v>
      </c>
      <c r="Y34" s="1"/>
      <c r="Z34" s="693">
        <v>7</v>
      </c>
      <c r="AA34" s="1"/>
      <c r="AB34" s="1"/>
      <c r="AC34" s="1"/>
      <c r="AD34" s="1"/>
      <c r="AE34" s="1">
        <f>SUM(Table1878[[#This Row],[Q1 Y10]:[Q4 Y10]])</f>
        <v>7</v>
      </c>
      <c r="AF34" s="1"/>
      <c r="AG34" s="330" t="s">
        <v>683</v>
      </c>
      <c r="AH34" s="330"/>
      <c r="AI34" s="38"/>
      <c r="AJ34" s="38"/>
      <c r="AK34" s="38"/>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c r="BXC34" s="1"/>
      <c r="BXD34" s="1"/>
      <c r="BXE34" s="1"/>
      <c r="BXF34" s="1"/>
      <c r="BXG34" s="1"/>
      <c r="BXH34" s="1"/>
      <c r="BXI34" s="1"/>
      <c r="BXJ34" s="1"/>
      <c r="BXK34" s="1"/>
      <c r="BXL34" s="1"/>
      <c r="BXM34" s="1"/>
      <c r="BXN34" s="1"/>
      <c r="BXO34" s="1"/>
      <c r="BXP34" s="1"/>
      <c r="BXQ34" s="1"/>
      <c r="BXR34" s="1"/>
      <c r="BXS34" s="1"/>
      <c r="BXT34" s="1"/>
      <c r="BXU34" s="1"/>
      <c r="BXV34" s="1"/>
      <c r="BXW34" s="1"/>
      <c r="BXX34" s="1"/>
      <c r="BXY34" s="1"/>
      <c r="BXZ34" s="1"/>
      <c r="BYA34" s="1"/>
      <c r="BYB34" s="1"/>
      <c r="BYC34" s="1"/>
      <c r="BYD34" s="1"/>
      <c r="BYE34" s="1"/>
      <c r="BYF34" s="1"/>
      <c r="BYG34" s="1"/>
      <c r="BYH34" s="1"/>
      <c r="BYI34" s="1"/>
      <c r="BYJ34" s="1"/>
      <c r="BYK34" s="1"/>
      <c r="BYL34" s="1"/>
      <c r="BYM34" s="1"/>
      <c r="BYN34" s="1"/>
      <c r="BYO34" s="1"/>
      <c r="BYP34" s="1"/>
      <c r="BYQ34" s="1"/>
      <c r="BYR34" s="1"/>
      <c r="BYS34" s="1"/>
      <c r="BYT34" s="1"/>
      <c r="BYU34" s="1"/>
      <c r="BYV34" s="1"/>
      <c r="BYW34" s="1"/>
      <c r="BYX34" s="1"/>
      <c r="BYY34" s="1"/>
      <c r="BYZ34" s="1"/>
      <c r="BZA34" s="1"/>
      <c r="BZB34" s="1"/>
      <c r="BZC34" s="1"/>
      <c r="BZD34" s="1"/>
      <c r="BZE34" s="1"/>
      <c r="BZF34" s="1"/>
      <c r="BZG34" s="1"/>
      <c r="BZH34" s="1"/>
      <c r="BZI34" s="1"/>
      <c r="BZJ34" s="1"/>
      <c r="BZK34" s="1"/>
      <c r="BZL34" s="1"/>
      <c r="BZM34" s="1"/>
      <c r="BZN34" s="1"/>
      <c r="BZO34" s="1"/>
      <c r="BZP34" s="1"/>
      <c r="BZQ34" s="1"/>
      <c r="BZR34" s="1"/>
      <c r="BZS34" s="1"/>
      <c r="BZT34" s="1"/>
      <c r="BZU34" s="1"/>
      <c r="BZV34" s="1"/>
      <c r="BZW34" s="1"/>
      <c r="BZX34" s="1"/>
      <c r="BZY34" s="1"/>
      <c r="BZZ34" s="1"/>
      <c r="CAA34" s="1"/>
      <c r="CAB34" s="1"/>
      <c r="CAC34" s="1"/>
      <c r="CAD34" s="1"/>
      <c r="CAE34" s="1"/>
      <c r="CAF34" s="1"/>
      <c r="CAG34" s="1"/>
      <c r="CAH34" s="1"/>
      <c r="CAI34" s="1"/>
      <c r="CAJ34" s="1"/>
      <c r="CAK34" s="1"/>
      <c r="CAL34" s="1"/>
      <c r="CAM34" s="1"/>
      <c r="CAN34" s="1"/>
      <c r="CAO34" s="1"/>
      <c r="CAP34" s="1"/>
      <c r="CAQ34" s="1"/>
      <c r="CAR34" s="1"/>
      <c r="CAS34" s="1"/>
      <c r="CAT34" s="1"/>
      <c r="CAU34" s="1"/>
      <c r="CAV34" s="1"/>
      <c r="CAW34" s="1"/>
      <c r="CAX34" s="1"/>
      <c r="CAY34" s="1"/>
      <c r="CAZ34" s="1"/>
      <c r="CBA34" s="1"/>
      <c r="CBB34" s="1"/>
      <c r="CBC34" s="1"/>
      <c r="CBD34" s="1"/>
      <c r="CBE34" s="1"/>
      <c r="CBF34" s="1"/>
      <c r="CBG34" s="1"/>
      <c r="CBH34" s="1"/>
      <c r="CBI34" s="1"/>
      <c r="CBJ34" s="1"/>
      <c r="CBK34" s="1"/>
      <c r="CBL34" s="1"/>
      <c r="CBM34" s="1"/>
      <c r="CBN34" s="1"/>
      <c r="CBO34" s="1"/>
      <c r="CBP34" s="1"/>
      <c r="CBQ34" s="1"/>
      <c r="CBR34" s="1"/>
      <c r="CBS34" s="1"/>
      <c r="CBT34" s="1"/>
      <c r="CBU34" s="1"/>
      <c r="CBV34" s="1"/>
      <c r="CBW34" s="1"/>
      <c r="CBX34" s="1"/>
      <c r="CBY34" s="1"/>
      <c r="CBZ34" s="1"/>
      <c r="CCA34" s="1"/>
      <c r="CCB34" s="1"/>
      <c r="CCC34" s="1"/>
      <c r="CCD34" s="1"/>
      <c r="CCE34" s="1"/>
      <c r="CCF34" s="1"/>
      <c r="CCG34" s="1"/>
      <c r="CCH34" s="1"/>
      <c r="CCI34" s="1"/>
      <c r="CCJ34" s="1"/>
      <c r="CCK34" s="1"/>
      <c r="CCL34" s="1"/>
      <c r="CCM34" s="1"/>
      <c r="CCN34" s="1"/>
      <c r="CCO34" s="1"/>
      <c r="CCP34" s="1"/>
      <c r="CCQ34" s="1"/>
      <c r="CCR34" s="1"/>
      <c r="CCS34" s="1"/>
      <c r="CCT34" s="1"/>
      <c r="CCU34" s="1"/>
      <c r="CCV34" s="1"/>
      <c r="CCW34" s="1"/>
      <c r="CCX34" s="1"/>
      <c r="CCY34" s="1"/>
      <c r="CCZ34" s="1"/>
      <c r="CDA34" s="1"/>
      <c r="CDB34" s="1"/>
      <c r="CDC34" s="1"/>
      <c r="CDD34" s="1"/>
      <c r="CDE34" s="1"/>
      <c r="CDF34" s="1"/>
      <c r="CDG34" s="1"/>
      <c r="CDH34" s="1"/>
      <c r="CDI34" s="1"/>
      <c r="CDJ34" s="1"/>
      <c r="CDK34" s="1"/>
      <c r="CDL34" s="1"/>
      <c r="CDM34" s="1"/>
      <c r="CDN34" s="1"/>
      <c r="CDO34" s="1"/>
      <c r="CDP34" s="1"/>
      <c r="CDQ34" s="1"/>
      <c r="CDR34" s="1"/>
      <c r="CDS34" s="1"/>
      <c r="CDT34" s="1"/>
      <c r="CDU34" s="1"/>
      <c r="CDV34" s="1"/>
      <c r="CDW34" s="1"/>
      <c r="CDX34" s="1"/>
      <c r="CDY34" s="1"/>
      <c r="CDZ34" s="1"/>
      <c r="CEA34" s="1"/>
      <c r="CEB34" s="1"/>
      <c r="CEC34" s="1"/>
      <c r="CED34" s="1"/>
      <c r="CEE34" s="1"/>
      <c r="CEF34" s="1"/>
      <c r="CEG34" s="1"/>
      <c r="CEH34" s="1"/>
      <c r="CEI34" s="1"/>
      <c r="CEJ34" s="1"/>
      <c r="CEK34" s="1"/>
      <c r="CEL34" s="1"/>
      <c r="CEM34" s="1"/>
      <c r="CEN34" s="1"/>
      <c r="CEO34" s="1"/>
      <c r="CEP34" s="1"/>
      <c r="CEQ34" s="1"/>
      <c r="CER34" s="1"/>
      <c r="CES34" s="1"/>
      <c r="CET34" s="1"/>
      <c r="CEU34" s="1"/>
      <c r="CEV34" s="1"/>
      <c r="CEW34" s="1"/>
      <c r="CEX34" s="1"/>
      <c r="CEY34" s="1"/>
      <c r="CEZ34" s="1"/>
      <c r="CFA34" s="1"/>
      <c r="CFB34" s="1"/>
      <c r="CFC34" s="1"/>
      <c r="CFD34" s="1"/>
      <c r="CFE34" s="1"/>
      <c r="CFF34" s="1"/>
      <c r="CFG34" s="1"/>
      <c r="CFH34" s="1"/>
      <c r="CFI34" s="1"/>
      <c r="CFJ34" s="1"/>
      <c r="CFK34" s="1"/>
      <c r="CFL34" s="1"/>
      <c r="CFM34" s="1"/>
      <c r="CFN34" s="1"/>
      <c r="CFO34" s="1"/>
      <c r="CFP34" s="1"/>
      <c r="CFQ34" s="1"/>
      <c r="CFR34" s="1"/>
      <c r="CFS34" s="1"/>
      <c r="CFT34" s="1"/>
      <c r="CFU34" s="1"/>
      <c r="CFV34" s="1"/>
      <c r="CFW34" s="1"/>
      <c r="CFX34" s="1"/>
      <c r="CFY34" s="1"/>
      <c r="CFZ34" s="1"/>
      <c r="CGA34" s="1"/>
      <c r="CGB34" s="1"/>
      <c r="CGC34" s="1"/>
      <c r="CGD34" s="1"/>
      <c r="CGE34" s="1"/>
      <c r="CGF34" s="1"/>
      <c r="CGG34" s="1"/>
      <c r="CGH34" s="1"/>
      <c r="CGI34" s="1"/>
      <c r="CGJ34" s="1"/>
      <c r="CGK34" s="1"/>
      <c r="CGL34" s="1"/>
      <c r="CGM34" s="1"/>
      <c r="CGN34" s="1"/>
      <c r="CGO34" s="1"/>
      <c r="CGP34" s="1"/>
      <c r="CGQ34" s="1"/>
      <c r="CGR34" s="1"/>
      <c r="CGS34" s="1"/>
      <c r="CGT34" s="1"/>
      <c r="CGU34" s="1"/>
      <c r="CGV34" s="1"/>
      <c r="CGW34" s="1"/>
      <c r="CGX34" s="1"/>
      <c r="CGY34" s="1"/>
      <c r="CGZ34" s="1"/>
      <c r="CHA34" s="1"/>
      <c r="CHB34" s="1"/>
      <c r="CHC34" s="1"/>
      <c r="CHD34" s="1"/>
      <c r="CHE34" s="1"/>
      <c r="CHF34" s="1"/>
      <c r="CHG34" s="1"/>
      <c r="CHH34" s="1"/>
      <c r="CHI34" s="1"/>
      <c r="CHJ34" s="1"/>
      <c r="CHK34" s="1"/>
      <c r="CHL34" s="1"/>
      <c r="CHM34" s="1"/>
      <c r="CHN34" s="1"/>
      <c r="CHO34" s="1"/>
      <c r="CHP34" s="1"/>
      <c r="CHQ34" s="1"/>
      <c r="CHR34" s="1"/>
      <c r="CHS34" s="1"/>
      <c r="CHT34" s="1"/>
      <c r="CHU34" s="1"/>
      <c r="CHV34" s="1"/>
      <c r="CHW34" s="1"/>
      <c r="CHX34" s="1"/>
      <c r="CHY34" s="1"/>
      <c r="CHZ34" s="1"/>
      <c r="CIA34" s="1"/>
      <c r="CIB34" s="1"/>
      <c r="CIC34" s="1"/>
      <c r="CID34" s="1"/>
      <c r="CIE34" s="1"/>
      <c r="CIF34" s="1"/>
      <c r="CIG34" s="1"/>
      <c r="CIH34" s="1"/>
      <c r="CII34" s="1"/>
      <c r="CIJ34" s="1"/>
      <c r="CIK34" s="1"/>
      <c r="CIL34" s="1"/>
      <c r="CIM34" s="1"/>
      <c r="CIN34" s="1"/>
      <c r="CIO34" s="1"/>
      <c r="CIP34" s="1"/>
      <c r="CIQ34" s="1"/>
      <c r="CIR34" s="1"/>
      <c r="CIS34" s="1"/>
      <c r="CIT34" s="1"/>
      <c r="CIU34" s="1"/>
      <c r="CIV34" s="1"/>
      <c r="CIW34" s="1"/>
      <c r="CIX34" s="1"/>
      <c r="CIY34" s="1"/>
      <c r="CIZ34" s="1"/>
      <c r="CJA34" s="1"/>
      <c r="CJB34" s="1"/>
      <c r="CJC34" s="1"/>
      <c r="CJD34" s="1"/>
      <c r="CJE34" s="1"/>
      <c r="CJF34" s="1"/>
      <c r="CJG34" s="1"/>
      <c r="CJH34" s="1"/>
      <c r="CJI34" s="1"/>
      <c r="CJJ34" s="1"/>
      <c r="CJK34" s="1"/>
      <c r="CJL34" s="1"/>
      <c r="CJM34" s="1"/>
      <c r="CJN34" s="1"/>
      <c r="CJO34" s="1"/>
      <c r="CJP34" s="1"/>
      <c r="CJQ34" s="1"/>
      <c r="CJR34" s="1"/>
      <c r="CJS34" s="1"/>
      <c r="CJT34" s="1"/>
      <c r="CJU34" s="1"/>
      <c r="CJV34" s="1"/>
      <c r="CJW34" s="1"/>
      <c r="CJX34" s="1"/>
      <c r="CJY34" s="1"/>
      <c r="CJZ34" s="1"/>
      <c r="CKA34" s="1"/>
      <c r="CKB34" s="1"/>
      <c r="CKC34" s="1"/>
      <c r="CKD34" s="1"/>
      <c r="CKE34" s="1"/>
      <c r="CKF34" s="1"/>
      <c r="CKG34" s="1"/>
      <c r="CKH34" s="1"/>
      <c r="CKI34" s="1"/>
      <c r="CKJ34" s="1"/>
      <c r="CKK34" s="1"/>
      <c r="CKL34" s="1"/>
      <c r="CKM34" s="1"/>
      <c r="CKN34" s="1"/>
      <c r="CKO34" s="1"/>
      <c r="CKP34" s="1"/>
      <c r="CKQ34" s="1"/>
      <c r="CKR34" s="1"/>
      <c r="CKS34" s="1"/>
      <c r="CKT34" s="1"/>
      <c r="CKU34" s="1"/>
      <c r="CKV34" s="1"/>
      <c r="CKW34" s="1"/>
      <c r="CKX34" s="1"/>
      <c r="CKY34" s="1"/>
      <c r="CKZ34" s="1"/>
      <c r="CLA34" s="1"/>
      <c r="CLB34" s="1"/>
      <c r="CLC34" s="1"/>
      <c r="CLD34" s="1"/>
      <c r="CLE34" s="1"/>
      <c r="CLF34" s="1"/>
      <c r="CLG34" s="1"/>
      <c r="CLH34" s="1"/>
      <c r="CLI34" s="1"/>
      <c r="CLJ34" s="1"/>
      <c r="CLK34" s="1"/>
      <c r="CLL34" s="1"/>
      <c r="CLM34" s="1"/>
      <c r="CLN34" s="1"/>
      <c r="CLO34" s="1"/>
      <c r="CLP34" s="1"/>
      <c r="CLQ34" s="1"/>
      <c r="CLR34" s="1"/>
      <c r="CLS34" s="1"/>
      <c r="CLT34" s="1"/>
      <c r="CLU34" s="1"/>
      <c r="CLV34" s="1"/>
      <c r="CLW34" s="1"/>
      <c r="CLX34" s="1"/>
      <c r="CLY34" s="1"/>
      <c r="CLZ34" s="1"/>
      <c r="CMA34" s="1"/>
      <c r="CMB34" s="1"/>
      <c r="CMC34" s="1"/>
      <c r="CMD34" s="1"/>
      <c r="CME34" s="1"/>
      <c r="CMF34" s="1"/>
      <c r="CMG34" s="1"/>
      <c r="CMH34" s="1"/>
      <c r="CMI34" s="1"/>
      <c r="CMJ34" s="1"/>
      <c r="CMK34" s="1"/>
      <c r="CML34" s="1"/>
      <c r="CMM34" s="1"/>
      <c r="CMN34" s="1"/>
      <c r="CMO34" s="1"/>
      <c r="CMP34" s="1"/>
      <c r="CMQ34" s="1"/>
      <c r="CMR34" s="1"/>
      <c r="CMS34" s="1"/>
      <c r="CMT34" s="1"/>
      <c r="CMU34" s="1"/>
      <c r="CMV34" s="1"/>
      <c r="CMW34" s="1"/>
      <c r="CMX34" s="1"/>
      <c r="CMY34" s="1"/>
      <c r="CMZ34" s="1"/>
      <c r="CNA34" s="1"/>
      <c r="CNB34" s="1"/>
      <c r="CNC34" s="1"/>
      <c r="CND34" s="1"/>
      <c r="CNE34" s="1"/>
      <c r="CNF34" s="1"/>
      <c r="CNG34" s="1"/>
      <c r="CNH34" s="1"/>
      <c r="CNI34" s="1"/>
      <c r="CNJ34" s="1"/>
      <c r="CNK34" s="1"/>
      <c r="CNL34" s="1"/>
      <c r="CNM34" s="1"/>
      <c r="CNN34" s="1"/>
      <c r="CNO34" s="1"/>
      <c r="CNP34" s="1"/>
      <c r="CNQ34" s="1"/>
      <c r="CNR34" s="1"/>
      <c r="CNS34" s="1"/>
      <c r="CNT34" s="1"/>
      <c r="CNU34" s="1"/>
      <c r="CNV34" s="1"/>
      <c r="CNW34" s="1"/>
      <c r="CNX34" s="1"/>
      <c r="CNY34" s="1"/>
      <c r="CNZ34" s="1"/>
      <c r="COA34" s="1"/>
      <c r="COB34" s="1"/>
      <c r="COC34" s="1"/>
      <c r="COD34" s="1"/>
      <c r="COE34" s="1"/>
      <c r="COF34" s="1"/>
      <c r="COG34" s="1"/>
      <c r="COH34" s="1"/>
      <c r="COI34" s="1"/>
      <c r="COJ34" s="1"/>
      <c r="COK34" s="1"/>
      <c r="COL34" s="1"/>
      <c r="COM34" s="1"/>
      <c r="CON34" s="1"/>
      <c r="COO34" s="1"/>
      <c r="COP34" s="1"/>
      <c r="COQ34" s="1"/>
      <c r="COR34" s="1"/>
      <c r="COS34" s="1"/>
      <c r="COT34" s="1"/>
      <c r="COU34" s="1"/>
      <c r="COV34" s="1"/>
      <c r="COW34" s="1"/>
      <c r="COX34" s="1"/>
      <c r="COY34" s="1"/>
      <c r="COZ34" s="1"/>
      <c r="CPA34" s="1"/>
      <c r="CPB34" s="1"/>
      <c r="CPC34" s="1"/>
      <c r="CPD34" s="1"/>
      <c r="CPE34" s="1"/>
      <c r="CPF34" s="1"/>
      <c r="CPG34" s="1"/>
      <c r="CPH34" s="1"/>
      <c r="CPI34" s="1"/>
      <c r="CPJ34" s="1"/>
      <c r="CPK34" s="1"/>
      <c r="CPL34" s="1"/>
      <c r="CPM34" s="1"/>
      <c r="CPN34" s="1"/>
      <c r="CPO34" s="1"/>
      <c r="CPP34" s="1"/>
      <c r="CPQ34" s="1"/>
      <c r="CPR34" s="1"/>
      <c r="CPS34" s="1"/>
      <c r="CPT34" s="1"/>
      <c r="CPU34" s="1"/>
      <c r="CPV34" s="1"/>
      <c r="CPW34" s="1"/>
      <c r="CPX34" s="1"/>
      <c r="CPY34" s="1"/>
      <c r="CPZ34" s="1"/>
      <c r="CQA34" s="1"/>
      <c r="CQB34" s="1"/>
      <c r="CQC34" s="1"/>
      <c r="CQD34" s="1"/>
      <c r="CQE34" s="1"/>
      <c r="CQF34" s="1"/>
      <c r="CQG34" s="1"/>
      <c r="CQH34" s="1"/>
      <c r="CQI34" s="1"/>
      <c r="CQJ34" s="1"/>
      <c r="CQK34" s="1"/>
      <c r="CQL34" s="1"/>
      <c r="CQM34" s="1"/>
      <c r="CQN34" s="1"/>
      <c r="CQO34" s="1"/>
      <c r="CQP34" s="1"/>
      <c r="CQQ34" s="1"/>
      <c r="CQR34" s="1"/>
      <c r="CQS34" s="1"/>
      <c r="CQT34" s="1"/>
      <c r="CQU34" s="1"/>
      <c r="CQV34" s="1"/>
      <c r="CQW34" s="1"/>
      <c r="CQX34" s="1"/>
      <c r="CQY34" s="1"/>
      <c r="CQZ34" s="1"/>
      <c r="CRA34" s="1"/>
      <c r="CRB34" s="1"/>
      <c r="CRC34" s="1"/>
      <c r="CRD34" s="1"/>
      <c r="CRE34" s="1"/>
      <c r="CRF34" s="1"/>
      <c r="CRG34" s="1"/>
      <c r="CRH34" s="1"/>
      <c r="CRI34" s="1"/>
      <c r="CRJ34" s="1"/>
      <c r="CRK34" s="1"/>
      <c r="CRL34" s="1"/>
      <c r="CRM34" s="1"/>
      <c r="CRN34" s="1"/>
      <c r="CRO34" s="1"/>
      <c r="CRP34" s="1"/>
      <c r="CRQ34" s="1"/>
      <c r="CRR34" s="1"/>
      <c r="CRS34" s="1"/>
      <c r="CRT34" s="1"/>
      <c r="CRU34" s="1"/>
      <c r="CRV34" s="1"/>
      <c r="CRW34" s="1"/>
      <c r="CRX34" s="1"/>
      <c r="CRY34" s="1"/>
      <c r="CRZ34" s="1"/>
      <c r="CSA34" s="1"/>
      <c r="CSB34" s="1"/>
      <c r="CSC34" s="1"/>
      <c r="CSD34" s="1"/>
      <c r="CSE34" s="1"/>
      <c r="CSF34" s="1"/>
      <c r="CSG34" s="1"/>
      <c r="CSH34" s="1"/>
      <c r="CSI34" s="1"/>
      <c r="CSJ34" s="1"/>
      <c r="CSK34" s="1"/>
      <c r="CSL34" s="1"/>
      <c r="CSM34" s="1"/>
      <c r="CSN34" s="1"/>
      <c r="CSO34" s="1"/>
      <c r="CSP34" s="1"/>
      <c r="CSQ34" s="1"/>
      <c r="CSR34" s="1"/>
      <c r="CSS34" s="1"/>
      <c r="CST34" s="1"/>
      <c r="CSU34" s="1"/>
      <c r="CSV34" s="1"/>
      <c r="CSW34" s="1"/>
      <c r="CSX34" s="1"/>
      <c r="CSY34" s="1"/>
      <c r="CSZ34" s="1"/>
      <c r="CTA34" s="1"/>
      <c r="CTB34" s="1"/>
      <c r="CTC34" s="1"/>
      <c r="CTD34" s="1"/>
      <c r="CTE34" s="1"/>
      <c r="CTF34" s="1"/>
      <c r="CTG34" s="1"/>
      <c r="CTH34" s="1"/>
      <c r="CTI34" s="1"/>
      <c r="CTJ34" s="1"/>
      <c r="CTK34" s="1"/>
      <c r="CTL34" s="1"/>
      <c r="CTM34" s="1"/>
      <c r="CTN34" s="1"/>
      <c r="CTO34" s="1"/>
      <c r="CTP34" s="1"/>
      <c r="CTQ34" s="1"/>
      <c r="CTR34" s="1"/>
      <c r="CTS34" s="1"/>
      <c r="CTT34" s="1"/>
      <c r="CTU34" s="1"/>
      <c r="CTV34" s="1"/>
      <c r="CTW34" s="1"/>
      <c r="CTX34" s="1"/>
      <c r="CTY34" s="1"/>
      <c r="CTZ34" s="1"/>
      <c r="CUA34" s="1"/>
      <c r="CUB34" s="1"/>
      <c r="CUC34" s="1"/>
      <c r="CUD34" s="1"/>
      <c r="CUE34" s="1"/>
      <c r="CUF34" s="1"/>
      <c r="CUG34" s="1"/>
      <c r="CUH34" s="1"/>
      <c r="CUI34" s="1"/>
      <c r="CUJ34" s="1"/>
      <c r="CUK34" s="1"/>
      <c r="CUL34" s="1"/>
      <c r="CUM34" s="1"/>
      <c r="CUN34" s="1"/>
      <c r="CUO34" s="1"/>
      <c r="CUP34" s="1"/>
      <c r="CUQ34" s="1"/>
      <c r="CUR34" s="1"/>
      <c r="CUS34" s="1"/>
      <c r="CUT34" s="1"/>
      <c r="CUU34" s="1"/>
      <c r="CUV34" s="1"/>
      <c r="CUW34" s="1"/>
      <c r="CUX34" s="1"/>
      <c r="CUY34" s="1"/>
      <c r="CUZ34" s="1"/>
      <c r="CVA34" s="1"/>
      <c r="CVB34" s="1"/>
      <c r="CVC34" s="1"/>
      <c r="CVD34" s="1"/>
      <c r="CVE34" s="1"/>
      <c r="CVF34" s="1"/>
      <c r="CVG34" s="1"/>
      <c r="CVH34" s="1"/>
      <c r="CVI34" s="1"/>
      <c r="CVJ34" s="1"/>
      <c r="CVK34" s="1"/>
      <c r="CVL34" s="1"/>
      <c r="CVM34" s="1"/>
      <c r="CVN34" s="1"/>
      <c r="CVO34" s="1"/>
      <c r="CVP34" s="1"/>
      <c r="CVQ34" s="1"/>
      <c r="CVR34" s="1"/>
      <c r="CVS34" s="1"/>
      <c r="CVT34" s="1"/>
      <c r="CVU34" s="1"/>
      <c r="CVV34" s="1"/>
      <c r="CVW34" s="1"/>
      <c r="CVX34" s="1"/>
      <c r="CVY34" s="1"/>
      <c r="CVZ34" s="1"/>
      <c r="CWA34" s="1"/>
      <c r="CWB34" s="1"/>
      <c r="CWC34" s="1"/>
      <c r="CWD34" s="1"/>
      <c r="CWE34" s="1"/>
      <c r="CWF34" s="1"/>
      <c r="CWG34" s="1"/>
      <c r="CWH34" s="1"/>
      <c r="CWI34" s="1"/>
      <c r="CWJ34" s="1"/>
      <c r="CWK34" s="1"/>
      <c r="CWL34" s="1"/>
      <c r="CWM34" s="1"/>
      <c r="CWN34" s="1"/>
      <c r="CWO34" s="1"/>
      <c r="CWP34" s="1"/>
      <c r="CWQ34" s="1"/>
      <c r="CWR34" s="1"/>
      <c r="CWS34" s="1"/>
      <c r="CWT34" s="1"/>
      <c r="CWU34" s="1"/>
      <c r="CWV34" s="1"/>
      <c r="CWW34" s="1"/>
      <c r="CWX34" s="1"/>
      <c r="CWY34" s="1"/>
      <c r="CWZ34" s="1"/>
      <c r="CXA34" s="1"/>
      <c r="CXB34" s="1"/>
      <c r="CXC34" s="1"/>
      <c r="CXD34" s="1"/>
      <c r="CXE34" s="1"/>
      <c r="CXF34" s="1"/>
      <c r="CXG34" s="1"/>
      <c r="CXH34" s="1"/>
      <c r="CXI34" s="1"/>
      <c r="CXJ34" s="1"/>
      <c r="CXK34" s="1"/>
      <c r="CXL34" s="1"/>
      <c r="CXM34" s="1"/>
      <c r="CXN34" s="1"/>
      <c r="CXO34" s="1"/>
      <c r="CXP34" s="1"/>
      <c r="CXQ34" s="1"/>
      <c r="CXR34" s="1"/>
      <c r="CXS34" s="1"/>
      <c r="CXT34" s="1"/>
      <c r="CXU34" s="1"/>
      <c r="CXV34" s="1"/>
      <c r="CXW34" s="1"/>
      <c r="CXX34" s="1"/>
      <c r="CXY34" s="1"/>
      <c r="CXZ34" s="1"/>
      <c r="CYA34" s="1"/>
      <c r="CYB34" s="1"/>
      <c r="CYC34" s="1"/>
      <c r="CYD34" s="1"/>
      <c r="CYE34" s="1"/>
      <c r="CYF34" s="1"/>
      <c r="CYG34" s="1"/>
      <c r="CYH34" s="1"/>
      <c r="CYI34" s="1"/>
      <c r="CYJ34" s="1"/>
      <c r="CYK34" s="1"/>
      <c r="CYL34" s="1"/>
      <c r="CYM34" s="1"/>
      <c r="CYN34" s="1"/>
      <c r="CYO34" s="1"/>
      <c r="CYP34" s="1"/>
      <c r="CYQ34" s="1"/>
      <c r="CYR34" s="1"/>
      <c r="CYS34" s="1"/>
      <c r="CYT34" s="1"/>
      <c r="CYU34" s="1"/>
      <c r="CYV34" s="1"/>
      <c r="CYW34" s="1"/>
      <c r="CYX34" s="1"/>
      <c r="CYY34" s="1"/>
      <c r="CYZ34" s="1"/>
      <c r="CZA34" s="1"/>
      <c r="CZB34" s="1"/>
      <c r="CZC34" s="1"/>
      <c r="CZD34" s="1"/>
      <c r="CZE34" s="1"/>
      <c r="CZF34" s="1"/>
      <c r="CZG34" s="1"/>
      <c r="CZH34" s="1"/>
      <c r="CZI34" s="1"/>
      <c r="CZJ34" s="1"/>
      <c r="CZK34" s="1"/>
      <c r="CZL34" s="1"/>
      <c r="CZM34" s="1"/>
      <c r="CZN34" s="1"/>
      <c r="CZO34" s="1"/>
      <c r="CZP34" s="1"/>
      <c r="CZQ34" s="1"/>
      <c r="CZR34" s="1"/>
      <c r="CZS34" s="1"/>
      <c r="CZT34" s="1"/>
      <c r="CZU34" s="1"/>
      <c r="CZV34" s="1"/>
      <c r="CZW34" s="1"/>
      <c r="CZX34" s="1"/>
      <c r="CZY34" s="1"/>
      <c r="CZZ34" s="1"/>
      <c r="DAA34" s="1"/>
      <c r="DAB34" s="1"/>
      <c r="DAC34" s="1"/>
      <c r="DAD34" s="1"/>
      <c r="DAE34" s="1"/>
      <c r="DAF34" s="1"/>
      <c r="DAG34" s="1"/>
      <c r="DAH34" s="1"/>
      <c r="DAI34" s="1"/>
      <c r="DAJ34" s="1"/>
      <c r="DAK34" s="1"/>
      <c r="DAL34" s="1"/>
      <c r="DAM34" s="1"/>
      <c r="DAN34" s="1"/>
      <c r="DAO34" s="1"/>
      <c r="DAP34" s="1"/>
      <c r="DAQ34" s="1"/>
      <c r="DAR34" s="1"/>
      <c r="DAS34" s="1"/>
      <c r="DAT34" s="1"/>
      <c r="DAU34" s="1"/>
      <c r="DAV34" s="1"/>
      <c r="DAW34" s="1"/>
      <c r="DAX34" s="1"/>
      <c r="DAY34" s="1"/>
      <c r="DAZ34" s="1"/>
      <c r="DBA34" s="1"/>
      <c r="DBB34" s="1"/>
      <c r="DBC34" s="1"/>
      <c r="DBD34" s="1"/>
      <c r="DBE34" s="1"/>
      <c r="DBF34" s="1"/>
      <c r="DBG34" s="1"/>
      <c r="DBH34" s="1"/>
      <c r="DBI34" s="1"/>
      <c r="DBJ34" s="1"/>
      <c r="DBK34" s="1"/>
      <c r="DBL34" s="1"/>
      <c r="DBM34" s="1"/>
      <c r="DBN34" s="1"/>
      <c r="DBO34" s="1"/>
      <c r="DBP34" s="1"/>
      <c r="DBQ34" s="1"/>
      <c r="DBR34" s="1"/>
      <c r="DBS34" s="1"/>
      <c r="DBT34" s="1"/>
      <c r="DBU34" s="1"/>
      <c r="DBV34" s="1"/>
      <c r="DBW34" s="1"/>
      <c r="DBX34" s="1"/>
      <c r="DBY34" s="1"/>
      <c r="DBZ34" s="1"/>
      <c r="DCA34" s="1"/>
      <c r="DCB34" s="1"/>
      <c r="DCC34" s="1"/>
      <c r="DCD34" s="1"/>
      <c r="DCE34" s="1"/>
      <c r="DCF34" s="1"/>
      <c r="DCG34" s="1"/>
      <c r="DCH34" s="1"/>
      <c r="DCI34" s="1"/>
      <c r="DCJ34" s="1"/>
      <c r="DCK34" s="1"/>
      <c r="DCL34" s="1"/>
      <c r="DCM34" s="1"/>
      <c r="DCN34" s="1"/>
      <c r="DCO34" s="1"/>
      <c r="DCP34" s="1"/>
      <c r="DCQ34" s="1"/>
      <c r="DCR34" s="1"/>
      <c r="DCS34" s="1"/>
      <c r="DCT34" s="1"/>
      <c r="DCU34" s="1"/>
      <c r="DCV34" s="1"/>
      <c r="DCW34" s="1"/>
      <c r="DCX34" s="1"/>
      <c r="DCY34" s="1"/>
      <c r="DCZ34" s="1"/>
      <c r="DDA34" s="1"/>
      <c r="DDB34" s="1"/>
      <c r="DDC34" s="1"/>
      <c r="DDD34" s="1"/>
      <c r="DDE34" s="1"/>
      <c r="DDF34" s="1"/>
      <c r="DDG34" s="1"/>
      <c r="DDH34" s="1"/>
      <c r="DDI34" s="1"/>
      <c r="DDJ34" s="1"/>
      <c r="DDK34" s="1"/>
      <c r="DDL34" s="1"/>
      <c r="DDM34" s="1"/>
      <c r="DDN34" s="1"/>
      <c r="DDO34" s="1"/>
      <c r="DDP34" s="1"/>
      <c r="DDQ34" s="1"/>
      <c r="DDR34" s="1"/>
      <c r="DDS34" s="1"/>
      <c r="DDT34" s="1"/>
      <c r="DDU34" s="1"/>
      <c r="DDV34" s="1"/>
      <c r="DDW34" s="1"/>
      <c r="DDX34" s="1"/>
      <c r="DDY34" s="1"/>
      <c r="DDZ34" s="1"/>
      <c r="DEA34" s="1"/>
      <c r="DEB34" s="1"/>
      <c r="DEC34" s="1"/>
      <c r="DED34" s="1"/>
      <c r="DEE34" s="1"/>
      <c r="DEF34" s="1"/>
      <c r="DEG34" s="1"/>
      <c r="DEH34" s="1"/>
      <c r="DEI34" s="1"/>
      <c r="DEJ34" s="1"/>
      <c r="DEK34" s="1"/>
      <c r="DEL34" s="1"/>
      <c r="DEM34" s="1"/>
      <c r="DEN34" s="1"/>
      <c r="DEO34" s="1"/>
      <c r="DEP34" s="1"/>
      <c r="DEQ34" s="1"/>
      <c r="DER34" s="1"/>
      <c r="DES34" s="1"/>
      <c r="DET34" s="1"/>
      <c r="DEU34" s="1"/>
      <c r="DEV34" s="1"/>
      <c r="DEW34" s="1"/>
      <c r="DEX34" s="1"/>
      <c r="DEY34" s="1"/>
      <c r="DEZ34" s="1"/>
      <c r="DFA34" s="1"/>
      <c r="DFB34" s="1"/>
      <c r="DFC34" s="1"/>
      <c r="DFD34" s="1"/>
      <c r="DFE34" s="1"/>
      <c r="DFF34" s="1"/>
      <c r="DFG34" s="1"/>
      <c r="DFH34" s="1"/>
      <c r="DFI34" s="1"/>
      <c r="DFJ34" s="1"/>
      <c r="DFK34" s="1"/>
      <c r="DFL34" s="1"/>
      <c r="DFM34" s="1"/>
      <c r="DFN34" s="1"/>
      <c r="DFO34" s="1"/>
      <c r="DFP34" s="1"/>
      <c r="DFQ34" s="1"/>
      <c r="DFR34" s="1"/>
      <c r="DFS34" s="1"/>
      <c r="DFT34" s="1"/>
      <c r="DFU34" s="1"/>
      <c r="DFV34" s="1"/>
      <c r="DFW34" s="1"/>
      <c r="DFX34" s="1"/>
      <c r="DFY34" s="1"/>
      <c r="DFZ34" s="1"/>
      <c r="DGA34" s="1"/>
      <c r="DGB34" s="1"/>
      <c r="DGC34" s="1"/>
      <c r="DGD34" s="1"/>
      <c r="DGE34" s="1"/>
      <c r="DGF34" s="1"/>
      <c r="DGG34" s="1"/>
      <c r="DGH34" s="1"/>
      <c r="DGI34" s="1"/>
      <c r="DGJ34" s="1"/>
      <c r="DGK34" s="1"/>
      <c r="DGL34" s="1"/>
      <c r="DGM34" s="1"/>
      <c r="DGN34" s="1"/>
      <c r="DGO34" s="1"/>
      <c r="DGP34" s="1"/>
      <c r="DGQ34" s="1"/>
      <c r="DGR34" s="1"/>
      <c r="DGS34" s="1"/>
      <c r="DGT34" s="1"/>
      <c r="DGU34" s="1"/>
      <c r="DGV34" s="1"/>
      <c r="DGW34" s="1"/>
      <c r="DGX34" s="1"/>
      <c r="DGY34" s="1"/>
      <c r="DGZ34" s="1"/>
      <c r="DHA34" s="1"/>
      <c r="DHB34" s="1"/>
      <c r="DHC34" s="1"/>
      <c r="DHD34" s="1"/>
      <c r="DHE34" s="1"/>
      <c r="DHF34" s="1"/>
      <c r="DHG34" s="1"/>
      <c r="DHH34" s="1"/>
      <c r="DHI34" s="1"/>
      <c r="DHJ34" s="1"/>
      <c r="DHK34" s="1"/>
      <c r="DHL34" s="1"/>
      <c r="DHM34" s="1"/>
      <c r="DHN34" s="1"/>
      <c r="DHO34" s="1"/>
      <c r="DHP34" s="1"/>
      <c r="DHQ34" s="1"/>
      <c r="DHR34" s="1"/>
      <c r="DHS34" s="1"/>
      <c r="DHT34" s="1"/>
      <c r="DHU34" s="1"/>
      <c r="DHV34" s="1"/>
      <c r="DHW34" s="1"/>
      <c r="DHX34" s="1"/>
      <c r="DHY34" s="1"/>
      <c r="DHZ34" s="1"/>
      <c r="DIA34" s="1"/>
      <c r="DIB34" s="1"/>
      <c r="DIC34" s="1"/>
      <c r="DID34" s="1"/>
      <c r="DIE34" s="1"/>
      <c r="DIF34" s="1"/>
      <c r="DIG34" s="1"/>
      <c r="DIH34" s="1"/>
      <c r="DII34" s="1"/>
      <c r="DIJ34" s="1"/>
      <c r="DIK34" s="1"/>
      <c r="DIL34" s="1"/>
      <c r="DIM34" s="1"/>
      <c r="DIN34" s="1"/>
      <c r="DIO34" s="1"/>
      <c r="DIP34" s="1"/>
      <c r="DIQ34" s="1"/>
      <c r="DIR34" s="1"/>
      <c r="DIS34" s="1"/>
      <c r="DIT34" s="1"/>
      <c r="DIU34" s="1"/>
      <c r="DIV34" s="1"/>
      <c r="DIW34" s="1"/>
      <c r="DIX34" s="1"/>
      <c r="DIY34" s="1"/>
      <c r="DIZ34" s="1"/>
      <c r="DJA34" s="1"/>
      <c r="DJB34" s="1"/>
      <c r="DJC34" s="1"/>
      <c r="DJD34" s="1"/>
      <c r="DJE34" s="1"/>
      <c r="DJF34" s="1"/>
      <c r="DJG34" s="1"/>
      <c r="DJH34" s="1"/>
      <c r="DJI34" s="1"/>
      <c r="DJJ34" s="1"/>
      <c r="DJK34" s="1"/>
      <c r="DJL34" s="1"/>
      <c r="DJM34" s="1"/>
      <c r="DJN34" s="1"/>
      <c r="DJO34" s="1"/>
      <c r="DJP34" s="1"/>
      <c r="DJQ34" s="1"/>
      <c r="DJR34" s="1"/>
      <c r="DJS34" s="1"/>
      <c r="DJT34" s="1"/>
      <c r="DJU34" s="1"/>
      <c r="DJV34" s="1"/>
      <c r="DJW34" s="1"/>
      <c r="DJX34" s="1"/>
      <c r="DJY34" s="1"/>
      <c r="DJZ34" s="1"/>
      <c r="DKA34" s="1"/>
      <c r="DKB34" s="1"/>
      <c r="DKC34" s="1"/>
      <c r="DKD34" s="1"/>
      <c r="DKE34" s="1"/>
      <c r="DKF34" s="1"/>
      <c r="DKG34" s="1"/>
      <c r="DKH34" s="1"/>
      <c r="DKI34" s="1"/>
      <c r="DKJ34" s="1"/>
      <c r="DKK34" s="1"/>
      <c r="DKL34" s="1"/>
      <c r="DKM34" s="1"/>
      <c r="DKN34" s="1"/>
      <c r="DKO34" s="1"/>
      <c r="DKP34" s="1"/>
      <c r="DKQ34" s="1"/>
      <c r="DKR34" s="1"/>
      <c r="DKS34" s="1"/>
      <c r="DKT34" s="1"/>
      <c r="DKU34" s="1"/>
      <c r="DKV34" s="1"/>
      <c r="DKW34" s="1"/>
      <c r="DKX34" s="1"/>
      <c r="DKY34" s="1"/>
      <c r="DKZ34" s="1"/>
      <c r="DLA34" s="1"/>
      <c r="DLB34" s="1"/>
      <c r="DLC34" s="1"/>
      <c r="DLD34" s="1"/>
      <c r="DLE34" s="1"/>
      <c r="DLF34" s="1"/>
      <c r="DLG34" s="1"/>
      <c r="DLH34" s="1"/>
      <c r="DLI34" s="1"/>
      <c r="DLJ34" s="1"/>
      <c r="DLK34" s="1"/>
      <c r="DLL34" s="1"/>
      <c r="DLM34" s="1"/>
      <c r="DLN34" s="1"/>
      <c r="DLO34" s="1"/>
      <c r="DLP34" s="1"/>
      <c r="DLQ34" s="1"/>
      <c r="DLR34" s="1"/>
      <c r="DLS34" s="1"/>
      <c r="DLT34" s="1"/>
      <c r="DLU34" s="1"/>
      <c r="DLV34" s="1"/>
      <c r="DLW34" s="1"/>
      <c r="DLX34" s="1"/>
      <c r="DLY34" s="1"/>
      <c r="DLZ34" s="1"/>
      <c r="DMA34" s="1"/>
      <c r="DMB34" s="1"/>
      <c r="DMC34" s="1"/>
      <c r="DMD34" s="1"/>
      <c r="DME34" s="1"/>
      <c r="DMF34" s="1"/>
      <c r="DMG34" s="1"/>
      <c r="DMH34" s="1"/>
      <c r="DMI34" s="1"/>
      <c r="DMJ34" s="1"/>
      <c r="DMK34" s="1"/>
      <c r="DML34" s="1"/>
      <c r="DMM34" s="1"/>
      <c r="DMN34" s="1"/>
      <c r="DMO34" s="1"/>
      <c r="DMP34" s="1"/>
      <c r="DMQ34" s="1"/>
      <c r="DMR34" s="1"/>
      <c r="DMS34" s="1"/>
      <c r="DMT34" s="1"/>
      <c r="DMU34" s="1"/>
      <c r="DMV34" s="1"/>
      <c r="DMW34" s="1"/>
      <c r="DMX34" s="1"/>
      <c r="DMY34" s="1"/>
      <c r="DMZ34" s="1"/>
      <c r="DNA34" s="1"/>
      <c r="DNB34" s="1"/>
      <c r="DNC34" s="1"/>
      <c r="DND34" s="1"/>
      <c r="DNE34" s="1"/>
      <c r="DNF34" s="1"/>
      <c r="DNG34" s="1"/>
      <c r="DNH34" s="1"/>
      <c r="DNI34" s="1"/>
      <c r="DNJ34" s="1"/>
      <c r="DNK34" s="1"/>
      <c r="DNL34" s="1"/>
      <c r="DNM34" s="1"/>
      <c r="DNN34" s="1"/>
      <c r="DNO34" s="1"/>
      <c r="DNP34" s="1"/>
      <c r="DNQ34" s="1"/>
      <c r="DNR34" s="1"/>
      <c r="DNS34" s="1"/>
      <c r="DNT34" s="1"/>
      <c r="DNU34" s="1"/>
      <c r="DNV34" s="1"/>
      <c r="DNW34" s="1"/>
      <c r="DNX34" s="1"/>
      <c r="DNY34" s="1"/>
      <c r="DNZ34" s="1"/>
      <c r="DOA34" s="1"/>
      <c r="DOB34" s="1"/>
      <c r="DOC34" s="1"/>
      <c r="DOD34" s="1"/>
      <c r="DOE34" s="1"/>
      <c r="DOF34" s="1"/>
      <c r="DOG34" s="1"/>
      <c r="DOH34" s="1"/>
      <c r="DOI34" s="1"/>
      <c r="DOJ34" s="1"/>
      <c r="DOK34" s="1"/>
      <c r="DOL34" s="1"/>
      <c r="DOM34" s="1"/>
      <c r="DON34" s="1"/>
      <c r="DOO34" s="1"/>
      <c r="DOP34" s="1"/>
      <c r="DOQ34" s="1"/>
      <c r="DOR34" s="1"/>
      <c r="DOS34" s="1"/>
      <c r="DOT34" s="1"/>
      <c r="DOU34" s="1"/>
      <c r="DOV34" s="1"/>
      <c r="DOW34" s="1"/>
      <c r="DOX34" s="1"/>
      <c r="DOY34" s="1"/>
      <c r="DOZ34" s="1"/>
      <c r="DPA34" s="1"/>
      <c r="DPB34" s="1"/>
      <c r="DPC34" s="1"/>
      <c r="DPD34" s="1"/>
      <c r="DPE34" s="1"/>
      <c r="DPF34" s="1"/>
      <c r="DPG34" s="1"/>
      <c r="DPH34" s="1"/>
      <c r="DPI34" s="1"/>
      <c r="DPJ34" s="1"/>
      <c r="DPK34" s="1"/>
      <c r="DPL34" s="1"/>
      <c r="DPM34" s="1"/>
      <c r="DPN34" s="1"/>
      <c r="DPO34" s="1"/>
      <c r="DPP34" s="1"/>
      <c r="DPQ34" s="1"/>
      <c r="DPR34" s="1"/>
      <c r="DPS34" s="1"/>
      <c r="DPT34" s="1"/>
      <c r="DPU34" s="1"/>
      <c r="DPV34" s="1"/>
      <c r="DPW34" s="1"/>
      <c r="DPX34" s="1"/>
      <c r="DPY34" s="1"/>
      <c r="DPZ34" s="1"/>
      <c r="DQA34" s="1"/>
      <c r="DQB34" s="1"/>
      <c r="DQC34" s="1"/>
      <c r="DQD34" s="1"/>
      <c r="DQE34" s="1"/>
      <c r="DQF34" s="1"/>
      <c r="DQG34" s="1"/>
      <c r="DQH34" s="1"/>
      <c r="DQI34" s="1"/>
      <c r="DQJ34" s="1"/>
      <c r="DQK34" s="1"/>
      <c r="DQL34" s="1"/>
      <c r="DQM34" s="1"/>
      <c r="DQN34" s="1"/>
      <c r="DQO34" s="1"/>
      <c r="DQP34" s="1"/>
      <c r="DQQ34" s="1"/>
      <c r="DQR34" s="1"/>
      <c r="DQS34" s="1"/>
      <c r="DQT34" s="1"/>
      <c r="DQU34" s="1"/>
      <c r="DQV34" s="1"/>
      <c r="DQW34" s="1"/>
      <c r="DQX34" s="1"/>
      <c r="DQY34" s="1"/>
      <c r="DQZ34" s="1"/>
      <c r="DRA34" s="1"/>
      <c r="DRB34" s="1"/>
      <c r="DRC34" s="1"/>
      <c r="DRD34" s="1"/>
      <c r="DRE34" s="1"/>
      <c r="DRF34" s="1"/>
      <c r="DRG34" s="1"/>
      <c r="DRH34" s="1"/>
      <c r="DRI34" s="1"/>
      <c r="DRJ34" s="1"/>
      <c r="DRK34" s="1"/>
      <c r="DRL34" s="1"/>
      <c r="DRM34" s="1"/>
      <c r="DRN34" s="1"/>
      <c r="DRO34" s="1"/>
      <c r="DRP34" s="1"/>
      <c r="DRQ34" s="1"/>
      <c r="DRR34" s="1"/>
      <c r="DRS34" s="1"/>
      <c r="DRT34" s="1"/>
      <c r="DRU34" s="1"/>
      <c r="DRV34" s="1"/>
      <c r="DRW34" s="1"/>
      <c r="DRX34" s="1"/>
      <c r="DRY34" s="1"/>
      <c r="DRZ34" s="1"/>
      <c r="DSA34" s="1"/>
      <c r="DSB34" s="1"/>
      <c r="DSC34" s="1"/>
      <c r="DSD34" s="1"/>
      <c r="DSE34" s="1"/>
      <c r="DSF34" s="1"/>
      <c r="DSG34" s="1"/>
      <c r="DSH34" s="1"/>
      <c r="DSI34" s="1"/>
      <c r="DSJ34" s="1"/>
      <c r="DSK34" s="1"/>
      <c r="DSL34" s="1"/>
      <c r="DSM34" s="1"/>
      <c r="DSN34" s="1"/>
      <c r="DSO34" s="1"/>
      <c r="DSP34" s="1"/>
      <c r="DSQ34" s="1"/>
      <c r="DSR34" s="1"/>
      <c r="DSS34" s="1"/>
      <c r="DST34" s="1"/>
      <c r="DSU34" s="1"/>
      <c r="DSV34" s="1"/>
      <c r="DSW34" s="1"/>
      <c r="DSX34" s="1"/>
      <c r="DSY34" s="1"/>
      <c r="DSZ34" s="1"/>
      <c r="DTA34" s="1"/>
      <c r="DTB34" s="1"/>
      <c r="DTC34" s="1"/>
      <c r="DTD34" s="1"/>
      <c r="DTE34" s="1"/>
      <c r="DTF34" s="1"/>
      <c r="DTG34" s="1"/>
      <c r="DTH34" s="1"/>
      <c r="DTI34" s="1"/>
      <c r="DTJ34" s="1"/>
      <c r="DTK34" s="1"/>
      <c r="DTL34" s="1"/>
      <c r="DTM34" s="1"/>
      <c r="DTN34" s="1"/>
      <c r="DTO34" s="1"/>
      <c r="DTP34" s="1"/>
      <c r="DTQ34" s="1"/>
      <c r="DTR34" s="1"/>
      <c r="DTS34" s="1"/>
      <c r="DTT34" s="1"/>
      <c r="DTU34" s="1"/>
      <c r="DTV34" s="1"/>
      <c r="DTW34" s="1"/>
      <c r="DTX34" s="1"/>
      <c r="DTY34" s="1"/>
      <c r="DTZ34" s="1"/>
      <c r="DUA34" s="1"/>
      <c r="DUB34" s="1"/>
      <c r="DUC34" s="1"/>
      <c r="DUD34" s="1"/>
      <c r="DUE34" s="1"/>
      <c r="DUF34" s="1"/>
      <c r="DUG34" s="1"/>
      <c r="DUH34" s="1"/>
      <c r="DUI34" s="1"/>
      <c r="DUJ34" s="1"/>
      <c r="DUK34" s="1"/>
      <c r="DUL34" s="1"/>
      <c r="DUM34" s="1"/>
      <c r="DUN34" s="1"/>
      <c r="DUO34" s="1"/>
      <c r="DUP34" s="1"/>
      <c r="DUQ34" s="1"/>
      <c r="DUR34" s="1"/>
      <c r="DUS34" s="1"/>
      <c r="DUT34" s="1"/>
      <c r="DUU34" s="1"/>
      <c r="DUV34" s="1"/>
      <c r="DUW34" s="1"/>
      <c r="DUX34" s="1"/>
      <c r="DUY34" s="1"/>
      <c r="DUZ34" s="1"/>
      <c r="DVA34" s="1"/>
      <c r="DVB34" s="1"/>
      <c r="DVC34" s="1"/>
      <c r="DVD34" s="1"/>
      <c r="DVE34" s="1"/>
      <c r="DVF34" s="1"/>
      <c r="DVG34" s="1"/>
      <c r="DVH34" s="1"/>
      <c r="DVI34" s="1"/>
      <c r="DVJ34" s="1"/>
      <c r="DVK34" s="1"/>
      <c r="DVL34" s="1"/>
      <c r="DVM34" s="1"/>
      <c r="DVN34" s="1"/>
      <c r="DVO34" s="1"/>
      <c r="DVP34" s="1"/>
      <c r="DVQ34" s="1"/>
      <c r="DVR34" s="1"/>
      <c r="DVS34" s="1"/>
      <c r="DVT34" s="1"/>
      <c r="DVU34" s="1"/>
      <c r="DVV34" s="1"/>
      <c r="DVW34" s="1"/>
      <c r="DVX34" s="1"/>
      <c r="DVY34" s="1"/>
      <c r="DVZ34" s="1"/>
      <c r="DWA34" s="1"/>
      <c r="DWB34" s="1"/>
      <c r="DWC34" s="1"/>
      <c r="DWD34" s="1"/>
      <c r="DWE34" s="1"/>
      <c r="DWF34" s="1"/>
      <c r="DWG34" s="1"/>
      <c r="DWH34" s="1"/>
      <c r="DWI34" s="1"/>
      <c r="DWJ34" s="1"/>
      <c r="DWK34" s="1"/>
      <c r="DWL34" s="1"/>
      <c r="DWM34" s="1"/>
      <c r="DWN34" s="1"/>
      <c r="DWO34" s="1"/>
      <c r="DWP34" s="1"/>
      <c r="DWQ34" s="1"/>
      <c r="DWR34" s="1"/>
      <c r="DWS34" s="1"/>
      <c r="DWT34" s="1"/>
      <c r="DWU34" s="1"/>
      <c r="DWV34" s="1"/>
      <c r="DWW34" s="1"/>
      <c r="DWX34" s="1"/>
      <c r="DWY34" s="1"/>
      <c r="DWZ34" s="1"/>
      <c r="DXA34" s="1"/>
      <c r="DXB34" s="1"/>
      <c r="DXC34" s="1"/>
      <c r="DXD34" s="1"/>
      <c r="DXE34" s="1"/>
      <c r="DXF34" s="1"/>
      <c r="DXG34" s="1"/>
      <c r="DXH34" s="1"/>
      <c r="DXI34" s="1"/>
      <c r="DXJ34" s="1"/>
      <c r="DXK34" s="1"/>
      <c r="DXL34" s="1"/>
      <c r="DXM34" s="1"/>
      <c r="DXN34" s="1"/>
      <c r="DXO34" s="1"/>
      <c r="DXP34" s="1"/>
      <c r="DXQ34" s="1"/>
      <c r="DXR34" s="1"/>
      <c r="DXS34" s="1"/>
      <c r="DXT34" s="1"/>
      <c r="DXU34" s="1"/>
      <c r="DXV34" s="1"/>
      <c r="DXW34" s="1"/>
      <c r="DXX34" s="1"/>
      <c r="DXY34" s="1"/>
      <c r="DXZ34" s="1"/>
      <c r="DYA34" s="1"/>
      <c r="DYB34" s="1"/>
      <c r="DYC34" s="1"/>
      <c r="DYD34" s="1"/>
      <c r="DYE34" s="1"/>
      <c r="DYF34" s="1"/>
      <c r="DYG34" s="1"/>
      <c r="DYH34" s="1"/>
      <c r="DYI34" s="1"/>
      <c r="DYJ34" s="1"/>
      <c r="DYK34" s="1"/>
      <c r="DYL34" s="1"/>
      <c r="DYM34" s="1"/>
      <c r="DYN34" s="1"/>
      <c r="DYO34" s="1"/>
      <c r="DYP34" s="1"/>
      <c r="DYQ34" s="1"/>
      <c r="DYR34" s="1"/>
      <c r="DYS34" s="1"/>
      <c r="DYT34" s="1"/>
      <c r="DYU34" s="1"/>
      <c r="DYV34" s="1"/>
      <c r="DYW34" s="1"/>
      <c r="DYX34" s="1"/>
      <c r="DYY34" s="1"/>
      <c r="DYZ34" s="1"/>
      <c r="DZA34" s="1"/>
      <c r="DZB34" s="1"/>
      <c r="DZC34" s="1"/>
      <c r="DZD34" s="1"/>
      <c r="DZE34" s="1"/>
      <c r="DZF34" s="1"/>
      <c r="DZG34" s="1"/>
      <c r="DZH34" s="1"/>
      <c r="DZI34" s="1"/>
      <c r="DZJ34" s="1"/>
      <c r="DZK34" s="1"/>
      <c r="DZL34" s="1"/>
      <c r="DZM34" s="1"/>
      <c r="DZN34" s="1"/>
      <c r="DZO34" s="1"/>
      <c r="DZP34" s="1"/>
      <c r="DZQ34" s="1"/>
      <c r="DZR34" s="1"/>
      <c r="DZS34" s="1"/>
      <c r="DZT34" s="1"/>
      <c r="DZU34" s="1"/>
      <c r="DZV34" s="1"/>
      <c r="DZW34" s="1"/>
      <c r="DZX34" s="1"/>
      <c r="DZY34" s="1"/>
      <c r="DZZ34" s="1"/>
      <c r="EAA34" s="1"/>
      <c r="EAB34" s="1"/>
      <c r="EAC34" s="1"/>
      <c r="EAD34" s="1"/>
      <c r="EAE34" s="1"/>
      <c r="EAF34" s="1"/>
      <c r="EAG34" s="1"/>
      <c r="EAH34" s="1"/>
      <c r="EAI34" s="1"/>
      <c r="EAJ34" s="1"/>
      <c r="EAK34" s="1"/>
      <c r="EAL34" s="1"/>
      <c r="EAM34" s="1"/>
      <c r="EAN34" s="1"/>
      <c r="EAO34" s="1"/>
      <c r="EAP34" s="1"/>
      <c r="EAQ34" s="1"/>
      <c r="EAR34" s="1"/>
      <c r="EAS34" s="1"/>
      <c r="EAT34" s="1"/>
      <c r="EAU34" s="1"/>
      <c r="EAV34" s="1"/>
      <c r="EAW34" s="1"/>
      <c r="EAX34" s="1"/>
      <c r="EAY34" s="1"/>
      <c r="EAZ34" s="1"/>
      <c r="EBA34" s="1"/>
      <c r="EBB34" s="1"/>
      <c r="EBC34" s="1"/>
      <c r="EBD34" s="1"/>
      <c r="EBE34" s="1"/>
      <c r="EBF34" s="1"/>
      <c r="EBG34" s="1"/>
      <c r="EBH34" s="1"/>
      <c r="EBI34" s="1"/>
      <c r="EBJ34" s="1"/>
      <c r="EBK34" s="1"/>
      <c r="EBL34" s="1"/>
      <c r="EBM34" s="1"/>
      <c r="EBN34" s="1"/>
      <c r="EBO34" s="1"/>
      <c r="EBP34" s="1"/>
      <c r="EBQ34" s="1"/>
      <c r="EBR34" s="1"/>
      <c r="EBS34" s="1"/>
      <c r="EBT34" s="1"/>
      <c r="EBU34" s="1"/>
      <c r="EBV34" s="1"/>
      <c r="EBW34" s="1"/>
      <c r="EBX34" s="1"/>
      <c r="EBY34" s="1"/>
      <c r="EBZ34" s="1"/>
      <c r="ECA34" s="1"/>
      <c r="ECB34" s="1"/>
      <c r="ECC34" s="1"/>
      <c r="ECD34" s="1"/>
      <c r="ECE34" s="1"/>
      <c r="ECF34" s="1"/>
      <c r="ECG34" s="1"/>
      <c r="ECH34" s="1"/>
      <c r="ECI34" s="1"/>
      <c r="ECJ34" s="1"/>
      <c r="ECK34" s="1"/>
      <c r="ECL34" s="1"/>
      <c r="ECM34" s="1"/>
      <c r="ECN34" s="1"/>
      <c r="ECO34" s="1"/>
      <c r="ECP34" s="1"/>
      <c r="ECQ34" s="1"/>
      <c r="ECR34" s="1"/>
      <c r="ECS34" s="1"/>
      <c r="ECT34" s="1"/>
      <c r="ECU34" s="1"/>
      <c r="ECV34" s="1"/>
      <c r="ECW34" s="1"/>
      <c r="ECX34" s="1"/>
      <c r="ECY34" s="1"/>
      <c r="ECZ34" s="1"/>
      <c r="EDA34" s="1"/>
      <c r="EDB34" s="1"/>
      <c r="EDC34" s="1"/>
      <c r="EDD34" s="1"/>
      <c r="EDE34" s="1"/>
      <c r="EDF34" s="1"/>
      <c r="EDG34" s="1"/>
      <c r="EDH34" s="1"/>
      <c r="EDI34" s="1"/>
      <c r="EDJ34" s="1"/>
      <c r="EDK34" s="1"/>
      <c r="EDL34" s="1"/>
      <c r="EDM34" s="1"/>
      <c r="EDN34" s="1"/>
      <c r="EDO34" s="1"/>
      <c r="EDP34" s="1"/>
      <c r="EDQ34" s="1"/>
      <c r="EDR34" s="1"/>
      <c r="EDS34" s="1"/>
      <c r="EDT34" s="1"/>
      <c r="EDU34" s="1"/>
      <c r="EDV34" s="1"/>
      <c r="EDW34" s="1"/>
      <c r="EDX34" s="1"/>
      <c r="EDY34" s="1"/>
      <c r="EDZ34" s="1"/>
      <c r="EEA34" s="1"/>
      <c r="EEB34" s="1"/>
      <c r="EEC34" s="1"/>
      <c r="EED34" s="1"/>
      <c r="EEE34" s="1"/>
      <c r="EEF34" s="1"/>
      <c r="EEG34" s="1"/>
      <c r="EEH34" s="1"/>
      <c r="EEI34" s="1"/>
      <c r="EEJ34" s="1"/>
      <c r="EEK34" s="1"/>
      <c r="EEL34" s="1"/>
      <c r="EEM34" s="1"/>
      <c r="EEN34" s="1"/>
      <c r="EEO34" s="1"/>
      <c r="EEP34" s="1"/>
      <c r="EEQ34" s="1"/>
      <c r="EER34" s="1"/>
      <c r="EES34" s="1"/>
      <c r="EET34" s="1"/>
      <c r="EEU34" s="1"/>
      <c r="EEV34" s="1"/>
      <c r="EEW34" s="1"/>
      <c r="EEX34" s="1"/>
      <c r="EEY34" s="1"/>
      <c r="EEZ34" s="1"/>
      <c r="EFA34" s="1"/>
      <c r="EFB34" s="1"/>
      <c r="EFC34" s="1"/>
      <c r="EFD34" s="1"/>
      <c r="EFE34" s="1"/>
      <c r="EFF34" s="1"/>
      <c r="EFG34" s="1"/>
      <c r="EFH34" s="1"/>
      <c r="EFI34" s="1"/>
      <c r="EFJ34" s="1"/>
      <c r="EFK34" s="1"/>
      <c r="EFL34" s="1"/>
      <c r="EFM34" s="1"/>
      <c r="EFN34" s="1"/>
      <c r="EFO34" s="1"/>
      <c r="EFP34" s="1"/>
      <c r="EFQ34" s="1"/>
      <c r="EFR34" s="1"/>
      <c r="EFS34" s="1"/>
      <c r="EFT34" s="1"/>
      <c r="EFU34" s="1"/>
      <c r="EFV34" s="1"/>
      <c r="EFW34" s="1"/>
      <c r="EFX34" s="1"/>
      <c r="EFY34" s="1"/>
      <c r="EFZ34" s="1"/>
      <c r="EGA34" s="1"/>
      <c r="EGB34" s="1"/>
      <c r="EGC34" s="1"/>
      <c r="EGD34" s="1"/>
      <c r="EGE34" s="1"/>
      <c r="EGF34" s="1"/>
      <c r="EGG34" s="1"/>
      <c r="EGH34" s="1"/>
      <c r="EGI34" s="1"/>
      <c r="EGJ34" s="1"/>
      <c r="EGK34" s="1"/>
      <c r="EGL34" s="1"/>
      <c r="EGM34" s="1"/>
      <c r="EGN34" s="1"/>
      <c r="EGO34" s="1"/>
      <c r="EGP34" s="1"/>
      <c r="EGQ34" s="1"/>
      <c r="EGR34" s="1"/>
      <c r="EGS34" s="1"/>
      <c r="EGT34" s="1"/>
      <c r="EGU34" s="1"/>
      <c r="EGV34" s="1"/>
      <c r="EGW34" s="1"/>
      <c r="EGX34" s="1"/>
      <c r="EGY34" s="1"/>
      <c r="EGZ34" s="1"/>
      <c r="EHA34" s="1"/>
      <c r="EHB34" s="1"/>
      <c r="EHC34" s="1"/>
      <c r="EHD34" s="1"/>
      <c r="EHE34" s="1"/>
      <c r="EHF34" s="1"/>
      <c r="EHG34" s="1"/>
      <c r="EHH34" s="1"/>
      <c r="EHI34" s="1"/>
      <c r="EHJ34" s="1"/>
      <c r="EHK34" s="1"/>
      <c r="EHL34" s="1"/>
      <c r="EHM34" s="1"/>
      <c r="EHN34" s="1"/>
      <c r="EHO34" s="1"/>
      <c r="EHP34" s="1"/>
      <c r="EHQ34" s="1"/>
      <c r="EHR34" s="1"/>
      <c r="EHS34" s="1"/>
      <c r="EHT34" s="1"/>
      <c r="EHU34" s="1"/>
      <c r="EHV34" s="1"/>
      <c r="EHW34" s="1"/>
      <c r="EHX34" s="1"/>
      <c r="EHY34" s="1"/>
      <c r="EHZ34" s="1"/>
      <c r="EIA34" s="1"/>
      <c r="EIB34" s="1"/>
      <c r="EIC34" s="1"/>
      <c r="EID34" s="1"/>
      <c r="EIE34" s="1"/>
      <c r="EIF34" s="1"/>
      <c r="EIG34" s="1"/>
      <c r="EIH34" s="1"/>
      <c r="EII34" s="1"/>
      <c r="EIJ34" s="1"/>
      <c r="EIK34" s="1"/>
      <c r="EIL34" s="1"/>
      <c r="EIM34" s="1"/>
      <c r="EIN34" s="1"/>
      <c r="EIO34" s="1"/>
      <c r="EIP34" s="1"/>
      <c r="EIQ34" s="1"/>
      <c r="EIR34" s="1"/>
      <c r="EIS34" s="1"/>
      <c r="EIT34" s="1"/>
      <c r="EIU34" s="1"/>
      <c r="EIV34" s="1"/>
      <c r="EIW34" s="1"/>
      <c r="EIX34" s="1"/>
      <c r="EIY34" s="1"/>
      <c r="EIZ34" s="1"/>
      <c r="EJA34" s="1"/>
      <c r="EJB34" s="1"/>
      <c r="EJC34" s="1"/>
      <c r="EJD34" s="1"/>
      <c r="EJE34" s="1"/>
      <c r="EJF34" s="1"/>
      <c r="EJG34" s="1"/>
      <c r="EJH34" s="1"/>
      <c r="EJI34" s="1"/>
      <c r="EJJ34" s="1"/>
      <c r="EJK34" s="1"/>
      <c r="EJL34" s="1"/>
      <c r="EJM34" s="1"/>
      <c r="EJN34" s="1"/>
      <c r="EJO34" s="1"/>
      <c r="EJP34" s="1"/>
      <c r="EJQ34" s="1"/>
      <c r="EJR34" s="1"/>
      <c r="EJS34" s="1"/>
      <c r="EJT34" s="1"/>
      <c r="EJU34" s="1"/>
      <c r="EJV34" s="1"/>
      <c r="EJW34" s="1"/>
      <c r="EJX34" s="1"/>
      <c r="EJY34" s="1"/>
      <c r="EJZ34" s="1"/>
      <c r="EKA34" s="1"/>
      <c r="EKB34" s="1"/>
      <c r="EKC34" s="1"/>
      <c r="EKD34" s="1"/>
      <c r="EKE34" s="1"/>
      <c r="EKF34" s="1"/>
      <c r="EKG34" s="1"/>
      <c r="EKH34" s="1"/>
      <c r="EKI34" s="1"/>
      <c r="EKJ34" s="1"/>
      <c r="EKK34" s="1"/>
      <c r="EKL34" s="1"/>
      <c r="EKM34" s="1"/>
      <c r="EKN34" s="1"/>
      <c r="EKO34" s="1"/>
      <c r="EKP34" s="1"/>
      <c r="EKQ34" s="1"/>
      <c r="EKR34" s="1"/>
      <c r="EKS34" s="1"/>
      <c r="EKT34" s="1"/>
      <c r="EKU34" s="1"/>
      <c r="EKV34" s="1"/>
      <c r="EKW34" s="1"/>
      <c r="EKX34" s="1"/>
      <c r="EKY34" s="1"/>
      <c r="EKZ34" s="1"/>
      <c r="ELA34" s="1"/>
      <c r="ELB34" s="1"/>
      <c r="ELC34" s="1"/>
      <c r="ELD34" s="1"/>
      <c r="ELE34" s="1"/>
      <c r="ELF34" s="1"/>
      <c r="ELG34" s="1"/>
      <c r="ELH34" s="1"/>
      <c r="ELI34" s="1"/>
      <c r="ELJ34" s="1"/>
      <c r="ELK34" s="1"/>
      <c r="ELL34" s="1"/>
      <c r="ELM34" s="1"/>
      <c r="ELN34" s="1"/>
      <c r="ELO34" s="1"/>
      <c r="ELP34" s="1"/>
      <c r="ELQ34" s="1"/>
      <c r="ELR34" s="1"/>
      <c r="ELS34" s="1"/>
      <c r="ELT34" s="1"/>
      <c r="ELU34" s="1"/>
      <c r="ELV34" s="1"/>
      <c r="ELW34" s="1"/>
      <c r="ELX34" s="1"/>
      <c r="ELY34" s="1"/>
      <c r="ELZ34" s="1"/>
      <c r="EMA34" s="1"/>
      <c r="EMB34" s="1"/>
      <c r="EMC34" s="1"/>
      <c r="EMD34" s="1"/>
      <c r="EME34" s="1"/>
      <c r="EMF34" s="1"/>
      <c r="EMG34" s="1"/>
      <c r="EMH34" s="1"/>
      <c r="EMI34" s="1"/>
      <c r="EMJ34" s="1"/>
      <c r="EMK34" s="1"/>
      <c r="EML34" s="1"/>
      <c r="EMM34" s="1"/>
      <c r="EMN34" s="1"/>
      <c r="EMO34" s="1"/>
      <c r="EMP34" s="1"/>
      <c r="EMQ34" s="1"/>
      <c r="EMR34" s="1"/>
      <c r="EMS34" s="1"/>
      <c r="EMT34" s="1"/>
      <c r="EMU34" s="1"/>
      <c r="EMV34" s="1"/>
      <c r="EMW34" s="1"/>
      <c r="EMX34" s="1"/>
      <c r="EMY34" s="1"/>
      <c r="EMZ34" s="1"/>
      <c r="ENA34" s="1"/>
      <c r="ENB34" s="1"/>
      <c r="ENC34" s="1"/>
      <c r="END34" s="1"/>
      <c r="ENE34" s="1"/>
      <c r="ENF34" s="1"/>
      <c r="ENG34" s="1"/>
      <c r="ENH34" s="1"/>
      <c r="ENI34" s="1"/>
      <c r="ENJ34" s="1"/>
      <c r="ENK34" s="1"/>
      <c r="ENL34" s="1"/>
      <c r="ENM34" s="1"/>
      <c r="ENN34" s="1"/>
      <c r="ENO34" s="1"/>
      <c r="ENP34" s="1"/>
      <c r="ENQ34" s="1"/>
      <c r="ENR34" s="1"/>
      <c r="ENS34" s="1"/>
      <c r="ENT34" s="1"/>
      <c r="ENU34" s="1"/>
      <c r="ENV34" s="1"/>
      <c r="ENW34" s="1"/>
      <c r="ENX34" s="1"/>
      <c r="ENY34" s="1"/>
      <c r="ENZ34" s="1"/>
      <c r="EOA34" s="1"/>
      <c r="EOB34" s="1"/>
      <c r="EOC34" s="1"/>
      <c r="EOD34" s="1"/>
      <c r="EOE34" s="1"/>
      <c r="EOF34" s="1"/>
      <c r="EOG34" s="1"/>
      <c r="EOH34" s="1"/>
      <c r="EOI34" s="1"/>
      <c r="EOJ34" s="1"/>
      <c r="EOK34" s="1"/>
      <c r="EOL34" s="1"/>
      <c r="EOM34" s="1"/>
      <c r="EON34" s="1"/>
      <c r="EOO34" s="1"/>
      <c r="EOP34" s="1"/>
      <c r="EOQ34" s="1"/>
      <c r="EOR34" s="1"/>
      <c r="EOS34" s="1"/>
      <c r="EOT34" s="1"/>
      <c r="EOU34" s="1"/>
      <c r="EOV34" s="1"/>
      <c r="EOW34" s="1"/>
      <c r="EOX34" s="1"/>
      <c r="EOY34" s="1"/>
      <c r="EOZ34" s="1"/>
      <c r="EPA34" s="1"/>
      <c r="EPB34" s="1"/>
      <c r="EPC34" s="1"/>
      <c r="EPD34" s="1"/>
      <c r="EPE34" s="1"/>
      <c r="EPF34" s="1"/>
      <c r="EPG34" s="1"/>
      <c r="EPH34" s="1"/>
      <c r="EPI34" s="1"/>
      <c r="EPJ34" s="1"/>
      <c r="EPK34" s="1"/>
      <c r="EPL34" s="1"/>
      <c r="EPM34" s="1"/>
      <c r="EPN34" s="1"/>
      <c r="EPO34" s="1"/>
      <c r="EPP34" s="1"/>
      <c r="EPQ34" s="1"/>
      <c r="EPR34" s="1"/>
      <c r="EPS34" s="1"/>
      <c r="EPT34" s="1"/>
      <c r="EPU34" s="1"/>
      <c r="EPV34" s="1"/>
      <c r="EPW34" s="1"/>
      <c r="EPX34" s="1"/>
      <c r="EPY34" s="1"/>
      <c r="EPZ34" s="1"/>
      <c r="EQA34" s="1"/>
      <c r="EQB34" s="1"/>
      <c r="EQC34" s="1"/>
      <c r="EQD34" s="1"/>
      <c r="EQE34" s="1"/>
      <c r="EQF34" s="1"/>
      <c r="EQG34" s="1"/>
      <c r="EQH34" s="1"/>
      <c r="EQI34" s="1"/>
      <c r="EQJ34" s="1"/>
      <c r="EQK34" s="1"/>
      <c r="EQL34" s="1"/>
      <c r="EQM34" s="1"/>
      <c r="EQN34" s="1"/>
      <c r="EQO34" s="1"/>
      <c r="EQP34" s="1"/>
      <c r="EQQ34" s="1"/>
      <c r="EQR34" s="1"/>
      <c r="EQS34" s="1"/>
      <c r="EQT34" s="1"/>
      <c r="EQU34" s="1"/>
      <c r="EQV34" s="1"/>
      <c r="EQW34" s="1"/>
      <c r="EQX34" s="1"/>
      <c r="EQY34" s="1"/>
      <c r="EQZ34" s="1"/>
      <c r="ERA34" s="1"/>
      <c r="ERB34" s="1"/>
      <c r="ERC34" s="1"/>
      <c r="ERD34" s="1"/>
      <c r="ERE34" s="1"/>
      <c r="ERF34" s="1"/>
      <c r="ERG34" s="1"/>
      <c r="ERH34" s="1"/>
      <c r="ERI34" s="1"/>
      <c r="ERJ34" s="1"/>
      <c r="ERK34" s="1"/>
      <c r="ERL34" s="1"/>
      <c r="ERM34" s="1"/>
      <c r="ERN34" s="1"/>
      <c r="ERO34" s="1"/>
      <c r="ERP34" s="1"/>
      <c r="ERQ34" s="1"/>
      <c r="ERR34" s="1"/>
      <c r="ERS34" s="1"/>
      <c r="ERT34" s="1"/>
      <c r="ERU34" s="1"/>
      <c r="ERV34" s="1"/>
      <c r="ERW34" s="1"/>
      <c r="ERX34" s="1"/>
      <c r="ERY34" s="1"/>
      <c r="ERZ34" s="1"/>
      <c r="ESA34" s="1"/>
      <c r="ESB34" s="1"/>
      <c r="ESC34" s="1"/>
      <c r="ESD34" s="1"/>
      <c r="ESE34" s="1"/>
      <c r="ESF34" s="1"/>
      <c r="ESG34" s="1"/>
      <c r="ESH34" s="1"/>
      <c r="ESI34" s="1"/>
      <c r="ESJ34" s="1"/>
      <c r="ESK34" s="1"/>
      <c r="ESL34" s="1"/>
      <c r="ESM34" s="1"/>
      <c r="ESN34" s="1"/>
      <c r="ESO34" s="1"/>
      <c r="ESP34" s="1"/>
      <c r="ESQ34" s="1"/>
      <c r="ESR34" s="1"/>
      <c r="ESS34" s="1"/>
      <c r="EST34" s="1"/>
      <c r="ESU34" s="1"/>
      <c r="ESV34" s="1"/>
      <c r="ESW34" s="1"/>
      <c r="ESX34" s="1"/>
      <c r="ESY34" s="1"/>
      <c r="ESZ34" s="1"/>
      <c r="ETA34" s="1"/>
      <c r="ETB34" s="1"/>
      <c r="ETC34" s="1"/>
      <c r="ETD34" s="1"/>
      <c r="ETE34" s="1"/>
      <c r="ETF34" s="1"/>
      <c r="ETG34" s="1"/>
      <c r="ETH34" s="1"/>
      <c r="ETI34" s="1"/>
      <c r="ETJ34" s="1"/>
      <c r="ETK34" s="1"/>
      <c r="ETL34" s="1"/>
      <c r="ETM34" s="1"/>
      <c r="ETN34" s="1"/>
      <c r="ETO34" s="1"/>
      <c r="ETP34" s="1"/>
      <c r="ETQ34" s="1"/>
      <c r="ETR34" s="1"/>
      <c r="ETS34" s="1"/>
      <c r="ETT34" s="1"/>
      <c r="ETU34" s="1"/>
      <c r="ETV34" s="1"/>
      <c r="ETW34" s="1"/>
      <c r="ETX34" s="1"/>
      <c r="ETY34" s="1"/>
      <c r="ETZ34" s="1"/>
      <c r="EUA34" s="1"/>
      <c r="EUB34" s="1"/>
      <c r="EUC34" s="1"/>
      <c r="EUD34" s="1"/>
      <c r="EUE34" s="1"/>
      <c r="EUF34" s="1"/>
      <c r="EUG34" s="1"/>
      <c r="EUH34" s="1"/>
      <c r="EUI34" s="1"/>
      <c r="EUJ34" s="1"/>
      <c r="EUK34" s="1"/>
      <c r="EUL34" s="1"/>
      <c r="EUM34" s="1"/>
      <c r="EUN34" s="1"/>
      <c r="EUO34" s="1"/>
      <c r="EUP34" s="1"/>
      <c r="EUQ34" s="1"/>
      <c r="EUR34" s="1"/>
      <c r="EUS34" s="1"/>
      <c r="EUT34" s="1"/>
      <c r="EUU34" s="1"/>
      <c r="EUV34" s="1"/>
      <c r="EUW34" s="1"/>
      <c r="EUX34" s="1"/>
      <c r="EUY34" s="1"/>
      <c r="EUZ34" s="1"/>
      <c r="EVA34" s="1"/>
      <c r="EVB34" s="1"/>
      <c r="EVC34" s="1"/>
      <c r="EVD34" s="1"/>
      <c r="EVE34" s="1"/>
      <c r="EVF34" s="1"/>
      <c r="EVG34" s="1"/>
      <c r="EVH34" s="1"/>
      <c r="EVI34" s="1"/>
      <c r="EVJ34" s="1"/>
      <c r="EVK34" s="1"/>
      <c r="EVL34" s="1"/>
      <c r="EVM34" s="1"/>
      <c r="EVN34" s="1"/>
      <c r="EVO34" s="1"/>
      <c r="EVP34" s="1"/>
      <c r="EVQ34" s="1"/>
      <c r="EVR34" s="1"/>
      <c r="EVS34" s="1"/>
      <c r="EVT34" s="1"/>
      <c r="EVU34" s="1"/>
      <c r="EVV34" s="1"/>
      <c r="EVW34" s="1"/>
      <c r="EVX34" s="1"/>
      <c r="EVY34" s="1"/>
      <c r="EVZ34" s="1"/>
      <c r="EWA34" s="1"/>
      <c r="EWB34" s="1"/>
      <c r="EWC34" s="1"/>
      <c r="EWD34" s="1"/>
      <c r="EWE34" s="1"/>
      <c r="EWF34" s="1"/>
      <c r="EWG34" s="1"/>
      <c r="EWH34" s="1"/>
      <c r="EWI34" s="1"/>
      <c r="EWJ34" s="1"/>
      <c r="EWK34" s="1"/>
      <c r="EWL34" s="1"/>
      <c r="EWM34" s="1"/>
      <c r="EWN34" s="1"/>
      <c r="EWO34" s="1"/>
      <c r="EWP34" s="1"/>
      <c r="EWQ34" s="1"/>
      <c r="EWR34" s="1"/>
      <c r="EWS34" s="1"/>
      <c r="EWT34" s="1"/>
      <c r="EWU34" s="1"/>
      <c r="EWV34" s="1"/>
      <c r="EWW34" s="1"/>
      <c r="EWX34" s="1"/>
      <c r="EWY34" s="1"/>
      <c r="EWZ34" s="1"/>
      <c r="EXA34" s="1"/>
      <c r="EXB34" s="1"/>
      <c r="EXC34" s="1"/>
      <c r="EXD34" s="1"/>
      <c r="EXE34" s="1"/>
      <c r="EXF34" s="1"/>
      <c r="EXG34" s="1"/>
      <c r="EXH34" s="1"/>
      <c r="EXI34" s="1"/>
      <c r="EXJ34" s="1"/>
      <c r="EXK34" s="1"/>
      <c r="EXL34" s="1"/>
      <c r="EXM34" s="1"/>
      <c r="EXN34" s="1"/>
      <c r="EXO34" s="1"/>
      <c r="EXP34" s="1"/>
      <c r="EXQ34" s="1"/>
      <c r="EXR34" s="1"/>
      <c r="EXS34" s="1"/>
      <c r="EXT34" s="1"/>
      <c r="EXU34" s="1"/>
      <c r="EXV34" s="1"/>
      <c r="EXW34" s="1"/>
      <c r="EXX34" s="1"/>
      <c r="EXY34" s="1"/>
      <c r="EXZ34" s="1"/>
      <c r="EYA34" s="1"/>
      <c r="EYB34" s="1"/>
      <c r="EYC34" s="1"/>
      <c r="EYD34" s="1"/>
      <c r="EYE34" s="1"/>
      <c r="EYF34" s="1"/>
      <c r="EYG34" s="1"/>
      <c r="EYH34" s="1"/>
      <c r="EYI34" s="1"/>
      <c r="EYJ34" s="1"/>
      <c r="EYK34" s="1"/>
      <c r="EYL34" s="1"/>
      <c r="EYM34" s="1"/>
      <c r="EYN34" s="1"/>
      <c r="EYO34" s="1"/>
      <c r="EYP34" s="1"/>
      <c r="EYQ34" s="1"/>
      <c r="EYR34" s="1"/>
      <c r="EYS34" s="1"/>
      <c r="EYT34" s="1"/>
      <c r="EYU34" s="1"/>
      <c r="EYV34" s="1"/>
      <c r="EYW34" s="1"/>
      <c r="EYX34" s="1"/>
      <c r="EYY34" s="1"/>
      <c r="EYZ34" s="1"/>
      <c r="EZA34" s="1"/>
      <c r="EZB34" s="1"/>
      <c r="EZC34" s="1"/>
      <c r="EZD34" s="1"/>
      <c r="EZE34" s="1"/>
      <c r="EZF34" s="1"/>
      <c r="EZG34" s="1"/>
      <c r="EZH34" s="1"/>
      <c r="EZI34" s="1"/>
      <c r="EZJ34" s="1"/>
      <c r="EZK34" s="1"/>
      <c r="EZL34" s="1"/>
      <c r="EZM34" s="1"/>
      <c r="EZN34" s="1"/>
      <c r="EZO34" s="1"/>
      <c r="EZP34" s="1"/>
      <c r="EZQ34" s="1"/>
      <c r="EZR34" s="1"/>
      <c r="EZS34" s="1"/>
      <c r="EZT34" s="1"/>
      <c r="EZU34" s="1"/>
      <c r="EZV34" s="1"/>
      <c r="EZW34" s="1"/>
      <c r="EZX34" s="1"/>
      <c r="EZY34" s="1"/>
      <c r="EZZ34" s="1"/>
      <c r="FAA34" s="1"/>
      <c r="FAB34" s="1"/>
      <c r="FAC34" s="1"/>
      <c r="FAD34" s="1"/>
      <c r="FAE34" s="1"/>
      <c r="FAF34" s="1"/>
      <c r="FAG34" s="1"/>
      <c r="FAH34" s="1"/>
      <c r="FAI34" s="1"/>
      <c r="FAJ34" s="1"/>
      <c r="FAK34" s="1"/>
      <c r="FAL34" s="1"/>
      <c r="FAM34" s="1"/>
      <c r="FAN34" s="1"/>
      <c r="FAO34" s="1"/>
      <c r="FAP34" s="1"/>
      <c r="FAQ34" s="1"/>
      <c r="FAR34" s="1"/>
      <c r="FAS34" s="1"/>
      <c r="FAT34" s="1"/>
      <c r="FAU34" s="1"/>
      <c r="FAV34" s="1"/>
      <c r="FAW34" s="1"/>
      <c r="FAX34" s="1"/>
      <c r="FAY34" s="1"/>
      <c r="FAZ34" s="1"/>
      <c r="FBA34" s="1"/>
      <c r="FBB34" s="1"/>
      <c r="FBC34" s="1"/>
      <c r="FBD34" s="1"/>
      <c r="FBE34" s="1"/>
      <c r="FBF34" s="1"/>
      <c r="FBG34" s="1"/>
      <c r="FBH34" s="1"/>
      <c r="FBI34" s="1"/>
      <c r="FBJ34" s="1"/>
      <c r="FBK34" s="1"/>
      <c r="FBL34" s="1"/>
      <c r="FBM34" s="1"/>
      <c r="FBN34" s="1"/>
      <c r="FBO34" s="1"/>
      <c r="FBP34" s="1"/>
      <c r="FBQ34" s="1"/>
      <c r="FBR34" s="1"/>
      <c r="FBS34" s="1"/>
      <c r="FBT34" s="1"/>
      <c r="FBU34" s="1"/>
      <c r="FBV34" s="1"/>
      <c r="FBW34" s="1"/>
      <c r="FBX34" s="1"/>
      <c r="FBY34" s="1"/>
      <c r="FBZ34" s="1"/>
      <c r="FCA34" s="1"/>
      <c r="FCB34" s="1"/>
      <c r="FCC34" s="1"/>
      <c r="FCD34" s="1"/>
      <c r="FCE34" s="1"/>
      <c r="FCF34" s="1"/>
      <c r="FCG34" s="1"/>
      <c r="FCH34" s="1"/>
      <c r="FCI34" s="1"/>
      <c r="FCJ34" s="1"/>
      <c r="FCK34" s="1"/>
      <c r="FCL34" s="1"/>
      <c r="FCM34" s="1"/>
      <c r="FCN34" s="1"/>
      <c r="FCO34" s="1"/>
      <c r="FCP34" s="1"/>
      <c r="FCQ34" s="1"/>
      <c r="FCR34" s="1"/>
      <c r="FCS34" s="1"/>
      <c r="FCT34" s="1"/>
      <c r="FCU34" s="1"/>
      <c r="FCV34" s="1"/>
      <c r="FCW34" s="1"/>
      <c r="FCX34" s="1"/>
      <c r="FCY34" s="1"/>
      <c r="FCZ34" s="1"/>
      <c r="FDA34" s="1"/>
      <c r="FDB34" s="1"/>
      <c r="FDC34" s="1"/>
      <c r="FDD34" s="1"/>
      <c r="FDE34" s="1"/>
      <c r="FDF34" s="1"/>
      <c r="FDG34" s="1"/>
      <c r="FDH34" s="1"/>
      <c r="FDI34" s="1"/>
      <c r="FDJ34" s="1"/>
      <c r="FDK34" s="1"/>
      <c r="FDL34" s="1"/>
      <c r="FDM34" s="1"/>
      <c r="FDN34" s="1"/>
      <c r="FDO34" s="1"/>
      <c r="FDP34" s="1"/>
      <c r="FDQ34" s="1"/>
      <c r="FDR34" s="1"/>
      <c r="FDS34" s="1"/>
      <c r="FDT34" s="1"/>
      <c r="FDU34" s="1"/>
      <c r="FDV34" s="1"/>
      <c r="FDW34" s="1"/>
      <c r="FDX34" s="1"/>
      <c r="FDY34" s="1"/>
      <c r="FDZ34" s="1"/>
      <c r="FEA34" s="1"/>
      <c r="FEB34" s="1"/>
      <c r="FEC34" s="1"/>
      <c r="FED34" s="1"/>
      <c r="FEE34" s="1"/>
      <c r="FEF34" s="1"/>
      <c r="FEG34" s="1"/>
      <c r="FEH34" s="1"/>
      <c r="FEI34" s="1"/>
      <c r="FEJ34" s="1"/>
      <c r="FEK34" s="1"/>
      <c r="FEL34" s="1"/>
      <c r="FEM34" s="1"/>
      <c r="FEN34" s="1"/>
      <c r="FEO34" s="1"/>
      <c r="FEP34" s="1"/>
      <c r="FEQ34" s="1"/>
      <c r="FER34" s="1"/>
      <c r="FES34" s="1"/>
      <c r="FET34" s="1"/>
      <c r="FEU34" s="1"/>
      <c r="FEV34" s="1"/>
      <c r="FEW34" s="1"/>
      <c r="FEX34" s="1"/>
      <c r="FEY34" s="1"/>
      <c r="FEZ34" s="1"/>
      <c r="FFA34" s="1"/>
      <c r="FFB34" s="1"/>
      <c r="FFC34" s="1"/>
      <c r="FFD34" s="1"/>
      <c r="FFE34" s="1"/>
      <c r="FFF34" s="1"/>
      <c r="FFG34" s="1"/>
      <c r="FFH34" s="1"/>
      <c r="FFI34" s="1"/>
      <c r="FFJ34" s="1"/>
      <c r="FFK34" s="1"/>
      <c r="FFL34" s="1"/>
      <c r="FFM34" s="1"/>
      <c r="FFN34" s="1"/>
      <c r="FFO34" s="1"/>
      <c r="FFP34" s="1"/>
      <c r="FFQ34" s="1"/>
      <c r="FFR34" s="1"/>
      <c r="FFS34" s="1"/>
      <c r="FFT34" s="1"/>
      <c r="FFU34" s="1"/>
      <c r="FFV34" s="1"/>
      <c r="FFW34" s="1"/>
      <c r="FFX34" s="1"/>
      <c r="FFY34" s="1"/>
      <c r="FFZ34" s="1"/>
      <c r="FGA34" s="1"/>
      <c r="FGB34" s="1"/>
      <c r="FGC34" s="1"/>
      <c r="FGD34" s="1"/>
      <c r="FGE34" s="1"/>
      <c r="FGF34" s="1"/>
      <c r="FGG34" s="1"/>
      <c r="FGH34" s="1"/>
      <c r="FGI34" s="1"/>
      <c r="FGJ34" s="1"/>
      <c r="FGK34" s="1"/>
      <c r="FGL34" s="1"/>
      <c r="FGM34" s="1"/>
      <c r="FGN34" s="1"/>
      <c r="FGO34" s="1"/>
      <c r="FGP34" s="1"/>
      <c r="FGQ34" s="1"/>
      <c r="FGR34" s="1"/>
      <c r="FGS34" s="1"/>
      <c r="FGT34" s="1"/>
      <c r="FGU34" s="1"/>
      <c r="FGV34" s="1"/>
      <c r="FGW34" s="1"/>
      <c r="FGX34" s="1"/>
      <c r="FGY34" s="1"/>
      <c r="FGZ34" s="1"/>
      <c r="FHA34" s="1"/>
      <c r="FHB34" s="1"/>
      <c r="FHC34" s="1"/>
      <c r="FHD34" s="1"/>
      <c r="FHE34" s="1"/>
      <c r="FHF34" s="1"/>
      <c r="FHG34" s="1"/>
      <c r="FHH34" s="1"/>
      <c r="FHI34" s="1"/>
      <c r="FHJ34" s="1"/>
      <c r="FHK34" s="1"/>
      <c r="FHL34" s="1"/>
      <c r="FHM34" s="1"/>
      <c r="FHN34" s="1"/>
      <c r="FHO34" s="1"/>
      <c r="FHP34" s="1"/>
      <c r="FHQ34" s="1"/>
      <c r="FHR34" s="1"/>
      <c r="FHS34" s="1"/>
      <c r="FHT34" s="1"/>
      <c r="FHU34" s="1"/>
      <c r="FHV34" s="1"/>
      <c r="FHW34" s="1"/>
      <c r="FHX34" s="1"/>
      <c r="FHY34" s="1"/>
      <c r="FHZ34" s="1"/>
      <c r="FIA34" s="1"/>
      <c r="FIB34" s="1"/>
      <c r="FIC34" s="1"/>
      <c r="FID34" s="1"/>
      <c r="FIE34" s="1"/>
      <c r="FIF34" s="1"/>
      <c r="FIG34" s="1"/>
      <c r="FIH34" s="1"/>
      <c r="FII34" s="1"/>
      <c r="FIJ34" s="1"/>
      <c r="FIK34" s="1"/>
      <c r="FIL34" s="1"/>
      <c r="FIM34" s="1"/>
      <c r="FIN34" s="1"/>
      <c r="FIO34" s="1"/>
      <c r="FIP34" s="1"/>
      <c r="FIQ34" s="1"/>
      <c r="FIR34" s="1"/>
      <c r="FIS34" s="1"/>
      <c r="FIT34" s="1"/>
      <c r="FIU34" s="1"/>
      <c r="FIV34" s="1"/>
      <c r="FIW34" s="1"/>
      <c r="FIX34" s="1"/>
      <c r="FIY34" s="1"/>
      <c r="FIZ34" s="1"/>
      <c r="FJA34" s="1"/>
      <c r="FJB34" s="1"/>
      <c r="FJC34" s="1"/>
      <c r="FJD34" s="1"/>
      <c r="FJE34" s="1"/>
      <c r="FJF34" s="1"/>
      <c r="FJG34" s="1"/>
      <c r="FJH34" s="1"/>
      <c r="FJI34" s="1"/>
      <c r="FJJ34" s="1"/>
      <c r="FJK34" s="1"/>
      <c r="FJL34" s="1"/>
      <c r="FJM34" s="1"/>
      <c r="FJN34" s="1"/>
      <c r="FJO34" s="1"/>
      <c r="FJP34" s="1"/>
      <c r="FJQ34" s="1"/>
      <c r="FJR34" s="1"/>
      <c r="FJS34" s="1"/>
      <c r="FJT34" s="1"/>
      <c r="FJU34" s="1"/>
      <c r="FJV34" s="1"/>
      <c r="FJW34" s="1"/>
      <c r="FJX34" s="1"/>
      <c r="FJY34" s="1"/>
      <c r="FJZ34" s="1"/>
      <c r="FKA34" s="1"/>
      <c r="FKB34" s="1"/>
      <c r="FKC34" s="1"/>
      <c r="FKD34" s="1"/>
      <c r="FKE34" s="1"/>
      <c r="FKF34" s="1"/>
      <c r="FKG34" s="1"/>
      <c r="FKH34" s="1"/>
      <c r="FKI34" s="1"/>
      <c r="FKJ34" s="1"/>
      <c r="FKK34" s="1"/>
      <c r="FKL34" s="1"/>
      <c r="FKM34" s="1"/>
      <c r="FKN34" s="1"/>
      <c r="FKO34" s="1"/>
      <c r="FKP34" s="1"/>
      <c r="FKQ34" s="1"/>
      <c r="FKR34" s="1"/>
      <c r="FKS34" s="1"/>
      <c r="FKT34" s="1"/>
      <c r="FKU34" s="1"/>
      <c r="FKV34" s="1"/>
      <c r="FKW34" s="1"/>
      <c r="FKX34" s="1"/>
      <c r="FKY34" s="1"/>
      <c r="FKZ34" s="1"/>
      <c r="FLA34" s="1"/>
      <c r="FLB34" s="1"/>
      <c r="FLC34" s="1"/>
      <c r="FLD34" s="1"/>
      <c r="FLE34" s="1"/>
      <c r="FLF34" s="1"/>
      <c r="FLG34" s="1"/>
      <c r="FLH34" s="1"/>
      <c r="FLI34" s="1"/>
      <c r="FLJ34" s="1"/>
      <c r="FLK34" s="1"/>
      <c r="FLL34" s="1"/>
      <c r="FLM34" s="1"/>
      <c r="FLN34" s="1"/>
      <c r="FLO34" s="1"/>
      <c r="FLP34" s="1"/>
      <c r="FLQ34" s="1"/>
      <c r="FLR34" s="1"/>
      <c r="FLS34" s="1"/>
      <c r="FLT34" s="1"/>
      <c r="FLU34" s="1"/>
      <c r="FLV34" s="1"/>
      <c r="FLW34" s="1"/>
      <c r="FLX34" s="1"/>
      <c r="FLY34" s="1"/>
      <c r="FLZ34" s="1"/>
      <c r="FMA34" s="1"/>
      <c r="FMB34" s="1"/>
      <c r="FMC34" s="1"/>
      <c r="FMD34" s="1"/>
      <c r="FME34" s="1"/>
      <c r="FMF34" s="1"/>
      <c r="FMG34" s="1"/>
      <c r="FMH34" s="1"/>
      <c r="FMI34" s="1"/>
      <c r="FMJ34" s="1"/>
      <c r="FMK34" s="1"/>
      <c r="FML34" s="1"/>
      <c r="FMM34" s="1"/>
      <c r="FMN34" s="1"/>
      <c r="FMO34" s="1"/>
      <c r="FMP34" s="1"/>
      <c r="FMQ34" s="1"/>
      <c r="FMR34" s="1"/>
      <c r="FMS34" s="1"/>
      <c r="FMT34" s="1"/>
      <c r="FMU34" s="1"/>
      <c r="FMV34" s="1"/>
      <c r="FMW34" s="1"/>
      <c r="FMX34" s="1"/>
      <c r="FMY34" s="1"/>
      <c r="FMZ34" s="1"/>
      <c r="FNA34" s="1"/>
      <c r="FNB34" s="1"/>
      <c r="FNC34" s="1"/>
      <c r="FND34" s="1"/>
      <c r="FNE34" s="1"/>
      <c r="FNF34" s="1"/>
      <c r="FNG34" s="1"/>
      <c r="FNH34" s="1"/>
      <c r="FNI34" s="1"/>
      <c r="FNJ34" s="1"/>
      <c r="FNK34" s="1"/>
      <c r="FNL34" s="1"/>
      <c r="FNM34" s="1"/>
      <c r="FNN34" s="1"/>
      <c r="FNO34" s="1"/>
      <c r="FNP34" s="1"/>
      <c r="FNQ34" s="1"/>
      <c r="FNR34" s="1"/>
      <c r="FNS34" s="1"/>
      <c r="FNT34" s="1"/>
      <c r="FNU34" s="1"/>
      <c r="FNV34" s="1"/>
      <c r="FNW34" s="1"/>
      <c r="FNX34" s="1"/>
      <c r="FNY34" s="1"/>
      <c r="FNZ34" s="1"/>
      <c r="FOA34" s="1"/>
      <c r="FOB34" s="1"/>
      <c r="FOC34" s="1"/>
      <c r="FOD34" s="1"/>
      <c r="FOE34" s="1"/>
      <c r="FOF34" s="1"/>
      <c r="FOG34" s="1"/>
      <c r="FOH34" s="1"/>
      <c r="FOI34" s="1"/>
      <c r="FOJ34" s="1"/>
      <c r="FOK34" s="1"/>
      <c r="FOL34" s="1"/>
      <c r="FOM34" s="1"/>
      <c r="FON34" s="1"/>
      <c r="FOO34" s="1"/>
      <c r="FOP34" s="1"/>
      <c r="FOQ34" s="1"/>
      <c r="FOR34" s="1"/>
      <c r="FOS34" s="1"/>
      <c r="FOT34" s="1"/>
      <c r="FOU34" s="1"/>
      <c r="FOV34" s="1"/>
      <c r="FOW34" s="1"/>
      <c r="FOX34" s="1"/>
      <c r="FOY34" s="1"/>
      <c r="FOZ34" s="1"/>
      <c r="FPA34" s="1"/>
      <c r="FPB34" s="1"/>
      <c r="FPC34" s="1"/>
      <c r="FPD34" s="1"/>
      <c r="FPE34" s="1"/>
      <c r="FPF34" s="1"/>
      <c r="FPG34" s="1"/>
      <c r="FPH34" s="1"/>
      <c r="FPI34" s="1"/>
      <c r="FPJ34" s="1"/>
      <c r="FPK34" s="1"/>
      <c r="FPL34" s="1"/>
      <c r="FPM34" s="1"/>
      <c r="FPN34" s="1"/>
      <c r="FPO34" s="1"/>
      <c r="FPP34" s="1"/>
      <c r="FPQ34" s="1"/>
      <c r="FPR34" s="1"/>
      <c r="FPS34" s="1"/>
      <c r="FPT34" s="1"/>
      <c r="FPU34" s="1"/>
      <c r="FPV34" s="1"/>
      <c r="FPW34" s="1"/>
      <c r="FPX34" s="1"/>
      <c r="FPY34" s="1"/>
      <c r="FPZ34" s="1"/>
      <c r="FQA34" s="1"/>
      <c r="FQB34" s="1"/>
      <c r="FQC34" s="1"/>
      <c r="FQD34" s="1"/>
      <c r="FQE34" s="1"/>
      <c r="FQF34" s="1"/>
      <c r="FQG34" s="1"/>
      <c r="FQH34" s="1"/>
      <c r="FQI34" s="1"/>
      <c r="FQJ34" s="1"/>
      <c r="FQK34" s="1"/>
      <c r="FQL34" s="1"/>
      <c r="FQM34" s="1"/>
      <c r="FQN34" s="1"/>
      <c r="FQO34" s="1"/>
      <c r="FQP34" s="1"/>
      <c r="FQQ34" s="1"/>
      <c r="FQR34" s="1"/>
      <c r="FQS34" s="1"/>
      <c r="FQT34" s="1"/>
      <c r="FQU34" s="1"/>
      <c r="FQV34" s="1"/>
      <c r="FQW34" s="1"/>
      <c r="FQX34" s="1"/>
      <c r="FQY34" s="1"/>
      <c r="FQZ34" s="1"/>
      <c r="FRA34" s="1"/>
      <c r="FRB34" s="1"/>
      <c r="FRC34" s="1"/>
      <c r="FRD34" s="1"/>
      <c r="FRE34" s="1"/>
      <c r="FRF34" s="1"/>
      <c r="FRG34" s="1"/>
      <c r="FRH34" s="1"/>
      <c r="FRI34" s="1"/>
      <c r="FRJ34" s="1"/>
      <c r="FRK34" s="1"/>
      <c r="FRL34" s="1"/>
      <c r="FRM34" s="1"/>
      <c r="FRN34" s="1"/>
      <c r="FRO34" s="1"/>
      <c r="FRP34" s="1"/>
      <c r="FRQ34" s="1"/>
      <c r="FRR34" s="1"/>
      <c r="FRS34" s="1"/>
      <c r="FRT34" s="1"/>
      <c r="FRU34" s="1"/>
      <c r="FRV34" s="1"/>
      <c r="FRW34" s="1"/>
      <c r="FRX34" s="1"/>
      <c r="FRY34" s="1"/>
      <c r="FRZ34" s="1"/>
      <c r="FSA34" s="1"/>
      <c r="FSB34" s="1"/>
      <c r="FSC34" s="1"/>
      <c r="FSD34" s="1"/>
      <c r="FSE34" s="1"/>
      <c r="FSF34" s="1"/>
      <c r="FSG34" s="1"/>
      <c r="FSH34" s="1"/>
      <c r="FSI34" s="1"/>
      <c r="FSJ34" s="1"/>
      <c r="FSK34" s="1"/>
      <c r="FSL34" s="1"/>
      <c r="FSM34" s="1"/>
      <c r="FSN34" s="1"/>
      <c r="FSO34" s="1"/>
      <c r="FSP34" s="1"/>
      <c r="FSQ34" s="1"/>
      <c r="FSR34" s="1"/>
      <c r="FSS34" s="1"/>
      <c r="FST34" s="1"/>
      <c r="FSU34" s="1"/>
      <c r="FSV34" s="1"/>
      <c r="FSW34" s="1"/>
      <c r="FSX34" s="1"/>
      <c r="FSY34" s="1"/>
      <c r="FSZ34" s="1"/>
      <c r="FTA34" s="1"/>
      <c r="FTB34" s="1"/>
      <c r="FTC34" s="1"/>
      <c r="FTD34" s="1"/>
      <c r="FTE34" s="1"/>
      <c r="FTF34" s="1"/>
      <c r="FTG34" s="1"/>
      <c r="FTH34" s="1"/>
      <c r="FTI34" s="1"/>
      <c r="FTJ34" s="1"/>
      <c r="FTK34" s="1"/>
      <c r="FTL34" s="1"/>
      <c r="FTM34" s="1"/>
      <c r="FTN34" s="1"/>
      <c r="FTO34" s="1"/>
      <c r="FTP34" s="1"/>
      <c r="FTQ34" s="1"/>
      <c r="FTR34" s="1"/>
      <c r="FTS34" s="1"/>
      <c r="FTT34" s="1"/>
      <c r="FTU34" s="1"/>
      <c r="FTV34" s="1"/>
      <c r="FTW34" s="1"/>
      <c r="FTX34" s="1"/>
      <c r="FTY34" s="1"/>
      <c r="FTZ34" s="1"/>
      <c r="FUA34" s="1"/>
      <c r="FUB34" s="1"/>
      <c r="FUC34" s="1"/>
      <c r="FUD34" s="1"/>
      <c r="FUE34" s="1"/>
      <c r="FUF34" s="1"/>
      <c r="FUG34" s="1"/>
      <c r="FUH34" s="1"/>
      <c r="FUI34" s="1"/>
      <c r="FUJ34" s="1"/>
      <c r="FUK34" s="1"/>
      <c r="FUL34" s="1"/>
      <c r="FUM34" s="1"/>
      <c r="FUN34" s="1"/>
      <c r="FUO34" s="1"/>
      <c r="FUP34" s="1"/>
      <c r="FUQ34" s="1"/>
      <c r="FUR34" s="1"/>
      <c r="FUS34" s="1"/>
      <c r="FUT34" s="1"/>
      <c r="FUU34" s="1"/>
      <c r="FUV34" s="1"/>
      <c r="FUW34" s="1"/>
      <c r="FUX34" s="1"/>
      <c r="FUY34" s="1"/>
      <c r="FUZ34" s="1"/>
      <c r="FVA34" s="1"/>
      <c r="FVB34" s="1"/>
      <c r="FVC34" s="1"/>
      <c r="FVD34" s="1"/>
      <c r="FVE34" s="1"/>
      <c r="FVF34" s="1"/>
      <c r="FVG34" s="1"/>
      <c r="FVH34" s="1"/>
      <c r="FVI34" s="1"/>
      <c r="FVJ34" s="1"/>
      <c r="FVK34" s="1"/>
      <c r="FVL34" s="1"/>
      <c r="FVM34" s="1"/>
      <c r="FVN34" s="1"/>
      <c r="FVO34" s="1"/>
      <c r="FVP34" s="1"/>
      <c r="FVQ34" s="1"/>
      <c r="FVR34" s="1"/>
      <c r="FVS34" s="1"/>
      <c r="FVT34" s="1"/>
      <c r="FVU34" s="1"/>
      <c r="FVV34" s="1"/>
      <c r="FVW34" s="1"/>
      <c r="FVX34" s="1"/>
      <c r="FVY34" s="1"/>
      <c r="FVZ34" s="1"/>
      <c r="FWA34" s="1"/>
      <c r="FWB34" s="1"/>
      <c r="FWC34" s="1"/>
      <c r="FWD34" s="1"/>
      <c r="FWE34" s="1"/>
      <c r="FWF34" s="1"/>
      <c r="FWG34" s="1"/>
      <c r="FWH34" s="1"/>
      <c r="FWI34" s="1"/>
      <c r="FWJ34" s="1"/>
      <c r="FWK34" s="1"/>
      <c r="FWL34" s="1"/>
      <c r="FWM34" s="1"/>
      <c r="FWN34" s="1"/>
      <c r="FWO34" s="1"/>
      <c r="FWP34" s="1"/>
      <c r="FWQ34" s="1"/>
      <c r="FWR34" s="1"/>
      <c r="FWS34" s="1"/>
      <c r="FWT34" s="1"/>
      <c r="FWU34" s="1"/>
      <c r="FWV34" s="1"/>
      <c r="FWW34" s="1"/>
      <c r="FWX34" s="1"/>
      <c r="FWY34" s="1"/>
      <c r="FWZ34" s="1"/>
      <c r="FXA34" s="1"/>
      <c r="FXB34" s="1"/>
      <c r="FXC34" s="1"/>
      <c r="FXD34" s="1"/>
      <c r="FXE34" s="1"/>
      <c r="FXF34" s="1"/>
      <c r="FXG34" s="1"/>
      <c r="FXH34" s="1"/>
      <c r="FXI34" s="1"/>
      <c r="FXJ34" s="1"/>
      <c r="FXK34" s="1"/>
      <c r="FXL34" s="1"/>
      <c r="FXM34" s="1"/>
      <c r="FXN34" s="1"/>
      <c r="FXO34" s="1"/>
      <c r="FXP34" s="1"/>
      <c r="FXQ34" s="1"/>
      <c r="FXR34" s="1"/>
      <c r="FXS34" s="1"/>
      <c r="FXT34" s="1"/>
      <c r="FXU34" s="1"/>
      <c r="FXV34" s="1"/>
      <c r="FXW34" s="1"/>
      <c r="FXX34" s="1"/>
      <c r="FXY34" s="1"/>
      <c r="FXZ34" s="1"/>
      <c r="FYA34" s="1"/>
      <c r="FYB34" s="1"/>
      <c r="FYC34" s="1"/>
      <c r="FYD34" s="1"/>
      <c r="FYE34" s="1"/>
      <c r="FYF34" s="1"/>
      <c r="FYG34" s="1"/>
      <c r="FYH34" s="1"/>
      <c r="FYI34" s="1"/>
      <c r="FYJ34" s="1"/>
      <c r="FYK34" s="1"/>
      <c r="FYL34" s="1"/>
      <c r="FYM34" s="1"/>
      <c r="FYN34" s="1"/>
      <c r="FYO34" s="1"/>
      <c r="FYP34" s="1"/>
      <c r="FYQ34" s="1"/>
      <c r="FYR34" s="1"/>
      <c r="FYS34" s="1"/>
      <c r="FYT34" s="1"/>
      <c r="FYU34" s="1"/>
      <c r="FYV34" s="1"/>
      <c r="FYW34" s="1"/>
      <c r="FYX34" s="1"/>
      <c r="FYY34" s="1"/>
      <c r="FYZ34" s="1"/>
      <c r="FZA34" s="1"/>
      <c r="FZB34" s="1"/>
      <c r="FZC34" s="1"/>
      <c r="FZD34" s="1"/>
      <c r="FZE34" s="1"/>
      <c r="FZF34" s="1"/>
      <c r="FZG34" s="1"/>
      <c r="FZH34" s="1"/>
      <c r="FZI34" s="1"/>
      <c r="FZJ34" s="1"/>
      <c r="FZK34" s="1"/>
      <c r="FZL34" s="1"/>
      <c r="FZM34" s="1"/>
      <c r="FZN34" s="1"/>
      <c r="FZO34" s="1"/>
      <c r="FZP34" s="1"/>
      <c r="FZQ34" s="1"/>
      <c r="FZR34" s="1"/>
      <c r="FZS34" s="1"/>
      <c r="FZT34" s="1"/>
      <c r="FZU34" s="1"/>
      <c r="FZV34" s="1"/>
      <c r="FZW34" s="1"/>
      <c r="FZX34" s="1"/>
      <c r="FZY34" s="1"/>
      <c r="FZZ34" s="1"/>
      <c r="GAA34" s="1"/>
      <c r="GAB34" s="1"/>
      <c r="GAC34" s="1"/>
      <c r="GAD34" s="1"/>
      <c r="GAE34" s="1"/>
      <c r="GAF34" s="1"/>
      <c r="GAG34" s="1"/>
      <c r="GAH34" s="1"/>
      <c r="GAI34" s="1"/>
      <c r="GAJ34" s="1"/>
      <c r="GAK34" s="1"/>
      <c r="GAL34" s="1"/>
      <c r="GAM34" s="1"/>
      <c r="GAN34" s="1"/>
      <c r="GAO34" s="1"/>
      <c r="GAP34" s="1"/>
      <c r="GAQ34" s="1"/>
      <c r="GAR34" s="1"/>
      <c r="GAS34" s="1"/>
      <c r="GAT34" s="1"/>
      <c r="GAU34" s="1"/>
      <c r="GAV34" s="1"/>
      <c r="GAW34" s="1"/>
      <c r="GAX34" s="1"/>
      <c r="GAY34" s="1"/>
      <c r="GAZ34" s="1"/>
      <c r="GBA34" s="1"/>
      <c r="GBB34" s="1"/>
      <c r="GBC34" s="1"/>
      <c r="GBD34" s="1"/>
      <c r="GBE34" s="1"/>
      <c r="GBF34" s="1"/>
      <c r="GBG34" s="1"/>
      <c r="GBH34" s="1"/>
      <c r="GBI34" s="1"/>
      <c r="GBJ34" s="1"/>
      <c r="GBK34" s="1"/>
      <c r="GBL34" s="1"/>
      <c r="GBM34" s="1"/>
      <c r="GBN34" s="1"/>
      <c r="GBO34" s="1"/>
      <c r="GBP34" s="1"/>
      <c r="GBQ34" s="1"/>
      <c r="GBR34" s="1"/>
      <c r="GBS34" s="1"/>
      <c r="GBT34" s="1"/>
      <c r="GBU34" s="1"/>
      <c r="GBV34" s="1"/>
      <c r="GBW34" s="1"/>
      <c r="GBX34" s="1"/>
      <c r="GBY34" s="1"/>
      <c r="GBZ34" s="1"/>
      <c r="GCA34" s="1"/>
      <c r="GCB34" s="1"/>
      <c r="GCC34" s="1"/>
      <c r="GCD34" s="1"/>
      <c r="GCE34" s="1"/>
      <c r="GCF34" s="1"/>
      <c r="GCG34" s="1"/>
      <c r="GCH34" s="1"/>
      <c r="GCI34" s="1"/>
      <c r="GCJ34" s="1"/>
      <c r="GCK34" s="1"/>
      <c r="GCL34" s="1"/>
      <c r="GCM34" s="1"/>
      <c r="GCN34" s="1"/>
      <c r="GCO34" s="1"/>
      <c r="GCP34" s="1"/>
      <c r="GCQ34" s="1"/>
      <c r="GCR34" s="1"/>
      <c r="GCS34" s="1"/>
      <c r="GCT34" s="1"/>
      <c r="GCU34" s="1"/>
      <c r="GCV34" s="1"/>
      <c r="GCW34" s="1"/>
      <c r="GCX34" s="1"/>
      <c r="GCY34" s="1"/>
      <c r="GCZ34" s="1"/>
      <c r="GDA34" s="1"/>
      <c r="GDB34" s="1"/>
      <c r="GDC34" s="1"/>
      <c r="GDD34" s="1"/>
      <c r="GDE34" s="1"/>
      <c r="GDF34" s="1"/>
      <c r="GDG34" s="1"/>
      <c r="GDH34" s="1"/>
      <c r="GDI34" s="1"/>
      <c r="GDJ34" s="1"/>
      <c r="GDK34" s="1"/>
      <c r="GDL34" s="1"/>
      <c r="GDM34" s="1"/>
      <c r="GDN34" s="1"/>
      <c r="GDO34" s="1"/>
      <c r="GDP34" s="1"/>
      <c r="GDQ34" s="1"/>
      <c r="GDR34" s="1"/>
      <c r="GDS34" s="1"/>
      <c r="GDT34" s="1"/>
      <c r="GDU34" s="1"/>
      <c r="GDV34" s="1"/>
      <c r="GDW34" s="1"/>
      <c r="GDX34" s="1"/>
      <c r="GDY34" s="1"/>
      <c r="GDZ34" s="1"/>
      <c r="GEA34" s="1"/>
      <c r="GEB34" s="1"/>
      <c r="GEC34" s="1"/>
      <c r="GED34" s="1"/>
      <c r="GEE34" s="1"/>
      <c r="GEF34" s="1"/>
      <c r="GEG34" s="1"/>
      <c r="GEH34" s="1"/>
      <c r="GEI34" s="1"/>
      <c r="GEJ34" s="1"/>
      <c r="GEK34" s="1"/>
      <c r="GEL34" s="1"/>
      <c r="GEM34" s="1"/>
      <c r="GEN34" s="1"/>
      <c r="GEO34" s="1"/>
      <c r="GEP34" s="1"/>
      <c r="GEQ34" s="1"/>
      <c r="GER34" s="1"/>
      <c r="GES34" s="1"/>
      <c r="GET34" s="1"/>
      <c r="GEU34" s="1"/>
      <c r="GEV34" s="1"/>
      <c r="GEW34" s="1"/>
      <c r="GEX34" s="1"/>
      <c r="GEY34" s="1"/>
      <c r="GEZ34" s="1"/>
      <c r="GFA34" s="1"/>
      <c r="GFB34" s="1"/>
      <c r="GFC34" s="1"/>
      <c r="GFD34" s="1"/>
      <c r="GFE34" s="1"/>
      <c r="GFF34" s="1"/>
      <c r="GFG34" s="1"/>
      <c r="GFH34" s="1"/>
      <c r="GFI34" s="1"/>
      <c r="GFJ34" s="1"/>
      <c r="GFK34" s="1"/>
      <c r="GFL34" s="1"/>
      <c r="GFM34" s="1"/>
      <c r="GFN34" s="1"/>
      <c r="GFO34" s="1"/>
      <c r="GFP34" s="1"/>
      <c r="GFQ34" s="1"/>
      <c r="GFR34" s="1"/>
      <c r="GFS34" s="1"/>
      <c r="GFT34" s="1"/>
      <c r="GFU34" s="1"/>
      <c r="GFV34" s="1"/>
      <c r="GFW34" s="1"/>
      <c r="GFX34" s="1"/>
      <c r="GFY34" s="1"/>
      <c r="GFZ34" s="1"/>
      <c r="GGA34" s="1"/>
      <c r="GGB34" s="1"/>
      <c r="GGC34" s="1"/>
      <c r="GGD34" s="1"/>
      <c r="GGE34" s="1"/>
      <c r="GGF34" s="1"/>
      <c r="GGG34" s="1"/>
      <c r="GGH34" s="1"/>
      <c r="GGI34" s="1"/>
      <c r="GGJ34" s="1"/>
      <c r="GGK34" s="1"/>
      <c r="GGL34" s="1"/>
      <c r="GGM34" s="1"/>
      <c r="GGN34" s="1"/>
      <c r="GGO34" s="1"/>
      <c r="GGP34" s="1"/>
      <c r="GGQ34" s="1"/>
      <c r="GGR34" s="1"/>
      <c r="GGS34" s="1"/>
      <c r="GGT34" s="1"/>
      <c r="GGU34" s="1"/>
      <c r="GGV34" s="1"/>
      <c r="GGW34" s="1"/>
      <c r="GGX34" s="1"/>
      <c r="GGY34" s="1"/>
      <c r="GGZ34" s="1"/>
      <c r="GHA34" s="1"/>
      <c r="GHB34" s="1"/>
      <c r="GHC34" s="1"/>
      <c r="GHD34" s="1"/>
      <c r="GHE34" s="1"/>
      <c r="GHF34" s="1"/>
      <c r="GHG34" s="1"/>
      <c r="GHH34" s="1"/>
      <c r="GHI34" s="1"/>
      <c r="GHJ34" s="1"/>
      <c r="GHK34" s="1"/>
      <c r="GHL34" s="1"/>
      <c r="GHM34" s="1"/>
      <c r="GHN34" s="1"/>
      <c r="GHO34" s="1"/>
      <c r="GHP34" s="1"/>
      <c r="GHQ34" s="1"/>
      <c r="GHR34" s="1"/>
      <c r="GHS34" s="1"/>
      <c r="GHT34" s="1"/>
      <c r="GHU34" s="1"/>
      <c r="GHV34" s="1"/>
      <c r="GHW34" s="1"/>
      <c r="GHX34" s="1"/>
      <c r="GHY34" s="1"/>
      <c r="GHZ34" s="1"/>
      <c r="GIA34" s="1"/>
      <c r="GIB34" s="1"/>
      <c r="GIC34" s="1"/>
      <c r="GID34" s="1"/>
      <c r="GIE34" s="1"/>
      <c r="GIF34" s="1"/>
      <c r="GIG34" s="1"/>
      <c r="GIH34" s="1"/>
      <c r="GII34" s="1"/>
      <c r="GIJ34" s="1"/>
      <c r="GIK34" s="1"/>
      <c r="GIL34" s="1"/>
      <c r="GIM34" s="1"/>
      <c r="GIN34" s="1"/>
      <c r="GIO34" s="1"/>
      <c r="GIP34" s="1"/>
      <c r="GIQ34" s="1"/>
      <c r="GIR34" s="1"/>
      <c r="GIS34" s="1"/>
      <c r="GIT34" s="1"/>
      <c r="GIU34" s="1"/>
      <c r="GIV34" s="1"/>
      <c r="GIW34" s="1"/>
      <c r="GIX34" s="1"/>
      <c r="GIY34" s="1"/>
      <c r="GIZ34" s="1"/>
      <c r="GJA34" s="1"/>
      <c r="GJB34" s="1"/>
      <c r="GJC34" s="1"/>
      <c r="GJD34" s="1"/>
      <c r="GJE34" s="1"/>
      <c r="GJF34" s="1"/>
      <c r="GJG34" s="1"/>
      <c r="GJH34" s="1"/>
      <c r="GJI34" s="1"/>
      <c r="GJJ34" s="1"/>
      <c r="GJK34" s="1"/>
      <c r="GJL34" s="1"/>
      <c r="GJM34" s="1"/>
      <c r="GJN34" s="1"/>
      <c r="GJO34" s="1"/>
      <c r="GJP34" s="1"/>
      <c r="GJQ34" s="1"/>
      <c r="GJR34" s="1"/>
      <c r="GJS34" s="1"/>
      <c r="GJT34" s="1"/>
      <c r="GJU34" s="1"/>
      <c r="GJV34" s="1"/>
      <c r="GJW34" s="1"/>
      <c r="GJX34" s="1"/>
      <c r="GJY34" s="1"/>
      <c r="GJZ34" s="1"/>
      <c r="GKA34" s="1"/>
      <c r="GKB34" s="1"/>
      <c r="GKC34" s="1"/>
      <c r="GKD34" s="1"/>
      <c r="GKE34" s="1"/>
      <c r="GKF34" s="1"/>
      <c r="GKG34" s="1"/>
      <c r="GKH34" s="1"/>
      <c r="GKI34" s="1"/>
      <c r="GKJ34" s="1"/>
      <c r="GKK34" s="1"/>
      <c r="GKL34" s="1"/>
      <c r="GKM34" s="1"/>
      <c r="GKN34" s="1"/>
      <c r="GKO34" s="1"/>
      <c r="GKP34" s="1"/>
      <c r="GKQ34" s="1"/>
      <c r="GKR34" s="1"/>
      <c r="GKS34" s="1"/>
      <c r="GKT34" s="1"/>
      <c r="GKU34" s="1"/>
      <c r="GKV34" s="1"/>
      <c r="GKW34" s="1"/>
      <c r="GKX34" s="1"/>
      <c r="GKY34" s="1"/>
      <c r="GKZ34" s="1"/>
      <c r="GLA34" s="1"/>
      <c r="GLB34" s="1"/>
      <c r="GLC34" s="1"/>
      <c r="GLD34" s="1"/>
      <c r="GLE34" s="1"/>
      <c r="GLF34" s="1"/>
      <c r="GLG34" s="1"/>
      <c r="GLH34" s="1"/>
      <c r="GLI34" s="1"/>
      <c r="GLJ34" s="1"/>
      <c r="GLK34" s="1"/>
      <c r="GLL34" s="1"/>
      <c r="GLM34" s="1"/>
      <c r="GLN34" s="1"/>
      <c r="GLO34" s="1"/>
      <c r="GLP34" s="1"/>
      <c r="GLQ34" s="1"/>
      <c r="GLR34" s="1"/>
      <c r="GLS34" s="1"/>
      <c r="GLT34" s="1"/>
      <c r="GLU34" s="1"/>
      <c r="GLV34" s="1"/>
      <c r="GLW34" s="1"/>
      <c r="GLX34" s="1"/>
      <c r="GLY34" s="1"/>
      <c r="GLZ34" s="1"/>
      <c r="GMA34" s="1"/>
      <c r="GMB34" s="1"/>
      <c r="GMC34" s="1"/>
      <c r="GMD34" s="1"/>
      <c r="GME34" s="1"/>
      <c r="GMF34" s="1"/>
      <c r="GMG34" s="1"/>
      <c r="GMH34" s="1"/>
      <c r="GMI34" s="1"/>
      <c r="GMJ34" s="1"/>
      <c r="GMK34" s="1"/>
      <c r="GML34" s="1"/>
      <c r="GMM34" s="1"/>
      <c r="GMN34" s="1"/>
      <c r="GMO34" s="1"/>
      <c r="GMP34" s="1"/>
      <c r="GMQ34" s="1"/>
      <c r="GMR34" s="1"/>
      <c r="GMS34" s="1"/>
      <c r="GMT34" s="1"/>
      <c r="GMU34" s="1"/>
      <c r="GMV34" s="1"/>
      <c r="GMW34" s="1"/>
      <c r="GMX34" s="1"/>
      <c r="GMY34" s="1"/>
      <c r="GMZ34" s="1"/>
      <c r="GNA34" s="1"/>
      <c r="GNB34" s="1"/>
      <c r="GNC34" s="1"/>
      <c r="GND34" s="1"/>
      <c r="GNE34" s="1"/>
      <c r="GNF34" s="1"/>
      <c r="GNG34" s="1"/>
      <c r="GNH34" s="1"/>
      <c r="GNI34" s="1"/>
      <c r="GNJ34" s="1"/>
      <c r="GNK34" s="1"/>
      <c r="GNL34" s="1"/>
      <c r="GNM34" s="1"/>
      <c r="GNN34" s="1"/>
      <c r="GNO34" s="1"/>
      <c r="GNP34" s="1"/>
      <c r="GNQ34" s="1"/>
      <c r="GNR34" s="1"/>
      <c r="GNS34" s="1"/>
      <c r="GNT34" s="1"/>
      <c r="GNU34" s="1"/>
      <c r="GNV34" s="1"/>
      <c r="GNW34" s="1"/>
      <c r="GNX34" s="1"/>
      <c r="GNY34" s="1"/>
      <c r="GNZ34" s="1"/>
      <c r="GOA34" s="1"/>
      <c r="GOB34" s="1"/>
      <c r="GOC34" s="1"/>
      <c r="GOD34" s="1"/>
      <c r="GOE34" s="1"/>
      <c r="GOF34" s="1"/>
      <c r="GOG34" s="1"/>
      <c r="GOH34" s="1"/>
      <c r="GOI34" s="1"/>
      <c r="GOJ34" s="1"/>
      <c r="GOK34" s="1"/>
      <c r="GOL34" s="1"/>
      <c r="GOM34" s="1"/>
      <c r="GON34" s="1"/>
      <c r="GOO34" s="1"/>
      <c r="GOP34" s="1"/>
      <c r="GOQ34" s="1"/>
      <c r="GOR34" s="1"/>
      <c r="GOS34" s="1"/>
      <c r="GOT34" s="1"/>
      <c r="GOU34" s="1"/>
      <c r="GOV34" s="1"/>
      <c r="GOW34" s="1"/>
      <c r="GOX34" s="1"/>
      <c r="GOY34" s="1"/>
      <c r="GOZ34" s="1"/>
      <c r="GPA34" s="1"/>
      <c r="GPB34" s="1"/>
      <c r="GPC34" s="1"/>
      <c r="GPD34" s="1"/>
      <c r="GPE34" s="1"/>
      <c r="GPF34" s="1"/>
      <c r="GPG34" s="1"/>
      <c r="GPH34" s="1"/>
      <c r="GPI34" s="1"/>
      <c r="GPJ34" s="1"/>
      <c r="GPK34" s="1"/>
      <c r="GPL34" s="1"/>
      <c r="GPM34" s="1"/>
      <c r="GPN34" s="1"/>
      <c r="GPO34" s="1"/>
      <c r="GPP34" s="1"/>
      <c r="GPQ34" s="1"/>
      <c r="GPR34" s="1"/>
      <c r="GPS34" s="1"/>
      <c r="GPT34" s="1"/>
      <c r="GPU34" s="1"/>
      <c r="GPV34" s="1"/>
      <c r="GPW34" s="1"/>
      <c r="GPX34" s="1"/>
      <c r="GPY34" s="1"/>
      <c r="GPZ34" s="1"/>
      <c r="GQA34" s="1"/>
      <c r="GQB34" s="1"/>
      <c r="GQC34" s="1"/>
      <c r="GQD34" s="1"/>
      <c r="GQE34" s="1"/>
      <c r="GQF34" s="1"/>
      <c r="GQG34" s="1"/>
      <c r="GQH34" s="1"/>
      <c r="GQI34" s="1"/>
      <c r="GQJ34" s="1"/>
      <c r="GQK34" s="1"/>
      <c r="GQL34" s="1"/>
      <c r="GQM34" s="1"/>
      <c r="GQN34" s="1"/>
      <c r="GQO34" s="1"/>
      <c r="GQP34" s="1"/>
      <c r="GQQ34" s="1"/>
      <c r="GQR34" s="1"/>
      <c r="GQS34" s="1"/>
      <c r="GQT34" s="1"/>
      <c r="GQU34" s="1"/>
      <c r="GQV34" s="1"/>
      <c r="GQW34" s="1"/>
      <c r="GQX34" s="1"/>
      <c r="GQY34" s="1"/>
      <c r="GQZ34" s="1"/>
      <c r="GRA34" s="1"/>
      <c r="GRB34" s="1"/>
      <c r="GRC34" s="1"/>
      <c r="GRD34" s="1"/>
      <c r="GRE34" s="1"/>
      <c r="GRF34" s="1"/>
      <c r="GRG34" s="1"/>
      <c r="GRH34" s="1"/>
      <c r="GRI34" s="1"/>
      <c r="GRJ34" s="1"/>
      <c r="GRK34" s="1"/>
      <c r="GRL34" s="1"/>
      <c r="GRM34" s="1"/>
      <c r="GRN34" s="1"/>
      <c r="GRO34" s="1"/>
      <c r="GRP34" s="1"/>
      <c r="GRQ34" s="1"/>
      <c r="GRR34" s="1"/>
      <c r="GRS34" s="1"/>
      <c r="GRT34" s="1"/>
      <c r="GRU34" s="1"/>
      <c r="GRV34" s="1"/>
      <c r="GRW34" s="1"/>
      <c r="GRX34" s="1"/>
      <c r="GRY34" s="1"/>
      <c r="GRZ34" s="1"/>
      <c r="GSA34" s="1"/>
      <c r="GSB34" s="1"/>
      <c r="GSC34" s="1"/>
      <c r="GSD34" s="1"/>
      <c r="GSE34" s="1"/>
      <c r="GSF34" s="1"/>
      <c r="GSG34" s="1"/>
      <c r="GSH34" s="1"/>
      <c r="GSI34" s="1"/>
      <c r="GSJ34" s="1"/>
      <c r="GSK34" s="1"/>
      <c r="GSL34" s="1"/>
      <c r="GSM34" s="1"/>
      <c r="GSN34" s="1"/>
      <c r="GSO34" s="1"/>
      <c r="GSP34" s="1"/>
      <c r="GSQ34" s="1"/>
      <c r="GSR34" s="1"/>
      <c r="GSS34" s="1"/>
      <c r="GST34" s="1"/>
      <c r="GSU34" s="1"/>
      <c r="GSV34" s="1"/>
      <c r="GSW34" s="1"/>
      <c r="GSX34" s="1"/>
      <c r="GSY34" s="1"/>
      <c r="GSZ34" s="1"/>
      <c r="GTA34" s="1"/>
      <c r="GTB34" s="1"/>
      <c r="GTC34" s="1"/>
      <c r="GTD34" s="1"/>
      <c r="GTE34" s="1"/>
      <c r="GTF34" s="1"/>
      <c r="GTG34" s="1"/>
      <c r="GTH34" s="1"/>
      <c r="GTI34" s="1"/>
      <c r="GTJ34" s="1"/>
      <c r="GTK34" s="1"/>
      <c r="GTL34" s="1"/>
      <c r="GTM34" s="1"/>
      <c r="GTN34" s="1"/>
      <c r="GTO34" s="1"/>
      <c r="GTP34" s="1"/>
      <c r="GTQ34" s="1"/>
      <c r="GTR34" s="1"/>
      <c r="GTS34" s="1"/>
      <c r="GTT34" s="1"/>
      <c r="GTU34" s="1"/>
      <c r="GTV34" s="1"/>
      <c r="GTW34" s="1"/>
      <c r="GTX34" s="1"/>
      <c r="GTY34" s="1"/>
      <c r="GTZ34" s="1"/>
      <c r="GUA34" s="1"/>
      <c r="GUB34" s="1"/>
      <c r="GUC34" s="1"/>
      <c r="GUD34" s="1"/>
      <c r="GUE34" s="1"/>
      <c r="GUF34" s="1"/>
      <c r="GUG34" s="1"/>
      <c r="GUH34" s="1"/>
      <c r="GUI34" s="1"/>
      <c r="GUJ34" s="1"/>
      <c r="GUK34" s="1"/>
      <c r="GUL34" s="1"/>
      <c r="GUM34" s="1"/>
      <c r="GUN34" s="1"/>
      <c r="GUO34" s="1"/>
      <c r="GUP34" s="1"/>
      <c r="GUQ34" s="1"/>
      <c r="GUR34" s="1"/>
      <c r="GUS34" s="1"/>
      <c r="GUT34" s="1"/>
      <c r="GUU34" s="1"/>
      <c r="GUV34" s="1"/>
      <c r="GUW34" s="1"/>
      <c r="GUX34" s="1"/>
      <c r="GUY34" s="1"/>
      <c r="GUZ34" s="1"/>
      <c r="GVA34" s="1"/>
      <c r="GVB34" s="1"/>
      <c r="GVC34" s="1"/>
      <c r="GVD34" s="1"/>
      <c r="GVE34" s="1"/>
      <c r="GVF34" s="1"/>
      <c r="GVG34" s="1"/>
      <c r="GVH34" s="1"/>
      <c r="GVI34" s="1"/>
      <c r="GVJ34" s="1"/>
      <c r="GVK34" s="1"/>
      <c r="GVL34" s="1"/>
      <c r="GVM34" s="1"/>
      <c r="GVN34" s="1"/>
      <c r="GVO34" s="1"/>
      <c r="GVP34" s="1"/>
      <c r="GVQ34" s="1"/>
      <c r="GVR34" s="1"/>
      <c r="GVS34" s="1"/>
      <c r="GVT34" s="1"/>
      <c r="GVU34" s="1"/>
      <c r="GVV34" s="1"/>
      <c r="GVW34" s="1"/>
      <c r="GVX34" s="1"/>
      <c r="GVY34" s="1"/>
      <c r="GVZ34" s="1"/>
      <c r="GWA34" s="1"/>
      <c r="GWB34" s="1"/>
      <c r="GWC34" s="1"/>
      <c r="GWD34" s="1"/>
      <c r="GWE34" s="1"/>
      <c r="GWF34" s="1"/>
      <c r="GWG34" s="1"/>
      <c r="GWH34" s="1"/>
      <c r="GWI34" s="1"/>
      <c r="GWJ34" s="1"/>
      <c r="GWK34" s="1"/>
      <c r="GWL34" s="1"/>
      <c r="GWM34" s="1"/>
      <c r="GWN34" s="1"/>
      <c r="GWO34" s="1"/>
      <c r="GWP34" s="1"/>
      <c r="GWQ34" s="1"/>
      <c r="GWR34" s="1"/>
      <c r="GWS34" s="1"/>
      <c r="GWT34" s="1"/>
      <c r="GWU34" s="1"/>
      <c r="GWV34" s="1"/>
      <c r="GWW34" s="1"/>
      <c r="GWX34" s="1"/>
      <c r="GWY34" s="1"/>
      <c r="GWZ34" s="1"/>
      <c r="GXA34" s="1"/>
      <c r="GXB34" s="1"/>
      <c r="GXC34" s="1"/>
      <c r="GXD34" s="1"/>
      <c r="GXE34" s="1"/>
      <c r="GXF34" s="1"/>
      <c r="GXG34" s="1"/>
      <c r="GXH34" s="1"/>
      <c r="GXI34" s="1"/>
      <c r="GXJ34" s="1"/>
      <c r="GXK34" s="1"/>
      <c r="GXL34" s="1"/>
      <c r="GXM34" s="1"/>
      <c r="GXN34" s="1"/>
      <c r="GXO34" s="1"/>
      <c r="GXP34" s="1"/>
      <c r="GXQ34" s="1"/>
      <c r="GXR34" s="1"/>
      <c r="GXS34" s="1"/>
      <c r="GXT34" s="1"/>
      <c r="GXU34" s="1"/>
      <c r="GXV34" s="1"/>
      <c r="GXW34" s="1"/>
      <c r="GXX34" s="1"/>
      <c r="GXY34" s="1"/>
      <c r="GXZ34" s="1"/>
      <c r="GYA34" s="1"/>
      <c r="GYB34" s="1"/>
      <c r="GYC34" s="1"/>
      <c r="GYD34" s="1"/>
      <c r="GYE34" s="1"/>
      <c r="GYF34" s="1"/>
      <c r="GYG34" s="1"/>
      <c r="GYH34" s="1"/>
      <c r="GYI34" s="1"/>
      <c r="GYJ34" s="1"/>
      <c r="GYK34" s="1"/>
      <c r="GYL34" s="1"/>
      <c r="GYM34" s="1"/>
      <c r="GYN34" s="1"/>
      <c r="GYO34" s="1"/>
      <c r="GYP34" s="1"/>
      <c r="GYQ34" s="1"/>
      <c r="GYR34" s="1"/>
      <c r="GYS34" s="1"/>
      <c r="GYT34" s="1"/>
      <c r="GYU34" s="1"/>
      <c r="GYV34" s="1"/>
      <c r="GYW34" s="1"/>
      <c r="GYX34" s="1"/>
      <c r="GYY34" s="1"/>
      <c r="GYZ34" s="1"/>
      <c r="GZA34" s="1"/>
      <c r="GZB34" s="1"/>
      <c r="GZC34" s="1"/>
      <c r="GZD34" s="1"/>
      <c r="GZE34" s="1"/>
      <c r="GZF34" s="1"/>
      <c r="GZG34" s="1"/>
      <c r="GZH34" s="1"/>
      <c r="GZI34" s="1"/>
      <c r="GZJ34" s="1"/>
      <c r="GZK34" s="1"/>
      <c r="GZL34" s="1"/>
      <c r="GZM34" s="1"/>
      <c r="GZN34" s="1"/>
      <c r="GZO34" s="1"/>
      <c r="GZP34" s="1"/>
      <c r="GZQ34" s="1"/>
      <c r="GZR34" s="1"/>
      <c r="GZS34" s="1"/>
      <c r="GZT34" s="1"/>
      <c r="GZU34" s="1"/>
      <c r="GZV34" s="1"/>
      <c r="GZW34" s="1"/>
      <c r="GZX34" s="1"/>
      <c r="GZY34" s="1"/>
      <c r="GZZ34" s="1"/>
      <c r="HAA34" s="1"/>
      <c r="HAB34" s="1"/>
      <c r="HAC34" s="1"/>
      <c r="HAD34" s="1"/>
      <c r="HAE34" s="1"/>
      <c r="HAF34" s="1"/>
      <c r="HAG34" s="1"/>
      <c r="HAH34" s="1"/>
      <c r="HAI34" s="1"/>
      <c r="HAJ34" s="1"/>
      <c r="HAK34" s="1"/>
      <c r="HAL34" s="1"/>
      <c r="HAM34" s="1"/>
      <c r="HAN34" s="1"/>
      <c r="HAO34" s="1"/>
      <c r="HAP34" s="1"/>
      <c r="HAQ34" s="1"/>
      <c r="HAR34" s="1"/>
      <c r="HAS34" s="1"/>
      <c r="HAT34" s="1"/>
      <c r="HAU34" s="1"/>
      <c r="HAV34" s="1"/>
      <c r="HAW34" s="1"/>
      <c r="HAX34" s="1"/>
      <c r="HAY34" s="1"/>
      <c r="HAZ34" s="1"/>
      <c r="HBA34" s="1"/>
      <c r="HBB34" s="1"/>
      <c r="HBC34" s="1"/>
      <c r="HBD34" s="1"/>
      <c r="HBE34" s="1"/>
      <c r="HBF34" s="1"/>
      <c r="HBG34" s="1"/>
      <c r="HBH34" s="1"/>
      <c r="HBI34" s="1"/>
      <c r="HBJ34" s="1"/>
      <c r="HBK34" s="1"/>
      <c r="HBL34" s="1"/>
      <c r="HBM34" s="1"/>
      <c r="HBN34" s="1"/>
      <c r="HBO34" s="1"/>
      <c r="HBP34" s="1"/>
      <c r="HBQ34" s="1"/>
      <c r="HBR34" s="1"/>
      <c r="HBS34" s="1"/>
      <c r="HBT34" s="1"/>
      <c r="HBU34" s="1"/>
      <c r="HBV34" s="1"/>
      <c r="HBW34" s="1"/>
      <c r="HBX34" s="1"/>
      <c r="HBY34" s="1"/>
      <c r="HBZ34" s="1"/>
      <c r="HCA34" s="1"/>
      <c r="HCB34" s="1"/>
      <c r="HCC34" s="1"/>
      <c r="HCD34" s="1"/>
      <c r="HCE34" s="1"/>
      <c r="HCF34" s="1"/>
      <c r="HCG34" s="1"/>
      <c r="HCH34" s="1"/>
      <c r="HCI34" s="1"/>
      <c r="HCJ34" s="1"/>
      <c r="HCK34" s="1"/>
      <c r="HCL34" s="1"/>
      <c r="HCM34" s="1"/>
      <c r="HCN34" s="1"/>
      <c r="HCO34" s="1"/>
      <c r="HCP34" s="1"/>
      <c r="HCQ34" s="1"/>
      <c r="HCR34" s="1"/>
      <c r="HCS34" s="1"/>
      <c r="HCT34" s="1"/>
      <c r="HCU34" s="1"/>
      <c r="HCV34" s="1"/>
      <c r="HCW34" s="1"/>
      <c r="HCX34" s="1"/>
      <c r="HCY34" s="1"/>
      <c r="HCZ34" s="1"/>
      <c r="HDA34" s="1"/>
      <c r="HDB34" s="1"/>
      <c r="HDC34" s="1"/>
      <c r="HDD34" s="1"/>
      <c r="HDE34" s="1"/>
      <c r="HDF34" s="1"/>
      <c r="HDG34" s="1"/>
      <c r="HDH34" s="1"/>
      <c r="HDI34" s="1"/>
      <c r="HDJ34" s="1"/>
      <c r="HDK34" s="1"/>
      <c r="HDL34" s="1"/>
      <c r="HDM34" s="1"/>
      <c r="HDN34" s="1"/>
      <c r="HDO34" s="1"/>
      <c r="HDP34" s="1"/>
      <c r="HDQ34" s="1"/>
      <c r="HDR34" s="1"/>
      <c r="HDS34" s="1"/>
      <c r="HDT34" s="1"/>
      <c r="HDU34" s="1"/>
      <c r="HDV34" s="1"/>
      <c r="HDW34" s="1"/>
      <c r="HDX34" s="1"/>
      <c r="HDY34" s="1"/>
      <c r="HDZ34" s="1"/>
      <c r="HEA34" s="1"/>
      <c r="HEB34" s="1"/>
      <c r="HEC34" s="1"/>
      <c r="HED34" s="1"/>
      <c r="HEE34" s="1"/>
      <c r="HEF34" s="1"/>
      <c r="HEG34" s="1"/>
      <c r="HEH34" s="1"/>
      <c r="HEI34" s="1"/>
      <c r="HEJ34" s="1"/>
      <c r="HEK34" s="1"/>
      <c r="HEL34" s="1"/>
      <c r="HEM34" s="1"/>
      <c r="HEN34" s="1"/>
      <c r="HEO34" s="1"/>
      <c r="HEP34" s="1"/>
      <c r="HEQ34" s="1"/>
      <c r="HER34" s="1"/>
      <c r="HES34" s="1"/>
      <c r="HET34" s="1"/>
      <c r="HEU34" s="1"/>
      <c r="HEV34" s="1"/>
      <c r="HEW34" s="1"/>
      <c r="HEX34" s="1"/>
      <c r="HEY34" s="1"/>
      <c r="HEZ34" s="1"/>
      <c r="HFA34" s="1"/>
      <c r="HFB34" s="1"/>
      <c r="HFC34" s="1"/>
      <c r="HFD34" s="1"/>
      <c r="HFE34" s="1"/>
      <c r="HFF34" s="1"/>
      <c r="HFG34" s="1"/>
      <c r="HFH34" s="1"/>
      <c r="HFI34" s="1"/>
      <c r="HFJ34" s="1"/>
      <c r="HFK34" s="1"/>
      <c r="HFL34" s="1"/>
      <c r="HFM34" s="1"/>
      <c r="HFN34" s="1"/>
      <c r="HFO34" s="1"/>
      <c r="HFP34" s="1"/>
      <c r="HFQ34" s="1"/>
      <c r="HFR34" s="1"/>
      <c r="HFS34" s="1"/>
      <c r="HFT34" s="1"/>
      <c r="HFU34" s="1"/>
      <c r="HFV34" s="1"/>
      <c r="HFW34" s="1"/>
      <c r="HFX34" s="1"/>
      <c r="HFY34" s="1"/>
      <c r="HFZ34" s="1"/>
      <c r="HGA34" s="1"/>
      <c r="HGB34" s="1"/>
      <c r="HGC34" s="1"/>
      <c r="HGD34" s="1"/>
      <c r="HGE34" s="1"/>
      <c r="HGF34" s="1"/>
      <c r="HGG34" s="1"/>
      <c r="HGH34" s="1"/>
      <c r="HGI34" s="1"/>
      <c r="HGJ34" s="1"/>
      <c r="HGK34" s="1"/>
      <c r="HGL34" s="1"/>
      <c r="HGM34" s="1"/>
      <c r="HGN34" s="1"/>
      <c r="HGO34" s="1"/>
      <c r="HGP34" s="1"/>
      <c r="HGQ34" s="1"/>
      <c r="HGR34" s="1"/>
      <c r="HGS34" s="1"/>
      <c r="HGT34" s="1"/>
      <c r="HGU34" s="1"/>
      <c r="HGV34" s="1"/>
      <c r="HGW34" s="1"/>
      <c r="HGX34" s="1"/>
      <c r="HGY34" s="1"/>
      <c r="HGZ34" s="1"/>
      <c r="HHA34" s="1"/>
      <c r="HHB34" s="1"/>
      <c r="HHC34" s="1"/>
      <c r="HHD34" s="1"/>
      <c r="HHE34" s="1"/>
      <c r="HHF34" s="1"/>
      <c r="HHG34" s="1"/>
      <c r="HHH34" s="1"/>
      <c r="HHI34" s="1"/>
      <c r="HHJ34" s="1"/>
      <c r="HHK34" s="1"/>
      <c r="HHL34" s="1"/>
      <c r="HHM34" s="1"/>
      <c r="HHN34" s="1"/>
      <c r="HHO34" s="1"/>
      <c r="HHP34" s="1"/>
      <c r="HHQ34" s="1"/>
      <c r="HHR34" s="1"/>
      <c r="HHS34" s="1"/>
      <c r="HHT34" s="1"/>
      <c r="HHU34" s="1"/>
      <c r="HHV34" s="1"/>
      <c r="HHW34" s="1"/>
      <c r="HHX34" s="1"/>
      <c r="HHY34" s="1"/>
      <c r="HHZ34" s="1"/>
      <c r="HIA34" s="1"/>
      <c r="HIB34" s="1"/>
      <c r="HIC34" s="1"/>
      <c r="HID34" s="1"/>
      <c r="HIE34" s="1"/>
      <c r="HIF34" s="1"/>
      <c r="HIG34" s="1"/>
      <c r="HIH34" s="1"/>
      <c r="HII34" s="1"/>
      <c r="HIJ34" s="1"/>
      <c r="HIK34" s="1"/>
      <c r="HIL34" s="1"/>
      <c r="HIM34" s="1"/>
      <c r="HIN34" s="1"/>
      <c r="HIO34" s="1"/>
      <c r="HIP34" s="1"/>
      <c r="HIQ34" s="1"/>
      <c r="HIR34" s="1"/>
      <c r="HIS34" s="1"/>
      <c r="HIT34" s="1"/>
      <c r="HIU34" s="1"/>
      <c r="HIV34" s="1"/>
      <c r="HIW34" s="1"/>
      <c r="HIX34" s="1"/>
      <c r="HIY34" s="1"/>
      <c r="HIZ34" s="1"/>
      <c r="HJA34" s="1"/>
      <c r="HJB34" s="1"/>
      <c r="HJC34" s="1"/>
      <c r="HJD34" s="1"/>
      <c r="HJE34" s="1"/>
      <c r="HJF34" s="1"/>
      <c r="HJG34" s="1"/>
      <c r="HJH34" s="1"/>
      <c r="HJI34" s="1"/>
      <c r="HJJ34" s="1"/>
      <c r="HJK34" s="1"/>
      <c r="HJL34" s="1"/>
      <c r="HJM34" s="1"/>
      <c r="HJN34" s="1"/>
      <c r="HJO34" s="1"/>
      <c r="HJP34" s="1"/>
      <c r="HJQ34" s="1"/>
      <c r="HJR34" s="1"/>
      <c r="HJS34" s="1"/>
      <c r="HJT34" s="1"/>
      <c r="HJU34" s="1"/>
      <c r="HJV34" s="1"/>
      <c r="HJW34" s="1"/>
      <c r="HJX34" s="1"/>
      <c r="HJY34" s="1"/>
      <c r="HJZ34" s="1"/>
      <c r="HKA34" s="1"/>
      <c r="HKB34" s="1"/>
      <c r="HKC34" s="1"/>
      <c r="HKD34" s="1"/>
      <c r="HKE34" s="1"/>
      <c r="HKF34" s="1"/>
      <c r="HKG34" s="1"/>
      <c r="HKH34" s="1"/>
      <c r="HKI34" s="1"/>
      <c r="HKJ34" s="1"/>
      <c r="HKK34" s="1"/>
      <c r="HKL34" s="1"/>
      <c r="HKM34" s="1"/>
      <c r="HKN34" s="1"/>
      <c r="HKO34" s="1"/>
      <c r="HKP34" s="1"/>
      <c r="HKQ34" s="1"/>
      <c r="HKR34" s="1"/>
      <c r="HKS34" s="1"/>
      <c r="HKT34" s="1"/>
      <c r="HKU34" s="1"/>
      <c r="HKV34" s="1"/>
      <c r="HKW34" s="1"/>
      <c r="HKX34" s="1"/>
      <c r="HKY34" s="1"/>
      <c r="HKZ34" s="1"/>
      <c r="HLA34" s="1"/>
      <c r="HLB34" s="1"/>
      <c r="HLC34" s="1"/>
      <c r="HLD34" s="1"/>
      <c r="HLE34" s="1"/>
      <c r="HLF34" s="1"/>
      <c r="HLG34" s="1"/>
      <c r="HLH34" s="1"/>
      <c r="HLI34" s="1"/>
      <c r="HLJ34" s="1"/>
      <c r="HLK34" s="1"/>
      <c r="HLL34" s="1"/>
      <c r="HLM34" s="1"/>
      <c r="HLN34" s="1"/>
      <c r="HLO34" s="1"/>
      <c r="HLP34" s="1"/>
      <c r="HLQ34" s="1"/>
      <c r="HLR34" s="1"/>
      <c r="HLS34" s="1"/>
      <c r="HLT34" s="1"/>
      <c r="HLU34" s="1"/>
      <c r="HLV34" s="1"/>
      <c r="HLW34" s="1"/>
      <c r="HLX34" s="1"/>
      <c r="HLY34" s="1"/>
      <c r="HLZ34" s="1"/>
      <c r="HMA34" s="1"/>
      <c r="HMB34" s="1"/>
      <c r="HMC34" s="1"/>
      <c r="HMD34" s="1"/>
      <c r="HME34" s="1"/>
      <c r="HMF34" s="1"/>
      <c r="HMG34" s="1"/>
      <c r="HMH34" s="1"/>
      <c r="HMI34" s="1"/>
      <c r="HMJ34" s="1"/>
      <c r="HMK34" s="1"/>
      <c r="HML34" s="1"/>
      <c r="HMM34" s="1"/>
      <c r="HMN34" s="1"/>
      <c r="HMO34" s="1"/>
      <c r="HMP34" s="1"/>
      <c r="HMQ34" s="1"/>
      <c r="HMR34" s="1"/>
      <c r="HMS34" s="1"/>
      <c r="HMT34" s="1"/>
      <c r="HMU34" s="1"/>
      <c r="HMV34" s="1"/>
      <c r="HMW34" s="1"/>
      <c r="HMX34" s="1"/>
      <c r="HMY34" s="1"/>
      <c r="HMZ34" s="1"/>
      <c r="HNA34" s="1"/>
      <c r="HNB34" s="1"/>
      <c r="HNC34" s="1"/>
      <c r="HND34" s="1"/>
      <c r="HNE34" s="1"/>
      <c r="HNF34" s="1"/>
      <c r="HNG34" s="1"/>
      <c r="HNH34" s="1"/>
      <c r="HNI34" s="1"/>
      <c r="HNJ34" s="1"/>
      <c r="HNK34" s="1"/>
      <c r="HNL34" s="1"/>
      <c r="HNM34" s="1"/>
      <c r="HNN34" s="1"/>
      <c r="HNO34" s="1"/>
      <c r="HNP34" s="1"/>
      <c r="HNQ34" s="1"/>
      <c r="HNR34" s="1"/>
      <c r="HNS34" s="1"/>
      <c r="HNT34" s="1"/>
      <c r="HNU34" s="1"/>
      <c r="HNV34" s="1"/>
      <c r="HNW34" s="1"/>
      <c r="HNX34" s="1"/>
      <c r="HNY34" s="1"/>
      <c r="HNZ34" s="1"/>
      <c r="HOA34" s="1"/>
      <c r="HOB34" s="1"/>
      <c r="HOC34" s="1"/>
      <c r="HOD34" s="1"/>
      <c r="HOE34" s="1"/>
      <c r="HOF34" s="1"/>
      <c r="HOG34" s="1"/>
      <c r="HOH34" s="1"/>
      <c r="HOI34" s="1"/>
      <c r="HOJ34" s="1"/>
      <c r="HOK34" s="1"/>
      <c r="HOL34" s="1"/>
      <c r="HOM34" s="1"/>
      <c r="HON34" s="1"/>
      <c r="HOO34" s="1"/>
      <c r="HOP34" s="1"/>
      <c r="HOQ34" s="1"/>
      <c r="HOR34" s="1"/>
      <c r="HOS34" s="1"/>
      <c r="HOT34" s="1"/>
      <c r="HOU34" s="1"/>
      <c r="HOV34" s="1"/>
      <c r="HOW34" s="1"/>
      <c r="HOX34" s="1"/>
      <c r="HOY34" s="1"/>
      <c r="HOZ34" s="1"/>
      <c r="HPA34" s="1"/>
      <c r="HPB34" s="1"/>
      <c r="HPC34" s="1"/>
      <c r="HPD34" s="1"/>
      <c r="HPE34" s="1"/>
      <c r="HPF34" s="1"/>
      <c r="HPG34" s="1"/>
      <c r="HPH34" s="1"/>
      <c r="HPI34" s="1"/>
      <c r="HPJ34" s="1"/>
      <c r="HPK34" s="1"/>
      <c r="HPL34" s="1"/>
      <c r="HPM34" s="1"/>
      <c r="HPN34" s="1"/>
      <c r="HPO34" s="1"/>
      <c r="HPP34" s="1"/>
      <c r="HPQ34" s="1"/>
      <c r="HPR34" s="1"/>
      <c r="HPS34" s="1"/>
      <c r="HPT34" s="1"/>
      <c r="HPU34" s="1"/>
      <c r="HPV34" s="1"/>
      <c r="HPW34" s="1"/>
      <c r="HPX34" s="1"/>
      <c r="HPY34" s="1"/>
      <c r="HPZ34" s="1"/>
      <c r="HQA34" s="1"/>
      <c r="HQB34" s="1"/>
      <c r="HQC34" s="1"/>
      <c r="HQD34" s="1"/>
      <c r="HQE34" s="1"/>
      <c r="HQF34" s="1"/>
      <c r="HQG34" s="1"/>
      <c r="HQH34" s="1"/>
      <c r="HQI34" s="1"/>
      <c r="HQJ34" s="1"/>
      <c r="HQK34" s="1"/>
      <c r="HQL34" s="1"/>
      <c r="HQM34" s="1"/>
      <c r="HQN34" s="1"/>
      <c r="HQO34" s="1"/>
      <c r="HQP34" s="1"/>
      <c r="HQQ34" s="1"/>
      <c r="HQR34" s="1"/>
      <c r="HQS34" s="1"/>
      <c r="HQT34" s="1"/>
      <c r="HQU34" s="1"/>
      <c r="HQV34" s="1"/>
      <c r="HQW34" s="1"/>
      <c r="HQX34" s="1"/>
      <c r="HQY34" s="1"/>
      <c r="HQZ34" s="1"/>
      <c r="HRA34" s="1"/>
      <c r="HRB34" s="1"/>
      <c r="HRC34" s="1"/>
      <c r="HRD34" s="1"/>
      <c r="HRE34" s="1"/>
      <c r="HRF34" s="1"/>
      <c r="HRG34" s="1"/>
      <c r="HRH34" s="1"/>
      <c r="HRI34" s="1"/>
      <c r="HRJ34" s="1"/>
      <c r="HRK34" s="1"/>
      <c r="HRL34" s="1"/>
      <c r="HRM34" s="1"/>
      <c r="HRN34" s="1"/>
      <c r="HRO34" s="1"/>
      <c r="HRP34" s="1"/>
      <c r="HRQ34" s="1"/>
      <c r="HRR34" s="1"/>
      <c r="HRS34" s="1"/>
      <c r="HRT34" s="1"/>
      <c r="HRU34" s="1"/>
      <c r="HRV34" s="1"/>
      <c r="HRW34" s="1"/>
      <c r="HRX34" s="1"/>
      <c r="HRY34" s="1"/>
      <c r="HRZ34" s="1"/>
      <c r="HSA34" s="1"/>
      <c r="HSB34" s="1"/>
      <c r="HSC34" s="1"/>
      <c r="HSD34" s="1"/>
      <c r="HSE34" s="1"/>
      <c r="HSF34" s="1"/>
      <c r="HSG34" s="1"/>
      <c r="HSH34" s="1"/>
      <c r="HSI34" s="1"/>
      <c r="HSJ34" s="1"/>
      <c r="HSK34" s="1"/>
      <c r="HSL34" s="1"/>
      <c r="HSM34" s="1"/>
      <c r="HSN34" s="1"/>
      <c r="HSO34" s="1"/>
      <c r="HSP34" s="1"/>
      <c r="HSQ34" s="1"/>
      <c r="HSR34" s="1"/>
      <c r="HSS34" s="1"/>
      <c r="HST34" s="1"/>
      <c r="HSU34" s="1"/>
      <c r="HSV34" s="1"/>
      <c r="HSW34" s="1"/>
      <c r="HSX34" s="1"/>
      <c r="HSY34" s="1"/>
      <c r="HSZ34" s="1"/>
      <c r="HTA34" s="1"/>
      <c r="HTB34" s="1"/>
      <c r="HTC34" s="1"/>
      <c r="HTD34" s="1"/>
      <c r="HTE34" s="1"/>
      <c r="HTF34" s="1"/>
      <c r="HTG34" s="1"/>
      <c r="HTH34" s="1"/>
      <c r="HTI34" s="1"/>
      <c r="HTJ34" s="1"/>
      <c r="HTK34" s="1"/>
      <c r="HTL34" s="1"/>
      <c r="HTM34" s="1"/>
      <c r="HTN34" s="1"/>
      <c r="HTO34" s="1"/>
      <c r="HTP34" s="1"/>
      <c r="HTQ34" s="1"/>
      <c r="HTR34" s="1"/>
      <c r="HTS34" s="1"/>
      <c r="HTT34" s="1"/>
      <c r="HTU34" s="1"/>
      <c r="HTV34" s="1"/>
      <c r="HTW34" s="1"/>
      <c r="HTX34" s="1"/>
      <c r="HTY34" s="1"/>
      <c r="HTZ34" s="1"/>
      <c r="HUA34" s="1"/>
      <c r="HUB34" s="1"/>
      <c r="HUC34" s="1"/>
      <c r="HUD34" s="1"/>
      <c r="HUE34" s="1"/>
      <c r="HUF34" s="1"/>
      <c r="HUG34" s="1"/>
      <c r="HUH34" s="1"/>
      <c r="HUI34" s="1"/>
      <c r="HUJ34" s="1"/>
      <c r="HUK34" s="1"/>
      <c r="HUL34" s="1"/>
      <c r="HUM34" s="1"/>
      <c r="HUN34" s="1"/>
      <c r="HUO34" s="1"/>
      <c r="HUP34" s="1"/>
      <c r="HUQ34" s="1"/>
      <c r="HUR34" s="1"/>
      <c r="HUS34" s="1"/>
      <c r="HUT34" s="1"/>
      <c r="HUU34" s="1"/>
      <c r="HUV34" s="1"/>
      <c r="HUW34" s="1"/>
      <c r="HUX34" s="1"/>
      <c r="HUY34" s="1"/>
      <c r="HUZ34" s="1"/>
      <c r="HVA34" s="1"/>
      <c r="HVB34" s="1"/>
      <c r="HVC34" s="1"/>
      <c r="HVD34" s="1"/>
      <c r="HVE34" s="1"/>
      <c r="HVF34" s="1"/>
      <c r="HVG34" s="1"/>
      <c r="HVH34" s="1"/>
      <c r="HVI34" s="1"/>
      <c r="HVJ34" s="1"/>
      <c r="HVK34" s="1"/>
      <c r="HVL34" s="1"/>
      <c r="HVM34" s="1"/>
      <c r="HVN34" s="1"/>
      <c r="HVO34" s="1"/>
      <c r="HVP34" s="1"/>
      <c r="HVQ34" s="1"/>
      <c r="HVR34" s="1"/>
      <c r="HVS34" s="1"/>
      <c r="HVT34" s="1"/>
      <c r="HVU34" s="1"/>
      <c r="HVV34" s="1"/>
      <c r="HVW34" s="1"/>
      <c r="HVX34" s="1"/>
      <c r="HVY34" s="1"/>
      <c r="HVZ34" s="1"/>
      <c r="HWA34" s="1"/>
      <c r="HWB34" s="1"/>
      <c r="HWC34" s="1"/>
      <c r="HWD34" s="1"/>
      <c r="HWE34" s="1"/>
      <c r="HWF34" s="1"/>
      <c r="HWG34" s="1"/>
      <c r="HWH34" s="1"/>
      <c r="HWI34" s="1"/>
      <c r="HWJ34" s="1"/>
      <c r="HWK34" s="1"/>
      <c r="HWL34" s="1"/>
      <c r="HWM34" s="1"/>
      <c r="HWN34" s="1"/>
      <c r="HWO34" s="1"/>
      <c r="HWP34" s="1"/>
      <c r="HWQ34" s="1"/>
      <c r="HWR34" s="1"/>
      <c r="HWS34" s="1"/>
      <c r="HWT34" s="1"/>
      <c r="HWU34" s="1"/>
      <c r="HWV34" s="1"/>
      <c r="HWW34" s="1"/>
      <c r="HWX34" s="1"/>
      <c r="HWY34" s="1"/>
      <c r="HWZ34" s="1"/>
      <c r="HXA34" s="1"/>
      <c r="HXB34" s="1"/>
      <c r="HXC34" s="1"/>
      <c r="HXD34" s="1"/>
      <c r="HXE34" s="1"/>
      <c r="HXF34" s="1"/>
      <c r="HXG34" s="1"/>
      <c r="HXH34" s="1"/>
      <c r="HXI34" s="1"/>
      <c r="HXJ34" s="1"/>
      <c r="HXK34" s="1"/>
      <c r="HXL34" s="1"/>
      <c r="HXM34" s="1"/>
      <c r="HXN34" s="1"/>
      <c r="HXO34" s="1"/>
      <c r="HXP34" s="1"/>
      <c r="HXQ34" s="1"/>
      <c r="HXR34" s="1"/>
      <c r="HXS34" s="1"/>
      <c r="HXT34" s="1"/>
      <c r="HXU34" s="1"/>
      <c r="HXV34" s="1"/>
      <c r="HXW34" s="1"/>
      <c r="HXX34" s="1"/>
      <c r="HXY34" s="1"/>
      <c r="HXZ34" s="1"/>
      <c r="HYA34" s="1"/>
      <c r="HYB34" s="1"/>
      <c r="HYC34" s="1"/>
      <c r="HYD34" s="1"/>
      <c r="HYE34" s="1"/>
      <c r="HYF34" s="1"/>
      <c r="HYG34" s="1"/>
      <c r="HYH34" s="1"/>
      <c r="HYI34" s="1"/>
      <c r="HYJ34" s="1"/>
      <c r="HYK34" s="1"/>
      <c r="HYL34" s="1"/>
      <c r="HYM34" s="1"/>
      <c r="HYN34" s="1"/>
      <c r="HYO34" s="1"/>
      <c r="HYP34" s="1"/>
      <c r="HYQ34" s="1"/>
      <c r="HYR34" s="1"/>
      <c r="HYS34" s="1"/>
      <c r="HYT34" s="1"/>
      <c r="HYU34" s="1"/>
      <c r="HYV34" s="1"/>
      <c r="HYW34" s="1"/>
      <c r="HYX34" s="1"/>
      <c r="HYY34" s="1"/>
      <c r="HYZ34" s="1"/>
      <c r="HZA34" s="1"/>
      <c r="HZB34" s="1"/>
      <c r="HZC34" s="1"/>
      <c r="HZD34" s="1"/>
      <c r="HZE34" s="1"/>
      <c r="HZF34" s="1"/>
      <c r="HZG34" s="1"/>
      <c r="HZH34" s="1"/>
      <c r="HZI34" s="1"/>
      <c r="HZJ34" s="1"/>
      <c r="HZK34" s="1"/>
      <c r="HZL34" s="1"/>
      <c r="HZM34" s="1"/>
      <c r="HZN34" s="1"/>
      <c r="HZO34" s="1"/>
      <c r="HZP34" s="1"/>
      <c r="HZQ34" s="1"/>
      <c r="HZR34" s="1"/>
      <c r="HZS34" s="1"/>
      <c r="HZT34" s="1"/>
      <c r="HZU34" s="1"/>
      <c r="HZV34" s="1"/>
      <c r="HZW34" s="1"/>
      <c r="HZX34" s="1"/>
      <c r="HZY34" s="1"/>
      <c r="HZZ34" s="1"/>
      <c r="IAA34" s="1"/>
      <c r="IAB34" s="1"/>
      <c r="IAC34" s="1"/>
      <c r="IAD34" s="1"/>
      <c r="IAE34" s="1"/>
      <c r="IAF34" s="1"/>
      <c r="IAG34" s="1"/>
      <c r="IAH34" s="1"/>
      <c r="IAI34" s="1"/>
      <c r="IAJ34" s="1"/>
      <c r="IAK34" s="1"/>
      <c r="IAL34" s="1"/>
      <c r="IAM34" s="1"/>
      <c r="IAN34" s="1"/>
      <c r="IAO34" s="1"/>
      <c r="IAP34" s="1"/>
      <c r="IAQ34" s="1"/>
      <c r="IAR34" s="1"/>
      <c r="IAS34" s="1"/>
      <c r="IAT34" s="1"/>
      <c r="IAU34" s="1"/>
      <c r="IAV34" s="1"/>
      <c r="IAW34" s="1"/>
      <c r="IAX34" s="1"/>
      <c r="IAY34" s="1"/>
      <c r="IAZ34" s="1"/>
      <c r="IBA34" s="1"/>
      <c r="IBB34" s="1"/>
      <c r="IBC34" s="1"/>
      <c r="IBD34" s="1"/>
      <c r="IBE34" s="1"/>
      <c r="IBF34" s="1"/>
      <c r="IBG34" s="1"/>
      <c r="IBH34" s="1"/>
      <c r="IBI34" s="1"/>
      <c r="IBJ34" s="1"/>
      <c r="IBK34" s="1"/>
      <c r="IBL34" s="1"/>
      <c r="IBM34" s="1"/>
      <c r="IBN34" s="1"/>
      <c r="IBO34" s="1"/>
      <c r="IBP34" s="1"/>
      <c r="IBQ34" s="1"/>
      <c r="IBR34" s="1"/>
      <c r="IBS34" s="1"/>
      <c r="IBT34" s="1"/>
      <c r="IBU34" s="1"/>
      <c r="IBV34" s="1"/>
      <c r="IBW34" s="1"/>
      <c r="IBX34" s="1"/>
      <c r="IBY34" s="1"/>
      <c r="IBZ34" s="1"/>
      <c r="ICA34" s="1"/>
      <c r="ICB34" s="1"/>
      <c r="ICC34" s="1"/>
      <c r="ICD34" s="1"/>
      <c r="ICE34" s="1"/>
      <c r="ICF34" s="1"/>
      <c r="ICG34" s="1"/>
      <c r="ICH34" s="1"/>
      <c r="ICI34" s="1"/>
      <c r="ICJ34" s="1"/>
      <c r="ICK34" s="1"/>
      <c r="ICL34" s="1"/>
      <c r="ICM34" s="1"/>
      <c r="ICN34" s="1"/>
      <c r="ICO34" s="1"/>
      <c r="ICP34" s="1"/>
      <c r="ICQ34" s="1"/>
      <c r="ICR34" s="1"/>
      <c r="ICS34" s="1"/>
      <c r="ICT34" s="1"/>
      <c r="ICU34" s="1"/>
      <c r="ICV34" s="1"/>
      <c r="ICW34" s="1"/>
      <c r="ICX34" s="1"/>
      <c r="ICY34" s="1"/>
      <c r="ICZ34" s="1"/>
      <c r="IDA34" s="1"/>
      <c r="IDB34" s="1"/>
      <c r="IDC34" s="1"/>
      <c r="IDD34" s="1"/>
      <c r="IDE34" s="1"/>
      <c r="IDF34" s="1"/>
      <c r="IDG34" s="1"/>
      <c r="IDH34" s="1"/>
      <c r="IDI34" s="1"/>
      <c r="IDJ34" s="1"/>
      <c r="IDK34" s="1"/>
      <c r="IDL34" s="1"/>
      <c r="IDM34" s="1"/>
      <c r="IDN34" s="1"/>
      <c r="IDO34" s="1"/>
      <c r="IDP34" s="1"/>
      <c r="IDQ34" s="1"/>
      <c r="IDR34" s="1"/>
      <c r="IDS34" s="1"/>
      <c r="IDT34" s="1"/>
      <c r="IDU34" s="1"/>
      <c r="IDV34" s="1"/>
      <c r="IDW34" s="1"/>
      <c r="IDX34" s="1"/>
      <c r="IDY34" s="1"/>
      <c r="IDZ34" s="1"/>
      <c r="IEA34" s="1"/>
      <c r="IEB34" s="1"/>
      <c r="IEC34" s="1"/>
      <c r="IED34" s="1"/>
      <c r="IEE34" s="1"/>
      <c r="IEF34" s="1"/>
      <c r="IEG34" s="1"/>
      <c r="IEH34" s="1"/>
      <c r="IEI34" s="1"/>
      <c r="IEJ34" s="1"/>
      <c r="IEK34" s="1"/>
      <c r="IEL34" s="1"/>
      <c r="IEM34" s="1"/>
      <c r="IEN34" s="1"/>
      <c r="IEO34" s="1"/>
      <c r="IEP34" s="1"/>
      <c r="IEQ34" s="1"/>
      <c r="IER34" s="1"/>
      <c r="IES34" s="1"/>
      <c r="IET34" s="1"/>
      <c r="IEU34" s="1"/>
      <c r="IEV34" s="1"/>
      <c r="IEW34" s="1"/>
      <c r="IEX34" s="1"/>
      <c r="IEY34" s="1"/>
      <c r="IEZ34" s="1"/>
      <c r="IFA34" s="1"/>
      <c r="IFB34" s="1"/>
      <c r="IFC34" s="1"/>
      <c r="IFD34" s="1"/>
      <c r="IFE34" s="1"/>
      <c r="IFF34" s="1"/>
      <c r="IFG34" s="1"/>
      <c r="IFH34" s="1"/>
      <c r="IFI34" s="1"/>
      <c r="IFJ34" s="1"/>
      <c r="IFK34" s="1"/>
      <c r="IFL34" s="1"/>
      <c r="IFM34" s="1"/>
      <c r="IFN34" s="1"/>
      <c r="IFO34" s="1"/>
      <c r="IFP34" s="1"/>
      <c r="IFQ34" s="1"/>
      <c r="IFR34" s="1"/>
      <c r="IFS34" s="1"/>
      <c r="IFT34" s="1"/>
      <c r="IFU34" s="1"/>
      <c r="IFV34" s="1"/>
      <c r="IFW34" s="1"/>
      <c r="IFX34" s="1"/>
      <c r="IFY34" s="1"/>
      <c r="IFZ34" s="1"/>
      <c r="IGA34" s="1"/>
      <c r="IGB34" s="1"/>
      <c r="IGC34" s="1"/>
      <c r="IGD34" s="1"/>
      <c r="IGE34" s="1"/>
      <c r="IGF34" s="1"/>
      <c r="IGG34" s="1"/>
      <c r="IGH34" s="1"/>
      <c r="IGI34" s="1"/>
      <c r="IGJ34" s="1"/>
      <c r="IGK34" s="1"/>
      <c r="IGL34" s="1"/>
      <c r="IGM34" s="1"/>
      <c r="IGN34" s="1"/>
      <c r="IGO34" s="1"/>
      <c r="IGP34" s="1"/>
      <c r="IGQ34" s="1"/>
      <c r="IGR34" s="1"/>
      <c r="IGS34" s="1"/>
      <c r="IGT34" s="1"/>
      <c r="IGU34" s="1"/>
      <c r="IGV34" s="1"/>
      <c r="IGW34" s="1"/>
      <c r="IGX34" s="1"/>
      <c r="IGY34" s="1"/>
      <c r="IGZ34" s="1"/>
      <c r="IHA34" s="1"/>
      <c r="IHB34" s="1"/>
      <c r="IHC34" s="1"/>
      <c r="IHD34" s="1"/>
      <c r="IHE34" s="1"/>
      <c r="IHF34" s="1"/>
      <c r="IHG34" s="1"/>
      <c r="IHH34" s="1"/>
      <c r="IHI34" s="1"/>
      <c r="IHJ34" s="1"/>
      <c r="IHK34" s="1"/>
      <c r="IHL34" s="1"/>
      <c r="IHM34" s="1"/>
      <c r="IHN34" s="1"/>
      <c r="IHO34" s="1"/>
      <c r="IHP34" s="1"/>
      <c r="IHQ34" s="1"/>
      <c r="IHR34" s="1"/>
      <c r="IHS34" s="1"/>
      <c r="IHT34" s="1"/>
      <c r="IHU34" s="1"/>
      <c r="IHV34" s="1"/>
      <c r="IHW34" s="1"/>
      <c r="IHX34" s="1"/>
      <c r="IHY34" s="1"/>
      <c r="IHZ34" s="1"/>
      <c r="IIA34" s="1"/>
      <c r="IIB34" s="1"/>
      <c r="IIC34" s="1"/>
      <c r="IID34" s="1"/>
      <c r="IIE34" s="1"/>
      <c r="IIF34" s="1"/>
      <c r="IIG34" s="1"/>
      <c r="IIH34" s="1"/>
      <c r="III34" s="1"/>
      <c r="IIJ34" s="1"/>
      <c r="IIK34" s="1"/>
      <c r="IIL34" s="1"/>
      <c r="IIM34" s="1"/>
      <c r="IIN34" s="1"/>
      <c r="IIO34" s="1"/>
      <c r="IIP34" s="1"/>
      <c r="IIQ34" s="1"/>
      <c r="IIR34" s="1"/>
      <c r="IIS34" s="1"/>
      <c r="IIT34" s="1"/>
      <c r="IIU34" s="1"/>
      <c r="IIV34" s="1"/>
      <c r="IIW34" s="1"/>
      <c r="IIX34" s="1"/>
      <c r="IIY34" s="1"/>
      <c r="IIZ34" s="1"/>
      <c r="IJA34" s="1"/>
      <c r="IJB34" s="1"/>
      <c r="IJC34" s="1"/>
      <c r="IJD34" s="1"/>
      <c r="IJE34" s="1"/>
      <c r="IJF34" s="1"/>
      <c r="IJG34" s="1"/>
      <c r="IJH34" s="1"/>
      <c r="IJI34" s="1"/>
      <c r="IJJ34" s="1"/>
      <c r="IJK34" s="1"/>
      <c r="IJL34" s="1"/>
      <c r="IJM34" s="1"/>
      <c r="IJN34" s="1"/>
      <c r="IJO34" s="1"/>
      <c r="IJP34" s="1"/>
      <c r="IJQ34" s="1"/>
      <c r="IJR34" s="1"/>
      <c r="IJS34" s="1"/>
      <c r="IJT34" s="1"/>
      <c r="IJU34" s="1"/>
      <c r="IJV34" s="1"/>
      <c r="IJW34" s="1"/>
      <c r="IJX34" s="1"/>
      <c r="IJY34" s="1"/>
      <c r="IJZ34" s="1"/>
      <c r="IKA34" s="1"/>
      <c r="IKB34" s="1"/>
      <c r="IKC34" s="1"/>
      <c r="IKD34" s="1"/>
      <c r="IKE34" s="1"/>
      <c r="IKF34" s="1"/>
      <c r="IKG34" s="1"/>
      <c r="IKH34" s="1"/>
      <c r="IKI34" s="1"/>
      <c r="IKJ34" s="1"/>
      <c r="IKK34" s="1"/>
      <c r="IKL34" s="1"/>
      <c r="IKM34" s="1"/>
      <c r="IKN34" s="1"/>
      <c r="IKO34" s="1"/>
      <c r="IKP34" s="1"/>
      <c r="IKQ34" s="1"/>
      <c r="IKR34" s="1"/>
      <c r="IKS34" s="1"/>
      <c r="IKT34" s="1"/>
      <c r="IKU34" s="1"/>
      <c r="IKV34" s="1"/>
      <c r="IKW34" s="1"/>
      <c r="IKX34" s="1"/>
      <c r="IKY34" s="1"/>
      <c r="IKZ34" s="1"/>
      <c r="ILA34" s="1"/>
      <c r="ILB34" s="1"/>
      <c r="ILC34" s="1"/>
      <c r="ILD34" s="1"/>
      <c r="ILE34" s="1"/>
      <c r="ILF34" s="1"/>
      <c r="ILG34" s="1"/>
      <c r="ILH34" s="1"/>
      <c r="ILI34" s="1"/>
      <c r="ILJ34" s="1"/>
      <c r="ILK34" s="1"/>
      <c r="ILL34" s="1"/>
      <c r="ILM34" s="1"/>
      <c r="ILN34" s="1"/>
      <c r="ILO34" s="1"/>
      <c r="ILP34" s="1"/>
      <c r="ILQ34" s="1"/>
      <c r="ILR34" s="1"/>
      <c r="ILS34" s="1"/>
      <c r="ILT34" s="1"/>
      <c r="ILU34" s="1"/>
      <c r="ILV34" s="1"/>
      <c r="ILW34" s="1"/>
      <c r="ILX34" s="1"/>
      <c r="ILY34" s="1"/>
      <c r="ILZ34" s="1"/>
      <c r="IMA34" s="1"/>
      <c r="IMB34" s="1"/>
      <c r="IMC34" s="1"/>
      <c r="IMD34" s="1"/>
      <c r="IME34" s="1"/>
      <c r="IMF34" s="1"/>
      <c r="IMG34" s="1"/>
      <c r="IMH34" s="1"/>
      <c r="IMI34" s="1"/>
      <c r="IMJ34" s="1"/>
      <c r="IMK34" s="1"/>
      <c r="IML34" s="1"/>
      <c r="IMM34" s="1"/>
      <c r="IMN34" s="1"/>
      <c r="IMO34" s="1"/>
      <c r="IMP34" s="1"/>
      <c r="IMQ34" s="1"/>
      <c r="IMR34" s="1"/>
      <c r="IMS34" s="1"/>
      <c r="IMT34" s="1"/>
      <c r="IMU34" s="1"/>
      <c r="IMV34" s="1"/>
      <c r="IMW34" s="1"/>
      <c r="IMX34" s="1"/>
      <c r="IMY34" s="1"/>
      <c r="IMZ34" s="1"/>
      <c r="INA34" s="1"/>
      <c r="INB34" s="1"/>
      <c r="INC34" s="1"/>
      <c r="IND34" s="1"/>
      <c r="INE34" s="1"/>
      <c r="INF34" s="1"/>
      <c r="ING34" s="1"/>
      <c r="INH34" s="1"/>
      <c r="INI34" s="1"/>
      <c r="INJ34" s="1"/>
      <c r="INK34" s="1"/>
      <c r="INL34" s="1"/>
      <c r="INM34" s="1"/>
      <c r="INN34" s="1"/>
      <c r="INO34" s="1"/>
      <c r="INP34" s="1"/>
      <c r="INQ34" s="1"/>
      <c r="INR34" s="1"/>
      <c r="INS34" s="1"/>
      <c r="INT34" s="1"/>
      <c r="INU34" s="1"/>
      <c r="INV34" s="1"/>
      <c r="INW34" s="1"/>
      <c r="INX34" s="1"/>
      <c r="INY34" s="1"/>
      <c r="INZ34" s="1"/>
      <c r="IOA34" s="1"/>
      <c r="IOB34" s="1"/>
      <c r="IOC34" s="1"/>
      <c r="IOD34" s="1"/>
      <c r="IOE34" s="1"/>
      <c r="IOF34" s="1"/>
      <c r="IOG34" s="1"/>
      <c r="IOH34" s="1"/>
      <c r="IOI34" s="1"/>
      <c r="IOJ34" s="1"/>
      <c r="IOK34" s="1"/>
      <c r="IOL34" s="1"/>
      <c r="IOM34" s="1"/>
      <c r="ION34" s="1"/>
      <c r="IOO34" s="1"/>
      <c r="IOP34" s="1"/>
      <c r="IOQ34" s="1"/>
      <c r="IOR34" s="1"/>
      <c r="IOS34" s="1"/>
      <c r="IOT34" s="1"/>
      <c r="IOU34" s="1"/>
      <c r="IOV34" s="1"/>
      <c r="IOW34" s="1"/>
      <c r="IOX34" s="1"/>
      <c r="IOY34" s="1"/>
      <c r="IOZ34" s="1"/>
      <c r="IPA34" s="1"/>
      <c r="IPB34" s="1"/>
      <c r="IPC34" s="1"/>
      <c r="IPD34" s="1"/>
      <c r="IPE34" s="1"/>
      <c r="IPF34" s="1"/>
      <c r="IPG34" s="1"/>
      <c r="IPH34" s="1"/>
      <c r="IPI34" s="1"/>
      <c r="IPJ34" s="1"/>
      <c r="IPK34" s="1"/>
      <c r="IPL34" s="1"/>
      <c r="IPM34" s="1"/>
      <c r="IPN34" s="1"/>
      <c r="IPO34" s="1"/>
      <c r="IPP34" s="1"/>
      <c r="IPQ34" s="1"/>
      <c r="IPR34" s="1"/>
      <c r="IPS34" s="1"/>
      <c r="IPT34" s="1"/>
      <c r="IPU34" s="1"/>
      <c r="IPV34" s="1"/>
      <c r="IPW34" s="1"/>
      <c r="IPX34" s="1"/>
      <c r="IPY34" s="1"/>
      <c r="IPZ34" s="1"/>
      <c r="IQA34" s="1"/>
      <c r="IQB34" s="1"/>
      <c r="IQC34" s="1"/>
      <c r="IQD34" s="1"/>
      <c r="IQE34" s="1"/>
      <c r="IQF34" s="1"/>
      <c r="IQG34" s="1"/>
      <c r="IQH34" s="1"/>
      <c r="IQI34" s="1"/>
      <c r="IQJ34" s="1"/>
      <c r="IQK34" s="1"/>
      <c r="IQL34" s="1"/>
      <c r="IQM34" s="1"/>
      <c r="IQN34" s="1"/>
      <c r="IQO34" s="1"/>
      <c r="IQP34" s="1"/>
      <c r="IQQ34" s="1"/>
      <c r="IQR34" s="1"/>
      <c r="IQS34" s="1"/>
      <c r="IQT34" s="1"/>
      <c r="IQU34" s="1"/>
      <c r="IQV34" s="1"/>
      <c r="IQW34" s="1"/>
      <c r="IQX34" s="1"/>
      <c r="IQY34" s="1"/>
      <c r="IQZ34" s="1"/>
      <c r="IRA34" s="1"/>
      <c r="IRB34" s="1"/>
      <c r="IRC34" s="1"/>
      <c r="IRD34" s="1"/>
      <c r="IRE34" s="1"/>
      <c r="IRF34" s="1"/>
      <c r="IRG34" s="1"/>
      <c r="IRH34" s="1"/>
      <c r="IRI34" s="1"/>
      <c r="IRJ34" s="1"/>
      <c r="IRK34" s="1"/>
      <c r="IRL34" s="1"/>
      <c r="IRM34" s="1"/>
      <c r="IRN34" s="1"/>
      <c r="IRO34" s="1"/>
      <c r="IRP34" s="1"/>
      <c r="IRQ34" s="1"/>
      <c r="IRR34" s="1"/>
      <c r="IRS34" s="1"/>
      <c r="IRT34" s="1"/>
      <c r="IRU34" s="1"/>
      <c r="IRV34" s="1"/>
      <c r="IRW34" s="1"/>
      <c r="IRX34" s="1"/>
      <c r="IRY34" s="1"/>
      <c r="IRZ34" s="1"/>
      <c r="ISA34" s="1"/>
      <c r="ISB34" s="1"/>
      <c r="ISC34" s="1"/>
      <c r="ISD34" s="1"/>
      <c r="ISE34" s="1"/>
      <c r="ISF34" s="1"/>
      <c r="ISG34" s="1"/>
      <c r="ISH34" s="1"/>
      <c r="ISI34" s="1"/>
      <c r="ISJ34" s="1"/>
      <c r="ISK34" s="1"/>
      <c r="ISL34" s="1"/>
      <c r="ISM34" s="1"/>
      <c r="ISN34" s="1"/>
      <c r="ISO34" s="1"/>
      <c r="ISP34" s="1"/>
      <c r="ISQ34" s="1"/>
      <c r="ISR34" s="1"/>
      <c r="ISS34" s="1"/>
      <c r="IST34" s="1"/>
      <c r="ISU34" s="1"/>
      <c r="ISV34" s="1"/>
      <c r="ISW34" s="1"/>
      <c r="ISX34" s="1"/>
      <c r="ISY34" s="1"/>
      <c r="ISZ34" s="1"/>
      <c r="ITA34" s="1"/>
      <c r="ITB34" s="1"/>
      <c r="ITC34" s="1"/>
      <c r="ITD34" s="1"/>
      <c r="ITE34" s="1"/>
      <c r="ITF34" s="1"/>
      <c r="ITG34" s="1"/>
      <c r="ITH34" s="1"/>
      <c r="ITI34" s="1"/>
      <c r="ITJ34" s="1"/>
      <c r="ITK34" s="1"/>
      <c r="ITL34" s="1"/>
      <c r="ITM34" s="1"/>
      <c r="ITN34" s="1"/>
      <c r="ITO34" s="1"/>
      <c r="ITP34" s="1"/>
      <c r="ITQ34" s="1"/>
      <c r="ITR34" s="1"/>
      <c r="ITS34" s="1"/>
      <c r="ITT34" s="1"/>
      <c r="ITU34" s="1"/>
      <c r="ITV34" s="1"/>
      <c r="ITW34" s="1"/>
      <c r="ITX34" s="1"/>
      <c r="ITY34" s="1"/>
      <c r="ITZ34" s="1"/>
      <c r="IUA34" s="1"/>
      <c r="IUB34" s="1"/>
      <c r="IUC34" s="1"/>
      <c r="IUD34" s="1"/>
      <c r="IUE34" s="1"/>
      <c r="IUF34" s="1"/>
      <c r="IUG34" s="1"/>
      <c r="IUH34" s="1"/>
      <c r="IUI34" s="1"/>
      <c r="IUJ34" s="1"/>
      <c r="IUK34" s="1"/>
      <c r="IUL34" s="1"/>
      <c r="IUM34" s="1"/>
      <c r="IUN34" s="1"/>
      <c r="IUO34" s="1"/>
      <c r="IUP34" s="1"/>
      <c r="IUQ34" s="1"/>
      <c r="IUR34" s="1"/>
      <c r="IUS34" s="1"/>
      <c r="IUT34" s="1"/>
      <c r="IUU34" s="1"/>
      <c r="IUV34" s="1"/>
      <c r="IUW34" s="1"/>
      <c r="IUX34" s="1"/>
      <c r="IUY34" s="1"/>
      <c r="IUZ34" s="1"/>
      <c r="IVA34" s="1"/>
      <c r="IVB34" s="1"/>
      <c r="IVC34" s="1"/>
      <c r="IVD34" s="1"/>
      <c r="IVE34" s="1"/>
      <c r="IVF34" s="1"/>
      <c r="IVG34" s="1"/>
      <c r="IVH34" s="1"/>
      <c r="IVI34" s="1"/>
      <c r="IVJ34" s="1"/>
      <c r="IVK34" s="1"/>
      <c r="IVL34" s="1"/>
      <c r="IVM34" s="1"/>
      <c r="IVN34" s="1"/>
      <c r="IVO34" s="1"/>
      <c r="IVP34" s="1"/>
      <c r="IVQ34" s="1"/>
      <c r="IVR34" s="1"/>
      <c r="IVS34" s="1"/>
      <c r="IVT34" s="1"/>
      <c r="IVU34" s="1"/>
      <c r="IVV34" s="1"/>
      <c r="IVW34" s="1"/>
      <c r="IVX34" s="1"/>
      <c r="IVY34" s="1"/>
      <c r="IVZ34" s="1"/>
      <c r="IWA34" s="1"/>
      <c r="IWB34" s="1"/>
      <c r="IWC34" s="1"/>
      <c r="IWD34" s="1"/>
      <c r="IWE34" s="1"/>
      <c r="IWF34" s="1"/>
      <c r="IWG34" s="1"/>
      <c r="IWH34" s="1"/>
      <c r="IWI34" s="1"/>
      <c r="IWJ34" s="1"/>
      <c r="IWK34" s="1"/>
      <c r="IWL34" s="1"/>
      <c r="IWM34" s="1"/>
      <c r="IWN34" s="1"/>
      <c r="IWO34" s="1"/>
      <c r="IWP34" s="1"/>
      <c r="IWQ34" s="1"/>
      <c r="IWR34" s="1"/>
      <c r="IWS34" s="1"/>
      <c r="IWT34" s="1"/>
      <c r="IWU34" s="1"/>
      <c r="IWV34" s="1"/>
      <c r="IWW34" s="1"/>
      <c r="IWX34" s="1"/>
      <c r="IWY34" s="1"/>
      <c r="IWZ34" s="1"/>
      <c r="IXA34" s="1"/>
      <c r="IXB34" s="1"/>
      <c r="IXC34" s="1"/>
      <c r="IXD34" s="1"/>
      <c r="IXE34" s="1"/>
      <c r="IXF34" s="1"/>
      <c r="IXG34" s="1"/>
      <c r="IXH34" s="1"/>
      <c r="IXI34" s="1"/>
      <c r="IXJ34" s="1"/>
      <c r="IXK34" s="1"/>
      <c r="IXL34" s="1"/>
      <c r="IXM34" s="1"/>
      <c r="IXN34" s="1"/>
      <c r="IXO34" s="1"/>
      <c r="IXP34" s="1"/>
      <c r="IXQ34" s="1"/>
      <c r="IXR34" s="1"/>
      <c r="IXS34" s="1"/>
      <c r="IXT34" s="1"/>
      <c r="IXU34" s="1"/>
      <c r="IXV34" s="1"/>
      <c r="IXW34" s="1"/>
      <c r="IXX34" s="1"/>
      <c r="IXY34" s="1"/>
      <c r="IXZ34" s="1"/>
      <c r="IYA34" s="1"/>
      <c r="IYB34" s="1"/>
      <c r="IYC34" s="1"/>
      <c r="IYD34" s="1"/>
      <c r="IYE34" s="1"/>
      <c r="IYF34" s="1"/>
      <c r="IYG34" s="1"/>
      <c r="IYH34" s="1"/>
      <c r="IYI34" s="1"/>
      <c r="IYJ34" s="1"/>
      <c r="IYK34" s="1"/>
      <c r="IYL34" s="1"/>
      <c r="IYM34" s="1"/>
      <c r="IYN34" s="1"/>
      <c r="IYO34" s="1"/>
      <c r="IYP34" s="1"/>
      <c r="IYQ34" s="1"/>
      <c r="IYR34" s="1"/>
      <c r="IYS34" s="1"/>
      <c r="IYT34" s="1"/>
      <c r="IYU34" s="1"/>
      <c r="IYV34" s="1"/>
      <c r="IYW34" s="1"/>
      <c r="IYX34" s="1"/>
      <c r="IYY34" s="1"/>
      <c r="IYZ34" s="1"/>
      <c r="IZA34" s="1"/>
      <c r="IZB34" s="1"/>
      <c r="IZC34" s="1"/>
      <c r="IZD34" s="1"/>
      <c r="IZE34" s="1"/>
      <c r="IZF34" s="1"/>
      <c r="IZG34" s="1"/>
      <c r="IZH34" s="1"/>
      <c r="IZI34" s="1"/>
      <c r="IZJ34" s="1"/>
      <c r="IZK34" s="1"/>
      <c r="IZL34" s="1"/>
      <c r="IZM34" s="1"/>
      <c r="IZN34" s="1"/>
      <c r="IZO34" s="1"/>
      <c r="IZP34" s="1"/>
      <c r="IZQ34" s="1"/>
      <c r="IZR34" s="1"/>
      <c r="IZS34" s="1"/>
      <c r="IZT34" s="1"/>
      <c r="IZU34" s="1"/>
      <c r="IZV34" s="1"/>
      <c r="IZW34" s="1"/>
      <c r="IZX34" s="1"/>
      <c r="IZY34" s="1"/>
      <c r="IZZ34" s="1"/>
      <c r="JAA34" s="1"/>
      <c r="JAB34" s="1"/>
      <c r="JAC34" s="1"/>
      <c r="JAD34" s="1"/>
      <c r="JAE34" s="1"/>
      <c r="JAF34" s="1"/>
      <c r="JAG34" s="1"/>
      <c r="JAH34" s="1"/>
      <c r="JAI34" s="1"/>
      <c r="JAJ34" s="1"/>
      <c r="JAK34" s="1"/>
      <c r="JAL34" s="1"/>
      <c r="JAM34" s="1"/>
      <c r="JAN34" s="1"/>
      <c r="JAO34" s="1"/>
      <c r="JAP34" s="1"/>
      <c r="JAQ34" s="1"/>
      <c r="JAR34" s="1"/>
      <c r="JAS34" s="1"/>
      <c r="JAT34" s="1"/>
      <c r="JAU34" s="1"/>
      <c r="JAV34" s="1"/>
      <c r="JAW34" s="1"/>
      <c r="JAX34" s="1"/>
      <c r="JAY34" s="1"/>
      <c r="JAZ34" s="1"/>
      <c r="JBA34" s="1"/>
      <c r="JBB34" s="1"/>
      <c r="JBC34" s="1"/>
      <c r="JBD34" s="1"/>
      <c r="JBE34" s="1"/>
      <c r="JBF34" s="1"/>
      <c r="JBG34" s="1"/>
      <c r="JBH34" s="1"/>
      <c r="JBI34" s="1"/>
      <c r="JBJ34" s="1"/>
      <c r="JBK34" s="1"/>
      <c r="JBL34" s="1"/>
      <c r="JBM34" s="1"/>
      <c r="JBN34" s="1"/>
      <c r="JBO34" s="1"/>
      <c r="JBP34" s="1"/>
      <c r="JBQ34" s="1"/>
      <c r="JBR34" s="1"/>
      <c r="JBS34" s="1"/>
      <c r="JBT34" s="1"/>
      <c r="JBU34" s="1"/>
      <c r="JBV34" s="1"/>
      <c r="JBW34" s="1"/>
      <c r="JBX34" s="1"/>
      <c r="JBY34" s="1"/>
      <c r="JBZ34" s="1"/>
      <c r="JCA34" s="1"/>
      <c r="JCB34" s="1"/>
      <c r="JCC34" s="1"/>
      <c r="JCD34" s="1"/>
      <c r="JCE34" s="1"/>
      <c r="JCF34" s="1"/>
      <c r="JCG34" s="1"/>
      <c r="JCH34" s="1"/>
      <c r="JCI34" s="1"/>
      <c r="JCJ34" s="1"/>
      <c r="JCK34" s="1"/>
      <c r="JCL34" s="1"/>
      <c r="JCM34" s="1"/>
      <c r="JCN34" s="1"/>
      <c r="JCO34" s="1"/>
      <c r="JCP34" s="1"/>
      <c r="JCQ34" s="1"/>
      <c r="JCR34" s="1"/>
      <c r="JCS34" s="1"/>
      <c r="JCT34" s="1"/>
      <c r="JCU34" s="1"/>
      <c r="JCV34" s="1"/>
      <c r="JCW34" s="1"/>
      <c r="JCX34" s="1"/>
      <c r="JCY34" s="1"/>
      <c r="JCZ34" s="1"/>
      <c r="JDA34" s="1"/>
      <c r="JDB34" s="1"/>
      <c r="JDC34" s="1"/>
      <c r="JDD34" s="1"/>
      <c r="JDE34" s="1"/>
      <c r="JDF34" s="1"/>
      <c r="JDG34" s="1"/>
      <c r="JDH34" s="1"/>
      <c r="JDI34" s="1"/>
      <c r="JDJ34" s="1"/>
      <c r="JDK34" s="1"/>
      <c r="JDL34" s="1"/>
      <c r="JDM34" s="1"/>
      <c r="JDN34" s="1"/>
      <c r="JDO34" s="1"/>
      <c r="JDP34" s="1"/>
      <c r="JDQ34" s="1"/>
      <c r="JDR34" s="1"/>
      <c r="JDS34" s="1"/>
      <c r="JDT34" s="1"/>
      <c r="JDU34" s="1"/>
      <c r="JDV34" s="1"/>
      <c r="JDW34" s="1"/>
      <c r="JDX34" s="1"/>
      <c r="JDY34" s="1"/>
      <c r="JDZ34" s="1"/>
      <c r="JEA34" s="1"/>
      <c r="JEB34" s="1"/>
      <c r="JEC34" s="1"/>
      <c r="JED34" s="1"/>
      <c r="JEE34" s="1"/>
      <c r="JEF34" s="1"/>
      <c r="JEG34" s="1"/>
      <c r="JEH34" s="1"/>
      <c r="JEI34" s="1"/>
      <c r="JEJ34" s="1"/>
      <c r="JEK34" s="1"/>
      <c r="JEL34" s="1"/>
      <c r="JEM34" s="1"/>
      <c r="JEN34" s="1"/>
      <c r="JEO34" s="1"/>
      <c r="JEP34" s="1"/>
      <c r="JEQ34" s="1"/>
      <c r="JER34" s="1"/>
      <c r="JES34" s="1"/>
      <c r="JET34" s="1"/>
      <c r="JEU34" s="1"/>
      <c r="JEV34" s="1"/>
      <c r="JEW34" s="1"/>
      <c r="JEX34" s="1"/>
      <c r="JEY34" s="1"/>
      <c r="JEZ34" s="1"/>
      <c r="JFA34" s="1"/>
      <c r="JFB34" s="1"/>
      <c r="JFC34" s="1"/>
      <c r="JFD34" s="1"/>
      <c r="JFE34" s="1"/>
      <c r="JFF34" s="1"/>
      <c r="JFG34" s="1"/>
      <c r="JFH34" s="1"/>
      <c r="JFI34" s="1"/>
      <c r="JFJ34" s="1"/>
      <c r="JFK34" s="1"/>
      <c r="JFL34" s="1"/>
      <c r="JFM34" s="1"/>
      <c r="JFN34" s="1"/>
      <c r="JFO34" s="1"/>
      <c r="JFP34" s="1"/>
      <c r="JFQ34" s="1"/>
      <c r="JFR34" s="1"/>
      <c r="JFS34" s="1"/>
      <c r="JFT34" s="1"/>
      <c r="JFU34" s="1"/>
      <c r="JFV34" s="1"/>
      <c r="JFW34" s="1"/>
      <c r="JFX34" s="1"/>
      <c r="JFY34" s="1"/>
      <c r="JFZ34" s="1"/>
      <c r="JGA34" s="1"/>
      <c r="JGB34" s="1"/>
      <c r="JGC34" s="1"/>
      <c r="JGD34" s="1"/>
      <c r="JGE34" s="1"/>
      <c r="JGF34" s="1"/>
      <c r="JGG34" s="1"/>
      <c r="JGH34" s="1"/>
      <c r="JGI34" s="1"/>
      <c r="JGJ34" s="1"/>
      <c r="JGK34" s="1"/>
      <c r="JGL34" s="1"/>
      <c r="JGM34" s="1"/>
      <c r="JGN34" s="1"/>
      <c r="JGO34" s="1"/>
      <c r="JGP34" s="1"/>
      <c r="JGQ34" s="1"/>
      <c r="JGR34" s="1"/>
      <c r="JGS34" s="1"/>
      <c r="JGT34" s="1"/>
      <c r="JGU34" s="1"/>
      <c r="JGV34" s="1"/>
      <c r="JGW34" s="1"/>
      <c r="JGX34" s="1"/>
      <c r="JGY34" s="1"/>
      <c r="JGZ34" s="1"/>
      <c r="JHA34" s="1"/>
      <c r="JHB34" s="1"/>
      <c r="JHC34" s="1"/>
      <c r="JHD34" s="1"/>
      <c r="JHE34" s="1"/>
      <c r="JHF34" s="1"/>
      <c r="JHG34" s="1"/>
      <c r="JHH34" s="1"/>
      <c r="JHI34" s="1"/>
      <c r="JHJ34" s="1"/>
      <c r="JHK34" s="1"/>
      <c r="JHL34" s="1"/>
      <c r="JHM34" s="1"/>
      <c r="JHN34" s="1"/>
      <c r="JHO34" s="1"/>
      <c r="JHP34" s="1"/>
      <c r="JHQ34" s="1"/>
      <c r="JHR34" s="1"/>
      <c r="JHS34" s="1"/>
      <c r="JHT34" s="1"/>
      <c r="JHU34" s="1"/>
      <c r="JHV34" s="1"/>
      <c r="JHW34" s="1"/>
      <c r="JHX34" s="1"/>
      <c r="JHY34" s="1"/>
      <c r="JHZ34" s="1"/>
      <c r="JIA34" s="1"/>
      <c r="JIB34" s="1"/>
      <c r="JIC34" s="1"/>
      <c r="JID34" s="1"/>
      <c r="JIE34" s="1"/>
      <c r="JIF34" s="1"/>
      <c r="JIG34" s="1"/>
      <c r="JIH34" s="1"/>
      <c r="JII34" s="1"/>
      <c r="JIJ34" s="1"/>
      <c r="JIK34" s="1"/>
      <c r="JIL34" s="1"/>
      <c r="JIM34" s="1"/>
      <c r="JIN34" s="1"/>
      <c r="JIO34" s="1"/>
      <c r="JIP34" s="1"/>
      <c r="JIQ34" s="1"/>
      <c r="JIR34" s="1"/>
      <c r="JIS34" s="1"/>
      <c r="JIT34" s="1"/>
      <c r="JIU34" s="1"/>
      <c r="JIV34" s="1"/>
      <c r="JIW34" s="1"/>
      <c r="JIX34" s="1"/>
      <c r="JIY34" s="1"/>
      <c r="JIZ34" s="1"/>
      <c r="JJA34" s="1"/>
      <c r="JJB34" s="1"/>
      <c r="JJC34" s="1"/>
      <c r="JJD34" s="1"/>
      <c r="JJE34" s="1"/>
      <c r="JJF34" s="1"/>
      <c r="JJG34" s="1"/>
      <c r="JJH34" s="1"/>
      <c r="JJI34" s="1"/>
      <c r="JJJ34" s="1"/>
      <c r="JJK34" s="1"/>
      <c r="JJL34" s="1"/>
      <c r="JJM34" s="1"/>
      <c r="JJN34" s="1"/>
      <c r="JJO34" s="1"/>
      <c r="JJP34" s="1"/>
      <c r="JJQ34" s="1"/>
      <c r="JJR34" s="1"/>
      <c r="JJS34" s="1"/>
      <c r="JJT34" s="1"/>
      <c r="JJU34" s="1"/>
      <c r="JJV34" s="1"/>
      <c r="JJW34" s="1"/>
      <c r="JJX34" s="1"/>
      <c r="JJY34" s="1"/>
      <c r="JJZ34" s="1"/>
      <c r="JKA34" s="1"/>
      <c r="JKB34" s="1"/>
      <c r="JKC34" s="1"/>
      <c r="JKD34" s="1"/>
      <c r="JKE34" s="1"/>
      <c r="JKF34" s="1"/>
      <c r="JKG34" s="1"/>
      <c r="JKH34" s="1"/>
      <c r="JKI34" s="1"/>
      <c r="JKJ34" s="1"/>
      <c r="JKK34" s="1"/>
      <c r="JKL34" s="1"/>
      <c r="JKM34" s="1"/>
      <c r="JKN34" s="1"/>
      <c r="JKO34" s="1"/>
      <c r="JKP34" s="1"/>
      <c r="JKQ34" s="1"/>
      <c r="JKR34" s="1"/>
      <c r="JKS34" s="1"/>
      <c r="JKT34" s="1"/>
      <c r="JKU34" s="1"/>
      <c r="JKV34" s="1"/>
      <c r="JKW34" s="1"/>
      <c r="JKX34" s="1"/>
      <c r="JKY34" s="1"/>
      <c r="JKZ34" s="1"/>
      <c r="JLA34" s="1"/>
      <c r="JLB34" s="1"/>
      <c r="JLC34" s="1"/>
      <c r="JLD34" s="1"/>
      <c r="JLE34" s="1"/>
      <c r="JLF34" s="1"/>
      <c r="JLG34" s="1"/>
      <c r="JLH34" s="1"/>
      <c r="JLI34" s="1"/>
      <c r="JLJ34" s="1"/>
      <c r="JLK34" s="1"/>
      <c r="JLL34" s="1"/>
      <c r="JLM34" s="1"/>
      <c r="JLN34" s="1"/>
      <c r="JLO34" s="1"/>
      <c r="JLP34" s="1"/>
      <c r="JLQ34" s="1"/>
      <c r="JLR34" s="1"/>
      <c r="JLS34" s="1"/>
      <c r="JLT34" s="1"/>
      <c r="JLU34" s="1"/>
      <c r="JLV34" s="1"/>
      <c r="JLW34" s="1"/>
      <c r="JLX34" s="1"/>
      <c r="JLY34" s="1"/>
      <c r="JLZ34" s="1"/>
      <c r="JMA34" s="1"/>
      <c r="JMB34" s="1"/>
      <c r="JMC34" s="1"/>
      <c r="JMD34" s="1"/>
      <c r="JME34" s="1"/>
      <c r="JMF34" s="1"/>
      <c r="JMG34" s="1"/>
      <c r="JMH34" s="1"/>
      <c r="JMI34" s="1"/>
      <c r="JMJ34" s="1"/>
      <c r="JMK34" s="1"/>
      <c r="JML34" s="1"/>
      <c r="JMM34" s="1"/>
      <c r="JMN34" s="1"/>
      <c r="JMO34" s="1"/>
      <c r="JMP34" s="1"/>
      <c r="JMQ34" s="1"/>
      <c r="JMR34" s="1"/>
      <c r="JMS34" s="1"/>
      <c r="JMT34" s="1"/>
      <c r="JMU34" s="1"/>
      <c r="JMV34" s="1"/>
      <c r="JMW34" s="1"/>
      <c r="JMX34" s="1"/>
      <c r="JMY34" s="1"/>
      <c r="JMZ34" s="1"/>
      <c r="JNA34" s="1"/>
      <c r="JNB34" s="1"/>
      <c r="JNC34" s="1"/>
      <c r="JND34" s="1"/>
      <c r="JNE34" s="1"/>
      <c r="JNF34" s="1"/>
      <c r="JNG34" s="1"/>
      <c r="JNH34" s="1"/>
      <c r="JNI34" s="1"/>
      <c r="JNJ34" s="1"/>
      <c r="JNK34" s="1"/>
      <c r="JNL34" s="1"/>
      <c r="JNM34" s="1"/>
      <c r="JNN34" s="1"/>
      <c r="JNO34" s="1"/>
      <c r="JNP34" s="1"/>
      <c r="JNQ34" s="1"/>
      <c r="JNR34" s="1"/>
      <c r="JNS34" s="1"/>
      <c r="JNT34" s="1"/>
      <c r="JNU34" s="1"/>
      <c r="JNV34" s="1"/>
      <c r="JNW34" s="1"/>
      <c r="JNX34" s="1"/>
      <c r="JNY34" s="1"/>
      <c r="JNZ34" s="1"/>
      <c r="JOA34" s="1"/>
      <c r="JOB34" s="1"/>
      <c r="JOC34" s="1"/>
      <c r="JOD34" s="1"/>
      <c r="JOE34" s="1"/>
      <c r="JOF34" s="1"/>
      <c r="JOG34" s="1"/>
      <c r="JOH34" s="1"/>
      <c r="JOI34" s="1"/>
      <c r="JOJ34" s="1"/>
      <c r="JOK34" s="1"/>
      <c r="JOL34" s="1"/>
      <c r="JOM34" s="1"/>
      <c r="JON34" s="1"/>
      <c r="JOO34" s="1"/>
      <c r="JOP34" s="1"/>
      <c r="JOQ34" s="1"/>
      <c r="JOR34" s="1"/>
      <c r="JOS34" s="1"/>
      <c r="JOT34" s="1"/>
      <c r="JOU34" s="1"/>
      <c r="JOV34" s="1"/>
      <c r="JOW34" s="1"/>
      <c r="JOX34" s="1"/>
      <c r="JOY34" s="1"/>
      <c r="JOZ34" s="1"/>
      <c r="JPA34" s="1"/>
      <c r="JPB34" s="1"/>
      <c r="JPC34" s="1"/>
      <c r="JPD34" s="1"/>
      <c r="JPE34" s="1"/>
      <c r="JPF34" s="1"/>
      <c r="JPG34" s="1"/>
      <c r="JPH34" s="1"/>
      <c r="JPI34" s="1"/>
      <c r="JPJ34" s="1"/>
      <c r="JPK34" s="1"/>
      <c r="JPL34" s="1"/>
      <c r="JPM34" s="1"/>
      <c r="JPN34" s="1"/>
      <c r="JPO34" s="1"/>
      <c r="JPP34" s="1"/>
      <c r="JPQ34" s="1"/>
      <c r="JPR34" s="1"/>
      <c r="JPS34" s="1"/>
      <c r="JPT34" s="1"/>
      <c r="JPU34" s="1"/>
      <c r="JPV34" s="1"/>
      <c r="JPW34" s="1"/>
      <c r="JPX34" s="1"/>
      <c r="JPY34" s="1"/>
      <c r="JPZ34" s="1"/>
      <c r="JQA34" s="1"/>
      <c r="JQB34" s="1"/>
      <c r="JQC34" s="1"/>
      <c r="JQD34" s="1"/>
      <c r="JQE34" s="1"/>
      <c r="JQF34" s="1"/>
      <c r="JQG34" s="1"/>
      <c r="JQH34" s="1"/>
      <c r="JQI34" s="1"/>
      <c r="JQJ34" s="1"/>
      <c r="JQK34" s="1"/>
      <c r="JQL34" s="1"/>
      <c r="JQM34" s="1"/>
      <c r="JQN34" s="1"/>
      <c r="JQO34" s="1"/>
      <c r="JQP34" s="1"/>
      <c r="JQQ34" s="1"/>
      <c r="JQR34" s="1"/>
      <c r="JQS34" s="1"/>
      <c r="JQT34" s="1"/>
      <c r="JQU34" s="1"/>
      <c r="JQV34" s="1"/>
      <c r="JQW34" s="1"/>
      <c r="JQX34" s="1"/>
      <c r="JQY34" s="1"/>
      <c r="JQZ34" s="1"/>
      <c r="JRA34" s="1"/>
      <c r="JRB34" s="1"/>
      <c r="JRC34" s="1"/>
      <c r="JRD34" s="1"/>
      <c r="JRE34" s="1"/>
      <c r="JRF34" s="1"/>
      <c r="JRG34" s="1"/>
      <c r="JRH34" s="1"/>
      <c r="JRI34" s="1"/>
      <c r="JRJ34" s="1"/>
      <c r="JRK34" s="1"/>
      <c r="JRL34" s="1"/>
      <c r="JRM34" s="1"/>
      <c r="JRN34" s="1"/>
      <c r="JRO34" s="1"/>
      <c r="JRP34" s="1"/>
      <c r="JRQ34" s="1"/>
      <c r="JRR34" s="1"/>
      <c r="JRS34" s="1"/>
      <c r="JRT34" s="1"/>
      <c r="JRU34" s="1"/>
      <c r="JRV34" s="1"/>
      <c r="JRW34" s="1"/>
      <c r="JRX34" s="1"/>
      <c r="JRY34" s="1"/>
      <c r="JRZ34" s="1"/>
      <c r="JSA34" s="1"/>
      <c r="JSB34" s="1"/>
      <c r="JSC34" s="1"/>
      <c r="JSD34" s="1"/>
      <c r="JSE34" s="1"/>
      <c r="JSF34" s="1"/>
      <c r="JSG34" s="1"/>
      <c r="JSH34" s="1"/>
      <c r="JSI34" s="1"/>
      <c r="JSJ34" s="1"/>
      <c r="JSK34" s="1"/>
      <c r="JSL34" s="1"/>
      <c r="JSM34" s="1"/>
      <c r="JSN34" s="1"/>
      <c r="JSO34" s="1"/>
      <c r="JSP34" s="1"/>
      <c r="JSQ34" s="1"/>
      <c r="JSR34" s="1"/>
      <c r="JSS34" s="1"/>
      <c r="JST34" s="1"/>
      <c r="JSU34" s="1"/>
      <c r="JSV34" s="1"/>
      <c r="JSW34" s="1"/>
      <c r="JSX34" s="1"/>
      <c r="JSY34" s="1"/>
      <c r="JSZ34" s="1"/>
      <c r="JTA34" s="1"/>
      <c r="JTB34" s="1"/>
      <c r="JTC34" s="1"/>
      <c r="JTD34" s="1"/>
      <c r="JTE34" s="1"/>
      <c r="JTF34" s="1"/>
      <c r="JTG34" s="1"/>
      <c r="JTH34" s="1"/>
      <c r="JTI34" s="1"/>
      <c r="JTJ34" s="1"/>
      <c r="JTK34" s="1"/>
      <c r="JTL34" s="1"/>
      <c r="JTM34" s="1"/>
      <c r="JTN34" s="1"/>
      <c r="JTO34" s="1"/>
      <c r="JTP34" s="1"/>
      <c r="JTQ34" s="1"/>
      <c r="JTR34" s="1"/>
      <c r="JTS34" s="1"/>
      <c r="JTT34" s="1"/>
      <c r="JTU34" s="1"/>
      <c r="JTV34" s="1"/>
      <c r="JTW34" s="1"/>
      <c r="JTX34" s="1"/>
      <c r="JTY34" s="1"/>
      <c r="JTZ34" s="1"/>
      <c r="JUA34" s="1"/>
      <c r="JUB34" s="1"/>
      <c r="JUC34" s="1"/>
      <c r="JUD34" s="1"/>
      <c r="JUE34" s="1"/>
      <c r="JUF34" s="1"/>
      <c r="JUG34" s="1"/>
      <c r="JUH34" s="1"/>
      <c r="JUI34" s="1"/>
      <c r="JUJ34" s="1"/>
      <c r="JUK34" s="1"/>
      <c r="JUL34" s="1"/>
      <c r="JUM34" s="1"/>
      <c r="JUN34" s="1"/>
      <c r="JUO34" s="1"/>
      <c r="JUP34" s="1"/>
      <c r="JUQ34" s="1"/>
      <c r="JUR34" s="1"/>
      <c r="JUS34" s="1"/>
      <c r="JUT34" s="1"/>
      <c r="JUU34" s="1"/>
      <c r="JUV34" s="1"/>
      <c r="JUW34" s="1"/>
      <c r="JUX34" s="1"/>
      <c r="JUY34" s="1"/>
      <c r="JUZ34" s="1"/>
      <c r="JVA34" s="1"/>
      <c r="JVB34" s="1"/>
      <c r="JVC34" s="1"/>
      <c r="JVD34" s="1"/>
      <c r="JVE34" s="1"/>
      <c r="JVF34" s="1"/>
      <c r="JVG34" s="1"/>
      <c r="JVH34" s="1"/>
      <c r="JVI34" s="1"/>
      <c r="JVJ34" s="1"/>
      <c r="JVK34" s="1"/>
      <c r="JVL34" s="1"/>
      <c r="JVM34" s="1"/>
      <c r="JVN34" s="1"/>
      <c r="JVO34" s="1"/>
      <c r="JVP34" s="1"/>
      <c r="JVQ34" s="1"/>
      <c r="JVR34" s="1"/>
      <c r="JVS34" s="1"/>
      <c r="JVT34" s="1"/>
      <c r="JVU34" s="1"/>
      <c r="JVV34" s="1"/>
      <c r="JVW34" s="1"/>
      <c r="JVX34" s="1"/>
      <c r="JVY34" s="1"/>
      <c r="JVZ34" s="1"/>
      <c r="JWA34" s="1"/>
      <c r="JWB34" s="1"/>
      <c r="JWC34" s="1"/>
      <c r="JWD34" s="1"/>
      <c r="JWE34" s="1"/>
      <c r="JWF34" s="1"/>
      <c r="JWG34" s="1"/>
      <c r="JWH34" s="1"/>
      <c r="JWI34" s="1"/>
      <c r="JWJ34" s="1"/>
      <c r="JWK34" s="1"/>
      <c r="JWL34" s="1"/>
      <c r="JWM34" s="1"/>
      <c r="JWN34" s="1"/>
      <c r="JWO34" s="1"/>
      <c r="JWP34" s="1"/>
      <c r="JWQ34" s="1"/>
      <c r="JWR34" s="1"/>
      <c r="JWS34" s="1"/>
      <c r="JWT34" s="1"/>
      <c r="JWU34" s="1"/>
      <c r="JWV34" s="1"/>
      <c r="JWW34" s="1"/>
      <c r="JWX34" s="1"/>
      <c r="JWY34" s="1"/>
      <c r="JWZ34" s="1"/>
      <c r="JXA34" s="1"/>
      <c r="JXB34" s="1"/>
      <c r="JXC34" s="1"/>
      <c r="JXD34" s="1"/>
      <c r="JXE34" s="1"/>
      <c r="JXF34" s="1"/>
      <c r="JXG34" s="1"/>
      <c r="JXH34" s="1"/>
      <c r="JXI34" s="1"/>
      <c r="JXJ34" s="1"/>
      <c r="JXK34" s="1"/>
      <c r="JXL34" s="1"/>
      <c r="JXM34" s="1"/>
      <c r="JXN34" s="1"/>
      <c r="JXO34" s="1"/>
      <c r="JXP34" s="1"/>
      <c r="JXQ34" s="1"/>
      <c r="JXR34" s="1"/>
      <c r="JXS34" s="1"/>
      <c r="JXT34" s="1"/>
      <c r="JXU34" s="1"/>
      <c r="JXV34" s="1"/>
      <c r="JXW34" s="1"/>
      <c r="JXX34" s="1"/>
      <c r="JXY34" s="1"/>
      <c r="JXZ34" s="1"/>
      <c r="JYA34" s="1"/>
      <c r="JYB34" s="1"/>
      <c r="JYC34" s="1"/>
      <c r="JYD34" s="1"/>
      <c r="JYE34" s="1"/>
      <c r="JYF34" s="1"/>
      <c r="JYG34" s="1"/>
      <c r="JYH34" s="1"/>
      <c r="JYI34" s="1"/>
      <c r="JYJ34" s="1"/>
      <c r="JYK34" s="1"/>
      <c r="JYL34" s="1"/>
      <c r="JYM34" s="1"/>
      <c r="JYN34" s="1"/>
      <c r="JYO34" s="1"/>
      <c r="JYP34" s="1"/>
      <c r="JYQ34" s="1"/>
      <c r="JYR34" s="1"/>
      <c r="JYS34" s="1"/>
      <c r="JYT34" s="1"/>
      <c r="JYU34" s="1"/>
      <c r="JYV34" s="1"/>
      <c r="JYW34" s="1"/>
      <c r="JYX34" s="1"/>
      <c r="JYY34" s="1"/>
      <c r="JYZ34" s="1"/>
      <c r="JZA34" s="1"/>
      <c r="JZB34" s="1"/>
      <c r="JZC34" s="1"/>
      <c r="JZD34" s="1"/>
      <c r="JZE34" s="1"/>
      <c r="JZF34" s="1"/>
      <c r="JZG34" s="1"/>
      <c r="JZH34" s="1"/>
      <c r="JZI34" s="1"/>
      <c r="JZJ34" s="1"/>
      <c r="JZK34" s="1"/>
      <c r="JZL34" s="1"/>
      <c r="JZM34" s="1"/>
      <c r="JZN34" s="1"/>
      <c r="JZO34" s="1"/>
      <c r="JZP34" s="1"/>
      <c r="JZQ34" s="1"/>
      <c r="JZR34" s="1"/>
      <c r="JZS34" s="1"/>
      <c r="JZT34" s="1"/>
      <c r="JZU34" s="1"/>
      <c r="JZV34" s="1"/>
      <c r="JZW34" s="1"/>
      <c r="JZX34" s="1"/>
      <c r="JZY34" s="1"/>
      <c r="JZZ34" s="1"/>
      <c r="KAA34" s="1"/>
      <c r="KAB34" s="1"/>
      <c r="KAC34" s="1"/>
      <c r="KAD34" s="1"/>
      <c r="KAE34" s="1"/>
      <c r="KAF34" s="1"/>
      <c r="KAG34" s="1"/>
      <c r="KAH34" s="1"/>
      <c r="KAI34" s="1"/>
      <c r="KAJ34" s="1"/>
      <c r="KAK34" s="1"/>
      <c r="KAL34" s="1"/>
      <c r="KAM34" s="1"/>
      <c r="KAN34" s="1"/>
      <c r="KAO34" s="1"/>
      <c r="KAP34" s="1"/>
      <c r="KAQ34" s="1"/>
      <c r="KAR34" s="1"/>
      <c r="KAS34" s="1"/>
      <c r="KAT34" s="1"/>
      <c r="KAU34" s="1"/>
      <c r="KAV34" s="1"/>
      <c r="KAW34" s="1"/>
      <c r="KAX34" s="1"/>
      <c r="KAY34" s="1"/>
      <c r="KAZ34" s="1"/>
      <c r="KBA34" s="1"/>
      <c r="KBB34" s="1"/>
      <c r="KBC34" s="1"/>
      <c r="KBD34" s="1"/>
      <c r="KBE34" s="1"/>
      <c r="KBF34" s="1"/>
      <c r="KBG34" s="1"/>
      <c r="KBH34" s="1"/>
      <c r="KBI34" s="1"/>
      <c r="KBJ34" s="1"/>
      <c r="KBK34" s="1"/>
      <c r="KBL34" s="1"/>
      <c r="KBM34" s="1"/>
      <c r="KBN34" s="1"/>
      <c r="KBO34" s="1"/>
      <c r="KBP34" s="1"/>
      <c r="KBQ34" s="1"/>
      <c r="KBR34" s="1"/>
      <c r="KBS34" s="1"/>
      <c r="KBT34" s="1"/>
      <c r="KBU34" s="1"/>
      <c r="KBV34" s="1"/>
      <c r="KBW34" s="1"/>
      <c r="KBX34" s="1"/>
      <c r="KBY34" s="1"/>
      <c r="KBZ34" s="1"/>
      <c r="KCA34" s="1"/>
      <c r="KCB34" s="1"/>
      <c r="KCC34" s="1"/>
      <c r="KCD34" s="1"/>
      <c r="KCE34" s="1"/>
      <c r="KCF34" s="1"/>
      <c r="KCG34" s="1"/>
      <c r="KCH34" s="1"/>
      <c r="KCI34" s="1"/>
      <c r="KCJ34" s="1"/>
      <c r="KCK34" s="1"/>
      <c r="KCL34" s="1"/>
      <c r="KCM34" s="1"/>
      <c r="KCN34" s="1"/>
      <c r="KCO34" s="1"/>
      <c r="KCP34" s="1"/>
      <c r="KCQ34" s="1"/>
      <c r="KCR34" s="1"/>
      <c r="KCS34" s="1"/>
      <c r="KCT34" s="1"/>
      <c r="KCU34" s="1"/>
      <c r="KCV34" s="1"/>
      <c r="KCW34" s="1"/>
      <c r="KCX34" s="1"/>
      <c r="KCY34" s="1"/>
      <c r="KCZ34" s="1"/>
      <c r="KDA34" s="1"/>
      <c r="KDB34" s="1"/>
      <c r="KDC34" s="1"/>
      <c r="KDD34" s="1"/>
      <c r="KDE34" s="1"/>
      <c r="KDF34" s="1"/>
      <c r="KDG34" s="1"/>
      <c r="KDH34" s="1"/>
      <c r="KDI34" s="1"/>
      <c r="KDJ34" s="1"/>
      <c r="KDK34" s="1"/>
      <c r="KDL34" s="1"/>
      <c r="KDM34" s="1"/>
      <c r="KDN34" s="1"/>
      <c r="KDO34" s="1"/>
      <c r="KDP34" s="1"/>
      <c r="KDQ34" s="1"/>
      <c r="KDR34" s="1"/>
      <c r="KDS34" s="1"/>
      <c r="KDT34" s="1"/>
      <c r="KDU34" s="1"/>
      <c r="KDV34" s="1"/>
      <c r="KDW34" s="1"/>
      <c r="KDX34" s="1"/>
      <c r="KDY34" s="1"/>
      <c r="KDZ34" s="1"/>
      <c r="KEA34" s="1"/>
      <c r="KEB34" s="1"/>
      <c r="KEC34" s="1"/>
      <c r="KED34" s="1"/>
      <c r="KEE34" s="1"/>
      <c r="KEF34" s="1"/>
      <c r="KEG34" s="1"/>
      <c r="KEH34" s="1"/>
      <c r="KEI34" s="1"/>
      <c r="KEJ34" s="1"/>
      <c r="KEK34" s="1"/>
      <c r="KEL34" s="1"/>
      <c r="KEM34" s="1"/>
      <c r="KEN34" s="1"/>
      <c r="KEO34" s="1"/>
      <c r="KEP34" s="1"/>
      <c r="KEQ34" s="1"/>
      <c r="KER34" s="1"/>
      <c r="KES34" s="1"/>
      <c r="KET34" s="1"/>
      <c r="KEU34" s="1"/>
      <c r="KEV34" s="1"/>
      <c r="KEW34" s="1"/>
      <c r="KEX34" s="1"/>
      <c r="KEY34" s="1"/>
      <c r="KEZ34" s="1"/>
      <c r="KFA34" s="1"/>
      <c r="KFB34" s="1"/>
      <c r="KFC34" s="1"/>
      <c r="KFD34" s="1"/>
      <c r="KFE34" s="1"/>
      <c r="KFF34" s="1"/>
      <c r="KFG34" s="1"/>
      <c r="KFH34" s="1"/>
      <c r="KFI34" s="1"/>
      <c r="KFJ34" s="1"/>
      <c r="KFK34" s="1"/>
      <c r="KFL34" s="1"/>
      <c r="KFM34" s="1"/>
      <c r="KFN34" s="1"/>
      <c r="KFO34" s="1"/>
      <c r="KFP34" s="1"/>
      <c r="KFQ34" s="1"/>
      <c r="KFR34" s="1"/>
      <c r="KFS34" s="1"/>
      <c r="KFT34" s="1"/>
      <c r="KFU34" s="1"/>
      <c r="KFV34" s="1"/>
      <c r="KFW34" s="1"/>
      <c r="KFX34" s="1"/>
      <c r="KFY34" s="1"/>
      <c r="KFZ34" s="1"/>
      <c r="KGA34" s="1"/>
      <c r="KGB34" s="1"/>
      <c r="KGC34" s="1"/>
      <c r="KGD34" s="1"/>
      <c r="KGE34" s="1"/>
      <c r="KGF34" s="1"/>
      <c r="KGG34" s="1"/>
      <c r="KGH34" s="1"/>
      <c r="KGI34" s="1"/>
      <c r="KGJ34" s="1"/>
      <c r="KGK34" s="1"/>
      <c r="KGL34" s="1"/>
      <c r="KGM34" s="1"/>
      <c r="KGN34" s="1"/>
      <c r="KGO34" s="1"/>
      <c r="KGP34" s="1"/>
      <c r="KGQ34" s="1"/>
      <c r="KGR34" s="1"/>
      <c r="KGS34" s="1"/>
      <c r="KGT34" s="1"/>
      <c r="KGU34" s="1"/>
      <c r="KGV34" s="1"/>
      <c r="KGW34" s="1"/>
      <c r="KGX34" s="1"/>
      <c r="KGY34" s="1"/>
      <c r="KGZ34" s="1"/>
      <c r="KHA34" s="1"/>
      <c r="KHB34" s="1"/>
      <c r="KHC34" s="1"/>
      <c r="KHD34" s="1"/>
      <c r="KHE34" s="1"/>
      <c r="KHF34" s="1"/>
      <c r="KHG34" s="1"/>
      <c r="KHH34" s="1"/>
      <c r="KHI34" s="1"/>
      <c r="KHJ34" s="1"/>
      <c r="KHK34" s="1"/>
      <c r="KHL34" s="1"/>
      <c r="KHM34" s="1"/>
      <c r="KHN34" s="1"/>
      <c r="KHO34" s="1"/>
      <c r="KHP34" s="1"/>
      <c r="KHQ34" s="1"/>
      <c r="KHR34" s="1"/>
      <c r="KHS34" s="1"/>
      <c r="KHT34" s="1"/>
      <c r="KHU34" s="1"/>
      <c r="KHV34" s="1"/>
      <c r="KHW34" s="1"/>
      <c r="KHX34" s="1"/>
      <c r="KHY34" s="1"/>
      <c r="KHZ34" s="1"/>
      <c r="KIA34" s="1"/>
      <c r="KIB34" s="1"/>
      <c r="KIC34" s="1"/>
      <c r="KID34" s="1"/>
      <c r="KIE34" s="1"/>
      <c r="KIF34" s="1"/>
      <c r="KIG34" s="1"/>
      <c r="KIH34" s="1"/>
      <c r="KII34" s="1"/>
      <c r="KIJ34" s="1"/>
      <c r="KIK34" s="1"/>
      <c r="KIL34" s="1"/>
      <c r="KIM34" s="1"/>
      <c r="KIN34" s="1"/>
      <c r="KIO34" s="1"/>
      <c r="KIP34" s="1"/>
      <c r="KIQ34" s="1"/>
      <c r="KIR34" s="1"/>
      <c r="KIS34" s="1"/>
      <c r="KIT34" s="1"/>
      <c r="KIU34" s="1"/>
      <c r="KIV34" s="1"/>
      <c r="KIW34" s="1"/>
      <c r="KIX34" s="1"/>
      <c r="KIY34" s="1"/>
      <c r="KIZ34" s="1"/>
      <c r="KJA34" s="1"/>
      <c r="KJB34" s="1"/>
      <c r="KJC34" s="1"/>
      <c r="KJD34" s="1"/>
      <c r="KJE34" s="1"/>
      <c r="KJF34" s="1"/>
      <c r="KJG34" s="1"/>
      <c r="KJH34" s="1"/>
      <c r="KJI34" s="1"/>
      <c r="KJJ34" s="1"/>
      <c r="KJK34" s="1"/>
      <c r="KJL34" s="1"/>
      <c r="KJM34" s="1"/>
      <c r="KJN34" s="1"/>
      <c r="KJO34" s="1"/>
      <c r="KJP34" s="1"/>
      <c r="KJQ34" s="1"/>
      <c r="KJR34" s="1"/>
      <c r="KJS34" s="1"/>
      <c r="KJT34" s="1"/>
      <c r="KJU34" s="1"/>
      <c r="KJV34" s="1"/>
      <c r="KJW34" s="1"/>
      <c r="KJX34" s="1"/>
      <c r="KJY34" s="1"/>
      <c r="KJZ34" s="1"/>
      <c r="KKA34" s="1"/>
      <c r="KKB34" s="1"/>
      <c r="KKC34" s="1"/>
      <c r="KKD34" s="1"/>
      <c r="KKE34" s="1"/>
      <c r="KKF34" s="1"/>
      <c r="KKG34" s="1"/>
      <c r="KKH34" s="1"/>
      <c r="KKI34" s="1"/>
      <c r="KKJ34" s="1"/>
      <c r="KKK34" s="1"/>
      <c r="KKL34" s="1"/>
      <c r="KKM34" s="1"/>
      <c r="KKN34" s="1"/>
      <c r="KKO34" s="1"/>
      <c r="KKP34" s="1"/>
      <c r="KKQ34" s="1"/>
      <c r="KKR34" s="1"/>
      <c r="KKS34" s="1"/>
      <c r="KKT34" s="1"/>
      <c r="KKU34" s="1"/>
      <c r="KKV34" s="1"/>
      <c r="KKW34" s="1"/>
      <c r="KKX34" s="1"/>
      <c r="KKY34" s="1"/>
      <c r="KKZ34" s="1"/>
      <c r="KLA34" s="1"/>
      <c r="KLB34" s="1"/>
      <c r="KLC34" s="1"/>
      <c r="KLD34" s="1"/>
      <c r="KLE34" s="1"/>
      <c r="KLF34" s="1"/>
      <c r="KLG34" s="1"/>
      <c r="KLH34" s="1"/>
      <c r="KLI34" s="1"/>
      <c r="KLJ34" s="1"/>
      <c r="KLK34" s="1"/>
      <c r="KLL34" s="1"/>
      <c r="KLM34" s="1"/>
      <c r="KLN34" s="1"/>
      <c r="KLO34" s="1"/>
      <c r="KLP34" s="1"/>
      <c r="KLQ34" s="1"/>
      <c r="KLR34" s="1"/>
      <c r="KLS34" s="1"/>
      <c r="KLT34" s="1"/>
      <c r="KLU34" s="1"/>
      <c r="KLV34" s="1"/>
      <c r="KLW34" s="1"/>
      <c r="KLX34" s="1"/>
      <c r="KLY34" s="1"/>
      <c r="KLZ34" s="1"/>
      <c r="KMA34" s="1"/>
      <c r="KMB34" s="1"/>
      <c r="KMC34" s="1"/>
      <c r="KMD34" s="1"/>
      <c r="KME34" s="1"/>
      <c r="KMF34" s="1"/>
      <c r="KMG34" s="1"/>
      <c r="KMH34" s="1"/>
      <c r="KMI34" s="1"/>
      <c r="KMJ34" s="1"/>
      <c r="KMK34" s="1"/>
      <c r="KML34" s="1"/>
      <c r="KMM34" s="1"/>
      <c r="KMN34" s="1"/>
      <c r="KMO34" s="1"/>
      <c r="KMP34" s="1"/>
      <c r="KMQ34" s="1"/>
      <c r="KMR34" s="1"/>
      <c r="KMS34" s="1"/>
      <c r="KMT34" s="1"/>
      <c r="KMU34" s="1"/>
      <c r="KMV34" s="1"/>
      <c r="KMW34" s="1"/>
      <c r="KMX34" s="1"/>
      <c r="KMY34" s="1"/>
      <c r="KMZ34" s="1"/>
      <c r="KNA34" s="1"/>
      <c r="KNB34" s="1"/>
      <c r="KNC34" s="1"/>
      <c r="KND34" s="1"/>
      <c r="KNE34" s="1"/>
      <c r="KNF34" s="1"/>
      <c r="KNG34" s="1"/>
      <c r="KNH34" s="1"/>
      <c r="KNI34" s="1"/>
      <c r="KNJ34" s="1"/>
      <c r="KNK34" s="1"/>
      <c r="KNL34" s="1"/>
      <c r="KNM34" s="1"/>
      <c r="KNN34" s="1"/>
      <c r="KNO34" s="1"/>
      <c r="KNP34" s="1"/>
      <c r="KNQ34" s="1"/>
      <c r="KNR34" s="1"/>
      <c r="KNS34" s="1"/>
      <c r="KNT34" s="1"/>
      <c r="KNU34" s="1"/>
      <c r="KNV34" s="1"/>
      <c r="KNW34" s="1"/>
      <c r="KNX34" s="1"/>
      <c r="KNY34" s="1"/>
      <c r="KNZ34" s="1"/>
      <c r="KOA34" s="1"/>
      <c r="KOB34" s="1"/>
      <c r="KOC34" s="1"/>
      <c r="KOD34" s="1"/>
      <c r="KOE34" s="1"/>
      <c r="KOF34" s="1"/>
      <c r="KOG34" s="1"/>
      <c r="KOH34" s="1"/>
      <c r="KOI34" s="1"/>
      <c r="KOJ34" s="1"/>
      <c r="KOK34" s="1"/>
      <c r="KOL34" s="1"/>
      <c r="KOM34" s="1"/>
      <c r="KON34" s="1"/>
      <c r="KOO34" s="1"/>
      <c r="KOP34" s="1"/>
      <c r="KOQ34" s="1"/>
      <c r="KOR34" s="1"/>
      <c r="KOS34" s="1"/>
      <c r="KOT34" s="1"/>
      <c r="KOU34" s="1"/>
      <c r="KOV34" s="1"/>
      <c r="KOW34" s="1"/>
      <c r="KOX34" s="1"/>
      <c r="KOY34" s="1"/>
      <c r="KOZ34" s="1"/>
      <c r="KPA34" s="1"/>
      <c r="KPB34" s="1"/>
      <c r="KPC34" s="1"/>
      <c r="KPD34" s="1"/>
      <c r="KPE34" s="1"/>
      <c r="KPF34" s="1"/>
      <c r="KPG34" s="1"/>
      <c r="KPH34" s="1"/>
      <c r="KPI34" s="1"/>
      <c r="KPJ34" s="1"/>
      <c r="KPK34" s="1"/>
      <c r="KPL34" s="1"/>
      <c r="KPM34" s="1"/>
      <c r="KPN34" s="1"/>
      <c r="KPO34" s="1"/>
      <c r="KPP34" s="1"/>
      <c r="KPQ34" s="1"/>
      <c r="KPR34" s="1"/>
      <c r="KPS34" s="1"/>
      <c r="KPT34" s="1"/>
      <c r="KPU34" s="1"/>
      <c r="KPV34" s="1"/>
      <c r="KPW34" s="1"/>
      <c r="KPX34" s="1"/>
      <c r="KPY34" s="1"/>
      <c r="KPZ34" s="1"/>
      <c r="KQA34" s="1"/>
      <c r="KQB34" s="1"/>
      <c r="KQC34" s="1"/>
      <c r="KQD34" s="1"/>
      <c r="KQE34" s="1"/>
      <c r="KQF34" s="1"/>
      <c r="KQG34" s="1"/>
      <c r="KQH34" s="1"/>
      <c r="KQI34" s="1"/>
      <c r="KQJ34" s="1"/>
      <c r="KQK34" s="1"/>
      <c r="KQL34" s="1"/>
      <c r="KQM34" s="1"/>
      <c r="KQN34" s="1"/>
      <c r="KQO34" s="1"/>
      <c r="KQP34" s="1"/>
      <c r="KQQ34" s="1"/>
      <c r="KQR34" s="1"/>
      <c r="KQS34" s="1"/>
      <c r="KQT34" s="1"/>
      <c r="KQU34" s="1"/>
      <c r="KQV34" s="1"/>
      <c r="KQW34" s="1"/>
      <c r="KQX34" s="1"/>
      <c r="KQY34" s="1"/>
      <c r="KQZ34" s="1"/>
      <c r="KRA34" s="1"/>
      <c r="KRB34" s="1"/>
      <c r="KRC34" s="1"/>
      <c r="KRD34" s="1"/>
      <c r="KRE34" s="1"/>
      <c r="KRF34" s="1"/>
      <c r="KRG34" s="1"/>
      <c r="KRH34" s="1"/>
      <c r="KRI34" s="1"/>
      <c r="KRJ34" s="1"/>
      <c r="KRK34" s="1"/>
      <c r="KRL34" s="1"/>
      <c r="KRM34" s="1"/>
      <c r="KRN34" s="1"/>
      <c r="KRO34" s="1"/>
      <c r="KRP34" s="1"/>
      <c r="KRQ34" s="1"/>
      <c r="KRR34" s="1"/>
      <c r="KRS34" s="1"/>
      <c r="KRT34" s="1"/>
      <c r="KRU34" s="1"/>
      <c r="KRV34" s="1"/>
      <c r="KRW34" s="1"/>
      <c r="KRX34" s="1"/>
      <c r="KRY34" s="1"/>
      <c r="KRZ34" s="1"/>
      <c r="KSA34" s="1"/>
      <c r="KSB34" s="1"/>
      <c r="KSC34" s="1"/>
      <c r="KSD34" s="1"/>
      <c r="KSE34" s="1"/>
      <c r="KSF34" s="1"/>
      <c r="KSG34" s="1"/>
      <c r="KSH34" s="1"/>
      <c r="KSI34" s="1"/>
      <c r="KSJ34" s="1"/>
      <c r="KSK34" s="1"/>
      <c r="KSL34" s="1"/>
      <c r="KSM34" s="1"/>
      <c r="KSN34" s="1"/>
      <c r="KSO34" s="1"/>
      <c r="KSP34" s="1"/>
      <c r="KSQ34" s="1"/>
      <c r="KSR34" s="1"/>
      <c r="KSS34" s="1"/>
      <c r="KST34" s="1"/>
      <c r="KSU34" s="1"/>
      <c r="KSV34" s="1"/>
      <c r="KSW34" s="1"/>
      <c r="KSX34" s="1"/>
      <c r="KSY34" s="1"/>
      <c r="KSZ34" s="1"/>
      <c r="KTA34" s="1"/>
      <c r="KTB34" s="1"/>
      <c r="KTC34" s="1"/>
      <c r="KTD34" s="1"/>
      <c r="KTE34" s="1"/>
      <c r="KTF34" s="1"/>
      <c r="KTG34" s="1"/>
      <c r="KTH34" s="1"/>
      <c r="KTI34" s="1"/>
      <c r="KTJ34" s="1"/>
      <c r="KTK34" s="1"/>
      <c r="KTL34" s="1"/>
      <c r="KTM34" s="1"/>
      <c r="KTN34" s="1"/>
      <c r="KTO34" s="1"/>
      <c r="KTP34" s="1"/>
      <c r="KTQ34" s="1"/>
      <c r="KTR34" s="1"/>
      <c r="KTS34" s="1"/>
      <c r="KTT34" s="1"/>
      <c r="KTU34" s="1"/>
      <c r="KTV34" s="1"/>
      <c r="KTW34" s="1"/>
      <c r="KTX34" s="1"/>
      <c r="KTY34" s="1"/>
      <c r="KTZ34" s="1"/>
      <c r="KUA34" s="1"/>
      <c r="KUB34" s="1"/>
      <c r="KUC34" s="1"/>
      <c r="KUD34" s="1"/>
      <c r="KUE34" s="1"/>
      <c r="KUF34" s="1"/>
      <c r="KUG34" s="1"/>
      <c r="KUH34" s="1"/>
      <c r="KUI34" s="1"/>
      <c r="KUJ34" s="1"/>
      <c r="KUK34" s="1"/>
      <c r="KUL34" s="1"/>
      <c r="KUM34" s="1"/>
      <c r="KUN34" s="1"/>
      <c r="KUO34" s="1"/>
      <c r="KUP34" s="1"/>
      <c r="KUQ34" s="1"/>
      <c r="KUR34" s="1"/>
      <c r="KUS34" s="1"/>
      <c r="KUT34" s="1"/>
      <c r="KUU34" s="1"/>
      <c r="KUV34" s="1"/>
      <c r="KUW34" s="1"/>
      <c r="KUX34" s="1"/>
      <c r="KUY34" s="1"/>
      <c r="KUZ34" s="1"/>
      <c r="KVA34" s="1"/>
      <c r="KVB34" s="1"/>
      <c r="KVC34" s="1"/>
      <c r="KVD34" s="1"/>
      <c r="KVE34" s="1"/>
      <c r="KVF34" s="1"/>
      <c r="KVG34" s="1"/>
      <c r="KVH34" s="1"/>
      <c r="KVI34" s="1"/>
      <c r="KVJ34" s="1"/>
      <c r="KVK34" s="1"/>
      <c r="KVL34" s="1"/>
      <c r="KVM34" s="1"/>
      <c r="KVN34" s="1"/>
      <c r="KVO34" s="1"/>
      <c r="KVP34" s="1"/>
      <c r="KVQ34" s="1"/>
      <c r="KVR34" s="1"/>
      <c r="KVS34" s="1"/>
      <c r="KVT34" s="1"/>
      <c r="KVU34" s="1"/>
      <c r="KVV34" s="1"/>
      <c r="KVW34" s="1"/>
      <c r="KVX34" s="1"/>
      <c r="KVY34" s="1"/>
      <c r="KVZ34" s="1"/>
      <c r="KWA34" s="1"/>
      <c r="KWB34" s="1"/>
      <c r="KWC34" s="1"/>
      <c r="KWD34" s="1"/>
      <c r="KWE34" s="1"/>
      <c r="KWF34" s="1"/>
      <c r="KWG34" s="1"/>
      <c r="KWH34" s="1"/>
      <c r="KWI34" s="1"/>
      <c r="KWJ34" s="1"/>
      <c r="KWK34" s="1"/>
      <c r="KWL34" s="1"/>
      <c r="KWM34" s="1"/>
      <c r="KWN34" s="1"/>
      <c r="KWO34" s="1"/>
      <c r="KWP34" s="1"/>
      <c r="KWQ34" s="1"/>
      <c r="KWR34" s="1"/>
      <c r="KWS34" s="1"/>
      <c r="KWT34" s="1"/>
      <c r="KWU34" s="1"/>
      <c r="KWV34" s="1"/>
      <c r="KWW34" s="1"/>
      <c r="KWX34" s="1"/>
      <c r="KWY34" s="1"/>
      <c r="KWZ34" s="1"/>
      <c r="KXA34" s="1"/>
      <c r="KXB34" s="1"/>
      <c r="KXC34" s="1"/>
      <c r="KXD34" s="1"/>
      <c r="KXE34" s="1"/>
      <c r="KXF34" s="1"/>
      <c r="KXG34" s="1"/>
      <c r="KXH34" s="1"/>
      <c r="KXI34" s="1"/>
      <c r="KXJ34" s="1"/>
      <c r="KXK34" s="1"/>
      <c r="KXL34" s="1"/>
      <c r="KXM34" s="1"/>
      <c r="KXN34" s="1"/>
      <c r="KXO34" s="1"/>
      <c r="KXP34" s="1"/>
      <c r="KXQ34" s="1"/>
      <c r="KXR34" s="1"/>
      <c r="KXS34" s="1"/>
      <c r="KXT34" s="1"/>
      <c r="KXU34" s="1"/>
      <c r="KXV34" s="1"/>
      <c r="KXW34" s="1"/>
      <c r="KXX34" s="1"/>
      <c r="KXY34" s="1"/>
      <c r="KXZ34" s="1"/>
      <c r="KYA34" s="1"/>
      <c r="KYB34" s="1"/>
      <c r="KYC34" s="1"/>
      <c r="KYD34" s="1"/>
      <c r="KYE34" s="1"/>
      <c r="KYF34" s="1"/>
      <c r="KYG34" s="1"/>
      <c r="KYH34" s="1"/>
      <c r="KYI34" s="1"/>
      <c r="KYJ34" s="1"/>
      <c r="KYK34" s="1"/>
      <c r="KYL34" s="1"/>
      <c r="KYM34" s="1"/>
      <c r="KYN34" s="1"/>
      <c r="KYO34" s="1"/>
      <c r="KYP34" s="1"/>
      <c r="KYQ34" s="1"/>
      <c r="KYR34" s="1"/>
      <c r="KYS34" s="1"/>
      <c r="KYT34" s="1"/>
      <c r="KYU34" s="1"/>
      <c r="KYV34" s="1"/>
      <c r="KYW34" s="1"/>
      <c r="KYX34" s="1"/>
      <c r="KYY34" s="1"/>
      <c r="KYZ34" s="1"/>
      <c r="KZA34" s="1"/>
      <c r="KZB34" s="1"/>
      <c r="KZC34" s="1"/>
      <c r="KZD34" s="1"/>
      <c r="KZE34" s="1"/>
      <c r="KZF34" s="1"/>
      <c r="KZG34" s="1"/>
      <c r="KZH34" s="1"/>
      <c r="KZI34" s="1"/>
      <c r="KZJ34" s="1"/>
      <c r="KZK34" s="1"/>
      <c r="KZL34" s="1"/>
      <c r="KZM34" s="1"/>
      <c r="KZN34" s="1"/>
      <c r="KZO34" s="1"/>
      <c r="KZP34" s="1"/>
      <c r="KZQ34" s="1"/>
      <c r="KZR34" s="1"/>
      <c r="KZS34" s="1"/>
      <c r="KZT34" s="1"/>
      <c r="KZU34" s="1"/>
      <c r="KZV34" s="1"/>
      <c r="KZW34" s="1"/>
      <c r="KZX34" s="1"/>
      <c r="KZY34" s="1"/>
      <c r="KZZ34" s="1"/>
      <c r="LAA34" s="1"/>
      <c r="LAB34" s="1"/>
      <c r="LAC34" s="1"/>
      <c r="LAD34" s="1"/>
      <c r="LAE34" s="1"/>
      <c r="LAF34" s="1"/>
      <c r="LAG34" s="1"/>
      <c r="LAH34" s="1"/>
      <c r="LAI34" s="1"/>
      <c r="LAJ34" s="1"/>
      <c r="LAK34" s="1"/>
      <c r="LAL34" s="1"/>
      <c r="LAM34" s="1"/>
      <c r="LAN34" s="1"/>
      <c r="LAO34" s="1"/>
      <c r="LAP34" s="1"/>
      <c r="LAQ34" s="1"/>
      <c r="LAR34" s="1"/>
      <c r="LAS34" s="1"/>
      <c r="LAT34" s="1"/>
      <c r="LAU34" s="1"/>
      <c r="LAV34" s="1"/>
      <c r="LAW34" s="1"/>
      <c r="LAX34" s="1"/>
      <c r="LAY34" s="1"/>
      <c r="LAZ34" s="1"/>
      <c r="LBA34" s="1"/>
      <c r="LBB34" s="1"/>
      <c r="LBC34" s="1"/>
      <c r="LBD34" s="1"/>
      <c r="LBE34" s="1"/>
      <c r="LBF34" s="1"/>
      <c r="LBG34" s="1"/>
      <c r="LBH34" s="1"/>
      <c r="LBI34" s="1"/>
      <c r="LBJ34" s="1"/>
      <c r="LBK34" s="1"/>
      <c r="LBL34" s="1"/>
      <c r="LBM34" s="1"/>
      <c r="LBN34" s="1"/>
      <c r="LBO34" s="1"/>
      <c r="LBP34" s="1"/>
      <c r="LBQ34" s="1"/>
      <c r="LBR34" s="1"/>
      <c r="LBS34" s="1"/>
      <c r="LBT34" s="1"/>
      <c r="LBU34" s="1"/>
      <c r="LBV34" s="1"/>
      <c r="LBW34" s="1"/>
      <c r="LBX34" s="1"/>
      <c r="LBY34" s="1"/>
      <c r="LBZ34" s="1"/>
      <c r="LCA34" s="1"/>
      <c r="LCB34" s="1"/>
      <c r="LCC34" s="1"/>
      <c r="LCD34" s="1"/>
      <c r="LCE34" s="1"/>
      <c r="LCF34" s="1"/>
      <c r="LCG34" s="1"/>
      <c r="LCH34" s="1"/>
      <c r="LCI34" s="1"/>
      <c r="LCJ34" s="1"/>
      <c r="LCK34" s="1"/>
      <c r="LCL34" s="1"/>
      <c r="LCM34" s="1"/>
      <c r="LCN34" s="1"/>
      <c r="LCO34" s="1"/>
      <c r="LCP34" s="1"/>
      <c r="LCQ34" s="1"/>
      <c r="LCR34" s="1"/>
      <c r="LCS34" s="1"/>
      <c r="LCT34" s="1"/>
      <c r="LCU34" s="1"/>
      <c r="LCV34" s="1"/>
      <c r="LCW34" s="1"/>
      <c r="LCX34" s="1"/>
      <c r="LCY34" s="1"/>
      <c r="LCZ34" s="1"/>
      <c r="LDA34" s="1"/>
      <c r="LDB34" s="1"/>
      <c r="LDC34" s="1"/>
      <c r="LDD34" s="1"/>
      <c r="LDE34" s="1"/>
      <c r="LDF34" s="1"/>
      <c r="LDG34" s="1"/>
      <c r="LDH34" s="1"/>
      <c r="LDI34" s="1"/>
      <c r="LDJ34" s="1"/>
      <c r="LDK34" s="1"/>
      <c r="LDL34" s="1"/>
      <c r="LDM34" s="1"/>
      <c r="LDN34" s="1"/>
      <c r="LDO34" s="1"/>
      <c r="LDP34" s="1"/>
      <c r="LDQ34" s="1"/>
      <c r="LDR34" s="1"/>
      <c r="LDS34" s="1"/>
      <c r="LDT34" s="1"/>
      <c r="LDU34" s="1"/>
      <c r="LDV34" s="1"/>
      <c r="LDW34" s="1"/>
      <c r="LDX34" s="1"/>
      <c r="LDY34" s="1"/>
      <c r="LDZ34" s="1"/>
      <c r="LEA34" s="1"/>
      <c r="LEB34" s="1"/>
      <c r="LEC34" s="1"/>
      <c r="LED34" s="1"/>
      <c r="LEE34" s="1"/>
      <c r="LEF34" s="1"/>
      <c r="LEG34" s="1"/>
      <c r="LEH34" s="1"/>
      <c r="LEI34" s="1"/>
      <c r="LEJ34" s="1"/>
      <c r="LEK34" s="1"/>
      <c r="LEL34" s="1"/>
      <c r="LEM34" s="1"/>
      <c r="LEN34" s="1"/>
      <c r="LEO34" s="1"/>
      <c r="LEP34" s="1"/>
      <c r="LEQ34" s="1"/>
      <c r="LER34" s="1"/>
      <c r="LES34" s="1"/>
      <c r="LET34" s="1"/>
      <c r="LEU34" s="1"/>
      <c r="LEV34" s="1"/>
      <c r="LEW34" s="1"/>
      <c r="LEX34" s="1"/>
      <c r="LEY34" s="1"/>
      <c r="LEZ34" s="1"/>
      <c r="LFA34" s="1"/>
      <c r="LFB34" s="1"/>
      <c r="LFC34" s="1"/>
      <c r="LFD34" s="1"/>
      <c r="LFE34" s="1"/>
      <c r="LFF34" s="1"/>
      <c r="LFG34" s="1"/>
      <c r="LFH34" s="1"/>
      <c r="LFI34" s="1"/>
      <c r="LFJ34" s="1"/>
      <c r="LFK34" s="1"/>
      <c r="LFL34" s="1"/>
      <c r="LFM34" s="1"/>
      <c r="LFN34" s="1"/>
      <c r="LFO34" s="1"/>
      <c r="LFP34" s="1"/>
      <c r="LFQ34" s="1"/>
      <c r="LFR34" s="1"/>
      <c r="LFS34" s="1"/>
      <c r="LFT34" s="1"/>
      <c r="LFU34" s="1"/>
      <c r="LFV34" s="1"/>
      <c r="LFW34" s="1"/>
      <c r="LFX34" s="1"/>
      <c r="LFY34" s="1"/>
      <c r="LFZ34" s="1"/>
      <c r="LGA34" s="1"/>
      <c r="LGB34" s="1"/>
      <c r="LGC34" s="1"/>
      <c r="LGD34" s="1"/>
      <c r="LGE34" s="1"/>
      <c r="LGF34" s="1"/>
      <c r="LGG34" s="1"/>
      <c r="LGH34" s="1"/>
      <c r="LGI34" s="1"/>
      <c r="LGJ34" s="1"/>
      <c r="LGK34" s="1"/>
      <c r="LGL34" s="1"/>
      <c r="LGM34" s="1"/>
      <c r="LGN34" s="1"/>
      <c r="LGO34" s="1"/>
      <c r="LGP34" s="1"/>
      <c r="LGQ34" s="1"/>
      <c r="LGR34" s="1"/>
      <c r="LGS34" s="1"/>
      <c r="LGT34" s="1"/>
      <c r="LGU34" s="1"/>
      <c r="LGV34" s="1"/>
      <c r="LGW34" s="1"/>
      <c r="LGX34" s="1"/>
      <c r="LGY34" s="1"/>
      <c r="LGZ34" s="1"/>
      <c r="LHA34" s="1"/>
      <c r="LHB34" s="1"/>
      <c r="LHC34" s="1"/>
      <c r="LHD34" s="1"/>
      <c r="LHE34" s="1"/>
      <c r="LHF34" s="1"/>
      <c r="LHG34" s="1"/>
      <c r="LHH34" s="1"/>
      <c r="LHI34" s="1"/>
      <c r="LHJ34" s="1"/>
      <c r="LHK34" s="1"/>
      <c r="LHL34" s="1"/>
      <c r="LHM34" s="1"/>
      <c r="LHN34" s="1"/>
      <c r="LHO34" s="1"/>
      <c r="LHP34" s="1"/>
      <c r="LHQ34" s="1"/>
      <c r="LHR34" s="1"/>
      <c r="LHS34" s="1"/>
      <c r="LHT34" s="1"/>
      <c r="LHU34" s="1"/>
      <c r="LHV34" s="1"/>
      <c r="LHW34" s="1"/>
      <c r="LHX34" s="1"/>
      <c r="LHY34" s="1"/>
      <c r="LHZ34" s="1"/>
      <c r="LIA34" s="1"/>
      <c r="LIB34" s="1"/>
      <c r="LIC34" s="1"/>
      <c r="LID34" s="1"/>
      <c r="LIE34" s="1"/>
      <c r="LIF34" s="1"/>
      <c r="LIG34" s="1"/>
      <c r="LIH34" s="1"/>
      <c r="LII34" s="1"/>
      <c r="LIJ34" s="1"/>
      <c r="LIK34" s="1"/>
      <c r="LIL34" s="1"/>
      <c r="LIM34" s="1"/>
      <c r="LIN34" s="1"/>
      <c r="LIO34" s="1"/>
      <c r="LIP34" s="1"/>
      <c r="LIQ34" s="1"/>
      <c r="LIR34" s="1"/>
      <c r="LIS34" s="1"/>
      <c r="LIT34" s="1"/>
      <c r="LIU34" s="1"/>
      <c r="LIV34" s="1"/>
      <c r="LIW34" s="1"/>
      <c r="LIX34" s="1"/>
      <c r="LIY34" s="1"/>
      <c r="LIZ34" s="1"/>
      <c r="LJA34" s="1"/>
      <c r="LJB34" s="1"/>
      <c r="LJC34" s="1"/>
      <c r="LJD34" s="1"/>
      <c r="LJE34" s="1"/>
      <c r="LJF34" s="1"/>
      <c r="LJG34" s="1"/>
      <c r="LJH34" s="1"/>
      <c r="LJI34" s="1"/>
      <c r="LJJ34" s="1"/>
      <c r="LJK34" s="1"/>
      <c r="LJL34" s="1"/>
      <c r="LJM34" s="1"/>
      <c r="LJN34" s="1"/>
      <c r="LJO34" s="1"/>
      <c r="LJP34" s="1"/>
      <c r="LJQ34" s="1"/>
      <c r="LJR34" s="1"/>
      <c r="LJS34" s="1"/>
      <c r="LJT34" s="1"/>
      <c r="LJU34" s="1"/>
      <c r="LJV34" s="1"/>
      <c r="LJW34" s="1"/>
      <c r="LJX34" s="1"/>
      <c r="LJY34" s="1"/>
      <c r="LJZ34" s="1"/>
      <c r="LKA34" s="1"/>
      <c r="LKB34" s="1"/>
      <c r="LKC34" s="1"/>
      <c r="LKD34" s="1"/>
      <c r="LKE34" s="1"/>
      <c r="LKF34" s="1"/>
      <c r="LKG34" s="1"/>
      <c r="LKH34" s="1"/>
      <c r="LKI34" s="1"/>
      <c r="LKJ34" s="1"/>
      <c r="LKK34" s="1"/>
      <c r="LKL34" s="1"/>
      <c r="LKM34" s="1"/>
      <c r="LKN34" s="1"/>
      <c r="LKO34" s="1"/>
      <c r="LKP34" s="1"/>
      <c r="LKQ34" s="1"/>
      <c r="LKR34" s="1"/>
      <c r="LKS34" s="1"/>
      <c r="LKT34" s="1"/>
      <c r="LKU34" s="1"/>
      <c r="LKV34" s="1"/>
      <c r="LKW34" s="1"/>
      <c r="LKX34" s="1"/>
      <c r="LKY34" s="1"/>
      <c r="LKZ34" s="1"/>
      <c r="LLA34" s="1"/>
      <c r="LLB34" s="1"/>
      <c r="LLC34" s="1"/>
      <c r="LLD34" s="1"/>
      <c r="LLE34" s="1"/>
      <c r="LLF34" s="1"/>
      <c r="LLG34" s="1"/>
      <c r="LLH34" s="1"/>
      <c r="LLI34" s="1"/>
      <c r="LLJ34" s="1"/>
      <c r="LLK34" s="1"/>
      <c r="LLL34" s="1"/>
      <c r="LLM34" s="1"/>
      <c r="LLN34" s="1"/>
      <c r="LLO34" s="1"/>
      <c r="LLP34" s="1"/>
      <c r="LLQ34" s="1"/>
      <c r="LLR34" s="1"/>
      <c r="LLS34" s="1"/>
      <c r="LLT34" s="1"/>
      <c r="LLU34" s="1"/>
      <c r="LLV34" s="1"/>
      <c r="LLW34" s="1"/>
      <c r="LLX34" s="1"/>
      <c r="LLY34" s="1"/>
      <c r="LLZ34" s="1"/>
      <c r="LMA34" s="1"/>
      <c r="LMB34" s="1"/>
      <c r="LMC34" s="1"/>
      <c r="LMD34" s="1"/>
      <c r="LME34" s="1"/>
      <c r="LMF34" s="1"/>
      <c r="LMG34" s="1"/>
      <c r="LMH34" s="1"/>
      <c r="LMI34" s="1"/>
      <c r="LMJ34" s="1"/>
      <c r="LMK34" s="1"/>
      <c r="LML34" s="1"/>
      <c r="LMM34" s="1"/>
      <c r="LMN34" s="1"/>
      <c r="LMO34" s="1"/>
      <c r="LMP34" s="1"/>
      <c r="LMQ34" s="1"/>
      <c r="LMR34" s="1"/>
      <c r="LMS34" s="1"/>
      <c r="LMT34" s="1"/>
      <c r="LMU34" s="1"/>
      <c r="LMV34" s="1"/>
      <c r="LMW34" s="1"/>
      <c r="LMX34" s="1"/>
      <c r="LMY34" s="1"/>
      <c r="LMZ34" s="1"/>
      <c r="LNA34" s="1"/>
      <c r="LNB34" s="1"/>
      <c r="LNC34" s="1"/>
      <c r="LND34" s="1"/>
      <c r="LNE34" s="1"/>
      <c r="LNF34" s="1"/>
      <c r="LNG34" s="1"/>
      <c r="LNH34" s="1"/>
      <c r="LNI34" s="1"/>
      <c r="LNJ34" s="1"/>
      <c r="LNK34" s="1"/>
      <c r="LNL34" s="1"/>
      <c r="LNM34" s="1"/>
      <c r="LNN34" s="1"/>
      <c r="LNO34" s="1"/>
      <c r="LNP34" s="1"/>
      <c r="LNQ34" s="1"/>
      <c r="LNR34" s="1"/>
      <c r="LNS34" s="1"/>
      <c r="LNT34" s="1"/>
      <c r="LNU34" s="1"/>
      <c r="LNV34" s="1"/>
      <c r="LNW34" s="1"/>
      <c r="LNX34" s="1"/>
      <c r="LNY34" s="1"/>
      <c r="LNZ34" s="1"/>
      <c r="LOA34" s="1"/>
      <c r="LOB34" s="1"/>
      <c r="LOC34" s="1"/>
      <c r="LOD34" s="1"/>
      <c r="LOE34" s="1"/>
      <c r="LOF34" s="1"/>
      <c r="LOG34" s="1"/>
      <c r="LOH34" s="1"/>
      <c r="LOI34" s="1"/>
      <c r="LOJ34" s="1"/>
      <c r="LOK34" s="1"/>
      <c r="LOL34" s="1"/>
      <c r="LOM34" s="1"/>
      <c r="LON34" s="1"/>
      <c r="LOO34" s="1"/>
      <c r="LOP34" s="1"/>
      <c r="LOQ34" s="1"/>
      <c r="LOR34" s="1"/>
      <c r="LOS34" s="1"/>
      <c r="LOT34" s="1"/>
      <c r="LOU34" s="1"/>
      <c r="LOV34" s="1"/>
      <c r="LOW34" s="1"/>
      <c r="LOX34" s="1"/>
      <c r="LOY34" s="1"/>
      <c r="LOZ34" s="1"/>
      <c r="LPA34" s="1"/>
      <c r="LPB34" s="1"/>
      <c r="LPC34" s="1"/>
      <c r="LPD34" s="1"/>
      <c r="LPE34" s="1"/>
      <c r="LPF34" s="1"/>
      <c r="LPG34" s="1"/>
      <c r="LPH34" s="1"/>
      <c r="LPI34" s="1"/>
      <c r="LPJ34" s="1"/>
      <c r="LPK34" s="1"/>
      <c r="LPL34" s="1"/>
      <c r="LPM34" s="1"/>
      <c r="LPN34" s="1"/>
      <c r="LPO34" s="1"/>
      <c r="LPP34" s="1"/>
      <c r="LPQ34" s="1"/>
      <c r="LPR34" s="1"/>
      <c r="LPS34" s="1"/>
      <c r="LPT34" s="1"/>
      <c r="LPU34" s="1"/>
      <c r="LPV34" s="1"/>
      <c r="LPW34" s="1"/>
      <c r="LPX34" s="1"/>
      <c r="LPY34" s="1"/>
      <c r="LPZ34" s="1"/>
      <c r="LQA34" s="1"/>
      <c r="LQB34" s="1"/>
      <c r="LQC34" s="1"/>
      <c r="LQD34" s="1"/>
      <c r="LQE34" s="1"/>
      <c r="LQF34" s="1"/>
      <c r="LQG34" s="1"/>
      <c r="LQH34" s="1"/>
      <c r="LQI34" s="1"/>
      <c r="LQJ34" s="1"/>
      <c r="LQK34" s="1"/>
      <c r="LQL34" s="1"/>
      <c r="LQM34" s="1"/>
      <c r="LQN34" s="1"/>
      <c r="LQO34" s="1"/>
      <c r="LQP34" s="1"/>
      <c r="LQQ34" s="1"/>
      <c r="LQR34" s="1"/>
      <c r="LQS34" s="1"/>
      <c r="LQT34" s="1"/>
      <c r="LQU34" s="1"/>
      <c r="LQV34" s="1"/>
      <c r="LQW34" s="1"/>
      <c r="LQX34" s="1"/>
      <c r="LQY34" s="1"/>
      <c r="LQZ34" s="1"/>
      <c r="LRA34" s="1"/>
      <c r="LRB34" s="1"/>
      <c r="LRC34" s="1"/>
      <c r="LRD34" s="1"/>
      <c r="LRE34" s="1"/>
      <c r="LRF34" s="1"/>
      <c r="LRG34" s="1"/>
      <c r="LRH34" s="1"/>
      <c r="LRI34" s="1"/>
      <c r="LRJ34" s="1"/>
      <c r="LRK34" s="1"/>
      <c r="LRL34" s="1"/>
      <c r="LRM34" s="1"/>
      <c r="LRN34" s="1"/>
      <c r="LRO34" s="1"/>
      <c r="LRP34" s="1"/>
      <c r="LRQ34" s="1"/>
      <c r="LRR34" s="1"/>
      <c r="LRS34" s="1"/>
      <c r="LRT34" s="1"/>
      <c r="LRU34" s="1"/>
      <c r="LRV34" s="1"/>
      <c r="LRW34" s="1"/>
      <c r="LRX34" s="1"/>
      <c r="LRY34" s="1"/>
      <c r="LRZ34" s="1"/>
      <c r="LSA34" s="1"/>
      <c r="LSB34" s="1"/>
      <c r="LSC34" s="1"/>
      <c r="LSD34" s="1"/>
      <c r="LSE34" s="1"/>
      <c r="LSF34" s="1"/>
      <c r="LSG34" s="1"/>
      <c r="LSH34" s="1"/>
      <c r="LSI34" s="1"/>
      <c r="LSJ34" s="1"/>
      <c r="LSK34" s="1"/>
      <c r="LSL34" s="1"/>
      <c r="LSM34" s="1"/>
      <c r="LSN34" s="1"/>
      <c r="LSO34" s="1"/>
      <c r="LSP34" s="1"/>
      <c r="LSQ34" s="1"/>
      <c r="LSR34" s="1"/>
      <c r="LSS34" s="1"/>
      <c r="LST34" s="1"/>
      <c r="LSU34" s="1"/>
      <c r="LSV34" s="1"/>
      <c r="LSW34" s="1"/>
      <c r="LSX34" s="1"/>
      <c r="LSY34" s="1"/>
      <c r="LSZ34" s="1"/>
      <c r="LTA34" s="1"/>
      <c r="LTB34" s="1"/>
      <c r="LTC34" s="1"/>
      <c r="LTD34" s="1"/>
      <c r="LTE34" s="1"/>
      <c r="LTF34" s="1"/>
      <c r="LTG34" s="1"/>
      <c r="LTH34" s="1"/>
      <c r="LTI34" s="1"/>
      <c r="LTJ34" s="1"/>
      <c r="LTK34" s="1"/>
      <c r="LTL34" s="1"/>
      <c r="LTM34" s="1"/>
      <c r="LTN34" s="1"/>
      <c r="LTO34" s="1"/>
      <c r="LTP34" s="1"/>
      <c r="LTQ34" s="1"/>
      <c r="LTR34" s="1"/>
      <c r="LTS34" s="1"/>
      <c r="LTT34" s="1"/>
      <c r="LTU34" s="1"/>
      <c r="LTV34" s="1"/>
      <c r="LTW34" s="1"/>
      <c r="LTX34" s="1"/>
      <c r="LTY34" s="1"/>
      <c r="LTZ34" s="1"/>
      <c r="LUA34" s="1"/>
      <c r="LUB34" s="1"/>
      <c r="LUC34" s="1"/>
      <c r="LUD34" s="1"/>
      <c r="LUE34" s="1"/>
      <c r="LUF34" s="1"/>
      <c r="LUG34" s="1"/>
      <c r="LUH34" s="1"/>
      <c r="LUI34" s="1"/>
      <c r="LUJ34" s="1"/>
      <c r="LUK34" s="1"/>
      <c r="LUL34" s="1"/>
      <c r="LUM34" s="1"/>
      <c r="LUN34" s="1"/>
      <c r="LUO34" s="1"/>
      <c r="LUP34" s="1"/>
      <c r="LUQ34" s="1"/>
      <c r="LUR34" s="1"/>
      <c r="LUS34" s="1"/>
      <c r="LUT34" s="1"/>
      <c r="LUU34" s="1"/>
      <c r="LUV34" s="1"/>
      <c r="LUW34" s="1"/>
      <c r="LUX34" s="1"/>
      <c r="LUY34" s="1"/>
      <c r="LUZ34" s="1"/>
      <c r="LVA34" s="1"/>
      <c r="LVB34" s="1"/>
      <c r="LVC34" s="1"/>
      <c r="LVD34" s="1"/>
      <c r="LVE34" s="1"/>
      <c r="LVF34" s="1"/>
      <c r="LVG34" s="1"/>
      <c r="LVH34" s="1"/>
      <c r="LVI34" s="1"/>
      <c r="LVJ34" s="1"/>
      <c r="LVK34" s="1"/>
      <c r="LVL34" s="1"/>
      <c r="LVM34" s="1"/>
      <c r="LVN34" s="1"/>
      <c r="LVO34" s="1"/>
      <c r="LVP34" s="1"/>
      <c r="LVQ34" s="1"/>
      <c r="LVR34" s="1"/>
      <c r="LVS34" s="1"/>
      <c r="LVT34" s="1"/>
      <c r="LVU34" s="1"/>
      <c r="LVV34" s="1"/>
      <c r="LVW34" s="1"/>
      <c r="LVX34" s="1"/>
      <c r="LVY34" s="1"/>
      <c r="LVZ34" s="1"/>
      <c r="LWA34" s="1"/>
      <c r="LWB34" s="1"/>
      <c r="LWC34" s="1"/>
      <c r="LWD34" s="1"/>
      <c r="LWE34" s="1"/>
      <c r="LWF34" s="1"/>
      <c r="LWG34" s="1"/>
      <c r="LWH34" s="1"/>
      <c r="LWI34" s="1"/>
      <c r="LWJ34" s="1"/>
      <c r="LWK34" s="1"/>
      <c r="LWL34" s="1"/>
      <c r="LWM34" s="1"/>
      <c r="LWN34" s="1"/>
      <c r="LWO34" s="1"/>
      <c r="LWP34" s="1"/>
      <c r="LWQ34" s="1"/>
      <c r="LWR34" s="1"/>
      <c r="LWS34" s="1"/>
      <c r="LWT34" s="1"/>
      <c r="LWU34" s="1"/>
      <c r="LWV34" s="1"/>
      <c r="LWW34" s="1"/>
      <c r="LWX34" s="1"/>
      <c r="LWY34" s="1"/>
      <c r="LWZ34" s="1"/>
      <c r="LXA34" s="1"/>
      <c r="LXB34" s="1"/>
      <c r="LXC34" s="1"/>
      <c r="LXD34" s="1"/>
      <c r="LXE34" s="1"/>
      <c r="LXF34" s="1"/>
      <c r="LXG34" s="1"/>
      <c r="LXH34" s="1"/>
      <c r="LXI34" s="1"/>
      <c r="LXJ34" s="1"/>
      <c r="LXK34" s="1"/>
      <c r="LXL34" s="1"/>
      <c r="LXM34" s="1"/>
      <c r="LXN34" s="1"/>
      <c r="LXO34" s="1"/>
      <c r="LXP34" s="1"/>
      <c r="LXQ34" s="1"/>
      <c r="LXR34" s="1"/>
      <c r="LXS34" s="1"/>
      <c r="LXT34" s="1"/>
      <c r="LXU34" s="1"/>
      <c r="LXV34" s="1"/>
      <c r="LXW34" s="1"/>
      <c r="LXX34" s="1"/>
      <c r="LXY34" s="1"/>
      <c r="LXZ34" s="1"/>
      <c r="LYA34" s="1"/>
      <c r="LYB34" s="1"/>
      <c r="LYC34" s="1"/>
      <c r="LYD34" s="1"/>
      <c r="LYE34" s="1"/>
      <c r="LYF34" s="1"/>
      <c r="LYG34" s="1"/>
      <c r="LYH34" s="1"/>
      <c r="LYI34" s="1"/>
      <c r="LYJ34" s="1"/>
      <c r="LYK34" s="1"/>
      <c r="LYL34" s="1"/>
      <c r="LYM34" s="1"/>
      <c r="LYN34" s="1"/>
      <c r="LYO34" s="1"/>
      <c r="LYP34" s="1"/>
      <c r="LYQ34" s="1"/>
      <c r="LYR34" s="1"/>
      <c r="LYS34" s="1"/>
      <c r="LYT34" s="1"/>
      <c r="LYU34" s="1"/>
      <c r="LYV34" s="1"/>
      <c r="LYW34" s="1"/>
      <c r="LYX34" s="1"/>
      <c r="LYY34" s="1"/>
      <c r="LYZ34" s="1"/>
      <c r="LZA34" s="1"/>
      <c r="LZB34" s="1"/>
      <c r="LZC34" s="1"/>
      <c r="LZD34" s="1"/>
      <c r="LZE34" s="1"/>
      <c r="LZF34" s="1"/>
      <c r="LZG34" s="1"/>
      <c r="LZH34" s="1"/>
      <c r="LZI34" s="1"/>
      <c r="LZJ34" s="1"/>
      <c r="LZK34" s="1"/>
      <c r="LZL34" s="1"/>
      <c r="LZM34" s="1"/>
      <c r="LZN34" s="1"/>
      <c r="LZO34" s="1"/>
      <c r="LZP34" s="1"/>
      <c r="LZQ34" s="1"/>
      <c r="LZR34" s="1"/>
      <c r="LZS34" s="1"/>
      <c r="LZT34" s="1"/>
      <c r="LZU34" s="1"/>
      <c r="LZV34" s="1"/>
      <c r="LZW34" s="1"/>
      <c r="LZX34" s="1"/>
      <c r="LZY34" s="1"/>
      <c r="LZZ34" s="1"/>
      <c r="MAA34" s="1"/>
      <c r="MAB34" s="1"/>
      <c r="MAC34" s="1"/>
    </row>
    <row r="35" spans="1:8817" ht="16" thickBot="1" x14ac:dyDescent="0.25">
      <c r="Q35" s="1"/>
      <c r="R35" s="1"/>
      <c r="S35" s="1"/>
      <c r="T35" s="1"/>
      <c r="U35" s="1"/>
      <c r="V35" s="1"/>
      <c r="W35" s="1"/>
      <c r="X35" s="1"/>
      <c r="Y35" s="1"/>
      <c r="Z35" s="693"/>
      <c r="AA35" s="1"/>
      <c r="AB35" s="1"/>
      <c r="AC35" s="1"/>
      <c r="AD35" s="1"/>
      <c r="AE35" s="1"/>
      <c r="AF35" s="1"/>
      <c r="AL35" s="251"/>
    </row>
    <row r="36" spans="1:8817" ht="17" thickBot="1" x14ac:dyDescent="0.25">
      <c r="A36" s="131" t="s">
        <v>505</v>
      </c>
      <c r="B36" s="261" t="s">
        <v>122</v>
      </c>
      <c r="C36" s="262" t="s">
        <v>684</v>
      </c>
      <c r="D36" s="261" t="s">
        <v>685</v>
      </c>
      <c r="E36" s="261" t="s">
        <v>686</v>
      </c>
      <c r="F36" s="261" t="s">
        <v>687</v>
      </c>
      <c r="G36" s="261" t="s">
        <v>688</v>
      </c>
      <c r="H36" s="34" t="s">
        <v>689</v>
      </c>
      <c r="I36" s="34" t="s">
        <v>690</v>
      </c>
      <c r="J36" s="34" t="s">
        <v>691</v>
      </c>
      <c r="K36" s="34" t="s">
        <v>692</v>
      </c>
      <c r="L36" s="34" t="s">
        <v>693</v>
      </c>
      <c r="M36" s="34" t="s">
        <v>694</v>
      </c>
      <c r="N36" s="129" t="s">
        <v>13</v>
      </c>
      <c r="O36" s="129" t="s">
        <v>14</v>
      </c>
      <c r="P36" s="129" t="s">
        <v>15</v>
      </c>
      <c r="Q36" s="129" t="s">
        <v>16</v>
      </c>
      <c r="R36" s="129" t="s">
        <v>17</v>
      </c>
      <c r="S36" s="261" t="s">
        <v>310</v>
      </c>
      <c r="T36" s="129" t="s">
        <v>19</v>
      </c>
      <c r="U36" s="129" t="s">
        <v>20</v>
      </c>
      <c r="V36" s="129" t="s">
        <v>21</v>
      </c>
      <c r="W36" s="129" t="s">
        <v>22</v>
      </c>
      <c r="X36" s="129" t="s">
        <v>23</v>
      </c>
      <c r="Y36" s="261" t="s">
        <v>311</v>
      </c>
      <c r="Z36" s="692" t="s">
        <v>25</v>
      </c>
      <c r="AA36" s="129" t="s">
        <v>26</v>
      </c>
      <c r="AB36" s="129" t="s">
        <v>27</v>
      </c>
      <c r="AC36" s="129" t="s">
        <v>223</v>
      </c>
      <c r="AD36" s="129" t="s">
        <v>28</v>
      </c>
      <c r="AE36" s="261" t="s">
        <v>312</v>
      </c>
      <c r="AH36" s="328" t="s">
        <v>17340</v>
      </c>
      <c r="AL36" s="327"/>
    </row>
    <row r="37" spans="1:8817" ht="32" x14ac:dyDescent="0.2">
      <c r="A37" s="132" t="s">
        <v>695</v>
      </c>
      <c r="G37" s="261"/>
      <c r="H37" s="35" t="s">
        <v>696</v>
      </c>
      <c r="I37" s="35">
        <v>0</v>
      </c>
      <c r="J37" s="252">
        <v>3</v>
      </c>
      <c r="K37" s="252">
        <v>0</v>
      </c>
      <c r="L37" s="252">
        <v>4</v>
      </c>
      <c r="M37" s="149">
        <v>3</v>
      </c>
      <c r="N37" s="331" t="s">
        <v>697</v>
      </c>
      <c r="O37" s="331">
        <v>0</v>
      </c>
      <c r="P37" s="331">
        <v>1</v>
      </c>
      <c r="Q37" s="331">
        <v>0</v>
      </c>
      <c r="R37" s="331">
        <v>1</v>
      </c>
      <c r="T37" s="261">
        <v>0</v>
      </c>
      <c r="U37" s="261">
        <v>0</v>
      </c>
      <c r="W37" s="331"/>
      <c r="X37" s="261">
        <v>0</v>
      </c>
      <c r="Z37" s="691"/>
      <c r="AE37" s="261">
        <f>SUM(Table383[[#This Row],[Q1 Y10]:[Q4 Y10]])</f>
        <v>0</v>
      </c>
      <c r="AL37" s="251"/>
    </row>
    <row r="38" spans="1:8817" ht="32" x14ac:dyDescent="0.2">
      <c r="A38" s="134" t="s">
        <v>698</v>
      </c>
      <c r="G38" s="261"/>
      <c r="H38" s="36" t="s">
        <v>696</v>
      </c>
      <c r="I38" s="36">
        <v>0</v>
      </c>
      <c r="J38" s="36">
        <v>1</v>
      </c>
      <c r="K38" s="36">
        <v>0</v>
      </c>
      <c r="L38" s="253">
        <v>4</v>
      </c>
      <c r="M38" s="150">
        <f>SUM(I38:K38)</f>
        <v>1</v>
      </c>
      <c r="N38" s="331" t="s">
        <v>696</v>
      </c>
      <c r="O38" s="331">
        <v>0</v>
      </c>
      <c r="P38" s="331">
        <v>0</v>
      </c>
      <c r="Q38" s="331">
        <v>0</v>
      </c>
      <c r="R38" s="331">
        <v>1</v>
      </c>
      <c r="T38" s="261">
        <v>0</v>
      </c>
      <c r="U38" s="261">
        <v>1</v>
      </c>
      <c r="W38" s="331"/>
      <c r="X38" s="261">
        <v>0</v>
      </c>
      <c r="Z38" s="691"/>
      <c r="AE38" s="261">
        <f>SUM(Table383[[#This Row],[Q1 Y10]:[Q4 Y10]])</f>
        <v>0</v>
      </c>
      <c r="AL38" s="327"/>
    </row>
    <row r="39" spans="1:8817" ht="32" x14ac:dyDescent="0.2">
      <c r="A39" s="132" t="s">
        <v>699</v>
      </c>
      <c r="G39" s="261"/>
      <c r="H39" s="35" t="s">
        <v>696</v>
      </c>
      <c r="I39" s="35">
        <v>0</v>
      </c>
      <c r="J39" s="35">
        <v>0</v>
      </c>
      <c r="K39" s="35">
        <v>0</v>
      </c>
      <c r="L39" s="252">
        <v>0</v>
      </c>
      <c r="M39" s="46">
        <v>0</v>
      </c>
      <c r="N39" s="331" t="s">
        <v>696</v>
      </c>
      <c r="O39" s="331">
        <v>0</v>
      </c>
      <c r="P39" s="331">
        <v>0</v>
      </c>
      <c r="Q39" s="331">
        <v>0</v>
      </c>
      <c r="R39" s="331">
        <v>1</v>
      </c>
      <c r="T39" s="261">
        <v>0</v>
      </c>
      <c r="W39" s="331"/>
      <c r="X39" s="261">
        <v>0</v>
      </c>
      <c r="Z39" s="691"/>
      <c r="AE39" s="261">
        <f>SUM(Table383[[#This Row],[Q1 Y10]:[Q4 Y10]])</f>
        <v>0</v>
      </c>
      <c r="AL39" s="251"/>
    </row>
    <row r="40" spans="1:8817" ht="32" x14ac:dyDescent="0.2">
      <c r="A40" s="134" t="s">
        <v>700</v>
      </c>
      <c r="G40" s="261"/>
      <c r="H40" s="36" t="s">
        <v>696</v>
      </c>
      <c r="I40" s="36">
        <v>0</v>
      </c>
      <c r="J40" s="36">
        <v>0</v>
      </c>
      <c r="K40" s="36">
        <v>0</v>
      </c>
      <c r="L40" s="253">
        <v>0</v>
      </c>
      <c r="M40" s="151">
        <f>SUM(I40:K40)</f>
        <v>0</v>
      </c>
      <c r="N40" s="331" t="s">
        <v>696</v>
      </c>
      <c r="O40" s="331">
        <v>0</v>
      </c>
      <c r="P40" s="331">
        <v>0</v>
      </c>
      <c r="Q40" s="331">
        <v>0</v>
      </c>
      <c r="R40" s="331">
        <v>1</v>
      </c>
      <c r="T40" s="261">
        <v>0</v>
      </c>
      <c r="W40" s="331"/>
      <c r="X40" s="261">
        <v>0</v>
      </c>
      <c r="Z40" s="691"/>
      <c r="AE40" s="261">
        <f>SUM(Table383[[#This Row],[Q1 Y10]:[Q4 Y10]])</f>
        <v>0</v>
      </c>
      <c r="AL40" s="251"/>
    </row>
  </sheetData>
  <mergeCells count="1">
    <mergeCell ref="A1:F1"/>
  </mergeCells>
  <pageMargins left="0.7" right="0.7" top="0.75" bottom="0.75" header="0.3" footer="0.3"/>
  <legacyDrawing r:id="rId1"/>
  <tableParts count="6">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47"/>
  <sheetViews>
    <sheetView workbookViewId="0">
      <selection activeCell="E6" sqref="E6"/>
    </sheetView>
  </sheetViews>
  <sheetFormatPr baseColWidth="10" defaultColWidth="8.5" defaultRowHeight="15" x14ac:dyDescent="0.2"/>
  <cols>
    <col min="1" max="1" width="31" style="658" bestFit="1" customWidth="1"/>
    <col min="2" max="2" width="54" style="658" bestFit="1" customWidth="1"/>
    <col min="3" max="3" width="8.5" style="658"/>
    <col min="4" max="4" width="97" style="695" bestFit="1" customWidth="1"/>
    <col min="5" max="5" width="75.5" style="441" customWidth="1"/>
    <col min="6" max="6" width="8.5" style="658"/>
    <col min="7" max="7" width="82.5" style="658" customWidth="1"/>
    <col min="8" max="16384" width="8.5" style="658"/>
  </cols>
  <sheetData>
    <row r="1" spans="1:8" x14ac:dyDescent="0.2">
      <c r="D1" s="658"/>
      <c r="E1" s="658"/>
      <c r="F1" s="696"/>
      <c r="G1" s="696"/>
      <c r="H1" s="696"/>
    </row>
    <row r="2" spans="1:8" ht="17" thickBot="1" x14ac:dyDescent="0.25">
      <c r="A2" s="711" t="s">
        <v>17739</v>
      </c>
      <c r="B2" s="712" t="s">
        <v>606</v>
      </c>
      <c r="C2" s="710"/>
      <c r="D2" s="707" t="s">
        <v>537</v>
      </c>
      <c r="E2" s="658"/>
      <c r="F2" s="709" t="s">
        <v>123</v>
      </c>
      <c r="G2" s="696"/>
      <c r="H2" s="696"/>
    </row>
    <row r="3" spans="1:8" ht="64" x14ac:dyDescent="0.2">
      <c r="A3" s="713" t="s">
        <v>193</v>
      </c>
      <c r="B3" s="714">
        <v>4.26</v>
      </c>
      <c r="D3" s="708" t="s">
        <v>17754</v>
      </c>
      <c r="E3" s="658"/>
      <c r="F3" s="698"/>
      <c r="G3" s="696"/>
      <c r="H3" s="706"/>
    </row>
    <row r="4" spans="1:8" ht="48" x14ac:dyDescent="0.2">
      <c r="A4" s="713" t="s">
        <v>17740</v>
      </c>
      <c r="B4" s="714">
        <v>30.27</v>
      </c>
      <c r="D4" s="708" t="s">
        <v>17755</v>
      </c>
      <c r="E4" s="658"/>
      <c r="F4" s="698"/>
      <c r="G4" s="696"/>
      <c r="H4" s="696"/>
    </row>
    <row r="5" spans="1:8" ht="32" x14ac:dyDescent="0.2">
      <c r="A5" s="713" t="s">
        <v>17741</v>
      </c>
      <c r="B5" s="714">
        <v>0.93</v>
      </c>
      <c r="D5" s="708" t="s">
        <v>17756</v>
      </c>
      <c r="E5" s="658"/>
      <c r="F5" s="698"/>
      <c r="G5" s="696"/>
      <c r="H5" s="696"/>
    </row>
    <row r="6" spans="1:8" ht="48" x14ac:dyDescent="0.2">
      <c r="A6" s="713" t="s">
        <v>17742</v>
      </c>
      <c r="B6" s="714">
        <v>22.71</v>
      </c>
      <c r="D6" s="708" t="s">
        <v>17757</v>
      </c>
      <c r="E6" s="658"/>
      <c r="F6" s="698"/>
      <c r="G6" s="696"/>
      <c r="H6" s="696"/>
    </row>
    <row r="7" spans="1:8" ht="32" x14ac:dyDescent="0.2">
      <c r="A7" s="713" t="s">
        <v>17743</v>
      </c>
      <c r="B7" s="714">
        <v>1</v>
      </c>
      <c r="D7" s="708" t="s">
        <v>17758</v>
      </c>
      <c r="E7" s="658"/>
      <c r="F7" s="698"/>
      <c r="G7" s="696"/>
      <c r="H7" s="696"/>
    </row>
    <row r="8" spans="1:8" x14ac:dyDescent="0.2">
      <c r="A8" s="713" t="s">
        <v>17744</v>
      </c>
      <c r="B8" s="714">
        <v>1.25</v>
      </c>
      <c r="D8" s="658"/>
      <c r="E8" s="658"/>
      <c r="F8" s="698"/>
      <c r="G8" s="696"/>
      <c r="H8" s="696"/>
    </row>
    <row r="9" spans="1:8" x14ac:dyDescent="0.2">
      <c r="A9" s="713" t="s">
        <v>17745</v>
      </c>
      <c r="B9" s="714">
        <v>0.52</v>
      </c>
      <c r="D9" s="658"/>
      <c r="E9" s="658"/>
      <c r="F9" s="698"/>
      <c r="G9" s="696"/>
      <c r="H9" s="696"/>
    </row>
    <row r="10" spans="1:8" x14ac:dyDescent="0.2">
      <c r="A10" s="713" t="s">
        <v>17746</v>
      </c>
      <c r="B10" s="714">
        <v>5.03</v>
      </c>
      <c r="D10" s="658"/>
      <c r="E10" s="658"/>
      <c r="F10" s="698"/>
      <c r="G10" s="696"/>
      <c r="H10" s="696"/>
    </row>
    <row r="11" spans="1:8" x14ac:dyDescent="0.2">
      <c r="A11" s="713" t="s">
        <v>17747</v>
      </c>
      <c r="B11" s="714">
        <v>0.62</v>
      </c>
      <c r="D11" s="658"/>
      <c r="E11" s="658"/>
      <c r="F11" s="698"/>
      <c r="G11" s="696"/>
      <c r="H11" s="696"/>
    </row>
    <row r="12" spans="1:8" x14ac:dyDescent="0.2">
      <c r="A12" s="713" t="s">
        <v>189</v>
      </c>
      <c r="B12" s="714">
        <v>146.80000000000001</v>
      </c>
      <c r="D12" s="658"/>
      <c r="E12" s="658"/>
      <c r="F12" s="698"/>
      <c r="G12" s="696"/>
      <c r="H12" s="696"/>
    </row>
    <row r="13" spans="1:8" x14ac:dyDescent="0.2">
      <c r="A13" s="713" t="s">
        <v>17748</v>
      </c>
      <c r="B13" s="714">
        <v>1</v>
      </c>
      <c r="D13" s="658"/>
      <c r="E13" s="658"/>
      <c r="F13" s="698"/>
      <c r="G13" s="696"/>
      <c r="H13" s="696"/>
    </row>
    <row r="14" spans="1:8" x14ac:dyDescent="0.2">
      <c r="A14" s="713" t="s">
        <v>17749</v>
      </c>
      <c r="B14" s="714">
        <v>10.33</v>
      </c>
      <c r="D14" s="658"/>
      <c r="E14" s="658"/>
      <c r="F14" s="698"/>
      <c r="G14" s="696"/>
      <c r="H14" s="696"/>
    </row>
    <row r="15" spans="1:8" x14ac:dyDescent="0.2">
      <c r="A15" s="713" t="s">
        <v>190</v>
      </c>
      <c r="B15" s="714">
        <v>29.6</v>
      </c>
      <c r="D15" s="658"/>
      <c r="E15" s="658"/>
      <c r="F15" s="698"/>
      <c r="G15" s="696"/>
      <c r="H15" s="696"/>
    </row>
    <row r="16" spans="1:8" x14ac:dyDescent="0.2">
      <c r="A16" s="713" t="s">
        <v>17210</v>
      </c>
      <c r="B16" s="714">
        <v>5.34</v>
      </c>
      <c r="D16" s="658"/>
      <c r="E16" s="658"/>
      <c r="F16" s="698"/>
      <c r="G16" s="696"/>
      <c r="H16" s="696"/>
    </row>
    <row r="17" spans="1:6" x14ac:dyDescent="0.2">
      <c r="A17" s="713" t="s">
        <v>641</v>
      </c>
      <c r="B17" s="714">
        <v>21.6</v>
      </c>
      <c r="D17" s="658"/>
      <c r="E17" s="658"/>
      <c r="F17" s="698"/>
    </row>
    <row r="18" spans="1:6" x14ac:dyDescent="0.2">
      <c r="A18" s="713" t="s">
        <v>17750</v>
      </c>
      <c r="B18" s="714">
        <v>83.56</v>
      </c>
      <c r="D18" s="658"/>
      <c r="E18" s="658"/>
      <c r="F18" s="698"/>
    </row>
    <row r="19" spans="1:6" x14ac:dyDescent="0.2">
      <c r="A19" s="713" t="s">
        <v>17751</v>
      </c>
      <c r="B19" s="714">
        <v>11.84</v>
      </c>
      <c r="D19" s="658"/>
      <c r="E19" s="658"/>
      <c r="F19" s="698"/>
    </row>
    <row r="20" spans="1:6" x14ac:dyDescent="0.2">
      <c r="A20" s="713" t="s">
        <v>17752</v>
      </c>
      <c r="B20" s="714">
        <v>48.06</v>
      </c>
      <c r="D20" s="658"/>
      <c r="E20" s="658"/>
      <c r="F20" s="698"/>
    </row>
    <row r="21" spans="1:6" x14ac:dyDescent="0.2">
      <c r="A21" s="713" t="s">
        <v>17597</v>
      </c>
      <c r="B21" s="714">
        <v>1</v>
      </c>
      <c r="D21" s="658"/>
      <c r="E21" s="658"/>
      <c r="F21" s="698"/>
    </row>
    <row r="22" spans="1:6" x14ac:dyDescent="0.2">
      <c r="A22" s="715" t="s">
        <v>17753</v>
      </c>
      <c r="B22" s="716">
        <v>2.59</v>
      </c>
      <c r="D22" s="658"/>
      <c r="E22" s="658"/>
      <c r="F22" s="698"/>
    </row>
    <row r="23" spans="1:6" x14ac:dyDescent="0.2">
      <c r="C23" s="695"/>
      <c r="D23" s="441"/>
      <c r="E23" s="658"/>
    </row>
    <row r="24" spans="1:6" x14ac:dyDescent="0.2">
      <c r="A24" s="900" t="s">
        <v>505</v>
      </c>
      <c r="B24" s="901"/>
    </row>
    <row r="25" spans="1:6" ht="16" thickBot="1" x14ac:dyDescent="0.25">
      <c r="A25" s="718" t="s">
        <v>621</v>
      </c>
      <c r="B25" s="717" t="s">
        <v>369</v>
      </c>
    </row>
    <row r="26" spans="1:6" x14ac:dyDescent="0.2">
      <c r="A26" s="705"/>
      <c r="B26" s="696"/>
    </row>
    <row r="27" spans="1:6" x14ac:dyDescent="0.2">
      <c r="A27" s="703"/>
      <c r="B27" s="704"/>
    </row>
    <row r="28" spans="1:6" x14ac:dyDescent="0.2">
      <c r="A28" s="699"/>
      <c r="B28" s="704"/>
    </row>
    <row r="29" spans="1:6" x14ac:dyDescent="0.2">
      <c r="A29" s="699"/>
      <c r="B29" s="700"/>
    </row>
    <row r="30" spans="1:6" x14ac:dyDescent="0.2">
      <c r="A30" s="699"/>
      <c r="B30" s="701"/>
    </row>
    <row r="31" spans="1:6" x14ac:dyDescent="0.2">
      <c r="A31" s="699"/>
      <c r="B31" s="701"/>
    </row>
    <row r="32" spans="1:6" x14ac:dyDescent="0.2">
      <c r="A32" s="699"/>
      <c r="B32" s="704"/>
    </row>
    <row r="33" spans="1:2" x14ac:dyDescent="0.2">
      <c r="A33" s="699"/>
      <c r="B33" s="700"/>
    </row>
    <row r="34" spans="1:2" x14ac:dyDescent="0.2">
      <c r="A34" s="699"/>
      <c r="B34" s="701"/>
    </row>
    <row r="35" spans="1:2" x14ac:dyDescent="0.2">
      <c r="A35" s="699"/>
      <c r="B35" s="701"/>
    </row>
    <row r="36" spans="1:2" x14ac:dyDescent="0.2">
      <c r="A36" s="699"/>
      <c r="B36" s="704"/>
    </row>
    <row r="37" spans="1:2" x14ac:dyDescent="0.2">
      <c r="A37" s="699"/>
      <c r="B37" s="700"/>
    </row>
    <row r="38" spans="1:2" x14ac:dyDescent="0.2">
      <c r="A38" s="699"/>
      <c r="B38" s="701"/>
    </row>
    <row r="39" spans="1:2" x14ac:dyDescent="0.2">
      <c r="A39" s="699"/>
      <c r="B39" s="701"/>
    </row>
    <row r="40" spans="1:2" x14ac:dyDescent="0.2">
      <c r="A40" s="699"/>
      <c r="B40" s="704"/>
    </row>
    <row r="41" spans="1:2" x14ac:dyDescent="0.2">
      <c r="A41" s="699"/>
      <c r="B41" s="700"/>
    </row>
    <row r="42" spans="1:2" x14ac:dyDescent="0.2">
      <c r="A42" s="699"/>
      <c r="B42" s="701"/>
    </row>
    <row r="43" spans="1:2" x14ac:dyDescent="0.2">
      <c r="A43" s="699"/>
      <c r="B43" s="701"/>
    </row>
    <row r="44" spans="1:2" x14ac:dyDescent="0.2">
      <c r="A44" s="699"/>
      <c r="B44" s="704"/>
    </row>
    <row r="45" spans="1:2" x14ac:dyDescent="0.2">
      <c r="A45" s="699"/>
      <c r="B45" s="700"/>
    </row>
    <row r="46" spans="1:2" x14ac:dyDescent="0.2">
      <c r="A46" s="699"/>
      <c r="B46" s="701"/>
    </row>
    <row r="47" spans="1:2" x14ac:dyDescent="0.2">
      <c r="A47" s="695"/>
      <c r="B47" s="441"/>
    </row>
  </sheetData>
  <mergeCells count="1">
    <mergeCell ref="A24:B24"/>
  </mergeCells>
  <pageMargins left="0.7" right="0.7" top="0.75" bottom="0.75" header="0.3" footer="0.3"/>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E25"/>
  <sheetViews>
    <sheetView workbookViewId="0">
      <selection activeCell="AC11" sqref="AC11"/>
    </sheetView>
  </sheetViews>
  <sheetFormatPr baseColWidth="10" defaultColWidth="11.5" defaultRowHeight="15" x14ac:dyDescent="0.2"/>
  <cols>
    <col min="1" max="1" width="43.5" style="160" bestFit="1" customWidth="1"/>
    <col min="2" max="2" width="14.5" style="160" hidden="1" customWidth="1"/>
    <col min="3" max="3" width="6.5" style="154" hidden="1" customWidth="1"/>
    <col min="4" max="4" width="7.5" style="154" hidden="1" customWidth="1"/>
    <col min="5" max="5" width="1.5" style="161" hidden="1" customWidth="1"/>
    <col min="6" max="6" width="9.5" style="154" hidden="1" customWidth="1"/>
    <col min="7" max="7" width="10.5" style="154" hidden="1" customWidth="1"/>
    <col min="8" max="9" width="11" style="154" hidden="1" customWidth="1"/>
    <col min="10" max="10" width="6.5" style="154" hidden="1" customWidth="1"/>
    <col min="11" max="11" width="7.5" style="154" hidden="1" customWidth="1"/>
    <col min="12" max="12" width="1.5" style="161" hidden="1" customWidth="1"/>
    <col min="13" max="14" width="6.5" style="154" hidden="1" customWidth="1"/>
    <col min="15" max="15" width="5.5" style="154" hidden="1" customWidth="1"/>
    <col min="16" max="16" width="6.5" style="154" hidden="1" customWidth="1"/>
    <col min="17" max="17" width="14.5" style="154" hidden="1" customWidth="1"/>
    <col min="18" max="18" width="15.5" style="154" hidden="1" customWidth="1"/>
    <col min="19" max="21" width="6.5" style="154" hidden="1" customWidth="1"/>
    <col min="22" max="22" width="7.1640625" style="154" hidden="1" customWidth="1"/>
    <col min="23" max="23" width="16.5" style="154" hidden="1" customWidth="1"/>
    <col min="24" max="24" width="18" style="154" hidden="1" customWidth="1"/>
    <col min="25" max="25" width="7.5" style="154" customWidth="1"/>
    <col min="26" max="27" width="7.5" style="154" hidden="1" customWidth="1"/>
    <col min="28" max="28" width="8.5" style="154" hidden="1" customWidth="1"/>
    <col min="29" max="29" width="16.5" style="719" bestFit="1" customWidth="1"/>
    <col min="30" max="30" width="15.1640625" style="154" bestFit="1" customWidth="1"/>
    <col min="31" max="16384" width="11.5" style="154"/>
  </cols>
  <sheetData>
    <row r="1" spans="1:31" ht="23.5" customHeight="1" x14ac:dyDescent="0.2">
      <c r="A1" s="903" t="s">
        <v>701</v>
      </c>
      <c r="B1" s="904"/>
      <c r="C1" s="904"/>
      <c r="D1" s="904"/>
      <c r="E1" s="904"/>
      <c r="F1" s="904"/>
      <c r="G1" s="904"/>
      <c r="H1" s="904"/>
      <c r="I1" s="904"/>
      <c r="J1" s="904"/>
      <c r="K1" s="904"/>
      <c r="L1" s="904"/>
      <c r="M1" s="904"/>
      <c r="N1" s="904"/>
      <c r="O1" s="904"/>
      <c r="P1" s="904"/>
      <c r="Q1" s="904"/>
      <c r="R1" s="904"/>
      <c r="S1" s="904"/>
      <c r="T1" s="904"/>
      <c r="U1" s="904"/>
      <c r="V1" s="904"/>
      <c r="W1" s="904"/>
      <c r="X1" s="904"/>
      <c r="Y1" s="904"/>
      <c r="Z1" s="904"/>
      <c r="AA1" s="904"/>
      <c r="AB1" s="904"/>
      <c r="AC1" s="905"/>
      <c r="AD1" s="904"/>
      <c r="AE1" s="153"/>
    </row>
    <row r="2" spans="1:31" ht="30" customHeight="1" x14ac:dyDescent="0.2">
      <c r="A2" s="906" t="s">
        <v>702</v>
      </c>
      <c r="B2" s="907"/>
      <c r="C2" s="907"/>
      <c r="D2" s="907"/>
      <c r="E2" s="907"/>
      <c r="F2" s="907"/>
      <c r="G2" s="907"/>
      <c r="H2" s="907"/>
      <c r="I2" s="907"/>
      <c r="J2" s="907"/>
      <c r="K2" s="907"/>
      <c r="L2" s="907"/>
      <c r="M2" s="907"/>
      <c r="N2" s="907"/>
      <c r="O2" s="907"/>
      <c r="P2" s="907"/>
      <c r="Q2" s="907"/>
      <c r="R2" s="907"/>
      <c r="S2" s="907"/>
      <c r="T2" s="907"/>
      <c r="U2" s="907"/>
      <c r="V2" s="907"/>
      <c r="W2" s="907"/>
      <c r="X2" s="907"/>
      <c r="Y2" s="907"/>
      <c r="Z2" s="907"/>
      <c r="AA2" s="907"/>
      <c r="AB2" s="907"/>
      <c r="AC2" s="908"/>
      <c r="AD2" s="907"/>
    </row>
    <row r="3" spans="1:31" ht="30" hidden="1" customHeight="1" x14ac:dyDescent="0.2">
      <c r="A3" s="180" t="s">
        <v>703</v>
      </c>
      <c r="B3" s="181" t="s">
        <v>704</v>
      </c>
      <c r="C3" s="909" t="s">
        <v>705</v>
      </c>
      <c r="D3" s="910"/>
      <c r="E3" s="155"/>
      <c r="F3" s="206" t="s">
        <v>706</v>
      </c>
      <c r="G3" s="205" t="s">
        <v>707</v>
      </c>
      <c r="H3" s="205" t="s">
        <v>708</v>
      </c>
      <c r="I3" s="911" t="s">
        <v>709</v>
      </c>
      <c r="J3" s="911"/>
      <c r="K3" s="911"/>
      <c r="L3" s="155"/>
      <c r="M3" s="182" t="s">
        <v>710</v>
      </c>
      <c r="N3" s="182" t="s">
        <v>711</v>
      </c>
      <c r="O3" s="182" t="s">
        <v>712</v>
      </c>
      <c r="P3" s="182" t="s">
        <v>713</v>
      </c>
      <c r="Q3" s="182" t="s">
        <v>310</v>
      </c>
      <c r="R3" s="182" t="s">
        <v>17</v>
      </c>
      <c r="S3" s="182" t="s">
        <v>522</v>
      </c>
      <c r="T3" s="182" t="s">
        <v>714</v>
      </c>
      <c r="U3" s="182" t="s">
        <v>715</v>
      </c>
      <c r="V3" s="182" t="s">
        <v>716</v>
      </c>
      <c r="W3" s="182" t="s">
        <v>311</v>
      </c>
      <c r="X3" s="182" t="s">
        <v>23</v>
      </c>
      <c r="Y3" s="182" t="s">
        <v>717</v>
      </c>
      <c r="Z3" s="182" t="s">
        <v>718</v>
      </c>
      <c r="AA3" s="182" t="s">
        <v>719</v>
      </c>
      <c r="AB3" s="182" t="s">
        <v>720</v>
      </c>
      <c r="AC3" s="720"/>
      <c r="AD3" s="182" t="s">
        <v>312</v>
      </c>
    </row>
    <row r="4" spans="1:31" ht="43.5" customHeight="1" x14ac:dyDescent="0.2">
      <c r="A4" s="183" t="s">
        <v>721</v>
      </c>
      <c r="B4" s="184" t="s">
        <v>722</v>
      </c>
      <c r="C4" s="912" t="s">
        <v>723</v>
      </c>
      <c r="D4" s="913"/>
      <c r="E4" s="156"/>
      <c r="F4" s="185" t="s">
        <v>724</v>
      </c>
      <c r="G4" s="184" t="s">
        <v>725</v>
      </c>
      <c r="H4" s="184" t="s">
        <v>726</v>
      </c>
      <c r="I4" s="183" t="s">
        <v>727</v>
      </c>
      <c r="J4" s="912" t="s">
        <v>724</v>
      </c>
      <c r="K4" s="913"/>
      <c r="L4" s="156"/>
      <c r="M4" s="912" t="s">
        <v>728</v>
      </c>
      <c r="N4" s="914"/>
      <c r="O4" s="914"/>
      <c r="P4" s="914"/>
      <c r="Q4" s="914"/>
      <c r="R4" s="914"/>
      <c r="S4" s="912" t="s">
        <v>729</v>
      </c>
      <c r="T4" s="914"/>
      <c r="U4" s="914"/>
      <c r="V4" s="914"/>
      <c r="W4" s="914"/>
      <c r="X4" s="914"/>
      <c r="Y4" s="912" t="s">
        <v>730</v>
      </c>
      <c r="Z4" s="914"/>
      <c r="AA4" s="914"/>
      <c r="AB4" s="914"/>
      <c r="AC4" s="915"/>
      <c r="AD4" s="914"/>
    </row>
    <row r="5" spans="1:31" ht="16" x14ac:dyDescent="0.2">
      <c r="A5" s="183"/>
      <c r="B5" s="184" t="s">
        <v>731</v>
      </c>
      <c r="C5" s="200" t="s">
        <v>705</v>
      </c>
      <c r="D5" s="184" t="s">
        <v>732</v>
      </c>
      <c r="E5" s="186"/>
      <c r="F5" s="187" t="s">
        <v>733</v>
      </c>
      <c r="G5" s="185" t="s">
        <v>734</v>
      </c>
      <c r="H5" s="185" t="s">
        <v>735</v>
      </c>
      <c r="I5" s="185" t="s">
        <v>736</v>
      </c>
      <c r="J5" s="185" t="s">
        <v>737</v>
      </c>
      <c r="K5" s="185" t="s">
        <v>732</v>
      </c>
      <c r="L5" s="186"/>
      <c r="M5" s="182" t="s">
        <v>710</v>
      </c>
      <c r="N5" s="182" t="s">
        <v>711</v>
      </c>
      <c r="O5" s="182" t="s">
        <v>712</v>
      </c>
      <c r="P5" s="182" t="s">
        <v>713</v>
      </c>
      <c r="Q5" s="182" t="s">
        <v>310</v>
      </c>
      <c r="R5" s="182" t="s">
        <v>17</v>
      </c>
      <c r="S5" s="182" t="s">
        <v>522</v>
      </c>
      <c r="T5" s="182" t="s">
        <v>714</v>
      </c>
      <c r="U5" s="182" t="s">
        <v>715</v>
      </c>
      <c r="V5" s="182" t="s">
        <v>716</v>
      </c>
      <c r="W5" s="182" t="s">
        <v>311</v>
      </c>
      <c r="X5" s="182" t="s">
        <v>23</v>
      </c>
      <c r="Y5" s="182" t="s">
        <v>717</v>
      </c>
      <c r="Z5" s="182" t="s">
        <v>718</v>
      </c>
      <c r="AA5" s="182" t="s">
        <v>719</v>
      </c>
      <c r="AB5" s="182" t="s">
        <v>720</v>
      </c>
      <c r="AC5" s="182" t="s">
        <v>28</v>
      </c>
      <c r="AD5" s="182" t="s">
        <v>312</v>
      </c>
    </row>
    <row r="6" spans="1:31" s="725" customFormat="1" ht="16" x14ac:dyDescent="0.2">
      <c r="A6" s="346" t="s">
        <v>738</v>
      </c>
      <c r="B6" s="359"/>
      <c r="C6" s="195">
        <v>9</v>
      </c>
      <c r="D6" s="726">
        <v>7</v>
      </c>
      <c r="E6" s="723"/>
      <c r="F6" s="192">
        <v>1</v>
      </c>
      <c r="G6" s="192"/>
      <c r="H6" s="192">
        <v>1</v>
      </c>
      <c r="I6" s="195">
        <v>1</v>
      </c>
      <c r="J6" s="195">
        <f>SUM(F6:I6)</f>
        <v>3</v>
      </c>
      <c r="K6" s="195">
        <v>10</v>
      </c>
      <c r="L6" s="723"/>
      <c r="M6" s="195">
        <v>1</v>
      </c>
      <c r="N6" s="195">
        <v>0</v>
      </c>
      <c r="O6" s="195">
        <v>9</v>
      </c>
      <c r="P6" s="195">
        <v>2</v>
      </c>
      <c r="Q6" s="195">
        <f>SUM(M6:P6)</f>
        <v>12</v>
      </c>
      <c r="R6" s="195">
        <v>12</v>
      </c>
      <c r="S6" s="195">
        <v>2</v>
      </c>
      <c r="T6" s="195">
        <v>1</v>
      </c>
      <c r="U6" s="195">
        <v>3</v>
      </c>
      <c r="V6" s="195">
        <v>1</v>
      </c>
      <c r="W6" s="195"/>
      <c r="X6" s="195">
        <v>5</v>
      </c>
      <c r="Y6" s="722">
        <v>1</v>
      </c>
      <c r="Z6" s="195"/>
      <c r="AA6" s="195"/>
      <c r="AB6" s="195"/>
      <c r="AC6" s="733">
        <v>5</v>
      </c>
      <c r="AD6" s="195">
        <f t="shared" ref="AD6" si="0">SUM(Y6:AB6)</f>
        <v>1</v>
      </c>
    </row>
    <row r="7" spans="1:31" s="725" customFormat="1" ht="16" x14ac:dyDescent="0.2">
      <c r="A7" s="346" t="s">
        <v>739</v>
      </c>
      <c r="B7" s="359"/>
      <c r="C7" s="195">
        <v>15</v>
      </c>
      <c r="D7" s="726">
        <v>12</v>
      </c>
      <c r="E7" s="723"/>
      <c r="F7" s="192">
        <v>2</v>
      </c>
      <c r="G7" s="192"/>
      <c r="H7" s="192">
        <v>18</v>
      </c>
      <c r="I7" s="195">
        <v>10</v>
      </c>
      <c r="J7" s="195">
        <f t="shared" ref="J7:J24" si="1">SUM(F7:I7)</f>
        <v>30</v>
      </c>
      <c r="K7" s="195">
        <v>20</v>
      </c>
      <c r="L7" s="723"/>
      <c r="M7" s="195">
        <v>10</v>
      </c>
      <c r="N7" s="195">
        <v>28</v>
      </c>
      <c r="O7" s="195">
        <v>27</v>
      </c>
      <c r="P7" s="195">
        <v>23</v>
      </c>
      <c r="Q7" s="195">
        <f t="shared" ref="Q7:Q24" si="2">SUM(M7:P7)</f>
        <v>88</v>
      </c>
      <c r="R7" s="195">
        <v>25</v>
      </c>
      <c r="S7" s="195">
        <v>15</v>
      </c>
      <c r="T7" s="195">
        <v>7</v>
      </c>
      <c r="U7" s="195">
        <v>26</v>
      </c>
      <c r="V7" s="195">
        <v>21</v>
      </c>
      <c r="W7" s="195"/>
      <c r="X7" s="195">
        <v>20</v>
      </c>
      <c r="Y7" s="722">
        <v>7</v>
      </c>
      <c r="Z7" s="195"/>
      <c r="AA7" s="195"/>
      <c r="AB7" s="195"/>
      <c r="AC7" s="733">
        <v>40</v>
      </c>
      <c r="AD7" s="195">
        <f>SUM(Y7:AB7)</f>
        <v>7</v>
      </c>
    </row>
    <row r="8" spans="1:31" s="725" customFormat="1" ht="16" x14ac:dyDescent="0.2">
      <c r="A8" s="350" t="s">
        <v>740</v>
      </c>
      <c r="B8" s="359"/>
      <c r="C8" s="195">
        <v>8</v>
      </c>
      <c r="D8" s="726">
        <v>3</v>
      </c>
      <c r="E8" s="723"/>
      <c r="F8" s="192">
        <v>0</v>
      </c>
      <c r="G8" s="192"/>
      <c r="H8" s="192">
        <v>3</v>
      </c>
      <c r="I8" s="195">
        <v>0</v>
      </c>
      <c r="J8" s="195">
        <f t="shared" si="1"/>
        <v>3</v>
      </c>
      <c r="K8" s="195">
        <v>10</v>
      </c>
      <c r="L8" s="723"/>
      <c r="M8" s="195">
        <v>1</v>
      </c>
      <c r="N8" s="195">
        <v>1</v>
      </c>
      <c r="O8" s="195">
        <v>12</v>
      </c>
      <c r="P8" s="195">
        <v>4</v>
      </c>
      <c r="Q8" s="195">
        <f t="shared" si="2"/>
        <v>18</v>
      </c>
      <c r="R8" s="195">
        <v>10</v>
      </c>
      <c r="S8" s="195">
        <v>3</v>
      </c>
      <c r="T8" s="195">
        <v>0</v>
      </c>
      <c r="U8" s="195">
        <v>7</v>
      </c>
      <c r="V8" s="195">
        <v>6</v>
      </c>
      <c r="W8" s="195"/>
      <c r="X8" s="195">
        <v>5</v>
      </c>
      <c r="Y8" s="722">
        <v>2</v>
      </c>
      <c r="Z8" s="195"/>
      <c r="AA8" s="195"/>
      <c r="AB8" s="195"/>
      <c r="AC8" s="733">
        <v>10</v>
      </c>
      <c r="AD8" s="195">
        <f t="shared" ref="AD8:AD9" si="3">SUM(Y8:AB8)</f>
        <v>2</v>
      </c>
    </row>
    <row r="9" spans="1:31" s="725" customFormat="1" ht="16" x14ac:dyDescent="0.2">
      <c r="A9" s="350" t="s">
        <v>741</v>
      </c>
      <c r="B9" s="359"/>
      <c r="C9" s="195">
        <v>3</v>
      </c>
      <c r="D9" s="726">
        <v>3</v>
      </c>
      <c r="E9" s="723"/>
      <c r="F9" s="192">
        <v>0</v>
      </c>
      <c r="G9" s="192"/>
      <c r="H9" s="192">
        <v>0</v>
      </c>
      <c r="I9" s="195">
        <v>0</v>
      </c>
      <c r="J9" s="195">
        <f t="shared" si="1"/>
        <v>0</v>
      </c>
      <c r="K9" s="195">
        <v>5</v>
      </c>
      <c r="L9" s="723"/>
      <c r="M9" s="195">
        <v>1</v>
      </c>
      <c r="N9" s="195">
        <v>1</v>
      </c>
      <c r="O9" s="195">
        <v>1</v>
      </c>
      <c r="P9" s="195">
        <v>3</v>
      </c>
      <c r="Q9" s="195">
        <f t="shared" si="2"/>
        <v>6</v>
      </c>
      <c r="R9" s="195">
        <v>3</v>
      </c>
      <c r="S9" s="195">
        <v>2</v>
      </c>
      <c r="T9" s="195">
        <v>2</v>
      </c>
      <c r="U9" s="195">
        <v>0</v>
      </c>
      <c r="V9" s="195">
        <v>2</v>
      </c>
      <c r="W9" s="195"/>
      <c r="X9" s="195">
        <v>8</v>
      </c>
      <c r="Y9" s="722">
        <v>5</v>
      </c>
      <c r="Z9" s="195"/>
      <c r="AA9" s="195"/>
      <c r="AB9" s="195"/>
      <c r="AC9" s="733">
        <v>16</v>
      </c>
      <c r="AD9" s="195">
        <f t="shared" si="3"/>
        <v>5</v>
      </c>
    </row>
    <row r="10" spans="1:31" s="725" customFormat="1" x14ac:dyDescent="0.2">
      <c r="A10" s="350"/>
      <c r="B10" s="359"/>
      <c r="C10" s="195"/>
      <c r="D10" s="726"/>
      <c r="E10" s="723"/>
      <c r="F10" s="192"/>
      <c r="G10" s="192"/>
      <c r="H10" s="192"/>
      <c r="I10" s="195"/>
      <c r="J10" s="195">
        <f t="shared" si="1"/>
        <v>0</v>
      </c>
      <c r="K10" s="195"/>
      <c r="L10" s="723"/>
      <c r="M10" s="195"/>
      <c r="N10" s="195"/>
      <c r="O10" s="195"/>
      <c r="P10" s="195"/>
      <c r="Q10" s="195"/>
      <c r="R10" s="195"/>
      <c r="S10" s="195"/>
      <c r="T10" s="195"/>
      <c r="U10" s="195"/>
      <c r="V10" s="195"/>
      <c r="W10" s="195"/>
      <c r="X10" s="195"/>
      <c r="Y10" s="722"/>
      <c r="Z10" s="195"/>
      <c r="AA10" s="195"/>
      <c r="AB10" s="195"/>
      <c r="AC10" s="733"/>
      <c r="AD10" s="195"/>
    </row>
    <row r="11" spans="1:31" s="725" customFormat="1" ht="16" x14ac:dyDescent="0.2">
      <c r="A11" s="346" t="s">
        <v>742</v>
      </c>
      <c r="B11" s="359"/>
      <c r="C11" s="195">
        <v>3</v>
      </c>
      <c r="D11" s="726">
        <v>2</v>
      </c>
      <c r="E11" s="723"/>
      <c r="F11" s="192">
        <v>2</v>
      </c>
      <c r="G11" s="192"/>
      <c r="H11" s="192">
        <v>8</v>
      </c>
      <c r="I11" s="195">
        <v>5</v>
      </c>
      <c r="J11" s="195">
        <f t="shared" si="1"/>
        <v>15</v>
      </c>
      <c r="K11" s="195">
        <v>5</v>
      </c>
      <c r="L11" s="723"/>
      <c r="M11" s="195">
        <v>2</v>
      </c>
      <c r="N11" s="195">
        <v>10</v>
      </c>
      <c r="O11" s="195">
        <v>4</v>
      </c>
      <c r="P11" s="195">
        <v>7</v>
      </c>
      <c r="Q11" s="195">
        <f t="shared" si="2"/>
        <v>23</v>
      </c>
      <c r="R11" s="195">
        <v>7</v>
      </c>
      <c r="S11" s="195">
        <v>6</v>
      </c>
      <c r="T11" s="195">
        <v>0</v>
      </c>
      <c r="U11" s="195">
        <v>6</v>
      </c>
      <c r="V11" s="195">
        <v>5</v>
      </c>
      <c r="W11" s="195"/>
      <c r="X11" s="195">
        <v>6</v>
      </c>
      <c r="Y11" s="722">
        <v>6</v>
      </c>
      <c r="Z11" s="195"/>
      <c r="AA11" s="195"/>
      <c r="AB11" s="195"/>
      <c r="AC11" s="733">
        <v>12</v>
      </c>
      <c r="AD11" s="195">
        <f t="shared" ref="AD11:AD13" si="4">SUM(Y11:AB11)</f>
        <v>6</v>
      </c>
    </row>
    <row r="12" spans="1:31" ht="16" x14ac:dyDescent="0.2">
      <c r="A12" s="196" t="s">
        <v>740</v>
      </c>
      <c r="B12" s="190"/>
      <c r="C12" s="188">
        <v>1</v>
      </c>
      <c r="D12" s="191">
        <v>1</v>
      </c>
      <c r="E12" s="157"/>
      <c r="F12" s="192">
        <v>0</v>
      </c>
      <c r="G12" s="193"/>
      <c r="H12" s="193">
        <v>2</v>
      </c>
      <c r="I12" s="194">
        <v>0</v>
      </c>
      <c r="J12" s="195">
        <f t="shared" si="1"/>
        <v>2</v>
      </c>
      <c r="K12" s="194">
        <v>3</v>
      </c>
      <c r="L12" s="157"/>
      <c r="M12" s="188">
        <v>1</v>
      </c>
      <c r="N12" s="188">
        <v>0</v>
      </c>
      <c r="O12" s="188">
        <v>2</v>
      </c>
      <c r="P12" s="188">
        <v>3</v>
      </c>
      <c r="Q12" s="188">
        <f t="shared" si="2"/>
        <v>6</v>
      </c>
      <c r="R12" s="188">
        <v>4</v>
      </c>
      <c r="S12" s="188">
        <v>2</v>
      </c>
      <c r="T12" s="188">
        <v>0</v>
      </c>
      <c r="U12" s="188">
        <v>2</v>
      </c>
      <c r="V12" s="188">
        <v>3</v>
      </c>
      <c r="W12" s="188"/>
      <c r="X12" s="188">
        <v>2</v>
      </c>
      <c r="Y12" s="721">
        <v>0</v>
      </c>
      <c r="Z12" s="188"/>
      <c r="AA12" s="188"/>
      <c r="AB12" s="188"/>
      <c r="AC12" s="733">
        <v>2</v>
      </c>
      <c r="AD12" s="188">
        <f t="shared" si="4"/>
        <v>0</v>
      </c>
    </row>
    <row r="13" spans="1:31" ht="16" x14ac:dyDescent="0.2">
      <c r="A13" s="196" t="s">
        <v>741</v>
      </c>
      <c r="B13" s="190"/>
      <c r="C13" s="188">
        <v>1</v>
      </c>
      <c r="D13" s="191">
        <v>1</v>
      </c>
      <c r="E13" s="157"/>
      <c r="F13" s="192">
        <v>0</v>
      </c>
      <c r="G13" s="193"/>
      <c r="H13" s="193">
        <v>0</v>
      </c>
      <c r="I13" s="194">
        <v>0</v>
      </c>
      <c r="J13" s="195">
        <f t="shared" si="1"/>
        <v>0</v>
      </c>
      <c r="K13" s="194">
        <v>2</v>
      </c>
      <c r="L13" s="157"/>
      <c r="M13" s="188">
        <v>1</v>
      </c>
      <c r="N13" s="188">
        <v>2</v>
      </c>
      <c r="O13" s="188">
        <v>0</v>
      </c>
      <c r="P13" s="188">
        <v>0</v>
      </c>
      <c r="Q13" s="188">
        <f t="shared" si="2"/>
        <v>3</v>
      </c>
      <c r="R13" s="188">
        <v>2</v>
      </c>
      <c r="S13" s="188">
        <v>0</v>
      </c>
      <c r="T13" s="188">
        <v>0</v>
      </c>
      <c r="U13" s="188">
        <v>2</v>
      </c>
      <c r="V13" s="188">
        <v>0</v>
      </c>
      <c r="W13" s="188"/>
      <c r="X13" s="188">
        <v>3</v>
      </c>
      <c r="Y13" s="721">
        <v>1</v>
      </c>
      <c r="Z13" s="188"/>
      <c r="AA13" s="188"/>
      <c r="AB13" s="188"/>
      <c r="AC13" s="733">
        <v>3</v>
      </c>
      <c r="AD13" s="188">
        <f t="shared" si="4"/>
        <v>1</v>
      </c>
    </row>
    <row r="14" spans="1:31" x14ac:dyDescent="0.2">
      <c r="A14" s="197"/>
      <c r="B14" s="190"/>
      <c r="C14" s="188"/>
      <c r="D14" s="191"/>
      <c r="E14" s="157"/>
      <c r="F14" s="192"/>
      <c r="G14" s="193"/>
      <c r="H14" s="193"/>
      <c r="I14" s="194"/>
      <c r="J14" s="195">
        <f t="shared" si="1"/>
        <v>0</v>
      </c>
      <c r="K14" s="194"/>
      <c r="L14" s="157"/>
      <c r="M14" s="188"/>
      <c r="N14" s="188"/>
      <c r="O14" s="188"/>
      <c r="P14" s="188"/>
      <c r="Q14" s="188"/>
      <c r="R14" s="188"/>
      <c r="S14" s="188"/>
      <c r="T14" s="188"/>
      <c r="U14" s="188"/>
      <c r="V14" s="188"/>
      <c r="W14" s="188"/>
      <c r="X14" s="188"/>
      <c r="Y14" s="721"/>
      <c r="Z14" s="188"/>
      <c r="AA14" s="188"/>
      <c r="AB14" s="188"/>
      <c r="AC14" s="733"/>
      <c r="AD14" s="188"/>
    </row>
    <row r="15" spans="1:31" s="730" customFormat="1" ht="16" x14ac:dyDescent="0.2">
      <c r="A15" s="352" t="s">
        <v>743</v>
      </c>
      <c r="B15" s="727"/>
      <c r="C15" s="354" t="s">
        <v>744</v>
      </c>
      <c r="D15" s="728">
        <v>25</v>
      </c>
      <c r="E15" s="724"/>
      <c r="F15" s="355" t="s">
        <v>745</v>
      </c>
      <c r="G15" s="355">
        <v>31</v>
      </c>
      <c r="H15" s="355" t="s">
        <v>746</v>
      </c>
      <c r="I15" s="354" t="s">
        <v>747</v>
      </c>
      <c r="J15" s="354">
        <v>33</v>
      </c>
      <c r="K15" s="354">
        <v>45</v>
      </c>
      <c r="L15" s="724"/>
      <c r="M15" s="354" t="s">
        <v>748</v>
      </c>
      <c r="N15" s="354" t="s">
        <v>749</v>
      </c>
      <c r="O15" s="354">
        <v>44</v>
      </c>
      <c r="P15" s="354">
        <v>47</v>
      </c>
      <c r="Q15" s="354"/>
      <c r="R15" s="354">
        <v>50</v>
      </c>
      <c r="S15" s="354">
        <v>51</v>
      </c>
      <c r="T15" s="354"/>
      <c r="U15" s="354"/>
      <c r="V15" s="354">
        <v>74</v>
      </c>
      <c r="W15" s="354"/>
      <c r="X15" s="354">
        <v>50</v>
      </c>
      <c r="Y15" s="729">
        <v>78</v>
      </c>
      <c r="Z15" s="354"/>
      <c r="AA15" s="354"/>
      <c r="AB15" s="354"/>
      <c r="AC15" s="729"/>
      <c r="AD15" s="354"/>
    </row>
    <row r="16" spans="1:31" x14ac:dyDescent="0.2">
      <c r="A16" s="189"/>
      <c r="B16" s="190"/>
      <c r="C16" s="188"/>
      <c r="D16" s="191"/>
      <c r="E16" s="157"/>
      <c r="F16" s="192"/>
      <c r="G16" s="193"/>
      <c r="H16" s="193"/>
      <c r="I16" s="194"/>
      <c r="J16" s="195">
        <f t="shared" si="1"/>
        <v>0</v>
      </c>
      <c r="K16" s="194"/>
      <c r="L16" s="157"/>
      <c r="M16" s="188"/>
      <c r="N16" s="188"/>
      <c r="O16" s="188"/>
      <c r="P16" s="188"/>
      <c r="Q16" s="188"/>
      <c r="R16" s="188"/>
      <c r="S16" s="188"/>
      <c r="T16" s="188"/>
      <c r="U16" s="188"/>
      <c r="V16" s="188"/>
      <c r="W16" s="188"/>
      <c r="X16" s="188"/>
      <c r="Y16" s="721"/>
      <c r="Z16" s="188"/>
      <c r="AA16" s="188"/>
      <c r="AB16" s="188"/>
      <c r="AC16" s="733"/>
      <c r="AD16" s="188"/>
    </row>
    <row r="17" spans="1:30" ht="16" x14ac:dyDescent="0.2">
      <c r="A17" s="189" t="s">
        <v>750</v>
      </c>
      <c r="B17" s="190"/>
      <c r="C17" s="188">
        <v>15</v>
      </c>
      <c r="D17" s="191">
        <v>12</v>
      </c>
      <c r="E17" s="157"/>
      <c r="F17" s="192">
        <v>0</v>
      </c>
      <c r="G17" s="193"/>
      <c r="H17" s="193">
        <v>18</v>
      </c>
      <c r="I17" s="194">
        <v>10</v>
      </c>
      <c r="J17" s="195">
        <f t="shared" si="1"/>
        <v>28</v>
      </c>
      <c r="K17" s="194">
        <v>20</v>
      </c>
      <c r="L17" s="157"/>
      <c r="M17" s="188">
        <v>10</v>
      </c>
      <c r="N17" s="188">
        <v>28</v>
      </c>
      <c r="O17" s="188">
        <v>27</v>
      </c>
      <c r="P17" s="188">
        <v>23</v>
      </c>
      <c r="Q17" s="188">
        <f t="shared" si="2"/>
        <v>88</v>
      </c>
      <c r="R17" s="188">
        <v>25</v>
      </c>
      <c r="S17" s="188">
        <v>15</v>
      </c>
      <c r="T17" s="188">
        <v>7</v>
      </c>
      <c r="U17" s="188">
        <v>26</v>
      </c>
      <c r="V17" s="188">
        <v>21</v>
      </c>
      <c r="W17" s="188"/>
      <c r="X17" s="188">
        <v>35</v>
      </c>
      <c r="Y17" s="721">
        <v>20</v>
      </c>
      <c r="Z17" s="188"/>
      <c r="AA17" s="188"/>
      <c r="AB17" s="188"/>
      <c r="AC17" s="733">
        <v>35</v>
      </c>
      <c r="AD17" s="188">
        <f t="shared" ref="AD17:AD21" si="5">SUM(Y17:AB17)</f>
        <v>20</v>
      </c>
    </row>
    <row r="18" spans="1:30" ht="16" x14ac:dyDescent="0.2">
      <c r="A18" s="196" t="s">
        <v>751</v>
      </c>
      <c r="B18" s="190"/>
      <c r="C18" s="188">
        <v>9</v>
      </c>
      <c r="D18" s="191">
        <v>5</v>
      </c>
      <c r="E18" s="157"/>
      <c r="F18" s="192">
        <v>0</v>
      </c>
      <c r="G18" s="193"/>
      <c r="H18" s="193">
        <v>10</v>
      </c>
      <c r="I18" s="194">
        <v>3</v>
      </c>
      <c r="J18" s="195">
        <f t="shared" si="1"/>
        <v>13</v>
      </c>
      <c r="K18" s="194">
        <v>10</v>
      </c>
      <c r="L18" s="157"/>
      <c r="M18" s="188">
        <v>5</v>
      </c>
      <c r="N18" s="188">
        <v>20</v>
      </c>
      <c r="O18" s="188">
        <v>17</v>
      </c>
      <c r="P18" s="188">
        <v>17</v>
      </c>
      <c r="Q18" s="188">
        <f t="shared" si="2"/>
        <v>59</v>
      </c>
      <c r="R18" s="188">
        <v>15</v>
      </c>
      <c r="S18" s="188">
        <v>10</v>
      </c>
      <c r="T18" s="188">
        <v>6</v>
      </c>
      <c r="U18" s="188">
        <v>18</v>
      </c>
      <c r="V18" s="188">
        <v>17</v>
      </c>
      <c r="W18" s="188"/>
      <c r="X18" s="188">
        <v>25</v>
      </c>
      <c r="Y18" s="721">
        <v>13</v>
      </c>
      <c r="Z18" s="188"/>
      <c r="AA18" s="188"/>
      <c r="AB18" s="188"/>
      <c r="AC18" s="733">
        <v>25</v>
      </c>
      <c r="AD18" s="188">
        <f t="shared" si="5"/>
        <v>13</v>
      </c>
    </row>
    <row r="19" spans="1:30" ht="16" x14ac:dyDescent="0.2">
      <c r="A19" s="196" t="s">
        <v>752</v>
      </c>
      <c r="B19" s="190"/>
      <c r="C19" s="188">
        <v>4</v>
      </c>
      <c r="D19" s="191">
        <v>5</v>
      </c>
      <c r="E19" s="157"/>
      <c r="F19" s="192">
        <v>2</v>
      </c>
      <c r="G19" s="193"/>
      <c r="H19" s="193">
        <v>7</v>
      </c>
      <c r="I19" s="194">
        <v>1</v>
      </c>
      <c r="J19" s="195">
        <f t="shared" si="1"/>
        <v>10</v>
      </c>
      <c r="K19" s="194">
        <v>4</v>
      </c>
      <c r="L19" s="157"/>
      <c r="M19" s="188">
        <v>0</v>
      </c>
      <c r="N19" s="188">
        <v>4</v>
      </c>
      <c r="O19" s="188">
        <v>7</v>
      </c>
      <c r="P19" s="188">
        <v>0</v>
      </c>
      <c r="Q19" s="188">
        <f t="shared" si="2"/>
        <v>11</v>
      </c>
      <c r="R19" s="188">
        <v>7</v>
      </c>
      <c r="S19" s="188">
        <v>5</v>
      </c>
      <c r="T19" s="188">
        <v>0</v>
      </c>
      <c r="U19" s="188">
        <v>8</v>
      </c>
      <c r="V19" s="188">
        <v>1</v>
      </c>
      <c r="W19" s="188"/>
      <c r="X19" s="188">
        <v>5</v>
      </c>
      <c r="Y19" s="721">
        <v>2</v>
      </c>
      <c r="Z19" s="188"/>
      <c r="AA19" s="188"/>
      <c r="AB19" s="188"/>
      <c r="AC19" s="733">
        <v>5</v>
      </c>
      <c r="AD19" s="188">
        <f t="shared" si="5"/>
        <v>2</v>
      </c>
    </row>
    <row r="20" spans="1:30" ht="16" x14ac:dyDescent="0.2">
      <c r="A20" s="196" t="s">
        <v>753</v>
      </c>
      <c r="B20" s="190"/>
      <c r="C20" s="188">
        <v>0</v>
      </c>
      <c r="D20" s="191">
        <v>1</v>
      </c>
      <c r="E20" s="157"/>
      <c r="F20" s="192">
        <v>0</v>
      </c>
      <c r="G20" s="193"/>
      <c r="H20" s="193">
        <v>0</v>
      </c>
      <c r="I20" s="194">
        <v>6</v>
      </c>
      <c r="J20" s="195">
        <f t="shared" si="1"/>
        <v>6</v>
      </c>
      <c r="K20" s="194">
        <v>1</v>
      </c>
      <c r="L20" s="157"/>
      <c r="M20" s="188">
        <v>0</v>
      </c>
      <c r="N20" s="188">
        <v>4</v>
      </c>
      <c r="O20" s="188">
        <v>2</v>
      </c>
      <c r="P20" s="188">
        <v>1</v>
      </c>
      <c r="Q20" s="188">
        <f t="shared" si="2"/>
        <v>7</v>
      </c>
      <c r="R20" s="188">
        <v>3</v>
      </c>
      <c r="S20" s="188">
        <v>0</v>
      </c>
      <c r="T20" s="188">
        <v>1</v>
      </c>
      <c r="U20" s="188">
        <v>0</v>
      </c>
      <c r="V20" s="188">
        <v>0</v>
      </c>
      <c r="W20" s="188"/>
      <c r="X20" s="188">
        <v>3</v>
      </c>
      <c r="Y20" s="721">
        <v>2</v>
      </c>
      <c r="Z20" s="188"/>
      <c r="AA20" s="188"/>
      <c r="AB20" s="188"/>
      <c r="AC20" s="733">
        <v>3</v>
      </c>
      <c r="AD20" s="188">
        <f t="shared" si="5"/>
        <v>2</v>
      </c>
    </row>
    <row r="21" spans="1:30" ht="16" x14ac:dyDescent="0.2">
      <c r="A21" s="196" t="s">
        <v>754</v>
      </c>
      <c r="B21" s="190"/>
      <c r="C21" s="188">
        <v>2</v>
      </c>
      <c r="D21" s="191">
        <v>1</v>
      </c>
      <c r="E21" s="157"/>
      <c r="F21" s="192">
        <v>0</v>
      </c>
      <c r="G21" s="193"/>
      <c r="H21" s="193">
        <v>1</v>
      </c>
      <c r="I21" s="194">
        <v>0</v>
      </c>
      <c r="J21" s="195">
        <f t="shared" si="1"/>
        <v>1</v>
      </c>
      <c r="K21" s="194">
        <v>5</v>
      </c>
      <c r="L21" s="157"/>
      <c r="M21" s="188">
        <v>5</v>
      </c>
      <c r="N21" s="188">
        <v>0</v>
      </c>
      <c r="O21" s="188">
        <v>1</v>
      </c>
      <c r="P21" s="188">
        <v>5</v>
      </c>
      <c r="Q21" s="188">
        <f t="shared" si="2"/>
        <v>11</v>
      </c>
      <c r="R21" s="188">
        <v>2</v>
      </c>
      <c r="S21" s="188">
        <v>0</v>
      </c>
      <c r="T21" s="188">
        <v>0</v>
      </c>
      <c r="U21" s="188">
        <v>0</v>
      </c>
      <c r="V21" s="188">
        <v>3</v>
      </c>
      <c r="W21" s="188"/>
      <c r="X21" s="188">
        <v>2</v>
      </c>
      <c r="Y21" s="721">
        <v>3</v>
      </c>
      <c r="Z21" s="188"/>
      <c r="AA21" s="188"/>
      <c r="AB21" s="188"/>
      <c r="AC21" s="733">
        <v>2</v>
      </c>
      <c r="AD21" s="188">
        <f t="shared" si="5"/>
        <v>3</v>
      </c>
    </row>
    <row r="22" spans="1:30" x14ac:dyDescent="0.2">
      <c r="A22" s="197"/>
      <c r="B22" s="190"/>
      <c r="C22" s="188"/>
      <c r="D22" s="191"/>
      <c r="E22" s="157"/>
      <c r="F22" s="192"/>
      <c r="G22" s="193"/>
      <c r="H22" s="193"/>
      <c r="I22" s="194"/>
      <c r="J22" s="195">
        <f t="shared" si="1"/>
        <v>0</v>
      </c>
      <c r="K22" s="194"/>
      <c r="L22" s="157"/>
      <c r="M22" s="188"/>
      <c r="N22" s="188"/>
      <c r="O22" s="188"/>
      <c r="P22" s="188"/>
      <c r="Q22" s="188"/>
      <c r="R22" s="188"/>
      <c r="S22" s="188"/>
      <c r="T22" s="188"/>
      <c r="U22" s="188"/>
      <c r="V22" s="188"/>
      <c r="W22" s="188"/>
      <c r="X22" s="188"/>
      <c r="Y22" s="721"/>
      <c r="Z22" s="188"/>
      <c r="AA22" s="188"/>
      <c r="AB22" s="188"/>
      <c r="AC22" s="733"/>
      <c r="AD22" s="188"/>
    </row>
    <row r="23" spans="1:30" ht="16" x14ac:dyDescent="0.2">
      <c r="A23" s="197" t="s">
        <v>755</v>
      </c>
      <c r="B23" s="190"/>
      <c r="C23" s="188">
        <v>0</v>
      </c>
      <c r="D23" s="191">
        <v>0</v>
      </c>
      <c r="E23" s="157"/>
      <c r="F23" s="192">
        <v>0</v>
      </c>
      <c r="G23" s="193"/>
      <c r="H23" s="193">
        <v>2</v>
      </c>
      <c r="I23" s="194">
        <v>0</v>
      </c>
      <c r="J23" s="195">
        <f t="shared" si="1"/>
        <v>2</v>
      </c>
      <c r="K23" s="194">
        <v>1</v>
      </c>
      <c r="L23" s="157"/>
      <c r="M23" s="188">
        <v>0</v>
      </c>
      <c r="N23" s="188">
        <v>0</v>
      </c>
      <c r="O23" s="188">
        <v>1</v>
      </c>
      <c r="P23" s="188">
        <v>0</v>
      </c>
      <c r="Q23" s="188">
        <f t="shared" si="2"/>
        <v>1</v>
      </c>
      <c r="R23" s="188">
        <v>1</v>
      </c>
      <c r="S23" s="188">
        <v>0</v>
      </c>
      <c r="T23" s="188">
        <v>0</v>
      </c>
      <c r="U23" s="188">
        <v>0</v>
      </c>
      <c r="V23" s="188">
        <v>1</v>
      </c>
      <c r="W23" s="188"/>
      <c r="X23" s="188">
        <v>2</v>
      </c>
      <c r="Y23" s="721">
        <v>0</v>
      </c>
      <c r="Z23" s="188"/>
      <c r="AA23" s="188"/>
      <c r="AB23" s="188"/>
      <c r="AC23" s="733">
        <v>2</v>
      </c>
      <c r="AD23" s="188">
        <f t="shared" ref="AD23:AD24" si="6">SUM(Y23:AB23)</f>
        <v>0</v>
      </c>
    </row>
    <row r="24" spans="1:30" ht="16" x14ac:dyDescent="0.2">
      <c r="A24" s="198" t="s">
        <v>756</v>
      </c>
      <c r="B24" s="190"/>
      <c r="C24" s="188">
        <v>8</v>
      </c>
      <c r="D24" s="191">
        <v>5</v>
      </c>
      <c r="E24" s="159"/>
      <c r="F24" s="192">
        <v>3</v>
      </c>
      <c r="G24" s="193"/>
      <c r="H24" s="193">
        <v>4</v>
      </c>
      <c r="I24" s="194">
        <v>2</v>
      </c>
      <c r="J24" s="195">
        <f t="shared" si="1"/>
        <v>9</v>
      </c>
      <c r="K24" s="194">
        <v>10</v>
      </c>
      <c r="L24" s="159"/>
      <c r="M24" s="188">
        <v>6</v>
      </c>
      <c r="N24" s="188">
        <v>8</v>
      </c>
      <c r="O24" s="188">
        <v>6</v>
      </c>
      <c r="P24" s="188">
        <v>1</v>
      </c>
      <c r="Q24" s="188">
        <f t="shared" si="2"/>
        <v>21</v>
      </c>
      <c r="R24" s="188">
        <v>10</v>
      </c>
      <c r="S24" s="188">
        <v>2</v>
      </c>
      <c r="T24" s="188">
        <v>2</v>
      </c>
      <c r="U24" s="188">
        <v>3</v>
      </c>
      <c r="V24" s="188">
        <v>4</v>
      </c>
      <c r="W24" s="188"/>
      <c r="X24" s="188">
        <v>10</v>
      </c>
      <c r="Y24" s="721">
        <v>2</v>
      </c>
      <c r="Z24" s="188"/>
      <c r="AA24" s="188"/>
      <c r="AB24" s="188"/>
      <c r="AC24" s="733">
        <v>10</v>
      </c>
      <c r="AD24" s="188">
        <f t="shared" si="6"/>
        <v>2</v>
      </c>
    </row>
    <row r="25" spans="1:30" ht="15.75" customHeight="1" x14ac:dyDescent="0.2">
      <c r="A25" s="902" t="s">
        <v>757</v>
      </c>
      <c r="B25" s="902"/>
      <c r="C25" s="902"/>
      <c r="D25" s="902"/>
      <c r="E25" s="902"/>
      <c r="F25" s="902"/>
      <c r="G25" s="902"/>
      <c r="H25" s="902"/>
      <c r="I25" s="902"/>
      <c r="J25" s="902"/>
      <c r="K25" s="902"/>
      <c r="L25" s="902"/>
      <c r="M25" s="902"/>
      <c r="N25" s="902"/>
      <c r="O25" s="902"/>
      <c r="P25" s="902"/>
    </row>
  </sheetData>
  <mergeCells count="10">
    <mergeCell ref="A25:P25"/>
    <mergeCell ref="A1:AD1"/>
    <mergeCell ref="A2:AD2"/>
    <mergeCell ref="C3:D3"/>
    <mergeCell ref="I3:K3"/>
    <mergeCell ref="C4:D4"/>
    <mergeCell ref="J4:K4"/>
    <mergeCell ref="M4:R4"/>
    <mergeCell ref="S4:X4"/>
    <mergeCell ref="Y4:AD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46"/>
  <sheetViews>
    <sheetView workbookViewId="0">
      <selection activeCell="Y37" sqref="Y37"/>
    </sheetView>
  </sheetViews>
  <sheetFormatPr baseColWidth="10" defaultColWidth="12.5" defaultRowHeight="15.75" customHeight="1" x14ac:dyDescent="0.2"/>
  <cols>
    <col min="1" max="1" width="65.5" style="333" customWidth="1"/>
    <col min="2" max="2" width="15.5" style="333" hidden="1" customWidth="1"/>
    <col min="3" max="7" width="11.5" style="199" hidden="1" customWidth="1"/>
    <col min="8" max="8" width="20.5" style="199" hidden="1" customWidth="1"/>
    <col min="9" max="12" width="11.5" style="199" hidden="1" customWidth="1"/>
    <col min="13" max="13" width="9.5" style="199" hidden="1" customWidth="1"/>
    <col min="14" max="14" width="8.5" style="199" hidden="1" customWidth="1"/>
    <col min="15" max="15" width="19.5" style="199" hidden="1" customWidth="1"/>
    <col min="16" max="16" width="10.5" style="199" hidden="1" customWidth="1"/>
    <col min="17" max="17" width="27" style="199" hidden="1" customWidth="1"/>
    <col min="18" max="18" width="22.5" style="199" hidden="1" customWidth="1"/>
    <col min="19" max="21" width="8.5" style="199" hidden="1" customWidth="1"/>
    <col min="22" max="22" width="9.5" style="199" hidden="1" customWidth="1"/>
    <col min="23" max="23" width="15.5" style="199" hidden="1" customWidth="1"/>
    <col min="24" max="24" width="22.5" style="199" hidden="1" customWidth="1"/>
    <col min="25" max="25" width="10.5" style="199" customWidth="1"/>
    <col min="26" max="27" width="10.5" style="199" hidden="1" customWidth="1"/>
    <col min="28" max="28" width="11" style="199" hidden="1" customWidth="1"/>
    <col min="29" max="29" width="16.5" style="199" bestFit="1" customWidth="1"/>
    <col min="30" max="30" width="9.1640625" style="199" bestFit="1" customWidth="1"/>
    <col min="31" max="32" width="12.5" style="199" customWidth="1"/>
    <col min="33" max="16384" width="12.5" style="199"/>
  </cols>
  <sheetData>
    <row r="1" spans="1:32" ht="57" customHeight="1" x14ac:dyDescent="0.2">
      <c r="A1" s="918" t="s">
        <v>758</v>
      </c>
      <c r="B1" s="918"/>
      <c r="C1" s="918"/>
      <c r="D1" s="918"/>
      <c r="E1" s="918"/>
      <c r="F1" s="918"/>
      <c r="G1" s="918"/>
      <c r="H1" s="918"/>
      <c r="I1" s="918"/>
      <c r="J1" s="918"/>
      <c r="K1" s="918"/>
      <c r="L1" s="918"/>
      <c r="M1" s="918"/>
      <c r="N1" s="918"/>
      <c r="O1" s="918"/>
      <c r="P1" s="918"/>
      <c r="Q1" s="918"/>
      <c r="R1" s="918"/>
      <c r="S1" s="918"/>
      <c r="T1" s="918"/>
      <c r="U1" s="918"/>
      <c r="V1" s="918"/>
      <c r="W1" s="918"/>
      <c r="X1" s="918"/>
      <c r="Y1" s="918"/>
      <c r="Z1" s="918"/>
      <c r="AA1" s="918"/>
      <c r="AB1" s="918"/>
      <c r="AC1" s="918"/>
      <c r="AD1" s="918"/>
    </row>
    <row r="2" spans="1:32" ht="15" x14ac:dyDescent="0.2">
      <c r="A2" s="918" t="s">
        <v>200</v>
      </c>
      <c r="B2" s="918"/>
      <c r="C2" s="918"/>
      <c r="D2" s="918"/>
      <c r="E2" s="918"/>
      <c r="F2" s="918"/>
      <c r="G2" s="918"/>
      <c r="H2" s="918"/>
      <c r="I2" s="918"/>
      <c r="J2" s="918"/>
      <c r="K2" s="918"/>
      <c r="L2" s="918"/>
      <c r="M2" s="918"/>
      <c r="N2" s="918"/>
      <c r="O2" s="918"/>
      <c r="P2" s="918"/>
      <c r="Q2" s="918"/>
      <c r="R2" s="918"/>
      <c r="S2" s="918"/>
      <c r="T2" s="918"/>
      <c r="U2" s="918"/>
      <c r="V2" s="918"/>
      <c r="W2" s="918"/>
      <c r="X2" s="918"/>
      <c r="Y2" s="918"/>
      <c r="Z2" s="918"/>
      <c r="AA2" s="918"/>
      <c r="AB2" s="918"/>
      <c r="AC2" s="918"/>
      <c r="AD2" s="918"/>
      <c r="AE2" s="332"/>
      <c r="AF2" s="332"/>
    </row>
    <row r="3" spans="1:32" ht="32" x14ac:dyDescent="0.2">
      <c r="A3" s="749" t="s">
        <v>703</v>
      </c>
      <c r="B3" s="750" t="s">
        <v>759</v>
      </c>
      <c r="C3" s="919" t="s">
        <v>705</v>
      </c>
      <c r="D3" s="919"/>
      <c r="E3" s="919" t="s">
        <v>760</v>
      </c>
      <c r="F3" s="919"/>
      <c r="G3" s="919" t="s">
        <v>761</v>
      </c>
      <c r="H3" s="919"/>
      <c r="I3" s="919" t="s">
        <v>708</v>
      </c>
      <c r="J3" s="919"/>
      <c r="K3" s="919" t="s">
        <v>709</v>
      </c>
      <c r="L3" s="919"/>
      <c r="M3" s="739" t="s">
        <v>710</v>
      </c>
      <c r="N3" s="739" t="s">
        <v>711</v>
      </c>
      <c r="O3" s="739" t="s">
        <v>712</v>
      </c>
      <c r="P3" s="742" t="s">
        <v>762</v>
      </c>
      <c r="Q3" s="739" t="s">
        <v>17</v>
      </c>
      <c r="R3" s="739" t="s">
        <v>310</v>
      </c>
      <c r="S3" s="739" t="s">
        <v>522</v>
      </c>
      <c r="T3" s="739" t="s">
        <v>714</v>
      </c>
      <c r="U3" s="739" t="s">
        <v>715</v>
      </c>
      <c r="V3" s="739" t="s">
        <v>716</v>
      </c>
      <c r="W3" s="739" t="s">
        <v>23</v>
      </c>
      <c r="X3" s="739" t="s">
        <v>311</v>
      </c>
      <c r="Y3" s="739" t="s">
        <v>717</v>
      </c>
      <c r="Z3" s="739" t="s">
        <v>718</v>
      </c>
      <c r="AA3" s="739" t="s">
        <v>719</v>
      </c>
      <c r="AB3" s="739" t="s">
        <v>720</v>
      </c>
      <c r="AC3" s="739" t="s">
        <v>28</v>
      </c>
      <c r="AD3" s="739" t="s">
        <v>763</v>
      </c>
    </row>
    <row r="4" spans="1:32" ht="29" customHeight="1" x14ac:dyDescent="0.2">
      <c r="A4" s="751" t="s">
        <v>721</v>
      </c>
      <c r="B4" s="752" t="s">
        <v>722</v>
      </c>
      <c r="C4" s="917" t="s">
        <v>723</v>
      </c>
      <c r="D4" s="917"/>
      <c r="E4" s="917" t="s">
        <v>724</v>
      </c>
      <c r="F4" s="917"/>
      <c r="G4" s="917" t="s">
        <v>725</v>
      </c>
      <c r="H4" s="917"/>
      <c r="I4" s="917" t="s">
        <v>726</v>
      </c>
      <c r="J4" s="917"/>
      <c r="K4" s="917" t="s">
        <v>727</v>
      </c>
      <c r="L4" s="917"/>
      <c r="M4" s="916" t="s">
        <v>728</v>
      </c>
      <c r="N4" s="916"/>
      <c r="O4" s="916"/>
      <c r="P4" s="916"/>
      <c r="Q4" s="916"/>
      <c r="R4" s="916"/>
      <c r="S4" s="916" t="s">
        <v>729</v>
      </c>
      <c r="T4" s="916"/>
      <c r="U4" s="916"/>
      <c r="V4" s="916"/>
      <c r="W4" s="916"/>
      <c r="X4" s="916"/>
      <c r="Y4" s="916" t="s">
        <v>730</v>
      </c>
      <c r="Z4" s="916"/>
      <c r="AA4" s="916"/>
      <c r="AB4" s="916"/>
      <c r="AC4" s="916"/>
      <c r="AD4" s="916"/>
    </row>
    <row r="5" spans="1:32" ht="15" x14ac:dyDescent="0.2">
      <c r="A5" s="751"/>
      <c r="B5" s="752"/>
      <c r="C5" s="752"/>
      <c r="D5" s="752"/>
      <c r="E5" s="752"/>
      <c r="F5" s="752"/>
      <c r="G5" s="752"/>
      <c r="H5" s="752"/>
      <c r="I5" s="752"/>
      <c r="J5" s="752"/>
      <c r="K5" s="752"/>
      <c r="L5" s="752"/>
      <c r="M5" s="753"/>
      <c r="N5" s="753"/>
      <c r="O5" s="753"/>
      <c r="P5" s="753"/>
      <c r="Q5" s="753"/>
      <c r="R5" s="753"/>
      <c r="S5" s="753"/>
      <c r="T5" s="753"/>
      <c r="U5" s="753"/>
      <c r="V5" s="753"/>
      <c r="W5" s="753"/>
      <c r="X5" s="753"/>
      <c r="Y5" s="740"/>
      <c r="Z5" s="753"/>
      <c r="AA5" s="753"/>
      <c r="AB5" s="753"/>
      <c r="AC5" s="735"/>
      <c r="AD5" s="753"/>
    </row>
    <row r="6" spans="1:32" ht="16" x14ac:dyDescent="0.2">
      <c r="A6" s="754" t="s">
        <v>764</v>
      </c>
      <c r="B6" s="755"/>
      <c r="C6" s="756"/>
      <c r="D6" s="756"/>
      <c r="E6" s="756"/>
      <c r="F6" s="756"/>
      <c r="G6" s="756"/>
      <c r="H6" s="756"/>
      <c r="I6" s="756"/>
      <c r="J6" s="756"/>
      <c r="K6" s="756"/>
      <c r="L6" s="756"/>
      <c r="M6" s="757"/>
      <c r="N6" s="757"/>
      <c r="O6" s="757"/>
      <c r="P6" s="753"/>
      <c r="Q6" s="757"/>
      <c r="R6" s="753"/>
      <c r="S6" s="753"/>
      <c r="T6" s="753"/>
      <c r="U6" s="753"/>
      <c r="V6" s="753"/>
      <c r="W6" s="753"/>
      <c r="X6" s="753"/>
      <c r="Y6" s="740"/>
      <c r="Z6" s="753"/>
      <c r="AA6" s="753"/>
      <c r="AB6" s="753"/>
      <c r="AC6" s="735"/>
      <c r="AD6" s="753"/>
    </row>
    <row r="7" spans="1:32" ht="16" x14ac:dyDescent="0.2">
      <c r="A7" s="758" t="s">
        <v>738</v>
      </c>
      <c r="B7" s="759"/>
      <c r="C7" s="753">
        <v>2</v>
      </c>
      <c r="D7" s="753"/>
      <c r="E7" s="753">
        <v>0</v>
      </c>
      <c r="F7" s="753"/>
      <c r="G7" s="753"/>
      <c r="H7" s="753"/>
      <c r="I7" s="753">
        <v>0</v>
      </c>
      <c r="J7" s="753"/>
      <c r="K7" s="753">
        <v>0</v>
      </c>
      <c r="L7" s="753"/>
      <c r="M7" s="753">
        <v>1</v>
      </c>
      <c r="N7" s="753">
        <v>1</v>
      </c>
      <c r="O7" s="753">
        <v>1</v>
      </c>
      <c r="P7" s="753">
        <v>2</v>
      </c>
      <c r="Q7" s="753">
        <v>4</v>
      </c>
      <c r="R7" s="753">
        <v>4</v>
      </c>
      <c r="S7" s="753">
        <v>1</v>
      </c>
      <c r="T7" s="753">
        <v>1</v>
      </c>
      <c r="U7" s="753"/>
      <c r="V7" s="753">
        <v>2</v>
      </c>
      <c r="W7" s="753">
        <v>3</v>
      </c>
      <c r="X7" s="753"/>
      <c r="Y7" s="740">
        <v>1</v>
      </c>
      <c r="Z7" s="753"/>
      <c r="AA7" s="753"/>
      <c r="AB7" s="753"/>
      <c r="AC7" s="735">
        <v>3</v>
      </c>
      <c r="AD7" s="753">
        <f>SUM(Y7:AB7)</f>
        <v>1</v>
      </c>
    </row>
    <row r="8" spans="1:32" ht="16" x14ac:dyDescent="0.2">
      <c r="A8" s="758" t="s">
        <v>739</v>
      </c>
      <c r="B8" s="759"/>
      <c r="C8" s="753">
        <v>2</v>
      </c>
      <c r="D8" s="753"/>
      <c r="E8" s="753"/>
      <c r="F8" s="753"/>
      <c r="G8" s="753"/>
      <c r="H8" s="753"/>
      <c r="I8" s="753">
        <v>9</v>
      </c>
      <c r="J8" s="753"/>
      <c r="K8" s="753">
        <v>11</v>
      </c>
      <c r="L8" s="753"/>
      <c r="M8" s="753">
        <v>0</v>
      </c>
      <c r="N8" s="753">
        <v>1</v>
      </c>
      <c r="O8" s="753">
        <v>6</v>
      </c>
      <c r="P8" s="753">
        <v>1</v>
      </c>
      <c r="Q8" s="753">
        <v>8</v>
      </c>
      <c r="R8" s="753">
        <v>7</v>
      </c>
      <c r="S8" s="753">
        <v>4</v>
      </c>
      <c r="T8" s="753"/>
      <c r="U8" s="753"/>
      <c r="V8" s="753">
        <v>2</v>
      </c>
      <c r="W8" s="753"/>
      <c r="X8" s="753"/>
      <c r="Y8" s="740">
        <v>7</v>
      </c>
      <c r="Z8" s="753"/>
      <c r="AA8" s="753"/>
      <c r="AB8" s="753"/>
      <c r="AC8" s="735"/>
      <c r="AD8" s="753">
        <f t="shared" ref="AD8:AD18" si="0">SUM(Y8:AB8)</f>
        <v>7</v>
      </c>
    </row>
    <row r="9" spans="1:32" ht="16" x14ac:dyDescent="0.2">
      <c r="A9" s="760" t="s">
        <v>751</v>
      </c>
      <c r="B9" s="759"/>
      <c r="C9" s="753">
        <v>1</v>
      </c>
      <c r="D9" s="753"/>
      <c r="E9" s="753"/>
      <c r="F9" s="753"/>
      <c r="G9" s="753"/>
      <c r="H9" s="753"/>
      <c r="I9" s="753">
        <v>1</v>
      </c>
      <c r="J9" s="753"/>
      <c r="K9" s="753">
        <v>3</v>
      </c>
      <c r="L9" s="753"/>
      <c r="M9" s="753">
        <v>0</v>
      </c>
      <c r="N9" s="753">
        <v>0</v>
      </c>
      <c r="O9" s="753">
        <v>2</v>
      </c>
      <c r="P9" s="753"/>
      <c r="Q9" s="753">
        <v>3</v>
      </c>
      <c r="R9" s="753">
        <v>2</v>
      </c>
      <c r="S9" s="753">
        <v>3</v>
      </c>
      <c r="T9" s="753">
        <v>2</v>
      </c>
      <c r="U9" s="753">
        <v>1</v>
      </c>
      <c r="V9" s="753">
        <v>1</v>
      </c>
      <c r="W9" s="753">
        <v>4</v>
      </c>
      <c r="X9" s="753"/>
      <c r="Y9" s="740">
        <v>1</v>
      </c>
      <c r="Z9" s="753"/>
      <c r="AA9" s="753"/>
      <c r="AB9" s="753"/>
      <c r="AC9" s="735">
        <v>3</v>
      </c>
      <c r="AD9" s="753">
        <f t="shared" si="0"/>
        <v>1</v>
      </c>
    </row>
    <row r="10" spans="1:32" ht="16" x14ac:dyDescent="0.2">
      <c r="A10" s="760" t="s">
        <v>752</v>
      </c>
      <c r="B10" s="759"/>
      <c r="C10" s="753"/>
      <c r="D10" s="753"/>
      <c r="E10" s="753"/>
      <c r="F10" s="753"/>
      <c r="G10" s="753"/>
      <c r="H10" s="753"/>
      <c r="I10" s="753">
        <v>1</v>
      </c>
      <c r="J10" s="753"/>
      <c r="K10" s="753">
        <v>1</v>
      </c>
      <c r="L10" s="753"/>
      <c r="M10" s="753">
        <v>0</v>
      </c>
      <c r="N10" s="753">
        <v>2</v>
      </c>
      <c r="O10" s="753">
        <v>1</v>
      </c>
      <c r="P10" s="753">
        <v>1</v>
      </c>
      <c r="Q10" s="753">
        <v>3</v>
      </c>
      <c r="R10" s="753">
        <v>3</v>
      </c>
      <c r="S10" s="753">
        <v>1</v>
      </c>
      <c r="T10" s="753">
        <v>1</v>
      </c>
      <c r="U10" s="753">
        <v>1</v>
      </c>
      <c r="V10" s="753"/>
      <c r="W10" s="753">
        <v>3</v>
      </c>
      <c r="X10" s="753"/>
      <c r="Y10" s="740">
        <v>1</v>
      </c>
      <c r="Z10" s="753"/>
      <c r="AA10" s="753"/>
      <c r="AB10" s="753"/>
      <c r="AC10" s="735">
        <v>3</v>
      </c>
      <c r="AD10" s="753">
        <f t="shared" si="0"/>
        <v>1</v>
      </c>
    </row>
    <row r="11" spans="1:32" ht="16" x14ac:dyDescent="0.2">
      <c r="A11" s="760" t="s">
        <v>753</v>
      </c>
      <c r="B11" s="759"/>
      <c r="C11" s="753"/>
      <c r="D11" s="753"/>
      <c r="E11" s="753"/>
      <c r="F11" s="753"/>
      <c r="G11" s="753"/>
      <c r="H11" s="753"/>
      <c r="I11" s="753">
        <v>0</v>
      </c>
      <c r="J11" s="753"/>
      <c r="K11" s="753">
        <v>0</v>
      </c>
      <c r="L11" s="753"/>
      <c r="M11" s="753">
        <v>0</v>
      </c>
      <c r="N11" s="753">
        <v>0</v>
      </c>
      <c r="O11" s="753">
        <v>1</v>
      </c>
      <c r="P11" s="753"/>
      <c r="Q11" s="753">
        <v>2</v>
      </c>
      <c r="R11" s="753">
        <v>1</v>
      </c>
      <c r="S11" s="753"/>
      <c r="T11" s="753"/>
      <c r="U11" s="753"/>
      <c r="V11" s="753"/>
      <c r="W11" s="753"/>
      <c r="X11" s="753"/>
      <c r="Y11" s="740"/>
      <c r="Z11" s="753"/>
      <c r="AA11" s="753"/>
      <c r="AB11" s="753"/>
      <c r="AC11" s="735"/>
      <c r="AD11" s="753">
        <f t="shared" si="0"/>
        <v>0</v>
      </c>
    </row>
    <row r="12" spans="1:32" ht="16" x14ac:dyDescent="0.2">
      <c r="A12" s="760" t="s">
        <v>754</v>
      </c>
      <c r="B12" s="759"/>
      <c r="C12" s="753">
        <v>1</v>
      </c>
      <c r="D12" s="753"/>
      <c r="E12" s="753"/>
      <c r="F12" s="753"/>
      <c r="G12" s="753"/>
      <c r="H12" s="753"/>
      <c r="I12" s="753">
        <v>3</v>
      </c>
      <c r="J12" s="753"/>
      <c r="K12" s="753">
        <v>4</v>
      </c>
      <c r="L12" s="753"/>
      <c r="M12" s="753">
        <v>0</v>
      </c>
      <c r="N12" s="753">
        <v>0</v>
      </c>
      <c r="O12" s="753">
        <v>1</v>
      </c>
      <c r="P12" s="753"/>
      <c r="Q12" s="753">
        <v>2</v>
      </c>
      <c r="R12" s="753">
        <v>1</v>
      </c>
      <c r="S12" s="753"/>
      <c r="T12" s="753">
        <v>1</v>
      </c>
      <c r="U12" s="753"/>
      <c r="V12" s="753">
        <v>1</v>
      </c>
      <c r="W12" s="753">
        <v>3</v>
      </c>
      <c r="X12" s="753"/>
      <c r="Y12" s="746">
        <v>5</v>
      </c>
      <c r="Z12" s="753"/>
      <c r="AA12" s="753"/>
      <c r="AB12" s="753"/>
      <c r="AC12" s="735">
        <v>7</v>
      </c>
      <c r="AD12" s="753">
        <f t="shared" si="0"/>
        <v>5</v>
      </c>
    </row>
    <row r="13" spans="1:32" ht="16" x14ac:dyDescent="0.2">
      <c r="A13" s="758" t="s">
        <v>742</v>
      </c>
      <c r="B13" s="759"/>
      <c r="C13" s="753">
        <v>2</v>
      </c>
      <c r="D13" s="753"/>
      <c r="E13" s="753"/>
      <c r="F13" s="753"/>
      <c r="G13" s="753"/>
      <c r="H13" s="753"/>
      <c r="I13" s="753">
        <v>2</v>
      </c>
      <c r="J13" s="753"/>
      <c r="K13" s="753">
        <v>6</v>
      </c>
      <c r="L13" s="753"/>
      <c r="M13" s="753">
        <v>0</v>
      </c>
      <c r="N13" s="753">
        <v>3</v>
      </c>
      <c r="O13" s="753">
        <v>2</v>
      </c>
      <c r="P13" s="753">
        <v>5</v>
      </c>
      <c r="Q13" s="753">
        <v>6</v>
      </c>
      <c r="R13" s="753">
        <v>5</v>
      </c>
      <c r="S13" s="753">
        <v>1</v>
      </c>
      <c r="T13" s="753">
        <v>1</v>
      </c>
      <c r="U13" s="753"/>
      <c r="V13" s="753"/>
      <c r="W13" s="753">
        <v>3</v>
      </c>
      <c r="X13" s="753"/>
      <c r="Y13" s="746">
        <v>2</v>
      </c>
      <c r="Z13" s="753"/>
      <c r="AA13" s="753"/>
      <c r="AB13" s="753"/>
      <c r="AC13" s="735">
        <v>4</v>
      </c>
      <c r="AD13" s="753">
        <f t="shared" si="0"/>
        <v>2</v>
      </c>
    </row>
    <row r="14" spans="1:32" ht="16" x14ac:dyDescent="0.2">
      <c r="A14" s="623" t="s">
        <v>765</v>
      </c>
      <c r="B14" s="759"/>
      <c r="C14" s="753"/>
      <c r="D14" s="753"/>
      <c r="E14" s="753"/>
      <c r="F14" s="753"/>
      <c r="G14" s="753"/>
      <c r="H14" s="753"/>
      <c r="I14" s="753">
        <v>1</v>
      </c>
      <c r="J14" s="753"/>
      <c r="K14" s="753">
        <v>0</v>
      </c>
      <c r="L14" s="753"/>
      <c r="M14" s="753">
        <v>2</v>
      </c>
      <c r="N14" s="753">
        <v>0</v>
      </c>
      <c r="O14" s="753">
        <v>0</v>
      </c>
      <c r="P14" s="753"/>
      <c r="Q14" s="753">
        <v>3</v>
      </c>
      <c r="R14" s="753">
        <v>2</v>
      </c>
      <c r="S14" s="753"/>
      <c r="T14" s="753"/>
      <c r="U14" s="753"/>
      <c r="V14" s="753">
        <v>1</v>
      </c>
      <c r="W14" s="753"/>
      <c r="X14" s="753"/>
      <c r="Y14" s="740"/>
      <c r="Z14" s="753"/>
      <c r="AA14" s="753"/>
      <c r="AB14" s="753"/>
      <c r="AC14" s="735"/>
      <c r="AD14" s="753">
        <f t="shared" si="0"/>
        <v>0</v>
      </c>
    </row>
    <row r="15" spans="1:32" s="201" customFormat="1" ht="16" x14ac:dyDescent="0.2">
      <c r="A15" s="761" t="s">
        <v>766</v>
      </c>
      <c r="B15" s="762"/>
      <c r="C15" s="763">
        <v>65</v>
      </c>
      <c r="D15" s="763"/>
      <c r="E15" s="763">
        <v>65</v>
      </c>
      <c r="F15" s="763"/>
      <c r="G15" s="763"/>
      <c r="H15" s="763"/>
      <c r="I15" s="763">
        <v>65</v>
      </c>
      <c r="J15" s="763"/>
      <c r="K15" s="763">
        <v>4</v>
      </c>
      <c r="L15" s="763"/>
      <c r="M15" s="763">
        <v>0</v>
      </c>
      <c r="N15" s="763">
        <v>0</v>
      </c>
      <c r="O15" s="763">
        <v>65</v>
      </c>
      <c r="P15" s="763"/>
      <c r="Q15" s="763">
        <v>70</v>
      </c>
      <c r="R15" s="763">
        <v>65</v>
      </c>
      <c r="S15" s="763">
        <v>85</v>
      </c>
      <c r="T15" s="764">
        <v>103</v>
      </c>
      <c r="U15" s="763"/>
      <c r="V15" s="763">
        <v>103</v>
      </c>
      <c r="W15" s="763"/>
      <c r="X15" s="763"/>
      <c r="Y15" s="744">
        <v>106</v>
      </c>
      <c r="Z15" s="763"/>
      <c r="AA15" s="763"/>
      <c r="AB15" s="763"/>
      <c r="AC15" s="737"/>
      <c r="AD15" s="753"/>
      <c r="AF15" s="201" t="s">
        <v>17213</v>
      </c>
    </row>
    <row r="16" spans="1:32" ht="16" x14ac:dyDescent="0.2">
      <c r="A16" s="623" t="s">
        <v>755</v>
      </c>
      <c r="B16" s="759"/>
      <c r="C16" s="753"/>
      <c r="D16" s="753"/>
      <c r="E16" s="753"/>
      <c r="F16" s="753"/>
      <c r="G16" s="753"/>
      <c r="H16" s="753"/>
      <c r="I16" s="753">
        <v>0</v>
      </c>
      <c r="J16" s="753"/>
      <c r="K16" s="753">
        <v>0</v>
      </c>
      <c r="L16" s="753"/>
      <c r="M16" s="753">
        <v>0</v>
      </c>
      <c r="N16" s="753">
        <v>0</v>
      </c>
      <c r="O16" s="753">
        <v>0</v>
      </c>
      <c r="P16" s="753"/>
      <c r="Q16" s="753">
        <v>0</v>
      </c>
      <c r="R16" s="753">
        <v>0</v>
      </c>
      <c r="S16" s="753"/>
      <c r="T16" s="753"/>
      <c r="U16" s="753"/>
      <c r="V16" s="753">
        <v>1</v>
      </c>
      <c r="W16" s="753"/>
      <c r="X16" s="753"/>
      <c r="Y16" s="740"/>
      <c r="Z16" s="753"/>
      <c r="AA16" s="753"/>
      <c r="AB16" s="753"/>
      <c r="AC16" s="735"/>
      <c r="AD16" s="753">
        <f t="shared" si="0"/>
        <v>0</v>
      </c>
    </row>
    <row r="17" spans="1:32" ht="16" x14ac:dyDescent="0.2">
      <c r="A17" s="623" t="s">
        <v>756</v>
      </c>
      <c r="B17" s="759"/>
      <c r="C17" s="753"/>
      <c r="D17" s="753"/>
      <c r="E17" s="753"/>
      <c r="F17" s="753"/>
      <c r="G17" s="753"/>
      <c r="H17" s="753"/>
      <c r="I17" s="753">
        <v>1</v>
      </c>
      <c r="J17" s="753"/>
      <c r="K17" s="753">
        <v>2</v>
      </c>
      <c r="L17" s="753"/>
      <c r="M17" s="753">
        <v>0</v>
      </c>
      <c r="N17" s="753">
        <v>0</v>
      </c>
      <c r="O17" s="753">
        <v>0</v>
      </c>
      <c r="P17" s="753"/>
      <c r="Q17" s="753">
        <v>0</v>
      </c>
      <c r="R17" s="753">
        <v>0</v>
      </c>
      <c r="S17" s="753">
        <v>1</v>
      </c>
      <c r="T17" s="753">
        <v>1</v>
      </c>
      <c r="U17" s="753"/>
      <c r="V17" s="753"/>
      <c r="W17" s="753">
        <v>3</v>
      </c>
      <c r="X17" s="753"/>
      <c r="Y17" s="740"/>
      <c r="Z17" s="753"/>
      <c r="AA17" s="753"/>
      <c r="AB17" s="753"/>
      <c r="AC17" s="735"/>
      <c r="AD17" s="753">
        <f t="shared" si="0"/>
        <v>0</v>
      </c>
    </row>
    <row r="18" spans="1:32" ht="16" x14ac:dyDescent="0.2">
      <c r="A18" s="758" t="s">
        <v>767</v>
      </c>
      <c r="B18" s="759"/>
      <c r="C18" s="753">
        <v>2</v>
      </c>
      <c r="D18" s="753"/>
      <c r="E18" s="753"/>
      <c r="F18" s="753"/>
      <c r="G18" s="753"/>
      <c r="H18" s="753"/>
      <c r="I18" s="753">
        <v>1</v>
      </c>
      <c r="J18" s="753"/>
      <c r="K18" s="753">
        <v>1</v>
      </c>
      <c r="L18" s="753"/>
      <c r="M18" s="753">
        <v>2</v>
      </c>
      <c r="N18" s="753">
        <v>0</v>
      </c>
      <c r="O18" s="753">
        <v>0</v>
      </c>
      <c r="P18" s="753">
        <v>1</v>
      </c>
      <c r="Q18" s="753">
        <v>3</v>
      </c>
      <c r="R18" s="753">
        <v>2</v>
      </c>
      <c r="S18" s="753"/>
      <c r="T18" s="753"/>
      <c r="U18" s="753"/>
      <c r="V18" s="753"/>
      <c r="W18" s="753"/>
      <c r="X18" s="753"/>
      <c r="Y18" s="740"/>
      <c r="Z18" s="753"/>
      <c r="AA18" s="753"/>
      <c r="AB18" s="753"/>
      <c r="AC18" s="735"/>
      <c r="AD18" s="753">
        <f t="shared" si="0"/>
        <v>0</v>
      </c>
    </row>
    <row r="19" spans="1:32" ht="15" x14ac:dyDescent="0.2">
      <c r="A19" s="759"/>
      <c r="B19" s="759"/>
      <c r="C19" s="759"/>
      <c r="D19" s="759"/>
      <c r="E19" s="759"/>
      <c r="F19" s="759"/>
      <c r="G19" s="759"/>
      <c r="H19" s="759"/>
      <c r="I19" s="759"/>
      <c r="J19" s="759"/>
      <c r="K19" s="759"/>
      <c r="L19" s="759"/>
      <c r="M19" s="753"/>
      <c r="N19" s="753"/>
      <c r="O19" s="753"/>
      <c r="P19" s="753"/>
      <c r="Q19" s="753"/>
      <c r="R19" s="753"/>
      <c r="S19" s="753"/>
      <c r="T19" s="753"/>
      <c r="U19" s="753"/>
      <c r="V19" s="753"/>
      <c r="W19" s="753"/>
      <c r="X19" s="753"/>
      <c r="Y19" s="740"/>
      <c r="Z19" s="753"/>
      <c r="AA19" s="753"/>
      <c r="AB19" s="753"/>
      <c r="AC19" s="735"/>
      <c r="AD19" s="753"/>
    </row>
    <row r="20" spans="1:32" ht="16" x14ac:dyDescent="0.2">
      <c r="A20" s="754" t="s">
        <v>768</v>
      </c>
      <c r="B20" s="765"/>
      <c r="C20" s="757"/>
      <c r="D20" s="757" t="s">
        <v>490</v>
      </c>
      <c r="E20" s="757"/>
      <c r="F20" s="757"/>
      <c r="G20" s="757"/>
      <c r="H20" s="757"/>
      <c r="I20" s="757"/>
      <c r="J20" s="757"/>
      <c r="K20" s="757"/>
      <c r="L20" s="757"/>
      <c r="M20" s="757"/>
      <c r="N20" s="757"/>
      <c r="O20" s="757"/>
      <c r="P20" s="753"/>
      <c r="Q20" s="757"/>
      <c r="R20" s="753"/>
      <c r="S20" s="753"/>
      <c r="T20" s="753"/>
      <c r="U20" s="753"/>
      <c r="V20" s="753"/>
      <c r="W20" s="753"/>
      <c r="X20" s="753"/>
      <c r="Y20" s="740"/>
      <c r="Z20" s="753"/>
      <c r="AA20" s="753"/>
      <c r="AB20" s="753"/>
      <c r="AC20" s="735"/>
      <c r="AD20" s="753"/>
    </row>
    <row r="21" spans="1:32" ht="16" x14ac:dyDescent="0.2">
      <c r="A21" s="708" t="s">
        <v>769</v>
      </c>
      <c r="B21" s="759"/>
      <c r="C21" s="753"/>
      <c r="D21" s="753"/>
      <c r="E21" s="753"/>
      <c r="F21" s="753"/>
      <c r="G21" s="753"/>
      <c r="H21" s="753"/>
      <c r="I21" s="753">
        <v>1</v>
      </c>
      <c r="J21" s="753"/>
      <c r="K21" s="753">
        <v>0</v>
      </c>
      <c r="L21" s="753"/>
      <c r="M21" s="753">
        <v>1</v>
      </c>
      <c r="N21" s="753">
        <v>0</v>
      </c>
      <c r="O21" s="753">
        <v>1</v>
      </c>
      <c r="P21" s="753"/>
      <c r="Q21" s="753">
        <v>2</v>
      </c>
      <c r="R21" s="753">
        <v>2</v>
      </c>
      <c r="S21" s="766" t="s">
        <v>770</v>
      </c>
      <c r="T21" s="753"/>
      <c r="U21" s="753">
        <v>2</v>
      </c>
      <c r="V21" s="753"/>
      <c r="W21" s="753"/>
      <c r="X21" s="753"/>
      <c r="Y21" s="743">
        <v>1</v>
      </c>
      <c r="Z21" s="753"/>
      <c r="AA21" s="753"/>
      <c r="AB21" s="753"/>
      <c r="AC21" s="735">
        <v>3</v>
      </c>
      <c r="AD21" s="753">
        <f t="shared" ref="AD21:AD25" si="1">SUM(Y21:AB21)</f>
        <v>1</v>
      </c>
      <c r="AE21" s="202"/>
      <c r="AF21" s="202"/>
    </row>
    <row r="22" spans="1:32" ht="16" x14ac:dyDescent="0.2">
      <c r="A22" s="708" t="s">
        <v>771</v>
      </c>
      <c r="B22" s="759"/>
      <c r="C22" s="753" t="s">
        <v>405</v>
      </c>
      <c r="D22" s="753"/>
      <c r="E22" s="753" t="s">
        <v>405</v>
      </c>
      <c r="F22" s="753"/>
      <c r="G22" s="753"/>
      <c r="H22" s="753"/>
      <c r="I22" s="753">
        <v>0</v>
      </c>
      <c r="J22" s="753"/>
      <c r="K22" s="753">
        <v>0</v>
      </c>
      <c r="L22" s="753"/>
      <c r="M22" s="753">
        <v>0</v>
      </c>
      <c r="N22" s="753">
        <v>0</v>
      </c>
      <c r="O22" s="753">
        <v>0</v>
      </c>
      <c r="P22" s="753"/>
      <c r="Q22" s="753">
        <v>0</v>
      </c>
      <c r="R22" s="753">
        <v>0</v>
      </c>
      <c r="S22" s="753"/>
      <c r="T22" s="753"/>
      <c r="U22" s="753"/>
      <c r="V22" s="753"/>
      <c r="W22" s="753"/>
      <c r="X22" s="753"/>
      <c r="Y22" s="740"/>
      <c r="Z22" s="753"/>
      <c r="AA22" s="753"/>
      <c r="AB22" s="753"/>
      <c r="AC22" s="735"/>
      <c r="AD22" s="753">
        <f t="shared" si="1"/>
        <v>0</v>
      </c>
    </row>
    <row r="23" spans="1:32" ht="16" x14ac:dyDescent="0.2">
      <c r="A23" s="708" t="s">
        <v>772</v>
      </c>
      <c r="B23" s="759"/>
      <c r="C23" s="753" t="s">
        <v>405</v>
      </c>
      <c r="D23" s="753"/>
      <c r="E23" s="753" t="s">
        <v>405</v>
      </c>
      <c r="F23" s="753"/>
      <c r="G23" s="753"/>
      <c r="H23" s="753"/>
      <c r="I23" s="753">
        <v>0</v>
      </c>
      <c r="J23" s="753"/>
      <c r="K23" s="753">
        <v>0</v>
      </c>
      <c r="L23" s="753"/>
      <c r="M23" s="753">
        <v>0</v>
      </c>
      <c r="N23" s="753">
        <v>0</v>
      </c>
      <c r="O23" s="753">
        <v>0</v>
      </c>
      <c r="P23" s="753"/>
      <c r="Q23" s="753">
        <v>0</v>
      </c>
      <c r="R23" s="753">
        <v>0</v>
      </c>
      <c r="S23" s="766"/>
      <c r="T23" s="753"/>
      <c r="U23" s="753"/>
      <c r="V23" s="753"/>
      <c r="W23" s="753"/>
      <c r="X23" s="753"/>
      <c r="Y23" s="740"/>
      <c r="Z23" s="753"/>
      <c r="AA23" s="753"/>
      <c r="AB23" s="753"/>
      <c r="AC23" s="735"/>
      <c r="AD23" s="753">
        <f t="shared" si="1"/>
        <v>0</v>
      </c>
    </row>
    <row r="24" spans="1:32" ht="16" x14ac:dyDescent="0.2">
      <c r="A24" s="623" t="s">
        <v>773</v>
      </c>
      <c r="B24" s="759"/>
      <c r="C24" s="753"/>
      <c r="D24" s="753"/>
      <c r="E24" s="753"/>
      <c r="F24" s="753"/>
      <c r="G24" s="753"/>
      <c r="H24" s="753"/>
      <c r="I24" s="753">
        <v>0</v>
      </c>
      <c r="J24" s="753"/>
      <c r="K24" s="753">
        <v>2</v>
      </c>
      <c r="L24" s="753"/>
      <c r="M24" s="753">
        <v>2</v>
      </c>
      <c r="N24" s="753">
        <v>1</v>
      </c>
      <c r="O24" s="753">
        <v>0</v>
      </c>
      <c r="P24" s="753">
        <v>1</v>
      </c>
      <c r="Q24" s="753">
        <v>4</v>
      </c>
      <c r="R24" s="753">
        <v>3</v>
      </c>
      <c r="S24" s="753">
        <v>1</v>
      </c>
      <c r="T24" s="753"/>
      <c r="U24" s="753"/>
      <c r="V24" s="753"/>
      <c r="W24" s="753"/>
      <c r="X24" s="753"/>
      <c r="Y24" s="740"/>
      <c r="Z24" s="753"/>
      <c r="AA24" s="753"/>
      <c r="AB24" s="753"/>
      <c r="AC24" s="735"/>
      <c r="AD24" s="753">
        <f t="shared" si="1"/>
        <v>0</v>
      </c>
    </row>
    <row r="25" spans="1:32" ht="16" x14ac:dyDescent="0.2">
      <c r="A25" s="758" t="s">
        <v>774</v>
      </c>
      <c r="B25" s="759"/>
      <c r="C25" s="753"/>
      <c r="D25" s="753"/>
      <c r="E25" s="753"/>
      <c r="F25" s="753"/>
      <c r="G25" s="753"/>
      <c r="H25" s="753"/>
      <c r="I25" s="753">
        <v>0</v>
      </c>
      <c r="J25" s="753"/>
      <c r="K25" s="753">
        <v>1</v>
      </c>
      <c r="L25" s="753"/>
      <c r="M25" s="753">
        <v>1</v>
      </c>
      <c r="N25" s="753">
        <v>0</v>
      </c>
      <c r="O25" s="753">
        <v>0</v>
      </c>
      <c r="P25" s="753"/>
      <c r="Q25" s="753">
        <v>1</v>
      </c>
      <c r="R25" s="753">
        <v>1</v>
      </c>
      <c r="S25" s="753"/>
      <c r="T25" s="753"/>
      <c r="U25" s="753"/>
      <c r="V25" s="753"/>
      <c r="W25" s="753"/>
      <c r="X25" s="753"/>
      <c r="Y25" s="740"/>
      <c r="Z25" s="753"/>
      <c r="AA25" s="753"/>
      <c r="AB25" s="753"/>
      <c r="AC25" s="735"/>
      <c r="AD25" s="753">
        <f t="shared" si="1"/>
        <v>0</v>
      </c>
    </row>
    <row r="26" spans="1:32" ht="16" x14ac:dyDescent="0.2">
      <c r="A26" s="758" t="s">
        <v>775</v>
      </c>
      <c r="B26" s="759"/>
      <c r="C26" s="753"/>
      <c r="D26" s="753"/>
      <c r="E26" s="753"/>
      <c r="F26" s="753"/>
      <c r="G26" s="753"/>
      <c r="H26" s="753"/>
      <c r="I26" s="753">
        <v>0</v>
      </c>
      <c r="J26" s="753"/>
      <c r="K26" s="753">
        <v>0</v>
      </c>
      <c r="L26" s="753"/>
      <c r="M26" s="753">
        <v>1</v>
      </c>
      <c r="N26" s="753">
        <v>1</v>
      </c>
      <c r="O26" s="753">
        <v>8</v>
      </c>
      <c r="P26" s="753"/>
      <c r="Q26" s="753">
        <v>11</v>
      </c>
      <c r="R26" s="753">
        <v>10</v>
      </c>
      <c r="S26" s="753"/>
      <c r="T26" s="753"/>
      <c r="U26" s="753"/>
      <c r="V26" s="753"/>
      <c r="W26" s="753"/>
      <c r="X26" s="753"/>
      <c r="Y26" s="740"/>
      <c r="Z26" s="753"/>
      <c r="AA26" s="753"/>
      <c r="AB26" s="753"/>
      <c r="AC26" s="735"/>
      <c r="AD26" s="753"/>
    </row>
    <row r="27" spans="1:32" ht="15" x14ac:dyDescent="0.2">
      <c r="A27" s="759"/>
      <c r="B27" s="759"/>
      <c r="C27" s="759"/>
      <c r="D27" s="759"/>
      <c r="E27" s="759"/>
      <c r="F27" s="759"/>
      <c r="G27" s="759"/>
      <c r="H27" s="759"/>
      <c r="I27" s="759"/>
      <c r="J27" s="759"/>
      <c r="K27" s="759"/>
      <c r="L27" s="759"/>
      <c r="M27" s="753"/>
      <c r="N27" s="753"/>
      <c r="O27" s="753"/>
      <c r="P27" s="753"/>
      <c r="Q27" s="753"/>
      <c r="R27" s="753"/>
      <c r="S27" s="753"/>
      <c r="T27" s="753"/>
      <c r="U27" s="753"/>
      <c r="V27" s="753"/>
      <c r="W27" s="753"/>
      <c r="X27" s="753"/>
      <c r="Y27" s="740"/>
      <c r="Z27" s="753"/>
      <c r="AA27" s="753"/>
      <c r="AB27" s="753"/>
      <c r="AC27" s="735"/>
      <c r="AD27" s="753"/>
    </row>
    <row r="28" spans="1:32" ht="16" x14ac:dyDescent="0.2">
      <c r="A28" s="767" t="s">
        <v>776</v>
      </c>
      <c r="B28" s="765"/>
      <c r="C28" s="757"/>
      <c r="D28" s="757"/>
      <c r="E28" s="757"/>
      <c r="F28" s="757"/>
      <c r="G28" s="757"/>
      <c r="H28" s="757"/>
      <c r="I28" s="757">
        <v>0</v>
      </c>
      <c r="J28" s="757"/>
      <c r="K28" s="757"/>
      <c r="L28" s="757"/>
      <c r="M28" s="757"/>
      <c r="N28" s="757"/>
      <c r="O28" s="757"/>
      <c r="P28" s="753"/>
      <c r="Q28" s="757"/>
      <c r="R28" s="753"/>
      <c r="S28" s="753"/>
      <c r="T28" s="753"/>
      <c r="U28" s="753"/>
      <c r="V28" s="753"/>
      <c r="W28" s="753"/>
      <c r="X28" s="753"/>
      <c r="Y28" s="740"/>
      <c r="Z28" s="753"/>
      <c r="AA28" s="753"/>
      <c r="AB28" s="753"/>
      <c r="AC28" s="735"/>
      <c r="AD28" s="753"/>
    </row>
    <row r="29" spans="1:32" ht="16" x14ac:dyDescent="0.2">
      <c r="A29" s="758" t="s">
        <v>777</v>
      </c>
      <c r="B29" s="759"/>
      <c r="C29" s="753"/>
      <c r="D29" s="753"/>
      <c r="E29" s="753"/>
      <c r="F29" s="753"/>
      <c r="G29" s="753"/>
      <c r="H29" s="753"/>
      <c r="I29" s="753">
        <v>0</v>
      </c>
      <c r="J29" s="753"/>
      <c r="K29" s="753">
        <v>0</v>
      </c>
      <c r="L29" s="753"/>
      <c r="M29" s="753">
        <v>0</v>
      </c>
      <c r="N29" s="753">
        <v>0</v>
      </c>
      <c r="O29" s="753">
        <v>0</v>
      </c>
      <c r="P29" s="753"/>
      <c r="Q29" s="753">
        <v>0</v>
      </c>
      <c r="R29" s="753">
        <v>0</v>
      </c>
      <c r="S29" s="753"/>
      <c r="T29" s="753"/>
      <c r="U29" s="753"/>
      <c r="V29" s="753"/>
      <c r="W29" s="753"/>
      <c r="X29" s="753"/>
      <c r="Y29" s="740"/>
      <c r="Z29" s="753"/>
      <c r="AA29" s="753"/>
      <c r="AB29" s="753"/>
      <c r="AC29" s="735"/>
      <c r="AD29" s="753">
        <f t="shared" ref="AD29:AD34" si="2">SUM(Y29:AB29)</f>
        <v>0</v>
      </c>
    </row>
    <row r="30" spans="1:32" ht="16" x14ac:dyDescent="0.2">
      <c r="A30" s="758" t="s">
        <v>778</v>
      </c>
      <c r="B30" s="759"/>
      <c r="C30" s="753">
        <v>12</v>
      </c>
      <c r="D30" s="753"/>
      <c r="E30" s="753">
        <v>2</v>
      </c>
      <c r="F30" s="753"/>
      <c r="G30" s="753"/>
      <c r="H30" s="753"/>
      <c r="I30" s="753">
        <v>2</v>
      </c>
      <c r="J30" s="753"/>
      <c r="K30" s="753">
        <v>3</v>
      </c>
      <c r="L30" s="753"/>
      <c r="M30" s="753">
        <v>6</v>
      </c>
      <c r="N30" s="753">
        <v>3</v>
      </c>
      <c r="O30" s="753">
        <v>5</v>
      </c>
      <c r="P30" s="753"/>
      <c r="Q30" s="753">
        <v>15</v>
      </c>
      <c r="R30" s="753">
        <v>14</v>
      </c>
      <c r="S30" s="766" t="s">
        <v>779</v>
      </c>
      <c r="T30" s="753">
        <v>11</v>
      </c>
      <c r="U30" s="753">
        <v>5</v>
      </c>
      <c r="V30" s="753">
        <v>4</v>
      </c>
      <c r="W30" s="753">
        <v>16</v>
      </c>
      <c r="X30" s="753"/>
      <c r="Y30" s="743">
        <v>4</v>
      </c>
      <c r="Z30" s="753"/>
      <c r="AA30" s="753"/>
      <c r="AB30" s="753"/>
      <c r="AC30" s="735">
        <v>6</v>
      </c>
      <c r="AD30" s="753">
        <f t="shared" si="2"/>
        <v>4</v>
      </c>
      <c r="AE30" s="202"/>
      <c r="AF30" s="202"/>
    </row>
    <row r="31" spans="1:32" ht="16" x14ac:dyDescent="0.2">
      <c r="A31" s="761" t="s">
        <v>780</v>
      </c>
      <c r="B31" s="759"/>
      <c r="C31" s="753">
        <v>21</v>
      </c>
      <c r="D31" s="753"/>
      <c r="E31" s="753"/>
      <c r="F31" s="753"/>
      <c r="G31" s="753"/>
      <c r="H31" s="753"/>
      <c r="I31" s="753">
        <v>10</v>
      </c>
      <c r="J31" s="753"/>
      <c r="K31" s="753">
        <v>0</v>
      </c>
      <c r="L31" s="753"/>
      <c r="M31" s="753">
        <v>0</v>
      </c>
      <c r="N31" s="753">
        <v>1</v>
      </c>
      <c r="O31" s="753">
        <v>0</v>
      </c>
      <c r="P31" s="753"/>
      <c r="Q31" s="753">
        <v>1</v>
      </c>
      <c r="R31" s="753">
        <v>1</v>
      </c>
      <c r="S31" s="753"/>
      <c r="T31" s="753"/>
      <c r="U31" s="753"/>
      <c r="V31" s="753"/>
      <c r="W31" s="753"/>
      <c r="X31" s="753"/>
      <c r="Y31" s="744"/>
      <c r="Z31" s="753"/>
      <c r="AA31" s="753"/>
      <c r="AB31" s="753"/>
      <c r="AC31" s="735"/>
      <c r="AD31" s="753">
        <f t="shared" si="2"/>
        <v>0</v>
      </c>
      <c r="AF31" s="201" t="s">
        <v>17214</v>
      </c>
    </row>
    <row r="32" spans="1:32" ht="16" x14ac:dyDescent="0.2">
      <c r="A32" s="758" t="s">
        <v>781</v>
      </c>
      <c r="B32" s="759"/>
      <c r="C32" s="753">
        <v>3</v>
      </c>
      <c r="D32" s="753"/>
      <c r="E32" s="753">
        <v>9</v>
      </c>
      <c r="F32" s="753"/>
      <c r="G32" s="753"/>
      <c r="H32" s="753"/>
      <c r="I32" s="753">
        <v>6</v>
      </c>
      <c r="J32" s="753"/>
      <c r="K32" s="753">
        <v>9</v>
      </c>
      <c r="L32" s="753"/>
      <c r="M32" s="753">
        <v>12</v>
      </c>
      <c r="N32" s="753">
        <v>11</v>
      </c>
      <c r="O32" s="753">
        <v>0</v>
      </c>
      <c r="P32" s="753"/>
      <c r="Q32" s="753">
        <v>25</v>
      </c>
      <c r="R32" s="753">
        <v>23</v>
      </c>
      <c r="S32" s="766"/>
      <c r="T32" s="753"/>
      <c r="U32" s="753">
        <v>1</v>
      </c>
      <c r="V32" s="753">
        <v>2</v>
      </c>
      <c r="W32" s="753"/>
      <c r="X32" s="753"/>
      <c r="Y32" s="740"/>
      <c r="Z32" s="753"/>
      <c r="AA32" s="753"/>
      <c r="AB32" s="753"/>
      <c r="AC32" s="735"/>
      <c r="AD32" s="753">
        <f t="shared" si="2"/>
        <v>0</v>
      </c>
    </row>
    <row r="33" spans="1:32" ht="16" x14ac:dyDescent="0.2">
      <c r="A33" s="758" t="s">
        <v>782</v>
      </c>
      <c r="B33" s="759"/>
      <c r="C33" s="753">
        <v>8</v>
      </c>
      <c r="D33" s="753"/>
      <c r="E33" s="753"/>
      <c r="F33" s="753"/>
      <c r="G33" s="753"/>
      <c r="H33" s="753"/>
      <c r="I33" s="753">
        <v>7</v>
      </c>
      <c r="J33" s="753"/>
      <c r="K33" s="753">
        <v>8</v>
      </c>
      <c r="L33" s="753"/>
      <c r="M33" s="753">
        <v>8</v>
      </c>
      <c r="N33" s="753">
        <v>6</v>
      </c>
      <c r="O33" s="753">
        <v>0</v>
      </c>
      <c r="P33" s="753">
        <v>1</v>
      </c>
      <c r="Q33" s="753">
        <v>15</v>
      </c>
      <c r="R33" s="753">
        <v>14</v>
      </c>
      <c r="S33" s="753">
        <v>2</v>
      </c>
      <c r="T33" s="753"/>
      <c r="U33" s="753">
        <v>2</v>
      </c>
      <c r="V33" s="753">
        <v>4</v>
      </c>
      <c r="W33" s="753"/>
      <c r="X33" s="753"/>
      <c r="Y33" s="740">
        <v>1</v>
      </c>
      <c r="Z33" s="753"/>
      <c r="AA33" s="753"/>
      <c r="AB33" s="753"/>
      <c r="AC33" s="735">
        <v>5</v>
      </c>
      <c r="AD33" s="753">
        <f t="shared" si="2"/>
        <v>1</v>
      </c>
    </row>
    <row r="34" spans="1:32" ht="16" x14ac:dyDescent="0.2">
      <c r="A34" s="758" t="s">
        <v>783</v>
      </c>
      <c r="B34" s="759"/>
      <c r="C34" s="753"/>
      <c r="D34" s="753"/>
      <c r="E34" s="753"/>
      <c r="F34" s="753"/>
      <c r="G34" s="753"/>
      <c r="H34" s="753"/>
      <c r="I34" s="753">
        <v>0</v>
      </c>
      <c r="J34" s="753"/>
      <c r="K34" s="753">
        <v>5</v>
      </c>
      <c r="L34" s="753"/>
      <c r="M34" s="753">
        <v>6</v>
      </c>
      <c r="N34" s="753">
        <v>1</v>
      </c>
      <c r="O34" s="753">
        <v>0</v>
      </c>
      <c r="P34" s="753">
        <v>3</v>
      </c>
      <c r="Q34" s="753">
        <v>8</v>
      </c>
      <c r="R34" s="753">
        <v>7</v>
      </c>
      <c r="S34" s="753">
        <v>5</v>
      </c>
      <c r="T34" s="753"/>
      <c r="U34" s="753"/>
      <c r="V34" s="753">
        <v>9</v>
      </c>
      <c r="W34" s="753"/>
      <c r="X34" s="753"/>
      <c r="Y34" s="740">
        <v>11</v>
      </c>
      <c r="Z34" s="753"/>
      <c r="AA34" s="753"/>
      <c r="AB34" s="753"/>
      <c r="AC34" s="735">
        <v>3</v>
      </c>
      <c r="AD34" s="753">
        <f t="shared" si="2"/>
        <v>11</v>
      </c>
    </row>
    <row r="35" spans="1:32" ht="15" x14ac:dyDescent="0.2">
      <c r="A35" s="759"/>
      <c r="B35" s="759"/>
      <c r="C35" s="759"/>
      <c r="D35" s="759"/>
      <c r="E35" s="759"/>
      <c r="F35" s="759"/>
      <c r="G35" s="759"/>
      <c r="H35" s="759"/>
      <c r="I35" s="759"/>
      <c r="J35" s="759"/>
      <c r="K35" s="759"/>
      <c r="L35" s="759"/>
      <c r="M35" s="753"/>
      <c r="N35" s="753"/>
      <c r="O35" s="753"/>
      <c r="P35" s="753"/>
      <c r="Q35" s="753"/>
      <c r="R35" s="753"/>
      <c r="S35" s="753"/>
      <c r="T35" s="753"/>
      <c r="U35" s="753"/>
      <c r="V35" s="753"/>
      <c r="W35" s="753"/>
      <c r="X35" s="753"/>
      <c r="Y35" s="740"/>
      <c r="Z35" s="753"/>
      <c r="AA35" s="753"/>
      <c r="AB35" s="753"/>
      <c r="AC35" s="735"/>
      <c r="AD35" s="753"/>
    </row>
    <row r="36" spans="1:32" s="203" customFormat="1" ht="16" x14ac:dyDescent="0.2">
      <c r="A36" s="768" t="s">
        <v>784</v>
      </c>
      <c r="B36" s="757"/>
      <c r="C36" s="769"/>
      <c r="D36" s="769"/>
      <c r="E36" s="769"/>
      <c r="F36" s="769"/>
      <c r="G36" s="769"/>
      <c r="H36" s="769"/>
      <c r="I36" s="769">
        <v>0</v>
      </c>
      <c r="J36" s="769"/>
      <c r="K36" s="769"/>
      <c r="L36" s="769"/>
      <c r="M36" s="769"/>
      <c r="N36" s="769"/>
      <c r="O36" s="769"/>
      <c r="P36" s="770"/>
      <c r="Q36" s="769"/>
      <c r="R36" s="770"/>
      <c r="S36" s="753"/>
      <c r="T36" s="770"/>
      <c r="U36" s="770"/>
      <c r="V36" s="770"/>
      <c r="W36" s="770"/>
      <c r="X36" s="770"/>
      <c r="Y36" s="741"/>
      <c r="Z36" s="770"/>
      <c r="AA36" s="770"/>
      <c r="AB36" s="770"/>
      <c r="AC36" s="736"/>
      <c r="AD36" s="770"/>
    </row>
    <row r="37" spans="1:32" ht="16" x14ac:dyDescent="0.2">
      <c r="A37" s="758" t="s">
        <v>785</v>
      </c>
      <c r="B37" s="759"/>
      <c r="C37" s="753">
        <v>7</v>
      </c>
      <c r="D37" s="753"/>
      <c r="E37" s="753"/>
      <c r="F37" s="753"/>
      <c r="G37" s="753"/>
      <c r="H37" s="753"/>
      <c r="I37" s="753">
        <v>0</v>
      </c>
      <c r="J37" s="753"/>
      <c r="K37" s="753">
        <v>0</v>
      </c>
      <c r="L37" s="753"/>
      <c r="M37" s="753">
        <v>1</v>
      </c>
      <c r="N37" s="753">
        <v>0</v>
      </c>
      <c r="O37" s="753">
        <v>0</v>
      </c>
      <c r="P37" s="753">
        <v>8</v>
      </c>
      <c r="Q37" s="753">
        <v>1</v>
      </c>
      <c r="R37" s="753">
        <v>1</v>
      </c>
      <c r="S37" s="766" t="s">
        <v>770</v>
      </c>
      <c r="T37" s="753">
        <v>2</v>
      </c>
      <c r="U37" s="753">
        <v>2</v>
      </c>
      <c r="V37" s="753">
        <v>3</v>
      </c>
      <c r="W37" s="753">
        <v>3</v>
      </c>
      <c r="X37" s="753"/>
      <c r="Y37" s="743"/>
      <c r="Z37" s="753"/>
      <c r="AA37" s="753"/>
      <c r="AB37" s="753"/>
      <c r="AC37" s="735"/>
      <c r="AD37" s="753">
        <f t="shared" ref="AD37:AD40" si="3">SUM(Y37:AB37)</f>
        <v>0</v>
      </c>
      <c r="AE37" s="202"/>
      <c r="AF37" s="202"/>
    </row>
    <row r="38" spans="1:32" ht="32.25" customHeight="1" x14ac:dyDescent="0.2">
      <c r="A38" s="758" t="s">
        <v>786</v>
      </c>
      <c r="B38" s="759"/>
      <c r="C38" s="753"/>
      <c r="D38" s="753"/>
      <c r="E38" s="753"/>
      <c r="F38" s="753"/>
      <c r="G38" s="753"/>
      <c r="H38" s="753"/>
      <c r="I38" s="753">
        <v>12</v>
      </c>
      <c r="J38" s="753"/>
      <c r="K38" s="753">
        <v>11</v>
      </c>
      <c r="L38" s="753"/>
      <c r="M38" s="753">
        <v>10</v>
      </c>
      <c r="N38" s="753">
        <v>14</v>
      </c>
      <c r="O38" s="753">
        <v>12</v>
      </c>
      <c r="P38" s="753">
        <v>14</v>
      </c>
      <c r="Q38" s="753">
        <v>38</v>
      </c>
      <c r="R38" s="753">
        <v>36</v>
      </c>
      <c r="S38" s="770"/>
      <c r="T38" s="753"/>
      <c r="U38" s="753"/>
      <c r="V38" s="753">
        <v>1</v>
      </c>
      <c r="W38" s="753"/>
      <c r="X38" s="753"/>
      <c r="Y38" s="740">
        <v>2</v>
      </c>
      <c r="Z38" s="753"/>
      <c r="AA38" s="753"/>
      <c r="AB38" s="753"/>
      <c r="AC38" s="735">
        <v>4</v>
      </c>
      <c r="AD38" s="753">
        <f t="shared" si="3"/>
        <v>2</v>
      </c>
    </row>
    <row r="39" spans="1:32" ht="16.5" customHeight="1" x14ac:dyDescent="0.2">
      <c r="A39" s="758" t="s">
        <v>787</v>
      </c>
      <c r="B39" s="759"/>
      <c r="C39" s="753"/>
      <c r="D39" s="753"/>
      <c r="E39" s="753"/>
      <c r="F39" s="753"/>
      <c r="G39" s="753"/>
      <c r="H39" s="753"/>
      <c r="I39" s="753">
        <v>3</v>
      </c>
      <c r="J39" s="753"/>
      <c r="K39" s="753">
        <v>4</v>
      </c>
      <c r="L39" s="753"/>
      <c r="M39" s="753">
        <v>6</v>
      </c>
      <c r="N39" s="753">
        <v>4</v>
      </c>
      <c r="O39" s="753">
        <v>3</v>
      </c>
      <c r="P39" s="753">
        <v>3</v>
      </c>
      <c r="Q39" s="753">
        <v>14</v>
      </c>
      <c r="R39" s="753">
        <v>13</v>
      </c>
      <c r="S39" s="766">
        <v>5</v>
      </c>
      <c r="T39" s="753">
        <v>2</v>
      </c>
      <c r="U39" s="753">
        <v>5</v>
      </c>
      <c r="V39" s="753">
        <v>4</v>
      </c>
      <c r="W39" s="753">
        <v>3</v>
      </c>
      <c r="X39" s="753"/>
      <c r="Y39" s="740">
        <v>3</v>
      </c>
      <c r="Z39" s="753"/>
      <c r="AA39" s="753"/>
      <c r="AB39" s="753"/>
      <c r="AC39" s="735">
        <v>5</v>
      </c>
      <c r="AD39" s="753">
        <f t="shared" si="3"/>
        <v>3</v>
      </c>
    </row>
    <row r="40" spans="1:32" ht="16" x14ac:dyDescent="0.2">
      <c r="A40" s="758" t="s">
        <v>788</v>
      </c>
      <c r="B40" s="771"/>
      <c r="C40" s="753">
        <v>3</v>
      </c>
      <c r="D40" s="753"/>
      <c r="E40" s="753">
        <v>1</v>
      </c>
      <c r="F40" s="753"/>
      <c r="G40" s="753"/>
      <c r="H40" s="753"/>
      <c r="I40" s="753">
        <v>6</v>
      </c>
      <c r="J40" s="753"/>
      <c r="K40" s="753">
        <v>5</v>
      </c>
      <c r="L40" s="753"/>
      <c r="M40" s="753">
        <v>1</v>
      </c>
      <c r="N40" s="753">
        <v>0</v>
      </c>
      <c r="O40" s="753">
        <v>0</v>
      </c>
      <c r="P40" s="753"/>
      <c r="Q40" s="753">
        <v>1</v>
      </c>
      <c r="R40" s="753">
        <v>1</v>
      </c>
      <c r="S40" s="753"/>
      <c r="T40" s="753"/>
      <c r="U40" s="753">
        <v>1</v>
      </c>
      <c r="V40" s="753">
        <v>1</v>
      </c>
      <c r="W40" s="753"/>
      <c r="X40" s="753"/>
      <c r="Y40" s="740"/>
      <c r="Z40" s="753"/>
      <c r="AA40" s="753"/>
      <c r="AB40" s="753"/>
      <c r="AC40" s="735"/>
      <c r="AD40" s="753">
        <f t="shared" si="3"/>
        <v>0</v>
      </c>
    </row>
    <row r="41" spans="1:32" ht="15" x14ac:dyDescent="0.2">
      <c r="A41" s="758"/>
      <c r="B41" s="771"/>
      <c r="C41" s="753"/>
      <c r="D41" s="753"/>
      <c r="E41" s="753"/>
      <c r="F41" s="753"/>
      <c r="G41" s="753"/>
      <c r="H41" s="753"/>
      <c r="I41" s="753"/>
      <c r="J41" s="753"/>
      <c r="K41" s="753">
        <v>0</v>
      </c>
      <c r="L41" s="753"/>
      <c r="M41" s="753"/>
      <c r="N41" s="753"/>
      <c r="O41" s="753"/>
      <c r="P41" s="753"/>
      <c r="Q41" s="753"/>
      <c r="R41" s="753"/>
      <c r="S41" s="753"/>
      <c r="T41" s="753"/>
      <c r="U41" s="753"/>
      <c r="V41" s="753"/>
      <c r="W41" s="753"/>
      <c r="X41" s="753"/>
      <c r="Y41" s="740"/>
      <c r="Z41" s="753"/>
      <c r="AA41" s="753"/>
      <c r="AB41" s="753"/>
      <c r="AC41" s="735"/>
      <c r="AD41" s="753"/>
    </row>
    <row r="42" spans="1:32" ht="16" x14ac:dyDescent="0.2">
      <c r="A42" s="767" t="s">
        <v>789</v>
      </c>
      <c r="B42" s="765"/>
      <c r="C42" s="757"/>
      <c r="D42" s="757"/>
      <c r="E42" s="757"/>
      <c r="F42" s="757"/>
      <c r="G42" s="757"/>
      <c r="H42" s="757"/>
      <c r="I42" s="757"/>
      <c r="J42" s="757"/>
      <c r="K42" s="757"/>
      <c r="L42" s="757"/>
      <c r="M42" s="757"/>
      <c r="N42" s="757"/>
      <c r="O42" s="757"/>
      <c r="P42" s="753"/>
      <c r="Q42" s="757"/>
      <c r="R42" s="753"/>
      <c r="S42" s="753"/>
      <c r="T42" s="753"/>
      <c r="U42" s="753"/>
      <c r="V42" s="753"/>
      <c r="W42" s="753"/>
      <c r="X42" s="753"/>
      <c r="Y42" s="740"/>
      <c r="Z42" s="753"/>
      <c r="AA42" s="753"/>
      <c r="AB42" s="753"/>
      <c r="AC42" s="735"/>
      <c r="AD42" s="753"/>
    </row>
    <row r="43" spans="1:32" ht="28.5" customHeight="1" x14ac:dyDescent="0.2">
      <c r="A43" s="758" t="s">
        <v>790</v>
      </c>
      <c r="B43" s="759"/>
      <c r="C43" s="753" t="s">
        <v>405</v>
      </c>
      <c r="D43" s="753"/>
      <c r="E43" s="753" t="s">
        <v>405</v>
      </c>
      <c r="F43" s="753"/>
      <c r="G43" s="753"/>
      <c r="H43" s="753"/>
      <c r="I43" s="753">
        <v>0</v>
      </c>
      <c r="J43" s="753"/>
      <c r="K43" s="753">
        <v>0</v>
      </c>
      <c r="L43" s="753"/>
      <c r="M43" s="753">
        <v>0</v>
      </c>
      <c r="N43" s="753">
        <v>0</v>
      </c>
      <c r="O43" s="753">
        <v>0</v>
      </c>
      <c r="P43" s="753"/>
      <c r="Q43" s="753">
        <v>0</v>
      </c>
      <c r="R43" s="753">
        <v>0</v>
      </c>
      <c r="S43" s="753"/>
      <c r="T43" s="753"/>
      <c r="U43" s="753"/>
      <c r="V43" s="753"/>
      <c r="W43" s="753"/>
      <c r="X43" s="753"/>
      <c r="Y43" s="740"/>
      <c r="Z43" s="753"/>
      <c r="AA43" s="753"/>
      <c r="AB43" s="753"/>
      <c r="AC43" s="735"/>
      <c r="AD43" s="753">
        <f t="shared" ref="AD43:AD45" si="4">SUM(Y43:AB43)</f>
        <v>0</v>
      </c>
    </row>
    <row r="44" spans="1:32" ht="28.5" customHeight="1" x14ac:dyDescent="0.2">
      <c r="A44" s="758" t="s">
        <v>791</v>
      </c>
      <c r="B44" s="759"/>
      <c r="C44" s="753"/>
      <c r="D44" s="753"/>
      <c r="E44" s="753">
        <v>5</v>
      </c>
      <c r="F44" s="753"/>
      <c r="G44" s="753"/>
      <c r="H44" s="753"/>
      <c r="I44" s="753">
        <v>2</v>
      </c>
      <c r="J44" s="753"/>
      <c r="K44" s="753">
        <v>1</v>
      </c>
      <c r="L44" s="753"/>
      <c r="M44" s="753">
        <v>3</v>
      </c>
      <c r="N44" s="753"/>
      <c r="O44" s="753">
        <v>2</v>
      </c>
      <c r="P44" s="753"/>
      <c r="Q44" s="753">
        <v>6</v>
      </c>
      <c r="R44" s="753">
        <v>5</v>
      </c>
      <c r="S44" s="753"/>
      <c r="T44" s="753"/>
      <c r="U44" s="753"/>
      <c r="V44" s="753">
        <v>1</v>
      </c>
      <c r="W44" s="753"/>
      <c r="X44" s="753"/>
      <c r="Y44" s="740"/>
      <c r="Z44" s="753"/>
      <c r="AA44" s="753"/>
      <c r="AB44" s="753"/>
      <c r="AC44" s="735"/>
      <c r="AD44" s="753">
        <f t="shared" si="4"/>
        <v>0</v>
      </c>
    </row>
    <row r="45" spans="1:32" ht="16" x14ac:dyDescent="0.2">
      <c r="A45" s="758" t="s">
        <v>792</v>
      </c>
      <c r="B45" s="771"/>
      <c r="C45" s="753" t="s">
        <v>405</v>
      </c>
      <c r="D45" s="753"/>
      <c r="E45" s="753" t="s">
        <v>405</v>
      </c>
      <c r="F45" s="753"/>
      <c r="G45" s="753"/>
      <c r="H45" s="753"/>
      <c r="I45" s="753">
        <v>0</v>
      </c>
      <c r="J45" s="753"/>
      <c r="K45" s="753">
        <v>0</v>
      </c>
      <c r="L45" s="753"/>
      <c r="M45" s="753">
        <v>0</v>
      </c>
      <c r="N45" s="753">
        <v>0</v>
      </c>
      <c r="O45" s="753">
        <v>0</v>
      </c>
      <c r="P45" s="753"/>
      <c r="Q45" s="753">
        <v>0</v>
      </c>
      <c r="R45" s="753">
        <v>0</v>
      </c>
      <c r="S45" s="753"/>
      <c r="T45" s="753"/>
      <c r="U45" s="753"/>
      <c r="V45" s="753"/>
      <c r="W45" s="753"/>
      <c r="X45" s="753"/>
      <c r="Y45" s="740"/>
      <c r="Z45" s="753"/>
      <c r="AA45" s="753"/>
      <c r="AB45" s="753"/>
      <c r="AC45" s="735"/>
      <c r="AD45" s="753">
        <f t="shared" si="4"/>
        <v>0</v>
      </c>
    </row>
    <row r="46" spans="1:32" ht="16.5" customHeight="1" x14ac:dyDescent="0.2">
      <c r="A46" s="747" t="s">
        <v>757</v>
      </c>
      <c r="B46" s="747"/>
      <c r="C46" s="747"/>
      <c r="D46" s="747"/>
      <c r="E46" s="747"/>
      <c r="F46" s="747"/>
      <c r="G46" s="747"/>
      <c r="H46" s="747"/>
      <c r="I46" s="748">
        <v>0</v>
      </c>
      <c r="J46" s="747"/>
      <c r="K46" s="748">
        <v>0</v>
      </c>
      <c r="L46" s="747"/>
      <c r="M46" s="199">
        <v>0</v>
      </c>
      <c r="N46" s="199">
        <v>0</v>
      </c>
      <c r="O46" s="199">
        <v>0</v>
      </c>
      <c r="Q46" s="199">
        <v>0</v>
      </c>
      <c r="R46" s="199">
        <v>0</v>
      </c>
      <c r="Y46" s="745"/>
      <c r="AC46" s="738"/>
    </row>
  </sheetData>
  <mergeCells count="15">
    <mergeCell ref="A1:AD1"/>
    <mergeCell ref="A2:AD2"/>
    <mergeCell ref="C3:D3"/>
    <mergeCell ref="E3:F3"/>
    <mergeCell ref="G3:H3"/>
    <mergeCell ref="I3:J3"/>
    <mergeCell ref="K3:L3"/>
    <mergeCell ref="S4:X4"/>
    <mergeCell ref="Y4:AD4"/>
    <mergeCell ref="C4:D4"/>
    <mergeCell ref="E4:F4"/>
    <mergeCell ref="G4:H4"/>
    <mergeCell ref="I4:J4"/>
    <mergeCell ref="K4:L4"/>
    <mergeCell ref="M4:R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FD97"/>
  <sheetViews>
    <sheetView workbookViewId="0">
      <selection activeCell="D90" sqref="D90"/>
    </sheetView>
  </sheetViews>
  <sheetFormatPr baseColWidth="10" defaultColWidth="9.1640625" defaultRowHeight="15" customHeight="1" x14ac:dyDescent="0.2"/>
  <cols>
    <col min="1" max="1" width="32.5" style="450" customWidth="1"/>
    <col min="2" max="2" width="32.5" style="772" customWidth="1"/>
    <col min="3" max="3" width="70.5" style="772" customWidth="1"/>
    <col min="4" max="4" width="57.1640625" style="772" customWidth="1"/>
    <col min="5" max="5" width="35.5" style="772" customWidth="1"/>
    <col min="6" max="6" width="40.5" style="772" customWidth="1"/>
    <col min="7" max="7" width="57.1640625" style="772" customWidth="1"/>
    <col min="8" max="8" width="19.1640625" style="772" customWidth="1"/>
    <col min="9" max="9" width="17.5" style="772" customWidth="1"/>
    <col min="10" max="10" width="57.5" style="772" customWidth="1"/>
    <col min="11" max="11" width="42" style="772" customWidth="1"/>
    <col min="12" max="12" width="13.83203125" style="772" customWidth="1"/>
    <col min="13" max="13" width="40.5" style="772" customWidth="1"/>
    <col min="14" max="16384" width="9.1640625" style="772"/>
  </cols>
  <sheetData>
    <row r="1" spans="1:10" ht="15" customHeight="1" x14ac:dyDescent="0.2">
      <c r="A1" s="921" t="s">
        <v>154</v>
      </c>
      <c r="B1" s="921"/>
      <c r="C1" s="921"/>
      <c r="D1" s="921"/>
      <c r="E1" s="780"/>
      <c r="F1" s="780"/>
      <c r="G1" s="780"/>
      <c r="H1" s="780"/>
      <c r="I1" s="780"/>
      <c r="J1" s="780"/>
    </row>
    <row r="2" spans="1:10" ht="33" customHeight="1" x14ac:dyDescent="0.2">
      <c r="A2" s="778" t="s">
        <v>160</v>
      </c>
      <c r="B2" s="776" t="s">
        <v>17215</v>
      </c>
      <c r="C2" s="776" t="s">
        <v>794</v>
      </c>
      <c r="D2" s="779" t="s">
        <v>17216</v>
      </c>
      <c r="E2" s="778"/>
      <c r="F2" s="778"/>
      <c r="G2" s="780"/>
      <c r="H2" s="780"/>
      <c r="I2" s="780"/>
      <c r="J2" s="780"/>
    </row>
    <row r="3" spans="1:10" ht="97.5" customHeight="1" x14ac:dyDescent="0.2">
      <c r="A3" s="783" t="s">
        <v>17759</v>
      </c>
      <c r="B3" s="776" t="s">
        <v>181</v>
      </c>
      <c r="C3" s="776" t="s">
        <v>17760</v>
      </c>
      <c r="D3" s="777" t="s">
        <v>17761</v>
      </c>
      <c r="E3" s="778"/>
      <c r="F3" s="778"/>
      <c r="G3" s="776"/>
      <c r="H3" s="776"/>
      <c r="I3" s="776"/>
      <c r="J3" s="776"/>
    </row>
    <row r="4" spans="1:10" ht="33" customHeight="1" x14ac:dyDescent="0.2">
      <c r="A4" s="778"/>
      <c r="B4" s="776"/>
      <c r="C4" s="776"/>
      <c r="D4" s="779"/>
      <c r="E4" s="778"/>
      <c r="F4" s="778"/>
      <c r="G4" s="776"/>
      <c r="H4" s="776"/>
      <c r="I4" s="776"/>
      <c r="J4" s="776"/>
    </row>
    <row r="5" spans="1:10" ht="33" customHeight="1" x14ac:dyDescent="0.2">
      <c r="A5" s="778"/>
      <c r="B5" s="776"/>
      <c r="C5" s="776"/>
      <c r="D5" s="779"/>
      <c r="E5" s="778"/>
      <c r="F5" s="778"/>
      <c r="G5" s="776"/>
      <c r="H5" s="776"/>
      <c r="I5" s="776"/>
      <c r="J5" s="776"/>
    </row>
    <row r="6" spans="1:10" ht="89" customHeight="1" x14ac:dyDescent="0.2">
      <c r="A6" s="784"/>
      <c r="B6" s="776"/>
      <c r="C6" s="776"/>
      <c r="D6" s="778"/>
      <c r="E6" s="780"/>
      <c r="F6" s="780"/>
      <c r="G6" s="780"/>
      <c r="H6" s="780"/>
      <c r="I6" s="780"/>
      <c r="J6" s="780"/>
    </row>
    <row r="7" spans="1:10" ht="21" customHeight="1" x14ac:dyDescent="0.2">
      <c r="A7" s="784"/>
      <c r="B7" s="780"/>
      <c r="C7" s="780"/>
      <c r="D7" s="778"/>
      <c r="E7" s="780"/>
      <c r="F7" s="780"/>
      <c r="G7" s="780"/>
      <c r="H7" s="780"/>
      <c r="I7" s="780"/>
      <c r="J7" s="780"/>
    </row>
    <row r="8" spans="1:10" ht="24.75" customHeight="1" x14ac:dyDescent="0.2">
      <c r="A8" s="920" t="s">
        <v>155</v>
      </c>
      <c r="B8" s="920"/>
      <c r="C8" s="920"/>
      <c r="D8" s="920"/>
      <c r="E8" s="920"/>
      <c r="F8" s="920"/>
      <c r="G8" s="920"/>
      <c r="H8" s="920"/>
      <c r="I8" s="920"/>
      <c r="J8" s="920"/>
    </row>
    <row r="9" spans="1:10" s="773" customFormat="1" ht="33.75" customHeight="1" x14ac:dyDescent="0.2">
      <c r="A9" s="785" t="s">
        <v>796</v>
      </c>
      <c r="B9" s="786" t="s">
        <v>123</v>
      </c>
      <c r="C9" s="786" t="s">
        <v>541</v>
      </c>
      <c r="D9" s="786" t="s">
        <v>164</v>
      </c>
      <c r="E9" s="786" t="s">
        <v>540</v>
      </c>
      <c r="F9" s="786" t="s">
        <v>205</v>
      </c>
      <c r="G9" s="785" t="s">
        <v>797</v>
      </c>
      <c r="H9" s="786" t="s">
        <v>793</v>
      </c>
      <c r="I9" s="786" t="s">
        <v>794</v>
      </c>
      <c r="J9" s="785" t="s">
        <v>795</v>
      </c>
    </row>
    <row r="10" spans="1:10" ht="69" customHeight="1" x14ac:dyDescent="0.2">
      <c r="A10" s="778" t="s">
        <v>17762</v>
      </c>
      <c r="B10" s="787" t="s">
        <v>17763</v>
      </c>
      <c r="C10" s="776" t="s">
        <v>17764</v>
      </c>
      <c r="D10" s="787">
        <v>44414</v>
      </c>
      <c r="E10" s="776" t="s">
        <v>17765</v>
      </c>
      <c r="F10" s="778" t="s">
        <v>17766</v>
      </c>
      <c r="G10" s="776"/>
      <c r="H10" s="776"/>
      <c r="I10" s="776"/>
      <c r="J10" s="776"/>
    </row>
    <row r="11" spans="1:10" ht="62.25" customHeight="1" x14ac:dyDescent="0.2">
      <c r="A11" s="784" t="s">
        <v>17767</v>
      </c>
      <c r="B11" s="776" t="s">
        <v>17763</v>
      </c>
      <c r="C11" s="776" t="s">
        <v>17764</v>
      </c>
      <c r="D11" s="787">
        <v>44414</v>
      </c>
      <c r="E11" s="776" t="s">
        <v>17765</v>
      </c>
      <c r="F11" s="778" t="s">
        <v>17768</v>
      </c>
      <c r="G11" s="776" t="s">
        <v>17769</v>
      </c>
      <c r="H11" s="776" t="s">
        <v>17770</v>
      </c>
      <c r="I11" s="776" t="s">
        <v>630</v>
      </c>
      <c r="J11" s="778" t="s">
        <v>17771</v>
      </c>
    </row>
    <row r="12" spans="1:10" ht="16" x14ac:dyDescent="0.2">
      <c r="A12" s="778" t="s">
        <v>17772</v>
      </c>
      <c r="B12" s="776" t="s">
        <v>17763</v>
      </c>
      <c r="C12" s="776" t="s">
        <v>17764</v>
      </c>
      <c r="D12" s="787">
        <v>44413</v>
      </c>
      <c r="E12" s="776" t="s">
        <v>17765</v>
      </c>
      <c r="F12" s="778" t="s">
        <v>17773</v>
      </c>
      <c r="G12" s="776"/>
      <c r="H12" s="776" t="s">
        <v>181</v>
      </c>
      <c r="I12" s="776" t="s">
        <v>630</v>
      </c>
      <c r="J12" s="776" t="s">
        <v>17774</v>
      </c>
    </row>
    <row r="13" spans="1:10" x14ac:dyDescent="0.2">
      <c r="A13" s="778"/>
      <c r="B13" s="776"/>
      <c r="C13" s="776"/>
      <c r="D13" s="787"/>
      <c r="E13" s="776"/>
      <c r="F13" s="776"/>
      <c r="G13" s="776"/>
      <c r="H13" s="776"/>
      <c r="I13" s="776"/>
      <c r="J13" s="776"/>
    </row>
    <row r="14" spans="1:10" x14ac:dyDescent="0.2">
      <c r="A14" s="778"/>
      <c r="B14" s="776"/>
      <c r="C14" s="776"/>
      <c r="D14" s="787"/>
      <c r="E14" s="776"/>
      <c r="F14" s="776"/>
      <c r="G14" s="776"/>
      <c r="H14" s="776"/>
      <c r="I14" s="776"/>
      <c r="J14" s="776"/>
    </row>
    <row r="15" spans="1:10" x14ac:dyDescent="0.2">
      <c r="A15" s="778"/>
      <c r="B15" s="776"/>
      <c r="C15" s="776"/>
      <c r="D15" s="787"/>
      <c r="E15" s="776"/>
      <c r="F15" s="776"/>
      <c r="G15" s="776"/>
      <c r="H15" s="776"/>
      <c r="I15" s="776"/>
      <c r="J15" s="776"/>
    </row>
    <row r="16" spans="1:10" ht="15" customHeight="1" x14ac:dyDescent="0.2">
      <c r="A16" s="778"/>
      <c r="B16" s="776"/>
      <c r="C16" s="776"/>
      <c r="D16" s="787"/>
      <c r="E16" s="776"/>
      <c r="F16" s="776"/>
      <c r="G16" s="776"/>
      <c r="H16" s="776"/>
      <c r="I16" s="776"/>
      <c r="J16" s="776"/>
    </row>
    <row r="17" spans="1:16384" s="780" customFormat="1" ht="15" customHeight="1" x14ac:dyDescent="0.2">
      <c r="A17" s="778"/>
      <c r="B17" s="776"/>
      <c r="D17" s="787"/>
      <c r="E17" s="776"/>
      <c r="F17" s="776"/>
      <c r="G17" s="776"/>
      <c r="H17" s="776"/>
      <c r="I17" s="776"/>
      <c r="J17" s="776"/>
    </row>
    <row r="18" spans="1:16384" s="780" customFormat="1" ht="15" customHeight="1" x14ac:dyDescent="0.2">
      <c r="D18" s="787"/>
    </row>
    <row r="19" spans="1:16384" s="780" customFormat="1" ht="15" customHeight="1" x14ac:dyDescent="0.2">
      <c r="D19" s="787"/>
    </row>
    <row r="20" spans="1:16384" s="781" customFormat="1" ht="15" customHeight="1" x14ac:dyDescent="0.2">
      <c r="A20" s="920" t="s">
        <v>798</v>
      </c>
      <c r="B20" s="920"/>
      <c r="C20" s="920"/>
      <c r="D20" s="920"/>
      <c r="E20" s="920"/>
      <c r="F20" s="920"/>
      <c r="G20" s="920"/>
      <c r="H20" s="920"/>
      <c r="I20" s="920"/>
      <c r="J20" s="920"/>
      <c r="K20" s="920"/>
      <c r="L20" s="920"/>
      <c r="M20" s="920"/>
    </row>
    <row r="21" spans="1:16384" ht="16" x14ac:dyDescent="0.2">
      <c r="A21" s="788" t="s">
        <v>799</v>
      </c>
      <c r="B21" s="788" t="s">
        <v>800</v>
      </c>
      <c r="C21" s="788" t="s">
        <v>801</v>
      </c>
      <c r="D21" s="788" t="s">
        <v>802</v>
      </c>
      <c r="E21" s="788" t="s">
        <v>803</v>
      </c>
      <c r="F21" s="788" t="s">
        <v>614</v>
      </c>
      <c r="G21" s="788" t="s">
        <v>804</v>
      </c>
      <c r="H21" s="788" t="s">
        <v>805</v>
      </c>
      <c r="I21" s="788" t="s">
        <v>806</v>
      </c>
      <c r="J21" s="789" t="s">
        <v>807</v>
      </c>
      <c r="K21" s="790" t="s">
        <v>517</v>
      </c>
      <c r="L21" s="788" t="s">
        <v>17831</v>
      </c>
      <c r="M21" s="780"/>
      <c r="N21" s="780"/>
      <c r="O21" s="780"/>
      <c r="P21" s="780"/>
      <c r="Q21" s="780"/>
      <c r="R21" s="780"/>
      <c r="S21" s="780"/>
      <c r="T21" s="780"/>
      <c r="U21" s="780"/>
      <c r="V21" s="780"/>
      <c r="W21" s="780"/>
      <c r="X21" s="780"/>
      <c r="Y21" s="780"/>
      <c r="Z21" s="780"/>
      <c r="AA21" s="780"/>
      <c r="AB21" s="780"/>
      <c r="AC21" s="780"/>
      <c r="AD21" s="780"/>
      <c r="AE21" s="780"/>
      <c r="AF21" s="780"/>
      <c r="AG21" s="780"/>
      <c r="AH21" s="780"/>
      <c r="AI21" s="780"/>
      <c r="AJ21" s="780"/>
      <c r="AK21" s="780"/>
      <c r="AL21" s="780"/>
      <c r="AM21" s="780"/>
      <c r="AN21" s="780"/>
      <c r="AO21" s="780"/>
      <c r="AP21" s="780"/>
      <c r="AQ21" s="780"/>
      <c r="AR21" s="780"/>
      <c r="AS21" s="780"/>
      <c r="AT21" s="780"/>
      <c r="AU21" s="780"/>
      <c r="AV21" s="780"/>
      <c r="AW21" s="780"/>
      <c r="AX21" s="780"/>
      <c r="AY21" s="780"/>
      <c r="AZ21" s="780"/>
      <c r="BA21" s="780"/>
      <c r="BB21" s="780"/>
      <c r="BC21" s="780"/>
      <c r="BD21" s="780"/>
      <c r="BE21" s="780"/>
      <c r="BF21" s="780"/>
      <c r="BG21" s="780"/>
      <c r="BH21" s="780"/>
      <c r="BI21" s="780"/>
      <c r="BJ21" s="780"/>
      <c r="BK21" s="780"/>
      <c r="BL21" s="780"/>
      <c r="BM21" s="780"/>
      <c r="BN21" s="780"/>
      <c r="BO21" s="780"/>
      <c r="BP21" s="780"/>
      <c r="BQ21" s="780"/>
      <c r="BR21" s="780"/>
      <c r="BS21" s="780"/>
      <c r="BT21" s="780"/>
      <c r="BU21" s="780"/>
      <c r="BV21" s="780"/>
      <c r="BW21" s="780"/>
      <c r="BX21" s="780"/>
      <c r="BY21" s="780"/>
      <c r="BZ21" s="780"/>
      <c r="CA21" s="780"/>
      <c r="CB21" s="780"/>
      <c r="CC21" s="780"/>
      <c r="CD21" s="780"/>
      <c r="CE21" s="780"/>
      <c r="CF21" s="780"/>
      <c r="CG21" s="780"/>
      <c r="CH21" s="780"/>
      <c r="CI21" s="780"/>
      <c r="CJ21" s="780"/>
      <c r="CK21" s="780"/>
      <c r="CL21" s="780"/>
      <c r="CM21" s="780"/>
      <c r="CN21" s="780"/>
      <c r="CO21" s="780"/>
      <c r="CP21" s="780"/>
      <c r="CQ21" s="780"/>
      <c r="CR21" s="780"/>
      <c r="CS21" s="780"/>
      <c r="CT21" s="780"/>
      <c r="CU21" s="780"/>
      <c r="CV21" s="780"/>
      <c r="CW21" s="780"/>
      <c r="CX21" s="780"/>
      <c r="CY21" s="780"/>
      <c r="CZ21" s="780"/>
      <c r="DA21" s="780"/>
      <c r="DB21" s="780"/>
      <c r="DC21" s="780"/>
      <c r="DD21" s="780"/>
      <c r="DE21" s="780"/>
      <c r="DF21" s="780"/>
      <c r="DG21" s="780"/>
      <c r="DH21" s="780"/>
      <c r="DI21" s="780"/>
      <c r="DJ21" s="780"/>
      <c r="DK21" s="780"/>
      <c r="DL21" s="780"/>
      <c r="DM21" s="780"/>
      <c r="DN21" s="780"/>
      <c r="DO21" s="780"/>
      <c r="DP21" s="780"/>
      <c r="DQ21" s="780"/>
      <c r="DR21" s="780"/>
      <c r="DS21" s="780"/>
      <c r="DT21" s="780"/>
      <c r="DU21" s="780"/>
      <c r="DV21" s="780"/>
      <c r="DW21" s="780"/>
      <c r="DX21" s="780"/>
      <c r="DY21" s="780"/>
      <c r="DZ21" s="780"/>
      <c r="EA21" s="780"/>
      <c r="EB21" s="780"/>
      <c r="EC21" s="780"/>
      <c r="ED21" s="780"/>
      <c r="EE21" s="780"/>
      <c r="EF21" s="780"/>
      <c r="EG21" s="780"/>
      <c r="EH21" s="780"/>
      <c r="EI21" s="780"/>
      <c r="EJ21" s="780"/>
      <c r="EK21" s="780"/>
      <c r="EL21" s="780"/>
      <c r="EM21" s="780"/>
      <c r="EN21" s="780"/>
      <c r="EO21" s="780"/>
      <c r="EP21" s="780"/>
      <c r="EQ21" s="780"/>
      <c r="ER21" s="780"/>
      <c r="ES21" s="780"/>
      <c r="ET21" s="780"/>
      <c r="EU21" s="780"/>
      <c r="EV21" s="780"/>
      <c r="EW21" s="780"/>
      <c r="EX21" s="780"/>
      <c r="EY21" s="780"/>
      <c r="EZ21" s="780"/>
      <c r="FA21" s="780"/>
      <c r="FB21" s="780"/>
      <c r="FC21" s="780"/>
      <c r="FD21" s="780"/>
      <c r="FE21" s="780"/>
      <c r="FF21" s="780"/>
      <c r="FG21" s="780"/>
      <c r="FH21" s="780"/>
      <c r="FI21" s="780"/>
      <c r="FJ21" s="780"/>
      <c r="FK21" s="780"/>
      <c r="FL21" s="780"/>
      <c r="FM21" s="780"/>
      <c r="FN21" s="780"/>
      <c r="FO21" s="780"/>
      <c r="FP21" s="780"/>
      <c r="FQ21" s="780"/>
      <c r="FR21" s="780"/>
      <c r="FS21" s="780"/>
      <c r="FT21" s="780"/>
      <c r="FU21" s="780"/>
      <c r="FV21" s="780"/>
      <c r="FW21" s="780"/>
      <c r="FX21" s="780"/>
      <c r="FY21" s="780"/>
      <c r="FZ21" s="780"/>
      <c r="GA21" s="780"/>
      <c r="GB21" s="780"/>
      <c r="GC21" s="780"/>
      <c r="GD21" s="780"/>
      <c r="GE21" s="780"/>
      <c r="GF21" s="780"/>
      <c r="GG21" s="780"/>
      <c r="GH21" s="780"/>
      <c r="GI21" s="780"/>
      <c r="GJ21" s="780"/>
      <c r="GK21" s="780"/>
      <c r="GL21" s="780"/>
      <c r="GM21" s="780"/>
      <c r="GN21" s="780"/>
      <c r="GO21" s="780"/>
      <c r="GP21" s="780"/>
      <c r="GQ21" s="780"/>
      <c r="GR21" s="780"/>
      <c r="GS21" s="780"/>
      <c r="GT21" s="780"/>
      <c r="GU21" s="780"/>
      <c r="GV21" s="780"/>
      <c r="GW21" s="780"/>
      <c r="GX21" s="780"/>
      <c r="GY21" s="780"/>
      <c r="GZ21" s="780"/>
      <c r="HA21" s="780"/>
      <c r="HB21" s="780"/>
      <c r="HC21" s="780"/>
      <c r="HD21" s="780"/>
      <c r="HE21" s="780"/>
      <c r="HF21" s="780"/>
      <c r="HG21" s="780"/>
      <c r="HH21" s="780"/>
      <c r="HI21" s="780"/>
      <c r="HJ21" s="780"/>
      <c r="HK21" s="780"/>
      <c r="HL21" s="780"/>
      <c r="HM21" s="780"/>
      <c r="HN21" s="780"/>
      <c r="HO21" s="780"/>
      <c r="HP21" s="780"/>
      <c r="HQ21" s="780"/>
      <c r="HR21" s="780"/>
      <c r="HS21" s="780"/>
      <c r="HT21" s="780"/>
      <c r="HU21" s="780"/>
      <c r="HV21" s="780"/>
      <c r="HW21" s="780"/>
      <c r="HX21" s="780"/>
      <c r="HY21" s="780"/>
      <c r="HZ21" s="780"/>
      <c r="IA21" s="780"/>
      <c r="IB21" s="780"/>
      <c r="IC21" s="780"/>
      <c r="ID21" s="780"/>
      <c r="IE21" s="780"/>
      <c r="IF21" s="780"/>
      <c r="IG21" s="780"/>
      <c r="IH21" s="780"/>
      <c r="II21" s="780"/>
      <c r="IJ21" s="780"/>
      <c r="IK21" s="780"/>
      <c r="IL21" s="780"/>
      <c r="IM21" s="780"/>
      <c r="IN21" s="780"/>
      <c r="IO21" s="780"/>
      <c r="IP21" s="780"/>
      <c r="IQ21" s="780"/>
      <c r="IR21" s="780"/>
      <c r="IS21" s="780"/>
      <c r="IT21" s="780"/>
      <c r="IU21" s="780"/>
      <c r="IV21" s="780"/>
      <c r="IW21" s="780"/>
      <c r="IX21" s="780"/>
      <c r="IY21" s="780"/>
      <c r="IZ21" s="780"/>
      <c r="JA21" s="780"/>
      <c r="JB21" s="780"/>
      <c r="JC21" s="780"/>
      <c r="JD21" s="780"/>
      <c r="JE21" s="780"/>
      <c r="JF21" s="780"/>
      <c r="JG21" s="780"/>
      <c r="JH21" s="780"/>
      <c r="JI21" s="780"/>
      <c r="JJ21" s="780"/>
      <c r="JK21" s="780"/>
      <c r="JL21" s="780"/>
      <c r="JM21" s="780"/>
      <c r="JN21" s="780"/>
      <c r="JO21" s="780"/>
      <c r="JP21" s="780"/>
      <c r="JQ21" s="780"/>
      <c r="JR21" s="780"/>
      <c r="JS21" s="780"/>
      <c r="JT21" s="780"/>
      <c r="JU21" s="780"/>
      <c r="JV21" s="780"/>
      <c r="JW21" s="780"/>
      <c r="JX21" s="780"/>
      <c r="JY21" s="780"/>
      <c r="JZ21" s="780"/>
      <c r="KA21" s="780"/>
      <c r="KB21" s="780"/>
      <c r="KC21" s="780"/>
      <c r="KD21" s="780"/>
      <c r="KE21" s="780"/>
      <c r="KF21" s="780"/>
      <c r="KG21" s="780"/>
      <c r="KH21" s="780"/>
      <c r="KI21" s="780"/>
      <c r="KJ21" s="780"/>
      <c r="KK21" s="780"/>
      <c r="KL21" s="780"/>
      <c r="KM21" s="780"/>
      <c r="KN21" s="780"/>
      <c r="KO21" s="780"/>
      <c r="KP21" s="780"/>
      <c r="KQ21" s="780"/>
      <c r="KR21" s="780"/>
      <c r="KS21" s="780"/>
      <c r="KT21" s="780"/>
      <c r="KU21" s="780"/>
      <c r="KV21" s="780"/>
      <c r="KW21" s="780"/>
      <c r="KX21" s="780"/>
      <c r="KY21" s="780"/>
      <c r="KZ21" s="780"/>
      <c r="LA21" s="780"/>
      <c r="LB21" s="780"/>
      <c r="LC21" s="780"/>
      <c r="LD21" s="780"/>
      <c r="LE21" s="780"/>
      <c r="LF21" s="780"/>
      <c r="LG21" s="780"/>
      <c r="LH21" s="780"/>
      <c r="LI21" s="780"/>
      <c r="LJ21" s="780"/>
      <c r="LK21" s="780"/>
      <c r="LL21" s="780"/>
      <c r="LM21" s="780"/>
      <c r="LN21" s="780"/>
      <c r="LO21" s="780"/>
      <c r="LP21" s="780"/>
      <c r="LQ21" s="780"/>
      <c r="LR21" s="780"/>
      <c r="LS21" s="780"/>
      <c r="LT21" s="780"/>
      <c r="LU21" s="780"/>
      <c r="LV21" s="780"/>
      <c r="LW21" s="780"/>
      <c r="LX21" s="780"/>
      <c r="LY21" s="780"/>
      <c r="LZ21" s="780"/>
      <c r="MA21" s="780"/>
      <c r="MB21" s="780"/>
      <c r="MC21" s="780"/>
      <c r="MD21" s="780"/>
      <c r="ME21" s="780"/>
      <c r="MF21" s="780"/>
      <c r="MG21" s="780"/>
      <c r="MH21" s="780"/>
      <c r="MI21" s="780"/>
      <c r="MJ21" s="780"/>
      <c r="MK21" s="780"/>
      <c r="ML21" s="780"/>
      <c r="MM21" s="780"/>
      <c r="MN21" s="780"/>
      <c r="MO21" s="780"/>
      <c r="MP21" s="780"/>
      <c r="MQ21" s="780"/>
      <c r="MR21" s="780"/>
      <c r="MS21" s="780"/>
      <c r="MT21" s="780"/>
      <c r="MU21" s="780"/>
      <c r="MV21" s="780"/>
      <c r="MW21" s="780"/>
      <c r="MX21" s="780"/>
      <c r="MY21" s="780"/>
      <c r="MZ21" s="780"/>
      <c r="NA21" s="780"/>
      <c r="NB21" s="780"/>
      <c r="NC21" s="780"/>
      <c r="ND21" s="780"/>
      <c r="NE21" s="780"/>
      <c r="NF21" s="780"/>
      <c r="NG21" s="780"/>
      <c r="NH21" s="780"/>
      <c r="NI21" s="780"/>
      <c r="NJ21" s="780"/>
      <c r="NK21" s="780"/>
      <c r="NL21" s="780"/>
      <c r="NM21" s="780"/>
      <c r="NN21" s="780"/>
      <c r="NO21" s="780"/>
      <c r="NP21" s="780"/>
      <c r="NQ21" s="780"/>
      <c r="NR21" s="780"/>
      <c r="NS21" s="780"/>
      <c r="NT21" s="780"/>
      <c r="NU21" s="780"/>
      <c r="NV21" s="780"/>
      <c r="NW21" s="780"/>
      <c r="NX21" s="780"/>
      <c r="NY21" s="780"/>
      <c r="NZ21" s="780"/>
      <c r="OA21" s="780"/>
      <c r="OB21" s="780"/>
      <c r="OC21" s="780"/>
      <c r="OD21" s="780"/>
      <c r="OE21" s="780"/>
      <c r="OF21" s="780"/>
      <c r="OG21" s="780"/>
      <c r="OH21" s="780"/>
      <c r="OI21" s="780"/>
      <c r="OJ21" s="780"/>
      <c r="OK21" s="780"/>
      <c r="OL21" s="780"/>
      <c r="OM21" s="780"/>
      <c r="ON21" s="780"/>
      <c r="OO21" s="780"/>
      <c r="OP21" s="780"/>
      <c r="OQ21" s="780"/>
      <c r="OR21" s="780"/>
      <c r="OS21" s="780"/>
      <c r="OT21" s="780"/>
      <c r="OU21" s="780"/>
      <c r="OV21" s="780"/>
      <c r="OW21" s="780"/>
      <c r="OX21" s="780"/>
      <c r="OY21" s="780"/>
      <c r="OZ21" s="780"/>
      <c r="PA21" s="780"/>
      <c r="PB21" s="780"/>
      <c r="PC21" s="780"/>
      <c r="PD21" s="780"/>
      <c r="PE21" s="780"/>
      <c r="PF21" s="780"/>
      <c r="PG21" s="780"/>
      <c r="PH21" s="780"/>
      <c r="PI21" s="780"/>
      <c r="PJ21" s="780"/>
      <c r="PK21" s="780"/>
      <c r="PL21" s="780"/>
      <c r="PM21" s="780"/>
      <c r="PN21" s="780"/>
      <c r="PO21" s="780"/>
      <c r="PP21" s="780"/>
      <c r="PQ21" s="780"/>
      <c r="PR21" s="780"/>
      <c r="PS21" s="780"/>
      <c r="PT21" s="780"/>
      <c r="PU21" s="780"/>
      <c r="PV21" s="780"/>
      <c r="PW21" s="780"/>
      <c r="PX21" s="780"/>
      <c r="PY21" s="780"/>
      <c r="PZ21" s="780"/>
      <c r="QA21" s="780"/>
      <c r="QB21" s="780"/>
      <c r="QC21" s="780"/>
      <c r="QD21" s="780"/>
      <c r="QE21" s="780"/>
      <c r="QF21" s="780"/>
      <c r="QG21" s="780"/>
      <c r="QH21" s="780"/>
      <c r="QI21" s="780"/>
      <c r="QJ21" s="780"/>
      <c r="QK21" s="780"/>
      <c r="QL21" s="780"/>
      <c r="QM21" s="780"/>
      <c r="QN21" s="780"/>
      <c r="QO21" s="780"/>
      <c r="QP21" s="780"/>
      <c r="QQ21" s="780"/>
      <c r="QR21" s="780"/>
      <c r="QS21" s="780"/>
      <c r="QT21" s="780"/>
      <c r="QU21" s="780"/>
      <c r="QV21" s="780"/>
      <c r="QW21" s="780"/>
      <c r="QX21" s="780"/>
      <c r="QY21" s="780"/>
      <c r="QZ21" s="780"/>
      <c r="RA21" s="780"/>
      <c r="RB21" s="780"/>
      <c r="RC21" s="780"/>
      <c r="RD21" s="780"/>
      <c r="RE21" s="780"/>
      <c r="RF21" s="780"/>
      <c r="RG21" s="780"/>
      <c r="RH21" s="780"/>
      <c r="RI21" s="780"/>
      <c r="RJ21" s="780"/>
      <c r="RK21" s="780"/>
      <c r="RL21" s="780"/>
      <c r="RM21" s="780"/>
      <c r="RN21" s="780"/>
      <c r="RO21" s="780"/>
      <c r="RP21" s="780"/>
      <c r="RQ21" s="780"/>
      <c r="RR21" s="780"/>
      <c r="RS21" s="780"/>
      <c r="RT21" s="780"/>
      <c r="RU21" s="780"/>
      <c r="RV21" s="780"/>
      <c r="RW21" s="780"/>
      <c r="RX21" s="780"/>
      <c r="RY21" s="780"/>
      <c r="RZ21" s="780"/>
      <c r="SA21" s="780"/>
      <c r="SB21" s="780"/>
      <c r="SC21" s="780"/>
      <c r="SD21" s="780"/>
      <c r="SE21" s="780"/>
      <c r="SF21" s="780"/>
      <c r="SG21" s="780"/>
      <c r="SH21" s="780"/>
      <c r="SI21" s="780"/>
      <c r="SJ21" s="780"/>
      <c r="SK21" s="780"/>
      <c r="SL21" s="780"/>
      <c r="SM21" s="780"/>
      <c r="SN21" s="780"/>
      <c r="SO21" s="780"/>
      <c r="SP21" s="780"/>
      <c r="SQ21" s="780"/>
      <c r="SR21" s="780"/>
      <c r="SS21" s="780"/>
      <c r="ST21" s="780"/>
      <c r="SU21" s="780"/>
      <c r="SV21" s="780"/>
      <c r="SW21" s="780"/>
      <c r="SX21" s="780"/>
      <c r="SY21" s="780"/>
      <c r="SZ21" s="780"/>
      <c r="TA21" s="780"/>
      <c r="TB21" s="780"/>
      <c r="TC21" s="780"/>
      <c r="TD21" s="780"/>
      <c r="TE21" s="780"/>
      <c r="TF21" s="780"/>
      <c r="TG21" s="780"/>
      <c r="TH21" s="780"/>
      <c r="TI21" s="780"/>
      <c r="TJ21" s="780"/>
      <c r="TK21" s="780"/>
      <c r="TL21" s="780"/>
      <c r="TM21" s="780"/>
      <c r="TN21" s="780"/>
      <c r="TO21" s="780"/>
      <c r="TP21" s="780"/>
      <c r="TQ21" s="780"/>
      <c r="TR21" s="780"/>
      <c r="TS21" s="780"/>
      <c r="TT21" s="780"/>
      <c r="TU21" s="780"/>
      <c r="TV21" s="780"/>
      <c r="TW21" s="780"/>
      <c r="TX21" s="780"/>
      <c r="TY21" s="780"/>
      <c r="TZ21" s="780"/>
      <c r="UA21" s="780"/>
      <c r="UB21" s="780"/>
      <c r="UC21" s="780"/>
      <c r="UD21" s="780"/>
      <c r="UE21" s="780"/>
      <c r="UF21" s="780"/>
      <c r="UG21" s="780"/>
      <c r="UH21" s="780"/>
      <c r="UI21" s="780"/>
      <c r="UJ21" s="780"/>
      <c r="UK21" s="780"/>
      <c r="UL21" s="780"/>
      <c r="UM21" s="780"/>
      <c r="UN21" s="780"/>
      <c r="UO21" s="780"/>
      <c r="UP21" s="780"/>
      <c r="UQ21" s="780"/>
      <c r="UR21" s="780"/>
      <c r="US21" s="780"/>
      <c r="UT21" s="780"/>
      <c r="UU21" s="780"/>
      <c r="UV21" s="780"/>
      <c r="UW21" s="780"/>
      <c r="UX21" s="780"/>
      <c r="UY21" s="780"/>
      <c r="UZ21" s="780"/>
      <c r="VA21" s="780"/>
      <c r="VB21" s="780"/>
      <c r="VC21" s="780"/>
      <c r="VD21" s="780"/>
      <c r="VE21" s="780"/>
      <c r="VF21" s="780"/>
      <c r="VG21" s="780"/>
      <c r="VH21" s="780"/>
      <c r="VI21" s="780"/>
      <c r="VJ21" s="780"/>
      <c r="VK21" s="780"/>
      <c r="VL21" s="780"/>
      <c r="VM21" s="780"/>
      <c r="VN21" s="780"/>
      <c r="VO21" s="780"/>
      <c r="VP21" s="780"/>
      <c r="VQ21" s="780"/>
      <c r="VR21" s="780"/>
      <c r="VS21" s="780"/>
      <c r="VT21" s="780"/>
      <c r="VU21" s="780"/>
      <c r="VV21" s="780"/>
      <c r="VW21" s="780"/>
      <c r="VX21" s="780"/>
      <c r="VY21" s="780"/>
      <c r="VZ21" s="780"/>
      <c r="WA21" s="780"/>
      <c r="WB21" s="780"/>
      <c r="WC21" s="780"/>
      <c r="WD21" s="780"/>
      <c r="WE21" s="780"/>
      <c r="WF21" s="780"/>
      <c r="WG21" s="780"/>
      <c r="WH21" s="780"/>
      <c r="WI21" s="780"/>
      <c r="WJ21" s="780"/>
      <c r="WK21" s="780"/>
      <c r="WL21" s="780"/>
      <c r="WM21" s="780"/>
      <c r="WN21" s="780"/>
      <c r="WO21" s="780"/>
      <c r="WP21" s="780"/>
      <c r="WQ21" s="780"/>
      <c r="WR21" s="780"/>
      <c r="WS21" s="780"/>
      <c r="WT21" s="780"/>
      <c r="WU21" s="780"/>
      <c r="WV21" s="780"/>
      <c r="WW21" s="780"/>
      <c r="WX21" s="780"/>
      <c r="WY21" s="780"/>
      <c r="WZ21" s="780"/>
      <c r="XA21" s="780"/>
      <c r="XB21" s="780"/>
      <c r="XC21" s="780"/>
      <c r="XD21" s="780"/>
      <c r="XE21" s="780"/>
      <c r="XF21" s="780"/>
      <c r="XG21" s="780"/>
      <c r="XH21" s="780"/>
      <c r="XI21" s="780"/>
      <c r="XJ21" s="780"/>
      <c r="XK21" s="780"/>
      <c r="XL21" s="780"/>
      <c r="XM21" s="780"/>
      <c r="XN21" s="780"/>
      <c r="XO21" s="780"/>
      <c r="XP21" s="780"/>
      <c r="XQ21" s="780"/>
      <c r="XR21" s="780"/>
      <c r="XS21" s="780"/>
      <c r="XT21" s="780"/>
      <c r="XU21" s="780"/>
      <c r="XV21" s="780"/>
      <c r="XW21" s="780"/>
      <c r="XX21" s="780"/>
      <c r="XY21" s="780"/>
      <c r="XZ21" s="780"/>
      <c r="YA21" s="780"/>
      <c r="YB21" s="780"/>
      <c r="YC21" s="780"/>
      <c r="YD21" s="780"/>
      <c r="YE21" s="780"/>
      <c r="YF21" s="780"/>
      <c r="YG21" s="780"/>
      <c r="YH21" s="780"/>
      <c r="YI21" s="780"/>
      <c r="YJ21" s="780"/>
      <c r="YK21" s="780"/>
      <c r="YL21" s="780"/>
      <c r="YM21" s="780"/>
      <c r="YN21" s="780"/>
      <c r="YO21" s="780"/>
      <c r="YP21" s="780"/>
      <c r="YQ21" s="780"/>
      <c r="YR21" s="780"/>
      <c r="YS21" s="780"/>
      <c r="YT21" s="780"/>
      <c r="YU21" s="780"/>
      <c r="YV21" s="780"/>
      <c r="YW21" s="780"/>
      <c r="YX21" s="780"/>
      <c r="YY21" s="780"/>
      <c r="YZ21" s="780"/>
      <c r="ZA21" s="780"/>
      <c r="ZB21" s="780"/>
      <c r="ZC21" s="780"/>
      <c r="ZD21" s="780"/>
      <c r="ZE21" s="780"/>
      <c r="ZF21" s="780"/>
      <c r="ZG21" s="780"/>
      <c r="ZH21" s="780"/>
      <c r="ZI21" s="780"/>
      <c r="ZJ21" s="780"/>
      <c r="ZK21" s="780"/>
      <c r="ZL21" s="780"/>
      <c r="ZM21" s="780"/>
      <c r="ZN21" s="780"/>
      <c r="ZO21" s="780"/>
      <c r="ZP21" s="780"/>
      <c r="ZQ21" s="780"/>
      <c r="ZR21" s="780"/>
      <c r="ZS21" s="780"/>
      <c r="ZT21" s="780"/>
      <c r="ZU21" s="780"/>
      <c r="ZV21" s="780"/>
      <c r="ZW21" s="780"/>
      <c r="ZX21" s="780"/>
      <c r="ZY21" s="780"/>
      <c r="ZZ21" s="780"/>
      <c r="AAA21" s="780"/>
      <c r="AAB21" s="780"/>
      <c r="AAC21" s="780"/>
      <c r="AAD21" s="780"/>
      <c r="AAE21" s="780"/>
      <c r="AAF21" s="780"/>
      <c r="AAG21" s="780"/>
      <c r="AAH21" s="780"/>
      <c r="AAI21" s="780"/>
      <c r="AAJ21" s="780"/>
      <c r="AAK21" s="780"/>
      <c r="AAL21" s="780"/>
      <c r="AAM21" s="780"/>
      <c r="AAN21" s="780"/>
      <c r="AAO21" s="780"/>
      <c r="AAP21" s="780"/>
      <c r="AAQ21" s="780"/>
      <c r="AAR21" s="780"/>
      <c r="AAS21" s="780"/>
      <c r="AAT21" s="780"/>
      <c r="AAU21" s="780"/>
      <c r="AAV21" s="780"/>
      <c r="AAW21" s="780"/>
      <c r="AAX21" s="780"/>
      <c r="AAY21" s="780"/>
      <c r="AAZ21" s="780"/>
      <c r="ABA21" s="780"/>
      <c r="ABB21" s="780"/>
      <c r="ABC21" s="780"/>
      <c r="ABD21" s="780"/>
      <c r="ABE21" s="780"/>
      <c r="ABF21" s="780"/>
      <c r="ABG21" s="780"/>
      <c r="ABH21" s="780"/>
      <c r="ABI21" s="780"/>
      <c r="ABJ21" s="780"/>
      <c r="ABK21" s="780"/>
      <c r="ABL21" s="780"/>
      <c r="ABM21" s="780"/>
      <c r="ABN21" s="780"/>
      <c r="ABO21" s="780"/>
      <c r="ABP21" s="780"/>
      <c r="ABQ21" s="780"/>
      <c r="ABR21" s="780"/>
      <c r="ABS21" s="780"/>
      <c r="ABT21" s="780"/>
      <c r="ABU21" s="780"/>
      <c r="ABV21" s="780"/>
      <c r="ABW21" s="780"/>
      <c r="ABX21" s="780"/>
      <c r="ABY21" s="780"/>
      <c r="ABZ21" s="780"/>
      <c r="ACA21" s="780"/>
      <c r="ACB21" s="780"/>
      <c r="ACC21" s="780"/>
      <c r="ACD21" s="780"/>
      <c r="ACE21" s="780"/>
      <c r="ACF21" s="780"/>
      <c r="ACG21" s="780"/>
      <c r="ACH21" s="780"/>
      <c r="ACI21" s="780"/>
      <c r="ACJ21" s="780"/>
      <c r="ACK21" s="780"/>
      <c r="ACL21" s="780"/>
      <c r="ACM21" s="780"/>
      <c r="ACN21" s="780"/>
      <c r="ACO21" s="780"/>
      <c r="ACP21" s="780"/>
      <c r="ACQ21" s="780"/>
      <c r="ACR21" s="780"/>
      <c r="ACS21" s="780"/>
      <c r="ACT21" s="780"/>
      <c r="ACU21" s="780"/>
      <c r="ACV21" s="780"/>
      <c r="ACW21" s="780"/>
      <c r="ACX21" s="780"/>
      <c r="ACY21" s="780"/>
      <c r="ACZ21" s="780"/>
      <c r="ADA21" s="780"/>
      <c r="ADB21" s="780"/>
      <c r="ADC21" s="780"/>
      <c r="ADD21" s="780"/>
      <c r="ADE21" s="780"/>
      <c r="ADF21" s="780"/>
      <c r="ADG21" s="780"/>
      <c r="ADH21" s="780"/>
      <c r="ADI21" s="780"/>
      <c r="ADJ21" s="780"/>
      <c r="ADK21" s="780"/>
      <c r="ADL21" s="780"/>
      <c r="ADM21" s="780"/>
      <c r="ADN21" s="780"/>
      <c r="ADO21" s="780"/>
      <c r="ADP21" s="780"/>
      <c r="ADQ21" s="780"/>
      <c r="ADR21" s="780"/>
      <c r="ADS21" s="780"/>
      <c r="ADT21" s="780"/>
      <c r="ADU21" s="780"/>
      <c r="ADV21" s="780"/>
      <c r="ADW21" s="780"/>
      <c r="ADX21" s="780"/>
      <c r="ADY21" s="780"/>
      <c r="ADZ21" s="780"/>
      <c r="AEA21" s="780"/>
      <c r="AEB21" s="780"/>
      <c r="AEC21" s="780"/>
      <c r="AED21" s="780"/>
      <c r="AEE21" s="780"/>
      <c r="AEF21" s="780"/>
      <c r="AEG21" s="780"/>
      <c r="AEH21" s="780"/>
      <c r="AEI21" s="780"/>
      <c r="AEJ21" s="780"/>
      <c r="AEK21" s="780"/>
      <c r="AEL21" s="780"/>
      <c r="AEM21" s="780"/>
      <c r="AEN21" s="780"/>
      <c r="AEO21" s="780"/>
      <c r="AEP21" s="780"/>
      <c r="AEQ21" s="780"/>
      <c r="AER21" s="780"/>
      <c r="AES21" s="780"/>
      <c r="AET21" s="780"/>
      <c r="AEU21" s="780"/>
      <c r="AEV21" s="780"/>
      <c r="AEW21" s="780"/>
      <c r="AEX21" s="780"/>
      <c r="AEY21" s="780"/>
      <c r="AEZ21" s="780"/>
      <c r="AFA21" s="780"/>
      <c r="AFB21" s="780"/>
      <c r="AFC21" s="780"/>
      <c r="AFD21" s="780"/>
      <c r="AFE21" s="780"/>
      <c r="AFF21" s="780"/>
      <c r="AFG21" s="780"/>
      <c r="AFH21" s="780"/>
      <c r="AFI21" s="780"/>
      <c r="AFJ21" s="780"/>
      <c r="AFK21" s="780"/>
      <c r="AFL21" s="780"/>
      <c r="AFM21" s="780"/>
      <c r="AFN21" s="780"/>
      <c r="AFO21" s="780"/>
      <c r="AFP21" s="780"/>
      <c r="AFQ21" s="780"/>
      <c r="AFR21" s="780"/>
      <c r="AFS21" s="780"/>
      <c r="AFT21" s="780"/>
      <c r="AFU21" s="780"/>
      <c r="AFV21" s="780"/>
      <c r="AFW21" s="780"/>
      <c r="AFX21" s="780"/>
      <c r="AFY21" s="780"/>
      <c r="AFZ21" s="780"/>
      <c r="AGA21" s="780"/>
      <c r="AGB21" s="780"/>
      <c r="AGC21" s="780"/>
      <c r="AGD21" s="780"/>
      <c r="AGE21" s="780"/>
      <c r="AGF21" s="780"/>
      <c r="AGG21" s="780"/>
      <c r="AGH21" s="780"/>
      <c r="AGI21" s="780"/>
      <c r="AGJ21" s="780"/>
      <c r="AGK21" s="780"/>
      <c r="AGL21" s="780"/>
      <c r="AGM21" s="780"/>
      <c r="AGN21" s="780"/>
      <c r="AGO21" s="780"/>
      <c r="AGP21" s="780"/>
      <c r="AGQ21" s="780"/>
      <c r="AGR21" s="780"/>
      <c r="AGS21" s="780"/>
      <c r="AGT21" s="780"/>
      <c r="AGU21" s="780"/>
      <c r="AGV21" s="780"/>
      <c r="AGW21" s="780"/>
      <c r="AGX21" s="780"/>
      <c r="AGY21" s="780"/>
      <c r="AGZ21" s="780"/>
      <c r="AHA21" s="780"/>
      <c r="AHB21" s="780"/>
      <c r="AHC21" s="780"/>
      <c r="AHD21" s="780"/>
      <c r="AHE21" s="780"/>
      <c r="AHF21" s="780"/>
      <c r="AHG21" s="780"/>
      <c r="AHH21" s="780"/>
      <c r="AHI21" s="780"/>
      <c r="AHJ21" s="780"/>
      <c r="AHK21" s="780"/>
      <c r="AHL21" s="780"/>
      <c r="AHM21" s="780"/>
      <c r="AHN21" s="780"/>
      <c r="AHO21" s="780"/>
      <c r="AHP21" s="780"/>
      <c r="AHQ21" s="780"/>
      <c r="AHR21" s="780"/>
      <c r="AHS21" s="780"/>
      <c r="AHT21" s="780"/>
      <c r="AHU21" s="780"/>
      <c r="AHV21" s="780"/>
      <c r="AHW21" s="780"/>
      <c r="AHX21" s="780"/>
      <c r="AHY21" s="780"/>
      <c r="AHZ21" s="780"/>
      <c r="AIA21" s="780"/>
      <c r="AIB21" s="780"/>
      <c r="AIC21" s="780"/>
      <c r="AID21" s="780"/>
      <c r="AIE21" s="780"/>
      <c r="AIF21" s="780"/>
      <c r="AIG21" s="780"/>
      <c r="AIH21" s="780"/>
      <c r="AII21" s="780"/>
      <c r="AIJ21" s="780"/>
      <c r="AIK21" s="780"/>
      <c r="AIL21" s="780"/>
      <c r="AIM21" s="780"/>
      <c r="AIN21" s="780"/>
      <c r="AIO21" s="780"/>
      <c r="AIP21" s="780"/>
      <c r="AIQ21" s="780"/>
      <c r="AIR21" s="780"/>
      <c r="AIS21" s="780"/>
      <c r="AIT21" s="780"/>
      <c r="AIU21" s="780"/>
      <c r="AIV21" s="780"/>
      <c r="AIW21" s="780"/>
      <c r="AIX21" s="780"/>
      <c r="AIY21" s="780"/>
      <c r="AIZ21" s="780"/>
      <c r="AJA21" s="780"/>
      <c r="AJB21" s="780"/>
      <c r="AJC21" s="780"/>
      <c r="AJD21" s="780"/>
      <c r="AJE21" s="780"/>
      <c r="AJF21" s="780"/>
      <c r="AJG21" s="780"/>
      <c r="AJH21" s="780"/>
      <c r="AJI21" s="780"/>
      <c r="AJJ21" s="780"/>
      <c r="AJK21" s="780"/>
      <c r="AJL21" s="780"/>
      <c r="AJM21" s="780"/>
      <c r="AJN21" s="780"/>
      <c r="AJO21" s="780"/>
      <c r="AJP21" s="780"/>
      <c r="AJQ21" s="780"/>
      <c r="AJR21" s="780"/>
      <c r="AJS21" s="780"/>
      <c r="AJT21" s="780"/>
      <c r="AJU21" s="780"/>
      <c r="AJV21" s="780"/>
      <c r="AJW21" s="780"/>
      <c r="AJX21" s="780"/>
      <c r="AJY21" s="780"/>
      <c r="AJZ21" s="780"/>
      <c r="AKA21" s="780"/>
      <c r="AKB21" s="780"/>
      <c r="AKC21" s="780"/>
      <c r="AKD21" s="780"/>
      <c r="AKE21" s="780"/>
      <c r="AKF21" s="780"/>
      <c r="AKG21" s="780"/>
      <c r="AKH21" s="780"/>
      <c r="AKI21" s="780"/>
      <c r="AKJ21" s="780"/>
      <c r="AKK21" s="780"/>
      <c r="AKL21" s="780"/>
      <c r="AKM21" s="780"/>
      <c r="AKN21" s="780"/>
      <c r="AKO21" s="780"/>
      <c r="AKP21" s="780"/>
      <c r="AKQ21" s="780"/>
      <c r="AKR21" s="780"/>
      <c r="AKS21" s="780"/>
      <c r="AKT21" s="780"/>
      <c r="AKU21" s="780"/>
      <c r="AKV21" s="780"/>
      <c r="AKW21" s="780"/>
      <c r="AKX21" s="780"/>
      <c r="AKY21" s="780"/>
      <c r="AKZ21" s="780"/>
      <c r="ALA21" s="780"/>
      <c r="ALB21" s="780"/>
      <c r="ALC21" s="780"/>
      <c r="ALD21" s="780"/>
      <c r="ALE21" s="780"/>
      <c r="ALF21" s="780"/>
      <c r="ALG21" s="780"/>
      <c r="ALH21" s="780"/>
      <c r="ALI21" s="780"/>
      <c r="ALJ21" s="780"/>
      <c r="ALK21" s="780"/>
      <c r="ALL21" s="780"/>
      <c r="ALM21" s="780"/>
      <c r="ALN21" s="780"/>
      <c r="ALO21" s="780"/>
      <c r="ALP21" s="780"/>
      <c r="ALQ21" s="780"/>
      <c r="ALR21" s="780"/>
      <c r="ALS21" s="780"/>
      <c r="ALT21" s="780"/>
      <c r="ALU21" s="780"/>
      <c r="ALV21" s="780"/>
      <c r="ALW21" s="780"/>
      <c r="ALX21" s="780"/>
      <c r="ALY21" s="780"/>
      <c r="ALZ21" s="780"/>
      <c r="AMA21" s="780"/>
      <c r="AMB21" s="780"/>
      <c r="AMC21" s="780"/>
      <c r="AMD21" s="780"/>
      <c r="AME21" s="780"/>
      <c r="AMF21" s="780"/>
      <c r="AMG21" s="780"/>
      <c r="AMH21" s="780"/>
      <c r="AMI21" s="780"/>
      <c r="AMJ21" s="780"/>
      <c r="AMK21" s="780"/>
      <c r="AML21" s="780"/>
      <c r="AMM21" s="780"/>
      <c r="AMN21" s="780"/>
      <c r="AMO21" s="780"/>
      <c r="AMP21" s="780"/>
      <c r="AMQ21" s="780"/>
      <c r="AMR21" s="780"/>
      <c r="AMS21" s="780"/>
      <c r="AMT21" s="780"/>
      <c r="AMU21" s="780"/>
      <c r="AMV21" s="780"/>
      <c r="AMW21" s="780"/>
      <c r="AMX21" s="780"/>
      <c r="AMY21" s="780"/>
      <c r="AMZ21" s="780"/>
      <c r="ANA21" s="780"/>
      <c r="ANB21" s="780"/>
      <c r="ANC21" s="780"/>
      <c r="AND21" s="780"/>
      <c r="ANE21" s="780"/>
      <c r="ANF21" s="780"/>
      <c r="ANG21" s="780"/>
      <c r="ANH21" s="780"/>
      <c r="ANI21" s="780"/>
      <c r="ANJ21" s="780"/>
      <c r="ANK21" s="780"/>
      <c r="ANL21" s="780"/>
      <c r="ANM21" s="780"/>
      <c r="ANN21" s="780"/>
      <c r="ANO21" s="780"/>
      <c r="ANP21" s="780"/>
      <c r="ANQ21" s="780"/>
      <c r="ANR21" s="780"/>
      <c r="ANS21" s="780"/>
      <c r="ANT21" s="780"/>
      <c r="ANU21" s="780"/>
      <c r="ANV21" s="780"/>
      <c r="ANW21" s="780"/>
      <c r="ANX21" s="780"/>
      <c r="ANY21" s="780"/>
      <c r="ANZ21" s="780"/>
      <c r="AOA21" s="780"/>
      <c r="AOB21" s="780"/>
      <c r="AOC21" s="780"/>
      <c r="AOD21" s="780"/>
      <c r="AOE21" s="780"/>
      <c r="AOF21" s="780"/>
      <c r="AOG21" s="780"/>
      <c r="AOH21" s="780"/>
      <c r="AOI21" s="780"/>
      <c r="AOJ21" s="780"/>
      <c r="AOK21" s="780"/>
      <c r="AOL21" s="780"/>
      <c r="AOM21" s="780"/>
      <c r="AON21" s="780"/>
      <c r="AOO21" s="780"/>
      <c r="AOP21" s="780"/>
      <c r="AOQ21" s="780"/>
      <c r="AOR21" s="780"/>
      <c r="AOS21" s="780"/>
      <c r="AOT21" s="780"/>
      <c r="AOU21" s="780"/>
      <c r="AOV21" s="780"/>
      <c r="AOW21" s="780"/>
      <c r="AOX21" s="780"/>
      <c r="AOY21" s="780"/>
      <c r="AOZ21" s="780"/>
      <c r="APA21" s="780"/>
      <c r="APB21" s="780"/>
      <c r="APC21" s="780"/>
      <c r="APD21" s="780"/>
      <c r="APE21" s="780"/>
      <c r="APF21" s="780"/>
      <c r="APG21" s="780"/>
      <c r="APH21" s="780"/>
      <c r="API21" s="780"/>
      <c r="APJ21" s="780"/>
      <c r="APK21" s="780"/>
      <c r="APL21" s="780"/>
      <c r="APM21" s="780"/>
      <c r="APN21" s="780"/>
      <c r="APO21" s="780"/>
      <c r="APP21" s="780"/>
      <c r="APQ21" s="780"/>
      <c r="APR21" s="780"/>
      <c r="APS21" s="780"/>
      <c r="APT21" s="780"/>
      <c r="APU21" s="780"/>
      <c r="APV21" s="780"/>
      <c r="APW21" s="780"/>
      <c r="APX21" s="780"/>
      <c r="APY21" s="780"/>
      <c r="APZ21" s="780"/>
      <c r="AQA21" s="780"/>
      <c r="AQB21" s="780"/>
      <c r="AQC21" s="780"/>
      <c r="AQD21" s="780"/>
      <c r="AQE21" s="780"/>
      <c r="AQF21" s="780"/>
      <c r="AQG21" s="780"/>
      <c r="AQH21" s="780"/>
      <c r="AQI21" s="780"/>
      <c r="AQJ21" s="780"/>
      <c r="AQK21" s="780"/>
      <c r="AQL21" s="780"/>
      <c r="AQM21" s="780"/>
      <c r="AQN21" s="780"/>
      <c r="AQO21" s="780"/>
      <c r="AQP21" s="780"/>
      <c r="AQQ21" s="780"/>
      <c r="AQR21" s="780"/>
      <c r="AQS21" s="780"/>
      <c r="AQT21" s="780"/>
      <c r="AQU21" s="780"/>
      <c r="AQV21" s="780"/>
      <c r="AQW21" s="780"/>
      <c r="AQX21" s="780"/>
      <c r="AQY21" s="780"/>
      <c r="AQZ21" s="780"/>
      <c r="ARA21" s="780"/>
      <c r="ARB21" s="780"/>
      <c r="ARC21" s="780"/>
      <c r="ARD21" s="780"/>
      <c r="ARE21" s="780"/>
      <c r="ARF21" s="780"/>
      <c r="ARG21" s="780"/>
      <c r="ARH21" s="780"/>
      <c r="ARI21" s="780"/>
      <c r="ARJ21" s="780"/>
      <c r="ARK21" s="780"/>
      <c r="ARL21" s="780"/>
      <c r="ARM21" s="780"/>
      <c r="ARN21" s="780"/>
      <c r="ARO21" s="780"/>
      <c r="ARP21" s="780"/>
      <c r="ARQ21" s="780"/>
      <c r="ARR21" s="780"/>
      <c r="ARS21" s="780"/>
      <c r="ART21" s="780"/>
      <c r="ARU21" s="780"/>
      <c r="ARV21" s="780"/>
      <c r="ARW21" s="780"/>
      <c r="ARX21" s="780"/>
      <c r="ARY21" s="780"/>
      <c r="ARZ21" s="780"/>
      <c r="ASA21" s="780"/>
      <c r="ASB21" s="780"/>
      <c r="ASC21" s="780"/>
      <c r="ASD21" s="780"/>
      <c r="ASE21" s="780"/>
      <c r="ASF21" s="780"/>
      <c r="ASG21" s="780"/>
      <c r="ASH21" s="780"/>
      <c r="ASI21" s="780"/>
      <c r="ASJ21" s="780"/>
      <c r="ASK21" s="780"/>
      <c r="ASL21" s="780"/>
      <c r="ASM21" s="780"/>
      <c r="ASN21" s="780"/>
      <c r="ASO21" s="780"/>
      <c r="ASP21" s="780"/>
      <c r="ASQ21" s="780"/>
      <c r="ASR21" s="780"/>
      <c r="ASS21" s="780"/>
      <c r="AST21" s="780"/>
      <c r="ASU21" s="780"/>
      <c r="ASV21" s="780"/>
      <c r="ASW21" s="780"/>
      <c r="ASX21" s="780"/>
      <c r="ASY21" s="780"/>
      <c r="ASZ21" s="780"/>
      <c r="ATA21" s="780"/>
      <c r="ATB21" s="780"/>
      <c r="ATC21" s="780"/>
      <c r="ATD21" s="780"/>
      <c r="ATE21" s="780"/>
      <c r="ATF21" s="780"/>
      <c r="ATG21" s="780"/>
      <c r="ATH21" s="780"/>
      <c r="ATI21" s="780"/>
      <c r="ATJ21" s="780"/>
      <c r="ATK21" s="780"/>
      <c r="ATL21" s="780"/>
      <c r="ATM21" s="780"/>
      <c r="ATN21" s="780"/>
      <c r="ATO21" s="780"/>
      <c r="ATP21" s="780"/>
      <c r="ATQ21" s="780"/>
      <c r="ATR21" s="780"/>
      <c r="ATS21" s="780"/>
      <c r="ATT21" s="780"/>
      <c r="ATU21" s="780"/>
      <c r="ATV21" s="780"/>
      <c r="ATW21" s="780"/>
      <c r="ATX21" s="780"/>
      <c r="ATY21" s="780"/>
      <c r="ATZ21" s="780"/>
      <c r="AUA21" s="780"/>
      <c r="AUB21" s="780"/>
      <c r="AUC21" s="780"/>
      <c r="AUD21" s="780"/>
      <c r="AUE21" s="780"/>
      <c r="AUF21" s="780"/>
      <c r="AUG21" s="780"/>
      <c r="AUH21" s="780"/>
      <c r="AUI21" s="780"/>
      <c r="AUJ21" s="780"/>
      <c r="AUK21" s="780"/>
      <c r="AUL21" s="780"/>
      <c r="AUM21" s="780"/>
      <c r="AUN21" s="780"/>
      <c r="AUO21" s="780"/>
      <c r="AUP21" s="780"/>
      <c r="AUQ21" s="780"/>
      <c r="AUR21" s="780"/>
      <c r="AUS21" s="780"/>
      <c r="AUT21" s="780"/>
      <c r="AUU21" s="780"/>
      <c r="AUV21" s="780"/>
      <c r="AUW21" s="780"/>
      <c r="AUX21" s="780"/>
      <c r="AUY21" s="780"/>
      <c r="AUZ21" s="780"/>
      <c r="AVA21" s="780"/>
      <c r="AVB21" s="780"/>
      <c r="AVC21" s="780"/>
      <c r="AVD21" s="780"/>
      <c r="AVE21" s="780"/>
      <c r="AVF21" s="780"/>
      <c r="AVG21" s="780"/>
      <c r="AVH21" s="780"/>
      <c r="AVI21" s="780"/>
      <c r="AVJ21" s="780"/>
      <c r="AVK21" s="780"/>
      <c r="AVL21" s="780"/>
      <c r="AVM21" s="780"/>
      <c r="AVN21" s="780"/>
      <c r="AVO21" s="780"/>
      <c r="AVP21" s="780"/>
      <c r="AVQ21" s="780"/>
      <c r="AVR21" s="780"/>
      <c r="AVS21" s="780"/>
      <c r="AVT21" s="780"/>
      <c r="AVU21" s="780"/>
      <c r="AVV21" s="780"/>
      <c r="AVW21" s="780"/>
      <c r="AVX21" s="780"/>
      <c r="AVY21" s="780"/>
      <c r="AVZ21" s="780"/>
      <c r="AWA21" s="780"/>
      <c r="AWB21" s="780"/>
      <c r="AWC21" s="780"/>
      <c r="AWD21" s="780"/>
      <c r="AWE21" s="780"/>
      <c r="AWF21" s="780"/>
      <c r="AWG21" s="780"/>
      <c r="AWH21" s="780"/>
      <c r="AWI21" s="780"/>
      <c r="AWJ21" s="780"/>
      <c r="AWK21" s="780"/>
      <c r="AWL21" s="780"/>
      <c r="AWM21" s="780"/>
      <c r="AWN21" s="780"/>
      <c r="AWO21" s="780"/>
      <c r="AWP21" s="780"/>
      <c r="AWQ21" s="780"/>
      <c r="AWR21" s="780"/>
      <c r="AWS21" s="780"/>
      <c r="AWT21" s="780"/>
      <c r="AWU21" s="780"/>
      <c r="AWV21" s="780"/>
      <c r="AWW21" s="780"/>
      <c r="AWX21" s="780"/>
      <c r="AWY21" s="780"/>
      <c r="AWZ21" s="780"/>
      <c r="AXA21" s="780"/>
      <c r="AXB21" s="780"/>
      <c r="AXC21" s="780"/>
      <c r="AXD21" s="780"/>
      <c r="AXE21" s="780"/>
      <c r="AXF21" s="780"/>
      <c r="AXG21" s="780"/>
      <c r="AXH21" s="780"/>
      <c r="AXI21" s="780"/>
      <c r="AXJ21" s="780"/>
      <c r="AXK21" s="780"/>
      <c r="AXL21" s="780"/>
      <c r="AXM21" s="780"/>
      <c r="AXN21" s="780"/>
      <c r="AXO21" s="780"/>
      <c r="AXP21" s="780"/>
      <c r="AXQ21" s="780"/>
      <c r="AXR21" s="780"/>
      <c r="AXS21" s="780"/>
      <c r="AXT21" s="780"/>
      <c r="AXU21" s="780"/>
      <c r="AXV21" s="780"/>
      <c r="AXW21" s="780"/>
      <c r="AXX21" s="780"/>
      <c r="AXY21" s="780"/>
      <c r="AXZ21" s="780"/>
      <c r="AYA21" s="780"/>
      <c r="AYB21" s="780"/>
      <c r="AYC21" s="780"/>
      <c r="AYD21" s="780"/>
      <c r="AYE21" s="780"/>
      <c r="AYF21" s="780"/>
      <c r="AYG21" s="780"/>
      <c r="AYH21" s="780"/>
      <c r="AYI21" s="780"/>
      <c r="AYJ21" s="780"/>
      <c r="AYK21" s="780"/>
      <c r="AYL21" s="780"/>
      <c r="AYM21" s="780"/>
      <c r="AYN21" s="780"/>
      <c r="AYO21" s="780"/>
      <c r="AYP21" s="780"/>
      <c r="AYQ21" s="780"/>
      <c r="AYR21" s="780"/>
      <c r="AYS21" s="780"/>
      <c r="AYT21" s="780"/>
      <c r="AYU21" s="780"/>
      <c r="AYV21" s="780"/>
      <c r="AYW21" s="780"/>
      <c r="AYX21" s="780"/>
      <c r="AYY21" s="780"/>
      <c r="AYZ21" s="780"/>
      <c r="AZA21" s="780"/>
      <c r="AZB21" s="780"/>
      <c r="AZC21" s="780"/>
      <c r="AZD21" s="780"/>
      <c r="AZE21" s="780"/>
      <c r="AZF21" s="780"/>
      <c r="AZG21" s="780"/>
      <c r="AZH21" s="780"/>
      <c r="AZI21" s="780"/>
      <c r="AZJ21" s="780"/>
      <c r="AZK21" s="780"/>
      <c r="AZL21" s="780"/>
      <c r="AZM21" s="780"/>
      <c r="AZN21" s="780"/>
      <c r="AZO21" s="780"/>
      <c r="AZP21" s="780"/>
      <c r="AZQ21" s="780"/>
      <c r="AZR21" s="780"/>
      <c r="AZS21" s="780"/>
      <c r="AZT21" s="780"/>
      <c r="AZU21" s="780"/>
      <c r="AZV21" s="780"/>
      <c r="AZW21" s="780"/>
      <c r="AZX21" s="780"/>
      <c r="AZY21" s="780"/>
      <c r="AZZ21" s="780"/>
      <c r="BAA21" s="780"/>
      <c r="BAB21" s="780"/>
      <c r="BAC21" s="780"/>
      <c r="BAD21" s="780"/>
      <c r="BAE21" s="780"/>
      <c r="BAF21" s="780"/>
      <c r="BAG21" s="780"/>
      <c r="BAH21" s="780"/>
      <c r="BAI21" s="780"/>
      <c r="BAJ21" s="780"/>
      <c r="BAK21" s="780"/>
      <c r="BAL21" s="780"/>
      <c r="BAM21" s="780"/>
      <c r="BAN21" s="780"/>
      <c r="BAO21" s="780"/>
      <c r="BAP21" s="780"/>
      <c r="BAQ21" s="780"/>
      <c r="BAR21" s="780"/>
      <c r="BAS21" s="780"/>
      <c r="BAT21" s="780"/>
      <c r="BAU21" s="780"/>
      <c r="BAV21" s="780"/>
      <c r="BAW21" s="780"/>
      <c r="BAX21" s="780"/>
      <c r="BAY21" s="780"/>
      <c r="BAZ21" s="780"/>
      <c r="BBA21" s="780"/>
      <c r="BBB21" s="780"/>
      <c r="BBC21" s="780"/>
      <c r="BBD21" s="780"/>
      <c r="BBE21" s="780"/>
      <c r="BBF21" s="780"/>
      <c r="BBG21" s="780"/>
      <c r="BBH21" s="780"/>
      <c r="BBI21" s="780"/>
      <c r="BBJ21" s="780"/>
      <c r="BBK21" s="780"/>
      <c r="BBL21" s="780"/>
      <c r="BBM21" s="780"/>
      <c r="BBN21" s="780"/>
      <c r="BBO21" s="780"/>
      <c r="BBP21" s="780"/>
      <c r="BBQ21" s="780"/>
      <c r="BBR21" s="780"/>
      <c r="BBS21" s="780"/>
      <c r="BBT21" s="780"/>
      <c r="BBU21" s="780"/>
      <c r="BBV21" s="780"/>
      <c r="BBW21" s="780"/>
      <c r="BBX21" s="780"/>
      <c r="BBY21" s="780"/>
      <c r="BBZ21" s="780"/>
      <c r="BCA21" s="780"/>
      <c r="BCB21" s="780"/>
      <c r="BCC21" s="780"/>
      <c r="BCD21" s="780"/>
      <c r="BCE21" s="780"/>
      <c r="BCF21" s="780"/>
      <c r="BCG21" s="780"/>
      <c r="BCH21" s="780"/>
      <c r="BCI21" s="780"/>
      <c r="BCJ21" s="780"/>
      <c r="BCK21" s="780"/>
      <c r="BCL21" s="780"/>
      <c r="BCM21" s="780"/>
      <c r="BCN21" s="780"/>
      <c r="BCO21" s="780"/>
      <c r="BCP21" s="780"/>
      <c r="BCQ21" s="780"/>
      <c r="BCR21" s="780"/>
      <c r="BCS21" s="780"/>
      <c r="BCT21" s="780"/>
      <c r="BCU21" s="780"/>
      <c r="BCV21" s="780"/>
      <c r="BCW21" s="780"/>
      <c r="BCX21" s="780"/>
      <c r="BCY21" s="780"/>
      <c r="BCZ21" s="780"/>
      <c r="BDA21" s="780"/>
      <c r="BDB21" s="780"/>
      <c r="BDC21" s="780"/>
      <c r="BDD21" s="780"/>
      <c r="BDE21" s="780"/>
      <c r="BDF21" s="780"/>
      <c r="BDG21" s="780"/>
      <c r="BDH21" s="780"/>
      <c r="BDI21" s="780"/>
      <c r="BDJ21" s="780"/>
      <c r="BDK21" s="780"/>
      <c r="BDL21" s="780"/>
      <c r="BDM21" s="780"/>
      <c r="BDN21" s="780"/>
      <c r="BDO21" s="780"/>
      <c r="BDP21" s="780"/>
      <c r="BDQ21" s="780"/>
      <c r="BDR21" s="780"/>
      <c r="BDS21" s="780"/>
      <c r="BDT21" s="780"/>
      <c r="BDU21" s="780"/>
      <c r="BDV21" s="780"/>
      <c r="BDW21" s="780"/>
      <c r="BDX21" s="780"/>
      <c r="BDY21" s="780"/>
      <c r="BDZ21" s="780"/>
      <c r="BEA21" s="780"/>
      <c r="BEB21" s="780"/>
      <c r="BEC21" s="780"/>
      <c r="BED21" s="780"/>
      <c r="BEE21" s="780"/>
      <c r="BEF21" s="780"/>
      <c r="BEG21" s="780"/>
      <c r="BEH21" s="780"/>
      <c r="BEI21" s="780"/>
      <c r="BEJ21" s="780"/>
      <c r="BEK21" s="780"/>
      <c r="BEL21" s="780"/>
      <c r="BEM21" s="780"/>
      <c r="BEN21" s="780"/>
      <c r="BEO21" s="780"/>
      <c r="BEP21" s="780"/>
      <c r="BEQ21" s="780"/>
      <c r="BER21" s="780"/>
      <c r="BES21" s="780"/>
      <c r="BET21" s="780"/>
      <c r="BEU21" s="780"/>
      <c r="BEV21" s="780"/>
      <c r="BEW21" s="780"/>
      <c r="BEX21" s="780"/>
      <c r="BEY21" s="780"/>
      <c r="BEZ21" s="780"/>
      <c r="BFA21" s="780"/>
      <c r="BFB21" s="780"/>
      <c r="BFC21" s="780"/>
      <c r="BFD21" s="780"/>
      <c r="BFE21" s="780"/>
      <c r="BFF21" s="780"/>
      <c r="BFG21" s="780"/>
      <c r="BFH21" s="780"/>
      <c r="BFI21" s="780"/>
      <c r="BFJ21" s="780"/>
      <c r="BFK21" s="780"/>
      <c r="BFL21" s="780"/>
      <c r="BFM21" s="780"/>
      <c r="BFN21" s="780"/>
      <c r="BFO21" s="780"/>
      <c r="BFP21" s="780"/>
      <c r="BFQ21" s="780"/>
      <c r="BFR21" s="780"/>
      <c r="BFS21" s="780"/>
      <c r="BFT21" s="780"/>
      <c r="BFU21" s="780"/>
      <c r="BFV21" s="780"/>
      <c r="BFW21" s="780"/>
      <c r="BFX21" s="780"/>
      <c r="BFY21" s="780"/>
      <c r="BFZ21" s="780"/>
      <c r="BGA21" s="780"/>
      <c r="BGB21" s="780"/>
      <c r="BGC21" s="780"/>
      <c r="BGD21" s="780"/>
      <c r="BGE21" s="780"/>
      <c r="BGF21" s="780"/>
      <c r="BGG21" s="780"/>
      <c r="BGH21" s="780"/>
      <c r="BGI21" s="780"/>
      <c r="BGJ21" s="780"/>
      <c r="BGK21" s="780"/>
      <c r="BGL21" s="780"/>
      <c r="BGM21" s="780"/>
      <c r="BGN21" s="780"/>
      <c r="BGO21" s="780"/>
      <c r="BGP21" s="780"/>
      <c r="BGQ21" s="780"/>
      <c r="BGR21" s="780"/>
      <c r="BGS21" s="780"/>
      <c r="BGT21" s="780"/>
      <c r="BGU21" s="780"/>
      <c r="BGV21" s="780"/>
      <c r="BGW21" s="780"/>
      <c r="BGX21" s="780"/>
      <c r="BGY21" s="780"/>
      <c r="BGZ21" s="780"/>
      <c r="BHA21" s="780"/>
      <c r="BHB21" s="780"/>
      <c r="BHC21" s="780"/>
      <c r="BHD21" s="780"/>
      <c r="BHE21" s="780"/>
      <c r="BHF21" s="780"/>
      <c r="BHG21" s="780"/>
      <c r="BHH21" s="780"/>
      <c r="BHI21" s="780"/>
      <c r="BHJ21" s="780"/>
      <c r="BHK21" s="780"/>
      <c r="BHL21" s="780"/>
      <c r="BHM21" s="780"/>
      <c r="BHN21" s="780"/>
      <c r="BHO21" s="780"/>
      <c r="BHP21" s="780"/>
      <c r="BHQ21" s="780"/>
      <c r="BHR21" s="780"/>
      <c r="BHS21" s="780"/>
      <c r="BHT21" s="780"/>
      <c r="BHU21" s="780"/>
      <c r="BHV21" s="780"/>
      <c r="BHW21" s="780"/>
      <c r="BHX21" s="780"/>
      <c r="BHY21" s="780"/>
      <c r="BHZ21" s="780"/>
      <c r="BIA21" s="780"/>
      <c r="BIB21" s="780"/>
      <c r="BIC21" s="780"/>
      <c r="BID21" s="780"/>
      <c r="BIE21" s="780"/>
      <c r="BIF21" s="780"/>
      <c r="BIG21" s="780"/>
      <c r="BIH21" s="780"/>
      <c r="BII21" s="780"/>
      <c r="BIJ21" s="780"/>
      <c r="BIK21" s="780"/>
      <c r="BIL21" s="780"/>
      <c r="BIM21" s="780"/>
      <c r="BIN21" s="780"/>
      <c r="BIO21" s="780"/>
      <c r="BIP21" s="780"/>
      <c r="BIQ21" s="780"/>
      <c r="BIR21" s="780"/>
      <c r="BIS21" s="780"/>
      <c r="BIT21" s="780"/>
      <c r="BIU21" s="780"/>
      <c r="BIV21" s="780"/>
      <c r="BIW21" s="780"/>
      <c r="BIX21" s="780"/>
      <c r="BIY21" s="780"/>
      <c r="BIZ21" s="780"/>
      <c r="BJA21" s="780"/>
      <c r="BJB21" s="780"/>
      <c r="BJC21" s="780"/>
      <c r="BJD21" s="780"/>
      <c r="BJE21" s="780"/>
      <c r="BJF21" s="780"/>
      <c r="BJG21" s="780"/>
      <c r="BJH21" s="780"/>
      <c r="BJI21" s="780"/>
      <c r="BJJ21" s="780"/>
      <c r="BJK21" s="780"/>
      <c r="BJL21" s="780"/>
      <c r="BJM21" s="780"/>
      <c r="BJN21" s="780"/>
      <c r="BJO21" s="780"/>
      <c r="BJP21" s="780"/>
      <c r="BJQ21" s="780"/>
      <c r="BJR21" s="780"/>
      <c r="BJS21" s="780"/>
      <c r="BJT21" s="780"/>
      <c r="BJU21" s="780"/>
      <c r="BJV21" s="780"/>
      <c r="BJW21" s="780"/>
      <c r="BJX21" s="780"/>
      <c r="BJY21" s="780"/>
      <c r="BJZ21" s="780"/>
      <c r="BKA21" s="780"/>
      <c r="BKB21" s="780"/>
      <c r="BKC21" s="780"/>
      <c r="BKD21" s="780"/>
      <c r="BKE21" s="780"/>
      <c r="BKF21" s="780"/>
      <c r="BKG21" s="780"/>
      <c r="BKH21" s="780"/>
      <c r="BKI21" s="780"/>
      <c r="BKJ21" s="780"/>
      <c r="BKK21" s="780"/>
      <c r="BKL21" s="780"/>
      <c r="BKM21" s="780"/>
      <c r="BKN21" s="780"/>
      <c r="BKO21" s="780"/>
      <c r="BKP21" s="780"/>
      <c r="BKQ21" s="780"/>
      <c r="BKR21" s="780"/>
      <c r="BKS21" s="780"/>
      <c r="BKT21" s="780"/>
      <c r="BKU21" s="780"/>
      <c r="BKV21" s="780"/>
      <c r="BKW21" s="780"/>
      <c r="BKX21" s="780"/>
      <c r="BKY21" s="780"/>
      <c r="BKZ21" s="780"/>
      <c r="BLA21" s="780"/>
      <c r="BLB21" s="780"/>
      <c r="BLC21" s="780"/>
      <c r="BLD21" s="780"/>
      <c r="BLE21" s="780"/>
      <c r="BLF21" s="780"/>
      <c r="BLG21" s="780"/>
      <c r="BLH21" s="780"/>
      <c r="BLI21" s="780"/>
      <c r="BLJ21" s="780"/>
      <c r="BLK21" s="780"/>
      <c r="BLL21" s="780"/>
      <c r="BLM21" s="780"/>
      <c r="BLN21" s="780"/>
      <c r="BLO21" s="780"/>
      <c r="BLP21" s="780"/>
      <c r="BLQ21" s="780"/>
      <c r="BLR21" s="780"/>
      <c r="BLS21" s="780"/>
      <c r="BLT21" s="780"/>
      <c r="BLU21" s="780"/>
      <c r="BLV21" s="780"/>
      <c r="BLW21" s="780"/>
      <c r="BLX21" s="780"/>
      <c r="BLY21" s="780"/>
      <c r="BLZ21" s="780"/>
      <c r="BMA21" s="780"/>
      <c r="BMB21" s="780"/>
      <c r="BMC21" s="780"/>
      <c r="BMD21" s="780"/>
      <c r="BME21" s="780"/>
      <c r="BMF21" s="780"/>
      <c r="BMG21" s="780"/>
      <c r="BMH21" s="780"/>
      <c r="BMI21" s="780"/>
      <c r="BMJ21" s="780"/>
      <c r="BMK21" s="780"/>
      <c r="BML21" s="780"/>
      <c r="BMM21" s="780"/>
      <c r="BMN21" s="780"/>
      <c r="BMO21" s="780"/>
      <c r="BMP21" s="780"/>
      <c r="BMQ21" s="780"/>
      <c r="BMR21" s="780"/>
      <c r="BMS21" s="780"/>
      <c r="BMT21" s="780"/>
      <c r="BMU21" s="780"/>
      <c r="BMV21" s="780"/>
      <c r="BMW21" s="780"/>
      <c r="BMX21" s="780"/>
      <c r="BMY21" s="780"/>
      <c r="BMZ21" s="780"/>
      <c r="BNA21" s="780"/>
      <c r="BNB21" s="780"/>
      <c r="BNC21" s="780"/>
      <c r="BND21" s="780"/>
      <c r="BNE21" s="780"/>
      <c r="BNF21" s="780"/>
      <c r="BNG21" s="780"/>
      <c r="BNH21" s="780"/>
      <c r="BNI21" s="780"/>
      <c r="BNJ21" s="780"/>
      <c r="BNK21" s="780"/>
      <c r="BNL21" s="780"/>
      <c r="BNM21" s="780"/>
      <c r="BNN21" s="780"/>
      <c r="BNO21" s="780"/>
      <c r="BNP21" s="780"/>
      <c r="BNQ21" s="780"/>
      <c r="BNR21" s="780"/>
      <c r="BNS21" s="780"/>
      <c r="BNT21" s="780"/>
      <c r="BNU21" s="780"/>
      <c r="BNV21" s="780"/>
      <c r="BNW21" s="780"/>
      <c r="BNX21" s="780"/>
      <c r="BNY21" s="780"/>
      <c r="BNZ21" s="780"/>
      <c r="BOA21" s="780"/>
      <c r="BOB21" s="780"/>
      <c r="BOC21" s="780"/>
      <c r="BOD21" s="780"/>
      <c r="BOE21" s="780"/>
      <c r="BOF21" s="780"/>
      <c r="BOG21" s="780"/>
      <c r="BOH21" s="780"/>
      <c r="BOI21" s="780"/>
      <c r="BOJ21" s="780"/>
      <c r="BOK21" s="780"/>
      <c r="BOL21" s="780"/>
      <c r="BOM21" s="780"/>
      <c r="BON21" s="780"/>
      <c r="BOO21" s="780"/>
      <c r="BOP21" s="780"/>
      <c r="BOQ21" s="780"/>
      <c r="BOR21" s="780"/>
      <c r="BOS21" s="780"/>
      <c r="BOT21" s="780"/>
      <c r="BOU21" s="780"/>
      <c r="BOV21" s="780"/>
      <c r="BOW21" s="780"/>
      <c r="BOX21" s="780"/>
      <c r="BOY21" s="780"/>
      <c r="BOZ21" s="780"/>
      <c r="BPA21" s="780"/>
      <c r="BPB21" s="780"/>
      <c r="BPC21" s="780"/>
      <c r="BPD21" s="780"/>
      <c r="BPE21" s="780"/>
      <c r="BPF21" s="780"/>
      <c r="BPG21" s="780"/>
      <c r="BPH21" s="780"/>
      <c r="BPI21" s="780"/>
      <c r="BPJ21" s="780"/>
      <c r="BPK21" s="780"/>
      <c r="BPL21" s="780"/>
      <c r="BPM21" s="780"/>
      <c r="BPN21" s="780"/>
      <c r="BPO21" s="780"/>
      <c r="BPP21" s="780"/>
      <c r="BPQ21" s="780"/>
      <c r="BPR21" s="780"/>
      <c r="BPS21" s="780"/>
      <c r="BPT21" s="780"/>
      <c r="BPU21" s="780"/>
      <c r="BPV21" s="780"/>
      <c r="BPW21" s="780"/>
      <c r="BPX21" s="780"/>
      <c r="BPY21" s="780"/>
      <c r="BPZ21" s="780"/>
      <c r="BQA21" s="780"/>
      <c r="BQB21" s="780"/>
      <c r="BQC21" s="780"/>
      <c r="BQD21" s="780"/>
      <c r="BQE21" s="780"/>
      <c r="BQF21" s="780"/>
      <c r="BQG21" s="780"/>
      <c r="BQH21" s="780"/>
      <c r="BQI21" s="780"/>
      <c r="BQJ21" s="780"/>
      <c r="BQK21" s="780"/>
      <c r="BQL21" s="780"/>
      <c r="BQM21" s="780"/>
      <c r="BQN21" s="780"/>
      <c r="BQO21" s="780"/>
      <c r="BQP21" s="780"/>
      <c r="BQQ21" s="780"/>
      <c r="BQR21" s="780"/>
      <c r="BQS21" s="780"/>
      <c r="BQT21" s="780"/>
      <c r="BQU21" s="780"/>
      <c r="BQV21" s="780"/>
      <c r="BQW21" s="780"/>
      <c r="BQX21" s="780"/>
      <c r="BQY21" s="780"/>
      <c r="BQZ21" s="780"/>
      <c r="BRA21" s="780"/>
      <c r="BRB21" s="780"/>
      <c r="BRC21" s="780"/>
      <c r="BRD21" s="780"/>
      <c r="BRE21" s="780"/>
      <c r="BRF21" s="780"/>
      <c r="BRG21" s="780"/>
      <c r="BRH21" s="780"/>
      <c r="BRI21" s="780"/>
      <c r="BRJ21" s="780"/>
      <c r="BRK21" s="780"/>
      <c r="BRL21" s="780"/>
      <c r="BRM21" s="780"/>
      <c r="BRN21" s="780"/>
      <c r="BRO21" s="780"/>
      <c r="BRP21" s="780"/>
      <c r="BRQ21" s="780"/>
      <c r="BRR21" s="780"/>
      <c r="BRS21" s="780"/>
      <c r="BRT21" s="780"/>
      <c r="BRU21" s="780"/>
      <c r="BRV21" s="780"/>
      <c r="BRW21" s="780"/>
      <c r="BRX21" s="780"/>
      <c r="BRY21" s="780"/>
      <c r="BRZ21" s="780"/>
      <c r="BSA21" s="780"/>
      <c r="BSB21" s="780"/>
      <c r="BSC21" s="780"/>
      <c r="BSD21" s="780"/>
      <c r="BSE21" s="780"/>
      <c r="BSF21" s="780"/>
      <c r="BSG21" s="780"/>
      <c r="BSH21" s="780"/>
      <c r="BSI21" s="780"/>
      <c r="BSJ21" s="780"/>
      <c r="BSK21" s="780"/>
      <c r="BSL21" s="780"/>
      <c r="BSM21" s="780"/>
      <c r="BSN21" s="780"/>
      <c r="BSO21" s="780"/>
      <c r="BSP21" s="780"/>
      <c r="BSQ21" s="780"/>
      <c r="BSR21" s="780"/>
      <c r="BSS21" s="780"/>
      <c r="BST21" s="780"/>
      <c r="BSU21" s="780"/>
      <c r="BSV21" s="780"/>
      <c r="BSW21" s="780"/>
      <c r="BSX21" s="780"/>
      <c r="BSY21" s="780"/>
      <c r="BSZ21" s="780"/>
      <c r="BTA21" s="780"/>
      <c r="BTB21" s="780"/>
      <c r="BTC21" s="780"/>
      <c r="BTD21" s="780"/>
      <c r="BTE21" s="780"/>
      <c r="BTF21" s="780"/>
      <c r="BTG21" s="780"/>
      <c r="BTH21" s="780"/>
      <c r="BTI21" s="780"/>
      <c r="BTJ21" s="780"/>
      <c r="BTK21" s="780"/>
      <c r="BTL21" s="780"/>
      <c r="BTM21" s="780"/>
      <c r="BTN21" s="780"/>
      <c r="BTO21" s="780"/>
      <c r="BTP21" s="780"/>
      <c r="BTQ21" s="780"/>
      <c r="BTR21" s="780"/>
      <c r="BTS21" s="780"/>
      <c r="BTT21" s="780"/>
      <c r="BTU21" s="780"/>
      <c r="BTV21" s="780"/>
      <c r="BTW21" s="780"/>
      <c r="BTX21" s="780"/>
      <c r="BTY21" s="780"/>
      <c r="BTZ21" s="780"/>
      <c r="BUA21" s="780"/>
      <c r="BUB21" s="780"/>
      <c r="BUC21" s="780"/>
      <c r="BUD21" s="780"/>
      <c r="BUE21" s="780"/>
      <c r="BUF21" s="780"/>
      <c r="BUG21" s="780"/>
      <c r="BUH21" s="780"/>
      <c r="BUI21" s="780"/>
      <c r="BUJ21" s="780"/>
      <c r="BUK21" s="780"/>
      <c r="BUL21" s="780"/>
      <c r="BUM21" s="780"/>
      <c r="BUN21" s="780"/>
      <c r="BUO21" s="780"/>
      <c r="BUP21" s="780"/>
      <c r="BUQ21" s="780"/>
      <c r="BUR21" s="780"/>
      <c r="BUS21" s="780"/>
      <c r="BUT21" s="780"/>
      <c r="BUU21" s="780"/>
      <c r="BUV21" s="780"/>
      <c r="BUW21" s="780"/>
      <c r="BUX21" s="780"/>
      <c r="BUY21" s="780"/>
      <c r="BUZ21" s="780"/>
      <c r="BVA21" s="780"/>
      <c r="BVB21" s="780"/>
      <c r="BVC21" s="780"/>
      <c r="BVD21" s="780"/>
      <c r="BVE21" s="780"/>
      <c r="BVF21" s="780"/>
      <c r="BVG21" s="780"/>
      <c r="BVH21" s="780"/>
      <c r="BVI21" s="780"/>
      <c r="BVJ21" s="780"/>
      <c r="BVK21" s="780"/>
      <c r="BVL21" s="780"/>
      <c r="BVM21" s="780"/>
      <c r="BVN21" s="780"/>
      <c r="BVO21" s="780"/>
      <c r="BVP21" s="780"/>
      <c r="BVQ21" s="780"/>
      <c r="BVR21" s="780"/>
      <c r="BVS21" s="780"/>
      <c r="BVT21" s="780"/>
      <c r="BVU21" s="780"/>
      <c r="BVV21" s="780"/>
      <c r="BVW21" s="780"/>
      <c r="BVX21" s="780"/>
      <c r="BVY21" s="780"/>
      <c r="BVZ21" s="780"/>
      <c r="BWA21" s="780"/>
      <c r="BWB21" s="780"/>
      <c r="BWC21" s="780"/>
      <c r="BWD21" s="780"/>
      <c r="BWE21" s="780"/>
      <c r="BWF21" s="780"/>
      <c r="BWG21" s="780"/>
      <c r="BWH21" s="780"/>
      <c r="BWI21" s="780"/>
      <c r="BWJ21" s="780"/>
      <c r="BWK21" s="780"/>
      <c r="BWL21" s="780"/>
      <c r="BWM21" s="780"/>
      <c r="BWN21" s="780"/>
      <c r="BWO21" s="780"/>
      <c r="BWP21" s="780"/>
      <c r="BWQ21" s="780"/>
      <c r="BWR21" s="780"/>
      <c r="BWS21" s="780"/>
      <c r="BWT21" s="780"/>
      <c r="BWU21" s="780"/>
      <c r="BWV21" s="780"/>
      <c r="BWW21" s="780"/>
      <c r="BWX21" s="780"/>
      <c r="BWY21" s="780"/>
      <c r="BWZ21" s="780"/>
      <c r="BXA21" s="780"/>
      <c r="BXB21" s="780"/>
      <c r="BXC21" s="780"/>
      <c r="BXD21" s="780"/>
      <c r="BXE21" s="780"/>
      <c r="BXF21" s="780"/>
      <c r="BXG21" s="780"/>
      <c r="BXH21" s="780"/>
      <c r="BXI21" s="780"/>
      <c r="BXJ21" s="780"/>
      <c r="BXK21" s="780"/>
      <c r="BXL21" s="780"/>
      <c r="BXM21" s="780"/>
      <c r="BXN21" s="780"/>
      <c r="BXO21" s="780"/>
      <c r="BXP21" s="780"/>
      <c r="BXQ21" s="780"/>
      <c r="BXR21" s="780"/>
      <c r="BXS21" s="780"/>
      <c r="BXT21" s="780"/>
      <c r="BXU21" s="780"/>
      <c r="BXV21" s="780"/>
      <c r="BXW21" s="780"/>
      <c r="BXX21" s="780"/>
      <c r="BXY21" s="780"/>
      <c r="BXZ21" s="780"/>
      <c r="BYA21" s="780"/>
      <c r="BYB21" s="780"/>
      <c r="BYC21" s="780"/>
      <c r="BYD21" s="780"/>
      <c r="BYE21" s="780"/>
      <c r="BYF21" s="780"/>
      <c r="BYG21" s="780"/>
      <c r="BYH21" s="780"/>
      <c r="BYI21" s="780"/>
      <c r="BYJ21" s="780"/>
      <c r="BYK21" s="780"/>
      <c r="BYL21" s="780"/>
      <c r="BYM21" s="780"/>
      <c r="BYN21" s="780"/>
      <c r="BYO21" s="780"/>
      <c r="BYP21" s="780"/>
      <c r="BYQ21" s="780"/>
      <c r="BYR21" s="780"/>
      <c r="BYS21" s="780"/>
      <c r="BYT21" s="780"/>
      <c r="BYU21" s="780"/>
      <c r="BYV21" s="780"/>
      <c r="BYW21" s="780"/>
      <c r="BYX21" s="780"/>
      <c r="BYY21" s="780"/>
      <c r="BYZ21" s="780"/>
      <c r="BZA21" s="780"/>
      <c r="BZB21" s="780"/>
      <c r="BZC21" s="780"/>
      <c r="BZD21" s="780"/>
      <c r="BZE21" s="780"/>
      <c r="BZF21" s="780"/>
      <c r="BZG21" s="780"/>
      <c r="BZH21" s="780"/>
      <c r="BZI21" s="780"/>
      <c r="BZJ21" s="780"/>
      <c r="BZK21" s="780"/>
      <c r="BZL21" s="780"/>
      <c r="BZM21" s="780"/>
      <c r="BZN21" s="780"/>
      <c r="BZO21" s="780"/>
      <c r="BZP21" s="780"/>
      <c r="BZQ21" s="780"/>
      <c r="BZR21" s="780"/>
      <c r="BZS21" s="780"/>
      <c r="BZT21" s="780"/>
      <c r="BZU21" s="780"/>
      <c r="BZV21" s="780"/>
      <c r="BZW21" s="780"/>
      <c r="BZX21" s="780"/>
      <c r="BZY21" s="780"/>
      <c r="BZZ21" s="780"/>
      <c r="CAA21" s="780"/>
      <c r="CAB21" s="780"/>
      <c r="CAC21" s="780"/>
      <c r="CAD21" s="780"/>
      <c r="CAE21" s="780"/>
      <c r="CAF21" s="780"/>
      <c r="CAG21" s="780"/>
      <c r="CAH21" s="780"/>
      <c r="CAI21" s="780"/>
      <c r="CAJ21" s="780"/>
      <c r="CAK21" s="780"/>
      <c r="CAL21" s="780"/>
      <c r="CAM21" s="780"/>
      <c r="CAN21" s="780"/>
      <c r="CAO21" s="780"/>
      <c r="CAP21" s="780"/>
      <c r="CAQ21" s="780"/>
      <c r="CAR21" s="780"/>
      <c r="CAS21" s="780"/>
      <c r="CAT21" s="780"/>
      <c r="CAU21" s="780"/>
      <c r="CAV21" s="780"/>
      <c r="CAW21" s="780"/>
      <c r="CAX21" s="780"/>
      <c r="CAY21" s="780"/>
      <c r="CAZ21" s="780"/>
      <c r="CBA21" s="780"/>
      <c r="CBB21" s="780"/>
      <c r="CBC21" s="780"/>
      <c r="CBD21" s="780"/>
      <c r="CBE21" s="780"/>
      <c r="CBF21" s="780"/>
      <c r="CBG21" s="780"/>
      <c r="CBH21" s="780"/>
      <c r="CBI21" s="780"/>
      <c r="CBJ21" s="780"/>
      <c r="CBK21" s="780"/>
      <c r="CBL21" s="780"/>
      <c r="CBM21" s="780"/>
      <c r="CBN21" s="780"/>
      <c r="CBO21" s="780"/>
      <c r="CBP21" s="780"/>
      <c r="CBQ21" s="780"/>
      <c r="CBR21" s="780"/>
      <c r="CBS21" s="780"/>
      <c r="CBT21" s="780"/>
      <c r="CBU21" s="780"/>
      <c r="CBV21" s="780"/>
      <c r="CBW21" s="780"/>
      <c r="CBX21" s="780"/>
      <c r="CBY21" s="780"/>
      <c r="CBZ21" s="780"/>
      <c r="CCA21" s="780"/>
      <c r="CCB21" s="780"/>
      <c r="CCC21" s="780"/>
      <c r="CCD21" s="780"/>
      <c r="CCE21" s="780"/>
      <c r="CCF21" s="780"/>
      <c r="CCG21" s="780"/>
      <c r="CCH21" s="780"/>
      <c r="CCI21" s="780"/>
      <c r="CCJ21" s="780"/>
      <c r="CCK21" s="780"/>
      <c r="CCL21" s="780"/>
      <c r="CCM21" s="780"/>
      <c r="CCN21" s="780"/>
      <c r="CCO21" s="780"/>
      <c r="CCP21" s="780"/>
      <c r="CCQ21" s="780"/>
      <c r="CCR21" s="780"/>
      <c r="CCS21" s="780"/>
      <c r="CCT21" s="780"/>
      <c r="CCU21" s="780"/>
      <c r="CCV21" s="780"/>
      <c r="CCW21" s="780"/>
      <c r="CCX21" s="780"/>
      <c r="CCY21" s="780"/>
      <c r="CCZ21" s="780"/>
      <c r="CDA21" s="780"/>
      <c r="CDB21" s="780"/>
      <c r="CDC21" s="780"/>
      <c r="CDD21" s="780"/>
      <c r="CDE21" s="780"/>
      <c r="CDF21" s="780"/>
      <c r="CDG21" s="780"/>
      <c r="CDH21" s="780"/>
      <c r="CDI21" s="780"/>
      <c r="CDJ21" s="780"/>
      <c r="CDK21" s="780"/>
      <c r="CDL21" s="780"/>
      <c r="CDM21" s="780"/>
      <c r="CDN21" s="780"/>
      <c r="CDO21" s="780"/>
      <c r="CDP21" s="780"/>
      <c r="CDQ21" s="780"/>
      <c r="CDR21" s="780"/>
      <c r="CDS21" s="780"/>
      <c r="CDT21" s="780"/>
      <c r="CDU21" s="780"/>
      <c r="CDV21" s="780"/>
      <c r="CDW21" s="780"/>
      <c r="CDX21" s="780"/>
      <c r="CDY21" s="780"/>
      <c r="CDZ21" s="780"/>
      <c r="CEA21" s="780"/>
      <c r="CEB21" s="780"/>
      <c r="CEC21" s="780"/>
      <c r="CED21" s="780"/>
      <c r="CEE21" s="780"/>
      <c r="CEF21" s="780"/>
      <c r="CEG21" s="780"/>
      <c r="CEH21" s="780"/>
      <c r="CEI21" s="780"/>
      <c r="CEJ21" s="780"/>
      <c r="CEK21" s="780"/>
      <c r="CEL21" s="780"/>
      <c r="CEM21" s="780"/>
      <c r="CEN21" s="780"/>
      <c r="CEO21" s="780"/>
      <c r="CEP21" s="780"/>
      <c r="CEQ21" s="780"/>
      <c r="CER21" s="780"/>
      <c r="CES21" s="780"/>
      <c r="CET21" s="780"/>
      <c r="CEU21" s="780"/>
      <c r="CEV21" s="780"/>
      <c r="CEW21" s="780"/>
      <c r="CEX21" s="780"/>
      <c r="CEY21" s="780"/>
      <c r="CEZ21" s="780"/>
      <c r="CFA21" s="780"/>
      <c r="CFB21" s="780"/>
      <c r="CFC21" s="780"/>
      <c r="CFD21" s="780"/>
      <c r="CFE21" s="780"/>
      <c r="CFF21" s="780"/>
      <c r="CFG21" s="780"/>
      <c r="CFH21" s="780"/>
      <c r="CFI21" s="780"/>
      <c r="CFJ21" s="780"/>
      <c r="CFK21" s="780"/>
      <c r="CFL21" s="780"/>
      <c r="CFM21" s="780"/>
      <c r="CFN21" s="780"/>
      <c r="CFO21" s="780"/>
      <c r="CFP21" s="780"/>
      <c r="CFQ21" s="780"/>
      <c r="CFR21" s="780"/>
      <c r="CFS21" s="780"/>
      <c r="CFT21" s="780"/>
      <c r="CFU21" s="780"/>
      <c r="CFV21" s="780"/>
      <c r="CFW21" s="780"/>
      <c r="CFX21" s="780"/>
      <c r="CFY21" s="780"/>
      <c r="CFZ21" s="780"/>
      <c r="CGA21" s="780"/>
      <c r="CGB21" s="780"/>
      <c r="CGC21" s="780"/>
      <c r="CGD21" s="780"/>
      <c r="CGE21" s="780"/>
      <c r="CGF21" s="780"/>
      <c r="CGG21" s="780"/>
      <c r="CGH21" s="780"/>
      <c r="CGI21" s="780"/>
      <c r="CGJ21" s="780"/>
      <c r="CGK21" s="780"/>
      <c r="CGL21" s="780"/>
      <c r="CGM21" s="780"/>
      <c r="CGN21" s="780"/>
      <c r="CGO21" s="780"/>
      <c r="CGP21" s="780"/>
      <c r="CGQ21" s="780"/>
      <c r="CGR21" s="780"/>
      <c r="CGS21" s="780"/>
      <c r="CGT21" s="780"/>
      <c r="CGU21" s="780"/>
      <c r="CGV21" s="780"/>
      <c r="CGW21" s="780"/>
      <c r="CGX21" s="780"/>
      <c r="CGY21" s="780"/>
      <c r="CGZ21" s="780"/>
      <c r="CHA21" s="780"/>
      <c r="CHB21" s="780"/>
      <c r="CHC21" s="780"/>
      <c r="CHD21" s="780"/>
      <c r="CHE21" s="780"/>
      <c r="CHF21" s="780"/>
      <c r="CHG21" s="780"/>
      <c r="CHH21" s="780"/>
      <c r="CHI21" s="780"/>
      <c r="CHJ21" s="780"/>
      <c r="CHK21" s="780"/>
      <c r="CHL21" s="780"/>
      <c r="CHM21" s="780"/>
      <c r="CHN21" s="780"/>
      <c r="CHO21" s="780"/>
      <c r="CHP21" s="780"/>
      <c r="CHQ21" s="780"/>
      <c r="CHR21" s="780"/>
      <c r="CHS21" s="780"/>
      <c r="CHT21" s="780"/>
      <c r="CHU21" s="780"/>
      <c r="CHV21" s="780"/>
      <c r="CHW21" s="780"/>
      <c r="CHX21" s="780"/>
      <c r="CHY21" s="780"/>
      <c r="CHZ21" s="780"/>
      <c r="CIA21" s="780"/>
      <c r="CIB21" s="780"/>
      <c r="CIC21" s="780"/>
      <c r="CID21" s="780"/>
      <c r="CIE21" s="780"/>
      <c r="CIF21" s="780"/>
      <c r="CIG21" s="780"/>
      <c r="CIH21" s="780"/>
      <c r="CII21" s="780"/>
      <c r="CIJ21" s="780"/>
      <c r="CIK21" s="780"/>
      <c r="CIL21" s="780"/>
      <c r="CIM21" s="780"/>
      <c r="CIN21" s="780"/>
      <c r="CIO21" s="780"/>
      <c r="CIP21" s="780"/>
      <c r="CIQ21" s="780"/>
      <c r="CIR21" s="780"/>
      <c r="CIS21" s="780"/>
      <c r="CIT21" s="780"/>
      <c r="CIU21" s="780"/>
      <c r="CIV21" s="780"/>
      <c r="CIW21" s="780"/>
      <c r="CIX21" s="780"/>
      <c r="CIY21" s="780"/>
      <c r="CIZ21" s="780"/>
      <c r="CJA21" s="780"/>
      <c r="CJB21" s="780"/>
      <c r="CJC21" s="780"/>
      <c r="CJD21" s="780"/>
      <c r="CJE21" s="780"/>
      <c r="CJF21" s="780"/>
      <c r="CJG21" s="780"/>
      <c r="CJH21" s="780"/>
      <c r="CJI21" s="780"/>
      <c r="CJJ21" s="780"/>
      <c r="CJK21" s="780"/>
      <c r="CJL21" s="780"/>
      <c r="CJM21" s="780"/>
      <c r="CJN21" s="780"/>
      <c r="CJO21" s="780"/>
      <c r="CJP21" s="780"/>
      <c r="CJQ21" s="780"/>
      <c r="CJR21" s="780"/>
      <c r="CJS21" s="780"/>
      <c r="CJT21" s="780"/>
      <c r="CJU21" s="780"/>
      <c r="CJV21" s="780"/>
      <c r="CJW21" s="780"/>
      <c r="CJX21" s="780"/>
      <c r="CJY21" s="780"/>
      <c r="CJZ21" s="780"/>
      <c r="CKA21" s="780"/>
      <c r="CKB21" s="780"/>
      <c r="CKC21" s="780"/>
      <c r="CKD21" s="780"/>
      <c r="CKE21" s="780"/>
      <c r="CKF21" s="780"/>
      <c r="CKG21" s="780"/>
      <c r="CKH21" s="780"/>
      <c r="CKI21" s="780"/>
      <c r="CKJ21" s="780"/>
      <c r="CKK21" s="780"/>
      <c r="CKL21" s="780"/>
      <c r="CKM21" s="780"/>
      <c r="CKN21" s="780"/>
      <c r="CKO21" s="780"/>
      <c r="CKP21" s="780"/>
      <c r="CKQ21" s="780"/>
      <c r="CKR21" s="780"/>
      <c r="CKS21" s="780"/>
      <c r="CKT21" s="780"/>
      <c r="CKU21" s="780"/>
      <c r="CKV21" s="780"/>
      <c r="CKW21" s="780"/>
      <c r="CKX21" s="780"/>
      <c r="CKY21" s="780"/>
      <c r="CKZ21" s="780"/>
      <c r="CLA21" s="780"/>
      <c r="CLB21" s="780"/>
      <c r="CLC21" s="780"/>
      <c r="CLD21" s="780"/>
      <c r="CLE21" s="780"/>
      <c r="CLF21" s="780"/>
      <c r="CLG21" s="780"/>
      <c r="CLH21" s="780"/>
      <c r="CLI21" s="780"/>
      <c r="CLJ21" s="780"/>
      <c r="CLK21" s="780"/>
      <c r="CLL21" s="780"/>
      <c r="CLM21" s="780"/>
      <c r="CLN21" s="780"/>
      <c r="CLO21" s="780"/>
      <c r="CLP21" s="780"/>
      <c r="CLQ21" s="780"/>
      <c r="CLR21" s="780"/>
      <c r="CLS21" s="780"/>
      <c r="CLT21" s="780"/>
      <c r="CLU21" s="780"/>
      <c r="CLV21" s="780"/>
      <c r="CLW21" s="780"/>
      <c r="CLX21" s="780"/>
      <c r="CLY21" s="780"/>
      <c r="CLZ21" s="780"/>
      <c r="CMA21" s="780"/>
      <c r="CMB21" s="780"/>
      <c r="CMC21" s="780"/>
      <c r="CMD21" s="780"/>
      <c r="CME21" s="780"/>
      <c r="CMF21" s="780"/>
      <c r="CMG21" s="780"/>
      <c r="CMH21" s="780"/>
      <c r="CMI21" s="780"/>
      <c r="CMJ21" s="780"/>
      <c r="CMK21" s="780"/>
      <c r="CML21" s="780"/>
      <c r="CMM21" s="780"/>
      <c r="CMN21" s="780"/>
      <c r="CMO21" s="780"/>
      <c r="CMP21" s="780"/>
      <c r="CMQ21" s="780"/>
      <c r="CMR21" s="780"/>
      <c r="CMS21" s="780"/>
      <c r="CMT21" s="780"/>
      <c r="CMU21" s="780"/>
      <c r="CMV21" s="780"/>
      <c r="CMW21" s="780"/>
      <c r="CMX21" s="780"/>
      <c r="CMY21" s="780"/>
      <c r="CMZ21" s="780"/>
      <c r="CNA21" s="780"/>
      <c r="CNB21" s="780"/>
      <c r="CNC21" s="780"/>
      <c r="CND21" s="780"/>
      <c r="CNE21" s="780"/>
      <c r="CNF21" s="780"/>
      <c r="CNG21" s="780"/>
      <c r="CNH21" s="780"/>
      <c r="CNI21" s="780"/>
      <c r="CNJ21" s="780"/>
      <c r="CNK21" s="780"/>
      <c r="CNL21" s="780"/>
      <c r="CNM21" s="780"/>
      <c r="CNN21" s="780"/>
      <c r="CNO21" s="780"/>
      <c r="CNP21" s="780"/>
      <c r="CNQ21" s="780"/>
      <c r="CNR21" s="780"/>
      <c r="CNS21" s="780"/>
      <c r="CNT21" s="780"/>
      <c r="CNU21" s="780"/>
      <c r="CNV21" s="780"/>
      <c r="CNW21" s="780"/>
      <c r="CNX21" s="780"/>
      <c r="CNY21" s="780"/>
      <c r="CNZ21" s="780"/>
      <c r="COA21" s="780"/>
      <c r="COB21" s="780"/>
      <c r="COC21" s="780"/>
      <c r="COD21" s="780"/>
      <c r="COE21" s="780"/>
      <c r="COF21" s="780"/>
      <c r="COG21" s="780"/>
      <c r="COH21" s="780"/>
      <c r="COI21" s="780"/>
      <c r="COJ21" s="780"/>
      <c r="COK21" s="780"/>
      <c r="COL21" s="780"/>
      <c r="COM21" s="780"/>
      <c r="CON21" s="780"/>
      <c r="COO21" s="780"/>
      <c r="COP21" s="780"/>
      <c r="COQ21" s="780"/>
      <c r="COR21" s="780"/>
      <c r="COS21" s="780"/>
      <c r="COT21" s="780"/>
      <c r="COU21" s="780"/>
      <c r="COV21" s="780"/>
      <c r="COW21" s="780"/>
      <c r="COX21" s="780"/>
      <c r="COY21" s="780"/>
      <c r="COZ21" s="780"/>
      <c r="CPA21" s="780"/>
      <c r="CPB21" s="780"/>
      <c r="CPC21" s="780"/>
      <c r="CPD21" s="780"/>
      <c r="CPE21" s="780"/>
      <c r="CPF21" s="780"/>
      <c r="CPG21" s="780"/>
      <c r="CPH21" s="780"/>
      <c r="CPI21" s="780"/>
      <c r="CPJ21" s="780"/>
      <c r="CPK21" s="780"/>
      <c r="CPL21" s="780"/>
      <c r="CPM21" s="780"/>
      <c r="CPN21" s="780"/>
      <c r="CPO21" s="780"/>
      <c r="CPP21" s="780"/>
      <c r="CPQ21" s="780"/>
      <c r="CPR21" s="780"/>
      <c r="CPS21" s="780"/>
      <c r="CPT21" s="780"/>
      <c r="CPU21" s="780"/>
      <c r="CPV21" s="780"/>
      <c r="CPW21" s="780"/>
      <c r="CPX21" s="780"/>
      <c r="CPY21" s="780"/>
      <c r="CPZ21" s="780"/>
      <c r="CQA21" s="780"/>
      <c r="CQB21" s="780"/>
      <c r="CQC21" s="780"/>
      <c r="CQD21" s="780"/>
      <c r="CQE21" s="780"/>
      <c r="CQF21" s="780"/>
      <c r="CQG21" s="780"/>
      <c r="CQH21" s="780"/>
      <c r="CQI21" s="780"/>
      <c r="CQJ21" s="780"/>
      <c r="CQK21" s="780"/>
      <c r="CQL21" s="780"/>
      <c r="CQM21" s="780"/>
      <c r="CQN21" s="780"/>
      <c r="CQO21" s="780"/>
      <c r="CQP21" s="780"/>
      <c r="CQQ21" s="780"/>
      <c r="CQR21" s="780"/>
      <c r="CQS21" s="780"/>
      <c r="CQT21" s="780"/>
      <c r="CQU21" s="780"/>
      <c r="CQV21" s="780"/>
      <c r="CQW21" s="780"/>
      <c r="CQX21" s="780"/>
      <c r="CQY21" s="780"/>
      <c r="CQZ21" s="780"/>
      <c r="CRA21" s="780"/>
      <c r="CRB21" s="780"/>
      <c r="CRC21" s="780"/>
      <c r="CRD21" s="780"/>
      <c r="CRE21" s="780"/>
      <c r="CRF21" s="780"/>
      <c r="CRG21" s="780"/>
      <c r="CRH21" s="780"/>
      <c r="CRI21" s="780"/>
      <c r="CRJ21" s="780"/>
      <c r="CRK21" s="780"/>
      <c r="CRL21" s="780"/>
      <c r="CRM21" s="780"/>
      <c r="CRN21" s="780"/>
      <c r="CRO21" s="780"/>
      <c r="CRP21" s="780"/>
      <c r="CRQ21" s="780"/>
      <c r="CRR21" s="780"/>
      <c r="CRS21" s="780"/>
      <c r="CRT21" s="780"/>
      <c r="CRU21" s="780"/>
      <c r="CRV21" s="780"/>
      <c r="CRW21" s="780"/>
      <c r="CRX21" s="780"/>
      <c r="CRY21" s="780"/>
      <c r="CRZ21" s="780"/>
      <c r="CSA21" s="780"/>
      <c r="CSB21" s="780"/>
      <c r="CSC21" s="780"/>
      <c r="CSD21" s="780"/>
      <c r="CSE21" s="780"/>
      <c r="CSF21" s="780"/>
      <c r="CSG21" s="780"/>
      <c r="CSH21" s="780"/>
      <c r="CSI21" s="780"/>
      <c r="CSJ21" s="780"/>
      <c r="CSK21" s="780"/>
      <c r="CSL21" s="780"/>
      <c r="CSM21" s="780"/>
      <c r="CSN21" s="780"/>
      <c r="CSO21" s="780"/>
      <c r="CSP21" s="780"/>
      <c r="CSQ21" s="780"/>
      <c r="CSR21" s="780"/>
      <c r="CSS21" s="780"/>
      <c r="CST21" s="780"/>
      <c r="CSU21" s="780"/>
      <c r="CSV21" s="780"/>
      <c r="CSW21" s="780"/>
      <c r="CSX21" s="780"/>
      <c r="CSY21" s="780"/>
      <c r="CSZ21" s="780"/>
      <c r="CTA21" s="780"/>
      <c r="CTB21" s="780"/>
      <c r="CTC21" s="780"/>
      <c r="CTD21" s="780"/>
      <c r="CTE21" s="780"/>
      <c r="CTF21" s="780"/>
      <c r="CTG21" s="780"/>
      <c r="CTH21" s="780"/>
      <c r="CTI21" s="780"/>
      <c r="CTJ21" s="780"/>
      <c r="CTK21" s="780"/>
      <c r="CTL21" s="780"/>
      <c r="CTM21" s="780"/>
      <c r="CTN21" s="780"/>
      <c r="CTO21" s="780"/>
      <c r="CTP21" s="780"/>
      <c r="CTQ21" s="780"/>
      <c r="CTR21" s="780"/>
      <c r="CTS21" s="780"/>
      <c r="CTT21" s="780"/>
      <c r="CTU21" s="780"/>
      <c r="CTV21" s="780"/>
      <c r="CTW21" s="780"/>
      <c r="CTX21" s="780"/>
      <c r="CTY21" s="780"/>
      <c r="CTZ21" s="780"/>
      <c r="CUA21" s="780"/>
      <c r="CUB21" s="780"/>
      <c r="CUC21" s="780"/>
      <c r="CUD21" s="780"/>
      <c r="CUE21" s="780"/>
      <c r="CUF21" s="780"/>
      <c r="CUG21" s="780"/>
      <c r="CUH21" s="780"/>
      <c r="CUI21" s="780"/>
      <c r="CUJ21" s="780"/>
      <c r="CUK21" s="780"/>
      <c r="CUL21" s="780"/>
      <c r="CUM21" s="780"/>
      <c r="CUN21" s="780"/>
      <c r="CUO21" s="780"/>
      <c r="CUP21" s="780"/>
      <c r="CUQ21" s="780"/>
      <c r="CUR21" s="780"/>
      <c r="CUS21" s="780"/>
      <c r="CUT21" s="780"/>
      <c r="CUU21" s="780"/>
      <c r="CUV21" s="780"/>
      <c r="CUW21" s="780"/>
      <c r="CUX21" s="780"/>
      <c r="CUY21" s="780"/>
      <c r="CUZ21" s="780"/>
      <c r="CVA21" s="780"/>
      <c r="CVB21" s="780"/>
      <c r="CVC21" s="780"/>
      <c r="CVD21" s="780"/>
      <c r="CVE21" s="780"/>
      <c r="CVF21" s="780"/>
      <c r="CVG21" s="780"/>
      <c r="CVH21" s="780"/>
      <c r="CVI21" s="780"/>
      <c r="CVJ21" s="780"/>
      <c r="CVK21" s="780"/>
      <c r="CVL21" s="780"/>
      <c r="CVM21" s="780"/>
      <c r="CVN21" s="780"/>
      <c r="CVO21" s="780"/>
      <c r="CVP21" s="780"/>
      <c r="CVQ21" s="780"/>
      <c r="CVR21" s="780"/>
      <c r="CVS21" s="780"/>
      <c r="CVT21" s="780"/>
      <c r="CVU21" s="780"/>
      <c r="CVV21" s="780"/>
      <c r="CVW21" s="780"/>
      <c r="CVX21" s="780"/>
      <c r="CVY21" s="780"/>
      <c r="CVZ21" s="780"/>
      <c r="CWA21" s="780"/>
      <c r="CWB21" s="780"/>
      <c r="CWC21" s="780"/>
      <c r="CWD21" s="780"/>
      <c r="CWE21" s="780"/>
      <c r="CWF21" s="780"/>
      <c r="CWG21" s="780"/>
      <c r="CWH21" s="780"/>
      <c r="CWI21" s="780"/>
      <c r="CWJ21" s="780"/>
      <c r="CWK21" s="780"/>
      <c r="CWL21" s="780"/>
      <c r="CWM21" s="780"/>
      <c r="CWN21" s="780"/>
      <c r="CWO21" s="780"/>
      <c r="CWP21" s="780"/>
      <c r="CWQ21" s="780"/>
      <c r="CWR21" s="780"/>
      <c r="CWS21" s="780"/>
      <c r="CWT21" s="780"/>
      <c r="CWU21" s="780"/>
      <c r="CWV21" s="780"/>
      <c r="CWW21" s="780"/>
      <c r="CWX21" s="780"/>
      <c r="CWY21" s="780"/>
      <c r="CWZ21" s="780"/>
      <c r="CXA21" s="780"/>
      <c r="CXB21" s="780"/>
      <c r="CXC21" s="780"/>
      <c r="CXD21" s="780"/>
      <c r="CXE21" s="780"/>
      <c r="CXF21" s="780"/>
      <c r="CXG21" s="780"/>
      <c r="CXH21" s="780"/>
      <c r="CXI21" s="780"/>
      <c r="CXJ21" s="780"/>
      <c r="CXK21" s="780"/>
      <c r="CXL21" s="780"/>
      <c r="CXM21" s="780"/>
      <c r="CXN21" s="780"/>
      <c r="CXO21" s="780"/>
      <c r="CXP21" s="780"/>
      <c r="CXQ21" s="780"/>
      <c r="CXR21" s="780"/>
      <c r="CXS21" s="780"/>
      <c r="CXT21" s="780"/>
      <c r="CXU21" s="780"/>
      <c r="CXV21" s="780"/>
      <c r="CXW21" s="780"/>
      <c r="CXX21" s="780"/>
      <c r="CXY21" s="780"/>
      <c r="CXZ21" s="780"/>
      <c r="CYA21" s="780"/>
      <c r="CYB21" s="780"/>
      <c r="CYC21" s="780"/>
      <c r="CYD21" s="780"/>
      <c r="CYE21" s="780"/>
      <c r="CYF21" s="780"/>
      <c r="CYG21" s="780"/>
      <c r="CYH21" s="780"/>
      <c r="CYI21" s="780"/>
      <c r="CYJ21" s="780"/>
      <c r="CYK21" s="780"/>
      <c r="CYL21" s="780"/>
      <c r="CYM21" s="780"/>
      <c r="CYN21" s="780"/>
      <c r="CYO21" s="780"/>
      <c r="CYP21" s="780"/>
      <c r="CYQ21" s="780"/>
      <c r="CYR21" s="780"/>
      <c r="CYS21" s="780"/>
      <c r="CYT21" s="780"/>
      <c r="CYU21" s="780"/>
      <c r="CYV21" s="780"/>
      <c r="CYW21" s="780"/>
      <c r="CYX21" s="780"/>
      <c r="CYY21" s="780"/>
      <c r="CYZ21" s="780"/>
      <c r="CZA21" s="780"/>
      <c r="CZB21" s="780"/>
      <c r="CZC21" s="780"/>
      <c r="CZD21" s="780"/>
      <c r="CZE21" s="780"/>
      <c r="CZF21" s="780"/>
      <c r="CZG21" s="780"/>
      <c r="CZH21" s="780"/>
      <c r="CZI21" s="780"/>
      <c r="CZJ21" s="780"/>
      <c r="CZK21" s="780"/>
      <c r="CZL21" s="780"/>
      <c r="CZM21" s="780"/>
      <c r="CZN21" s="780"/>
      <c r="CZO21" s="780"/>
      <c r="CZP21" s="780"/>
      <c r="CZQ21" s="780"/>
      <c r="CZR21" s="780"/>
      <c r="CZS21" s="780"/>
      <c r="CZT21" s="780"/>
      <c r="CZU21" s="780"/>
      <c r="CZV21" s="780"/>
      <c r="CZW21" s="780"/>
      <c r="CZX21" s="780"/>
      <c r="CZY21" s="780"/>
      <c r="CZZ21" s="780"/>
      <c r="DAA21" s="780"/>
      <c r="DAB21" s="780"/>
      <c r="DAC21" s="780"/>
      <c r="DAD21" s="780"/>
      <c r="DAE21" s="780"/>
      <c r="DAF21" s="780"/>
      <c r="DAG21" s="780"/>
      <c r="DAH21" s="780"/>
      <c r="DAI21" s="780"/>
      <c r="DAJ21" s="780"/>
      <c r="DAK21" s="780"/>
      <c r="DAL21" s="780"/>
      <c r="DAM21" s="780"/>
      <c r="DAN21" s="780"/>
      <c r="DAO21" s="780"/>
      <c r="DAP21" s="780"/>
      <c r="DAQ21" s="780"/>
      <c r="DAR21" s="780"/>
      <c r="DAS21" s="780"/>
      <c r="DAT21" s="780"/>
      <c r="DAU21" s="780"/>
      <c r="DAV21" s="780"/>
      <c r="DAW21" s="780"/>
      <c r="DAX21" s="780"/>
      <c r="DAY21" s="780"/>
      <c r="DAZ21" s="780"/>
      <c r="DBA21" s="780"/>
      <c r="DBB21" s="780"/>
      <c r="DBC21" s="780"/>
      <c r="DBD21" s="780"/>
      <c r="DBE21" s="780"/>
      <c r="DBF21" s="780"/>
      <c r="DBG21" s="780"/>
      <c r="DBH21" s="780"/>
      <c r="DBI21" s="780"/>
      <c r="DBJ21" s="780"/>
      <c r="DBK21" s="780"/>
      <c r="DBL21" s="780"/>
      <c r="DBM21" s="780"/>
      <c r="DBN21" s="780"/>
      <c r="DBO21" s="780"/>
      <c r="DBP21" s="780"/>
      <c r="DBQ21" s="780"/>
      <c r="DBR21" s="780"/>
      <c r="DBS21" s="780"/>
      <c r="DBT21" s="780"/>
      <c r="DBU21" s="780"/>
      <c r="DBV21" s="780"/>
      <c r="DBW21" s="780"/>
      <c r="DBX21" s="780"/>
      <c r="DBY21" s="780"/>
      <c r="DBZ21" s="780"/>
      <c r="DCA21" s="780"/>
      <c r="DCB21" s="780"/>
      <c r="DCC21" s="780"/>
      <c r="DCD21" s="780"/>
      <c r="DCE21" s="780"/>
      <c r="DCF21" s="780"/>
      <c r="DCG21" s="780"/>
      <c r="DCH21" s="780"/>
      <c r="DCI21" s="780"/>
      <c r="DCJ21" s="780"/>
      <c r="DCK21" s="780"/>
      <c r="DCL21" s="780"/>
      <c r="DCM21" s="780"/>
      <c r="DCN21" s="780"/>
      <c r="DCO21" s="780"/>
      <c r="DCP21" s="780"/>
      <c r="DCQ21" s="780"/>
      <c r="DCR21" s="780"/>
      <c r="DCS21" s="780"/>
      <c r="DCT21" s="780"/>
      <c r="DCU21" s="780"/>
      <c r="DCV21" s="780"/>
      <c r="DCW21" s="780"/>
      <c r="DCX21" s="780"/>
      <c r="DCY21" s="780"/>
      <c r="DCZ21" s="780"/>
      <c r="DDA21" s="780"/>
      <c r="DDB21" s="780"/>
      <c r="DDC21" s="780"/>
      <c r="DDD21" s="780"/>
      <c r="DDE21" s="780"/>
      <c r="DDF21" s="780"/>
      <c r="DDG21" s="780"/>
      <c r="DDH21" s="780"/>
      <c r="DDI21" s="780"/>
      <c r="DDJ21" s="780"/>
      <c r="DDK21" s="780"/>
      <c r="DDL21" s="780"/>
      <c r="DDM21" s="780"/>
      <c r="DDN21" s="780"/>
      <c r="DDO21" s="780"/>
      <c r="DDP21" s="780"/>
      <c r="DDQ21" s="780"/>
      <c r="DDR21" s="780"/>
      <c r="DDS21" s="780"/>
      <c r="DDT21" s="780"/>
      <c r="DDU21" s="780"/>
      <c r="DDV21" s="780"/>
      <c r="DDW21" s="780"/>
      <c r="DDX21" s="780"/>
      <c r="DDY21" s="780"/>
      <c r="DDZ21" s="780"/>
      <c r="DEA21" s="780"/>
      <c r="DEB21" s="780"/>
      <c r="DEC21" s="780"/>
      <c r="DED21" s="780"/>
      <c r="DEE21" s="780"/>
      <c r="DEF21" s="780"/>
      <c r="DEG21" s="780"/>
      <c r="DEH21" s="780"/>
      <c r="DEI21" s="780"/>
      <c r="DEJ21" s="780"/>
      <c r="DEK21" s="780"/>
      <c r="DEL21" s="780"/>
      <c r="DEM21" s="780"/>
      <c r="DEN21" s="780"/>
      <c r="DEO21" s="780"/>
      <c r="DEP21" s="780"/>
      <c r="DEQ21" s="780"/>
      <c r="DER21" s="780"/>
      <c r="DES21" s="780"/>
      <c r="DET21" s="780"/>
      <c r="DEU21" s="780"/>
      <c r="DEV21" s="780"/>
      <c r="DEW21" s="780"/>
      <c r="DEX21" s="780"/>
      <c r="DEY21" s="780"/>
      <c r="DEZ21" s="780"/>
      <c r="DFA21" s="780"/>
      <c r="DFB21" s="780"/>
      <c r="DFC21" s="780"/>
      <c r="DFD21" s="780"/>
      <c r="DFE21" s="780"/>
      <c r="DFF21" s="780"/>
      <c r="DFG21" s="780"/>
      <c r="DFH21" s="780"/>
      <c r="DFI21" s="780"/>
      <c r="DFJ21" s="780"/>
      <c r="DFK21" s="780"/>
      <c r="DFL21" s="780"/>
      <c r="DFM21" s="780"/>
      <c r="DFN21" s="780"/>
      <c r="DFO21" s="780"/>
      <c r="DFP21" s="780"/>
      <c r="DFQ21" s="780"/>
      <c r="DFR21" s="780"/>
      <c r="DFS21" s="780"/>
      <c r="DFT21" s="780"/>
      <c r="DFU21" s="780"/>
      <c r="DFV21" s="780"/>
      <c r="DFW21" s="780"/>
      <c r="DFX21" s="780"/>
      <c r="DFY21" s="780"/>
      <c r="DFZ21" s="780"/>
      <c r="DGA21" s="780"/>
      <c r="DGB21" s="780"/>
      <c r="DGC21" s="780"/>
      <c r="DGD21" s="780"/>
      <c r="DGE21" s="780"/>
      <c r="DGF21" s="780"/>
      <c r="DGG21" s="780"/>
      <c r="DGH21" s="780"/>
      <c r="DGI21" s="780"/>
      <c r="DGJ21" s="780"/>
      <c r="DGK21" s="780"/>
      <c r="DGL21" s="780"/>
      <c r="DGM21" s="780"/>
      <c r="DGN21" s="780"/>
      <c r="DGO21" s="780"/>
      <c r="DGP21" s="780"/>
      <c r="DGQ21" s="780"/>
      <c r="DGR21" s="780"/>
      <c r="DGS21" s="780"/>
      <c r="DGT21" s="780"/>
      <c r="DGU21" s="780"/>
      <c r="DGV21" s="780"/>
      <c r="DGW21" s="780"/>
      <c r="DGX21" s="780"/>
      <c r="DGY21" s="780"/>
      <c r="DGZ21" s="780"/>
      <c r="DHA21" s="780"/>
      <c r="DHB21" s="780"/>
      <c r="DHC21" s="780"/>
      <c r="DHD21" s="780"/>
      <c r="DHE21" s="780"/>
      <c r="DHF21" s="780"/>
      <c r="DHG21" s="780"/>
      <c r="DHH21" s="780"/>
      <c r="DHI21" s="780"/>
      <c r="DHJ21" s="780"/>
      <c r="DHK21" s="780"/>
      <c r="DHL21" s="780"/>
      <c r="DHM21" s="780"/>
      <c r="DHN21" s="780"/>
      <c r="DHO21" s="780"/>
      <c r="DHP21" s="780"/>
      <c r="DHQ21" s="780"/>
      <c r="DHR21" s="780"/>
      <c r="DHS21" s="780"/>
      <c r="DHT21" s="780"/>
      <c r="DHU21" s="780"/>
      <c r="DHV21" s="780"/>
      <c r="DHW21" s="780"/>
      <c r="DHX21" s="780"/>
      <c r="DHY21" s="780"/>
      <c r="DHZ21" s="780"/>
      <c r="DIA21" s="780"/>
      <c r="DIB21" s="780"/>
      <c r="DIC21" s="780"/>
      <c r="DID21" s="780"/>
      <c r="DIE21" s="780"/>
      <c r="DIF21" s="780"/>
      <c r="DIG21" s="780"/>
      <c r="DIH21" s="780"/>
      <c r="DII21" s="780"/>
      <c r="DIJ21" s="780"/>
      <c r="DIK21" s="780"/>
      <c r="DIL21" s="780"/>
      <c r="DIM21" s="780"/>
      <c r="DIN21" s="780"/>
      <c r="DIO21" s="780"/>
      <c r="DIP21" s="780"/>
      <c r="DIQ21" s="780"/>
      <c r="DIR21" s="780"/>
      <c r="DIS21" s="780"/>
      <c r="DIT21" s="780"/>
      <c r="DIU21" s="780"/>
      <c r="DIV21" s="780"/>
      <c r="DIW21" s="780"/>
      <c r="DIX21" s="780"/>
      <c r="DIY21" s="780"/>
      <c r="DIZ21" s="780"/>
      <c r="DJA21" s="780"/>
      <c r="DJB21" s="780"/>
      <c r="DJC21" s="780"/>
      <c r="DJD21" s="780"/>
      <c r="DJE21" s="780"/>
      <c r="DJF21" s="780"/>
      <c r="DJG21" s="780"/>
      <c r="DJH21" s="780"/>
      <c r="DJI21" s="780"/>
      <c r="DJJ21" s="780"/>
      <c r="DJK21" s="780"/>
      <c r="DJL21" s="780"/>
      <c r="DJM21" s="780"/>
      <c r="DJN21" s="780"/>
      <c r="DJO21" s="780"/>
      <c r="DJP21" s="780"/>
      <c r="DJQ21" s="780"/>
      <c r="DJR21" s="780"/>
      <c r="DJS21" s="780"/>
      <c r="DJT21" s="780"/>
      <c r="DJU21" s="780"/>
      <c r="DJV21" s="780"/>
      <c r="DJW21" s="780"/>
      <c r="DJX21" s="780"/>
      <c r="DJY21" s="780"/>
      <c r="DJZ21" s="780"/>
      <c r="DKA21" s="780"/>
      <c r="DKB21" s="780"/>
      <c r="DKC21" s="780"/>
      <c r="DKD21" s="780"/>
      <c r="DKE21" s="780"/>
      <c r="DKF21" s="780"/>
      <c r="DKG21" s="780"/>
      <c r="DKH21" s="780"/>
      <c r="DKI21" s="780"/>
      <c r="DKJ21" s="780"/>
      <c r="DKK21" s="780"/>
      <c r="DKL21" s="780"/>
      <c r="DKM21" s="780"/>
      <c r="DKN21" s="780"/>
      <c r="DKO21" s="780"/>
      <c r="DKP21" s="780"/>
      <c r="DKQ21" s="780"/>
      <c r="DKR21" s="780"/>
      <c r="DKS21" s="780"/>
      <c r="DKT21" s="780"/>
      <c r="DKU21" s="780"/>
      <c r="DKV21" s="780"/>
      <c r="DKW21" s="780"/>
      <c r="DKX21" s="780"/>
      <c r="DKY21" s="780"/>
      <c r="DKZ21" s="780"/>
      <c r="DLA21" s="780"/>
      <c r="DLB21" s="780"/>
      <c r="DLC21" s="780"/>
      <c r="DLD21" s="780"/>
      <c r="DLE21" s="780"/>
      <c r="DLF21" s="780"/>
      <c r="DLG21" s="780"/>
      <c r="DLH21" s="780"/>
      <c r="DLI21" s="780"/>
      <c r="DLJ21" s="780"/>
      <c r="DLK21" s="780"/>
      <c r="DLL21" s="780"/>
      <c r="DLM21" s="780"/>
      <c r="DLN21" s="780"/>
      <c r="DLO21" s="780"/>
      <c r="DLP21" s="780"/>
      <c r="DLQ21" s="780"/>
      <c r="DLR21" s="780"/>
      <c r="DLS21" s="780"/>
      <c r="DLT21" s="780"/>
      <c r="DLU21" s="780"/>
      <c r="DLV21" s="780"/>
      <c r="DLW21" s="780"/>
      <c r="DLX21" s="780"/>
      <c r="DLY21" s="780"/>
      <c r="DLZ21" s="780"/>
      <c r="DMA21" s="780"/>
      <c r="DMB21" s="780"/>
      <c r="DMC21" s="780"/>
      <c r="DMD21" s="780"/>
      <c r="DME21" s="780"/>
      <c r="DMF21" s="780"/>
      <c r="DMG21" s="780"/>
      <c r="DMH21" s="780"/>
      <c r="DMI21" s="780"/>
      <c r="DMJ21" s="780"/>
      <c r="DMK21" s="780"/>
      <c r="DML21" s="780"/>
      <c r="DMM21" s="780"/>
      <c r="DMN21" s="780"/>
      <c r="DMO21" s="780"/>
      <c r="DMP21" s="780"/>
      <c r="DMQ21" s="780"/>
      <c r="DMR21" s="780"/>
      <c r="DMS21" s="780"/>
      <c r="DMT21" s="780"/>
      <c r="DMU21" s="780"/>
      <c r="DMV21" s="780"/>
      <c r="DMW21" s="780"/>
      <c r="DMX21" s="780"/>
      <c r="DMY21" s="780"/>
      <c r="DMZ21" s="780"/>
      <c r="DNA21" s="780"/>
      <c r="DNB21" s="780"/>
      <c r="DNC21" s="780"/>
      <c r="DND21" s="780"/>
      <c r="DNE21" s="780"/>
      <c r="DNF21" s="780"/>
      <c r="DNG21" s="780"/>
      <c r="DNH21" s="780"/>
      <c r="DNI21" s="780"/>
      <c r="DNJ21" s="780"/>
      <c r="DNK21" s="780"/>
      <c r="DNL21" s="780"/>
      <c r="DNM21" s="780"/>
      <c r="DNN21" s="780"/>
      <c r="DNO21" s="780"/>
      <c r="DNP21" s="780"/>
      <c r="DNQ21" s="780"/>
      <c r="DNR21" s="780"/>
      <c r="DNS21" s="780"/>
      <c r="DNT21" s="780"/>
      <c r="DNU21" s="780"/>
      <c r="DNV21" s="780"/>
      <c r="DNW21" s="780"/>
      <c r="DNX21" s="780"/>
      <c r="DNY21" s="780"/>
      <c r="DNZ21" s="780"/>
      <c r="DOA21" s="780"/>
      <c r="DOB21" s="780"/>
      <c r="DOC21" s="780"/>
      <c r="DOD21" s="780"/>
      <c r="DOE21" s="780"/>
      <c r="DOF21" s="780"/>
      <c r="DOG21" s="780"/>
      <c r="DOH21" s="780"/>
      <c r="DOI21" s="780"/>
      <c r="DOJ21" s="780"/>
      <c r="DOK21" s="780"/>
      <c r="DOL21" s="780"/>
      <c r="DOM21" s="780"/>
      <c r="DON21" s="780"/>
      <c r="DOO21" s="780"/>
      <c r="DOP21" s="780"/>
      <c r="DOQ21" s="780"/>
      <c r="DOR21" s="780"/>
      <c r="DOS21" s="780"/>
      <c r="DOT21" s="780"/>
      <c r="DOU21" s="780"/>
      <c r="DOV21" s="780"/>
      <c r="DOW21" s="780"/>
      <c r="DOX21" s="780"/>
      <c r="DOY21" s="780"/>
      <c r="DOZ21" s="780"/>
      <c r="DPA21" s="780"/>
      <c r="DPB21" s="780"/>
      <c r="DPC21" s="780"/>
      <c r="DPD21" s="780"/>
      <c r="DPE21" s="780"/>
      <c r="DPF21" s="780"/>
      <c r="DPG21" s="780"/>
      <c r="DPH21" s="780"/>
      <c r="DPI21" s="780"/>
      <c r="DPJ21" s="780"/>
      <c r="DPK21" s="780"/>
      <c r="DPL21" s="780"/>
      <c r="DPM21" s="780"/>
      <c r="DPN21" s="780"/>
      <c r="DPO21" s="780"/>
      <c r="DPP21" s="780"/>
      <c r="DPQ21" s="780"/>
      <c r="DPR21" s="780"/>
      <c r="DPS21" s="780"/>
      <c r="DPT21" s="780"/>
      <c r="DPU21" s="780"/>
      <c r="DPV21" s="780"/>
      <c r="DPW21" s="780"/>
      <c r="DPX21" s="780"/>
      <c r="DPY21" s="780"/>
      <c r="DPZ21" s="780"/>
      <c r="DQA21" s="780"/>
      <c r="DQB21" s="780"/>
      <c r="DQC21" s="780"/>
      <c r="DQD21" s="780"/>
      <c r="DQE21" s="780"/>
      <c r="DQF21" s="780"/>
      <c r="DQG21" s="780"/>
      <c r="DQH21" s="780"/>
      <c r="DQI21" s="780"/>
      <c r="DQJ21" s="780"/>
      <c r="DQK21" s="780"/>
      <c r="DQL21" s="780"/>
      <c r="DQM21" s="780"/>
      <c r="DQN21" s="780"/>
      <c r="DQO21" s="780"/>
      <c r="DQP21" s="780"/>
      <c r="DQQ21" s="780"/>
      <c r="DQR21" s="780"/>
      <c r="DQS21" s="780"/>
      <c r="DQT21" s="780"/>
      <c r="DQU21" s="780"/>
      <c r="DQV21" s="780"/>
      <c r="DQW21" s="780"/>
      <c r="DQX21" s="780"/>
      <c r="DQY21" s="780"/>
      <c r="DQZ21" s="780"/>
      <c r="DRA21" s="780"/>
      <c r="DRB21" s="780"/>
      <c r="DRC21" s="780"/>
      <c r="DRD21" s="780"/>
      <c r="DRE21" s="780"/>
      <c r="DRF21" s="780"/>
      <c r="DRG21" s="780"/>
      <c r="DRH21" s="780"/>
      <c r="DRI21" s="780"/>
      <c r="DRJ21" s="780"/>
      <c r="DRK21" s="780"/>
      <c r="DRL21" s="780"/>
      <c r="DRM21" s="780"/>
      <c r="DRN21" s="780"/>
      <c r="DRO21" s="780"/>
      <c r="DRP21" s="780"/>
      <c r="DRQ21" s="780"/>
      <c r="DRR21" s="780"/>
      <c r="DRS21" s="780"/>
      <c r="DRT21" s="780"/>
      <c r="DRU21" s="780"/>
      <c r="DRV21" s="780"/>
      <c r="DRW21" s="780"/>
      <c r="DRX21" s="780"/>
      <c r="DRY21" s="780"/>
      <c r="DRZ21" s="780"/>
      <c r="DSA21" s="780"/>
      <c r="DSB21" s="780"/>
      <c r="DSC21" s="780"/>
      <c r="DSD21" s="780"/>
      <c r="DSE21" s="780"/>
      <c r="DSF21" s="780"/>
      <c r="DSG21" s="780"/>
      <c r="DSH21" s="780"/>
      <c r="DSI21" s="780"/>
      <c r="DSJ21" s="780"/>
      <c r="DSK21" s="780"/>
      <c r="DSL21" s="780"/>
      <c r="DSM21" s="780"/>
      <c r="DSN21" s="780"/>
      <c r="DSO21" s="780"/>
      <c r="DSP21" s="780"/>
      <c r="DSQ21" s="780"/>
      <c r="DSR21" s="780"/>
      <c r="DSS21" s="780"/>
      <c r="DST21" s="780"/>
      <c r="DSU21" s="780"/>
      <c r="DSV21" s="780"/>
      <c r="DSW21" s="780"/>
      <c r="DSX21" s="780"/>
      <c r="DSY21" s="780"/>
      <c r="DSZ21" s="780"/>
      <c r="DTA21" s="780"/>
      <c r="DTB21" s="780"/>
      <c r="DTC21" s="780"/>
      <c r="DTD21" s="780"/>
      <c r="DTE21" s="780"/>
      <c r="DTF21" s="780"/>
      <c r="DTG21" s="780"/>
      <c r="DTH21" s="780"/>
      <c r="DTI21" s="780"/>
      <c r="DTJ21" s="780"/>
      <c r="DTK21" s="780"/>
      <c r="DTL21" s="780"/>
      <c r="DTM21" s="780"/>
      <c r="DTN21" s="780"/>
      <c r="DTO21" s="780"/>
      <c r="DTP21" s="780"/>
      <c r="DTQ21" s="780"/>
      <c r="DTR21" s="780"/>
      <c r="DTS21" s="780"/>
      <c r="DTT21" s="780"/>
      <c r="DTU21" s="780"/>
      <c r="DTV21" s="780"/>
      <c r="DTW21" s="780"/>
      <c r="DTX21" s="780"/>
      <c r="DTY21" s="780"/>
      <c r="DTZ21" s="780"/>
      <c r="DUA21" s="780"/>
      <c r="DUB21" s="780"/>
      <c r="DUC21" s="780"/>
      <c r="DUD21" s="780"/>
      <c r="DUE21" s="780"/>
      <c r="DUF21" s="780"/>
      <c r="DUG21" s="780"/>
      <c r="DUH21" s="780"/>
      <c r="DUI21" s="780"/>
      <c r="DUJ21" s="780"/>
      <c r="DUK21" s="780"/>
      <c r="DUL21" s="780"/>
      <c r="DUM21" s="780"/>
      <c r="DUN21" s="780"/>
      <c r="DUO21" s="780"/>
      <c r="DUP21" s="780"/>
      <c r="DUQ21" s="780"/>
      <c r="DUR21" s="780"/>
      <c r="DUS21" s="780"/>
      <c r="DUT21" s="780"/>
      <c r="DUU21" s="780"/>
      <c r="DUV21" s="780"/>
      <c r="DUW21" s="780"/>
      <c r="DUX21" s="780"/>
      <c r="DUY21" s="780"/>
      <c r="DUZ21" s="780"/>
      <c r="DVA21" s="780"/>
      <c r="DVB21" s="780"/>
      <c r="DVC21" s="780"/>
      <c r="DVD21" s="780"/>
      <c r="DVE21" s="780"/>
      <c r="DVF21" s="780"/>
      <c r="DVG21" s="780"/>
      <c r="DVH21" s="780"/>
      <c r="DVI21" s="780"/>
      <c r="DVJ21" s="780"/>
      <c r="DVK21" s="780"/>
      <c r="DVL21" s="780"/>
      <c r="DVM21" s="780"/>
      <c r="DVN21" s="780"/>
      <c r="DVO21" s="780"/>
      <c r="DVP21" s="780"/>
      <c r="DVQ21" s="780"/>
      <c r="DVR21" s="780"/>
      <c r="DVS21" s="780"/>
      <c r="DVT21" s="780"/>
      <c r="DVU21" s="780"/>
      <c r="DVV21" s="780"/>
      <c r="DVW21" s="780"/>
      <c r="DVX21" s="780"/>
      <c r="DVY21" s="780"/>
      <c r="DVZ21" s="780"/>
      <c r="DWA21" s="780"/>
      <c r="DWB21" s="780"/>
      <c r="DWC21" s="780"/>
      <c r="DWD21" s="780"/>
      <c r="DWE21" s="780"/>
      <c r="DWF21" s="780"/>
      <c r="DWG21" s="780"/>
      <c r="DWH21" s="780"/>
      <c r="DWI21" s="780"/>
      <c r="DWJ21" s="780"/>
      <c r="DWK21" s="780"/>
      <c r="DWL21" s="780"/>
      <c r="DWM21" s="780"/>
      <c r="DWN21" s="780"/>
      <c r="DWO21" s="780"/>
      <c r="DWP21" s="780"/>
      <c r="DWQ21" s="780"/>
      <c r="DWR21" s="780"/>
      <c r="DWS21" s="780"/>
      <c r="DWT21" s="780"/>
      <c r="DWU21" s="780"/>
      <c r="DWV21" s="780"/>
      <c r="DWW21" s="780"/>
      <c r="DWX21" s="780"/>
      <c r="DWY21" s="780"/>
      <c r="DWZ21" s="780"/>
      <c r="DXA21" s="780"/>
      <c r="DXB21" s="780"/>
      <c r="DXC21" s="780"/>
      <c r="DXD21" s="780"/>
      <c r="DXE21" s="780"/>
      <c r="DXF21" s="780"/>
      <c r="DXG21" s="780"/>
      <c r="DXH21" s="780"/>
      <c r="DXI21" s="780"/>
      <c r="DXJ21" s="780"/>
      <c r="DXK21" s="780"/>
      <c r="DXL21" s="780"/>
      <c r="DXM21" s="780"/>
      <c r="DXN21" s="780"/>
      <c r="DXO21" s="780"/>
      <c r="DXP21" s="780"/>
      <c r="DXQ21" s="780"/>
      <c r="DXR21" s="780"/>
      <c r="DXS21" s="780"/>
      <c r="DXT21" s="780"/>
      <c r="DXU21" s="780"/>
      <c r="DXV21" s="780"/>
      <c r="DXW21" s="780"/>
      <c r="DXX21" s="780"/>
      <c r="DXY21" s="780"/>
      <c r="DXZ21" s="780"/>
      <c r="DYA21" s="780"/>
      <c r="DYB21" s="780"/>
      <c r="DYC21" s="780"/>
      <c r="DYD21" s="780"/>
      <c r="DYE21" s="780"/>
      <c r="DYF21" s="780"/>
      <c r="DYG21" s="780"/>
      <c r="DYH21" s="780"/>
      <c r="DYI21" s="780"/>
      <c r="DYJ21" s="780"/>
      <c r="DYK21" s="780"/>
      <c r="DYL21" s="780"/>
      <c r="DYM21" s="780"/>
      <c r="DYN21" s="780"/>
      <c r="DYO21" s="780"/>
      <c r="DYP21" s="780"/>
      <c r="DYQ21" s="780"/>
      <c r="DYR21" s="780"/>
      <c r="DYS21" s="780"/>
      <c r="DYT21" s="780"/>
      <c r="DYU21" s="780"/>
      <c r="DYV21" s="780"/>
      <c r="DYW21" s="780"/>
      <c r="DYX21" s="780"/>
      <c r="DYY21" s="780"/>
      <c r="DYZ21" s="780"/>
      <c r="DZA21" s="780"/>
      <c r="DZB21" s="780"/>
      <c r="DZC21" s="780"/>
      <c r="DZD21" s="780"/>
      <c r="DZE21" s="780"/>
      <c r="DZF21" s="780"/>
      <c r="DZG21" s="780"/>
      <c r="DZH21" s="780"/>
      <c r="DZI21" s="780"/>
      <c r="DZJ21" s="780"/>
      <c r="DZK21" s="780"/>
      <c r="DZL21" s="780"/>
      <c r="DZM21" s="780"/>
      <c r="DZN21" s="780"/>
      <c r="DZO21" s="780"/>
      <c r="DZP21" s="780"/>
      <c r="DZQ21" s="780"/>
      <c r="DZR21" s="780"/>
      <c r="DZS21" s="780"/>
      <c r="DZT21" s="780"/>
      <c r="DZU21" s="780"/>
      <c r="DZV21" s="780"/>
      <c r="DZW21" s="780"/>
      <c r="DZX21" s="780"/>
      <c r="DZY21" s="780"/>
      <c r="DZZ21" s="780"/>
      <c r="EAA21" s="780"/>
      <c r="EAB21" s="780"/>
      <c r="EAC21" s="780"/>
      <c r="EAD21" s="780"/>
      <c r="EAE21" s="780"/>
      <c r="EAF21" s="780"/>
      <c r="EAG21" s="780"/>
      <c r="EAH21" s="780"/>
      <c r="EAI21" s="780"/>
      <c r="EAJ21" s="780"/>
      <c r="EAK21" s="780"/>
      <c r="EAL21" s="780"/>
      <c r="EAM21" s="780"/>
      <c r="EAN21" s="780"/>
      <c r="EAO21" s="780"/>
      <c r="EAP21" s="780"/>
      <c r="EAQ21" s="780"/>
      <c r="EAR21" s="780"/>
      <c r="EAS21" s="780"/>
      <c r="EAT21" s="780"/>
      <c r="EAU21" s="780"/>
      <c r="EAV21" s="780"/>
      <c r="EAW21" s="780"/>
      <c r="EAX21" s="780"/>
      <c r="EAY21" s="780"/>
      <c r="EAZ21" s="780"/>
      <c r="EBA21" s="780"/>
      <c r="EBB21" s="780"/>
      <c r="EBC21" s="780"/>
      <c r="EBD21" s="780"/>
      <c r="EBE21" s="780"/>
      <c r="EBF21" s="780"/>
      <c r="EBG21" s="780"/>
      <c r="EBH21" s="780"/>
      <c r="EBI21" s="780"/>
      <c r="EBJ21" s="780"/>
      <c r="EBK21" s="780"/>
      <c r="EBL21" s="780"/>
      <c r="EBM21" s="780"/>
      <c r="EBN21" s="780"/>
      <c r="EBO21" s="780"/>
      <c r="EBP21" s="780"/>
      <c r="EBQ21" s="780"/>
      <c r="EBR21" s="780"/>
      <c r="EBS21" s="780"/>
      <c r="EBT21" s="780"/>
      <c r="EBU21" s="780"/>
      <c r="EBV21" s="780"/>
      <c r="EBW21" s="780"/>
      <c r="EBX21" s="780"/>
      <c r="EBY21" s="780"/>
      <c r="EBZ21" s="780"/>
      <c r="ECA21" s="780"/>
      <c r="ECB21" s="780"/>
      <c r="ECC21" s="780"/>
      <c r="ECD21" s="780"/>
      <c r="ECE21" s="780"/>
      <c r="ECF21" s="780"/>
      <c r="ECG21" s="780"/>
      <c r="ECH21" s="780"/>
      <c r="ECI21" s="780"/>
      <c r="ECJ21" s="780"/>
      <c r="ECK21" s="780"/>
      <c r="ECL21" s="780"/>
      <c r="ECM21" s="780"/>
      <c r="ECN21" s="780"/>
      <c r="ECO21" s="780"/>
      <c r="ECP21" s="780"/>
      <c r="ECQ21" s="780"/>
      <c r="ECR21" s="780"/>
      <c r="ECS21" s="780"/>
      <c r="ECT21" s="780"/>
      <c r="ECU21" s="780"/>
      <c r="ECV21" s="780"/>
      <c r="ECW21" s="780"/>
      <c r="ECX21" s="780"/>
      <c r="ECY21" s="780"/>
      <c r="ECZ21" s="780"/>
      <c r="EDA21" s="780"/>
      <c r="EDB21" s="780"/>
      <c r="EDC21" s="780"/>
      <c r="EDD21" s="780"/>
      <c r="EDE21" s="780"/>
      <c r="EDF21" s="780"/>
      <c r="EDG21" s="780"/>
      <c r="EDH21" s="780"/>
      <c r="EDI21" s="780"/>
      <c r="EDJ21" s="780"/>
      <c r="EDK21" s="780"/>
      <c r="EDL21" s="780"/>
      <c r="EDM21" s="780"/>
      <c r="EDN21" s="780"/>
      <c r="EDO21" s="780"/>
      <c r="EDP21" s="780"/>
      <c r="EDQ21" s="780"/>
      <c r="EDR21" s="780"/>
      <c r="EDS21" s="780"/>
      <c r="EDT21" s="780"/>
      <c r="EDU21" s="780"/>
      <c r="EDV21" s="780"/>
      <c r="EDW21" s="780"/>
      <c r="EDX21" s="780"/>
      <c r="EDY21" s="780"/>
      <c r="EDZ21" s="780"/>
      <c r="EEA21" s="780"/>
      <c r="EEB21" s="780"/>
      <c r="EEC21" s="780"/>
      <c r="EED21" s="780"/>
      <c r="EEE21" s="780"/>
      <c r="EEF21" s="780"/>
      <c r="EEG21" s="780"/>
      <c r="EEH21" s="780"/>
      <c r="EEI21" s="780"/>
      <c r="EEJ21" s="780"/>
      <c r="EEK21" s="780"/>
      <c r="EEL21" s="780"/>
      <c r="EEM21" s="780"/>
      <c r="EEN21" s="780"/>
      <c r="EEO21" s="780"/>
      <c r="EEP21" s="780"/>
      <c r="EEQ21" s="780"/>
      <c r="EER21" s="780"/>
      <c r="EES21" s="780"/>
      <c r="EET21" s="780"/>
      <c r="EEU21" s="780"/>
      <c r="EEV21" s="780"/>
      <c r="EEW21" s="780"/>
      <c r="EEX21" s="780"/>
      <c r="EEY21" s="780"/>
      <c r="EEZ21" s="780"/>
      <c r="EFA21" s="780"/>
      <c r="EFB21" s="780"/>
      <c r="EFC21" s="780"/>
      <c r="EFD21" s="780"/>
      <c r="EFE21" s="780"/>
      <c r="EFF21" s="780"/>
      <c r="EFG21" s="780"/>
      <c r="EFH21" s="780"/>
      <c r="EFI21" s="780"/>
      <c r="EFJ21" s="780"/>
      <c r="EFK21" s="780"/>
      <c r="EFL21" s="780"/>
      <c r="EFM21" s="780"/>
      <c r="EFN21" s="780"/>
      <c r="EFO21" s="780"/>
      <c r="EFP21" s="780"/>
      <c r="EFQ21" s="780"/>
      <c r="EFR21" s="780"/>
      <c r="EFS21" s="780"/>
      <c r="EFT21" s="780"/>
      <c r="EFU21" s="780"/>
      <c r="EFV21" s="780"/>
      <c r="EFW21" s="780"/>
      <c r="EFX21" s="780"/>
      <c r="EFY21" s="780"/>
      <c r="EFZ21" s="780"/>
      <c r="EGA21" s="780"/>
      <c r="EGB21" s="780"/>
      <c r="EGC21" s="780"/>
      <c r="EGD21" s="780"/>
      <c r="EGE21" s="780"/>
      <c r="EGF21" s="780"/>
      <c r="EGG21" s="780"/>
      <c r="EGH21" s="780"/>
      <c r="EGI21" s="780"/>
      <c r="EGJ21" s="780"/>
      <c r="EGK21" s="780"/>
      <c r="EGL21" s="780"/>
      <c r="EGM21" s="780"/>
      <c r="EGN21" s="780"/>
      <c r="EGO21" s="780"/>
      <c r="EGP21" s="780"/>
      <c r="EGQ21" s="780"/>
      <c r="EGR21" s="780"/>
      <c r="EGS21" s="780"/>
      <c r="EGT21" s="780"/>
      <c r="EGU21" s="780"/>
      <c r="EGV21" s="780"/>
      <c r="EGW21" s="780"/>
      <c r="EGX21" s="780"/>
      <c r="EGY21" s="780"/>
      <c r="EGZ21" s="780"/>
      <c r="EHA21" s="780"/>
      <c r="EHB21" s="780"/>
      <c r="EHC21" s="780"/>
      <c r="EHD21" s="780"/>
      <c r="EHE21" s="780"/>
      <c r="EHF21" s="780"/>
      <c r="EHG21" s="780"/>
      <c r="EHH21" s="780"/>
      <c r="EHI21" s="780"/>
      <c r="EHJ21" s="780"/>
      <c r="EHK21" s="780"/>
      <c r="EHL21" s="780"/>
      <c r="EHM21" s="780"/>
      <c r="EHN21" s="780"/>
      <c r="EHO21" s="780"/>
      <c r="EHP21" s="780"/>
      <c r="EHQ21" s="780"/>
      <c r="EHR21" s="780"/>
      <c r="EHS21" s="780"/>
      <c r="EHT21" s="780"/>
      <c r="EHU21" s="780"/>
      <c r="EHV21" s="780"/>
      <c r="EHW21" s="780"/>
      <c r="EHX21" s="780"/>
      <c r="EHY21" s="780"/>
      <c r="EHZ21" s="780"/>
      <c r="EIA21" s="780"/>
      <c r="EIB21" s="780"/>
      <c r="EIC21" s="780"/>
      <c r="EID21" s="780"/>
      <c r="EIE21" s="780"/>
      <c r="EIF21" s="780"/>
      <c r="EIG21" s="780"/>
      <c r="EIH21" s="780"/>
      <c r="EII21" s="780"/>
      <c r="EIJ21" s="780"/>
      <c r="EIK21" s="780"/>
      <c r="EIL21" s="780"/>
      <c r="EIM21" s="780"/>
      <c r="EIN21" s="780"/>
      <c r="EIO21" s="780"/>
      <c r="EIP21" s="780"/>
      <c r="EIQ21" s="780"/>
      <c r="EIR21" s="780"/>
      <c r="EIS21" s="780"/>
      <c r="EIT21" s="780"/>
      <c r="EIU21" s="780"/>
      <c r="EIV21" s="780"/>
      <c r="EIW21" s="780"/>
      <c r="EIX21" s="780"/>
      <c r="EIY21" s="780"/>
      <c r="EIZ21" s="780"/>
      <c r="EJA21" s="780"/>
      <c r="EJB21" s="780"/>
      <c r="EJC21" s="780"/>
      <c r="EJD21" s="780"/>
      <c r="EJE21" s="780"/>
      <c r="EJF21" s="780"/>
      <c r="EJG21" s="780"/>
      <c r="EJH21" s="780"/>
      <c r="EJI21" s="780"/>
      <c r="EJJ21" s="780"/>
      <c r="EJK21" s="780"/>
      <c r="EJL21" s="780"/>
      <c r="EJM21" s="780"/>
      <c r="EJN21" s="780"/>
      <c r="EJO21" s="780"/>
      <c r="EJP21" s="780"/>
      <c r="EJQ21" s="780"/>
      <c r="EJR21" s="780"/>
      <c r="EJS21" s="780"/>
      <c r="EJT21" s="780"/>
      <c r="EJU21" s="780"/>
      <c r="EJV21" s="780"/>
      <c r="EJW21" s="780"/>
      <c r="EJX21" s="780"/>
      <c r="EJY21" s="780"/>
      <c r="EJZ21" s="780"/>
      <c r="EKA21" s="780"/>
      <c r="EKB21" s="780"/>
      <c r="EKC21" s="780"/>
      <c r="EKD21" s="780"/>
      <c r="EKE21" s="780"/>
      <c r="EKF21" s="780"/>
      <c r="EKG21" s="780"/>
      <c r="EKH21" s="780"/>
      <c r="EKI21" s="780"/>
      <c r="EKJ21" s="780"/>
      <c r="EKK21" s="780"/>
      <c r="EKL21" s="780"/>
      <c r="EKM21" s="780"/>
      <c r="EKN21" s="780"/>
      <c r="EKO21" s="780"/>
      <c r="EKP21" s="780"/>
      <c r="EKQ21" s="780"/>
      <c r="EKR21" s="780"/>
      <c r="EKS21" s="780"/>
      <c r="EKT21" s="780"/>
      <c r="EKU21" s="780"/>
      <c r="EKV21" s="780"/>
      <c r="EKW21" s="780"/>
      <c r="EKX21" s="780"/>
      <c r="EKY21" s="780"/>
      <c r="EKZ21" s="780"/>
      <c r="ELA21" s="780"/>
      <c r="ELB21" s="780"/>
      <c r="ELC21" s="780"/>
      <c r="ELD21" s="780"/>
      <c r="ELE21" s="780"/>
      <c r="ELF21" s="780"/>
      <c r="ELG21" s="780"/>
      <c r="ELH21" s="780"/>
      <c r="ELI21" s="780"/>
      <c r="ELJ21" s="780"/>
      <c r="ELK21" s="780"/>
      <c r="ELL21" s="780"/>
      <c r="ELM21" s="780"/>
      <c r="ELN21" s="780"/>
      <c r="ELO21" s="780"/>
      <c r="ELP21" s="780"/>
      <c r="ELQ21" s="780"/>
      <c r="ELR21" s="780"/>
      <c r="ELS21" s="780"/>
      <c r="ELT21" s="780"/>
      <c r="ELU21" s="780"/>
      <c r="ELV21" s="780"/>
      <c r="ELW21" s="780"/>
      <c r="ELX21" s="780"/>
      <c r="ELY21" s="780"/>
      <c r="ELZ21" s="780"/>
      <c r="EMA21" s="780"/>
      <c r="EMB21" s="780"/>
      <c r="EMC21" s="780"/>
      <c r="EMD21" s="780"/>
      <c r="EME21" s="780"/>
      <c r="EMF21" s="780"/>
      <c r="EMG21" s="780"/>
      <c r="EMH21" s="780"/>
      <c r="EMI21" s="780"/>
      <c r="EMJ21" s="780"/>
      <c r="EMK21" s="780"/>
      <c r="EML21" s="780"/>
      <c r="EMM21" s="780"/>
      <c r="EMN21" s="780"/>
      <c r="EMO21" s="780"/>
      <c r="EMP21" s="780"/>
      <c r="EMQ21" s="780"/>
      <c r="EMR21" s="780"/>
      <c r="EMS21" s="780"/>
      <c r="EMT21" s="780"/>
      <c r="EMU21" s="780"/>
      <c r="EMV21" s="780"/>
      <c r="EMW21" s="780"/>
      <c r="EMX21" s="780"/>
      <c r="EMY21" s="780"/>
      <c r="EMZ21" s="780"/>
      <c r="ENA21" s="780"/>
      <c r="ENB21" s="780"/>
      <c r="ENC21" s="780"/>
      <c r="END21" s="780"/>
      <c r="ENE21" s="780"/>
      <c r="ENF21" s="780"/>
      <c r="ENG21" s="780"/>
      <c r="ENH21" s="780"/>
      <c r="ENI21" s="780"/>
      <c r="ENJ21" s="780"/>
      <c r="ENK21" s="780"/>
      <c r="ENL21" s="780"/>
      <c r="ENM21" s="780"/>
      <c r="ENN21" s="780"/>
      <c r="ENO21" s="780"/>
      <c r="ENP21" s="780"/>
      <c r="ENQ21" s="780"/>
      <c r="ENR21" s="780"/>
      <c r="ENS21" s="780"/>
      <c r="ENT21" s="780"/>
      <c r="ENU21" s="780"/>
      <c r="ENV21" s="780"/>
      <c r="ENW21" s="780"/>
      <c r="ENX21" s="780"/>
      <c r="ENY21" s="780"/>
      <c r="ENZ21" s="780"/>
      <c r="EOA21" s="780"/>
      <c r="EOB21" s="780"/>
      <c r="EOC21" s="780"/>
      <c r="EOD21" s="780"/>
      <c r="EOE21" s="780"/>
      <c r="EOF21" s="780"/>
      <c r="EOG21" s="780"/>
      <c r="EOH21" s="780"/>
      <c r="EOI21" s="780"/>
      <c r="EOJ21" s="780"/>
      <c r="EOK21" s="780"/>
      <c r="EOL21" s="780"/>
      <c r="EOM21" s="780"/>
      <c r="EON21" s="780"/>
      <c r="EOO21" s="780"/>
      <c r="EOP21" s="780"/>
      <c r="EOQ21" s="780"/>
      <c r="EOR21" s="780"/>
      <c r="EOS21" s="780"/>
      <c r="EOT21" s="780"/>
      <c r="EOU21" s="780"/>
      <c r="EOV21" s="780"/>
      <c r="EOW21" s="780"/>
      <c r="EOX21" s="780"/>
      <c r="EOY21" s="780"/>
      <c r="EOZ21" s="780"/>
      <c r="EPA21" s="780"/>
      <c r="EPB21" s="780"/>
      <c r="EPC21" s="780"/>
      <c r="EPD21" s="780"/>
      <c r="EPE21" s="780"/>
      <c r="EPF21" s="780"/>
      <c r="EPG21" s="780"/>
      <c r="EPH21" s="780"/>
      <c r="EPI21" s="780"/>
      <c r="EPJ21" s="780"/>
      <c r="EPK21" s="780"/>
      <c r="EPL21" s="780"/>
      <c r="EPM21" s="780"/>
      <c r="EPN21" s="780"/>
      <c r="EPO21" s="780"/>
      <c r="EPP21" s="780"/>
      <c r="EPQ21" s="780"/>
      <c r="EPR21" s="780"/>
      <c r="EPS21" s="780"/>
      <c r="EPT21" s="780"/>
      <c r="EPU21" s="780"/>
      <c r="EPV21" s="780"/>
      <c r="EPW21" s="780"/>
      <c r="EPX21" s="780"/>
      <c r="EPY21" s="780"/>
      <c r="EPZ21" s="780"/>
      <c r="EQA21" s="780"/>
      <c r="EQB21" s="780"/>
      <c r="EQC21" s="780"/>
      <c r="EQD21" s="780"/>
      <c r="EQE21" s="780"/>
      <c r="EQF21" s="780"/>
      <c r="EQG21" s="780"/>
      <c r="EQH21" s="780"/>
      <c r="EQI21" s="780"/>
      <c r="EQJ21" s="780"/>
      <c r="EQK21" s="780"/>
      <c r="EQL21" s="780"/>
      <c r="EQM21" s="780"/>
      <c r="EQN21" s="780"/>
      <c r="EQO21" s="780"/>
      <c r="EQP21" s="780"/>
      <c r="EQQ21" s="780"/>
      <c r="EQR21" s="780"/>
      <c r="EQS21" s="780"/>
      <c r="EQT21" s="780"/>
      <c r="EQU21" s="780"/>
      <c r="EQV21" s="780"/>
      <c r="EQW21" s="780"/>
      <c r="EQX21" s="780"/>
      <c r="EQY21" s="780"/>
      <c r="EQZ21" s="780"/>
      <c r="ERA21" s="780"/>
      <c r="ERB21" s="780"/>
      <c r="ERC21" s="780"/>
      <c r="ERD21" s="780"/>
      <c r="ERE21" s="780"/>
      <c r="ERF21" s="780"/>
      <c r="ERG21" s="780"/>
      <c r="ERH21" s="780"/>
      <c r="ERI21" s="780"/>
      <c r="ERJ21" s="780"/>
      <c r="ERK21" s="780"/>
      <c r="ERL21" s="780"/>
      <c r="ERM21" s="780"/>
      <c r="ERN21" s="780"/>
      <c r="ERO21" s="780"/>
      <c r="ERP21" s="780"/>
      <c r="ERQ21" s="780"/>
      <c r="ERR21" s="780"/>
      <c r="ERS21" s="780"/>
      <c r="ERT21" s="780"/>
      <c r="ERU21" s="780"/>
      <c r="ERV21" s="780"/>
      <c r="ERW21" s="780"/>
      <c r="ERX21" s="780"/>
      <c r="ERY21" s="780"/>
      <c r="ERZ21" s="780"/>
      <c r="ESA21" s="780"/>
      <c r="ESB21" s="780"/>
      <c r="ESC21" s="780"/>
      <c r="ESD21" s="780"/>
      <c r="ESE21" s="780"/>
      <c r="ESF21" s="780"/>
      <c r="ESG21" s="780"/>
      <c r="ESH21" s="780"/>
      <c r="ESI21" s="780"/>
      <c r="ESJ21" s="780"/>
      <c r="ESK21" s="780"/>
      <c r="ESL21" s="780"/>
      <c r="ESM21" s="780"/>
      <c r="ESN21" s="780"/>
      <c r="ESO21" s="780"/>
      <c r="ESP21" s="780"/>
      <c r="ESQ21" s="780"/>
      <c r="ESR21" s="780"/>
      <c r="ESS21" s="780"/>
      <c r="EST21" s="780"/>
      <c r="ESU21" s="780"/>
      <c r="ESV21" s="780"/>
      <c r="ESW21" s="780"/>
      <c r="ESX21" s="780"/>
      <c r="ESY21" s="780"/>
      <c r="ESZ21" s="780"/>
      <c r="ETA21" s="780"/>
      <c r="ETB21" s="780"/>
      <c r="ETC21" s="780"/>
      <c r="ETD21" s="780"/>
      <c r="ETE21" s="780"/>
      <c r="ETF21" s="780"/>
      <c r="ETG21" s="780"/>
      <c r="ETH21" s="780"/>
      <c r="ETI21" s="780"/>
      <c r="ETJ21" s="780"/>
      <c r="ETK21" s="780"/>
      <c r="ETL21" s="780"/>
      <c r="ETM21" s="780"/>
      <c r="ETN21" s="780"/>
      <c r="ETO21" s="780"/>
      <c r="ETP21" s="780"/>
      <c r="ETQ21" s="780"/>
      <c r="ETR21" s="780"/>
      <c r="ETS21" s="780"/>
      <c r="ETT21" s="780"/>
      <c r="ETU21" s="780"/>
      <c r="ETV21" s="780"/>
      <c r="ETW21" s="780"/>
      <c r="ETX21" s="780"/>
      <c r="ETY21" s="780"/>
      <c r="ETZ21" s="780"/>
      <c r="EUA21" s="780"/>
      <c r="EUB21" s="780"/>
      <c r="EUC21" s="780"/>
      <c r="EUD21" s="780"/>
      <c r="EUE21" s="780"/>
      <c r="EUF21" s="780"/>
      <c r="EUG21" s="780"/>
      <c r="EUH21" s="780"/>
      <c r="EUI21" s="780"/>
      <c r="EUJ21" s="780"/>
      <c r="EUK21" s="780"/>
      <c r="EUL21" s="780"/>
      <c r="EUM21" s="780"/>
      <c r="EUN21" s="780"/>
      <c r="EUO21" s="780"/>
      <c r="EUP21" s="780"/>
      <c r="EUQ21" s="780"/>
      <c r="EUR21" s="780"/>
      <c r="EUS21" s="780"/>
      <c r="EUT21" s="780"/>
      <c r="EUU21" s="780"/>
      <c r="EUV21" s="780"/>
      <c r="EUW21" s="780"/>
      <c r="EUX21" s="780"/>
      <c r="EUY21" s="780"/>
      <c r="EUZ21" s="780"/>
      <c r="EVA21" s="780"/>
      <c r="EVB21" s="780"/>
      <c r="EVC21" s="780"/>
      <c r="EVD21" s="780"/>
      <c r="EVE21" s="780"/>
      <c r="EVF21" s="780"/>
      <c r="EVG21" s="780"/>
      <c r="EVH21" s="780"/>
      <c r="EVI21" s="780"/>
      <c r="EVJ21" s="780"/>
      <c r="EVK21" s="780"/>
      <c r="EVL21" s="780"/>
      <c r="EVM21" s="780"/>
      <c r="EVN21" s="780"/>
      <c r="EVO21" s="780"/>
      <c r="EVP21" s="780"/>
      <c r="EVQ21" s="780"/>
      <c r="EVR21" s="780"/>
      <c r="EVS21" s="780"/>
      <c r="EVT21" s="780"/>
      <c r="EVU21" s="780"/>
      <c r="EVV21" s="780"/>
      <c r="EVW21" s="780"/>
      <c r="EVX21" s="780"/>
      <c r="EVY21" s="780"/>
      <c r="EVZ21" s="780"/>
      <c r="EWA21" s="780"/>
      <c r="EWB21" s="780"/>
      <c r="EWC21" s="780"/>
      <c r="EWD21" s="780"/>
      <c r="EWE21" s="780"/>
      <c r="EWF21" s="780"/>
      <c r="EWG21" s="780"/>
      <c r="EWH21" s="780"/>
      <c r="EWI21" s="780"/>
      <c r="EWJ21" s="780"/>
      <c r="EWK21" s="780"/>
      <c r="EWL21" s="780"/>
      <c r="EWM21" s="780"/>
      <c r="EWN21" s="780"/>
      <c r="EWO21" s="780"/>
      <c r="EWP21" s="780"/>
      <c r="EWQ21" s="780"/>
      <c r="EWR21" s="780"/>
      <c r="EWS21" s="780"/>
      <c r="EWT21" s="780"/>
      <c r="EWU21" s="780"/>
      <c r="EWV21" s="780"/>
      <c r="EWW21" s="780"/>
      <c r="EWX21" s="780"/>
      <c r="EWY21" s="780"/>
      <c r="EWZ21" s="780"/>
      <c r="EXA21" s="780"/>
      <c r="EXB21" s="780"/>
      <c r="EXC21" s="780"/>
      <c r="EXD21" s="780"/>
      <c r="EXE21" s="780"/>
      <c r="EXF21" s="780"/>
      <c r="EXG21" s="780"/>
      <c r="EXH21" s="780"/>
      <c r="EXI21" s="780"/>
      <c r="EXJ21" s="780"/>
      <c r="EXK21" s="780"/>
      <c r="EXL21" s="780"/>
      <c r="EXM21" s="780"/>
      <c r="EXN21" s="780"/>
      <c r="EXO21" s="780"/>
      <c r="EXP21" s="780"/>
      <c r="EXQ21" s="780"/>
      <c r="EXR21" s="780"/>
      <c r="EXS21" s="780"/>
      <c r="EXT21" s="780"/>
      <c r="EXU21" s="780"/>
      <c r="EXV21" s="780"/>
      <c r="EXW21" s="780"/>
      <c r="EXX21" s="780"/>
      <c r="EXY21" s="780"/>
      <c r="EXZ21" s="780"/>
      <c r="EYA21" s="780"/>
      <c r="EYB21" s="780"/>
      <c r="EYC21" s="780"/>
      <c r="EYD21" s="780"/>
      <c r="EYE21" s="780"/>
      <c r="EYF21" s="780"/>
      <c r="EYG21" s="780"/>
      <c r="EYH21" s="780"/>
      <c r="EYI21" s="780"/>
      <c r="EYJ21" s="780"/>
      <c r="EYK21" s="780"/>
      <c r="EYL21" s="780"/>
      <c r="EYM21" s="780"/>
      <c r="EYN21" s="780"/>
      <c r="EYO21" s="780"/>
      <c r="EYP21" s="780"/>
      <c r="EYQ21" s="780"/>
      <c r="EYR21" s="780"/>
      <c r="EYS21" s="780"/>
      <c r="EYT21" s="780"/>
      <c r="EYU21" s="780"/>
      <c r="EYV21" s="780"/>
      <c r="EYW21" s="780"/>
      <c r="EYX21" s="780"/>
      <c r="EYY21" s="780"/>
      <c r="EYZ21" s="780"/>
      <c r="EZA21" s="780"/>
      <c r="EZB21" s="780"/>
      <c r="EZC21" s="780"/>
      <c r="EZD21" s="780"/>
      <c r="EZE21" s="780"/>
      <c r="EZF21" s="780"/>
      <c r="EZG21" s="780"/>
      <c r="EZH21" s="780"/>
      <c r="EZI21" s="780"/>
      <c r="EZJ21" s="780"/>
      <c r="EZK21" s="780"/>
      <c r="EZL21" s="780"/>
      <c r="EZM21" s="780"/>
      <c r="EZN21" s="780"/>
      <c r="EZO21" s="780"/>
      <c r="EZP21" s="780"/>
      <c r="EZQ21" s="780"/>
      <c r="EZR21" s="780"/>
      <c r="EZS21" s="780"/>
      <c r="EZT21" s="780"/>
      <c r="EZU21" s="780"/>
      <c r="EZV21" s="780"/>
      <c r="EZW21" s="780"/>
      <c r="EZX21" s="780"/>
      <c r="EZY21" s="780"/>
      <c r="EZZ21" s="780"/>
      <c r="FAA21" s="780"/>
      <c r="FAB21" s="780"/>
      <c r="FAC21" s="780"/>
      <c r="FAD21" s="780"/>
      <c r="FAE21" s="780"/>
      <c r="FAF21" s="780"/>
      <c r="FAG21" s="780"/>
      <c r="FAH21" s="780"/>
      <c r="FAI21" s="780"/>
      <c r="FAJ21" s="780"/>
      <c r="FAK21" s="780"/>
      <c r="FAL21" s="780"/>
      <c r="FAM21" s="780"/>
      <c r="FAN21" s="780"/>
      <c r="FAO21" s="780"/>
      <c r="FAP21" s="780"/>
      <c r="FAQ21" s="780"/>
      <c r="FAR21" s="780"/>
      <c r="FAS21" s="780"/>
      <c r="FAT21" s="780"/>
      <c r="FAU21" s="780"/>
      <c r="FAV21" s="780"/>
      <c r="FAW21" s="780"/>
      <c r="FAX21" s="780"/>
      <c r="FAY21" s="780"/>
      <c r="FAZ21" s="780"/>
      <c r="FBA21" s="780"/>
      <c r="FBB21" s="780"/>
      <c r="FBC21" s="780"/>
      <c r="FBD21" s="780"/>
      <c r="FBE21" s="780"/>
      <c r="FBF21" s="780"/>
      <c r="FBG21" s="780"/>
      <c r="FBH21" s="780"/>
      <c r="FBI21" s="780"/>
      <c r="FBJ21" s="780"/>
      <c r="FBK21" s="780"/>
      <c r="FBL21" s="780"/>
      <c r="FBM21" s="780"/>
      <c r="FBN21" s="780"/>
      <c r="FBO21" s="780"/>
      <c r="FBP21" s="780"/>
      <c r="FBQ21" s="780"/>
      <c r="FBR21" s="780"/>
      <c r="FBS21" s="780"/>
      <c r="FBT21" s="780"/>
      <c r="FBU21" s="780"/>
      <c r="FBV21" s="780"/>
      <c r="FBW21" s="780"/>
      <c r="FBX21" s="780"/>
      <c r="FBY21" s="780"/>
      <c r="FBZ21" s="780"/>
      <c r="FCA21" s="780"/>
      <c r="FCB21" s="780"/>
      <c r="FCC21" s="780"/>
      <c r="FCD21" s="780"/>
      <c r="FCE21" s="780"/>
      <c r="FCF21" s="780"/>
      <c r="FCG21" s="780"/>
      <c r="FCH21" s="780"/>
      <c r="FCI21" s="780"/>
      <c r="FCJ21" s="780"/>
      <c r="FCK21" s="780"/>
      <c r="FCL21" s="780"/>
      <c r="FCM21" s="780"/>
      <c r="FCN21" s="780"/>
      <c r="FCO21" s="780"/>
      <c r="FCP21" s="780"/>
      <c r="FCQ21" s="780"/>
      <c r="FCR21" s="780"/>
      <c r="FCS21" s="780"/>
      <c r="FCT21" s="780"/>
      <c r="FCU21" s="780"/>
      <c r="FCV21" s="780"/>
      <c r="FCW21" s="780"/>
      <c r="FCX21" s="780"/>
      <c r="FCY21" s="780"/>
      <c r="FCZ21" s="780"/>
      <c r="FDA21" s="780"/>
      <c r="FDB21" s="780"/>
      <c r="FDC21" s="780"/>
      <c r="FDD21" s="780"/>
      <c r="FDE21" s="780"/>
      <c r="FDF21" s="780"/>
      <c r="FDG21" s="780"/>
      <c r="FDH21" s="780"/>
      <c r="FDI21" s="780"/>
      <c r="FDJ21" s="780"/>
      <c r="FDK21" s="780"/>
      <c r="FDL21" s="780"/>
      <c r="FDM21" s="780"/>
      <c r="FDN21" s="780"/>
      <c r="FDO21" s="780"/>
      <c r="FDP21" s="780"/>
      <c r="FDQ21" s="780"/>
      <c r="FDR21" s="780"/>
      <c r="FDS21" s="780"/>
      <c r="FDT21" s="780"/>
      <c r="FDU21" s="780"/>
      <c r="FDV21" s="780"/>
      <c r="FDW21" s="780"/>
      <c r="FDX21" s="780"/>
      <c r="FDY21" s="780"/>
      <c r="FDZ21" s="780"/>
      <c r="FEA21" s="780"/>
      <c r="FEB21" s="780"/>
      <c r="FEC21" s="780"/>
      <c r="FED21" s="780"/>
      <c r="FEE21" s="780"/>
      <c r="FEF21" s="780"/>
      <c r="FEG21" s="780"/>
      <c r="FEH21" s="780"/>
      <c r="FEI21" s="780"/>
      <c r="FEJ21" s="780"/>
      <c r="FEK21" s="780"/>
      <c r="FEL21" s="780"/>
      <c r="FEM21" s="780"/>
      <c r="FEN21" s="780"/>
      <c r="FEO21" s="780"/>
      <c r="FEP21" s="780"/>
      <c r="FEQ21" s="780"/>
      <c r="FER21" s="780"/>
      <c r="FES21" s="780"/>
      <c r="FET21" s="780"/>
      <c r="FEU21" s="780"/>
      <c r="FEV21" s="780"/>
      <c r="FEW21" s="780"/>
      <c r="FEX21" s="780"/>
      <c r="FEY21" s="780"/>
      <c r="FEZ21" s="780"/>
      <c r="FFA21" s="780"/>
      <c r="FFB21" s="780"/>
      <c r="FFC21" s="780"/>
      <c r="FFD21" s="780"/>
      <c r="FFE21" s="780"/>
      <c r="FFF21" s="780"/>
      <c r="FFG21" s="780"/>
      <c r="FFH21" s="780"/>
      <c r="FFI21" s="780"/>
      <c r="FFJ21" s="780"/>
      <c r="FFK21" s="780"/>
      <c r="FFL21" s="780"/>
      <c r="FFM21" s="780"/>
      <c r="FFN21" s="780"/>
      <c r="FFO21" s="780"/>
      <c r="FFP21" s="780"/>
      <c r="FFQ21" s="780"/>
      <c r="FFR21" s="780"/>
      <c r="FFS21" s="780"/>
      <c r="FFT21" s="780"/>
      <c r="FFU21" s="780"/>
      <c r="FFV21" s="780"/>
      <c r="FFW21" s="780"/>
      <c r="FFX21" s="780"/>
      <c r="FFY21" s="780"/>
      <c r="FFZ21" s="780"/>
      <c r="FGA21" s="780"/>
      <c r="FGB21" s="780"/>
      <c r="FGC21" s="780"/>
      <c r="FGD21" s="780"/>
      <c r="FGE21" s="780"/>
      <c r="FGF21" s="780"/>
      <c r="FGG21" s="780"/>
      <c r="FGH21" s="780"/>
      <c r="FGI21" s="780"/>
      <c r="FGJ21" s="780"/>
      <c r="FGK21" s="780"/>
      <c r="FGL21" s="780"/>
      <c r="FGM21" s="780"/>
      <c r="FGN21" s="780"/>
      <c r="FGO21" s="780"/>
      <c r="FGP21" s="780"/>
      <c r="FGQ21" s="780"/>
      <c r="FGR21" s="780"/>
      <c r="FGS21" s="780"/>
      <c r="FGT21" s="780"/>
      <c r="FGU21" s="780"/>
      <c r="FGV21" s="780"/>
      <c r="FGW21" s="780"/>
      <c r="FGX21" s="780"/>
      <c r="FGY21" s="780"/>
      <c r="FGZ21" s="780"/>
      <c r="FHA21" s="780"/>
      <c r="FHB21" s="780"/>
      <c r="FHC21" s="780"/>
      <c r="FHD21" s="780"/>
      <c r="FHE21" s="780"/>
      <c r="FHF21" s="780"/>
      <c r="FHG21" s="780"/>
      <c r="FHH21" s="780"/>
      <c r="FHI21" s="780"/>
      <c r="FHJ21" s="780"/>
      <c r="FHK21" s="780"/>
      <c r="FHL21" s="780"/>
      <c r="FHM21" s="780"/>
      <c r="FHN21" s="780"/>
      <c r="FHO21" s="780"/>
      <c r="FHP21" s="780"/>
      <c r="FHQ21" s="780"/>
      <c r="FHR21" s="780"/>
      <c r="FHS21" s="780"/>
      <c r="FHT21" s="780"/>
      <c r="FHU21" s="780"/>
      <c r="FHV21" s="780"/>
      <c r="FHW21" s="780"/>
      <c r="FHX21" s="780"/>
      <c r="FHY21" s="780"/>
      <c r="FHZ21" s="780"/>
      <c r="FIA21" s="780"/>
      <c r="FIB21" s="780"/>
      <c r="FIC21" s="780"/>
      <c r="FID21" s="780"/>
      <c r="FIE21" s="780"/>
      <c r="FIF21" s="780"/>
      <c r="FIG21" s="780"/>
      <c r="FIH21" s="780"/>
      <c r="FII21" s="780"/>
      <c r="FIJ21" s="780"/>
      <c r="FIK21" s="780"/>
      <c r="FIL21" s="780"/>
      <c r="FIM21" s="780"/>
      <c r="FIN21" s="780"/>
      <c r="FIO21" s="780"/>
      <c r="FIP21" s="780"/>
      <c r="FIQ21" s="780"/>
      <c r="FIR21" s="780"/>
      <c r="FIS21" s="780"/>
      <c r="FIT21" s="780"/>
      <c r="FIU21" s="780"/>
      <c r="FIV21" s="780"/>
      <c r="FIW21" s="780"/>
      <c r="FIX21" s="780"/>
      <c r="FIY21" s="780"/>
      <c r="FIZ21" s="780"/>
      <c r="FJA21" s="780"/>
      <c r="FJB21" s="780"/>
      <c r="FJC21" s="780"/>
      <c r="FJD21" s="780"/>
      <c r="FJE21" s="780"/>
      <c r="FJF21" s="780"/>
      <c r="FJG21" s="780"/>
      <c r="FJH21" s="780"/>
      <c r="FJI21" s="780"/>
      <c r="FJJ21" s="780"/>
      <c r="FJK21" s="780"/>
      <c r="FJL21" s="780"/>
      <c r="FJM21" s="780"/>
      <c r="FJN21" s="780"/>
      <c r="FJO21" s="780"/>
      <c r="FJP21" s="780"/>
      <c r="FJQ21" s="780"/>
      <c r="FJR21" s="780"/>
      <c r="FJS21" s="780"/>
      <c r="FJT21" s="780"/>
      <c r="FJU21" s="780"/>
      <c r="FJV21" s="780"/>
      <c r="FJW21" s="780"/>
      <c r="FJX21" s="780"/>
      <c r="FJY21" s="780"/>
      <c r="FJZ21" s="780"/>
      <c r="FKA21" s="780"/>
      <c r="FKB21" s="780"/>
      <c r="FKC21" s="780"/>
      <c r="FKD21" s="780"/>
      <c r="FKE21" s="780"/>
      <c r="FKF21" s="780"/>
      <c r="FKG21" s="780"/>
      <c r="FKH21" s="780"/>
      <c r="FKI21" s="780"/>
      <c r="FKJ21" s="780"/>
      <c r="FKK21" s="780"/>
      <c r="FKL21" s="780"/>
      <c r="FKM21" s="780"/>
      <c r="FKN21" s="780"/>
      <c r="FKO21" s="780"/>
      <c r="FKP21" s="780"/>
      <c r="FKQ21" s="780"/>
      <c r="FKR21" s="780"/>
      <c r="FKS21" s="780"/>
      <c r="FKT21" s="780"/>
      <c r="FKU21" s="780"/>
      <c r="FKV21" s="780"/>
      <c r="FKW21" s="780"/>
      <c r="FKX21" s="780"/>
      <c r="FKY21" s="780"/>
      <c r="FKZ21" s="780"/>
      <c r="FLA21" s="780"/>
      <c r="FLB21" s="780"/>
      <c r="FLC21" s="780"/>
      <c r="FLD21" s="780"/>
      <c r="FLE21" s="780"/>
      <c r="FLF21" s="780"/>
      <c r="FLG21" s="780"/>
      <c r="FLH21" s="780"/>
      <c r="FLI21" s="780"/>
      <c r="FLJ21" s="780"/>
      <c r="FLK21" s="780"/>
      <c r="FLL21" s="780"/>
      <c r="FLM21" s="780"/>
      <c r="FLN21" s="780"/>
      <c r="FLO21" s="780"/>
      <c r="FLP21" s="780"/>
      <c r="FLQ21" s="780"/>
      <c r="FLR21" s="780"/>
      <c r="FLS21" s="780"/>
      <c r="FLT21" s="780"/>
      <c r="FLU21" s="780"/>
      <c r="FLV21" s="780"/>
      <c r="FLW21" s="780"/>
      <c r="FLX21" s="780"/>
      <c r="FLY21" s="780"/>
      <c r="FLZ21" s="780"/>
      <c r="FMA21" s="780"/>
      <c r="FMB21" s="780"/>
      <c r="FMC21" s="780"/>
      <c r="FMD21" s="780"/>
      <c r="FME21" s="780"/>
      <c r="FMF21" s="780"/>
      <c r="FMG21" s="780"/>
      <c r="FMH21" s="780"/>
      <c r="FMI21" s="780"/>
      <c r="FMJ21" s="780"/>
      <c r="FMK21" s="780"/>
      <c r="FML21" s="780"/>
      <c r="FMM21" s="780"/>
      <c r="FMN21" s="780"/>
      <c r="FMO21" s="780"/>
      <c r="FMP21" s="780"/>
      <c r="FMQ21" s="780"/>
      <c r="FMR21" s="780"/>
      <c r="FMS21" s="780"/>
      <c r="FMT21" s="780"/>
      <c r="FMU21" s="780"/>
      <c r="FMV21" s="780"/>
      <c r="FMW21" s="780"/>
      <c r="FMX21" s="780"/>
      <c r="FMY21" s="780"/>
      <c r="FMZ21" s="780"/>
      <c r="FNA21" s="780"/>
      <c r="FNB21" s="780"/>
      <c r="FNC21" s="780"/>
      <c r="FND21" s="780"/>
      <c r="FNE21" s="780"/>
      <c r="FNF21" s="780"/>
      <c r="FNG21" s="780"/>
      <c r="FNH21" s="780"/>
      <c r="FNI21" s="780"/>
      <c r="FNJ21" s="780"/>
      <c r="FNK21" s="780"/>
      <c r="FNL21" s="780"/>
      <c r="FNM21" s="780"/>
      <c r="FNN21" s="780"/>
      <c r="FNO21" s="780"/>
      <c r="FNP21" s="780"/>
      <c r="FNQ21" s="780"/>
      <c r="FNR21" s="780"/>
      <c r="FNS21" s="780"/>
      <c r="FNT21" s="780"/>
      <c r="FNU21" s="780"/>
      <c r="FNV21" s="780"/>
      <c r="FNW21" s="780"/>
      <c r="FNX21" s="780"/>
      <c r="FNY21" s="780"/>
      <c r="FNZ21" s="780"/>
      <c r="FOA21" s="780"/>
      <c r="FOB21" s="780"/>
      <c r="FOC21" s="780"/>
      <c r="FOD21" s="780"/>
      <c r="FOE21" s="780"/>
      <c r="FOF21" s="780"/>
      <c r="FOG21" s="780"/>
      <c r="FOH21" s="780"/>
      <c r="FOI21" s="780"/>
      <c r="FOJ21" s="780"/>
      <c r="FOK21" s="780"/>
      <c r="FOL21" s="780"/>
      <c r="FOM21" s="780"/>
      <c r="FON21" s="780"/>
      <c r="FOO21" s="780"/>
      <c r="FOP21" s="780"/>
      <c r="FOQ21" s="780"/>
      <c r="FOR21" s="780"/>
      <c r="FOS21" s="780"/>
      <c r="FOT21" s="780"/>
      <c r="FOU21" s="780"/>
      <c r="FOV21" s="780"/>
      <c r="FOW21" s="780"/>
      <c r="FOX21" s="780"/>
      <c r="FOY21" s="780"/>
      <c r="FOZ21" s="780"/>
      <c r="FPA21" s="780"/>
      <c r="FPB21" s="780"/>
      <c r="FPC21" s="780"/>
      <c r="FPD21" s="780"/>
      <c r="FPE21" s="780"/>
      <c r="FPF21" s="780"/>
      <c r="FPG21" s="780"/>
      <c r="FPH21" s="780"/>
      <c r="FPI21" s="780"/>
      <c r="FPJ21" s="780"/>
      <c r="FPK21" s="780"/>
      <c r="FPL21" s="780"/>
      <c r="FPM21" s="780"/>
      <c r="FPN21" s="780"/>
      <c r="FPO21" s="780"/>
      <c r="FPP21" s="780"/>
      <c r="FPQ21" s="780"/>
      <c r="FPR21" s="780"/>
      <c r="FPS21" s="780"/>
      <c r="FPT21" s="780"/>
      <c r="FPU21" s="780"/>
      <c r="FPV21" s="780"/>
      <c r="FPW21" s="780"/>
      <c r="FPX21" s="780"/>
      <c r="FPY21" s="780"/>
      <c r="FPZ21" s="780"/>
      <c r="FQA21" s="780"/>
      <c r="FQB21" s="780"/>
      <c r="FQC21" s="780"/>
      <c r="FQD21" s="780"/>
      <c r="FQE21" s="780"/>
      <c r="FQF21" s="780"/>
      <c r="FQG21" s="780"/>
      <c r="FQH21" s="780"/>
      <c r="FQI21" s="780"/>
      <c r="FQJ21" s="780"/>
      <c r="FQK21" s="780"/>
      <c r="FQL21" s="780"/>
      <c r="FQM21" s="780"/>
      <c r="FQN21" s="780"/>
      <c r="FQO21" s="780"/>
      <c r="FQP21" s="780"/>
      <c r="FQQ21" s="780"/>
      <c r="FQR21" s="780"/>
      <c r="FQS21" s="780"/>
      <c r="FQT21" s="780"/>
      <c r="FQU21" s="780"/>
      <c r="FQV21" s="780"/>
      <c r="FQW21" s="780"/>
      <c r="FQX21" s="780"/>
      <c r="FQY21" s="780"/>
      <c r="FQZ21" s="780"/>
      <c r="FRA21" s="780"/>
      <c r="FRB21" s="780"/>
      <c r="FRC21" s="780"/>
      <c r="FRD21" s="780"/>
      <c r="FRE21" s="780"/>
      <c r="FRF21" s="780"/>
      <c r="FRG21" s="780"/>
      <c r="FRH21" s="780"/>
      <c r="FRI21" s="780"/>
      <c r="FRJ21" s="780"/>
      <c r="FRK21" s="780"/>
      <c r="FRL21" s="780"/>
      <c r="FRM21" s="780"/>
      <c r="FRN21" s="780"/>
      <c r="FRO21" s="780"/>
      <c r="FRP21" s="780"/>
      <c r="FRQ21" s="780"/>
      <c r="FRR21" s="780"/>
      <c r="FRS21" s="780"/>
      <c r="FRT21" s="780"/>
      <c r="FRU21" s="780"/>
      <c r="FRV21" s="780"/>
      <c r="FRW21" s="780"/>
      <c r="FRX21" s="780"/>
      <c r="FRY21" s="780"/>
      <c r="FRZ21" s="780"/>
      <c r="FSA21" s="780"/>
      <c r="FSB21" s="780"/>
      <c r="FSC21" s="780"/>
      <c r="FSD21" s="780"/>
      <c r="FSE21" s="780"/>
      <c r="FSF21" s="780"/>
      <c r="FSG21" s="780"/>
      <c r="FSH21" s="780"/>
      <c r="FSI21" s="780"/>
      <c r="FSJ21" s="780"/>
      <c r="FSK21" s="780"/>
      <c r="FSL21" s="780"/>
      <c r="FSM21" s="780"/>
      <c r="FSN21" s="780"/>
      <c r="FSO21" s="780"/>
      <c r="FSP21" s="780"/>
      <c r="FSQ21" s="780"/>
      <c r="FSR21" s="780"/>
      <c r="FSS21" s="780"/>
      <c r="FST21" s="780"/>
      <c r="FSU21" s="780"/>
      <c r="FSV21" s="780"/>
      <c r="FSW21" s="780"/>
      <c r="FSX21" s="780"/>
      <c r="FSY21" s="780"/>
      <c r="FSZ21" s="780"/>
      <c r="FTA21" s="780"/>
      <c r="FTB21" s="780"/>
      <c r="FTC21" s="780"/>
      <c r="FTD21" s="780"/>
      <c r="FTE21" s="780"/>
      <c r="FTF21" s="780"/>
      <c r="FTG21" s="780"/>
      <c r="FTH21" s="780"/>
      <c r="FTI21" s="780"/>
      <c r="FTJ21" s="780"/>
      <c r="FTK21" s="780"/>
      <c r="FTL21" s="780"/>
      <c r="FTM21" s="780"/>
      <c r="FTN21" s="780"/>
      <c r="FTO21" s="780"/>
      <c r="FTP21" s="780"/>
      <c r="FTQ21" s="780"/>
      <c r="FTR21" s="780"/>
      <c r="FTS21" s="780"/>
      <c r="FTT21" s="780"/>
      <c r="FTU21" s="780"/>
      <c r="FTV21" s="780"/>
      <c r="FTW21" s="780"/>
      <c r="FTX21" s="780"/>
      <c r="FTY21" s="780"/>
      <c r="FTZ21" s="780"/>
      <c r="FUA21" s="780"/>
      <c r="FUB21" s="780"/>
      <c r="FUC21" s="780"/>
      <c r="FUD21" s="780"/>
      <c r="FUE21" s="780"/>
      <c r="FUF21" s="780"/>
      <c r="FUG21" s="780"/>
      <c r="FUH21" s="780"/>
      <c r="FUI21" s="780"/>
      <c r="FUJ21" s="780"/>
      <c r="FUK21" s="780"/>
      <c r="FUL21" s="780"/>
      <c r="FUM21" s="780"/>
      <c r="FUN21" s="780"/>
      <c r="FUO21" s="780"/>
      <c r="FUP21" s="780"/>
      <c r="FUQ21" s="780"/>
      <c r="FUR21" s="780"/>
      <c r="FUS21" s="780"/>
      <c r="FUT21" s="780"/>
      <c r="FUU21" s="780"/>
      <c r="FUV21" s="780"/>
      <c r="FUW21" s="780"/>
      <c r="FUX21" s="780"/>
      <c r="FUY21" s="780"/>
      <c r="FUZ21" s="780"/>
      <c r="FVA21" s="780"/>
      <c r="FVB21" s="780"/>
      <c r="FVC21" s="780"/>
      <c r="FVD21" s="780"/>
      <c r="FVE21" s="780"/>
      <c r="FVF21" s="780"/>
      <c r="FVG21" s="780"/>
      <c r="FVH21" s="780"/>
      <c r="FVI21" s="780"/>
      <c r="FVJ21" s="780"/>
      <c r="FVK21" s="780"/>
      <c r="FVL21" s="780"/>
      <c r="FVM21" s="780"/>
      <c r="FVN21" s="780"/>
      <c r="FVO21" s="780"/>
      <c r="FVP21" s="780"/>
      <c r="FVQ21" s="780"/>
      <c r="FVR21" s="780"/>
      <c r="FVS21" s="780"/>
      <c r="FVT21" s="780"/>
      <c r="FVU21" s="780"/>
      <c r="FVV21" s="780"/>
      <c r="FVW21" s="780"/>
      <c r="FVX21" s="780"/>
      <c r="FVY21" s="780"/>
      <c r="FVZ21" s="780"/>
      <c r="FWA21" s="780"/>
      <c r="FWB21" s="780"/>
      <c r="FWC21" s="780"/>
      <c r="FWD21" s="780"/>
      <c r="FWE21" s="780"/>
      <c r="FWF21" s="780"/>
      <c r="FWG21" s="780"/>
      <c r="FWH21" s="780"/>
      <c r="FWI21" s="780"/>
      <c r="FWJ21" s="780"/>
      <c r="FWK21" s="780"/>
      <c r="FWL21" s="780"/>
      <c r="FWM21" s="780"/>
      <c r="FWN21" s="780"/>
      <c r="FWO21" s="780"/>
      <c r="FWP21" s="780"/>
      <c r="FWQ21" s="780"/>
      <c r="FWR21" s="780"/>
      <c r="FWS21" s="780"/>
      <c r="FWT21" s="780"/>
      <c r="FWU21" s="780"/>
      <c r="FWV21" s="780"/>
      <c r="FWW21" s="780"/>
      <c r="FWX21" s="780"/>
      <c r="FWY21" s="780"/>
      <c r="FWZ21" s="780"/>
      <c r="FXA21" s="780"/>
      <c r="FXB21" s="780"/>
      <c r="FXC21" s="780"/>
      <c r="FXD21" s="780"/>
      <c r="FXE21" s="780"/>
      <c r="FXF21" s="780"/>
      <c r="FXG21" s="780"/>
      <c r="FXH21" s="780"/>
      <c r="FXI21" s="780"/>
      <c r="FXJ21" s="780"/>
      <c r="FXK21" s="780"/>
      <c r="FXL21" s="780"/>
      <c r="FXM21" s="780"/>
      <c r="FXN21" s="780"/>
      <c r="FXO21" s="780"/>
      <c r="FXP21" s="780"/>
      <c r="FXQ21" s="780"/>
      <c r="FXR21" s="780"/>
      <c r="FXS21" s="780"/>
      <c r="FXT21" s="780"/>
      <c r="FXU21" s="780"/>
      <c r="FXV21" s="780"/>
      <c r="FXW21" s="780"/>
      <c r="FXX21" s="780"/>
      <c r="FXY21" s="780"/>
      <c r="FXZ21" s="780"/>
      <c r="FYA21" s="780"/>
      <c r="FYB21" s="780"/>
      <c r="FYC21" s="780"/>
      <c r="FYD21" s="780"/>
      <c r="FYE21" s="780"/>
      <c r="FYF21" s="780"/>
      <c r="FYG21" s="780"/>
      <c r="FYH21" s="780"/>
      <c r="FYI21" s="780"/>
      <c r="FYJ21" s="780"/>
      <c r="FYK21" s="780"/>
      <c r="FYL21" s="780"/>
      <c r="FYM21" s="780"/>
      <c r="FYN21" s="780"/>
      <c r="FYO21" s="780"/>
      <c r="FYP21" s="780"/>
      <c r="FYQ21" s="780"/>
      <c r="FYR21" s="780"/>
      <c r="FYS21" s="780"/>
      <c r="FYT21" s="780"/>
      <c r="FYU21" s="780"/>
      <c r="FYV21" s="780"/>
      <c r="FYW21" s="780"/>
      <c r="FYX21" s="780"/>
      <c r="FYY21" s="780"/>
      <c r="FYZ21" s="780"/>
      <c r="FZA21" s="780"/>
      <c r="FZB21" s="780"/>
      <c r="FZC21" s="780"/>
      <c r="FZD21" s="780"/>
      <c r="FZE21" s="780"/>
      <c r="FZF21" s="780"/>
      <c r="FZG21" s="780"/>
      <c r="FZH21" s="780"/>
      <c r="FZI21" s="780"/>
      <c r="FZJ21" s="780"/>
      <c r="FZK21" s="780"/>
      <c r="FZL21" s="780"/>
      <c r="FZM21" s="780"/>
      <c r="FZN21" s="780"/>
      <c r="FZO21" s="780"/>
      <c r="FZP21" s="780"/>
      <c r="FZQ21" s="780"/>
      <c r="FZR21" s="780"/>
      <c r="FZS21" s="780"/>
      <c r="FZT21" s="780"/>
      <c r="FZU21" s="780"/>
      <c r="FZV21" s="780"/>
      <c r="FZW21" s="780"/>
      <c r="FZX21" s="780"/>
      <c r="FZY21" s="780"/>
      <c r="FZZ21" s="780"/>
      <c r="GAA21" s="780"/>
      <c r="GAB21" s="780"/>
      <c r="GAC21" s="780"/>
      <c r="GAD21" s="780"/>
      <c r="GAE21" s="780"/>
      <c r="GAF21" s="780"/>
      <c r="GAG21" s="780"/>
      <c r="GAH21" s="780"/>
      <c r="GAI21" s="780"/>
      <c r="GAJ21" s="780"/>
      <c r="GAK21" s="780"/>
      <c r="GAL21" s="780"/>
      <c r="GAM21" s="780"/>
      <c r="GAN21" s="780"/>
      <c r="GAO21" s="780"/>
      <c r="GAP21" s="780"/>
      <c r="GAQ21" s="780"/>
      <c r="GAR21" s="780"/>
      <c r="GAS21" s="780"/>
      <c r="GAT21" s="780"/>
      <c r="GAU21" s="780"/>
      <c r="GAV21" s="780"/>
      <c r="GAW21" s="780"/>
      <c r="GAX21" s="780"/>
      <c r="GAY21" s="780"/>
      <c r="GAZ21" s="780"/>
      <c r="GBA21" s="780"/>
      <c r="GBB21" s="780"/>
      <c r="GBC21" s="780"/>
      <c r="GBD21" s="780"/>
      <c r="GBE21" s="780"/>
      <c r="GBF21" s="780"/>
      <c r="GBG21" s="780"/>
      <c r="GBH21" s="780"/>
      <c r="GBI21" s="780"/>
      <c r="GBJ21" s="780"/>
      <c r="GBK21" s="780"/>
      <c r="GBL21" s="780"/>
      <c r="GBM21" s="780"/>
      <c r="GBN21" s="780"/>
      <c r="GBO21" s="780"/>
      <c r="GBP21" s="780"/>
      <c r="GBQ21" s="780"/>
      <c r="GBR21" s="780"/>
      <c r="GBS21" s="780"/>
      <c r="GBT21" s="780"/>
      <c r="GBU21" s="780"/>
      <c r="GBV21" s="780"/>
      <c r="GBW21" s="780"/>
      <c r="GBX21" s="780"/>
      <c r="GBY21" s="780"/>
      <c r="GBZ21" s="780"/>
      <c r="GCA21" s="780"/>
      <c r="GCB21" s="780"/>
      <c r="GCC21" s="780"/>
      <c r="GCD21" s="780"/>
      <c r="GCE21" s="780"/>
      <c r="GCF21" s="780"/>
      <c r="GCG21" s="780"/>
      <c r="GCH21" s="780"/>
      <c r="GCI21" s="780"/>
      <c r="GCJ21" s="780"/>
      <c r="GCK21" s="780"/>
      <c r="GCL21" s="780"/>
      <c r="GCM21" s="780"/>
      <c r="GCN21" s="780"/>
      <c r="GCO21" s="780"/>
      <c r="GCP21" s="780"/>
      <c r="GCQ21" s="780"/>
      <c r="GCR21" s="780"/>
      <c r="GCS21" s="780"/>
      <c r="GCT21" s="780"/>
      <c r="GCU21" s="780"/>
      <c r="GCV21" s="780"/>
      <c r="GCW21" s="780"/>
      <c r="GCX21" s="780"/>
      <c r="GCY21" s="780"/>
      <c r="GCZ21" s="780"/>
      <c r="GDA21" s="780"/>
      <c r="GDB21" s="780"/>
      <c r="GDC21" s="780"/>
      <c r="GDD21" s="780"/>
      <c r="GDE21" s="780"/>
      <c r="GDF21" s="780"/>
      <c r="GDG21" s="780"/>
      <c r="GDH21" s="780"/>
      <c r="GDI21" s="780"/>
      <c r="GDJ21" s="780"/>
      <c r="GDK21" s="780"/>
      <c r="GDL21" s="780"/>
      <c r="GDM21" s="780"/>
      <c r="GDN21" s="780"/>
      <c r="GDO21" s="780"/>
      <c r="GDP21" s="780"/>
      <c r="GDQ21" s="780"/>
      <c r="GDR21" s="780"/>
      <c r="GDS21" s="780"/>
      <c r="GDT21" s="780"/>
      <c r="GDU21" s="780"/>
      <c r="GDV21" s="780"/>
      <c r="GDW21" s="780"/>
      <c r="GDX21" s="780"/>
      <c r="GDY21" s="780"/>
      <c r="GDZ21" s="780"/>
      <c r="GEA21" s="780"/>
      <c r="GEB21" s="780"/>
      <c r="GEC21" s="780"/>
      <c r="GED21" s="780"/>
      <c r="GEE21" s="780"/>
      <c r="GEF21" s="780"/>
      <c r="GEG21" s="780"/>
      <c r="GEH21" s="780"/>
      <c r="GEI21" s="780"/>
      <c r="GEJ21" s="780"/>
      <c r="GEK21" s="780"/>
      <c r="GEL21" s="780"/>
      <c r="GEM21" s="780"/>
      <c r="GEN21" s="780"/>
      <c r="GEO21" s="780"/>
      <c r="GEP21" s="780"/>
      <c r="GEQ21" s="780"/>
      <c r="GER21" s="780"/>
      <c r="GES21" s="780"/>
      <c r="GET21" s="780"/>
      <c r="GEU21" s="780"/>
      <c r="GEV21" s="780"/>
      <c r="GEW21" s="780"/>
      <c r="GEX21" s="780"/>
      <c r="GEY21" s="780"/>
      <c r="GEZ21" s="780"/>
      <c r="GFA21" s="780"/>
      <c r="GFB21" s="780"/>
      <c r="GFC21" s="780"/>
      <c r="GFD21" s="780"/>
      <c r="GFE21" s="780"/>
      <c r="GFF21" s="780"/>
      <c r="GFG21" s="780"/>
      <c r="GFH21" s="780"/>
      <c r="GFI21" s="780"/>
      <c r="GFJ21" s="780"/>
      <c r="GFK21" s="780"/>
      <c r="GFL21" s="780"/>
      <c r="GFM21" s="780"/>
      <c r="GFN21" s="780"/>
      <c r="GFO21" s="780"/>
      <c r="GFP21" s="780"/>
      <c r="GFQ21" s="780"/>
      <c r="GFR21" s="780"/>
      <c r="GFS21" s="780"/>
      <c r="GFT21" s="780"/>
      <c r="GFU21" s="780"/>
      <c r="GFV21" s="780"/>
      <c r="GFW21" s="780"/>
      <c r="GFX21" s="780"/>
      <c r="GFY21" s="780"/>
      <c r="GFZ21" s="780"/>
      <c r="GGA21" s="780"/>
      <c r="GGB21" s="780"/>
      <c r="GGC21" s="780"/>
      <c r="GGD21" s="780"/>
      <c r="GGE21" s="780"/>
      <c r="GGF21" s="780"/>
      <c r="GGG21" s="780"/>
      <c r="GGH21" s="780"/>
      <c r="GGI21" s="780"/>
      <c r="GGJ21" s="780"/>
      <c r="GGK21" s="780"/>
      <c r="GGL21" s="780"/>
      <c r="GGM21" s="780"/>
      <c r="GGN21" s="780"/>
      <c r="GGO21" s="780"/>
      <c r="GGP21" s="780"/>
      <c r="GGQ21" s="780"/>
      <c r="GGR21" s="780"/>
      <c r="GGS21" s="780"/>
      <c r="GGT21" s="780"/>
      <c r="GGU21" s="780"/>
      <c r="GGV21" s="780"/>
      <c r="GGW21" s="780"/>
      <c r="GGX21" s="780"/>
      <c r="GGY21" s="780"/>
      <c r="GGZ21" s="780"/>
      <c r="GHA21" s="780"/>
      <c r="GHB21" s="780"/>
      <c r="GHC21" s="780"/>
      <c r="GHD21" s="780"/>
      <c r="GHE21" s="780"/>
      <c r="GHF21" s="780"/>
      <c r="GHG21" s="780"/>
      <c r="GHH21" s="780"/>
      <c r="GHI21" s="780"/>
      <c r="GHJ21" s="780"/>
      <c r="GHK21" s="780"/>
      <c r="GHL21" s="780"/>
      <c r="GHM21" s="780"/>
      <c r="GHN21" s="780"/>
      <c r="GHO21" s="780"/>
      <c r="GHP21" s="780"/>
      <c r="GHQ21" s="780"/>
      <c r="GHR21" s="780"/>
      <c r="GHS21" s="780"/>
      <c r="GHT21" s="780"/>
      <c r="GHU21" s="780"/>
      <c r="GHV21" s="780"/>
      <c r="GHW21" s="780"/>
      <c r="GHX21" s="780"/>
      <c r="GHY21" s="780"/>
      <c r="GHZ21" s="780"/>
      <c r="GIA21" s="780"/>
      <c r="GIB21" s="780"/>
      <c r="GIC21" s="780"/>
      <c r="GID21" s="780"/>
      <c r="GIE21" s="780"/>
      <c r="GIF21" s="780"/>
      <c r="GIG21" s="780"/>
      <c r="GIH21" s="780"/>
      <c r="GII21" s="780"/>
      <c r="GIJ21" s="780"/>
      <c r="GIK21" s="780"/>
      <c r="GIL21" s="780"/>
      <c r="GIM21" s="780"/>
      <c r="GIN21" s="780"/>
      <c r="GIO21" s="780"/>
      <c r="GIP21" s="780"/>
      <c r="GIQ21" s="780"/>
      <c r="GIR21" s="780"/>
      <c r="GIS21" s="780"/>
      <c r="GIT21" s="780"/>
      <c r="GIU21" s="780"/>
      <c r="GIV21" s="780"/>
      <c r="GIW21" s="780"/>
      <c r="GIX21" s="780"/>
      <c r="GIY21" s="780"/>
      <c r="GIZ21" s="780"/>
      <c r="GJA21" s="780"/>
      <c r="GJB21" s="780"/>
      <c r="GJC21" s="780"/>
      <c r="GJD21" s="780"/>
      <c r="GJE21" s="780"/>
      <c r="GJF21" s="780"/>
      <c r="GJG21" s="780"/>
      <c r="GJH21" s="780"/>
      <c r="GJI21" s="780"/>
      <c r="GJJ21" s="780"/>
      <c r="GJK21" s="780"/>
      <c r="GJL21" s="780"/>
      <c r="GJM21" s="780"/>
      <c r="GJN21" s="780"/>
      <c r="GJO21" s="780"/>
      <c r="GJP21" s="780"/>
      <c r="GJQ21" s="780"/>
      <c r="GJR21" s="780"/>
      <c r="GJS21" s="780"/>
      <c r="GJT21" s="780"/>
      <c r="GJU21" s="780"/>
      <c r="GJV21" s="780"/>
      <c r="GJW21" s="780"/>
      <c r="GJX21" s="780"/>
      <c r="GJY21" s="780"/>
      <c r="GJZ21" s="780"/>
      <c r="GKA21" s="780"/>
      <c r="GKB21" s="780"/>
      <c r="GKC21" s="780"/>
      <c r="GKD21" s="780"/>
      <c r="GKE21" s="780"/>
      <c r="GKF21" s="780"/>
      <c r="GKG21" s="780"/>
      <c r="GKH21" s="780"/>
      <c r="GKI21" s="780"/>
      <c r="GKJ21" s="780"/>
      <c r="GKK21" s="780"/>
      <c r="GKL21" s="780"/>
      <c r="GKM21" s="780"/>
      <c r="GKN21" s="780"/>
      <c r="GKO21" s="780"/>
      <c r="GKP21" s="780"/>
      <c r="GKQ21" s="780"/>
      <c r="GKR21" s="780"/>
      <c r="GKS21" s="780"/>
      <c r="GKT21" s="780"/>
      <c r="GKU21" s="780"/>
      <c r="GKV21" s="780"/>
      <c r="GKW21" s="780"/>
      <c r="GKX21" s="780"/>
      <c r="GKY21" s="780"/>
      <c r="GKZ21" s="780"/>
      <c r="GLA21" s="780"/>
      <c r="GLB21" s="780"/>
      <c r="GLC21" s="780"/>
      <c r="GLD21" s="780"/>
      <c r="GLE21" s="780"/>
      <c r="GLF21" s="780"/>
      <c r="GLG21" s="780"/>
      <c r="GLH21" s="780"/>
      <c r="GLI21" s="780"/>
      <c r="GLJ21" s="780"/>
      <c r="GLK21" s="780"/>
      <c r="GLL21" s="780"/>
      <c r="GLM21" s="780"/>
      <c r="GLN21" s="780"/>
      <c r="GLO21" s="780"/>
      <c r="GLP21" s="780"/>
      <c r="GLQ21" s="780"/>
      <c r="GLR21" s="780"/>
      <c r="GLS21" s="780"/>
      <c r="GLT21" s="780"/>
      <c r="GLU21" s="780"/>
      <c r="GLV21" s="780"/>
      <c r="GLW21" s="780"/>
      <c r="GLX21" s="780"/>
      <c r="GLY21" s="780"/>
      <c r="GLZ21" s="780"/>
      <c r="GMA21" s="780"/>
      <c r="GMB21" s="780"/>
      <c r="GMC21" s="780"/>
      <c r="GMD21" s="780"/>
      <c r="GME21" s="780"/>
      <c r="GMF21" s="780"/>
      <c r="GMG21" s="780"/>
      <c r="GMH21" s="780"/>
      <c r="GMI21" s="780"/>
      <c r="GMJ21" s="780"/>
      <c r="GMK21" s="780"/>
      <c r="GML21" s="780"/>
      <c r="GMM21" s="780"/>
      <c r="GMN21" s="780"/>
      <c r="GMO21" s="780"/>
      <c r="GMP21" s="780"/>
      <c r="GMQ21" s="780"/>
      <c r="GMR21" s="780"/>
      <c r="GMS21" s="780"/>
      <c r="GMT21" s="780"/>
      <c r="GMU21" s="780"/>
      <c r="GMV21" s="780"/>
      <c r="GMW21" s="780"/>
      <c r="GMX21" s="780"/>
      <c r="GMY21" s="780"/>
      <c r="GMZ21" s="780"/>
      <c r="GNA21" s="780"/>
      <c r="GNB21" s="780"/>
      <c r="GNC21" s="780"/>
      <c r="GND21" s="780"/>
      <c r="GNE21" s="780"/>
      <c r="GNF21" s="780"/>
      <c r="GNG21" s="780"/>
      <c r="GNH21" s="780"/>
      <c r="GNI21" s="780"/>
      <c r="GNJ21" s="780"/>
      <c r="GNK21" s="780"/>
      <c r="GNL21" s="780"/>
      <c r="GNM21" s="780"/>
      <c r="GNN21" s="780"/>
      <c r="GNO21" s="780"/>
      <c r="GNP21" s="780"/>
      <c r="GNQ21" s="780"/>
      <c r="GNR21" s="780"/>
      <c r="GNS21" s="780"/>
      <c r="GNT21" s="780"/>
      <c r="GNU21" s="780"/>
      <c r="GNV21" s="780"/>
      <c r="GNW21" s="780"/>
      <c r="GNX21" s="780"/>
      <c r="GNY21" s="780"/>
      <c r="GNZ21" s="780"/>
      <c r="GOA21" s="780"/>
      <c r="GOB21" s="780"/>
      <c r="GOC21" s="780"/>
      <c r="GOD21" s="780"/>
      <c r="GOE21" s="780"/>
      <c r="GOF21" s="780"/>
      <c r="GOG21" s="780"/>
      <c r="GOH21" s="780"/>
      <c r="GOI21" s="780"/>
      <c r="GOJ21" s="780"/>
      <c r="GOK21" s="780"/>
      <c r="GOL21" s="780"/>
      <c r="GOM21" s="780"/>
      <c r="GON21" s="780"/>
      <c r="GOO21" s="780"/>
      <c r="GOP21" s="780"/>
      <c r="GOQ21" s="780"/>
      <c r="GOR21" s="780"/>
      <c r="GOS21" s="780"/>
      <c r="GOT21" s="780"/>
      <c r="GOU21" s="780"/>
      <c r="GOV21" s="780"/>
      <c r="GOW21" s="780"/>
      <c r="GOX21" s="780"/>
      <c r="GOY21" s="780"/>
      <c r="GOZ21" s="780"/>
      <c r="GPA21" s="780"/>
      <c r="GPB21" s="780"/>
      <c r="GPC21" s="780"/>
      <c r="GPD21" s="780"/>
      <c r="GPE21" s="780"/>
      <c r="GPF21" s="780"/>
      <c r="GPG21" s="780"/>
      <c r="GPH21" s="780"/>
      <c r="GPI21" s="780"/>
      <c r="GPJ21" s="780"/>
      <c r="GPK21" s="780"/>
      <c r="GPL21" s="780"/>
      <c r="GPM21" s="780"/>
      <c r="GPN21" s="780"/>
      <c r="GPO21" s="780"/>
      <c r="GPP21" s="780"/>
      <c r="GPQ21" s="780"/>
      <c r="GPR21" s="780"/>
      <c r="GPS21" s="780"/>
      <c r="GPT21" s="780"/>
      <c r="GPU21" s="780"/>
      <c r="GPV21" s="780"/>
      <c r="GPW21" s="780"/>
      <c r="GPX21" s="780"/>
      <c r="GPY21" s="780"/>
      <c r="GPZ21" s="780"/>
      <c r="GQA21" s="780"/>
      <c r="GQB21" s="780"/>
      <c r="GQC21" s="780"/>
      <c r="GQD21" s="780"/>
      <c r="GQE21" s="780"/>
      <c r="GQF21" s="780"/>
      <c r="GQG21" s="780"/>
      <c r="GQH21" s="780"/>
      <c r="GQI21" s="780"/>
      <c r="GQJ21" s="780"/>
      <c r="GQK21" s="780"/>
      <c r="GQL21" s="780"/>
      <c r="GQM21" s="780"/>
      <c r="GQN21" s="780"/>
      <c r="GQO21" s="780"/>
      <c r="GQP21" s="780"/>
      <c r="GQQ21" s="780"/>
      <c r="GQR21" s="780"/>
      <c r="GQS21" s="780"/>
      <c r="GQT21" s="780"/>
      <c r="GQU21" s="780"/>
      <c r="GQV21" s="780"/>
      <c r="GQW21" s="780"/>
      <c r="GQX21" s="780"/>
      <c r="GQY21" s="780"/>
      <c r="GQZ21" s="780"/>
      <c r="GRA21" s="780"/>
      <c r="GRB21" s="780"/>
      <c r="GRC21" s="780"/>
      <c r="GRD21" s="780"/>
      <c r="GRE21" s="780"/>
      <c r="GRF21" s="780"/>
      <c r="GRG21" s="780"/>
      <c r="GRH21" s="780"/>
      <c r="GRI21" s="780"/>
      <c r="GRJ21" s="780"/>
      <c r="GRK21" s="780"/>
      <c r="GRL21" s="780"/>
      <c r="GRM21" s="780"/>
      <c r="GRN21" s="780"/>
      <c r="GRO21" s="780"/>
      <c r="GRP21" s="780"/>
      <c r="GRQ21" s="780"/>
      <c r="GRR21" s="780"/>
      <c r="GRS21" s="780"/>
      <c r="GRT21" s="780"/>
      <c r="GRU21" s="780"/>
      <c r="GRV21" s="780"/>
      <c r="GRW21" s="780"/>
      <c r="GRX21" s="780"/>
      <c r="GRY21" s="780"/>
      <c r="GRZ21" s="780"/>
      <c r="GSA21" s="780"/>
      <c r="GSB21" s="780"/>
      <c r="GSC21" s="780"/>
      <c r="GSD21" s="780"/>
      <c r="GSE21" s="780"/>
      <c r="GSF21" s="780"/>
      <c r="GSG21" s="780"/>
      <c r="GSH21" s="780"/>
      <c r="GSI21" s="780"/>
      <c r="GSJ21" s="780"/>
      <c r="GSK21" s="780"/>
      <c r="GSL21" s="780"/>
      <c r="GSM21" s="780"/>
      <c r="GSN21" s="780"/>
      <c r="GSO21" s="780"/>
      <c r="GSP21" s="780"/>
      <c r="GSQ21" s="780"/>
      <c r="GSR21" s="780"/>
      <c r="GSS21" s="780"/>
      <c r="GST21" s="780"/>
      <c r="GSU21" s="780"/>
      <c r="GSV21" s="780"/>
      <c r="GSW21" s="780"/>
      <c r="GSX21" s="780"/>
      <c r="GSY21" s="780"/>
      <c r="GSZ21" s="780"/>
      <c r="GTA21" s="780"/>
      <c r="GTB21" s="780"/>
      <c r="GTC21" s="780"/>
      <c r="GTD21" s="780"/>
      <c r="GTE21" s="780"/>
      <c r="GTF21" s="780"/>
      <c r="GTG21" s="780"/>
      <c r="GTH21" s="780"/>
      <c r="GTI21" s="780"/>
      <c r="GTJ21" s="780"/>
      <c r="GTK21" s="780"/>
      <c r="GTL21" s="780"/>
      <c r="GTM21" s="780"/>
      <c r="GTN21" s="780"/>
      <c r="GTO21" s="780"/>
      <c r="GTP21" s="780"/>
      <c r="GTQ21" s="780"/>
      <c r="GTR21" s="780"/>
      <c r="GTS21" s="780"/>
      <c r="GTT21" s="780"/>
      <c r="GTU21" s="780"/>
      <c r="GTV21" s="780"/>
      <c r="GTW21" s="780"/>
      <c r="GTX21" s="780"/>
      <c r="GTY21" s="780"/>
      <c r="GTZ21" s="780"/>
      <c r="GUA21" s="780"/>
      <c r="GUB21" s="780"/>
      <c r="GUC21" s="780"/>
      <c r="GUD21" s="780"/>
      <c r="GUE21" s="780"/>
      <c r="GUF21" s="780"/>
      <c r="GUG21" s="780"/>
      <c r="GUH21" s="780"/>
      <c r="GUI21" s="780"/>
      <c r="GUJ21" s="780"/>
      <c r="GUK21" s="780"/>
      <c r="GUL21" s="780"/>
      <c r="GUM21" s="780"/>
      <c r="GUN21" s="780"/>
      <c r="GUO21" s="780"/>
      <c r="GUP21" s="780"/>
      <c r="GUQ21" s="780"/>
      <c r="GUR21" s="780"/>
      <c r="GUS21" s="780"/>
      <c r="GUT21" s="780"/>
      <c r="GUU21" s="780"/>
      <c r="GUV21" s="780"/>
      <c r="GUW21" s="780"/>
      <c r="GUX21" s="780"/>
      <c r="GUY21" s="780"/>
      <c r="GUZ21" s="780"/>
      <c r="GVA21" s="780"/>
      <c r="GVB21" s="780"/>
      <c r="GVC21" s="780"/>
      <c r="GVD21" s="780"/>
      <c r="GVE21" s="780"/>
      <c r="GVF21" s="780"/>
      <c r="GVG21" s="780"/>
      <c r="GVH21" s="780"/>
      <c r="GVI21" s="780"/>
      <c r="GVJ21" s="780"/>
      <c r="GVK21" s="780"/>
      <c r="GVL21" s="780"/>
      <c r="GVM21" s="780"/>
      <c r="GVN21" s="780"/>
      <c r="GVO21" s="780"/>
      <c r="GVP21" s="780"/>
      <c r="GVQ21" s="780"/>
      <c r="GVR21" s="780"/>
      <c r="GVS21" s="780"/>
      <c r="GVT21" s="780"/>
      <c r="GVU21" s="780"/>
      <c r="GVV21" s="780"/>
      <c r="GVW21" s="780"/>
      <c r="GVX21" s="780"/>
      <c r="GVY21" s="780"/>
      <c r="GVZ21" s="780"/>
      <c r="GWA21" s="780"/>
      <c r="GWB21" s="780"/>
      <c r="GWC21" s="780"/>
      <c r="GWD21" s="780"/>
      <c r="GWE21" s="780"/>
      <c r="GWF21" s="780"/>
      <c r="GWG21" s="780"/>
      <c r="GWH21" s="780"/>
      <c r="GWI21" s="780"/>
      <c r="GWJ21" s="780"/>
      <c r="GWK21" s="780"/>
      <c r="GWL21" s="780"/>
      <c r="GWM21" s="780"/>
      <c r="GWN21" s="780"/>
      <c r="GWO21" s="780"/>
      <c r="GWP21" s="780"/>
      <c r="GWQ21" s="780"/>
      <c r="GWR21" s="780"/>
      <c r="GWS21" s="780"/>
      <c r="GWT21" s="780"/>
      <c r="GWU21" s="780"/>
      <c r="GWV21" s="780"/>
      <c r="GWW21" s="780"/>
      <c r="GWX21" s="780"/>
      <c r="GWY21" s="780"/>
      <c r="GWZ21" s="780"/>
      <c r="GXA21" s="780"/>
      <c r="GXB21" s="780"/>
      <c r="GXC21" s="780"/>
      <c r="GXD21" s="780"/>
      <c r="GXE21" s="780"/>
      <c r="GXF21" s="780"/>
      <c r="GXG21" s="780"/>
      <c r="GXH21" s="780"/>
      <c r="GXI21" s="780"/>
      <c r="GXJ21" s="780"/>
      <c r="GXK21" s="780"/>
      <c r="GXL21" s="780"/>
      <c r="GXM21" s="780"/>
      <c r="GXN21" s="780"/>
      <c r="GXO21" s="780"/>
      <c r="GXP21" s="780"/>
      <c r="GXQ21" s="780"/>
      <c r="GXR21" s="780"/>
      <c r="GXS21" s="780"/>
      <c r="GXT21" s="780"/>
      <c r="GXU21" s="780"/>
      <c r="GXV21" s="780"/>
      <c r="GXW21" s="780"/>
      <c r="GXX21" s="780"/>
      <c r="GXY21" s="780"/>
      <c r="GXZ21" s="780"/>
      <c r="GYA21" s="780"/>
      <c r="GYB21" s="780"/>
      <c r="GYC21" s="780"/>
      <c r="GYD21" s="780"/>
      <c r="GYE21" s="780"/>
      <c r="GYF21" s="780"/>
      <c r="GYG21" s="780"/>
      <c r="GYH21" s="780"/>
      <c r="GYI21" s="780"/>
      <c r="GYJ21" s="780"/>
      <c r="GYK21" s="780"/>
      <c r="GYL21" s="780"/>
      <c r="GYM21" s="780"/>
      <c r="GYN21" s="780"/>
      <c r="GYO21" s="780"/>
      <c r="GYP21" s="780"/>
      <c r="GYQ21" s="780"/>
      <c r="GYR21" s="780"/>
      <c r="GYS21" s="780"/>
      <c r="GYT21" s="780"/>
      <c r="GYU21" s="780"/>
      <c r="GYV21" s="780"/>
      <c r="GYW21" s="780"/>
      <c r="GYX21" s="780"/>
      <c r="GYY21" s="780"/>
      <c r="GYZ21" s="780"/>
      <c r="GZA21" s="780"/>
      <c r="GZB21" s="780"/>
      <c r="GZC21" s="780"/>
      <c r="GZD21" s="780"/>
      <c r="GZE21" s="780"/>
      <c r="GZF21" s="780"/>
      <c r="GZG21" s="780"/>
      <c r="GZH21" s="780"/>
      <c r="GZI21" s="780"/>
      <c r="GZJ21" s="780"/>
      <c r="GZK21" s="780"/>
      <c r="GZL21" s="780"/>
      <c r="GZM21" s="780"/>
      <c r="GZN21" s="780"/>
      <c r="GZO21" s="780"/>
      <c r="GZP21" s="780"/>
      <c r="GZQ21" s="780"/>
      <c r="GZR21" s="780"/>
      <c r="GZS21" s="780"/>
      <c r="GZT21" s="780"/>
      <c r="GZU21" s="780"/>
      <c r="GZV21" s="780"/>
      <c r="GZW21" s="780"/>
      <c r="GZX21" s="780"/>
      <c r="GZY21" s="780"/>
      <c r="GZZ21" s="780"/>
      <c r="HAA21" s="780"/>
      <c r="HAB21" s="780"/>
      <c r="HAC21" s="780"/>
      <c r="HAD21" s="780"/>
      <c r="HAE21" s="780"/>
      <c r="HAF21" s="780"/>
      <c r="HAG21" s="780"/>
      <c r="HAH21" s="780"/>
      <c r="HAI21" s="780"/>
      <c r="HAJ21" s="780"/>
      <c r="HAK21" s="780"/>
      <c r="HAL21" s="780"/>
      <c r="HAM21" s="780"/>
      <c r="HAN21" s="780"/>
      <c r="HAO21" s="780"/>
      <c r="HAP21" s="780"/>
      <c r="HAQ21" s="780"/>
      <c r="HAR21" s="780"/>
      <c r="HAS21" s="780"/>
      <c r="HAT21" s="780"/>
      <c r="HAU21" s="780"/>
      <c r="HAV21" s="780"/>
      <c r="HAW21" s="780"/>
      <c r="HAX21" s="780"/>
      <c r="HAY21" s="780"/>
      <c r="HAZ21" s="780"/>
      <c r="HBA21" s="780"/>
      <c r="HBB21" s="780"/>
      <c r="HBC21" s="780"/>
      <c r="HBD21" s="780"/>
      <c r="HBE21" s="780"/>
      <c r="HBF21" s="780"/>
      <c r="HBG21" s="780"/>
      <c r="HBH21" s="780"/>
      <c r="HBI21" s="780"/>
      <c r="HBJ21" s="780"/>
      <c r="HBK21" s="780"/>
      <c r="HBL21" s="780"/>
      <c r="HBM21" s="780"/>
      <c r="HBN21" s="780"/>
      <c r="HBO21" s="780"/>
      <c r="HBP21" s="780"/>
      <c r="HBQ21" s="780"/>
      <c r="HBR21" s="780"/>
      <c r="HBS21" s="780"/>
      <c r="HBT21" s="780"/>
      <c r="HBU21" s="780"/>
      <c r="HBV21" s="780"/>
      <c r="HBW21" s="780"/>
      <c r="HBX21" s="780"/>
      <c r="HBY21" s="780"/>
      <c r="HBZ21" s="780"/>
      <c r="HCA21" s="780"/>
      <c r="HCB21" s="780"/>
      <c r="HCC21" s="780"/>
      <c r="HCD21" s="780"/>
      <c r="HCE21" s="780"/>
      <c r="HCF21" s="780"/>
      <c r="HCG21" s="780"/>
      <c r="HCH21" s="780"/>
      <c r="HCI21" s="780"/>
      <c r="HCJ21" s="780"/>
      <c r="HCK21" s="780"/>
      <c r="HCL21" s="780"/>
      <c r="HCM21" s="780"/>
      <c r="HCN21" s="780"/>
      <c r="HCO21" s="780"/>
      <c r="HCP21" s="780"/>
      <c r="HCQ21" s="780"/>
      <c r="HCR21" s="780"/>
      <c r="HCS21" s="780"/>
      <c r="HCT21" s="780"/>
      <c r="HCU21" s="780"/>
      <c r="HCV21" s="780"/>
      <c r="HCW21" s="780"/>
      <c r="HCX21" s="780"/>
      <c r="HCY21" s="780"/>
      <c r="HCZ21" s="780"/>
      <c r="HDA21" s="780"/>
      <c r="HDB21" s="780"/>
      <c r="HDC21" s="780"/>
      <c r="HDD21" s="780"/>
      <c r="HDE21" s="780"/>
      <c r="HDF21" s="780"/>
      <c r="HDG21" s="780"/>
      <c r="HDH21" s="780"/>
      <c r="HDI21" s="780"/>
      <c r="HDJ21" s="780"/>
      <c r="HDK21" s="780"/>
      <c r="HDL21" s="780"/>
      <c r="HDM21" s="780"/>
      <c r="HDN21" s="780"/>
      <c r="HDO21" s="780"/>
      <c r="HDP21" s="780"/>
      <c r="HDQ21" s="780"/>
      <c r="HDR21" s="780"/>
      <c r="HDS21" s="780"/>
      <c r="HDT21" s="780"/>
      <c r="HDU21" s="780"/>
      <c r="HDV21" s="780"/>
      <c r="HDW21" s="780"/>
      <c r="HDX21" s="780"/>
      <c r="HDY21" s="780"/>
      <c r="HDZ21" s="780"/>
      <c r="HEA21" s="780"/>
      <c r="HEB21" s="780"/>
      <c r="HEC21" s="780"/>
      <c r="HED21" s="780"/>
      <c r="HEE21" s="780"/>
      <c r="HEF21" s="780"/>
      <c r="HEG21" s="780"/>
      <c r="HEH21" s="780"/>
      <c r="HEI21" s="780"/>
      <c r="HEJ21" s="780"/>
      <c r="HEK21" s="780"/>
      <c r="HEL21" s="780"/>
      <c r="HEM21" s="780"/>
      <c r="HEN21" s="780"/>
      <c r="HEO21" s="780"/>
      <c r="HEP21" s="780"/>
      <c r="HEQ21" s="780"/>
      <c r="HER21" s="780"/>
      <c r="HES21" s="780"/>
      <c r="HET21" s="780"/>
      <c r="HEU21" s="780"/>
      <c r="HEV21" s="780"/>
      <c r="HEW21" s="780"/>
      <c r="HEX21" s="780"/>
      <c r="HEY21" s="780"/>
      <c r="HEZ21" s="780"/>
      <c r="HFA21" s="780"/>
      <c r="HFB21" s="780"/>
      <c r="HFC21" s="780"/>
      <c r="HFD21" s="780"/>
      <c r="HFE21" s="780"/>
      <c r="HFF21" s="780"/>
      <c r="HFG21" s="780"/>
      <c r="HFH21" s="780"/>
      <c r="HFI21" s="780"/>
      <c r="HFJ21" s="780"/>
      <c r="HFK21" s="780"/>
      <c r="HFL21" s="780"/>
      <c r="HFM21" s="780"/>
      <c r="HFN21" s="780"/>
      <c r="HFO21" s="780"/>
      <c r="HFP21" s="780"/>
      <c r="HFQ21" s="780"/>
      <c r="HFR21" s="780"/>
      <c r="HFS21" s="780"/>
      <c r="HFT21" s="780"/>
      <c r="HFU21" s="780"/>
      <c r="HFV21" s="780"/>
      <c r="HFW21" s="780"/>
      <c r="HFX21" s="780"/>
      <c r="HFY21" s="780"/>
      <c r="HFZ21" s="780"/>
      <c r="HGA21" s="780"/>
      <c r="HGB21" s="780"/>
      <c r="HGC21" s="780"/>
      <c r="HGD21" s="780"/>
      <c r="HGE21" s="780"/>
      <c r="HGF21" s="780"/>
      <c r="HGG21" s="780"/>
      <c r="HGH21" s="780"/>
      <c r="HGI21" s="780"/>
      <c r="HGJ21" s="780"/>
      <c r="HGK21" s="780"/>
      <c r="HGL21" s="780"/>
      <c r="HGM21" s="780"/>
      <c r="HGN21" s="780"/>
      <c r="HGO21" s="780"/>
      <c r="HGP21" s="780"/>
      <c r="HGQ21" s="780"/>
      <c r="HGR21" s="780"/>
      <c r="HGS21" s="780"/>
      <c r="HGT21" s="780"/>
      <c r="HGU21" s="780"/>
      <c r="HGV21" s="780"/>
      <c r="HGW21" s="780"/>
      <c r="HGX21" s="780"/>
      <c r="HGY21" s="780"/>
      <c r="HGZ21" s="780"/>
      <c r="HHA21" s="780"/>
      <c r="HHB21" s="780"/>
      <c r="HHC21" s="780"/>
      <c r="HHD21" s="780"/>
      <c r="HHE21" s="780"/>
      <c r="HHF21" s="780"/>
      <c r="HHG21" s="780"/>
      <c r="HHH21" s="780"/>
      <c r="HHI21" s="780"/>
      <c r="HHJ21" s="780"/>
      <c r="HHK21" s="780"/>
      <c r="HHL21" s="780"/>
      <c r="HHM21" s="780"/>
      <c r="HHN21" s="780"/>
      <c r="HHO21" s="780"/>
      <c r="HHP21" s="780"/>
      <c r="HHQ21" s="780"/>
      <c r="HHR21" s="780"/>
      <c r="HHS21" s="780"/>
      <c r="HHT21" s="780"/>
      <c r="HHU21" s="780"/>
      <c r="HHV21" s="780"/>
      <c r="HHW21" s="780"/>
      <c r="HHX21" s="780"/>
      <c r="HHY21" s="780"/>
      <c r="HHZ21" s="780"/>
      <c r="HIA21" s="780"/>
      <c r="HIB21" s="780"/>
      <c r="HIC21" s="780"/>
      <c r="HID21" s="780"/>
      <c r="HIE21" s="780"/>
      <c r="HIF21" s="780"/>
      <c r="HIG21" s="780"/>
      <c r="HIH21" s="780"/>
      <c r="HII21" s="780"/>
      <c r="HIJ21" s="780"/>
      <c r="HIK21" s="780"/>
      <c r="HIL21" s="780"/>
      <c r="HIM21" s="780"/>
      <c r="HIN21" s="780"/>
      <c r="HIO21" s="780"/>
      <c r="HIP21" s="780"/>
      <c r="HIQ21" s="780"/>
      <c r="HIR21" s="780"/>
      <c r="HIS21" s="780"/>
      <c r="HIT21" s="780"/>
      <c r="HIU21" s="780"/>
      <c r="HIV21" s="780"/>
      <c r="HIW21" s="780"/>
      <c r="HIX21" s="780"/>
      <c r="HIY21" s="780"/>
      <c r="HIZ21" s="780"/>
      <c r="HJA21" s="780"/>
      <c r="HJB21" s="780"/>
      <c r="HJC21" s="780"/>
      <c r="HJD21" s="780"/>
      <c r="HJE21" s="780"/>
      <c r="HJF21" s="780"/>
      <c r="HJG21" s="780"/>
      <c r="HJH21" s="780"/>
      <c r="HJI21" s="780"/>
      <c r="HJJ21" s="780"/>
      <c r="HJK21" s="780"/>
      <c r="HJL21" s="780"/>
      <c r="HJM21" s="780"/>
      <c r="HJN21" s="780"/>
      <c r="HJO21" s="780"/>
      <c r="HJP21" s="780"/>
      <c r="HJQ21" s="780"/>
      <c r="HJR21" s="780"/>
      <c r="HJS21" s="780"/>
      <c r="HJT21" s="780"/>
      <c r="HJU21" s="780"/>
      <c r="HJV21" s="780"/>
      <c r="HJW21" s="780"/>
      <c r="HJX21" s="780"/>
      <c r="HJY21" s="780"/>
      <c r="HJZ21" s="780"/>
      <c r="HKA21" s="780"/>
      <c r="HKB21" s="780"/>
      <c r="HKC21" s="780"/>
      <c r="HKD21" s="780"/>
      <c r="HKE21" s="780"/>
      <c r="HKF21" s="780"/>
      <c r="HKG21" s="780"/>
      <c r="HKH21" s="780"/>
      <c r="HKI21" s="780"/>
      <c r="HKJ21" s="780"/>
      <c r="HKK21" s="780"/>
      <c r="HKL21" s="780"/>
      <c r="HKM21" s="780"/>
      <c r="HKN21" s="780"/>
      <c r="HKO21" s="780"/>
      <c r="HKP21" s="780"/>
      <c r="HKQ21" s="780"/>
      <c r="HKR21" s="780"/>
      <c r="HKS21" s="780"/>
      <c r="HKT21" s="780"/>
      <c r="HKU21" s="780"/>
      <c r="HKV21" s="780"/>
      <c r="HKW21" s="780"/>
      <c r="HKX21" s="780"/>
      <c r="HKY21" s="780"/>
      <c r="HKZ21" s="780"/>
      <c r="HLA21" s="780"/>
      <c r="HLB21" s="780"/>
      <c r="HLC21" s="780"/>
      <c r="HLD21" s="780"/>
      <c r="HLE21" s="780"/>
      <c r="HLF21" s="780"/>
      <c r="HLG21" s="780"/>
      <c r="HLH21" s="780"/>
      <c r="HLI21" s="780"/>
      <c r="HLJ21" s="780"/>
      <c r="HLK21" s="780"/>
      <c r="HLL21" s="780"/>
      <c r="HLM21" s="780"/>
      <c r="HLN21" s="780"/>
      <c r="HLO21" s="780"/>
      <c r="HLP21" s="780"/>
      <c r="HLQ21" s="780"/>
      <c r="HLR21" s="780"/>
      <c r="HLS21" s="780"/>
      <c r="HLT21" s="780"/>
      <c r="HLU21" s="780"/>
      <c r="HLV21" s="780"/>
      <c r="HLW21" s="780"/>
      <c r="HLX21" s="780"/>
      <c r="HLY21" s="780"/>
      <c r="HLZ21" s="780"/>
      <c r="HMA21" s="780"/>
      <c r="HMB21" s="780"/>
      <c r="HMC21" s="780"/>
      <c r="HMD21" s="780"/>
      <c r="HME21" s="780"/>
      <c r="HMF21" s="780"/>
      <c r="HMG21" s="780"/>
      <c r="HMH21" s="780"/>
      <c r="HMI21" s="780"/>
      <c r="HMJ21" s="780"/>
      <c r="HMK21" s="780"/>
      <c r="HML21" s="780"/>
      <c r="HMM21" s="780"/>
      <c r="HMN21" s="780"/>
      <c r="HMO21" s="780"/>
      <c r="HMP21" s="780"/>
      <c r="HMQ21" s="780"/>
      <c r="HMR21" s="780"/>
      <c r="HMS21" s="780"/>
      <c r="HMT21" s="780"/>
      <c r="HMU21" s="780"/>
      <c r="HMV21" s="780"/>
      <c r="HMW21" s="780"/>
      <c r="HMX21" s="780"/>
      <c r="HMY21" s="780"/>
      <c r="HMZ21" s="780"/>
      <c r="HNA21" s="780"/>
      <c r="HNB21" s="780"/>
      <c r="HNC21" s="780"/>
      <c r="HND21" s="780"/>
      <c r="HNE21" s="780"/>
      <c r="HNF21" s="780"/>
      <c r="HNG21" s="780"/>
      <c r="HNH21" s="780"/>
      <c r="HNI21" s="780"/>
      <c r="HNJ21" s="780"/>
      <c r="HNK21" s="780"/>
      <c r="HNL21" s="780"/>
      <c r="HNM21" s="780"/>
      <c r="HNN21" s="780"/>
      <c r="HNO21" s="780"/>
      <c r="HNP21" s="780"/>
      <c r="HNQ21" s="780"/>
      <c r="HNR21" s="780"/>
      <c r="HNS21" s="780"/>
      <c r="HNT21" s="780"/>
      <c r="HNU21" s="780"/>
      <c r="HNV21" s="780"/>
      <c r="HNW21" s="780"/>
      <c r="HNX21" s="780"/>
      <c r="HNY21" s="780"/>
      <c r="HNZ21" s="780"/>
      <c r="HOA21" s="780"/>
      <c r="HOB21" s="780"/>
      <c r="HOC21" s="780"/>
      <c r="HOD21" s="780"/>
      <c r="HOE21" s="780"/>
      <c r="HOF21" s="780"/>
      <c r="HOG21" s="780"/>
      <c r="HOH21" s="780"/>
      <c r="HOI21" s="780"/>
      <c r="HOJ21" s="780"/>
      <c r="HOK21" s="780"/>
      <c r="HOL21" s="780"/>
      <c r="HOM21" s="780"/>
      <c r="HON21" s="780"/>
      <c r="HOO21" s="780"/>
      <c r="HOP21" s="780"/>
      <c r="HOQ21" s="780"/>
      <c r="HOR21" s="780"/>
      <c r="HOS21" s="780"/>
      <c r="HOT21" s="780"/>
      <c r="HOU21" s="780"/>
      <c r="HOV21" s="780"/>
      <c r="HOW21" s="780"/>
      <c r="HOX21" s="780"/>
      <c r="HOY21" s="780"/>
      <c r="HOZ21" s="780"/>
      <c r="HPA21" s="780"/>
      <c r="HPB21" s="780"/>
      <c r="HPC21" s="780"/>
      <c r="HPD21" s="780"/>
      <c r="HPE21" s="780"/>
      <c r="HPF21" s="780"/>
      <c r="HPG21" s="780"/>
      <c r="HPH21" s="780"/>
      <c r="HPI21" s="780"/>
      <c r="HPJ21" s="780"/>
      <c r="HPK21" s="780"/>
      <c r="HPL21" s="780"/>
      <c r="HPM21" s="780"/>
      <c r="HPN21" s="780"/>
      <c r="HPO21" s="780"/>
      <c r="HPP21" s="780"/>
      <c r="HPQ21" s="780"/>
      <c r="HPR21" s="780"/>
      <c r="HPS21" s="780"/>
      <c r="HPT21" s="780"/>
      <c r="HPU21" s="780"/>
      <c r="HPV21" s="780"/>
      <c r="HPW21" s="780"/>
      <c r="HPX21" s="780"/>
      <c r="HPY21" s="780"/>
      <c r="HPZ21" s="780"/>
      <c r="HQA21" s="780"/>
      <c r="HQB21" s="780"/>
      <c r="HQC21" s="780"/>
      <c r="HQD21" s="780"/>
      <c r="HQE21" s="780"/>
      <c r="HQF21" s="780"/>
      <c r="HQG21" s="780"/>
      <c r="HQH21" s="780"/>
      <c r="HQI21" s="780"/>
      <c r="HQJ21" s="780"/>
      <c r="HQK21" s="780"/>
      <c r="HQL21" s="780"/>
      <c r="HQM21" s="780"/>
      <c r="HQN21" s="780"/>
      <c r="HQO21" s="780"/>
      <c r="HQP21" s="780"/>
      <c r="HQQ21" s="780"/>
      <c r="HQR21" s="780"/>
      <c r="HQS21" s="780"/>
      <c r="HQT21" s="780"/>
      <c r="HQU21" s="780"/>
      <c r="HQV21" s="780"/>
      <c r="HQW21" s="780"/>
      <c r="HQX21" s="780"/>
      <c r="HQY21" s="780"/>
      <c r="HQZ21" s="780"/>
      <c r="HRA21" s="780"/>
      <c r="HRB21" s="780"/>
      <c r="HRC21" s="780"/>
      <c r="HRD21" s="780"/>
      <c r="HRE21" s="780"/>
      <c r="HRF21" s="780"/>
      <c r="HRG21" s="780"/>
      <c r="HRH21" s="780"/>
      <c r="HRI21" s="780"/>
      <c r="HRJ21" s="780"/>
      <c r="HRK21" s="780"/>
      <c r="HRL21" s="780"/>
      <c r="HRM21" s="780"/>
      <c r="HRN21" s="780"/>
      <c r="HRO21" s="780"/>
      <c r="HRP21" s="780"/>
      <c r="HRQ21" s="780"/>
      <c r="HRR21" s="780"/>
      <c r="HRS21" s="780"/>
      <c r="HRT21" s="780"/>
      <c r="HRU21" s="780"/>
      <c r="HRV21" s="780"/>
      <c r="HRW21" s="780"/>
      <c r="HRX21" s="780"/>
      <c r="HRY21" s="780"/>
      <c r="HRZ21" s="780"/>
      <c r="HSA21" s="780"/>
      <c r="HSB21" s="780"/>
      <c r="HSC21" s="780"/>
      <c r="HSD21" s="780"/>
      <c r="HSE21" s="780"/>
      <c r="HSF21" s="780"/>
      <c r="HSG21" s="780"/>
      <c r="HSH21" s="780"/>
      <c r="HSI21" s="780"/>
      <c r="HSJ21" s="780"/>
      <c r="HSK21" s="780"/>
      <c r="HSL21" s="780"/>
      <c r="HSM21" s="780"/>
      <c r="HSN21" s="780"/>
      <c r="HSO21" s="780"/>
      <c r="HSP21" s="780"/>
      <c r="HSQ21" s="780"/>
      <c r="HSR21" s="780"/>
      <c r="HSS21" s="780"/>
      <c r="HST21" s="780"/>
      <c r="HSU21" s="780"/>
      <c r="HSV21" s="780"/>
      <c r="HSW21" s="780"/>
      <c r="HSX21" s="780"/>
      <c r="HSY21" s="780"/>
      <c r="HSZ21" s="780"/>
      <c r="HTA21" s="780"/>
      <c r="HTB21" s="780"/>
      <c r="HTC21" s="780"/>
      <c r="HTD21" s="780"/>
      <c r="HTE21" s="780"/>
      <c r="HTF21" s="780"/>
      <c r="HTG21" s="780"/>
      <c r="HTH21" s="780"/>
      <c r="HTI21" s="780"/>
      <c r="HTJ21" s="780"/>
      <c r="HTK21" s="780"/>
      <c r="HTL21" s="780"/>
      <c r="HTM21" s="780"/>
      <c r="HTN21" s="780"/>
      <c r="HTO21" s="780"/>
      <c r="HTP21" s="780"/>
      <c r="HTQ21" s="780"/>
      <c r="HTR21" s="780"/>
      <c r="HTS21" s="780"/>
      <c r="HTT21" s="780"/>
      <c r="HTU21" s="780"/>
      <c r="HTV21" s="780"/>
      <c r="HTW21" s="780"/>
      <c r="HTX21" s="780"/>
      <c r="HTY21" s="780"/>
      <c r="HTZ21" s="780"/>
      <c r="HUA21" s="780"/>
      <c r="HUB21" s="780"/>
      <c r="HUC21" s="780"/>
      <c r="HUD21" s="780"/>
      <c r="HUE21" s="780"/>
      <c r="HUF21" s="780"/>
      <c r="HUG21" s="780"/>
      <c r="HUH21" s="780"/>
      <c r="HUI21" s="780"/>
      <c r="HUJ21" s="780"/>
      <c r="HUK21" s="780"/>
      <c r="HUL21" s="780"/>
      <c r="HUM21" s="780"/>
      <c r="HUN21" s="780"/>
      <c r="HUO21" s="780"/>
      <c r="HUP21" s="780"/>
      <c r="HUQ21" s="780"/>
      <c r="HUR21" s="780"/>
      <c r="HUS21" s="780"/>
      <c r="HUT21" s="780"/>
      <c r="HUU21" s="780"/>
      <c r="HUV21" s="780"/>
      <c r="HUW21" s="780"/>
      <c r="HUX21" s="780"/>
      <c r="HUY21" s="780"/>
      <c r="HUZ21" s="780"/>
      <c r="HVA21" s="780"/>
      <c r="HVB21" s="780"/>
      <c r="HVC21" s="780"/>
      <c r="HVD21" s="780"/>
      <c r="HVE21" s="780"/>
      <c r="HVF21" s="780"/>
      <c r="HVG21" s="780"/>
      <c r="HVH21" s="780"/>
      <c r="HVI21" s="780"/>
      <c r="HVJ21" s="780"/>
      <c r="HVK21" s="780"/>
      <c r="HVL21" s="780"/>
      <c r="HVM21" s="780"/>
      <c r="HVN21" s="780"/>
      <c r="HVO21" s="780"/>
      <c r="HVP21" s="780"/>
      <c r="HVQ21" s="780"/>
      <c r="HVR21" s="780"/>
      <c r="HVS21" s="780"/>
      <c r="HVT21" s="780"/>
      <c r="HVU21" s="780"/>
      <c r="HVV21" s="780"/>
      <c r="HVW21" s="780"/>
      <c r="HVX21" s="780"/>
      <c r="HVY21" s="780"/>
      <c r="HVZ21" s="780"/>
      <c r="HWA21" s="780"/>
      <c r="HWB21" s="780"/>
      <c r="HWC21" s="780"/>
      <c r="HWD21" s="780"/>
      <c r="HWE21" s="780"/>
      <c r="HWF21" s="780"/>
      <c r="HWG21" s="780"/>
      <c r="HWH21" s="780"/>
      <c r="HWI21" s="780"/>
      <c r="HWJ21" s="780"/>
      <c r="HWK21" s="780"/>
      <c r="HWL21" s="780"/>
      <c r="HWM21" s="780"/>
      <c r="HWN21" s="780"/>
      <c r="HWO21" s="780"/>
      <c r="HWP21" s="780"/>
      <c r="HWQ21" s="780"/>
      <c r="HWR21" s="780"/>
      <c r="HWS21" s="780"/>
      <c r="HWT21" s="780"/>
      <c r="HWU21" s="780"/>
      <c r="HWV21" s="780"/>
      <c r="HWW21" s="780"/>
      <c r="HWX21" s="780"/>
      <c r="HWY21" s="780"/>
      <c r="HWZ21" s="780"/>
      <c r="HXA21" s="780"/>
      <c r="HXB21" s="780"/>
      <c r="HXC21" s="780"/>
      <c r="HXD21" s="780"/>
      <c r="HXE21" s="780"/>
      <c r="HXF21" s="780"/>
      <c r="HXG21" s="780"/>
      <c r="HXH21" s="780"/>
      <c r="HXI21" s="780"/>
      <c r="HXJ21" s="780"/>
      <c r="HXK21" s="780"/>
      <c r="HXL21" s="780"/>
      <c r="HXM21" s="780"/>
      <c r="HXN21" s="780"/>
      <c r="HXO21" s="780"/>
      <c r="HXP21" s="780"/>
      <c r="HXQ21" s="780"/>
      <c r="HXR21" s="780"/>
      <c r="HXS21" s="780"/>
      <c r="HXT21" s="780"/>
      <c r="HXU21" s="780"/>
      <c r="HXV21" s="780"/>
      <c r="HXW21" s="780"/>
      <c r="HXX21" s="780"/>
      <c r="HXY21" s="780"/>
      <c r="HXZ21" s="780"/>
      <c r="HYA21" s="780"/>
      <c r="HYB21" s="780"/>
      <c r="HYC21" s="780"/>
      <c r="HYD21" s="780"/>
      <c r="HYE21" s="780"/>
      <c r="HYF21" s="780"/>
      <c r="HYG21" s="780"/>
      <c r="HYH21" s="780"/>
      <c r="HYI21" s="780"/>
      <c r="HYJ21" s="780"/>
      <c r="HYK21" s="780"/>
      <c r="HYL21" s="780"/>
      <c r="HYM21" s="780"/>
      <c r="HYN21" s="780"/>
      <c r="HYO21" s="780"/>
      <c r="HYP21" s="780"/>
      <c r="HYQ21" s="780"/>
      <c r="HYR21" s="780"/>
      <c r="HYS21" s="780"/>
      <c r="HYT21" s="780"/>
      <c r="HYU21" s="780"/>
      <c r="HYV21" s="780"/>
      <c r="HYW21" s="780"/>
      <c r="HYX21" s="780"/>
      <c r="HYY21" s="780"/>
      <c r="HYZ21" s="780"/>
      <c r="HZA21" s="780"/>
      <c r="HZB21" s="780"/>
      <c r="HZC21" s="780"/>
      <c r="HZD21" s="780"/>
      <c r="HZE21" s="780"/>
      <c r="HZF21" s="780"/>
      <c r="HZG21" s="780"/>
      <c r="HZH21" s="780"/>
      <c r="HZI21" s="780"/>
      <c r="HZJ21" s="780"/>
      <c r="HZK21" s="780"/>
      <c r="HZL21" s="780"/>
      <c r="HZM21" s="780"/>
      <c r="HZN21" s="780"/>
      <c r="HZO21" s="780"/>
      <c r="HZP21" s="780"/>
      <c r="HZQ21" s="780"/>
      <c r="HZR21" s="780"/>
      <c r="HZS21" s="780"/>
      <c r="HZT21" s="780"/>
      <c r="HZU21" s="780"/>
      <c r="HZV21" s="780"/>
      <c r="HZW21" s="780"/>
      <c r="HZX21" s="780"/>
      <c r="HZY21" s="780"/>
      <c r="HZZ21" s="780"/>
      <c r="IAA21" s="780"/>
      <c r="IAB21" s="780"/>
      <c r="IAC21" s="780"/>
      <c r="IAD21" s="780"/>
      <c r="IAE21" s="780"/>
      <c r="IAF21" s="780"/>
      <c r="IAG21" s="780"/>
      <c r="IAH21" s="780"/>
      <c r="IAI21" s="780"/>
      <c r="IAJ21" s="780"/>
      <c r="IAK21" s="780"/>
      <c r="IAL21" s="780"/>
      <c r="IAM21" s="780"/>
      <c r="IAN21" s="780"/>
      <c r="IAO21" s="780"/>
      <c r="IAP21" s="780"/>
      <c r="IAQ21" s="780"/>
      <c r="IAR21" s="780"/>
      <c r="IAS21" s="780"/>
      <c r="IAT21" s="780"/>
      <c r="IAU21" s="780"/>
      <c r="IAV21" s="780"/>
      <c r="IAW21" s="780"/>
      <c r="IAX21" s="780"/>
      <c r="IAY21" s="780"/>
      <c r="IAZ21" s="780"/>
      <c r="IBA21" s="780"/>
      <c r="IBB21" s="780"/>
      <c r="IBC21" s="780"/>
      <c r="IBD21" s="780"/>
      <c r="IBE21" s="780"/>
      <c r="IBF21" s="780"/>
      <c r="IBG21" s="780"/>
      <c r="IBH21" s="780"/>
      <c r="IBI21" s="780"/>
      <c r="IBJ21" s="780"/>
      <c r="IBK21" s="780"/>
      <c r="IBL21" s="780"/>
      <c r="IBM21" s="780"/>
      <c r="IBN21" s="780"/>
      <c r="IBO21" s="780"/>
      <c r="IBP21" s="780"/>
      <c r="IBQ21" s="780"/>
      <c r="IBR21" s="780"/>
      <c r="IBS21" s="780"/>
      <c r="IBT21" s="780"/>
      <c r="IBU21" s="780"/>
      <c r="IBV21" s="780"/>
      <c r="IBW21" s="780"/>
      <c r="IBX21" s="780"/>
      <c r="IBY21" s="780"/>
      <c r="IBZ21" s="780"/>
      <c r="ICA21" s="780"/>
      <c r="ICB21" s="780"/>
      <c r="ICC21" s="780"/>
      <c r="ICD21" s="780"/>
      <c r="ICE21" s="780"/>
      <c r="ICF21" s="780"/>
      <c r="ICG21" s="780"/>
      <c r="ICH21" s="780"/>
      <c r="ICI21" s="780"/>
      <c r="ICJ21" s="780"/>
      <c r="ICK21" s="780"/>
      <c r="ICL21" s="780"/>
      <c r="ICM21" s="780"/>
      <c r="ICN21" s="780"/>
      <c r="ICO21" s="780"/>
      <c r="ICP21" s="780"/>
      <c r="ICQ21" s="780"/>
      <c r="ICR21" s="780"/>
      <c r="ICS21" s="780"/>
      <c r="ICT21" s="780"/>
      <c r="ICU21" s="780"/>
      <c r="ICV21" s="780"/>
      <c r="ICW21" s="780"/>
      <c r="ICX21" s="780"/>
      <c r="ICY21" s="780"/>
      <c r="ICZ21" s="780"/>
      <c r="IDA21" s="780"/>
      <c r="IDB21" s="780"/>
      <c r="IDC21" s="780"/>
      <c r="IDD21" s="780"/>
      <c r="IDE21" s="780"/>
      <c r="IDF21" s="780"/>
      <c r="IDG21" s="780"/>
      <c r="IDH21" s="780"/>
      <c r="IDI21" s="780"/>
      <c r="IDJ21" s="780"/>
      <c r="IDK21" s="780"/>
      <c r="IDL21" s="780"/>
      <c r="IDM21" s="780"/>
      <c r="IDN21" s="780"/>
      <c r="IDO21" s="780"/>
      <c r="IDP21" s="780"/>
      <c r="IDQ21" s="780"/>
      <c r="IDR21" s="780"/>
      <c r="IDS21" s="780"/>
      <c r="IDT21" s="780"/>
      <c r="IDU21" s="780"/>
      <c r="IDV21" s="780"/>
      <c r="IDW21" s="780"/>
      <c r="IDX21" s="780"/>
      <c r="IDY21" s="780"/>
      <c r="IDZ21" s="780"/>
      <c r="IEA21" s="780"/>
      <c r="IEB21" s="780"/>
      <c r="IEC21" s="780"/>
      <c r="IED21" s="780"/>
      <c r="IEE21" s="780"/>
      <c r="IEF21" s="780"/>
      <c r="IEG21" s="780"/>
      <c r="IEH21" s="780"/>
      <c r="IEI21" s="780"/>
      <c r="IEJ21" s="780"/>
      <c r="IEK21" s="780"/>
      <c r="IEL21" s="780"/>
      <c r="IEM21" s="780"/>
      <c r="IEN21" s="780"/>
      <c r="IEO21" s="780"/>
      <c r="IEP21" s="780"/>
      <c r="IEQ21" s="780"/>
      <c r="IER21" s="780"/>
      <c r="IES21" s="780"/>
      <c r="IET21" s="780"/>
      <c r="IEU21" s="780"/>
      <c r="IEV21" s="780"/>
      <c r="IEW21" s="780"/>
      <c r="IEX21" s="780"/>
      <c r="IEY21" s="780"/>
      <c r="IEZ21" s="780"/>
      <c r="IFA21" s="780"/>
      <c r="IFB21" s="780"/>
      <c r="IFC21" s="780"/>
      <c r="IFD21" s="780"/>
      <c r="IFE21" s="780"/>
      <c r="IFF21" s="780"/>
      <c r="IFG21" s="780"/>
      <c r="IFH21" s="780"/>
      <c r="IFI21" s="780"/>
      <c r="IFJ21" s="780"/>
      <c r="IFK21" s="780"/>
      <c r="IFL21" s="780"/>
      <c r="IFM21" s="780"/>
      <c r="IFN21" s="780"/>
      <c r="IFO21" s="780"/>
      <c r="IFP21" s="780"/>
      <c r="IFQ21" s="780"/>
      <c r="IFR21" s="780"/>
      <c r="IFS21" s="780"/>
      <c r="IFT21" s="780"/>
      <c r="IFU21" s="780"/>
      <c r="IFV21" s="780"/>
      <c r="IFW21" s="780"/>
      <c r="IFX21" s="780"/>
      <c r="IFY21" s="780"/>
      <c r="IFZ21" s="780"/>
      <c r="IGA21" s="780"/>
      <c r="IGB21" s="780"/>
      <c r="IGC21" s="780"/>
      <c r="IGD21" s="780"/>
      <c r="IGE21" s="780"/>
      <c r="IGF21" s="780"/>
      <c r="IGG21" s="780"/>
      <c r="IGH21" s="780"/>
      <c r="IGI21" s="780"/>
      <c r="IGJ21" s="780"/>
      <c r="IGK21" s="780"/>
      <c r="IGL21" s="780"/>
      <c r="IGM21" s="780"/>
      <c r="IGN21" s="780"/>
      <c r="IGO21" s="780"/>
      <c r="IGP21" s="780"/>
      <c r="IGQ21" s="780"/>
      <c r="IGR21" s="780"/>
      <c r="IGS21" s="780"/>
      <c r="IGT21" s="780"/>
      <c r="IGU21" s="780"/>
      <c r="IGV21" s="780"/>
      <c r="IGW21" s="780"/>
      <c r="IGX21" s="780"/>
      <c r="IGY21" s="780"/>
      <c r="IGZ21" s="780"/>
      <c r="IHA21" s="780"/>
      <c r="IHB21" s="780"/>
      <c r="IHC21" s="780"/>
      <c r="IHD21" s="780"/>
      <c r="IHE21" s="780"/>
      <c r="IHF21" s="780"/>
      <c r="IHG21" s="780"/>
      <c r="IHH21" s="780"/>
      <c r="IHI21" s="780"/>
      <c r="IHJ21" s="780"/>
      <c r="IHK21" s="780"/>
      <c r="IHL21" s="780"/>
      <c r="IHM21" s="780"/>
      <c r="IHN21" s="780"/>
      <c r="IHO21" s="780"/>
      <c r="IHP21" s="780"/>
      <c r="IHQ21" s="780"/>
      <c r="IHR21" s="780"/>
      <c r="IHS21" s="780"/>
      <c r="IHT21" s="780"/>
      <c r="IHU21" s="780"/>
      <c r="IHV21" s="780"/>
      <c r="IHW21" s="780"/>
      <c r="IHX21" s="780"/>
      <c r="IHY21" s="780"/>
      <c r="IHZ21" s="780"/>
      <c r="IIA21" s="780"/>
      <c r="IIB21" s="780"/>
      <c r="IIC21" s="780"/>
      <c r="IID21" s="780"/>
      <c r="IIE21" s="780"/>
      <c r="IIF21" s="780"/>
      <c r="IIG21" s="780"/>
      <c r="IIH21" s="780"/>
      <c r="III21" s="780"/>
      <c r="IIJ21" s="780"/>
      <c r="IIK21" s="780"/>
      <c r="IIL21" s="780"/>
      <c r="IIM21" s="780"/>
      <c r="IIN21" s="780"/>
      <c r="IIO21" s="780"/>
      <c r="IIP21" s="780"/>
      <c r="IIQ21" s="780"/>
      <c r="IIR21" s="780"/>
      <c r="IIS21" s="780"/>
      <c r="IIT21" s="780"/>
      <c r="IIU21" s="780"/>
      <c r="IIV21" s="780"/>
      <c r="IIW21" s="780"/>
      <c r="IIX21" s="780"/>
      <c r="IIY21" s="780"/>
      <c r="IIZ21" s="780"/>
      <c r="IJA21" s="780"/>
      <c r="IJB21" s="780"/>
      <c r="IJC21" s="780"/>
      <c r="IJD21" s="780"/>
      <c r="IJE21" s="780"/>
      <c r="IJF21" s="780"/>
      <c r="IJG21" s="780"/>
      <c r="IJH21" s="780"/>
      <c r="IJI21" s="780"/>
      <c r="IJJ21" s="780"/>
      <c r="IJK21" s="780"/>
      <c r="IJL21" s="780"/>
      <c r="IJM21" s="780"/>
      <c r="IJN21" s="780"/>
      <c r="IJO21" s="780"/>
      <c r="IJP21" s="780"/>
      <c r="IJQ21" s="780"/>
      <c r="IJR21" s="780"/>
      <c r="IJS21" s="780"/>
      <c r="IJT21" s="780"/>
      <c r="IJU21" s="780"/>
      <c r="IJV21" s="780"/>
      <c r="IJW21" s="780"/>
      <c r="IJX21" s="780"/>
      <c r="IJY21" s="780"/>
      <c r="IJZ21" s="780"/>
      <c r="IKA21" s="780"/>
      <c r="IKB21" s="780"/>
      <c r="IKC21" s="780"/>
      <c r="IKD21" s="780"/>
      <c r="IKE21" s="780"/>
      <c r="IKF21" s="780"/>
      <c r="IKG21" s="780"/>
      <c r="IKH21" s="780"/>
      <c r="IKI21" s="780"/>
      <c r="IKJ21" s="780"/>
      <c r="IKK21" s="780"/>
      <c r="IKL21" s="780"/>
      <c r="IKM21" s="780"/>
      <c r="IKN21" s="780"/>
      <c r="IKO21" s="780"/>
      <c r="IKP21" s="780"/>
      <c r="IKQ21" s="780"/>
      <c r="IKR21" s="780"/>
      <c r="IKS21" s="780"/>
      <c r="IKT21" s="780"/>
      <c r="IKU21" s="780"/>
      <c r="IKV21" s="780"/>
      <c r="IKW21" s="780"/>
      <c r="IKX21" s="780"/>
      <c r="IKY21" s="780"/>
      <c r="IKZ21" s="780"/>
      <c r="ILA21" s="780"/>
      <c r="ILB21" s="780"/>
      <c r="ILC21" s="780"/>
      <c r="ILD21" s="780"/>
      <c r="ILE21" s="780"/>
      <c r="ILF21" s="780"/>
      <c r="ILG21" s="780"/>
      <c r="ILH21" s="780"/>
      <c r="ILI21" s="780"/>
      <c r="ILJ21" s="780"/>
      <c r="ILK21" s="780"/>
      <c r="ILL21" s="780"/>
      <c r="ILM21" s="780"/>
      <c r="ILN21" s="780"/>
      <c r="ILO21" s="780"/>
      <c r="ILP21" s="780"/>
      <c r="ILQ21" s="780"/>
      <c r="ILR21" s="780"/>
      <c r="ILS21" s="780"/>
      <c r="ILT21" s="780"/>
      <c r="ILU21" s="780"/>
      <c r="ILV21" s="780"/>
      <c r="ILW21" s="780"/>
      <c r="ILX21" s="780"/>
      <c r="ILY21" s="780"/>
      <c r="ILZ21" s="780"/>
      <c r="IMA21" s="780"/>
      <c r="IMB21" s="780"/>
      <c r="IMC21" s="780"/>
      <c r="IMD21" s="780"/>
      <c r="IME21" s="780"/>
      <c r="IMF21" s="780"/>
      <c r="IMG21" s="780"/>
      <c r="IMH21" s="780"/>
      <c r="IMI21" s="780"/>
      <c r="IMJ21" s="780"/>
      <c r="IMK21" s="780"/>
      <c r="IML21" s="780"/>
      <c r="IMM21" s="780"/>
      <c r="IMN21" s="780"/>
      <c r="IMO21" s="780"/>
      <c r="IMP21" s="780"/>
      <c r="IMQ21" s="780"/>
      <c r="IMR21" s="780"/>
      <c r="IMS21" s="780"/>
      <c r="IMT21" s="780"/>
      <c r="IMU21" s="780"/>
      <c r="IMV21" s="780"/>
      <c r="IMW21" s="780"/>
      <c r="IMX21" s="780"/>
      <c r="IMY21" s="780"/>
      <c r="IMZ21" s="780"/>
      <c r="INA21" s="780"/>
      <c r="INB21" s="780"/>
      <c r="INC21" s="780"/>
      <c r="IND21" s="780"/>
      <c r="INE21" s="780"/>
      <c r="INF21" s="780"/>
      <c r="ING21" s="780"/>
      <c r="INH21" s="780"/>
      <c r="INI21" s="780"/>
      <c r="INJ21" s="780"/>
      <c r="INK21" s="780"/>
      <c r="INL21" s="780"/>
      <c r="INM21" s="780"/>
      <c r="INN21" s="780"/>
      <c r="INO21" s="780"/>
      <c r="INP21" s="780"/>
      <c r="INQ21" s="780"/>
      <c r="INR21" s="780"/>
      <c r="INS21" s="780"/>
      <c r="INT21" s="780"/>
      <c r="INU21" s="780"/>
      <c r="INV21" s="780"/>
      <c r="INW21" s="780"/>
      <c r="INX21" s="780"/>
      <c r="INY21" s="780"/>
      <c r="INZ21" s="780"/>
      <c r="IOA21" s="780"/>
      <c r="IOB21" s="780"/>
      <c r="IOC21" s="780"/>
      <c r="IOD21" s="780"/>
      <c r="IOE21" s="780"/>
      <c r="IOF21" s="780"/>
      <c r="IOG21" s="780"/>
      <c r="IOH21" s="780"/>
      <c r="IOI21" s="780"/>
      <c r="IOJ21" s="780"/>
      <c r="IOK21" s="780"/>
      <c r="IOL21" s="780"/>
      <c r="IOM21" s="780"/>
      <c r="ION21" s="780"/>
      <c r="IOO21" s="780"/>
      <c r="IOP21" s="780"/>
      <c r="IOQ21" s="780"/>
      <c r="IOR21" s="780"/>
      <c r="IOS21" s="780"/>
      <c r="IOT21" s="780"/>
      <c r="IOU21" s="780"/>
      <c r="IOV21" s="780"/>
      <c r="IOW21" s="780"/>
      <c r="IOX21" s="780"/>
      <c r="IOY21" s="780"/>
      <c r="IOZ21" s="780"/>
      <c r="IPA21" s="780"/>
      <c r="IPB21" s="780"/>
      <c r="IPC21" s="780"/>
      <c r="IPD21" s="780"/>
      <c r="IPE21" s="780"/>
      <c r="IPF21" s="780"/>
      <c r="IPG21" s="780"/>
      <c r="IPH21" s="780"/>
      <c r="IPI21" s="780"/>
      <c r="IPJ21" s="780"/>
      <c r="IPK21" s="780"/>
      <c r="IPL21" s="780"/>
      <c r="IPM21" s="780"/>
      <c r="IPN21" s="780"/>
      <c r="IPO21" s="780"/>
      <c r="IPP21" s="780"/>
      <c r="IPQ21" s="780"/>
      <c r="IPR21" s="780"/>
      <c r="IPS21" s="780"/>
      <c r="IPT21" s="780"/>
      <c r="IPU21" s="780"/>
      <c r="IPV21" s="780"/>
      <c r="IPW21" s="780"/>
      <c r="IPX21" s="780"/>
      <c r="IPY21" s="780"/>
      <c r="IPZ21" s="780"/>
      <c r="IQA21" s="780"/>
      <c r="IQB21" s="780"/>
      <c r="IQC21" s="780"/>
      <c r="IQD21" s="780"/>
      <c r="IQE21" s="780"/>
      <c r="IQF21" s="780"/>
      <c r="IQG21" s="780"/>
      <c r="IQH21" s="780"/>
      <c r="IQI21" s="780"/>
      <c r="IQJ21" s="780"/>
      <c r="IQK21" s="780"/>
      <c r="IQL21" s="780"/>
      <c r="IQM21" s="780"/>
      <c r="IQN21" s="780"/>
      <c r="IQO21" s="780"/>
      <c r="IQP21" s="780"/>
      <c r="IQQ21" s="780"/>
      <c r="IQR21" s="780"/>
      <c r="IQS21" s="780"/>
      <c r="IQT21" s="780"/>
      <c r="IQU21" s="780"/>
      <c r="IQV21" s="780"/>
      <c r="IQW21" s="780"/>
      <c r="IQX21" s="780"/>
      <c r="IQY21" s="780"/>
      <c r="IQZ21" s="780"/>
      <c r="IRA21" s="780"/>
      <c r="IRB21" s="780"/>
      <c r="IRC21" s="780"/>
      <c r="IRD21" s="780"/>
      <c r="IRE21" s="780"/>
      <c r="IRF21" s="780"/>
      <c r="IRG21" s="780"/>
      <c r="IRH21" s="780"/>
      <c r="IRI21" s="780"/>
      <c r="IRJ21" s="780"/>
      <c r="IRK21" s="780"/>
      <c r="IRL21" s="780"/>
      <c r="IRM21" s="780"/>
      <c r="IRN21" s="780"/>
      <c r="IRO21" s="780"/>
      <c r="IRP21" s="780"/>
      <c r="IRQ21" s="780"/>
      <c r="IRR21" s="780"/>
      <c r="IRS21" s="780"/>
      <c r="IRT21" s="780"/>
      <c r="IRU21" s="780"/>
      <c r="IRV21" s="780"/>
      <c r="IRW21" s="780"/>
      <c r="IRX21" s="780"/>
      <c r="IRY21" s="780"/>
      <c r="IRZ21" s="780"/>
      <c r="ISA21" s="780"/>
      <c r="ISB21" s="780"/>
      <c r="ISC21" s="780"/>
      <c r="ISD21" s="780"/>
      <c r="ISE21" s="780"/>
      <c r="ISF21" s="780"/>
      <c r="ISG21" s="780"/>
      <c r="ISH21" s="780"/>
      <c r="ISI21" s="780"/>
      <c r="ISJ21" s="780"/>
      <c r="ISK21" s="780"/>
      <c r="ISL21" s="780"/>
      <c r="ISM21" s="780"/>
      <c r="ISN21" s="780"/>
      <c r="ISO21" s="780"/>
      <c r="ISP21" s="780"/>
      <c r="ISQ21" s="780"/>
      <c r="ISR21" s="780"/>
      <c r="ISS21" s="780"/>
      <c r="IST21" s="780"/>
      <c r="ISU21" s="780"/>
      <c r="ISV21" s="780"/>
      <c r="ISW21" s="780"/>
      <c r="ISX21" s="780"/>
      <c r="ISY21" s="780"/>
      <c r="ISZ21" s="780"/>
      <c r="ITA21" s="780"/>
      <c r="ITB21" s="780"/>
      <c r="ITC21" s="780"/>
      <c r="ITD21" s="780"/>
      <c r="ITE21" s="780"/>
      <c r="ITF21" s="780"/>
      <c r="ITG21" s="780"/>
      <c r="ITH21" s="780"/>
      <c r="ITI21" s="780"/>
      <c r="ITJ21" s="780"/>
      <c r="ITK21" s="780"/>
      <c r="ITL21" s="780"/>
      <c r="ITM21" s="780"/>
      <c r="ITN21" s="780"/>
      <c r="ITO21" s="780"/>
      <c r="ITP21" s="780"/>
      <c r="ITQ21" s="780"/>
      <c r="ITR21" s="780"/>
      <c r="ITS21" s="780"/>
      <c r="ITT21" s="780"/>
      <c r="ITU21" s="780"/>
      <c r="ITV21" s="780"/>
      <c r="ITW21" s="780"/>
      <c r="ITX21" s="780"/>
      <c r="ITY21" s="780"/>
      <c r="ITZ21" s="780"/>
      <c r="IUA21" s="780"/>
      <c r="IUB21" s="780"/>
      <c r="IUC21" s="780"/>
      <c r="IUD21" s="780"/>
      <c r="IUE21" s="780"/>
      <c r="IUF21" s="780"/>
      <c r="IUG21" s="780"/>
      <c r="IUH21" s="780"/>
      <c r="IUI21" s="780"/>
      <c r="IUJ21" s="780"/>
      <c r="IUK21" s="780"/>
      <c r="IUL21" s="780"/>
      <c r="IUM21" s="780"/>
      <c r="IUN21" s="780"/>
      <c r="IUO21" s="780"/>
      <c r="IUP21" s="780"/>
      <c r="IUQ21" s="780"/>
      <c r="IUR21" s="780"/>
      <c r="IUS21" s="780"/>
      <c r="IUT21" s="780"/>
      <c r="IUU21" s="780"/>
      <c r="IUV21" s="780"/>
      <c r="IUW21" s="780"/>
      <c r="IUX21" s="780"/>
      <c r="IUY21" s="780"/>
      <c r="IUZ21" s="780"/>
      <c r="IVA21" s="780"/>
      <c r="IVB21" s="780"/>
      <c r="IVC21" s="780"/>
      <c r="IVD21" s="780"/>
      <c r="IVE21" s="780"/>
      <c r="IVF21" s="780"/>
      <c r="IVG21" s="780"/>
      <c r="IVH21" s="780"/>
      <c r="IVI21" s="780"/>
      <c r="IVJ21" s="780"/>
      <c r="IVK21" s="780"/>
      <c r="IVL21" s="780"/>
      <c r="IVM21" s="780"/>
      <c r="IVN21" s="780"/>
      <c r="IVO21" s="780"/>
      <c r="IVP21" s="780"/>
      <c r="IVQ21" s="780"/>
      <c r="IVR21" s="780"/>
      <c r="IVS21" s="780"/>
      <c r="IVT21" s="780"/>
      <c r="IVU21" s="780"/>
      <c r="IVV21" s="780"/>
      <c r="IVW21" s="780"/>
      <c r="IVX21" s="780"/>
      <c r="IVY21" s="780"/>
      <c r="IVZ21" s="780"/>
      <c r="IWA21" s="780"/>
      <c r="IWB21" s="780"/>
      <c r="IWC21" s="780"/>
      <c r="IWD21" s="780"/>
      <c r="IWE21" s="780"/>
      <c r="IWF21" s="780"/>
      <c r="IWG21" s="780"/>
      <c r="IWH21" s="780"/>
      <c r="IWI21" s="780"/>
      <c r="IWJ21" s="780"/>
      <c r="IWK21" s="780"/>
      <c r="IWL21" s="780"/>
      <c r="IWM21" s="780"/>
      <c r="IWN21" s="780"/>
      <c r="IWO21" s="780"/>
      <c r="IWP21" s="780"/>
      <c r="IWQ21" s="780"/>
      <c r="IWR21" s="780"/>
      <c r="IWS21" s="780"/>
      <c r="IWT21" s="780"/>
      <c r="IWU21" s="780"/>
      <c r="IWV21" s="780"/>
      <c r="IWW21" s="780"/>
      <c r="IWX21" s="780"/>
      <c r="IWY21" s="780"/>
      <c r="IWZ21" s="780"/>
      <c r="IXA21" s="780"/>
      <c r="IXB21" s="780"/>
      <c r="IXC21" s="780"/>
      <c r="IXD21" s="780"/>
      <c r="IXE21" s="780"/>
      <c r="IXF21" s="780"/>
      <c r="IXG21" s="780"/>
      <c r="IXH21" s="780"/>
      <c r="IXI21" s="780"/>
      <c r="IXJ21" s="780"/>
      <c r="IXK21" s="780"/>
      <c r="IXL21" s="780"/>
      <c r="IXM21" s="780"/>
      <c r="IXN21" s="780"/>
      <c r="IXO21" s="780"/>
      <c r="IXP21" s="780"/>
      <c r="IXQ21" s="780"/>
      <c r="IXR21" s="780"/>
      <c r="IXS21" s="780"/>
      <c r="IXT21" s="780"/>
      <c r="IXU21" s="780"/>
      <c r="IXV21" s="780"/>
      <c r="IXW21" s="780"/>
      <c r="IXX21" s="780"/>
      <c r="IXY21" s="780"/>
      <c r="IXZ21" s="780"/>
      <c r="IYA21" s="780"/>
      <c r="IYB21" s="780"/>
      <c r="IYC21" s="780"/>
      <c r="IYD21" s="780"/>
      <c r="IYE21" s="780"/>
      <c r="IYF21" s="780"/>
      <c r="IYG21" s="780"/>
      <c r="IYH21" s="780"/>
      <c r="IYI21" s="780"/>
      <c r="IYJ21" s="780"/>
      <c r="IYK21" s="780"/>
      <c r="IYL21" s="780"/>
      <c r="IYM21" s="780"/>
      <c r="IYN21" s="780"/>
      <c r="IYO21" s="780"/>
      <c r="IYP21" s="780"/>
      <c r="IYQ21" s="780"/>
      <c r="IYR21" s="780"/>
      <c r="IYS21" s="780"/>
      <c r="IYT21" s="780"/>
      <c r="IYU21" s="780"/>
      <c r="IYV21" s="780"/>
      <c r="IYW21" s="780"/>
      <c r="IYX21" s="780"/>
      <c r="IYY21" s="780"/>
      <c r="IYZ21" s="780"/>
      <c r="IZA21" s="780"/>
      <c r="IZB21" s="780"/>
      <c r="IZC21" s="780"/>
      <c r="IZD21" s="780"/>
      <c r="IZE21" s="780"/>
      <c r="IZF21" s="780"/>
      <c r="IZG21" s="780"/>
      <c r="IZH21" s="780"/>
      <c r="IZI21" s="780"/>
      <c r="IZJ21" s="780"/>
      <c r="IZK21" s="780"/>
      <c r="IZL21" s="780"/>
      <c r="IZM21" s="780"/>
      <c r="IZN21" s="780"/>
      <c r="IZO21" s="780"/>
      <c r="IZP21" s="780"/>
      <c r="IZQ21" s="780"/>
      <c r="IZR21" s="780"/>
      <c r="IZS21" s="780"/>
      <c r="IZT21" s="780"/>
      <c r="IZU21" s="780"/>
      <c r="IZV21" s="780"/>
      <c r="IZW21" s="780"/>
      <c r="IZX21" s="780"/>
      <c r="IZY21" s="780"/>
      <c r="IZZ21" s="780"/>
      <c r="JAA21" s="780"/>
      <c r="JAB21" s="780"/>
      <c r="JAC21" s="780"/>
      <c r="JAD21" s="780"/>
      <c r="JAE21" s="780"/>
      <c r="JAF21" s="780"/>
      <c r="JAG21" s="780"/>
      <c r="JAH21" s="780"/>
      <c r="JAI21" s="780"/>
      <c r="JAJ21" s="780"/>
      <c r="JAK21" s="780"/>
      <c r="JAL21" s="780"/>
      <c r="JAM21" s="780"/>
      <c r="JAN21" s="780"/>
      <c r="JAO21" s="780"/>
      <c r="JAP21" s="780"/>
      <c r="JAQ21" s="780"/>
      <c r="JAR21" s="780"/>
      <c r="JAS21" s="780"/>
      <c r="JAT21" s="780"/>
      <c r="JAU21" s="780"/>
      <c r="JAV21" s="780"/>
      <c r="JAW21" s="780"/>
      <c r="JAX21" s="780"/>
      <c r="JAY21" s="780"/>
      <c r="JAZ21" s="780"/>
      <c r="JBA21" s="780"/>
      <c r="JBB21" s="780"/>
      <c r="JBC21" s="780"/>
      <c r="JBD21" s="780"/>
      <c r="JBE21" s="780"/>
      <c r="JBF21" s="780"/>
      <c r="JBG21" s="780"/>
      <c r="JBH21" s="780"/>
      <c r="JBI21" s="780"/>
      <c r="JBJ21" s="780"/>
      <c r="JBK21" s="780"/>
      <c r="JBL21" s="780"/>
      <c r="JBM21" s="780"/>
      <c r="JBN21" s="780"/>
      <c r="JBO21" s="780"/>
      <c r="JBP21" s="780"/>
      <c r="JBQ21" s="780"/>
      <c r="JBR21" s="780"/>
      <c r="JBS21" s="780"/>
      <c r="JBT21" s="780"/>
      <c r="JBU21" s="780"/>
      <c r="JBV21" s="780"/>
      <c r="JBW21" s="780"/>
      <c r="JBX21" s="780"/>
      <c r="JBY21" s="780"/>
      <c r="JBZ21" s="780"/>
      <c r="JCA21" s="780"/>
      <c r="JCB21" s="780"/>
      <c r="JCC21" s="780"/>
      <c r="JCD21" s="780"/>
      <c r="JCE21" s="780"/>
      <c r="JCF21" s="780"/>
      <c r="JCG21" s="780"/>
      <c r="JCH21" s="780"/>
      <c r="JCI21" s="780"/>
      <c r="JCJ21" s="780"/>
      <c r="JCK21" s="780"/>
      <c r="JCL21" s="780"/>
      <c r="JCM21" s="780"/>
      <c r="JCN21" s="780"/>
      <c r="JCO21" s="780"/>
      <c r="JCP21" s="780"/>
      <c r="JCQ21" s="780"/>
      <c r="JCR21" s="780"/>
      <c r="JCS21" s="780"/>
      <c r="JCT21" s="780"/>
      <c r="JCU21" s="780"/>
      <c r="JCV21" s="780"/>
      <c r="JCW21" s="780"/>
      <c r="JCX21" s="780"/>
      <c r="JCY21" s="780"/>
      <c r="JCZ21" s="780"/>
      <c r="JDA21" s="780"/>
      <c r="JDB21" s="780"/>
      <c r="JDC21" s="780"/>
      <c r="JDD21" s="780"/>
      <c r="JDE21" s="780"/>
      <c r="JDF21" s="780"/>
      <c r="JDG21" s="780"/>
      <c r="JDH21" s="780"/>
      <c r="JDI21" s="780"/>
      <c r="JDJ21" s="780"/>
      <c r="JDK21" s="780"/>
      <c r="JDL21" s="780"/>
      <c r="JDM21" s="780"/>
      <c r="JDN21" s="780"/>
      <c r="JDO21" s="780"/>
      <c r="JDP21" s="780"/>
      <c r="JDQ21" s="780"/>
      <c r="JDR21" s="780"/>
      <c r="JDS21" s="780"/>
      <c r="JDT21" s="780"/>
      <c r="JDU21" s="780"/>
      <c r="JDV21" s="780"/>
      <c r="JDW21" s="780"/>
      <c r="JDX21" s="780"/>
      <c r="JDY21" s="780"/>
      <c r="JDZ21" s="780"/>
      <c r="JEA21" s="780"/>
      <c r="JEB21" s="780"/>
      <c r="JEC21" s="780"/>
      <c r="JED21" s="780"/>
      <c r="JEE21" s="780"/>
      <c r="JEF21" s="780"/>
      <c r="JEG21" s="780"/>
      <c r="JEH21" s="780"/>
      <c r="JEI21" s="780"/>
      <c r="JEJ21" s="780"/>
      <c r="JEK21" s="780"/>
      <c r="JEL21" s="780"/>
      <c r="JEM21" s="780"/>
      <c r="JEN21" s="780"/>
      <c r="JEO21" s="780"/>
      <c r="JEP21" s="780"/>
      <c r="JEQ21" s="780"/>
      <c r="JER21" s="780"/>
      <c r="JES21" s="780"/>
      <c r="JET21" s="780"/>
      <c r="JEU21" s="780"/>
      <c r="JEV21" s="780"/>
      <c r="JEW21" s="780"/>
      <c r="JEX21" s="780"/>
      <c r="JEY21" s="780"/>
      <c r="JEZ21" s="780"/>
      <c r="JFA21" s="780"/>
      <c r="JFB21" s="780"/>
      <c r="JFC21" s="780"/>
      <c r="JFD21" s="780"/>
      <c r="JFE21" s="780"/>
      <c r="JFF21" s="780"/>
      <c r="JFG21" s="780"/>
      <c r="JFH21" s="780"/>
      <c r="JFI21" s="780"/>
      <c r="JFJ21" s="780"/>
      <c r="JFK21" s="780"/>
      <c r="JFL21" s="780"/>
      <c r="JFM21" s="780"/>
      <c r="JFN21" s="780"/>
      <c r="JFO21" s="780"/>
      <c r="JFP21" s="780"/>
      <c r="JFQ21" s="780"/>
      <c r="JFR21" s="780"/>
      <c r="JFS21" s="780"/>
      <c r="JFT21" s="780"/>
      <c r="JFU21" s="780"/>
      <c r="JFV21" s="780"/>
      <c r="JFW21" s="780"/>
      <c r="JFX21" s="780"/>
      <c r="JFY21" s="780"/>
      <c r="JFZ21" s="780"/>
      <c r="JGA21" s="780"/>
      <c r="JGB21" s="780"/>
      <c r="JGC21" s="780"/>
      <c r="JGD21" s="780"/>
      <c r="JGE21" s="780"/>
      <c r="JGF21" s="780"/>
      <c r="JGG21" s="780"/>
      <c r="JGH21" s="780"/>
      <c r="JGI21" s="780"/>
      <c r="JGJ21" s="780"/>
      <c r="JGK21" s="780"/>
      <c r="JGL21" s="780"/>
      <c r="JGM21" s="780"/>
      <c r="JGN21" s="780"/>
      <c r="JGO21" s="780"/>
      <c r="JGP21" s="780"/>
      <c r="JGQ21" s="780"/>
      <c r="JGR21" s="780"/>
      <c r="JGS21" s="780"/>
      <c r="JGT21" s="780"/>
      <c r="JGU21" s="780"/>
      <c r="JGV21" s="780"/>
      <c r="JGW21" s="780"/>
      <c r="JGX21" s="780"/>
      <c r="JGY21" s="780"/>
      <c r="JGZ21" s="780"/>
      <c r="JHA21" s="780"/>
      <c r="JHB21" s="780"/>
      <c r="JHC21" s="780"/>
      <c r="JHD21" s="780"/>
      <c r="JHE21" s="780"/>
      <c r="JHF21" s="780"/>
      <c r="JHG21" s="780"/>
      <c r="JHH21" s="780"/>
      <c r="JHI21" s="780"/>
      <c r="JHJ21" s="780"/>
      <c r="JHK21" s="780"/>
      <c r="JHL21" s="780"/>
      <c r="JHM21" s="780"/>
      <c r="JHN21" s="780"/>
      <c r="JHO21" s="780"/>
      <c r="JHP21" s="780"/>
      <c r="JHQ21" s="780"/>
      <c r="JHR21" s="780"/>
      <c r="JHS21" s="780"/>
      <c r="JHT21" s="780"/>
      <c r="JHU21" s="780"/>
      <c r="JHV21" s="780"/>
      <c r="JHW21" s="780"/>
      <c r="JHX21" s="780"/>
      <c r="JHY21" s="780"/>
      <c r="JHZ21" s="780"/>
      <c r="JIA21" s="780"/>
      <c r="JIB21" s="780"/>
      <c r="JIC21" s="780"/>
      <c r="JID21" s="780"/>
      <c r="JIE21" s="780"/>
      <c r="JIF21" s="780"/>
      <c r="JIG21" s="780"/>
      <c r="JIH21" s="780"/>
      <c r="JII21" s="780"/>
      <c r="JIJ21" s="780"/>
      <c r="JIK21" s="780"/>
      <c r="JIL21" s="780"/>
      <c r="JIM21" s="780"/>
      <c r="JIN21" s="780"/>
      <c r="JIO21" s="780"/>
      <c r="JIP21" s="780"/>
      <c r="JIQ21" s="780"/>
      <c r="JIR21" s="780"/>
      <c r="JIS21" s="780"/>
      <c r="JIT21" s="780"/>
      <c r="JIU21" s="780"/>
      <c r="JIV21" s="780"/>
      <c r="JIW21" s="780"/>
      <c r="JIX21" s="780"/>
      <c r="JIY21" s="780"/>
      <c r="JIZ21" s="780"/>
      <c r="JJA21" s="780"/>
      <c r="JJB21" s="780"/>
      <c r="JJC21" s="780"/>
      <c r="JJD21" s="780"/>
      <c r="JJE21" s="780"/>
      <c r="JJF21" s="780"/>
      <c r="JJG21" s="780"/>
      <c r="JJH21" s="780"/>
      <c r="JJI21" s="780"/>
      <c r="JJJ21" s="780"/>
      <c r="JJK21" s="780"/>
      <c r="JJL21" s="780"/>
      <c r="JJM21" s="780"/>
      <c r="JJN21" s="780"/>
      <c r="JJO21" s="780"/>
      <c r="JJP21" s="780"/>
      <c r="JJQ21" s="780"/>
      <c r="JJR21" s="780"/>
      <c r="JJS21" s="780"/>
      <c r="JJT21" s="780"/>
      <c r="JJU21" s="780"/>
      <c r="JJV21" s="780"/>
      <c r="JJW21" s="780"/>
      <c r="JJX21" s="780"/>
      <c r="JJY21" s="780"/>
      <c r="JJZ21" s="780"/>
      <c r="JKA21" s="780"/>
      <c r="JKB21" s="780"/>
      <c r="JKC21" s="780"/>
      <c r="JKD21" s="780"/>
      <c r="JKE21" s="780"/>
      <c r="JKF21" s="780"/>
      <c r="JKG21" s="780"/>
      <c r="JKH21" s="780"/>
      <c r="JKI21" s="780"/>
      <c r="JKJ21" s="780"/>
      <c r="JKK21" s="780"/>
      <c r="JKL21" s="780"/>
      <c r="JKM21" s="780"/>
      <c r="JKN21" s="780"/>
      <c r="JKO21" s="780"/>
      <c r="JKP21" s="780"/>
      <c r="JKQ21" s="780"/>
      <c r="JKR21" s="780"/>
      <c r="JKS21" s="780"/>
      <c r="JKT21" s="780"/>
      <c r="JKU21" s="780"/>
      <c r="JKV21" s="780"/>
      <c r="JKW21" s="780"/>
      <c r="JKX21" s="780"/>
      <c r="JKY21" s="780"/>
      <c r="JKZ21" s="780"/>
      <c r="JLA21" s="780"/>
      <c r="JLB21" s="780"/>
      <c r="JLC21" s="780"/>
      <c r="JLD21" s="780"/>
      <c r="JLE21" s="780"/>
      <c r="JLF21" s="780"/>
      <c r="JLG21" s="780"/>
      <c r="JLH21" s="780"/>
      <c r="JLI21" s="780"/>
      <c r="JLJ21" s="780"/>
      <c r="JLK21" s="780"/>
      <c r="JLL21" s="780"/>
      <c r="JLM21" s="780"/>
      <c r="JLN21" s="780"/>
      <c r="JLO21" s="780"/>
      <c r="JLP21" s="780"/>
      <c r="JLQ21" s="780"/>
      <c r="JLR21" s="780"/>
      <c r="JLS21" s="780"/>
      <c r="JLT21" s="780"/>
      <c r="JLU21" s="780"/>
      <c r="JLV21" s="780"/>
      <c r="JLW21" s="780"/>
      <c r="JLX21" s="780"/>
      <c r="JLY21" s="780"/>
      <c r="JLZ21" s="780"/>
      <c r="JMA21" s="780"/>
      <c r="JMB21" s="780"/>
      <c r="JMC21" s="780"/>
      <c r="JMD21" s="780"/>
      <c r="JME21" s="780"/>
      <c r="JMF21" s="780"/>
      <c r="JMG21" s="780"/>
      <c r="JMH21" s="780"/>
      <c r="JMI21" s="780"/>
      <c r="JMJ21" s="780"/>
      <c r="JMK21" s="780"/>
      <c r="JML21" s="780"/>
      <c r="JMM21" s="780"/>
      <c r="JMN21" s="780"/>
      <c r="JMO21" s="780"/>
      <c r="JMP21" s="780"/>
      <c r="JMQ21" s="780"/>
      <c r="JMR21" s="780"/>
      <c r="JMS21" s="780"/>
      <c r="JMT21" s="780"/>
      <c r="JMU21" s="780"/>
      <c r="JMV21" s="780"/>
      <c r="JMW21" s="780"/>
      <c r="JMX21" s="780"/>
      <c r="JMY21" s="780"/>
      <c r="JMZ21" s="780"/>
      <c r="JNA21" s="780"/>
      <c r="JNB21" s="780"/>
      <c r="JNC21" s="780"/>
      <c r="JND21" s="780"/>
      <c r="JNE21" s="780"/>
      <c r="JNF21" s="780"/>
      <c r="JNG21" s="780"/>
      <c r="JNH21" s="780"/>
      <c r="JNI21" s="780"/>
      <c r="JNJ21" s="780"/>
      <c r="JNK21" s="780"/>
      <c r="JNL21" s="780"/>
      <c r="JNM21" s="780"/>
      <c r="JNN21" s="780"/>
      <c r="JNO21" s="780"/>
      <c r="JNP21" s="780"/>
      <c r="JNQ21" s="780"/>
      <c r="JNR21" s="780"/>
      <c r="JNS21" s="780"/>
      <c r="JNT21" s="780"/>
      <c r="JNU21" s="780"/>
      <c r="JNV21" s="780"/>
      <c r="JNW21" s="780"/>
      <c r="JNX21" s="780"/>
      <c r="JNY21" s="780"/>
      <c r="JNZ21" s="780"/>
      <c r="JOA21" s="780"/>
      <c r="JOB21" s="780"/>
      <c r="JOC21" s="780"/>
      <c r="JOD21" s="780"/>
      <c r="JOE21" s="780"/>
      <c r="JOF21" s="780"/>
      <c r="JOG21" s="780"/>
      <c r="JOH21" s="780"/>
      <c r="JOI21" s="780"/>
      <c r="JOJ21" s="780"/>
      <c r="JOK21" s="780"/>
      <c r="JOL21" s="780"/>
      <c r="JOM21" s="780"/>
      <c r="JON21" s="780"/>
      <c r="JOO21" s="780"/>
      <c r="JOP21" s="780"/>
      <c r="JOQ21" s="780"/>
      <c r="JOR21" s="780"/>
      <c r="JOS21" s="780"/>
      <c r="JOT21" s="780"/>
      <c r="JOU21" s="780"/>
      <c r="JOV21" s="780"/>
      <c r="JOW21" s="780"/>
      <c r="JOX21" s="780"/>
      <c r="JOY21" s="780"/>
      <c r="JOZ21" s="780"/>
      <c r="JPA21" s="780"/>
      <c r="JPB21" s="780"/>
      <c r="JPC21" s="780"/>
      <c r="JPD21" s="780"/>
      <c r="JPE21" s="780"/>
      <c r="JPF21" s="780"/>
      <c r="JPG21" s="780"/>
      <c r="JPH21" s="780"/>
      <c r="JPI21" s="780"/>
      <c r="JPJ21" s="780"/>
      <c r="JPK21" s="780"/>
      <c r="JPL21" s="780"/>
      <c r="JPM21" s="780"/>
      <c r="JPN21" s="780"/>
      <c r="JPO21" s="780"/>
      <c r="JPP21" s="780"/>
      <c r="JPQ21" s="780"/>
      <c r="JPR21" s="780"/>
      <c r="JPS21" s="780"/>
      <c r="JPT21" s="780"/>
      <c r="JPU21" s="780"/>
      <c r="JPV21" s="780"/>
      <c r="JPW21" s="780"/>
      <c r="JPX21" s="780"/>
      <c r="JPY21" s="780"/>
      <c r="JPZ21" s="780"/>
      <c r="JQA21" s="780"/>
      <c r="JQB21" s="780"/>
      <c r="JQC21" s="780"/>
      <c r="JQD21" s="780"/>
      <c r="JQE21" s="780"/>
      <c r="JQF21" s="780"/>
      <c r="JQG21" s="780"/>
      <c r="JQH21" s="780"/>
      <c r="JQI21" s="780"/>
      <c r="JQJ21" s="780"/>
      <c r="JQK21" s="780"/>
      <c r="JQL21" s="780"/>
      <c r="JQM21" s="780"/>
      <c r="JQN21" s="780"/>
      <c r="JQO21" s="780"/>
      <c r="JQP21" s="780"/>
      <c r="JQQ21" s="780"/>
      <c r="JQR21" s="780"/>
      <c r="JQS21" s="780"/>
      <c r="JQT21" s="780"/>
      <c r="JQU21" s="780"/>
      <c r="JQV21" s="780"/>
      <c r="JQW21" s="780"/>
      <c r="JQX21" s="780"/>
      <c r="JQY21" s="780"/>
      <c r="JQZ21" s="780"/>
      <c r="JRA21" s="780"/>
      <c r="JRB21" s="780"/>
      <c r="JRC21" s="780"/>
      <c r="JRD21" s="780"/>
      <c r="JRE21" s="780"/>
      <c r="JRF21" s="780"/>
      <c r="JRG21" s="780"/>
      <c r="JRH21" s="780"/>
      <c r="JRI21" s="780"/>
      <c r="JRJ21" s="780"/>
      <c r="JRK21" s="780"/>
      <c r="JRL21" s="780"/>
      <c r="JRM21" s="780"/>
      <c r="JRN21" s="780"/>
      <c r="JRO21" s="780"/>
      <c r="JRP21" s="780"/>
      <c r="JRQ21" s="780"/>
      <c r="JRR21" s="780"/>
      <c r="JRS21" s="780"/>
      <c r="JRT21" s="780"/>
      <c r="JRU21" s="780"/>
      <c r="JRV21" s="780"/>
      <c r="JRW21" s="780"/>
      <c r="JRX21" s="780"/>
      <c r="JRY21" s="780"/>
      <c r="JRZ21" s="780"/>
      <c r="JSA21" s="780"/>
      <c r="JSB21" s="780"/>
      <c r="JSC21" s="780"/>
      <c r="JSD21" s="780"/>
      <c r="JSE21" s="780"/>
      <c r="JSF21" s="780"/>
      <c r="JSG21" s="780"/>
      <c r="JSH21" s="780"/>
      <c r="JSI21" s="780"/>
      <c r="JSJ21" s="780"/>
      <c r="JSK21" s="780"/>
      <c r="JSL21" s="780"/>
      <c r="JSM21" s="780"/>
      <c r="JSN21" s="780"/>
      <c r="JSO21" s="780"/>
      <c r="JSP21" s="780"/>
      <c r="JSQ21" s="780"/>
      <c r="JSR21" s="780"/>
      <c r="JSS21" s="780"/>
      <c r="JST21" s="780"/>
      <c r="JSU21" s="780"/>
      <c r="JSV21" s="780"/>
      <c r="JSW21" s="780"/>
      <c r="JSX21" s="780"/>
      <c r="JSY21" s="780"/>
      <c r="JSZ21" s="780"/>
      <c r="JTA21" s="780"/>
      <c r="JTB21" s="780"/>
      <c r="JTC21" s="780"/>
      <c r="JTD21" s="780"/>
      <c r="JTE21" s="780"/>
      <c r="JTF21" s="780"/>
      <c r="JTG21" s="780"/>
      <c r="JTH21" s="780"/>
      <c r="JTI21" s="780"/>
      <c r="JTJ21" s="780"/>
      <c r="JTK21" s="780"/>
      <c r="JTL21" s="780"/>
      <c r="JTM21" s="780"/>
      <c r="JTN21" s="780"/>
      <c r="JTO21" s="780"/>
      <c r="JTP21" s="780"/>
      <c r="JTQ21" s="780"/>
      <c r="JTR21" s="780"/>
      <c r="JTS21" s="780"/>
      <c r="JTT21" s="780"/>
      <c r="JTU21" s="780"/>
      <c r="JTV21" s="780"/>
      <c r="JTW21" s="780"/>
      <c r="JTX21" s="780"/>
      <c r="JTY21" s="780"/>
      <c r="JTZ21" s="780"/>
      <c r="JUA21" s="780"/>
      <c r="JUB21" s="780"/>
      <c r="JUC21" s="780"/>
      <c r="JUD21" s="780"/>
      <c r="JUE21" s="780"/>
      <c r="JUF21" s="780"/>
      <c r="JUG21" s="780"/>
      <c r="JUH21" s="780"/>
      <c r="JUI21" s="780"/>
      <c r="JUJ21" s="780"/>
      <c r="JUK21" s="780"/>
      <c r="JUL21" s="780"/>
      <c r="JUM21" s="780"/>
      <c r="JUN21" s="780"/>
      <c r="JUO21" s="780"/>
      <c r="JUP21" s="780"/>
      <c r="JUQ21" s="780"/>
      <c r="JUR21" s="780"/>
      <c r="JUS21" s="780"/>
      <c r="JUT21" s="780"/>
      <c r="JUU21" s="780"/>
      <c r="JUV21" s="780"/>
      <c r="JUW21" s="780"/>
      <c r="JUX21" s="780"/>
      <c r="JUY21" s="780"/>
      <c r="JUZ21" s="780"/>
      <c r="JVA21" s="780"/>
      <c r="JVB21" s="780"/>
      <c r="JVC21" s="780"/>
      <c r="JVD21" s="780"/>
      <c r="JVE21" s="780"/>
      <c r="JVF21" s="780"/>
      <c r="JVG21" s="780"/>
      <c r="JVH21" s="780"/>
      <c r="JVI21" s="780"/>
      <c r="JVJ21" s="780"/>
      <c r="JVK21" s="780"/>
      <c r="JVL21" s="780"/>
      <c r="JVM21" s="780"/>
      <c r="JVN21" s="780"/>
      <c r="JVO21" s="780"/>
      <c r="JVP21" s="780"/>
      <c r="JVQ21" s="780"/>
      <c r="JVR21" s="780"/>
      <c r="JVS21" s="780"/>
      <c r="JVT21" s="780"/>
      <c r="JVU21" s="780"/>
      <c r="JVV21" s="780"/>
      <c r="JVW21" s="780"/>
      <c r="JVX21" s="780"/>
      <c r="JVY21" s="780"/>
      <c r="JVZ21" s="780"/>
      <c r="JWA21" s="780"/>
      <c r="JWB21" s="780"/>
      <c r="JWC21" s="780"/>
      <c r="JWD21" s="780"/>
      <c r="JWE21" s="780"/>
      <c r="JWF21" s="780"/>
      <c r="JWG21" s="780"/>
      <c r="JWH21" s="780"/>
      <c r="JWI21" s="780"/>
      <c r="JWJ21" s="780"/>
      <c r="JWK21" s="780"/>
      <c r="JWL21" s="780"/>
      <c r="JWM21" s="780"/>
      <c r="JWN21" s="780"/>
      <c r="JWO21" s="780"/>
      <c r="JWP21" s="780"/>
      <c r="JWQ21" s="780"/>
      <c r="JWR21" s="780"/>
      <c r="JWS21" s="780"/>
      <c r="JWT21" s="780"/>
      <c r="JWU21" s="780"/>
      <c r="JWV21" s="780"/>
      <c r="JWW21" s="780"/>
      <c r="JWX21" s="780"/>
      <c r="JWY21" s="780"/>
      <c r="JWZ21" s="780"/>
      <c r="JXA21" s="780"/>
      <c r="JXB21" s="780"/>
      <c r="JXC21" s="780"/>
      <c r="JXD21" s="780"/>
      <c r="JXE21" s="780"/>
      <c r="JXF21" s="780"/>
      <c r="JXG21" s="780"/>
      <c r="JXH21" s="780"/>
      <c r="JXI21" s="780"/>
      <c r="JXJ21" s="780"/>
      <c r="JXK21" s="780"/>
      <c r="JXL21" s="780"/>
      <c r="JXM21" s="780"/>
      <c r="JXN21" s="780"/>
      <c r="JXO21" s="780"/>
      <c r="JXP21" s="780"/>
      <c r="JXQ21" s="780"/>
      <c r="JXR21" s="780"/>
      <c r="JXS21" s="780"/>
      <c r="JXT21" s="780"/>
      <c r="JXU21" s="780"/>
      <c r="JXV21" s="780"/>
      <c r="JXW21" s="780"/>
      <c r="JXX21" s="780"/>
      <c r="JXY21" s="780"/>
      <c r="JXZ21" s="780"/>
      <c r="JYA21" s="780"/>
      <c r="JYB21" s="780"/>
      <c r="JYC21" s="780"/>
      <c r="JYD21" s="780"/>
      <c r="JYE21" s="780"/>
      <c r="JYF21" s="780"/>
      <c r="JYG21" s="780"/>
      <c r="JYH21" s="780"/>
      <c r="JYI21" s="780"/>
      <c r="JYJ21" s="780"/>
      <c r="JYK21" s="780"/>
      <c r="JYL21" s="780"/>
      <c r="JYM21" s="780"/>
      <c r="JYN21" s="780"/>
      <c r="JYO21" s="780"/>
      <c r="JYP21" s="780"/>
      <c r="JYQ21" s="780"/>
      <c r="JYR21" s="780"/>
      <c r="JYS21" s="780"/>
      <c r="JYT21" s="780"/>
      <c r="JYU21" s="780"/>
      <c r="JYV21" s="780"/>
      <c r="JYW21" s="780"/>
      <c r="JYX21" s="780"/>
      <c r="JYY21" s="780"/>
      <c r="JYZ21" s="780"/>
      <c r="JZA21" s="780"/>
      <c r="JZB21" s="780"/>
      <c r="JZC21" s="780"/>
      <c r="JZD21" s="780"/>
      <c r="JZE21" s="780"/>
      <c r="JZF21" s="780"/>
      <c r="JZG21" s="780"/>
      <c r="JZH21" s="780"/>
      <c r="JZI21" s="780"/>
      <c r="JZJ21" s="780"/>
      <c r="JZK21" s="780"/>
      <c r="JZL21" s="780"/>
      <c r="JZM21" s="780"/>
      <c r="JZN21" s="780"/>
      <c r="JZO21" s="780"/>
      <c r="JZP21" s="780"/>
      <c r="JZQ21" s="780"/>
      <c r="JZR21" s="780"/>
      <c r="JZS21" s="780"/>
      <c r="JZT21" s="780"/>
      <c r="JZU21" s="780"/>
      <c r="JZV21" s="780"/>
      <c r="JZW21" s="780"/>
      <c r="JZX21" s="780"/>
      <c r="JZY21" s="780"/>
      <c r="JZZ21" s="780"/>
      <c r="KAA21" s="780"/>
      <c r="KAB21" s="780"/>
      <c r="KAC21" s="780"/>
      <c r="KAD21" s="780"/>
      <c r="KAE21" s="780"/>
      <c r="KAF21" s="780"/>
      <c r="KAG21" s="780"/>
      <c r="KAH21" s="780"/>
      <c r="KAI21" s="780"/>
      <c r="KAJ21" s="780"/>
      <c r="KAK21" s="780"/>
      <c r="KAL21" s="780"/>
      <c r="KAM21" s="780"/>
      <c r="KAN21" s="780"/>
      <c r="KAO21" s="780"/>
      <c r="KAP21" s="780"/>
      <c r="KAQ21" s="780"/>
      <c r="KAR21" s="780"/>
      <c r="KAS21" s="780"/>
      <c r="KAT21" s="780"/>
      <c r="KAU21" s="780"/>
      <c r="KAV21" s="780"/>
      <c r="KAW21" s="780"/>
      <c r="KAX21" s="780"/>
      <c r="KAY21" s="780"/>
      <c r="KAZ21" s="780"/>
      <c r="KBA21" s="780"/>
      <c r="KBB21" s="780"/>
      <c r="KBC21" s="780"/>
      <c r="KBD21" s="780"/>
      <c r="KBE21" s="780"/>
      <c r="KBF21" s="780"/>
      <c r="KBG21" s="780"/>
      <c r="KBH21" s="780"/>
      <c r="KBI21" s="780"/>
      <c r="KBJ21" s="780"/>
      <c r="KBK21" s="780"/>
      <c r="KBL21" s="780"/>
      <c r="KBM21" s="780"/>
      <c r="KBN21" s="780"/>
      <c r="KBO21" s="780"/>
      <c r="KBP21" s="780"/>
      <c r="KBQ21" s="780"/>
      <c r="KBR21" s="780"/>
      <c r="KBS21" s="780"/>
      <c r="KBT21" s="780"/>
      <c r="KBU21" s="780"/>
      <c r="KBV21" s="780"/>
      <c r="KBW21" s="780"/>
      <c r="KBX21" s="780"/>
      <c r="KBY21" s="780"/>
      <c r="KBZ21" s="780"/>
      <c r="KCA21" s="780"/>
      <c r="KCB21" s="780"/>
      <c r="KCC21" s="780"/>
      <c r="KCD21" s="780"/>
      <c r="KCE21" s="780"/>
      <c r="KCF21" s="780"/>
      <c r="KCG21" s="780"/>
      <c r="KCH21" s="780"/>
      <c r="KCI21" s="780"/>
      <c r="KCJ21" s="780"/>
      <c r="KCK21" s="780"/>
      <c r="KCL21" s="780"/>
      <c r="KCM21" s="780"/>
      <c r="KCN21" s="780"/>
      <c r="KCO21" s="780"/>
      <c r="KCP21" s="780"/>
      <c r="KCQ21" s="780"/>
      <c r="KCR21" s="780"/>
      <c r="KCS21" s="780"/>
      <c r="KCT21" s="780"/>
      <c r="KCU21" s="780"/>
      <c r="KCV21" s="780"/>
      <c r="KCW21" s="780"/>
      <c r="KCX21" s="780"/>
      <c r="KCY21" s="780"/>
      <c r="KCZ21" s="780"/>
      <c r="KDA21" s="780"/>
      <c r="KDB21" s="780"/>
      <c r="KDC21" s="780"/>
      <c r="KDD21" s="780"/>
      <c r="KDE21" s="780"/>
      <c r="KDF21" s="780"/>
      <c r="KDG21" s="780"/>
      <c r="KDH21" s="780"/>
      <c r="KDI21" s="780"/>
      <c r="KDJ21" s="780"/>
      <c r="KDK21" s="780"/>
      <c r="KDL21" s="780"/>
      <c r="KDM21" s="780"/>
      <c r="KDN21" s="780"/>
      <c r="KDO21" s="780"/>
      <c r="KDP21" s="780"/>
      <c r="KDQ21" s="780"/>
      <c r="KDR21" s="780"/>
      <c r="KDS21" s="780"/>
      <c r="KDT21" s="780"/>
      <c r="KDU21" s="780"/>
      <c r="KDV21" s="780"/>
      <c r="KDW21" s="780"/>
      <c r="KDX21" s="780"/>
      <c r="KDY21" s="780"/>
      <c r="KDZ21" s="780"/>
      <c r="KEA21" s="780"/>
      <c r="KEB21" s="780"/>
      <c r="KEC21" s="780"/>
      <c r="KED21" s="780"/>
      <c r="KEE21" s="780"/>
      <c r="KEF21" s="780"/>
      <c r="KEG21" s="780"/>
      <c r="KEH21" s="780"/>
      <c r="KEI21" s="780"/>
      <c r="KEJ21" s="780"/>
      <c r="KEK21" s="780"/>
      <c r="KEL21" s="780"/>
      <c r="KEM21" s="780"/>
      <c r="KEN21" s="780"/>
      <c r="KEO21" s="780"/>
      <c r="KEP21" s="780"/>
      <c r="KEQ21" s="780"/>
      <c r="KER21" s="780"/>
      <c r="KES21" s="780"/>
      <c r="KET21" s="780"/>
      <c r="KEU21" s="780"/>
      <c r="KEV21" s="780"/>
      <c r="KEW21" s="780"/>
      <c r="KEX21" s="780"/>
      <c r="KEY21" s="780"/>
      <c r="KEZ21" s="780"/>
      <c r="KFA21" s="780"/>
      <c r="KFB21" s="780"/>
      <c r="KFC21" s="780"/>
      <c r="KFD21" s="780"/>
      <c r="KFE21" s="780"/>
      <c r="KFF21" s="780"/>
      <c r="KFG21" s="780"/>
      <c r="KFH21" s="780"/>
      <c r="KFI21" s="780"/>
      <c r="KFJ21" s="780"/>
      <c r="KFK21" s="780"/>
      <c r="KFL21" s="780"/>
      <c r="KFM21" s="780"/>
      <c r="KFN21" s="780"/>
      <c r="KFO21" s="780"/>
      <c r="KFP21" s="780"/>
      <c r="KFQ21" s="780"/>
      <c r="KFR21" s="780"/>
      <c r="KFS21" s="780"/>
      <c r="KFT21" s="780"/>
      <c r="KFU21" s="780"/>
      <c r="KFV21" s="780"/>
      <c r="KFW21" s="780"/>
      <c r="KFX21" s="780"/>
      <c r="KFY21" s="780"/>
      <c r="KFZ21" s="780"/>
      <c r="KGA21" s="780"/>
      <c r="KGB21" s="780"/>
      <c r="KGC21" s="780"/>
      <c r="KGD21" s="780"/>
      <c r="KGE21" s="780"/>
      <c r="KGF21" s="780"/>
      <c r="KGG21" s="780"/>
      <c r="KGH21" s="780"/>
      <c r="KGI21" s="780"/>
      <c r="KGJ21" s="780"/>
      <c r="KGK21" s="780"/>
      <c r="KGL21" s="780"/>
      <c r="KGM21" s="780"/>
      <c r="KGN21" s="780"/>
      <c r="KGO21" s="780"/>
      <c r="KGP21" s="780"/>
      <c r="KGQ21" s="780"/>
      <c r="KGR21" s="780"/>
      <c r="KGS21" s="780"/>
      <c r="KGT21" s="780"/>
      <c r="KGU21" s="780"/>
      <c r="KGV21" s="780"/>
      <c r="KGW21" s="780"/>
      <c r="KGX21" s="780"/>
      <c r="KGY21" s="780"/>
      <c r="KGZ21" s="780"/>
      <c r="KHA21" s="780"/>
      <c r="KHB21" s="780"/>
      <c r="KHC21" s="780"/>
      <c r="KHD21" s="780"/>
      <c r="KHE21" s="780"/>
      <c r="KHF21" s="780"/>
      <c r="KHG21" s="780"/>
      <c r="KHH21" s="780"/>
      <c r="KHI21" s="780"/>
      <c r="KHJ21" s="780"/>
      <c r="KHK21" s="780"/>
      <c r="KHL21" s="780"/>
      <c r="KHM21" s="780"/>
      <c r="KHN21" s="780"/>
      <c r="KHO21" s="780"/>
      <c r="KHP21" s="780"/>
      <c r="KHQ21" s="780"/>
      <c r="KHR21" s="780"/>
      <c r="KHS21" s="780"/>
      <c r="KHT21" s="780"/>
      <c r="KHU21" s="780"/>
      <c r="KHV21" s="780"/>
      <c r="KHW21" s="780"/>
      <c r="KHX21" s="780"/>
      <c r="KHY21" s="780"/>
      <c r="KHZ21" s="780"/>
      <c r="KIA21" s="780"/>
      <c r="KIB21" s="780"/>
      <c r="KIC21" s="780"/>
      <c r="KID21" s="780"/>
      <c r="KIE21" s="780"/>
      <c r="KIF21" s="780"/>
      <c r="KIG21" s="780"/>
      <c r="KIH21" s="780"/>
      <c r="KII21" s="780"/>
      <c r="KIJ21" s="780"/>
      <c r="KIK21" s="780"/>
      <c r="KIL21" s="780"/>
      <c r="KIM21" s="780"/>
      <c r="KIN21" s="780"/>
      <c r="KIO21" s="780"/>
      <c r="KIP21" s="780"/>
      <c r="KIQ21" s="780"/>
      <c r="KIR21" s="780"/>
      <c r="KIS21" s="780"/>
      <c r="KIT21" s="780"/>
      <c r="KIU21" s="780"/>
      <c r="KIV21" s="780"/>
      <c r="KIW21" s="780"/>
      <c r="KIX21" s="780"/>
      <c r="KIY21" s="780"/>
      <c r="KIZ21" s="780"/>
      <c r="KJA21" s="780"/>
      <c r="KJB21" s="780"/>
      <c r="KJC21" s="780"/>
      <c r="KJD21" s="780"/>
      <c r="KJE21" s="780"/>
      <c r="KJF21" s="780"/>
      <c r="KJG21" s="780"/>
      <c r="KJH21" s="780"/>
      <c r="KJI21" s="780"/>
      <c r="KJJ21" s="780"/>
      <c r="KJK21" s="780"/>
      <c r="KJL21" s="780"/>
      <c r="KJM21" s="780"/>
      <c r="KJN21" s="780"/>
      <c r="KJO21" s="780"/>
      <c r="KJP21" s="780"/>
      <c r="KJQ21" s="780"/>
      <c r="KJR21" s="780"/>
      <c r="KJS21" s="780"/>
      <c r="KJT21" s="780"/>
      <c r="KJU21" s="780"/>
      <c r="KJV21" s="780"/>
      <c r="KJW21" s="780"/>
      <c r="KJX21" s="780"/>
      <c r="KJY21" s="780"/>
      <c r="KJZ21" s="780"/>
      <c r="KKA21" s="780"/>
      <c r="KKB21" s="780"/>
      <c r="KKC21" s="780"/>
      <c r="KKD21" s="780"/>
      <c r="KKE21" s="780"/>
      <c r="KKF21" s="780"/>
      <c r="KKG21" s="780"/>
      <c r="KKH21" s="780"/>
      <c r="KKI21" s="780"/>
      <c r="KKJ21" s="780"/>
      <c r="KKK21" s="780"/>
      <c r="KKL21" s="780"/>
      <c r="KKM21" s="780"/>
      <c r="KKN21" s="780"/>
      <c r="KKO21" s="780"/>
      <c r="KKP21" s="780"/>
      <c r="KKQ21" s="780"/>
      <c r="KKR21" s="780"/>
      <c r="KKS21" s="780"/>
      <c r="KKT21" s="780"/>
      <c r="KKU21" s="780"/>
      <c r="KKV21" s="780"/>
      <c r="KKW21" s="780"/>
      <c r="KKX21" s="780"/>
      <c r="KKY21" s="780"/>
      <c r="KKZ21" s="780"/>
      <c r="KLA21" s="780"/>
      <c r="KLB21" s="780"/>
      <c r="KLC21" s="780"/>
      <c r="KLD21" s="780"/>
      <c r="KLE21" s="780"/>
      <c r="KLF21" s="780"/>
      <c r="KLG21" s="780"/>
      <c r="KLH21" s="780"/>
      <c r="KLI21" s="780"/>
      <c r="KLJ21" s="780"/>
      <c r="KLK21" s="780"/>
      <c r="KLL21" s="780"/>
      <c r="KLM21" s="780"/>
      <c r="KLN21" s="780"/>
      <c r="KLO21" s="780"/>
      <c r="KLP21" s="780"/>
      <c r="KLQ21" s="780"/>
      <c r="KLR21" s="780"/>
      <c r="KLS21" s="780"/>
      <c r="KLT21" s="780"/>
      <c r="KLU21" s="780"/>
      <c r="KLV21" s="780"/>
      <c r="KLW21" s="780"/>
      <c r="KLX21" s="780"/>
      <c r="KLY21" s="780"/>
      <c r="KLZ21" s="780"/>
      <c r="KMA21" s="780"/>
      <c r="KMB21" s="780"/>
      <c r="KMC21" s="780"/>
      <c r="KMD21" s="780"/>
      <c r="KME21" s="780"/>
      <c r="KMF21" s="780"/>
      <c r="KMG21" s="780"/>
      <c r="KMH21" s="780"/>
      <c r="KMI21" s="780"/>
      <c r="KMJ21" s="780"/>
      <c r="KMK21" s="780"/>
      <c r="KML21" s="780"/>
      <c r="KMM21" s="780"/>
      <c r="KMN21" s="780"/>
      <c r="KMO21" s="780"/>
      <c r="KMP21" s="780"/>
      <c r="KMQ21" s="780"/>
      <c r="KMR21" s="780"/>
      <c r="KMS21" s="780"/>
      <c r="KMT21" s="780"/>
      <c r="KMU21" s="780"/>
      <c r="KMV21" s="780"/>
      <c r="KMW21" s="780"/>
      <c r="KMX21" s="780"/>
      <c r="KMY21" s="780"/>
      <c r="KMZ21" s="780"/>
      <c r="KNA21" s="780"/>
      <c r="KNB21" s="780"/>
      <c r="KNC21" s="780"/>
      <c r="KND21" s="780"/>
      <c r="KNE21" s="780"/>
      <c r="KNF21" s="780"/>
      <c r="KNG21" s="780"/>
      <c r="KNH21" s="780"/>
      <c r="KNI21" s="780"/>
      <c r="KNJ21" s="780"/>
      <c r="KNK21" s="780"/>
      <c r="KNL21" s="780"/>
      <c r="KNM21" s="780"/>
      <c r="KNN21" s="780"/>
      <c r="KNO21" s="780"/>
      <c r="KNP21" s="780"/>
      <c r="KNQ21" s="780"/>
      <c r="KNR21" s="780"/>
      <c r="KNS21" s="780"/>
      <c r="KNT21" s="780"/>
      <c r="KNU21" s="780"/>
      <c r="KNV21" s="780"/>
      <c r="KNW21" s="780"/>
      <c r="KNX21" s="780"/>
      <c r="KNY21" s="780"/>
      <c r="KNZ21" s="780"/>
      <c r="KOA21" s="780"/>
      <c r="KOB21" s="780"/>
      <c r="KOC21" s="780"/>
      <c r="KOD21" s="780"/>
      <c r="KOE21" s="780"/>
      <c r="KOF21" s="780"/>
      <c r="KOG21" s="780"/>
      <c r="KOH21" s="780"/>
      <c r="KOI21" s="780"/>
      <c r="KOJ21" s="780"/>
      <c r="KOK21" s="780"/>
      <c r="KOL21" s="780"/>
      <c r="KOM21" s="780"/>
      <c r="KON21" s="780"/>
      <c r="KOO21" s="780"/>
      <c r="KOP21" s="780"/>
      <c r="KOQ21" s="780"/>
      <c r="KOR21" s="780"/>
      <c r="KOS21" s="780"/>
      <c r="KOT21" s="780"/>
      <c r="KOU21" s="780"/>
      <c r="KOV21" s="780"/>
      <c r="KOW21" s="780"/>
      <c r="KOX21" s="780"/>
      <c r="KOY21" s="780"/>
      <c r="KOZ21" s="780"/>
      <c r="KPA21" s="780"/>
      <c r="KPB21" s="780"/>
      <c r="KPC21" s="780"/>
      <c r="KPD21" s="780"/>
      <c r="KPE21" s="780"/>
      <c r="KPF21" s="780"/>
      <c r="KPG21" s="780"/>
      <c r="KPH21" s="780"/>
      <c r="KPI21" s="780"/>
      <c r="KPJ21" s="780"/>
      <c r="KPK21" s="780"/>
      <c r="KPL21" s="780"/>
      <c r="KPM21" s="780"/>
      <c r="KPN21" s="780"/>
      <c r="KPO21" s="780"/>
      <c r="KPP21" s="780"/>
      <c r="KPQ21" s="780"/>
      <c r="KPR21" s="780"/>
      <c r="KPS21" s="780"/>
      <c r="KPT21" s="780"/>
      <c r="KPU21" s="780"/>
      <c r="KPV21" s="780"/>
      <c r="KPW21" s="780"/>
      <c r="KPX21" s="780"/>
      <c r="KPY21" s="780"/>
      <c r="KPZ21" s="780"/>
      <c r="KQA21" s="780"/>
      <c r="KQB21" s="780"/>
      <c r="KQC21" s="780"/>
      <c r="KQD21" s="780"/>
      <c r="KQE21" s="780"/>
      <c r="KQF21" s="780"/>
      <c r="KQG21" s="780"/>
      <c r="KQH21" s="780"/>
      <c r="KQI21" s="780"/>
      <c r="KQJ21" s="780"/>
      <c r="KQK21" s="780"/>
      <c r="KQL21" s="780"/>
      <c r="KQM21" s="780"/>
      <c r="KQN21" s="780"/>
      <c r="KQO21" s="780"/>
      <c r="KQP21" s="780"/>
      <c r="KQQ21" s="780"/>
      <c r="KQR21" s="780"/>
      <c r="KQS21" s="780"/>
      <c r="KQT21" s="780"/>
      <c r="KQU21" s="780"/>
      <c r="KQV21" s="780"/>
      <c r="KQW21" s="780"/>
      <c r="KQX21" s="780"/>
      <c r="KQY21" s="780"/>
      <c r="KQZ21" s="780"/>
      <c r="KRA21" s="780"/>
      <c r="KRB21" s="780"/>
      <c r="KRC21" s="780"/>
      <c r="KRD21" s="780"/>
      <c r="KRE21" s="780"/>
      <c r="KRF21" s="780"/>
      <c r="KRG21" s="780"/>
      <c r="KRH21" s="780"/>
      <c r="KRI21" s="780"/>
      <c r="KRJ21" s="780"/>
      <c r="KRK21" s="780"/>
      <c r="KRL21" s="780"/>
      <c r="KRM21" s="780"/>
      <c r="KRN21" s="780"/>
      <c r="KRO21" s="780"/>
      <c r="KRP21" s="780"/>
      <c r="KRQ21" s="780"/>
      <c r="KRR21" s="780"/>
      <c r="KRS21" s="780"/>
      <c r="KRT21" s="780"/>
      <c r="KRU21" s="780"/>
      <c r="KRV21" s="780"/>
      <c r="KRW21" s="780"/>
      <c r="KRX21" s="780"/>
      <c r="KRY21" s="780"/>
      <c r="KRZ21" s="780"/>
      <c r="KSA21" s="780"/>
      <c r="KSB21" s="780"/>
      <c r="KSC21" s="780"/>
      <c r="KSD21" s="780"/>
      <c r="KSE21" s="780"/>
      <c r="KSF21" s="780"/>
      <c r="KSG21" s="780"/>
      <c r="KSH21" s="780"/>
      <c r="KSI21" s="780"/>
      <c r="KSJ21" s="780"/>
      <c r="KSK21" s="780"/>
      <c r="KSL21" s="780"/>
      <c r="KSM21" s="780"/>
      <c r="KSN21" s="780"/>
      <c r="KSO21" s="780"/>
      <c r="KSP21" s="780"/>
      <c r="KSQ21" s="780"/>
      <c r="KSR21" s="780"/>
      <c r="KSS21" s="780"/>
      <c r="KST21" s="780"/>
      <c r="KSU21" s="780"/>
      <c r="KSV21" s="780"/>
      <c r="KSW21" s="780"/>
      <c r="KSX21" s="780"/>
      <c r="KSY21" s="780"/>
      <c r="KSZ21" s="780"/>
      <c r="KTA21" s="780"/>
      <c r="KTB21" s="780"/>
      <c r="KTC21" s="780"/>
      <c r="KTD21" s="780"/>
      <c r="KTE21" s="780"/>
      <c r="KTF21" s="780"/>
      <c r="KTG21" s="780"/>
      <c r="KTH21" s="780"/>
      <c r="KTI21" s="780"/>
      <c r="KTJ21" s="780"/>
      <c r="KTK21" s="780"/>
      <c r="KTL21" s="780"/>
      <c r="KTM21" s="780"/>
      <c r="KTN21" s="780"/>
      <c r="KTO21" s="780"/>
      <c r="KTP21" s="780"/>
      <c r="KTQ21" s="780"/>
      <c r="KTR21" s="780"/>
      <c r="KTS21" s="780"/>
      <c r="KTT21" s="780"/>
      <c r="KTU21" s="780"/>
      <c r="KTV21" s="780"/>
      <c r="KTW21" s="780"/>
      <c r="KTX21" s="780"/>
      <c r="KTY21" s="780"/>
      <c r="KTZ21" s="780"/>
      <c r="KUA21" s="780"/>
      <c r="KUB21" s="780"/>
      <c r="KUC21" s="780"/>
      <c r="KUD21" s="780"/>
      <c r="KUE21" s="780"/>
      <c r="KUF21" s="780"/>
      <c r="KUG21" s="780"/>
      <c r="KUH21" s="780"/>
      <c r="KUI21" s="780"/>
      <c r="KUJ21" s="780"/>
      <c r="KUK21" s="780"/>
      <c r="KUL21" s="780"/>
      <c r="KUM21" s="780"/>
      <c r="KUN21" s="780"/>
      <c r="KUO21" s="780"/>
      <c r="KUP21" s="780"/>
      <c r="KUQ21" s="780"/>
      <c r="KUR21" s="780"/>
      <c r="KUS21" s="780"/>
      <c r="KUT21" s="780"/>
      <c r="KUU21" s="780"/>
      <c r="KUV21" s="780"/>
      <c r="KUW21" s="780"/>
      <c r="KUX21" s="780"/>
      <c r="KUY21" s="780"/>
      <c r="KUZ21" s="780"/>
      <c r="KVA21" s="780"/>
      <c r="KVB21" s="780"/>
      <c r="KVC21" s="780"/>
      <c r="KVD21" s="780"/>
      <c r="KVE21" s="780"/>
      <c r="KVF21" s="780"/>
      <c r="KVG21" s="780"/>
      <c r="KVH21" s="780"/>
      <c r="KVI21" s="780"/>
      <c r="KVJ21" s="780"/>
      <c r="KVK21" s="780"/>
      <c r="KVL21" s="780"/>
      <c r="KVM21" s="780"/>
      <c r="KVN21" s="780"/>
      <c r="KVO21" s="780"/>
      <c r="KVP21" s="780"/>
      <c r="KVQ21" s="780"/>
      <c r="KVR21" s="780"/>
      <c r="KVS21" s="780"/>
      <c r="KVT21" s="780"/>
      <c r="KVU21" s="780"/>
      <c r="KVV21" s="780"/>
      <c r="KVW21" s="780"/>
      <c r="KVX21" s="780"/>
      <c r="KVY21" s="780"/>
      <c r="KVZ21" s="780"/>
      <c r="KWA21" s="780"/>
      <c r="KWB21" s="780"/>
      <c r="KWC21" s="780"/>
      <c r="KWD21" s="780"/>
      <c r="KWE21" s="780"/>
      <c r="KWF21" s="780"/>
      <c r="KWG21" s="780"/>
      <c r="KWH21" s="780"/>
      <c r="KWI21" s="780"/>
      <c r="KWJ21" s="780"/>
      <c r="KWK21" s="780"/>
      <c r="KWL21" s="780"/>
      <c r="KWM21" s="780"/>
      <c r="KWN21" s="780"/>
      <c r="KWO21" s="780"/>
      <c r="KWP21" s="780"/>
      <c r="KWQ21" s="780"/>
      <c r="KWR21" s="780"/>
      <c r="KWS21" s="780"/>
      <c r="KWT21" s="780"/>
      <c r="KWU21" s="780"/>
      <c r="KWV21" s="780"/>
      <c r="KWW21" s="780"/>
      <c r="KWX21" s="780"/>
      <c r="KWY21" s="780"/>
      <c r="KWZ21" s="780"/>
      <c r="KXA21" s="780"/>
      <c r="KXB21" s="780"/>
      <c r="KXC21" s="780"/>
      <c r="KXD21" s="780"/>
      <c r="KXE21" s="780"/>
      <c r="KXF21" s="780"/>
      <c r="KXG21" s="780"/>
      <c r="KXH21" s="780"/>
      <c r="KXI21" s="780"/>
      <c r="KXJ21" s="780"/>
      <c r="KXK21" s="780"/>
      <c r="KXL21" s="780"/>
      <c r="KXM21" s="780"/>
      <c r="KXN21" s="780"/>
      <c r="KXO21" s="780"/>
      <c r="KXP21" s="780"/>
      <c r="KXQ21" s="780"/>
      <c r="KXR21" s="780"/>
      <c r="KXS21" s="780"/>
      <c r="KXT21" s="780"/>
      <c r="KXU21" s="780"/>
      <c r="KXV21" s="780"/>
      <c r="KXW21" s="780"/>
      <c r="KXX21" s="780"/>
      <c r="KXY21" s="780"/>
      <c r="KXZ21" s="780"/>
      <c r="KYA21" s="780"/>
      <c r="KYB21" s="780"/>
      <c r="KYC21" s="780"/>
      <c r="KYD21" s="780"/>
      <c r="KYE21" s="780"/>
      <c r="KYF21" s="780"/>
      <c r="KYG21" s="780"/>
      <c r="KYH21" s="780"/>
      <c r="KYI21" s="780"/>
      <c r="KYJ21" s="780"/>
      <c r="KYK21" s="780"/>
      <c r="KYL21" s="780"/>
      <c r="KYM21" s="780"/>
      <c r="KYN21" s="780"/>
      <c r="KYO21" s="780"/>
      <c r="KYP21" s="780"/>
      <c r="KYQ21" s="780"/>
      <c r="KYR21" s="780"/>
      <c r="KYS21" s="780"/>
      <c r="KYT21" s="780"/>
      <c r="KYU21" s="780"/>
      <c r="KYV21" s="780"/>
      <c r="KYW21" s="780"/>
      <c r="KYX21" s="780"/>
      <c r="KYY21" s="780"/>
      <c r="KYZ21" s="780"/>
      <c r="KZA21" s="780"/>
      <c r="KZB21" s="780"/>
      <c r="KZC21" s="780"/>
      <c r="KZD21" s="780"/>
      <c r="KZE21" s="780"/>
      <c r="KZF21" s="780"/>
      <c r="KZG21" s="780"/>
      <c r="KZH21" s="780"/>
      <c r="KZI21" s="780"/>
      <c r="KZJ21" s="780"/>
      <c r="KZK21" s="780"/>
      <c r="KZL21" s="780"/>
      <c r="KZM21" s="780"/>
      <c r="KZN21" s="780"/>
      <c r="KZO21" s="780"/>
      <c r="KZP21" s="780"/>
      <c r="KZQ21" s="780"/>
      <c r="KZR21" s="780"/>
      <c r="KZS21" s="780"/>
      <c r="KZT21" s="780"/>
      <c r="KZU21" s="780"/>
      <c r="KZV21" s="780"/>
      <c r="KZW21" s="780"/>
      <c r="KZX21" s="780"/>
      <c r="KZY21" s="780"/>
      <c r="KZZ21" s="780"/>
      <c r="LAA21" s="780"/>
      <c r="LAB21" s="780"/>
      <c r="LAC21" s="780"/>
      <c r="LAD21" s="780"/>
      <c r="LAE21" s="780"/>
      <c r="LAF21" s="780"/>
      <c r="LAG21" s="780"/>
      <c r="LAH21" s="780"/>
      <c r="LAI21" s="780"/>
      <c r="LAJ21" s="780"/>
      <c r="LAK21" s="780"/>
      <c r="LAL21" s="780"/>
      <c r="LAM21" s="780"/>
      <c r="LAN21" s="780"/>
      <c r="LAO21" s="780"/>
      <c r="LAP21" s="780"/>
      <c r="LAQ21" s="780"/>
      <c r="LAR21" s="780"/>
      <c r="LAS21" s="780"/>
      <c r="LAT21" s="780"/>
      <c r="LAU21" s="780"/>
      <c r="LAV21" s="780"/>
      <c r="LAW21" s="780"/>
      <c r="LAX21" s="780"/>
      <c r="LAY21" s="780"/>
      <c r="LAZ21" s="780"/>
      <c r="LBA21" s="780"/>
      <c r="LBB21" s="780"/>
      <c r="LBC21" s="780"/>
      <c r="LBD21" s="780"/>
      <c r="LBE21" s="780"/>
      <c r="LBF21" s="780"/>
      <c r="LBG21" s="780"/>
      <c r="LBH21" s="780"/>
      <c r="LBI21" s="780"/>
      <c r="LBJ21" s="780"/>
      <c r="LBK21" s="780"/>
      <c r="LBL21" s="780"/>
      <c r="LBM21" s="780"/>
      <c r="LBN21" s="780"/>
      <c r="LBO21" s="780"/>
      <c r="LBP21" s="780"/>
      <c r="LBQ21" s="780"/>
      <c r="LBR21" s="780"/>
      <c r="LBS21" s="780"/>
      <c r="LBT21" s="780"/>
      <c r="LBU21" s="780"/>
      <c r="LBV21" s="780"/>
      <c r="LBW21" s="780"/>
      <c r="LBX21" s="780"/>
      <c r="LBY21" s="780"/>
      <c r="LBZ21" s="780"/>
      <c r="LCA21" s="780"/>
      <c r="LCB21" s="780"/>
      <c r="LCC21" s="780"/>
      <c r="LCD21" s="780"/>
      <c r="LCE21" s="780"/>
      <c r="LCF21" s="780"/>
      <c r="LCG21" s="780"/>
      <c r="LCH21" s="780"/>
      <c r="LCI21" s="780"/>
      <c r="LCJ21" s="780"/>
      <c r="LCK21" s="780"/>
      <c r="LCL21" s="780"/>
      <c r="LCM21" s="780"/>
      <c r="LCN21" s="780"/>
      <c r="LCO21" s="780"/>
      <c r="LCP21" s="780"/>
      <c r="LCQ21" s="780"/>
      <c r="LCR21" s="780"/>
      <c r="LCS21" s="780"/>
      <c r="LCT21" s="780"/>
      <c r="LCU21" s="780"/>
      <c r="LCV21" s="780"/>
      <c r="LCW21" s="780"/>
      <c r="LCX21" s="780"/>
      <c r="LCY21" s="780"/>
      <c r="LCZ21" s="780"/>
      <c r="LDA21" s="780"/>
      <c r="LDB21" s="780"/>
      <c r="LDC21" s="780"/>
      <c r="LDD21" s="780"/>
      <c r="LDE21" s="780"/>
      <c r="LDF21" s="780"/>
      <c r="LDG21" s="780"/>
      <c r="LDH21" s="780"/>
      <c r="LDI21" s="780"/>
      <c r="LDJ21" s="780"/>
      <c r="LDK21" s="780"/>
      <c r="LDL21" s="780"/>
      <c r="LDM21" s="780"/>
      <c r="LDN21" s="780"/>
      <c r="LDO21" s="780"/>
      <c r="LDP21" s="780"/>
      <c r="LDQ21" s="780"/>
      <c r="LDR21" s="780"/>
      <c r="LDS21" s="780"/>
      <c r="LDT21" s="780"/>
      <c r="LDU21" s="780"/>
      <c r="LDV21" s="780"/>
      <c r="LDW21" s="780"/>
      <c r="LDX21" s="780"/>
      <c r="LDY21" s="780"/>
      <c r="LDZ21" s="780"/>
      <c r="LEA21" s="780"/>
      <c r="LEB21" s="780"/>
      <c r="LEC21" s="780"/>
      <c r="LED21" s="780"/>
      <c r="LEE21" s="780"/>
      <c r="LEF21" s="780"/>
      <c r="LEG21" s="780"/>
      <c r="LEH21" s="780"/>
      <c r="LEI21" s="780"/>
      <c r="LEJ21" s="780"/>
      <c r="LEK21" s="780"/>
      <c r="LEL21" s="780"/>
      <c r="LEM21" s="780"/>
      <c r="LEN21" s="780"/>
      <c r="LEO21" s="780"/>
      <c r="LEP21" s="780"/>
      <c r="LEQ21" s="780"/>
      <c r="LER21" s="780"/>
      <c r="LES21" s="780"/>
      <c r="LET21" s="780"/>
      <c r="LEU21" s="780"/>
      <c r="LEV21" s="780"/>
      <c r="LEW21" s="780"/>
      <c r="LEX21" s="780"/>
      <c r="LEY21" s="780"/>
      <c r="LEZ21" s="780"/>
      <c r="LFA21" s="780"/>
      <c r="LFB21" s="780"/>
      <c r="LFC21" s="780"/>
      <c r="LFD21" s="780"/>
      <c r="LFE21" s="780"/>
      <c r="LFF21" s="780"/>
      <c r="LFG21" s="780"/>
      <c r="LFH21" s="780"/>
      <c r="LFI21" s="780"/>
      <c r="LFJ21" s="780"/>
      <c r="LFK21" s="780"/>
      <c r="LFL21" s="780"/>
      <c r="LFM21" s="780"/>
      <c r="LFN21" s="780"/>
      <c r="LFO21" s="780"/>
      <c r="LFP21" s="780"/>
      <c r="LFQ21" s="780"/>
      <c r="LFR21" s="780"/>
      <c r="LFS21" s="780"/>
      <c r="LFT21" s="780"/>
      <c r="LFU21" s="780"/>
      <c r="LFV21" s="780"/>
      <c r="LFW21" s="780"/>
      <c r="LFX21" s="780"/>
      <c r="LFY21" s="780"/>
      <c r="LFZ21" s="780"/>
      <c r="LGA21" s="780"/>
      <c r="LGB21" s="780"/>
      <c r="LGC21" s="780"/>
      <c r="LGD21" s="780"/>
      <c r="LGE21" s="780"/>
      <c r="LGF21" s="780"/>
      <c r="LGG21" s="780"/>
      <c r="LGH21" s="780"/>
      <c r="LGI21" s="780"/>
      <c r="LGJ21" s="780"/>
      <c r="LGK21" s="780"/>
      <c r="LGL21" s="780"/>
      <c r="LGM21" s="780"/>
      <c r="LGN21" s="780"/>
      <c r="LGO21" s="780"/>
      <c r="LGP21" s="780"/>
      <c r="LGQ21" s="780"/>
      <c r="LGR21" s="780"/>
      <c r="LGS21" s="780"/>
      <c r="LGT21" s="780"/>
      <c r="LGU21" s="780"/>
      <c r="LGV21" s="780"/>
      <c r="LGW21" s="780"/>
      <c r="LGX21" s="780"/>
      <c r="LGY21" s="780"/>
      <c r="LGZ21" s="780"/>
      <c r="LHA21" s="780"/>
      <c r="LHB21" s="780"/>
      <c r="LHC21" s="780"/>
      <c r="LHD21" s="780"/>
      <c r="LHE21" s="780"/>
      <c r="LHF21" s="780"/>
      <c r="LHG21" s="780"/>
      <c r="LHH21" s="780"/>
      <c r="LHI21" s="780"/>
      <c r="LHJ21" s="780"/>
      <c r="LHK21" s="780"/>
      <c r="LHL21" s="780"/>
      <c r="LHM21" s="780"/>
      <c r="LHN21" s="780"/>
      <c r="LHO21" s="780"/>
      <c r="LHP21" s="780"/>
      <c r="LHQ21" s="780"/>
      <c r="LHR21" s="780"/>
      <c r="LHS21" s="780"/>
      <c r="LHT21" s="780"/>
      <c r="LHU21" s="780"/>
      <c r="LHV21" s="780"/>
      <c r="LHW21" s="780"/>
      <c r="LHX21" s="780"/>
      <c r="LHY21" s="780"/>
      <c r="LHZ21" s="780"/>
      <c r="LIA21" s="780"/>
      <c r="LIB21" s="780"/>
      <c r="LIC21" s="780"/>
      <c r="LID21" s="780"/>
      <c r="LIE21" s="780"/>
      <c r="LIF21" s="780"/>
      <c r="LIG21" s="780"/>
      <c r="LIH21" s="780"/>
      <c r="LII21" s="780"/>
      <c r="LIJ21" s="780"/>
      <c r="LIK21" s="780"/>
      <c r="LIL21" s="780"/>
      <c r="LIM21" s="780"/>
      <c r="LIN21" s="780"/>
      <c r="LIO21" s="780"/>
      <c r="LIP21" s="780"/>
      <c r="LIQ21" s="780"/>
      <c r="LIR21" s="780"/>
      <c r="LIS21" s="780"/>
      <c r="LIT21" s="780"/>
      <c r="LIU21" s="780"/>
      <c r="LIV21" s="780"/>
      <c r="LIW21" s="780"/>
      <c r="LIX21" s="780"/>
      <c r="LIY21" s="780"/>
      <c r="LIZ21" s="780"/>
      <c r="LJA21" s="780"/>
      <c r="LJB21" s="780"/>
      <c r="LJC21" s="780"/>
      <c r="LJD21" s="780"/>
      <c r="LJE21" s="780"/>
      <c r="LJF21" s="780"/>
      <c r="LJG21" s="780"/>
      <c r="LJH21" s="780"/>
      <c r="LJI21" s="780"/>
      <c r="LJJ21" s="780"/>
      <c r="LJK21" s="780"/>
      <c r="LJL21" s="780"/>
      <c r="LJM21" s="780"/>
      <c r="LJN21" s="780"/>
      <c r="LJO21" s="780"/>
      <c r="LJP21" s="780"/>
      <c r="LJQ21" s="780"/>
      <c r="LJR21" s="780"/>
      <c r="LJS21" s="780"/>
      <c r="LJT21" s="780"/>
      <c r="LJU21" s="780"/>
      <c r="LJV21" s="780"/>
      <c r="LJW21" s="780"/>
      <c r="LJX21" s="780"/>
      <c r="LJY21" s="780"/>
      <c r="LJZ21" s="780"/>
      <c r="LKA21" s="780"/>
      <c r="LKB21" s="780"/>
      <c r="LKC21" s="780"/>
      <c r="LKD21" s="780"/>
      <c r="LKE21" s="780"/>
      <c r="LKF21" s="780"/>
      <c r="LKG21" s="780"/>
      <c r="LKH21" s="780"/>
      <c r="LKI21" s="780"/>
      <c r="LKJ21" s="780"/>
      <c r="LKK21" s="780"/>
      <c r="LKL21" s="780"/>
      <c r="LKM21" s="780"/>
      <c r="LKN21" s="780"/>
      <c r="LKO21" s="780"/>
      <c r="LKP21" s="780"/>
      <c r="LKQ21" s="780"/>
      <c r="LKR21" s="780"/>
      <c r="LKS21" s="780"/>
      <c r="LKT21" s="780"/>
      <c r="LKU21" s="780"/>
      <c r="LKV21" s="780"/>
      <c r="LKW21" s="780"/>
      <c r="LKX21" s="780"/>
      <c r="LKY21" s="780"/>
      <c r="LKZ21" s="780"/>
      <c r="LLA21" s="780"/>
      <c r="LLB21" s="780"/>
      <c r="LLC21" s="780"/>
      <c r="LLD21" s="780"/>
      <c r="LLE21" s="780"/>
      <c r="LLF21" s="780"/>
      <c r="LLG21" s="780"/>
      <c r="LLH21" s="780"/>
      <c r="LLI21" s="780"/>
      <c r="LLJ21" s="780"/>
      <c r="LLK21" s="780"/>
      <c r="LLL21" s="780"/>
      <c r="LLM21" s="780"/>
      <c r="LLN21" s="780"/>
      <c r="LLO21" s="780"/>
      <c r="LLP21" s="780"/>
      <c r="LLQ21" s="780"/>
      <c r="LLR21" s="780"/>
      <c r="LLS21" s="780"/>
      <c r="LLT21" s="780"/>
      <c r="LLU21" s="780"/>
      <c r="LLV21" s="780"/>
      <c r="LLW21" s="780"/>
      <c r="LLX21" s="780"/>
      <c r="LLY21" s="780"/>
      <c r="LLZ21" s="780"/>
      <c r="LMA21" s="780"/>
      <c r="LMB21" s="780"/>
      <c r="LMC21" s="780"/>
      <c r="LMD21" s="780"/>
      <c r="LME21" s="780"/>
      <c r="LMF21" s="780"/>
      <c r="LMG21" s="780"/>
      <c r="LMH21" s="780"/>
      <c r="LMI21" s="780"/>
      <c r="LMJ21" s="780"/>
      <c r="LMK21" s="780"/>
      <c r="LML21" s="780"/>
      <c r="LMM21" s="780"/>
      <c r="LMN21" s="780"/>
      <c r="LMO21" s="780"/>
      <c r="LMP21" s="780"/>
      <c r="LMQ21" s="780"/>
      <c r="LMR21" s="780"/>
      <c r="LMS21" s="780"/>
      <c r="LMT21" s="780"/>
      <c r="LMU21" s="780"/>
      <c r="LMV21" s="780"/>
      <c r="LMW21" s="780"/>
      <c r="LMX21" s="780"/>
      <c r="LMY21" s="780"/>
      <c r="LMZ21" s="780"/>
      <c r="LNA21" s="780"/>
      <c r="LNB21" s="780"/>
      <c r="LNC21" s="780"/>
      <c r="LND21" s="780"/>
      <c r="LNE21" s="780"/>
      <c r="LNF21" s="780"/>
      <c r="LNG21" s="780"/>
      <c r="LNH21" s="780"/>
      <c r="LNI21" s="780"/>
      <c r="LNJ21" s="780"/>
      <c r="LNK21" s="780"/>
      <c r="LNL21" s="780"/>
      <c r="LNM21" s="780"/>
      <c r="LNN21" s="780"/>
      <c r="LNO21" s="780"/>
      <c r="LNP21" s="780"/>
      <c r="LNQ21" s="780"/>
      <c r="LNR21" s="780"/>
      <c r="LNS21" s="780"/>
      <c r="LNT21" s="780"/>
      <c r="LNU21" s="780"/>
      <c r="LNV21" s="780"/>
      <c r="LNW21" s="780"/>
      <c r="LNX21" s="780"/>
      <c r="LNY21" s="780"/>
      <c r="LNZ21" s="780"/>
      <c r="LOA21" s="780"/>
      <c r="LOB21" s="780"/>
      <c r="LOC21" s="780"/>
      <c r="LOD21" s="780"/>
      <c r="LOE21" s="780"/>
      <c r="LOF21" s="780"/>
      <c r="LOG21" s="780"/>
      <c r="LOH21" s="780"/>
      <c r="LOI21" s="780"/>
      <c r="LOJ21" s="780"/>
      <c r="LOK21" s="780"/>
      <c r="LOL21" s="780"/>
      <c r="LOM21" s="780"/>
      <c r="LON21" s="780"/>
      <c r="LOO21" s="780"/>
      <c r="LOP21" s="780"/>
      <c r="LOQ21" s="780"/>
      <c r="LOR21" s="780"/>
      <c r="LOS21" s="780"/>
      <c r="LOT21" s="780"/>
      <c r="LOU21" s="780"/>
      <c r="LOV21" s="780"/>
      <c r="LOW21" s="780"/>
      <c r="LOX21" s="780"/>
      <c r="LOY21" s="780"/>
      <c r="LOZ21" s="780"/>
      <c r="LPA21" s="780"/>
      <c r="LPB21" s="780"/>
      <c r="LPC21" s="780"/>
      <c r="LPD21" s="780"/>
      <c r="LPE21" s="780"/>
      <c r="LPF21" s="780"/>
      <c r="LPG21" s="780"/>
      <c r="LPH21" s="780"/>
      <c r="LPI21" s="780"/>
      <c r="LPJ21" s="780"/>
      <c r="LPK21" s="780"/>
      <c r="LPL21" s="780"/>
      <c r="LPM21" s="780"/>
      <c r="LPN21" s="780"/>
      <c r="LPO21" s="780"/>
      <c r="LPP21" s="780"/>
      <c r="LPQ21" s="780"/>
      <c r="LPR21" s="780"/>
      <c r="LPS21" s="780"/>
      <c r="LPT21" s="780"/>
      <c r="LPU21" s="780"/>
      <c r="LPV21" s="780"/>
      <c r="LPW21" s="780"/>
      <c r="LPX21" s="780"/>
      <c r="LPY21" s="780"/>
      <c r="LPZ21" s="780"/>
      <c r="LQA21" s="780"/>
      <c r="LQB21" s="780"/>
      <c r="LQC21" s="780"/>
      <c r="LQD21" s="780"/>
      <c r="LQE21" s="780"/>
      <c r="LQF21" s="780"/>
      <c r="LQG21" s="780"/>
      <c r="LQH21" s="780"/>
      <c r="LQI21" s="780"/>
      <c r="LQJ21" s="780"/>
      <c r="LQK21" s="780"/>
      <c r="LQL21" s="780"/>
      <c r="LQM21" s="780"/>
      <c r="LQN21" s="780"/>
      <c r="LQO21" s="780"/>
      <c r="LQP21" s="780"/>
      <c r="LQQ21" s="780"/>
      <c r="LQR21" s="780"/>
      <c r="LQS21" s="780"/>
      <c r="LQT21" s="780"/>
      <c r="LQU21" s="780"/>
      <c r="LQV21" s="780"/>
      <c r="LQW21" s="780"/>
      <c r="LQX21" s="780"/>
      <c r="LQY21" s="780"/>
      <c r="LQZ21" s="780"/>
      <c r="LRA21" s="780"/>
      <c r="LRB21" s="780"/>
      <c r="LRC21" s="780"/>
      <c r="LRD21" s="780"/>
      <c r="LRE21" s="780"/>
      <c r="LRF21" s="780"/>
      <c r="LRG21" s="780"/>
      <c r="LRH21" s="780"/>
      <c r="LRI21" s="780"/>
      <c r="LRJ21" s="780"/>
      <c r="LRK21" s="780"/>
      <c r="LRL21" s="780"/>
      <c r="LRM21" s="780"/>
      <c r="LRN21" s="780"/>
      <c r="LRO21" s="780"/>
      <c r="LRP21" s="780"/>
      <c r="LRQ21" s="780"/>
      <c r="LRR21" s="780"/>
      <c r="LRS21" s="780"/>
      <c r="LRT21" s="780"/>
      <c r="LRU21" s="780"/>
      <c r="LRV21" s="780"/>
      <c r="LRW21" s="780"/>
      <c r="LRX21" s="780"/>
      <c r="LRY21" s="780"/>
      <c r="LRZ21" s="780"/>
      <c r="LSA21" s="780"/>
      <c r="LSB21" s="780"/>
      <c r="LSC21" s="780"/>
      <c r="LSD21" s="780"/>
      <c r="LSE21" s="780"/>
      <c r="LSF21" s="780"/>
      <c r="LSG21" s="780"/>
      <c r="LSH21" s="780"/>
      <c r="LSI21" s="780"/>
      <c r="LSJ21" s="780"/>
      <c r="LSK21" s="780"/>
      <c r="LSL21" s="780"/>
      <c r="LSM21" s="780"/>
      <c r="LSN21" s="780"/>
      <c r="LSO21" s="780"/>
      <c r="LSP21" s="780"/>
      <c r="LSQ21" s="780"/>
      <c r="LSR21" s="780"/>
      <c r="LSS21" s="780"/>
      <c r="LST21" s="780"/>
      <c r="LSU21" s="780"/>
      <c r="LSV21" s="780"/>
      <c r="LSW21" s="780"/>
      <c r="LSX21" s="780"/>
      <c r="LSY21" s="780"/>
      <c r="LSZ21" s="780"/>
      <c r="LTA21" s="780"/>
      <c r="LTB21" s="780"/>
      <c r="LTC21" s="780"/>
      <c r="LTD21" s="780"/>
      <c r="LTE21" s="780"/>
      <c r="LTF21" s="780"/>
      <c r="LTG21" s="780"/>
      <c r="LTH21" s="780"/>
      <c r="LTI21" s="780"/>
      <c r="LTJ21" s="780"/>
      <c r="LTK21" s="780"/>
      <c r="LTL21" s="780"/>
      <c r="LTM21" s="780"/>
      <c r="LTN21" s="780"/>
      <c r="LTO21" s="780"/>
      <c r="LTP21" s="780"/>
      <c r="LTQ21" s="780"/>
      <c r="LTR21" s="780"/>
      <c r="LTS21" s="780"/>
      <c r="LTT21" s="780"/>
      <c r="LTU21" s="780"/>
      <c r="LTV21" s="780"/>
      <c r="LTW21" s="780"/>
      <c r="LTX21" s="780"/>
      <c r="LTY21" s="780"/>
      <c r="LTZ21" s="780"/>
      <c r="LUA21" s="780"/>
      <c r="LUB21" s="780"/>
      <c r="LUC21" s="780"/>
      <c r="LUD21" s="780"/>
      <c r="LUE21" s="780"/>
      <c r="LUF21" s="780"/>
      <c r="LUG21" s="780"/>
      <c r="LUH21" s="780"/>
      <c r="LUI21" s="780"/>
      <c r="LUJ21" s="780"/>
      <c r="LUK21" s="780"/>
      <c r="LUL21" s="780"/>
      <c r="LUM21" s="780"/>
      <c r="LUN21" s="780"/>
      <c r="LUO21" s="780"/>
      <c r="LUP21" s="780"/>
      <c r="LUQ21" s="780"/>
      <c r="LUR21" s="780"/>
      <c r="LUS21" s="780"/>
      <c r="LUT21" s="780"/>
      <c r="LUU21" s="780"/>
      <c r="LUV21" s="780"/>
      <c r="LUW21" s="780"/>
      <c r="LUX21" s="780"/>
      <c r="LUY21" s="780"/>
      <c r="LUZ21" s="780"/>
      <c r="LVA21" s="780"/>
      <c r="LVB21" s="780"/>
      <c r="LVC21" s="780"/>
      <c r="LVD21" s="780"/>
      <c r="LVE21" s="780"/>
      <c r="LVF21" s="780"/>
      <c r="LVG21" s="780"/>
      <c r="LVH21" s="780"/>
      <c r="LVI21" s="780"/>
      <c r="LVJ21" s="780"/>
      <c r="LVK21" s="780"/>
      <c r="LVL21" s="780"/>
      <c r="LVM21" s="780"/>
      <c r="LVN21" s="780"/>
      <c r="LVO21" s="780"/>
      <c r="LVP21" s="780"/>
      <c r="LVQ21" s="780"/>
      <c r="LVR21" s="780"/>
      <c r="LVS21" s="780"/>
      <c r="LVT21" s="780"/>
      <c r="LVU21" s="780"/>
      <c r="LVV21" s="780"/>
      <c r="LVW21" s="780"/>
      <c r="LVX21" s="780"/>
      <c r="LVY21" s="780"/>
      <c r="LVZ21" s="780"/>
      <c r="LWA21" s="780"/>
      <c r="LWB21" s="780"/>
      <c r="LWC21" s="780"/>
      <c r="LWD21" s="780"/>
      <c r="LWE21" s="780"/>
      <c r="LWF21" s="780"/>
      <c r="LWG21" s="780"/>
      <c r="LWH21" s="780"/>
      <c r="LWI21" s="780"/>
      <c r="LWJ21" s="780"/>
      <c r="LWK21" s="780"/>
      <c r="LWL21" s="780"/>
      <c r="LWM21" s="780"/>
      <c r="LWN21" s="780"/>
      <c r="LWO21" s="780"/>
      <c r="LWP21" s="780"/>
      <c r="LWQ21" s="780"/>
      <c r="LWR21" s="780"/>
      <c r="LWS21" s="780"/>
      <c r="LWT21" s="780"/>
      <c r="LWU21" s="780"/>
      <c r="LWV21" s="780"/>
      <c r="LWW21" s="780"/>
      <c r="LWX21" s="780"/>
      <c r="LWY21" s="780"/>
      <c r="LWZ21" s="780"/>
      <c r="LXA21" s="780"/>
      <c r="LXB21" s="780"/>
      <c r="LXC21" s="780"/>
      <c r="LXD21" s="780"/>
      <c r="LXE21" s="780"/>
      <c r="LXF21" s="780"/>
      <c r="LXG21" s="780"/>
      <c r="LXH21" s="780"/>
      <c r="LXI21" s="780"/>
      <c r="LXJ21" s="780"/>
      <c r="LXK21" s="780"/>
      <c r="LXL21" s="780"/>
      <c r="LXM21" s="780"/>
      <c r="LXN21" s="780"/>
      <c r="LXO21" s="780"/>
      <c r="LXP21" s="780"/>
      <c r="LXQ21" s="780"/>
      <c r="LXR21" s="780"/>
      <c r="LXS21" s="780"/>
      <c r="LXT21" s="780"/>
      <c r="LXU21" s="780"/>
      <c r="LXV21" s="780"/>
      <c r="LXW21" s="780"/>
      <c r="LXX21" s="780"/>
      <c r="LXY21" s="780"/>
      <c r="LXZ21" s="780"/>
      <c r="LYA21" s="780"/>
      <c r="LYB21" s="780"/>
      <c r="LYC21" s="780"/>
      <c r="LYD21" s="780"/>
      <c r="LYE21" s="780"/>
      <c r="LYF21" s="780"/>
      <c r="LYG21" s="780"/>
      <c r="LYH21" s="780"/>
      <c r="LYI21" s="780"/>
      <c r="LYJ21" s="780"/>
      <c r="LYK21" s="780"/>
      <c r="LYL21" s="780"/>
      <c r="LYM21" s="780"/>
      <c r="LYN21" s="780"/>
      <c r="LYO21" s="780"/>
      <c r="LYP21" s="780"/>
      <c r="LYQ21" s="780"/>
      <c r="LYR21" s="780"/>
      <c r="LYS21" s="780"/>
      <c r="LYT21" s="780"/>
      <c r="LYU21" s="780"/>
      <c r="LYV21" s="780"/>
      <c r="LYW21" s="780"/>
      <c r="LYX21" s="780"/>
      <c r="LYY21" s="780"/>
      <c r="LYZ21" s="780"/>
      <c r="LZA21" s="780"/>
      <c r="LZB21" s="780"/>
      <c r="LZC21" s="780"/>
      <c r="LZD21" s="780"/>
      <c r="LZE21" s="780"/>
      <c r="LZF21" s="780"/>
      <c r="LZG21" s="780"/>
      <c r="LZH21" s="780"/>
      <c r="LZI21" s="780"/>
      <c r="LZJ21" s="780"/>
      <c r="LZK21" s="780"/>
      <c r="LZL21" s="780"/>
      <c r="LZM21" s="780"/>
      <c r="LZN21" s="780"/>
      <c r="LZO21" s="780"/>
      <c r="LZP21" s="780"/>
      <c r="LZQ21" s="780"/>
      <c r="LZR21" s="780"/>
      <c r="LZS21" s="780"/>
      <c r="LZT21" s="780"/>
      <c r="LZU21" s="780"/>
      <c r="LZV21" s="780"/>
      <c r="LZW21" s="780"/>
      <c r="LZX21" s="780"/>
      <c r="LZY21" s="780"/>
      <c r="LZZ21" s="780"/>
      <c r="MAA21" s="780"/>
      <c r="MAB21" s="780"/>
      <c r="MAC21" s="780"/>
      <c r="MAD21" s="780"/>
      <c r="MAE21" s="780"/>
      <c r="MAF21" s="780"/>
      <c r="MAG21" s="780"/>
      <c r="MAH21" s="780"/>
      <c r="MAI21" s="780"/>
      <c r="MAJ21" s="780"/>
      <c r="MAK21" s="780"/>
      <c r="MAL21" s="780"/>
      <c r="MAM21" s="780"/>
      <c r="MAN21" s="780"/>
      <c r="MAO21" s="780"/>
      <c r="MAP21" s="780"/>
      <c r="MAQ21" s="780"/>
      <c r="MAR21" s="780"/>
      <c r="MAS21" s="780"/>
      <c r="MAT21" s="780"/>
      <c r="MAU21" s="780"/>
      <c r="MAV21" s="780"/>
      <c r="MAW21" s="780"/>
      <c r="MAX21" s="780"/>
      <c r="MAY21" s="780"/>
      <c r="MAZ21" s="780"/>
      <c r="MBA21" s="780"/>
      <c r="MBB21" s="780"/>
      <c r="MBC21" s="780"/>
      <c r="MBD21" s="780"/>
      <c r="MBE21" s="780"/>
      <c r="MBF21" s="780"/>
      <c r="MBG21" s="780"/>
      <c r="MBH21" s="780"/>
      <c r="MBI21" s="780"/>
      <c r="MBJ21" s="780"/>
      <c r="MBK21" s="780"/>
      <c r="MBL21" s="780"/>
      <c r="MBM21" s="780"/>
      <c r="MBN21" s="780"/>
      <c r="MBO21" s="780"/>
      <c r="MBP21" s="780"/>
      <c r="MBQ21" s="780"/>
      <c r="MBR21" s="780"/>
      <c r="MBS21" s="780"/>
      <c r="MBT21" s="780"/>
      <c r="MBU21" s="780"/>
      <c r="MBV21" s="780"/>
      <c r="MBW21" s="780"/>
      <c r="MBX21" s="780"/>
      <c r="MBY21" s="780"/>
      <c r="MBZ21" s="780"/>
      <c r="MCA21" s="780"/>
      <c r="MCB21" s="780"/>
      <c r="MCC21" s="780"/>
      <c r="MCD21" s="780"/>
      <c r="MCE21" s="780"/>
      <c r="MCF21" s="780"/>
      <c r="MCG21" s="780"/>
      <c r="MCH21" s="780"/>
      <c r="MCI21" s="780"/>
      <c r="MCJ21" s="780"/>
      <c r="MCK21" s="780"/>
      <c r="MCL21" s="780"/>
      <c r="MCM21" s="780"/>
      <c r="MCN21" s="780"/>
      <c r="MCO21" s="780"/>
      <c r="MCP21" s="780"/>
      <c r="MCQ21" s="780"/>
      <c r="MCR21" s="780"/>
      <c r="MCS21" s="780"/>
      <c r="MCT21" s="780"/>
      <c r="MCU21" s="780"/>
      <c r="MCV21" s="780"/>
      <c r="MCW21" s="780"/>
      <c r="MCX21" s="780"/>
      <c r="MCY21" s="780"/>
      <c r="MCZ21" s="780"/>
      <c r="MDA21" s="780"/>
      <c r="MDB21" s="780"/>
      <c r="MDC21" s="780"/>
      <c r="MDD21" s="780"/>
      <c r="MDE21" s="780"/>
      <c r="MDF21" s="780"/>
      <c r="MDG21" s="780"/>
      <c r="MDH21" s="780"/>
      <c r="MDI21" s="780"/>
      <c r="MDJ21" s="780"/>
      <c r="MDK21" s="780"/>
      <c r="MDL21" s="780"/>
      <c r="MDM21" s="780"/>
      <c r="MDN21" s="780"/>
      <c r="MDO21" s="780"/>
      <c r="MDP21" s="780"/>
      <c r="MDQ21" s="780"/>
      <c r="MDR21" s="780"/>
      <c r="MDS21" s="780"/>
      <c r="MDT21" s="780"/>
      <c r="MDU21" s="780"/>
      <c r="MDV21" s="780"/>
      <c r="MDW21" s="780"/>
      <c r="MDX21" s="780"/>
      <c r="MDY21" s="780"/>
      <c r="MDZ21" s="780"/>
      <c r="MEA21" s="780"/>
      <c r="MEB21" s="780"/>
      <c r="MEC21" s="780"/>
      <c r="MED21" s="780"/>
      <c r="MEE21" s="780"/>
      <c r="MEF21" s="780"/>
      <c r="MEG21" s="780"/>
      <c r="MEH21" s="780"/>
      <c r="MEI21" s="780"/>
      <c r="MEJ21" s="780"/>
      <c r="MEK21" s="780"/>
      <c r="MEL21" s="780"/>
      <c r="MEM21" s="780"/>
      <c r="MEN21" s="780"/>
      <c r="MEO21" s="780"/>
      <c r="MEP21" s="780"/>
      <c r="MEQ21" s="780"/>
      <c r="MER21" s="780"/>
      <c r="MES21" s="780"/>
      <c r="MET21" s="780"/>
      <c r="MEU21" s="780"/>
      <c r="MEV21" s="780"/>
      <c r="MEW21" s="780"/>
      <c r="MEX21" s="780"/>
      <c r="MEY21" s="780"/>
      <c r="MEZ21" s="780"/>
      <c r="MFA21" s="780"/>
      <c r="MFB21" s="780"/>
      <c r="MFC21" s="780"/>
      <c r="MFD21" s="780"/>
      <c r="MFE21" s="780"/>
      <c r="MFF21" s="780"/>
      <c r="MFG21" s="780"/>
      <c r="MFH21" s="780"/>
      <c r="MFI21" s="780"/>
      <c r="MFJ21" s="780"/>
      <c r="MFK21" s="780"/>
      <c r="MFL21" s="780"/>
      <c r="MFM21" s="780"/>
      <c r="MFN21" s="780"/>
      <c r="MFO21" s="780"/>
      <c r="MFP21" s="780"/>
      <c r="MFQ21" s="780"/>
      <c r="MFR21" s="780"/>
      <c r="MFS21" s="780"/>
      <c r="MFT21" s="780"/>
      <c r="MFU21" s="780"/>
      <c r="MFV21" s="780"/>
      <c r="MFW21" s="780"/>
      <c r="MFX21" s="780"/>
      <c r="MFY21" s="780"/>
      <c r="MFZ21" s="780"/>
      <c r="MGA21" s="780"/>
      <c r="MGB21" s="780"/>
      <c r="MGC21" s="780"/>
      <c r="MGD21" s="780"/>
      <c r="MGE21" s="780"/>
      <c r="MGF21" s="780"/>
      <c r="MGG21" s="780"/>
      <c r="MGH21" s="780"/>
      <c r="MGI21" s="780"/>
      <c r="MGJ21" s="780"/>
      <c r="MGK21" s="780"/>
      <c r="MGL21" s="780"/>
      <c r="MGM21" s="780"/>
      <c r="MGN21" s="780"/>
      <c r="MGO21" s="780"/>
      <c r="MGP21" s="780"/>
      <c r="MGQ21" s="780"/>
      <c r="MGR21" s="780"/>
      <c r="MGS21" s="780"/>
      <c r="MGT21" s="780"/>
      <c r="MGU21" s="780"/>
      <c r="MGV21" s="780"/>
      <c r="MGW21" s="780"/>
      <c r="MGX21" s="780"/>
      <c r="MGY21" s="780"/>
      <c r="MGZ21" s="780"/>
      <c r="MHA21" s="780"/>
      <c r="MHB21" s="780"/>
      <c r="MHC21" s="780"/>
      <c r="MHD21" s="780"/>
      <c r="MHE21" s="780"/>
      <c r="MHF21" s="780"/>
      <c r="MHG21" s="780"/>
      <c r="MHH21" s="780"/>
      <c r="MHI21" s="780"/>
      <c r="MHJ21" s="780"/>
      <c r="MHK21" s="780"/>
      <c r="MHL21" s="780"/>
      <c r="MHM21" s="780"/>
      <c r="MHN21" s="780"/>
      <c r="MHO21" s="780"/>
      <c r="MHP21" s="780"/>
      <c r="MHQ21" s="780"/>
      <c r="MHR21" s="780"/>
      <c r="MHS21" s="780"/>
      <c r="MHT21" s="780"/>
      <c r="MHU21" s="780"/>
      <c r="MHV21" s="780"/>
      <c r="MHW21" s="780"/>
      <c r="MHX21" s="780"/>
      <c r="MHY21" s="780"/>
      <c r="MHZ21" s="780"/>
      <c r="MIA21" s="780"/>
      <c r="MIB21" s="780"/>
      <c r="MIC21" s="780"/>
      <c r="MID21" s="780"/>
      <c r="MIE21" s="780"/>
      <c r="MIF21" s="780"/>
      <c r="MIG21" s="780"/>
      <c r="MIH21" s="780"/>
      <c r="MII21" s="780"/>
      <c r="MIJ21" s="780"/>
      <c r="MIK21" s="780"/>
      <c r="MIL21" s="780"/>
      <c r="MIM21" s="780"/>
      <c r="MIN21" s="780"/>
      <c r="MIO21" s="780"/>
      <c r="MIP21" s="780"/>
      <c r="MIQ21" s="780"/>
      <c r="MIR21" s="780"/>
      <c r="MIS21" s="780"/>
      <c r="MIT21" s="780"/>
      <c r="MIU21" s="780"/>
      <c r="MIV21" s="780"/>
      <c r="MIW21" s="780"/>
      <c r="MIX21" s="780"/>
      <c r="MIY21" s="780"/>
      <c r="MIZ21" s="780"/>
      <c r="MJA21" s="780"/>
      <c r="MJB21" s="780"/>
      <c r="MJC21" s="780"/>
      <c r="MJD21" s="780"/>
      <c r="MJE21" s="780"/>
      <c r="MJF21" s="780"/>
      <c r="MJG21" s="780"/>
      <c r="MJH21" s="780"/>
      <c r="MJI21" s="780"/>
      <c r="MJJ21" s="780"/>
      <c r="MJK21" s="780"/>
      <c r="MJL21" s="780"/>
      <c r="MJM21" s="780"/>
      <c r="MJN21" s="780"/>
      <c r="MJO21" s="780"/>
      <c r="MJP21" s="780"/>
      <c r="MJQ21" s="780"/>
      <c r="MJR21" s="780"/>
      <c r="MJS21" s="780"/>
      <c r="MJT21" s="780"/>
      <c r="MJU21" s="780"/>
      <c r="MJV21" s="780"/>
      <c r="MJW21" s="780"/>
      <c r="MJX21" s="780"/>
      <c r="MJY21" s="780"/>
      <c r="MJZ21" s="780"/>
      <c r="MKA21" s="780"/>
      <c r="MKB21" s="780"/>
      <c r="MKC21" s="780"/>
      <c r="MKD21" s="780"/>
      <c r="MKE21" s="780"/>
      <c r="MKF21" s="780"/>
      <c r="MKG21" s="780"/>
      <c r="MKH21" s="780"/>
      <c r="MKI21" s="780"/>
      <c r="MKJ21" s="780"/>
      <c r="MKK21" s="780"/>
      <c r="MKL21" s="780"/>
      <c r="MKM21" s="780"/>
      <c r="MKN21" s="780"/>
      <c r="MKO21" s="780"/>
      <c r="MKP21" s="780"/>
      <c r="MKQ21" s="780"/>
      <c r="MKR21" s="780"/>
      <c r="MKS21" s="780"/>
      <c r="MKT21" s="780"/>
      <c r="MKU21" s="780"/>
      <c r="MKV21" s="780"/>
      <c r="MKW21" s="780"/>
      <c r="MKX21" s="780"/>
      <c r="MKY21" s="780"/>
      <c r="MKZ21" s="780"/>
      <c r="MLA21" s="780"/>
      <c r="MLB21" s="780"/>
      <c r="MLC21" s="780"/>
      <c r="MLD21" s="780"/>
      <c r="MLE21" s="780"/>
      <c r="MLF21" s="780"/>
      <c r="MLG21" s="780"/>
      <c r="MLH21" s="780"/>
      <c r="MLI21" s="780"/>
      <c r="MLJ21" s="780"/>
      <c r="MLK21" s="780"/>
      <c r="MLL21" s="780"/>
      <c r="MLM21" s="780"/>
      <c r="MLN21" s="780"/>
      <c r="MLO21" s="780"/>
      <c r="MLP21" s="780"/>
      <c r="MLQ21" s="780"/>
      <c r="MLR21" s="780"/>
      <c r="MLS21" s="780"/>
      <c r="MLT21" s="780"/>
      <c r="MLU21" s="780"/>
      <c r="MLV21" s="780"/>
      <c r="MLW21" s="780"/>
      <c r="MLX21" s="780"/>
      <c r="MLY21" s="780"/>
      <c r="MLZ21" s="780"/>
      <c r="MMA21" s="780"/>
      <c r="MMB21" s="780"/>
      <c r="MMC21" s="780"/>
      <c r="MMD21" s="780"/>
      <c r="MME21" s="780"/>
      <c r="MMF21" s="780"/>
      <c r="MMG21" s="780"/>
      <c r="MMH21" s="780"/>
      <c r="MMI21" s="780"/>
      <c r="MMJ21" s="780"/>
      <c r="MMK21" s="780"/>
      <c r="MML21" s="780"/>
      <c r="MMM21" s="780"/>
      <c r="MMN21" s="780"/>
      <c r="MMO21" s="780"/>
      <c r="MMP21" s="780"/>
      <c r="MMQ21" s="780"/>
      <c r="MMR21" s="780"/>
      <c r="MMS21" s="780"/>
      <c r="MMT21" s="780"/>
      <c r="MMU21" s="780"/>
      <c r="MMV21" s="780"/>
      <c r="MMW21" s="780"/>
      <c r="MMX21" s="780"/>
      <c r="MMY21" s="780"/>
      <c r="MMZ21" s="780"/>
      <c r="MNA21" s="780"/>
      <c r="MNB21" s="780"/>
      <c r="MNC21" s="780"/>
      <c r="MND21" s="780"/>
      <c r="MNE21" s="780"/>
      <c r="MNF21" s="780"/>
      <c r="MNG21" s="780"/>
      <c r="MNH21" s="780"/>
      <c r="MNI21" s="780"/>
      <c r="MNJ21" s="780"/>
      <c r="MNK21" s="780"/>
      <c r="MNL21" s="780"/>
      <c r="MNM21" s="780"/>
      <c r="MNN21" s="780"/>
      <c r="MNO21" s="780"/>
      <c r="MNP21" s="780"/>
      <c r="MNQ21" s="780"/>
      <c r="MNR21" s="780"/>
      <c r="MNS21" s="780"/>
      <c r="MNT21" s="780"/>
      <c r="MNU21" s="780"/>
      <c r="MNV21" s="780"/>
      <c r="MNW21" s="780"/>
      <c r="MNX21" s="780"/>
      <c r="MNY21" s="780"/>
      <c r="MNZ21" s="780"/>
      <c r="MOA21" s="780"/>
      <c r="MOB21" s="780"/>
      <c r="MOC21" s="780"/>
      <c r="MOD21" s="780"/>
      <c r="MOE21" s="780"/>
      <c r="MOF21" s="780"/>
      <c r="MOG21" s="780"/>
      <c r="MOH21" s="780"/>
      <c r="MOI21" s="780"/>
      <c r="MOJ21" s="780"/>
      <c r="MOK21" s="780"/>
      <c r="MOL21" s="780"/>
      <c r="MOM21" s="780"/>
      <c r="MON21" s="780"/>
      <c r="MOO21" s="780"/>
      <c r="MOP21" s="780"/>
      <c r="MOQ21" s="780"/>
      <c r="MOR21" s="780"/>
      <c r="MOS21" s="780"/>
      <c r="MOT21" s="780"/>
      <c r="MOU21" s="780"/>
      <c r="MOV21" s="780"/>
      <c r="MOW21" s="780"/>
      <c r="MOX21" s="780"/>
      <c r="MOY21" s="780"/>
      <c r="MOZ21" s="780"/>
      <c r="MPA21" s="780"/>
      <c r="MPB21" s="780"/>
      <c r="MPC21" s="780"/>
      <c r="MPD21" s="780"/>
      <c r="MPE21" s="780"/>
      <c r="MPF21" s="780"/>
      <c r="MPG21" s="780"/>
      <c r="MPH21" s="780"/>
      <c r="MPI21" s="780"/>
      <c r="MPJ21" s="780"/>
      <c r="MPK21" s="780"/>
      <c r="MPL21" s="780"/>
      <c r="MPM21" s="780"/>
      <c r="MPN21" s="780"/>
      <c r="MPO21" s="780"/>
      <c r="MPP21" s="780"/>
      <c r="MPQ21" s="780"/>
      <c r="MPR21" s="780"/>
      <c r="MPS21" s="780"/>
      <c r="MPT21" s="780"/>
      <c r="MPU21" s="780"/>
      <c r="MPV21" s="780"/>
      <c r="MPW21" s="780"/>
      <c r="MPX21" s="780"/>
      <c r="MPY21" s="780"/>
      <c r="MPZ21" s="780"/>
      <c r="MQA21" s="780"/>
      <c r="MQB21" s="780"/>
      <c r="MQC21" s="780"/>
      <c r="MQD21" s="780"/>
      <c r="MQE21" s="780"/>
      <c r="MQF21" s="780"/>
      <c r="MQG21" s="780"/>
      <c r="MQH21" s="780"/>
      <c r="MQI21" s="780"/>
      <c r="MQJ21" s="780"/>
      <c r="MQK21" s="780"/>
      <c r="MQL21" s="780"/>
      <c r="MQM21" s="780"/>
      <c r="MQN21" s="780"/>
      <c r="MQO21" s="780"/>
      <c r="MQP21" s="780"/>
      <c r="MQQ21" s="780"/>
      <c r="MQR21" s="780"/>
      <c r="MQS21" s="780"/>
      <c r="MQT21" s="780"/>
      <c r="MQU21" s="780"/>
      <c r="MQV21" s="780"/>
      <c r="MQW21" s="780"/>
      <c r="MQX21" s="780"/>
      <c r="MQY21" s="780"/>
      <c r="MQZ21" s="780"/>
      <c r="MRA21" s="780"/>
      <c r="MRB21" s="780"/>
      <c r="MRC21" s="780"/>
      <c r="MRD21" s="780"/>
      <c r="MRE21" s="780"/>
      <c r="MRF21" s="780"/>
      <c r="MRG21" s="780"/>
      <c r="MRH21" s="780"/>
      <c r="MRI21" s="780"/>
      <c r="MRJ21" s="780"/>
      <c r="MRK21" s="780"/>
      <c r="MRL21" s="780"/>
      <c r="MRM21" s="780"/>
      <c r="MRN21" s="780"/>
      <c r="MRO21" s="780"/>
      <c r="MRP21" s="780"/>
      <c r="MRQ21" s="780"/>
      <c r="MRR21" s="780"/>
      <c r="MRS21" s="780"/>
      <c r="MRT21" s="780"/>
      <c r="MRU21" s="780"/>
      <c r="MRV21" s="780"/>
      <c r="MRW21" s="780"/>
      <c r="MRX21" s="780"/>
      <c r="MRY21" s="780"/>
      <c r="MRZ21" s="780"/>
      <c r="MSA21" s="780"/>
      <c r="MSB21" s="780"/>
      <c r="MSC21" s="780"/>
      <c r="MSD21" s="780"/>
      <c r="MSE21" s="780"/>
      <c r="MSF21" s="780"/>
      <c r="MSG21" s="780"/>
      <c r="MSH21" s="780"/>
      <c r="MSI21" s="780"/>
      <c r="MSJ21" s="780"/>
      <c r="MSK21" s="780"/>
      <c r="MSL21" s="780"/>
      <c r="MSM21" s="780"/>
      <c r="MSN21" s="780"/>
      <c r="MSO21" s="780"/>
      <c r="MSP21" s="780"/>
      <c r="MSQ21" s="780"/>
      <c r="MSR21" s="780"/>
      <c r="MSS21" s="780"/>
      <c r="MST21" s="780"/>
      <c r="MSU21" s="780"/>
      <c r="MSV21" s="780"/>
      <c r="MSW21" s="780"/>
      <c r="MSX21" s="780"/>
      <c r="MSY21" s="780"/>
      <c r="MSZ21" s="780"/>
      <c r="MTA21" s="780"/>
      <c r="MTB21" s="780"/>
      <c r="MTC21" s="780"/>
      <c r="MTD21" s="780"/>
      <c r="MTE21" s="780"/>
      <c r="MTF21" s="780"/>
      <c r="MTG21" s="780"/>
      <c r="MTH21" s="780"/>
      <c r="MTI21" s="780"/>
      <c r="MTJ21" s="780"/>
      <c r="MTK21" s="780"/>
      <c r="MTL21" s="780"/>
      <c r="MTM21" s="780"/>
      <c r="MTN21" s="780"/>
      <c r="MTO21" s="780"/>
      <c r="MTP21" s="780"/>
      <c r="MTQ21" s="780"/>
      <c r="MTR21" s="780"/>
      <c r="MTS21" s="780"/>
      <c r="MTT21" s="780"/>
      <c r="MTU21" s="780"/>
      <c r="MTV21" s="780"/>
      <c r="MTW21" s="780"/>
      <c r="MTX21" s="780"/>
      <c r="MTY21" s="780"/>
      <c r="MTZ21" s="780"/>
      <c r="MUA21" s="780"/>
      <c r="MUB21" s="780"/>
      <c r="MUC21" s="780"/>
      <c r="MUD21" s="780"/>
      <c r="MUE21" s="780"/>
      <c r="MUF21" s="780"/>
      <c r="MUG21" s="780"/>
      <c r="MUH21" s="780"/>
      <c r="MUI21" s="780"/>
      <c r="MUJ21" s="780"/>
      <c r="MUK21" s="780"/>
      <c r="MUL21" s="780"/>
      <c r="MUM21" s="780"/>
      <c r="MUN21" s="780"/>
      <c r="MUO21" s="780"/>
      <c r="MUP21" s="780"/>
      <c r="MUQ21" s="780"/>
      <c r="MUR21" s="780"/>
      <c r="MUS21" s="780"/>
      <c r="MUT21" s="780"/>
      <c r="MUU21" s="780"/>
      <c r="MUV21" s="780"/>
      <c r="MUW21" s="780"/>
      <c r="MUX21" s="780"/>
      <c r="MUY21" s="780"/>
      <c r="MUZ21" s="780"/>
      <c r="MVA21" s="780"/>
      <c r="MVB21" s="780"/>
      <c r="MVC21" s="780"/>
      <c r="MVD21" s="780"/>
      <c r="MVE21" s="780"/>
      <c r="MVF21" s="780"/>
      <c r="MVG21" s="780"/>
      <c r="MVH21" s="780"/>
      <c r="MVI21" s="780"/>
      <c r="MVJ21" s="780"/>
      <c r="MVK21" s="780"/>
      <c r="MVL21" s="780"/>
      <c r="MVM21" s="780"/>
      <c r="MVN21" s="780"/>
      <c r="MVO21" s="780"/>
      <c r="MVP21" s="780"/>
      <c r="MVQ21" s="780"/>
      <c r="MVR21" s="780"/>
      <c r="MVS21" s="780"/>
      <c r="MVT21" s="780"/>
      <c r="MVU21" s="780"/>
      <c r="MVV21" s="780"/>
      <c r="MVW21" s="780"/>
      <c r="MVX21" s="780"/>
      <c r="MVY21" s="780"/>
      <c r="MVZ21" s="780"/>
      <c r="MWA21" s="780"/>
      <c r="MWB21" s="780"/>
      <c r="MWC21" s="780"/>
      <c r="MWD21" s="780"/>
      <c r="MWE21" s="780"/>
      <c r="MWF21" s="780"/>
      <c r="MWG21" s="780"/>
      <c r="MWH21" s="780"/>
      <c r="MWI21" s="780"/>
      <c r="MWJ21" s="780"/>
      <c r="MWK21" s="780"/>
      <c r="MWL21" s="780"/>
      <c r="MWM21" s="780"/>
      <c r="MWN21" s="780"/>
      <c r="MWO21" s="780"/>
      <c r="MWP21" s="780"/>
      <c r="MWQ21" s="780"/>
      <c r="MWR21" s="780"/>
      <c r="MWS21" s="780"/>
      <c r="MWT21" s="780"/>
      <c r="MWU21" s="780"/>
      <c r="MWV21" s="780"/>
      <c r="MWW21" s="780"/>
      <c r="MWX21" s="780"/>
      <c r="MWY21" s="780"/>
      <c r="MWZ21" s="780"/>
      <c r="MXA21" s="780"/>
      <c r="MXB21" s="780"/>
      <c r="MXC21" s="780"/>
      <c r="MXD21" s="780"/>
      <c r="MXE21" s="780"/>
      <c r="MXF21" s="780"/>
      <c r="MXG21" s="780"/>
      <c r="MXH21" s="780"/>
      <c r="MXI21" s="780"/>
      <c r="MXJ21" s="780"/>
      <c r="MXK21" s="780"/>
      <c r="MXL21" s="780"/>
      <c r="MXM21" s="780"/>
      <c r="MXN21" s="780"/>
      <c r="MXO21" s="780"/>
      <c r="MXP21" s="780"/>
      <c r="MXQ21" s="780"/>
      <c r="MXR21" s="780"/>
      <c r="MXS21" s="780"/>
      <c r="MXT21" s="780"/>
      <c r="MXU21" s="780"/>
      <c r="MXV21" s="780"/>
      <c r="MXW21" s="780"/>
      <c r="MXX21" s="780"/>
      <c r="MXY21" s="780"/>
      <c r="MXZ21" s="780"/>
      <c r="MYA21" s="780"/>
      <c r="MYB21" s="780"/>
      <c r="MYC21" s="780"/>
      <c r="MYD21" s="780"/>
      <c r="MYE21" s="780"/>
      <c r="MYF21" s="780"/>
      <c r="MYG21" s="780"/>
      <c r="MYH21" s="780"/>
      <c r="MYI21" s="780"/>
      <c r="MYJ21" s="780"/>
      <c r="MYK21" s="780"/>
      <c r="MYL21" s="780"/>
      <c r="MYM21" s="780"/>
      <c r="MYN21" s="780"/>
      <c r="MYO21" s="780"/>
      <c r="MYP21" s="780"/>
      <c r="MYQ21" s="780"/>
      <c r="MYR21" s="780"/>
      <c r="MYS21" s="780"/>
      <c r="MYT21" s="780"/>
      <c r="MYU21" s="780"/>
      <c r="MYV21" s="780"/>
      <c r="MYW21" s="780"/>
      <c r="MYX21" s="780"/>
      <c r="MYY21" s="780"/>
      <c r="MYZ21" s="780"/>
      <c r="MZA21" s="780"/>
      <c r="MZB21" s="780"/>
      <c r="MZC21" s="780"/>
      <c r="MZD21" s="780"/>
      <c r="MZE21" s="780"/>
      <c r="MZF21" s="780"/>
      <c r="MZG21" s="780"/>
      <c r="MZH21" s="780"/>
      <c r="MZI21" s="780"/>
      <c r="MZJ21" s="780"/>
      <c r="MZK21" s="780"/>
      <c r="MZL21" s="780"/>
      <c r="MZM21" s="780"/>
      <c r="MZN21" s="780"/>
      <c r="MZO21" s="780"/>
      <c r="MZP21" s="780"/>
      <c r="MZQ21" s="780"/>
      <c r="MZR21" s="780"/>
      <c r="MZS21" s="780"/>
      <c r="MZT21" s="780"/>
      <c r="MZU21" s="780"/>
      <c r="MZV21" s="780"/>
      <c r="MZW21" s="780"/>
      <c r="MZX21" s="780"/>
      <c r="MZY21" s="780"/>
      <c r="MZZ21" s="780"/>
      <c r="NAA21" s="780"/>
      <c r="NAB21" s="780"/>
      <c r="NAC21" s="780"/>
      <c r="NAD21" s="780"/>
      <c r="NAE21" s="780"/>
      <c r="NAF21" s="780"/>
      <c r="NAG21" s="780"/>
      <c r="NAH21" s="780"/>
      <c r="NAI21" s="780"/>
      <c r="NAJ21" s="780"/>
      <c r="NAK21" s="780"/>
      <c r="NAL21" s="780"/>
      <c r="NAM21" s="780"/>
      <c r="NAN21" s="780"/>
      <c r="NAO21" s="780"/>
      <c r="NAP21" s="780"/>
      <c r="NAQ21" s="780"/>
      <c r="NAR21" s="780"/>
      <c r="NAS21" s="780"/>
      <c r="NAT21" s="780"/>
      <c r="NAU21" s="780"/>
      <c r="NAV21" s="780"/>
      <c r="NAW21" s="780"/>
      <c r="NAX21" s="780"/>
      <c r="NAY21" s="780"/>
      <c r="NAZ21" s="780"/>
      <c r="NBA21" s="780"/>
      <c r="NBB21" s="780"/>
      <c r="NBC21" s="780"/>
      <c r="NBD21" s="780"/>
      <c r="NBE21" s="780"/>
      <c r="NBF21" s="780"/>
      <c r="NBG21" s="780"/>
      <c r="NBH21" s="780"/>
      <c r="NBI21" s="780"/>
      <c r="NBJ21" s="780"/>
      <c r="NBK21" s="780"/>
      <c r="NBL21" s="780"/>
      <c r="NBM21" s="780"/>
      <c r="NBN21" s="780"/>
      <c r="NBO21" s="780"/>
      <c r="NBP21" s="780"/>
      <c r="NBQ21" s="780"/>
      <c r="NBR21" s="780"/>
      <c r="NBS21" s="780"/>
      <c r="NBT21" s="780"/>
      <c r="NBU21" s="780"/>
      <c r="NBV21" s="780"/>
      <c r="NBW21" s="780"/>
      <c r="NBX21" s="780"/>
      <c r="NBY21" s="780"/>
      <c r="NBZ21" s="780"/>
      <c r="NCA21" s="780"/>
      <c r="NCB21" s="780"/>
      <c r="NCC21" s="780"/>
      <c r="NCD21" s="780"/>
      <c r="NCE21" s="780"/>
      <c r="NCF21" s="780"/>
      <c r="NCG21" s="780"/>
      <c r="NCH21" s="780"/>
      <c r="NCI21" s="780"/>
      <c r="NCJ21" s="780"/>
      <c r="NCK21" s="780"/>
      <c r="NCL21" s="780"/>
      <c r="NCM21" s="780"/>
      <c r="NCN21" s="780"/>
      <c r="NCO21" s="780"/>
      <c r="NCP21" s="780"/>
      <c r="NCQ21" s="780"/>
      <c r="NCR21" s="780"/>
      <c r="NCS21" s="780"/>
      <c r="NCT21" s="780"/>
      <c r="NCU21" s="780"/>
      <c r="NCV21" s="780"/>
      <c r="NCW21" s="780"/>
      <c r="NCX21" s="780"/>
      <c r="NCY21" s="780"/>
      <c r="NCZ21" s="780"/>
      <c r="NDA21" s="780"/>
      <c r="NDB21" s="780"/>
      <c r="NDC21" s="780"/>
      <c r="NDD21" s="780"/>
      <c r="NDE21" s="780"/>
      <c r="NDF21" s="780"/>
      <c r="NDG21" s="780"/>
      <c r="NDH21" s="780"/>
      <c r="NDI21" s="780"/>
      <c r="NDJ21" s="780"/>
      <c r="NDK21" s="780"/>
      <c r="NDL21" s="780"/>
      <c r="NDM21" s="780"/>
      <c r="NDN21" s="780"/>
      <c r="NDO21" s="780"/>
      <c r="NDP21" s="780"/>
      <c r="NDQ21" s="780"/>
      <c r="NDR21" s="780"/>
      <c r="NDS21" s="780"/>
      <c r="NDT21" s="780"/>
      <c r="NDU21" s="780"/>
      <c r="NDV21" s="780"/>
      <c r="NDW21" s="780"/>
      <c r="NDX21" s="780"/>
      <c r="NDY21" s="780"/>
      <c r="NDZ21" s="780"/>
      <c r="NEA21" s="780"/>
      <c r="NEB21" s="780"/>
      <c r="NEC21" s="780"/>
      <c r="NED21" s="780"/>
      <c r="NEE21" s="780"/>
      <c r="NEF21" s="780"/>
      <c r="NEG21" s="780"/>
      <c r="NEH21" s="780"/>
      <c r="NEI21" s="780"/>
      <c r="NEJ21" s="780"/>
      <c r="NEK21" s="780"/>
      <c r="NEL21" s="780"/>
      <c r="NEM21" s="780"/>
      <c r="NEN21" s="780"/>
      <c r="NEO21" s="780"/>
      <c r="NEP21" s="780"/>
      <c r="NEQ21" s="780"/>
      <c r="NER21" s="780"/>
      <c r="NES21" s="780"/>
      <c r="NET21" s="780"/>
      <c r="NEU21" s="780"/>
      <c r="NEV21" s="780"/>
      <c r="NEW21" s="780"/>
      <c r="NEX21" s="780"/>
      <c r="NEY21" s="780"/>
      <c r="NEZ21" s="780"/>
      <c r="NFA21" s="780"/>
      <c r="NFB21" s="780"/>
      <c r="NFC21" s="780"/>
      <c r="NFD21" s="780"/>
      <c r="NFE21" s="780"/>
      <c r="NFF21" s="780"/>
      <c r="NFG21" s="780"/>
      <c r="NFH21" s="780"/>
      <c r="NFI21" s="780"/>
      <c r="NFJ21" s="780"/>
      <c r="NFK21" s="780"/>
      <c r="NFL21" s="780"/>
      <c r="NFM21" s="780"/>
      <c r="NFN21" s="780"/>
      <c r="NFO21" s="780"/>
      <c r="NFP21" s="780"/>
      <c r="NFQ21" s="780"/>
      <c r="NFR21" s="780"/>
      <c r="NFS21" s="780"/>
      <c r="NFT21" s="780"/>
      <c r="NFU21" s="780"/>
      <c r="NFV21" s="780"/>
      <c r="NFW21" s="780"/>
      <c r="NFX21" s="780"/>
      <c r="NFY21" s="780"/>
      <c r="NFZ21" s="780"/>
      <c r="NGA21" s="780"/>
      <c r="NGB21" s="780"/>
      <c r="NGC21" s="780"/>
      <c r="NGD21" s="780"/>
      <c r="NGE21" s="780"/>
      <c r="NGF21" s="780"/>
      <c r="NGG21" s="780"/>
      <c r="NGH21" s="780"/>
      <c r="NGI21" s="780"/>
      <c r="NGJ21" s="780"/>
      <c r="NGK21" s="780"/>
      <c r="NGL21" s="780"/>
      <c r="NGM21" s="780"/>
      <c r="NGN21" s="780"/>
      <c r="NGO21" s="780"/>
      <c r="NGP21" s="780"/>
      <c r="NGQ21" s="780"/>
      <c r="NGR21" s="780"/>
      <c r="NGS21" s="780"/>
      <c r="NGT21" s="780"/>
      <c r="NGU21" s="780"/>
      <c r="NGV21" s="780"/>
      <c r="NGW21" s="780"/>
      <c r="NGX21" s="780"/>
      <c r="NGY21" s="780"/>
      <c r="NGZ21" s="780"/>
      <c r="NHA21" s="780"/>
      <c r="NHB21" s="780"/>
      <c r="NHC21" s="780"/>
      <c r="NHD21" s="780"/>
      <c r="NHE21" s="780"/>
      <c r="NHF21" s="780"/>
      <c r="NHG21" s="780"/>
      <c r="NHH21" s="780"/>
      <c r="NHI21" s="780"/>
      <c r="NHJ21" s="780"/>
      <c r="NHK21" s="780"/>
      <c r="NHL21" s="780"/>
      <c r="NHM21" s="780"/>
      <c r="NHN21" s="780"/>
      <c r="NHO21" s="780"/>
      <c r="NHP21" s="780"/>
      <c r="NHQ21" s="780"/>
      <c r="NHR21" s="780"/>
      <c r="NHS21" s="780"/>
      <c r="NHT21" s="780"/>
      <c r="NHU21" s="780"/>
      <c r="NHV21" s="780"/>
      <c r="NHW21" s="780"/>
      <c r="NHX21" s="780"/>
      <c r="NHY21" s="780"/>
      <c r="NHZ21" s="780"/>
      <c r="NIA21" s="780"/>
      <c r="NIB21" s="780"/>
      <c r="NIC21" s="780"/>
      <c r="NID21" s="780"/>
      <c r="NIE21" s="780"/>
      <c r="NIF21" s="780"/>
      <c r="NIG21" s="780"/>
      <c r="NIH21" s="780"/>
      <c r="NII21" s="780"/>
      <c r="NIJ21" s="780"/>
      <c r="NIK21" s="780"/>
      <c r="NIL21" s="780"/>
      <c r="NIM21" s="780"/>
      <c r="NIN21" s="780"/>
      <c r="NIO21" s="780"/>
      <c r="NIP21" s="780"/>
      <c r="NIQ21" s="780"/>
      <c r="NIR21" s="780"/>
      <c r="NIS21" s="780"/>
      <c r="NIT21" s="780"/>
      <c r="NIU21" s="780"/>
      <c r="NIV21" s="780"/>
      <c r="NIW21" s="780"/>
      <c r="NIX21" s="780"/>
      <c r="NIY21" s="780"/>
      <c r="NIZ21" s="780"/>
      <c r="NJA21" s="780"/>
      <c r="NJB21" s="780"/>
      <c r="NJC21" s="780"/>
      <c r="NJD21" s="780"/>
      <c r="NJE21" s="780"/>
      <c r="NJF21" s="780"/>
      <c r="NJG21" s="780"/>
      <c r="NJH21" s="780"/>
      <c r="NJI21" s="780"/>
      <c r="NJJ21" s="780"/>
      <c r="NJK21" s="780"/>
      <c r="NJL21" s="780"/>
      <c r="NJM21" s="780"/>
      <c r="NJN21" s="780"/>
      <c r="NJO21" s="780"/>
      <c r="NJP21" s="780"/>
      <c r="NJQ21" s="780"/>
      <c r="NJR21" s="780"/>
      <c r="NJS21" s="780"/>
      <c r="NJT21" s="780"/>
      <c r="NJU21" s="780"/>
      <c r="NJV21" s="780"/>
      <c r="NJW21" s="780"/>
      <c r="NJX21" s="780"/>
      <c r="NJY21" s="780"/>
      <c r="NJZ21" s="780"/>
      <c r="NKA21" s="780"/>
      <c r="NKB21" s="780"/>
      <c r="NKC21" s="780"/>
      <c r="NKD21" s="780"/>
      <c r="NKE21" s="780"/>
      <c r="NKF21" s="780"/>
      <c r="NKG21" s="780"/>
      <c r="NKH21" s="780"/>
      <c r="NKI21" s="780"/>
      <c r="NKJ21" s="780"/>
      <c r="NKK21" s="780"/>
      <c r="NKL21" s="780"/>
      <c r="NKM21" s="780"/>
      <c r="NKN21" s="780"/>
      <c r="NKO21" s="780"/>
      <c r="NKP21" s="780"/>
      <c r="NKQ21" s="780"/>
      <c r="NKR21" s="780"/>
      <c r="NKS21" s="780"/>
      <c r="NKT21" s="780"/>
      <c r="NKU21" s="780"/>
      <c r="NKV21" s="780"/>
      <c r="NKW21" s="780"/>
      <c r="NKX21" s="780"/>
      <c r="NKY21" s="780"/>
      <c r="NKZ21" s="780"/>
      <c r="NLA21" s="780"/>
      <c r="NLB21" s="780"/>
      <c r="NLC21" s="780"/>
      <c r="NLD21" s="780"/>
      <c r="NLE21" s="780"/>
      <c r="NLF21" s="780"/>
      <c r="NLG21" s="780"/>
      <c r="NLH21" s="780"/>
      <c r="NLI21" s="780"/>
      <c r="NLJ21" s="780"/>
      <c r="NLK21" s="780"/>
      <c r="NLL21" s="780"/>
      <c r="NLM21" s="780"/>
      <c r="NLN21" s="780"/>
      <c r="NLO21" s="780"/>
      <c r="NLP21" s="780"/>
      <c r="NLQ21" s="780"/>
      <c r="NLR21" s="780"/>
      <c r="NLS21" s="780"/>
      <c r="NLT21" s="780"/>
      <c r="NLU21" s="780"/>
      <c r="NLV21" s="780"/>
      <c r="NLW21" s="780"/>
      <c r="NLX21" s="780"/>
      <c r="NLY21" s="780"/>
      <c r="NLZ21" s="780"/>
      <c r="NMA21" s="780"/>
      <c r="NMB21" s="780"/>
      <c r="NMC21" s="780"/>
      <c r="NMD21" s="780"/>
      <c r="NME21" s="780"/>
      <c r="NMF21" s="780"/>
      <c r="NMG21" s="780"/>
      <c r="NMH21" s="780"/>
      <c r="NMI21" s="780"/>
      <c r="NMJ21" s="780"/>
      <c r="NMK21" s="780"/>
      <c r="NML21" s="780"/>
      <c r="NMM21" s="780"/>
      <c r="NMN21" s="780"/>
      <c r="NMO21" s="780"/>
      <c r="NMP21" s="780"/>
      <c r="NMQ21" s="780"/>
      <c r="NMR21" s="780"/>
      <c r="NMS21" s="780"/>
      <c r="NMT21" s="780"/>
      <c r="NMU21" s="780"/>
      <c r="NMV21" s="780"/>
      <c r="NMW21" s="780"/>
      <c r="NMX21" s="780"/>
      <c r="NMY21" s="780"/>
      <c r="NMZ21" s="780"/>
      <c r="NNA21" s="780"/>
      <c r="NNB21" s="780"/>
      <c r="NNC21" s="780"/>
      <c r="NND21" s="780"/>
      <c r="NNE21" s="780"/>
      <c r="NNF21" s="780"/>
      <c r="NNG21" s="780"/>
      <c r="NNH21" s="780"/>
      <c r="NNI21" s="780"/>
      <c r="NNJ21" s="780"/>
      <c r="NNK21" s="780"/>
      <c r="NNL21" s="780"/>
      <c r="NNM21" s="780"/>
      <c r="NNN21" s="780"/>
      <c r="NNO21" s="780"/>
      <c r="NNP21" s="780"/>
      <c r="NNQ21" s="780"/>
      <c r="NNR21" s="780"/>
      <c r="NNS21" s="780"/>
      <c r="NNT21" s="780"/>
      <c r="NNU21" s="780"/>
      <c r="NNV21" s="780"/>
      <c r="NNW21" s="780"/>
      <c r="NNX21" s="780"/>
      <c r="NNY21" s="780"/>
      <c r="NNZ21" s="780"/>
      <c r="NOA21" s="780"/>
      <c r="NOB21" s="780"/>
      <c r="NOC21" s="780"/>
      <c r="NOD21" s="780"/>
      <c r="NOE21" s="780"/>
      <c r="NOF21" s="780"/>
      <c r="NOG21" s="780"/>
      <c r="NOH21" s="780"/>
      <c r="NOI21" s="780"/>
      <c r="NOJ21" s="780"/>
      <c r="NOK21" s="780"/>
      <c r="NOL21" s="780"/>
      <c r="NOM21" s="780"/>
      <c r="NON21" s="780"/>
      <c r="NOO21" s="780"/>
      <c r="NOP21" s="780"/>
      <c r="NOQ21" s="780"/>
      <c r="NOR21" s="780"/>
      <c r="NOS21" s="780"/>
      <c r="NOT21" s="780"/>
      <c r="NOU21" s="780"/>
      <c r="NOV21" s="780"/>
      <c r="NOW21" s="780"/>
      <c r="NOX21" s="780"/>
      <c r="NOY21" s="780"/>
      <c r="NOZ21" s="780"/>
      <c r="NPA21" s="780"/>
      <c r="NPB21" s="780"/>
      <c r="NPC21" s="780"/>
      <c r="NPD21" s="780"/>
      <c r="NPE21" s="780"/>
      <c r="NPF21" s="780"/>
      <c r="NPG21" s="780"/>
      <c r="NPH21" s="780"/>
      <c r="NPI21" s="780"/>
      <c r="NPJ21" s="780"/>
      <c r="NPK21" s="780"/>
      <c r="NPL21" s="780"/>
      <c r="NPM21" s="780"/>
      <c r="NPN21" s="780"/>
      <c r="NPO21" s="780"/>
      <c r="NPP21" s="780"/>
      <c r="NPQ21" s="780"/>
      <c r="NPR21" s="780"/>
      <c r="NPS21" s="780"/>
      <c r="NPT21" s="780"/>
      <c r="NPU21" s="780"/>
      <c r="NPV21" s="780"/>
      <c r="NPW21" s="780"/>
      <c r="NPX21" s="780"/>
      <c r="NPY21" s="780"/>
      <c r="NPZ21" s="780"/>
      <c r="NQA21" s="780"/>
      <c r="NQB21" s="780"/>
      <c r="NQC21" s="780"/>
      <c r="NQD21" s="780"/>
      <c r="NQE21" s="780"/>
      <c r="NQF21" s="780"/>
      <c r="NQG21" s="780"/>
      <c r="NQH21" s="780"/>
      <c r="NQI21" s="780"/>
      <c r="NQJ21" s="780"/>
      <c r="NQK21" s="780"/>
      <c r="NQL21" s="780"/>
      <c r="NQM21" s="780"/>
      <c r="NQN21" s="780"/>
      <c r="NQO21" s="780"/>
      <c r="NQP21" s="780"/>
      <c r="NQQ21" s="780"/>
      <c r="NQR21" s="780"/>
      <c r="NQS21" s="780"/>
      <c r="NQT21" s="780"/>
      <c r="NQU21" s="780"/>
      <c r="NQV21" s="780"/>
      <c r="NQW21" s="780"/>
      <c r="NQX21" s="780"/>
      <c r="NQY21" s="780"/>
      <c r="NQZ21" s="780"/>
      <c r="NRA21" s="780"/>
      <c r="NRB21" s="780"/>
      <c r="NRC21" s="780"/>
      <c r="NRD21" s="780"/>
      <c r="NRE21" s="780"/>
      <c r="NRF21" s="780"/>
      <c r="NRG21" s="780"/>
      <c r="NRH21" s="780"/>
      <c r="NRI21" s="780"/>
      <c r="NRJ21" s="780"/>
      <c r="NRK21" s="780"/>
      <c r="NRL21" s="780"/>
      <c r="NRM21" s="780"/>
      <c r="NRN21" s="780"/>
      <c r="NRO21" s="780"/>
      <c r="NRP21" s="780"/>
      <c r="NRQ21" s="780"/>
      <c r="NRR21" s="780"/>
      <c r="NRS21" s="780"/>
      <c r="NRT21" s="780"/>
      <c r="NRU21" s="780"/>
      <c r="NRV21" s="780"/>
      <c r="NRW21" s="780"/>
      <c r="NRX21" s="780"/>
      <c r="NRY21" s="780"/>
      <c r="NRZ21" s="780"/>
      <c r="NSA21" s="780"/>
      <c r="NSB21" s="780"/>
      <c r="NSC21" s="780"/>
      <c r="NSD21" s="780"/>
      <c r="NSE21" s="780"/>
      <c r="NSF21" s="780"/>
      <c r="NSG21" s="780"/>
      <c r="NSH21" s="780"/>
      <c r="NSI21" s="780"/>
      <c r="NSJ21" s="780"/>
      <c r="NSK21" s="780"/>
      <c r="NSL21" s="780"/>
      <c r="NSM21" s="780"/>
      <c r="NSN21" s="780"/>
      <c r="NSO21" s="780"/>
      <c r="NSP21" s="780"/>
      <c r="NSQ21" s="780"/>
      <c r="NSR21" s="780"/>
      <c r="NSS21" s="780"/>
      <c r="NST21" s="780"/>
      <c r="NSU21" s="780"/>
      <c r="NSV21" s="780"/>
      <c r="NSW21" s="780"/>
      <c r="NSX21" s="780"/>
      <c r="NSY21" s="780"/>
      <c r="NSZ21" s="780"/>
      <c r="NTA21" s="780"/>
      <c r="NTB21" s="780"/>
      <c r="NTC21" s="780"/>
      <c r="NTD21" s="780"/>
      <c r="NTE21" s="780"/>
      <c r="NTF21" s="780"/>
      <c r="NTG21" s="780"/>
      <c r="NTH21" s="780"/>
      <c r="NTI21" s="780"/>
      <c r="NTJ21" s="780"/>
      <c r="NTK21" s="780"/>
      <c r="NTL21" s="780"/>
      <c r="NTM21" s="780"/>
      <c r="NTN21" s="780"/>
      <c r="NTO21" s="780"/>
      <c r="NTP21" s="780"/>
      <c r="NTQ21" s="780"/>
      <c r="NTR21" s="780"/>
      <c r="NTS21" s="780"/>
      <c r="NTT21" s="780"/>
      <c r="NTU21" s="780"/>
      <c r="NTV21" s="780"/>
      <c r="NTW21" s="780"/>
      <c r="NTX21" s="780"/>
      <c r="NTY21" s="780"/>
      <c r="NTZ21" s="780"/>
      <c r="NUA21" s="780"/>
      <c r="NUB21" s="780"/>
      <c r="NUC21" s="780"/>
      <c r="NUD21" s="780"/>
      <c r="NUE21" s="780"/>
      <c r="NUF21" s="780"/>
      <c r="NUG21" s="780"/>
      <c r="NUH21" s="780"/>
      <c r="NUI21" s="780"/>
      <c r="NUJ21" s="780"/>
      <c r="NUK21" s="780"/>
      <c r="NUL21" s="780"/>
      <c r="NUM21" s="780"/>
      <c r="NUN21" s="780"/>
      <c r="NUO21" s="780"/>
      <c r="NUP21" s="780"/>
      <c r="NUQ21" s="780"/>
      <c r="NUR21" s="780"/>
      <c r="NUS21" s="780"/>
      <c r="NUT21" s="780"/>
      <c r="NUU21" s="780"/>
      <c r="NUV21" s="780"/>
      <c r="NUW21" s="780"/>
      <c r="NUX21" s="780"/>
      <c r="NUY21" s="780"/>
      <c r="NUZ21" s="780"/>
      <c r="NVA21" s="780"/>
      <c r="NVB21" s="780"/>
      <c r="NVC21" s="780"/>
      <c r="NVD21" s="780"/>
      <c r="NVE21" s="780"/>
      <c r="NVF21" s="780"/>
      <c r="NVG21" s="780"/>
      <c r="NVH21" s="780"/>
      <c r="NVI21" s="780"/>
      <c r="NVJ21" s="780"/>
      <c r="NVK21" s="780"/>
      <c r="NVL21" s="780"/>
      <c r="NVM21" s="780"/>
      <c r="NVN21" s="780"/>
      <c r="NVO21" s="780"/>
      <c r="NVP21" s="780"/>
      <c r="NVQ21" s="780"/>
      <c r="NVR21" s="780"/>
      <c r="NVS21" s="780"/>
      <c r="NVT21" s="780"/>
      <c r="NVU21" s="780"/>
      <c r="NVV21" s="780"/>
      <c r="NVW21" s="780"/>
      <c r="NVX21" s="780"/>
      <c r="NVY21" s="780"/>
      <c r="NVZ21" s="780"/>
      <c r="NWA21" s="780"/>
      <c r="NWB21" s="780"/>
      <c r="NWC21" s="780"/>
      <c r="NWD21" s="780"/>
      <c r="NWE21" s="780"/>
      <c r="NWF21" s="780"/>
      <c r="NWG21" s="780"/>
      <c r="NWH21" s="780"/>
      <c r="NWI21" s="780"/>
      <c r="NWJ21" s="780"/>
      <c r="NWK21" s="780"/>
      <c r="NWL21" s="780"/>
      <c r="NWM21" s="780"/>
      <c r="NWN21" s="780"/>
      <c r="NWO21" s="780"/>
      <c r="NWP21" s="780"/>
      <c r="NWQ21" s="780"/>
      <c r="NWR21" s="780"/>
      <c r="NWS21" s="780"/>
      <c r="NWT21" s="780"/>
      <c r="NWU21" s="780"/>
      <c r="NWV21" s="780"/>
      <c r="NWW21" s="780"/>
      <c r="NWX21" s="780"/>
      <c r="NWY21" s="780"/>
      <c r="NWZ21" s="780"/>
      <c r="NXA21" s="780"/>
      <c r="NXB21" s="780"/>
      <c r="NXC21" s="780"/>
      <c r="NXD21" s="780"/>
      <c r="NXE21" s="780"/>
      <c r="NXF21" s="780"/>
      <c r="NXG21" s="780"/>
      <c r="NXH21" s="780"/>
      <c r="NXI21" s="780"/>
      <c r="NXJ21" s="780"/>
      <c r="NXK21" s="780"/>
      <c r="NXL21" s="780"/>
      <c r="NXM21" s="780"/>
      <c r="NXN21" s="780"/>
      <c r="NXO21" s="780"/>
      <c r="NXP21" s="780"/>
      <c r="NXQ21" s="780"/>
      <c r="NXR21" s="780"/>
      <c r="NXS21" s="780"/>
      <c r="NXT21" s="780"/>
      <c r="NXU21" s="780"/>
      <c r="NXV21" s="780"/>
      <c r="NXW21" s="780"/>
      <c r="NXX21" s="780"/>
      <c r="NXY21" s="780"/>
      <c r="NXZ21" s="780"/>
      <c r="NYA21" s="780"/>
      <c r="NYB21" s="780"/>
      <c r="NYC21" s="780"/>
      <c r="NYD21" s="780"/>
      <c r="NYE21" s="780"/>
      <c r="NYF21" s="780"/>
      <c r="NYG21" s="780"/>
      <c r="NYH21" s="780"/>
      <c r="NYI21" s="780"/>
      <c r="NYJ21" s="780"/>
      <c r="NYK21" s="780"/>
      <c r="NYL21" s="780"/>
      <c r="NYM21" s="780"/>
      <c r="NYN21" s="780"/>
      <c r="NYO21" s="780"/>
      <c r="NYP21" s="780"/>
      <c r="NYQ21" s="780"/>
      <c r="NYR21" s="780"/>
      <c r="NYS21" s="780"/>
      <c r="NYT21" s="780"/>
      <c r="NYU21" s="780"/>
      <c r="NYV21" s="780"/>
      <c r="NYW21" s="780"/>
      <c r="NYX21" s="780"/>
      <c r="NYY21" s="780"/>
      <c r="NYZ21" s="780"/>
      <c r="NZA21" s="780"/>
      <c r="NZB21" s="780"/>
      <c r="NZC21" s="780"/>
      <c r="NZD21" s="780"/>
      <c r="NZE21" s="780"/>
      <c r="NZF21" s="780"/>
      <c r="NZG21" s="780"/>
      <c r="NZH21" s="780"/>
      <c r="NZI21" s="780"/>
      <c r="NZJ21" s="780"/>
      <c r="NZK21" s="780"/>
      <c r="NZL21" s="780"/>
      <c r="NZM21" s="780"/>
      <c r="NZN21" s="780"/>
      <c r="NZO21" s="780"/>
      <c r="NZP21" s="780"/>
      <c r="NZQ21" s="780"/>
      <c r="NZR21" s="780"/>
      <c r="NZS21" s="780"/>
      <c r="NZT21" s="780"/>
      <c r="NZU21" s="780"/>
      <c r="NZV21" s="780"/>
      <c r="NZW21" s="780"/>
      <c r="NZX21" s="780"/>
      <c r="NZY21" s="780"/>
      <c r="NZZ21" s="780"/>
      <c r="OAA21" s="780"/>
      <c r="OAB21" s="780"/>
      <c r="OAC21" s="780"/>
      <c r="OAD21" s="780"/>
      <c r="OAE21" s="780"/>
      <c r="OAF21" s="780"/>
      <c r="OAG21" s="780"/>
      <c r="OAH21" s="780"/>
      <c r="OAI21" s="780"/>
      <c r="OAJ21" s="780"/>
      <c r="OAK21" s="780"/>
      <c r="OAL21" s="780"/>
      <c r="OAM21" s="780"/>
      <c r="OAN21" s="780"/>
      <c r="OAO21" s="780"/>
      <c r="OAP21" s="780"/>
      <c r="OAQ21" s="780"/>
      <c r="OAR21" s="780"/>
      <c r="OAS21" s="780"/>
      <c r="OAT21" s="780"/>
      <c r="OAU21" s="780"/>
      <c r="OAV21" s="780"/>
      <c r="OAW21" s="780"/>
      <c r="OAX21" s="780"/>
      <c r="OAY21" s="780"/>
      <c r="OAZ21" s="780"/>
      <c r="OBA21" s="780"/>
      <c r="OBB21" s="780"/>
      <c r="OBC21" s="780"/>
      <c r="OBD21" s="780"/>
      <c r="OBE21" s="780"/>
      <c r="OBF21" s="780"/>
      <c r="OBG21" s="780"/>
      <c r="OBH21" s="780"/>
      <c r="OBI21" s="780"/>
      <c r="OBJ21" s="780"/>
      <c r="OBK21" s="780"/>
      <c r="OBL21" s="780"/>
      <c r="OBM21" s="780"/>
      <c r="OBN21" s="780"/>
      <c r="OBO21" s="780"/>
      <c r="OBP21" s="780"/>
      <c r="OBQ21" s="780"/>
      <c r="OBR21" s="780"/>
      <c r="OBS21" s="780"/>
      <c r="OBT21" s="780"/>
      <c r="OBU21" s="780"/>
      <c r="OBV21" s="780"/>
      <c r="OBW21" s="780"/>
      <c r="OBX21" s="780"/>
      <c r="OBY21" s="780"/>
      <c r="OBZ21" s="780"/>
      <c r="OCA21" s="780"/>
      <c r="OCB21" s="780"/>
      <c r="OCC21" s="780"/>
      <c r="OCD21" s="780"/>
      <c r="OCE21" s="780"/>
      <c r="OCF21" s="780"/>
      <c r="OCG21" s="780"/>
      <c r="OCH21" s="780"/>
      <c r="OCI21" s="780"/>
      <c r="OCJ21" s="780"/>
      <c r="OCK21" s="780"/>
      <c r="OCL21" s="780"/>
      <c r="OCM21" s="780"/>
      <c r="OCN21" s="780"/>
      <c r="OCO21" s="780"/>
      <c r="OCP21" s="780"/>
      <c r="OCQ21" s="780"/>
      <c r="OCR21" s="780"/>
      <c r="OCS21" s="780"/>
      <c r="OCT21" s="780"/>
      <c r="OCU21" s="780"/>
      <c r="OCV21" s="780"/>
      <c r="OCW21" s="780"/>
      <c r="OCX21" s="780"/>
      <c r="OCY21" s="780"/>
      <c r="OCZ21" s="780"/>
      <c r="ODA21" s="780"/>
      <c r="ODB21" s="780"/>
      <c r="ODC21" s="780"/>
      <c r="ODD21" s="780"/>
      <c r="ODE21" s="780"/>
      <c r="ODF21" s="780"/>
      <c r="ODG21" s="780"/>
      <c r="ODH21" s="780"/>
      <c r="ODI21" s="780"/>
      <c r="ODJ21" s="780"/>
      <c r="ODK21" s="780"/>
      <c r="ODL21" s="780"/>
      <c r="ODM21" s="780"/>
      <c r="ODN21" s="780"/>
      <c r="ODO21" s="780"/>
      <c r="ODP21" s="780"/>
      <c r="ODQ21" s="780"/>
      <c r="ODR21" s="780"/>
      <c r="ODS21" s="780"/>
      <c r="ODT21" s="780"/>
      <c r="ODU21" s="780"/>
      <c r="ODV21" s="780"/>
      <c r="ODW21" s="780"/>
      <c r="ODX21" s="780"/>
      <c r="ODY21" s="780"/>
      <c r="ODZ21" s="780"/>
      <c r="OEA21" s="780"/>
      <c r="OEB21" s="780"/>
      <c r="OEC21" s="780"/>
      <c r="OED21" s="780"/>
      <c r="OEE21" s="780"/>
      <c r="OEF21" s="780"/>
      <c r="OEG21" s="780"/>
      <c r="OEH21" s="780"/>
      <c r="OEI21" s="780"/>
      <c r="OEJ21" s="780"/>
      <c r="OEK21" s="780"/>
      <c r="OEL21" s="780"/>
      <c r="OEM21" s="780"/>
      <c r="OEN21" s="780"/>
      <c r="OEO21" s="780"/>
      <c r="OEP21" s="780"/>
      <c r="OEQ21" s="780"/>
      <c r="OER21" s="780"/>
      <c r="OES21" s="780"/>
      <c r="OET21" s="780"/>
      <c r="OEU21" s="780"/>
      <c r="OEV21" s="780"/>
      <c r="OEW21" s="780"/>
      <c r="OEX21" s="780"/>
      <c r="OEY21" s="780"/>
      <c r="OEZ21" s="780"/>
      <c r="OFA21" s="780"/>
      <c r="OFB21" s="780"/>
      <c r="OFC21" s="780"/>
      <c r="OFD21" s="780"/>
      <c r="OFE21" s="780"/>
      <c r="OFF21" s="780"/>
      <c r="OFG21" s="780"/>
      <c r="OFH21" s="780"/>
      <c r="OFI21" s="780"/>
      <c r="OFJ21" s="780"/>
      <c r="OFK21" s="780"/>
      <c r="OFL21" s="780"/>
      <c r="OFM21" s="780"/>
      <c r="OFN21" s="780"/>
      <c r="OFO21" s="780"/>
      <c r="OFP21" s="780"/>
      <c r="OFQ21" s="780"/>
      <c r="OFR21" s="780"/>
      <c r="OFS21" s="780"/>
      <c r="OFT21" s="780"/>
      <c r="OFU21" s="780"/>
      <c r="OFV21" s="780"/>
      <c r="OFW21" s="780"/>
      <c r="OFX21" s="780"/>
      <c r="OFY21" s="780"/>
      <c r="OFZ21" s="780"/>
      <c r="OGA21" s="780"/>
      <c r="OGB21" s="780"/>
      <c r="OGC21" s="780"/>
      <c r="OGD21" s="780"/>
      <c r="OGE21" s="780"/>
      <c r="OGF21" s="780"/>
      <c r="OGG21" s="780"/>
      <c r="OGH21" s="780"/>
      <c r="OGI21" s="780"/>
      <c r="OGJ21" s="780"/>
      <c r="OGK21" s="780"/>
      <c r="OGL21" s="780"/>
      <c r="OGM21" s="780"/>
      <c r="OGN21" s="780"/>
      <c r="OGO21" s="780"/>
      <c r="OGP21" s="780"/>
      <c r="OGQ21" s="780"/>
      <c r="OGR21" s="780"/>
      <c r="OGS21" s="780"/>
      <c r="OGT21" s="780"/>
      <c r="OGU21" s="780"/>
      <c r="OGV21" s="780"/>
      <c r="OGW21" s="780"/>
      <c r="OGX21" s="780"/>
      <c r="OGY21" s="780"/>
      <c r="OGZ21" s="780"/>
      <c r="OHA21" s="780"/>
      <c r="OHB21" s="780"/>
      <c r="OHC21" s="780"/>
      <c r="OHD21" s="780"/>
      <c r="OHE21" s="780"/>
      <c r="OHF21" s="780"/>
      <c r="OHG21" s="780"/>
      <c r="OHH21" s="780"/>
      <c r="OHI21" s="780"/>
      <c r="OHJ21" s="780"/>
      <c r="OHK21" s="780"/>
      <c r="OHL21" s="780"/>
      <c r="OHM21" s="780"/>
      <c r="OHN21" s="780"/>
      <c r="OHO21" s="780"/>
      <c r="OHP21" s="780"/>
      <c r="OHQ21" s="780"/>
      <c r="OHR21" s="780"/>
      <c r="OHS21" s="780"/>
      <c r="OHT21" s="780"/>
      <c r="OHU21" s="780"/>
      <c r="OHV21" s="780"/>
      <c r="OHW21" s="780"/>
      <c r="OHX21" s="780"/>
      <c r="OHY21" s="780"/>
      <c r="OHZ21" s="780"/>
      <c r="OIA21" s="780"/>
      <c r="OIB21" s="780"/>
      <c r="OIC21" s="780"/>
      <c r="OID21" s="780"/>
      <c r="OIE21" s="780"/>
      <c r="OIF21" s="780"/>
      <c r="OIG21" s="780"/>
      <c r="OIH21" s="780"/>
      <c r="OII21" s="780"/>
      <c r="OIJ21" s="780"/>
      <c r="OIK21" s="780"/>
      <c r="OIL21" s="780"/>
      <c r="OIM21" s="780"/>
      <c r="OIN21" s="780"/>
      <c r="OIO21" s="780"/>
      <c r="OIP21" s="780"/>
      <c r="OIQ21" s="780"/>
      <c r="OIR21" s="780"/>
      <c r="OIS21" s="780"/>
      <c r="OIT21" s="780"/>
      <c r="OIU21" s="780"/>
      <c r="OIV21" s="780"/>
      <c r="OIW21" s="780"/>
      <c r="OIX21" s="780"/>
      <c r="OIY21" s="780"/>
      <c r="OIZ21" s="780"/>
      <c r="OJA21" s="780"/>
      <c r="OJB21" s="780"/>
      <c r="OJC21" s="780"/>
      <c r="OJD21" s="780"/>
      <c r="OJE21" s="780"/>
      <c r="OJF21" s="780"/>
      <c r="OJG21" s="780"/>
      <c r="OJH21" s="780"/>
      <c r="OJI21" s="780"/>
      <c r="OJJ21" s="780"/>
      <c r="OJK21" s="780"/>
      <c r="OJL21" s="780"/>
      <c r="OJM21" s="780"/>
      <c r="OJN21" s="780"/>
      <c r="OJO21" s="780"/>
      <c r="OJP21" s="780"/>
      <c r="OJQ21" s="780"/>
      <c r="OJR21" s="780"/>
      <c r="OJS21" s="780"/>
      <c r="OJT21" s="780"/>
      <c r="OJU21" s="780"/>
      <c r="OJV21" s="780"/>
      <c r="OJW21" s="780"/>
      <c r="OJX21" s="780"/>
      <c r="OJY21" s="780"/>
      <c r="OJZ21" s="780"/>
      <c r="OKA21" s="780"/>
      <c r="OKB21" s="780"/>
      <c r="OKC21" s="780"/>
      <c r="OKD21" s="780"/>
      <c r="OKE21" s="780"/>
      <c r="OKF21" s="780"/>
      <c r="OKG21" s="780"/>
      <c r="OKH21" s="780"/>
      <c r="OKI21" s="780"/>
      <c r="OKJ21" s="780"/>
      <c r="OKK21" s="780"/>
      <c r="OKL21" s="780"/>
      <c r="OKM21" s="780"/>
      <c r="OKN21" s="780"/>
      <c r="OKO21" s="780"/>
      <c r="OKP21" s="780"/>
      <c r="OKQ21" s="780"/>
      <c r="OKR21" s="780"/>
      <c r="OKS21" s="780"/>
      <c r="OKT21" s="780"/>
      <c r="OKU21" s="780"/>
      <c r="OKV21" s="780"/>
      <c r="OKW21" s="780"/>
      <c r="OKX21" s="780"/>
      <c r="OKY21" s="780"/>
      <c r="OKZ21" s="780"/>
      <c r="OLA21" s="780"/>
      <c r="OLB21" s="780"/>
      <c r="OLC21" s="780"/>
      <c r="OLD21" s="780"/>
      <c r="OLE21" s="780"/>
      <c r="OLF21" s="780"/>
      <c r="OLG21" s="780"/>
      <c r="OLH21" s="780"/>
      <c r="OLI21" s="780"/>
      <c r="OLJ21" s="780"/>
      <c r="OLK21" s="780"/>
      <c r="OLL21" s="780"/>
      <c r="OLM21" s="780"/>
      <c r="OLN21" s="780"/>
      <c r="OLO21" s="780"/>
      <c r="OLP21" s="780"/>
      <c r="OLQ21" s="780"/>
      <c r="OLR21" s="780"/>
      <c r="OLS21" s="780"/>
      <c r="OLT21" s="780"/>
      <c r="OLU21" s="780"/>
      <c r="OLV21" s="780"/>
      <c r="OLW21" s="780"/>
      <c r="OLX21" s="780"/>
      <c r="OLY21" s="780"/>
      <c r="OLZ21" s="780"/>
      <c r="OMA21" s="780"/>
      <c r="OMB21" s="780"/>
      <c r="OMC21" s="780"/>
      <c r="OMD21" s="780"/>
      <c r="OME21" s="780"/>
      <c r="OMF21" s="780"/>
      <c r="OMG21" s="780"/>
      <c r="OMH21" s="780"/>
      <c r="OMI21" s="780"/>
      <c r="OMJ21" s="780"/>
      <c r="OMK21" s="780"/>
      <c r="OML21" s="780"/>
      <c r="OMM21" s="780"/>
      <c r="OMN21" s="780"/>
      <c r="OMO21" s="780"/>
      <c r="OMP21" s="780"/>
      <c r="OMQ21" s="780"/>
      <c r="OMR21" s="780"/>
      <c r="OMS21" s="780"/>
      <c r="OMT21" s="780"/>
      <c r="OMU21" s="780"/>
      <c r="OMV21" s="780"/>
      <c r="OMW21" s="780"/>
      <c r="OMX21" s="780"/>
      <c r="OMY21" s="780"/>
      <c r="OMZ21" s="780"/>
      <c r="ONA21" s="780"/>
      <c r="ONB21" s="780"/>
      <c r="ONC21" s="780"/>
      <c r="OND21" s="780"/>
      <c r="ONE21" s="780"/>
      <c r="ONF21" s="780"/>
      <c r="ONG21" s="780"/>
      <c r="ONH21" s="780"/>
      <c r="ONI21" s="780"/>
      <c r="ONJ21" s="780"/>
      <c r="ONK21" s="780"/>
      <c r="ONL21" s="780"/>
      <c r="ONM21" s="780"/>
      <c r="ONN21" s="780"/>
      <c r="ONO21" s="780"/>
      <c r="ONP21" s="780"/>
      <c r="ONQ21" s="780"/>
      <c r="ONR21" s="780"/>
      <c r="ONS21" s="780"/>
      <c r="ONT21" s="780"/>
      <c r="ONU21" s="780"/>
      <c r="ONV21" s="780"/>
      <c r="ONW21" s="780"/>
      <c r="ONX21" s="780"/>
      <c r="ONY21" s="780"/>
      <c r="ONZ21" s="780"/>
      <c r="OOA21" s="780"/>
      <c r="OOB21" s="780"/>
      <c r="OOC21" s="780"/>
      <c r="OOD21" s="780"/>
      <c r="OOE21" s="780"/>
      <c r="OOF21" s="780"/>
      <c r="OOG21" s="780"/>
      <c r="OOH21" s="780"/>
      <c r="OOI21" s="780"/>
      <c r="OOJ21" s="780"/>
      <c r="OOK21" s="780"/>
      <c r="OOL21" s="780"/>
      <c r="OOM21" s="780"/>
      <c r="OON21" s="780"/>
      <c r="OOO21" s="780"/>
      <c r="OOP21" s="780"/>
      <c r="OOQ21" s="780"/>
      <c r="OOR21" s="780"/>
      <c r="OOS21" s="780"/>
      <c r="OOT21" s="780"/>
      <c r="OOU21" s="780"/>
      <c r="OOV21" s="780"/>
      <c r="OOW21" s="780"/>
      <c r="OOX21" s="780"/>
      <c r="OOY21" s="780"/>
      <c r="OOZ21" s="780"/>
      <c r="OPA21" s="780"/>
      <c r="OPB21" s="780"/>
      <c r="OPC21" s="780"/>
      <c r="OPD21" s="780"/>
      <c r="OPE21" s="780"/>
      <c r="OPF21" s="780"/>
      <c r="OPG21" s="780"/>
      <c r="OPH21" s="780"/>
      <c r="OPI21" s="780"/>
      <c r="OPJ21" s="780"/>
      <c r="OPK21" s="780"/>
      <c r="OPL21" s="780"/>
      <c r="OPM21" s="780"/>
      <c r="OPN21" s="780"/>
      <c r="OPO21" s="780"/>
      <c r="OPP21" s="780"/>
      <c r="OPQ21" s="780"/>
      <c r="OPR21" s="780"/>
      <c r="OPS21" s="780"/>
      <c r="OPT21" s="780"/>
      <c r="OPU21" s="780"/>
      <c r="OPV21" s="780"/>
      <c r="OPW21" s="780"/>
      <c r="OPX21" s="780"/>
      <c r="OPY21" s="780"/>
      <c r="OPZ21" s="780"/>
      <c r="OQA21" s="780"/>
      <c r="OQB21" s="780"/>
      <c r="OQC21" s="780"/>
      <c r="OQD21" s="780"/>
      <c r="OQE21" s="780"/>
      <c r="OQF21" s="780"/>
      <c r="OQG21" s="780"/>
      <c r="OQH21" s="780"/>
      <c r="OQI21" s="780"/>
      <c r="OQJ21" s="780"/>
      <c r="OQK21" s="780"/>
      <c r="OQL21" s="780"/>
      <c r="OQM21" s="780"/>
      <c r="OQN21" s="780"/>
      <c r="OQO21" s="780"/>
      <c r="OQP21" s="780"/>
      <c r="OQQ21" s="780"/>
      <c r="OQR21" s="780"/>
      <c r="OQS21" s="780"/>
      <c r="OQT21" s="780"/>
      <c r="OQU21" s="780"/>
      <c r="OQV21" s="780"/>
      <c r="OQW21" s="780"/>
      <c r="OQX21" s="780"/>
      <c r="OQY21" s="780"/>
      <c r="OQZ21" s="780"/>
      <c r="ORA21" s="780"/>
      <c r="ORB21" s="780"/>
      <c r="ORC21" s="780"/>
      <c r="ORD21" s="780"/>
      <c r="ORE21" s="780"/>
      <c r="ORF21" s="780"/>
      <c r="ORG21" s="780"/>
      <c r="ORH21" s="780"/>
      <c r="ORI21" s="780"/>
      <c r="ORJ21" s="780"/>
      <c r="ORK21" s="780"/>
      <c r="ORL21" s="780"/>
      <c r="ORM21" s="780"/>
      <c r="ORN21" s="780"/>
      <c r="ORO21" s="780"/>
      <c r="ORP21" s="780"/>
      <c r="ORQ21" s="780"/>
      <c r="ORR21" s="780"/>
      <c r="ORS21" s="780"/>
      <c r="ORT21" s="780"/>
      <c r="ORU21" s="780"/>
      <c r="ORV21" s="780"/>
      <c r="ORW21" s="780"/>
      <c r="ORX21" s="780"/>
      <c r="ORY21" s="780"/>
      <c r="ORZ21" s="780"/>
      <c r="OSA21" s="780"/>
      <c r="OSB21" s="780"/>
      <c r="OSC21" s="780"/>
      <c r="OSD21" s="780"/>
      <c r="OSE21" s="780"/>
      <c r="OSF21" s="780"/>
      <c r="OSG21" s="780"/>
      <c r="OSH21" s="780"/>
      <c r="OSI21" s="780"/>
      <c r="OSJ21" s="780"/>
      <c r="OSK21" s="780"/>
      <c r="OSL21" s="780"/>
      <c r="OSM21" s="780"/>
      <c r="OSN21" s="780"/>
      <c r="OSO21" s="780"/>
      <c r="OSP21" s="780"/>
      <c r="OSQ21" s="780"/>
      <c r="OSR21" s="780"/>
      <c r="OSS21" s="780"/>
      <c r="OST21" s="780"/>
      <c r="OSU21" s="780"/>
      <c r="OSV21" s="780"/>
      <c r="OSW21" s="780"/>
      <c r="OSX21" s="780"/>
      <c r="OSY21" s="780"/>
      <c r="OSZ21" s="780"/>
      <c r="OTA21" s="780"/>
      <c r="OTB21" s="780"/>
      <c r="OTC21" s="780"/>
      <c r="OTD21" s="780"/>
      <c r="OTE21" s="780"/>
      <c r="OTF21" s="780"/>
      <c r="OTG21" s="780"/>
      <c r="OTH21" s="780"/>
      <c r="OTI21" s="780"/>
      <c r="OTJ21" s="780"/>
      <c r="OTK21" s="780"/>
      <c r="OTL21" s="780"/>
      <c r="OTM21" s="780"/>
      <c r="OTN21" s="780"/>
      <c r="OTO21" s="780"/>
      <c r="OTP21" s="780"/>
      <c r="OTQ21" s="780"/>
      <c r="OTR21" s="780"/>
      <c r="OTS21" s="780"/>
      <c r="OTT21" s="780"/>
      <c r="OTU21" s="780"/>
      <c r="OTV21" s="780"/>
      <c r="OTW21" s="780"/>
      <c r="OTX21" s="780"/>
      <c r="OTY21" s="780"/>
      <c r="OTZ21" s="780"/>
      <c r="OUA21" s="780"/>
      <c r="OUB21" s="780"/>
      <c r="OUC21" s="780"/>
      <c r="OUD21" s="780"/>
      <c r="OUE21" s="780"/>
      <c r="OUF21" s="780"/>
      <c r="OUG21" s="780"/>
      <c r="OUH21" s="780"/>
      <c r="OUI21" s="780"/>
      <c r="OUJ21" s="780"/>
      <c r="OUK21" s="780"/>
      <c r="OUL21" s="780"/>
      <c r="OUM21" s="780"/>
      <c r="OUN21" s="780"/>
      <c r="OUO21" s="780"/>
      <c r="OUP21" s="780"/>
      <c r="OUQ21" s="780"/>
      <c r="OUR21" s="780"/>
      <c r="OUS21" s="780"/>
      <c r="OUT21" s="780"/>
      <c r="OUU21" s="780"/>
      <c r="OUV21" s="780"/>
      <c r="OUW21" s="780"/>
      <c r="OUX21" s="780"/>
      <c r="OUY21" s="780"/>
      <c r="OUZ21" s="780"/>
      <c r="OVA21" s="780"/>
      <c r="OVB21" s="780"/>
      <c r="OVC21" s="780"/>
      <c r="OVD21" s="780"/>
      <c r="OVE21" s="780"/>
      <c r="OVF21" s="780"/>
      <c r="OVG21" s="780"/>
      <c r="OVH21" s="780"/>
      <c r="OVI21" s="780"/>
      <c r="OVJ21" s="780"/>
      <c r="OVK21" s="780"/>
      <c r="OVL21" s="780"/>
      <c r="OVM21" s="780"/>
      <c r="OVN21" s="780"/>
      <c r="OVO21" s="780"/>
      <c r="OVP21" s="780"/>
      <c r="OVQ21" s="780"/>
      <c r="OVR21" s="780"/>
      <c r="OVS21" s="780"/>
      <c r="OVT21" s="780"/>
      <c r="OVU21" s="780"/>
      <c r="OVV21" s="780"/>
      <c r="OVW21" s="780"/>
      <c r="OVX21" s="780"/>
      <c r="OVY21" s="780"/>
      <c r="OVZ21" s="780"/>
      <c r="OWA21" s="780"/>
      <c r="OWB21" s="780"/>
      <c r="OWC21" s="780"/>
      <c r="OWD21" s="780"/>
      <c r="OWE21" s="780"/>
      <c r="OWF21" s="780"/>
      <c r="OWG21" s="780"/>
      <c r="OWH21" s="780"/>
      <c r="OWI21" s="780"/>
      <c r="OWJ21" s="780"/>
      <c r="OWK21" s="780"/>
      <c r="OWL21" s="780"/>
      <c r="OWM21" s="780"/>
      <c r="OWN21" s="780"/>
      <c r="OWO21" s="780"/>
      <c r="OWP21" s="780"/>
      <c r="OWQ21" s="780"/>
      <c r="OWR21" s="780"/>
      <c r="OWS21" s="780"/>
      <c r="OWT21" s="780"/>
      <c r="OWU21" s="780"/>
      <c r="OWV21" s="780"/>
      <c r="OWW21" s="780"/>
      <c r="OWX21" s="780"/>
      <c r="OWY21" s="780"/>
      <c r="OWZ21" s="780"/>
      <c r="OXA21" s="780"/>
      <c r="OXB21" s="780"/>
      <c r="OXC21" s="780"/>
      <c r="OXD21" s="780"/>
      <c r="OXE21" s="780"/>
      <c r="OXF21" s="780"/>
      <c r="OXG21" s="780"/>
      <c r="OXH21" s="780"/>
      <c r="OXI21" s="780"/>
      <c r="OXJ21" s="780"/>
      <c r="OXK21" s="780"/>
      <c r="OXL21" s="780"/>
      <c r="OXM21" s="780"/>
      <c r="OXN21" s="780"/>
      <c r="OXO21" s="780"/>
      <c r="OXP21" s="780"/>
      <c r="OXQ21" s="780"/>
      <c r="OXR21" s="780"/>
      <c r="OXS21" s="780"/>
      <c r="OXT21" s="780"/>
      <c r="OXU21" s="780"/>
      <c r="OXV21" s="780"/>
      <c r="OXW21" s="780"/>
      <c r="OXX21" s="780"/>
      <c r="OXY21" s="780"/>
      <c r="OXZ21" s="780"/>
      <c r="OYA21" s="780"/>
      <c r="OYB21" s="780"/>
      <c r="OYC21" s="780"/>
      <c r="OYD21" s="780"/>
      <c r="OYE21" s="780"/>
      <c r="OYF21" s="780"/>
      <c r="OYG21" s="780"/>
      <c r="OYH21" s="780"/>
      <c r="OYI21" s="780"/>
      <c r="OYJ21" s="780"/>
      <c r="OYK21" s="780"/>
      <c r="OYL21" s="780"/>
      <c r="OYM21" s="780"/>
      <c r="OYN21" s="780"/>
      <c r="OYO21" s="780"/>
      <c r="OYP21" s="780"/>
      <c r="OYQ21" s="780"/>
      <c r="OYR21" s="780"/>
      <c r="OYS21" s="780"/>
      <c r="OYT21" s="780"/>
      <c r="OYU21" s="780"/>
      <c r="OYV21" s="780"/>
      <c r="OYW21" s="780"/>
      <c r="OYX21" s="780"/>
      <c r="OYY21" s="780"/>
      <c r="OYZ21" s="780"/>
      <c r="OZA21" s="780"/>
      <c r="OZB21" s="780"/>
      <c r="OZC21" s="780"/>
      <c r="OZD21" s="780"/>
      <c r="OZE21" s="780"/>
      <c r="OZF21" s="780"/>
      <c r="OZG21" s="780"/>
      <c r="OZH21" s="780"/>
      <c r="OZI21" s="780"/>
      <c r="OZJ21" s="780"/>
      <c r="OZK21" s="780"/>
      <c r="OZL21" s="780"/>
      <c r="OZM21" s="780"/>
      <c r="OZN21" s="780"/>
      <c r="OZO21" s="780"/>
      <c r="OZP21" s="780"/>
      <c r="OZQ21" s="780"/>
      <c r="OZR21" s="780"/>
      <c r="OZS21" s="780"/>
      <c r="OZT21" s="780"/>
      <c r="OZU21" s="780"/>
      <c r="OZV21" s="780"/>
      <c r="OZW21" s="780"/>
      <c r="OZX21" s="780"/>
      <c r="OZY21" s="780"/>
      <c r="OZZ21" s="780"/>
      <c r="PAA21" s="780"/>
      <c r="PAB21" s="780"/>
      <c r="PAC21" s="780"/>
      <c r="PAD21" s="780"/>
      <c r="PAE21" s="780"/>
      <c r="PAF21" s="780"/>
      <c r="PAG21" s="780"/>
      <c r="PAH21" s="780"/>
      <c r="PAI21" s="780"/>
      <c r="PAJ21" s="780"/>
      <c r="PAK21" s="780"/>
      <c r="PAL21" s="780"/>
      <c r="PAM21" s="780"/>
      <c r="PAN21" s="780"/>
      <c r="PAO21" s="780"/>
      <c r="PAP21" s="780"/>
      <c r="PAQ21" s="780"/>
      <c r="PAR21" s="780"/>
      <c r="PAS21" s="780"/>
      <c r="PAT21" s="780"/>
      <c r="PAU21" s="780"/>
      <c r="PAV21" s="780"/>
      <c r="PAW21" s="780"/>
      <c r="PAX21" s="780"/>
      <c r="PAY21" s="780"/>
      <c r="PAZ21" s="780"/>
      <c r="PBA21" s="780"/>
      <c r="PBB21" s="780"/>
      <c r="PBC21" s="780"/>
      <c r="PBD21" s="780"/>
      <c r="PBE21" s="780"/>
      <c r="PBF21" s="780"/>
      <c r="PBG21" s="780"/>
      <c r="PBH21" s="780"/>
      <c r="PBI21" s="780"/>
      <c r="PBJ21" s="780"/>
      <c r="PBK21" s="780"/>
      <c r="PBL21" s="780"/>
      <c r="PBM21" s="780"/>
      <c r="PBN21" s="780"/>
      <c r="PBO21" s="780"/>
      <c r="PBP21" s="780"/>
      <c r="PBQ21" s="780"/>
      <c r="PBR21" s="780"/>
      <c r="PBS21" s="780"/>
      <c r="PBT21" s="780"/>
      <c r="PBU21" s="780"/>
      <c r="PBV21" s="780"/>
      <c r="PBW21" s="780"/>
      <c r="PBX21" s="780"/>
      <c r="PBY21" s="780"/>
      <c r="PBZ21" s="780"/>
      <c r="PCA21" s="780"/>
      <c r="PCB21" s="780"/>
      <c r="PCC21" s="780"/>
      <c r="PCD21" s="780"/>
      <c r="PCE21" s="780"/>
      <c r="PCF21" s="780"/>
      <c r="PCG21" s="780"/>
      <c r="PCH21" s="780"/>
      <c r="PCI21" s="780"/>
      <c r="PCJ21" s="780"/>
      <c r="PCK21" s="780"/>
      <c r="PCL21" s="780"/>
      <c r="PCM21" s="780"/>
      <c r="PCN21" s="780"/>
      <c r="PCO21" s="780"/>
      <c r="PCP21" s="780"/>
      <c r="PCQ21" s="780"/>
      <c r="PCR21" s="780"/>
      <c r="PCS21" s="780"/>
      <c r="PCT21" s="780"/>
      <c r="PCU21" s="780"/>
      <c r="PCV21" s="780"/>
      <c r="PCW21" s="780"/>
      <c r="PCX21" s="780"/>
      <c r="PCY21" s="780"/>
      <c r="PCZ21" s="780"/>
      <c r="PDA21" s="780"/>
      <c r="PDB21" s="780"/>
      <c r="PDC21" s="780"/>
      <c r="PDD21" s="780"/>
      <c r="PDE21" s="780"/>
      <c r="PDF21" s="780"/>
      <c r="PDG21" s="780"/>
      <c r="PDH21" s="780"/>
      <c r="PDI21" s="780"/>
      <c r="PDJ21" s="780"/>
      <c r="PDK21" s="780"/>
      <c r="PDL21" s="780"/>
      <c r="PDM21" s="780"/>
      <c r="PDN21" s="780"/>
      <c r="PDO21" s="780"/>
      <c r="PDP21" s="780"/>
      <c r="PDQ21" s="780"/>
      <c r="PDR21" s="780"/>
      <c r="PDS21" s="780"/>
      <c r="PDT21" s="780"/>
      <c r="PDU21" s="780"/>
      <c r="PDV21" s="780"/>
      <c r="PDW21" s="780"/>
      <c r="PDX21" s="780"/>
      <c r="PDY21" s="780"/>
      <c r="PDZ21" s="780"/>
      <c r="PEA21" s="780"/>
      <c r="PEB21" s="780"/>
      <c r="PEC21" s="780"/>
      <c r="PED21" s="780"/>
      <c r="PEE21" s="780"/>
      <c r="PEF21" s="780"/>
      <c r="PEG21" s="780"/>
      <c r="PEH21" s="780"/>
      <c r="PEI21" s="780"/>
      <c r="PEJ21" s="780"/>
      <c r="PEK21" s="780"/>
      <c r="PEL21" s="780"/>
      <c r="PEM21" s="780"/>
      <c r="PEN21" s="780"/>
      <c r="PEO21" s="780"/>
      <c r="PEP21" s="780"/>
      <c r="PEQ21" s="780"/>
      <c r="PER21" s="780"/>
      <c r="PES21" s="780"/>
      <c r="PET21" s="780"/>
      <c r="PEU21" s="780"/>
      <c r="PEV21" s="780"/>
      <c r="PEW21" s="780"/>
      <c r="PEX21" s="780"/>
      <c r="PEY21" s="780"/>
      <c r="PEZ21" s="780"/>
      <c r="PFA21" s="780"/>
      <c r="PFB21" s="780"/>
      <c r="PFC21" s="780"/>
      <c r="PFD21" s="780"/>
      <c r="PFE21" s="780"/>
      <c r="PFF21" s="780"/>
      <c r="PFG21" s="780"/>
      <c r="PFH21" s="780"/>
      <c r="PFI21" s="780"/>
      <c r="PFJ21" s="780"/>
      <c r="PFK21" s="780"/>
      <c r="PFL21" s="780"/>
      <c r="PFM21" s="780"/>
      <c r="PFN21" s="780"/>
      <c r="PFO21" s="780"/>
      <c r="PFP21" s="780"/>
      <c r="PFQ21" s="780"/>
      <c r="PFR21" s="780"/>
      <c r="PFS21" s="780"/>
      <c r="PFT21" s="780"/>
      <c r="PFU21" s="780"/>
      <c r="PFV21" s="780"/>
      <c r="PFW21" s="780"/>
      <c r="PFX21" s="780"/>
      <c r="PFY21" s="780"/>
      <c r="PFZ21" s="780"/>
      <c r="PGA21" s="780"/>
      <c r="PGB21" s="780"/>
      <c r="PGC21" s="780"/>
      <c r="PGD21" s="780"/>
      <c r="PGE21" s="780"/>
      <c r="PGF21" s="780"/>
      <c r="PGG21" s="780"/>
      <c r="PGH21" s="780"/>
      <c r="PGI21" s="780"/>
      <c r="PGJ21" s="780"/>
      <c r="PGK21" s="780"/>
      <c r="PGL21" s="780"/>
      <c r="PGM21" s="780"/>
      <c r="PGN21" s="780"/>
      <c r="PGO21" s="780"/>
      <c r="PGP21" s="780"/>
      <c r="PGQ21" s="780"/>
      <c r="PGR21" s="780"/>
      <c r="PGS21" s="780"/>
      <c r="PGT21" s="780"/>
      <c r="PGU21" s="780"/>
      <c r="PGV21" s="780"/>
      <c r="PGW21" s="780"/>
      <c r="PGX21" s="780"/>
      <c r="PGY21" s="780"/>
      <c r="PGZ21" s="780"/>
      <c r="PHA21" s="780"/>
      <c r="PHB21" s="780"/>
      <c r="PHC21" s="780"/>
      <c r="PHD21" s="780"/>
      <c r="PHE21" s="780"/>
      <c r="PHF21" s="780"/>
      <c r="PHG21" s="780"/>
      <c r="PHH21" s="780"/>
      <c r="PHI21" s="780"/>
      <c r="PHJ21" s="780"/>
      <c r="PHK21" s="780"/>
      <c r="PHL21" s="780"/>
      <c r="PHM21" s="780"/>
      <c r="PHN21" s="780"/>
      <c r="PHO21" s="780"/>
      <c r="PHP21" s="780"/>
      <c r="PHQ21" s="780"/>
      <c r="PHR21" s="780"/>
      <c r="PHS21" s="780"/>
      <c r="PHT21" s="780"/>
      <c r="PHU21" s="780"/>
      <c r="PHV21" s="780"/>
      <c r="PHW21" s="780"/>
      <c r="PHX21" s="780"/>
      <c r="PHY21" s="780"/>
      <c r="PHZ21" s="780"/>
      <c r="PIA21" s="780"/>
      <c r="PIB21" s="780"/>
      <c r="PIC21" s="780"/>
      <c r="PID21" s="780"/>
      <c r="PIE21" s="780"/>
      <c r="PIF21" s="780"/>
      <c r="PIG21" s="780"/>
      <c r="PIH21" s="780"/>
      <c r="PII21" s="780"/>
      <c r="PIJ21" s="780"/>
      <c r="PIK21" s="780"/>
      <c r="PIL21" s="780"/>
      <c r="PIM21" s="780"/>
      <c r="PIN21" s="780"/>
      <c r="PIO21" s="780"/>
      <c r="PIP21" s="780"/>
      <c r="PIQ21" s="780"/>
      <c r="PIR21" s="780"/>
      <c r="PIS21" s="780"/>
      <c r="PIT21" s="780"/>
      <c r="PIU21" s="780"/>
      <c r="PIV21" s="780"/>
      <c r="PIW21" s="780"/>
      <c r="PIX21" s="780"/>
      <c r="PIY21" s="780"/>
      <c r="PIZ21" s="780"/>
      <c r="PJA21" s="780"/>
      <c r="PJB21" s="780"/>
      <c r="PJC21" s="780"/>
      <c r="PJD21" s="780"/>
      <c r="PJE21" s="780"/>
      <c r="PJF21" s="780"/>
      <c r="PJG21" s="780"/>
      <c r="PJH21" s="780"/>
      <c r="PJI21" s="780"/>
      <c r="PJJ21" s="780"/>
      <c r="PJK21" s="780"/>
      <c r="PJL21" s="780"/>
      <c r="PJM21" s="780"/>
      <c r="PJN21" s="780"/>
      <c r="PJO21" s="780"/>
      <c r="PJP21" s="780"/>
      <c r="PJQ21" s="780"/>
      <c r="PJR21" s="780"/>
      <c r="PJS21" s="780"/>
      <c r="PJT21" s="780"/>
      <c r="PJU21" s="780"/>
      <c r="PJV21" s="780"/>
      <c r="PJW21" s="780"/>
      <c r="PJX21" s="780"/>
      <c r="PJY21" s="780"/>
      <c r="PJZ21" s="780"/>
      <c r="PKA21" s="780"/>
      <c r="PKB21" s="780"/>
      <c r="PKC21" s="780"/>
      <c r="PKD21" s="780"/>
      <c r="PKE21" s="780"/>
      <c r="PKF21" s="780"/>
      <c r="PKG21" s="780"/>
      <c r="PKH21" s="780"/>
      <c r="PKI21" s="780"/>
      <c r="PKJ21" s="780"/>
      <c r="PKK21" s="780"/>
      <c r="PKL21" s="780"/>
      <c r="PKM21" s="780"/>
      <c r="PKN21" s="780"/>
      <c r="PKO21" s="780"/>
      <c r="PKP21" s="780"/>
      <c r="PKQ21" s="780"/>
      <c r="PKR21" s="780"/>
      <c r="PKS21" s="780"/>
      <c r="PKT21" s="780"/>
      <c r="PKU21" s="780"/>
      <c r="PKV21" s="780"/>
      <c r="PKW21" s="780"/>
      <c r="PKX21" s="780"/>
      <c r="PKY21" s="780"/>
      <c r="PKZ21" s="780"/>
      <c r="PLA21" s="780"/>
      <c r="PLB21" s="780"/>
      <c r="PLC21" s="780"/>
      <c r="PLD21" s="780"/>
      <c r="PLE21" s="780"/>
      <c r="PLF21" s="780"/>
      <c r="PLG21" s="780"/>
      <c r="PLH21" s="780"/>
      <c r="PLI21" s="780"/>
      <c r="PLJ21" s="780"/>
      <c r="PLK21" s="780"/>
      <c r="PLL21" s="780"/>
      <c r="PLM21" s="780"/>
      <c r="PLN21" s="780"/>
      <c r="PLO21" s="780"/>
      <c r="PLP21" s="780"/>
      <c r="PLQ21" s="780"/>
      <c r="PLR21" s="780"/>
      <c r="PLS21" s="780"/>
      <c r="PLT21" s="780"/>
      <c r="PLU21" s="780"/>
      <c r="PLV21" s="780"/>
      <c r="PLW21" s="780"/>
      <c r="PLX21" s="780"/>
      <c r="PLY21" s="780"/>
      <c r="PLZ21" s="780"/>
      <c r="PMA21" s="780"/>
      <c r="PMB21" s="780"/>
      <c r="PMC21" s="780"/>
      <c r="PMD21" s="780"/>
      <c r="PME21" s="780"/>
      <c r="PMF21" s="780"/>
      <c r="PMG21" s="780"/>
      <c r="PMH21" s="780"/>
      <c r="PMI21" s="780"/>
      <c r="PMJ21" s="780"/>
      <c r="PMK21" s="780"/>
      <c r="PML21" s="780"/>
      <c r="PMM21" s="780"/>
      <c r="PMN21" s="780"/>
      <c r="PMO21" s="780"/>
      <c r="PMP21" s="780"/>
      <c r="PMQ21" s="780"/>
      <c r="PMR21" s="780"/>
      <c r="PMS21" s="780"/>
      <c r="PMT21" s="780"/>
      <c r="PMU21" s="780"/>
      <c r="PMV21" s="780"/>
      <c r="PMW21" s="780"/>
      <c r="PMX21" s="780"/>
      <c r="PMY21" s="780"/>
      <c r="PMZ21" s="780"/>
      <c r="PNA21" s="780"/>
      <c r="PNB21" s="780"/>
      <c r="PNC21" s="780"/>
      <c r="PND21" s="780"/>
      <c r="PNE21" s="780"/>
      <c r="PNF21" s="780"/>
      <c r="PNG21" s="780"/>
      <c r="PNH21" s="780"/>
      <c r="PNI21" s="780"/>
      <c r="PNJ21" s="780"/>
      <c r="PNK21" s="780"/>
      <c r="PNL21" s="780"/>
      <c r="PNM21" s="780"/>
      <c r="PNN21" s="780"/>
      <c r="PNO21" s="780"/>
      <c r="PNP21" s="780"/>
      <c r="PNQ21" s="780"/>
      <c r="PNR21" s="780"/>
      <c r="PNS21" s="780"/>
      <c r="PNT21" s="780"/>
      <c r="PNU21" s="780"/>
      <c r="PNV21" s="780"/>
      <c r="PNW21" s="780"/>
      <c r="PNX21" s="780"/>
      <c r="PNY21" s="780"/>
      <c r="PNZ21" s="780"/>
      <c r="POA21" s="780"/>
      <c r="POB21" s="780"/>
      <c r="POC21" s="780"/>
      <c r="POD21" s="780"/>
      <c r="POE21" s="780"/>
      <c r="POF21" s="780"/>
      <c r="POG21" s="780"/>
      <c r="POH21" s="780"/>
      <c r="POI21" s="780"/>
      <c r="POJ21" s="780"/>
      <c r="POK21" s="780"/>
      <c r="POL21" s="780"/>
      <c r="POM21" s="780"/>
      <c r="PON21" s="780"/>
      <c r="POO21" s="780"/>
      <c r="POP21" s="780"/>
      <c r="POQ21" s="780"/>
      <c r="POR21" s="780"/>
      <c r="POS21" s="780"/>
      <c r="POT21" s="780"/>
      <c r="POU21" s="780"/>
      <c r="POV21" s="780"/>
      <c r="POW21" s="780"/>
      <c r="POX21" s="780"/>
      <c r="POY21" s="780"/>
      <c r="POZ21" s="780"/>
      <c r="PPA21" s="780"/>
      <c r="PPB21" s="780"/>
      <c r="PPC21" s="780"/>
      <c r="PPD21" s="780"/>
      <c r="PPE21" s="780"/>
      <c r="PPF21" s="780"/>
      <c r="PPG21" s="780"/>
      <c r="PPH21" s="780"/>
      <c r="PPI21" s="780"/>
      <c r="PPJ21" s="780"/>
      <c r="PPK21" s="780"/>
      <c r="PPL21" s="780"/>
      <c r="PPM21" s="780"/>
      <c r="PPN21" s="780"/>
      <c r="PPO21" s="780"/>
      <c r="PPP21" s="780"/>
      <c r="PPQ21" s="780"/>
      <c r="PPR21" s="780"/>
      <c r="PPS21" s="780"/>
      <c r="PPT21" s="780"/>
      <c r="PPU21" s="780"/>
      <c r="PPV21" s="780"/>
      <c r="PPW21" s="780"/>
      <c r="PPX21" s="780"/>
      <c r="PPY21" s="780"/>
      <c r="PPZ21" s="780"/>
      <c r="PQA21" s="780"/>
      <c r="PQB21" s="780"/>
      <c r="PQC21" s="780"/>
      <c r="PQD21" s="780"/>
      <c r="PQE21" s="780"/>
      <c r="PQF21" s="780"/>
      <c r="PQG21" s="780"/>
      <c r="PQH21" s="780"/>
      <c r="PQI21" s="780"/>
      <c r="PQJ21" s="780"/>
      <c r="PQK21" s="780"/>
      <c r="PQL21" s="780"/>
      <c r="PQM21" s="780"/>
      <c r="PQN21" s="780"/>
      <c r="PQO21" s="780"/>
      <c r="PQP21" s="780"/>
      <c r="PQQ21" s="780"/>
      <c r="PQR21" s="780"/>
      <c r="PQS21" s="780"/>
      <c r="PQT21" s="780"/>
      <c r="PQU21" s="780"/>
      <c r="PQV21" s="780"/>
      <c r="PQW21" s="780"/>
      <c r="PQX21" s="780"/>
      <c r="PQY21" s="780"/>
      <c r="PQZ21" s="780"/>
      <c r="PRA21" s="780"/>
      <c r="PRB21" s="780"/>
      <c r="PRC21" s="780"/>
      <c r="PRD21" s="780"/>
      <c r="PRE21" s="780"/>
      <c r="PRF21" s="780"/>
      <c r="PRG21" s="780"/>
      <c r="PRH21" s="780"/>
      <c r="PRI21" s="780"/>
      <c r="PRJ21" s="780"/>
      <c r="PRK21" s="780"/>
      <c r="PRL21" s="780"/>
      <c r="PRM21" s="780"/>
      <c r="PRN21" s="780"/>
      <c r="PRO21" s="780"/>
      <c r="PRP21" s="780"/>
      <c r="PRQ21" s="780"/>
      <c r="PRR21" s="780"/>
      <c r="PRS21" s="780"/>
      <c r="PRT21" s="780"/>
      <c r="PRU21" s="780"/>
      <c r="PRV21" s="780"/>
      <c r="PRW21" s="780"/>
      <c r="PRX21" s="780"/>
      <c r="PRY21" s="780"/>
      <c r="PRZ21" s="780"/>
      <c r="PSA21" s="780"/>
      <c r="PSB21" s="780"/>
      <c r="PSC21" s="780"/>
      <c r="PSD21" s="780"/>
      <c r="PSE21" s="780"/>
      <c r="PSF21" s="780"/>
      <c r="PSG21" s="780"/>
      <c r="PSH21" s="780"/>
      <c r="PSI21" s="780"/>
      <c r="PSJ21" s="780"/>
      <c r="PSK21" s="780"/>
      <c r="PSL21" s="780"/>
      <c r="PSM21" s="780"/>
      <c r="PSN21" s="780"/>
      <c r="PSO21" s="780"/>
      <c r="PSP21" s="780"/>
      <c r="PSQ21" s="780"/>
      <c r="PSR21" s="780"/>
      <c r="PSS21" s="780"/>
      <c r="PST21" s="780"/>
      <c r="PSU21" s="780"/>
      <c r="PSV21" s="780"/>
      <c r="PSW21" s="780"/>
      <c r="PSX21" s="780"/>
      <c r="PSY21" s="780"/>
      <c r="PSZ21" s="780"/>
      <c r="PTA21" s="780"/>
      <c r="PTB21" s="780"/>
      <c r="PTC21" s="780"/>
      <c r="PTD21" s="780"/>
      <c r="PTE21" s="780"/>
      <c r="PTF21" s="780"/>
      <c r="PTG21" s="780"/>
      <c r="PTH21" s="780"/>
      <c r="PTI21" s="780"/>
      <c r="PTJ21" s="780"/>
      <c r="PTK21" s="780"/>
      <c r="PTL21" s="780"/>
      <c r="PTM21" s="780"/>
      <c r="PTN21" s="780"/>
      <c r="PTO21" s="780"/>
      <c r="PTP21" s="780"/>
      <c r="PTQ21" s="780"/>
      <c r="PTR21" s="780"/>
      <c r="PTS21" s="780"/>
      <c r="PTT21" s="780"/>
      <c r="PTU21" s="780"/>
      <c r="PTV21" s="780"/>
      <c r="PTW21" s="780"/>
      <c r="PTX21" s="780"/>
      <c r="PTY21" s="780"/>
      <c r="PTZ21" s="780"/>
      <c r="PUA21" s="780"/>
      <c r="PUB21" s="780"/>
      <c r="PUC21" s="780"/>
      <c r="PUD21" s="780"/>
      <c r="PUE21" s="780"/>
      <c r="PUF21" s="780"/>
      <c r="PUG21" s="780"/>
      <c r="PUH21" s="780"/>
      <c r="PUI21" s="780"/>
      <c r="PUJ21" s="780"/>
      <c r="PUK21" s="780"/>
      <c r="PUL21" s="780"/>
      <c r="PUM21" s="780"/>
      <c r="PUN21" s="780"/>
      <c r="PUO21" s="780"/>
      <c r="PUP21" s="780"/>
      <c r="PUQ21" s="780"/>
      <c r="PUR21" s="780"/>
      <c r="PUS21" s="780"/>
      <c r="PUT21" s="780"/>
      <c r="PUU21" s="780"/>
      <c r="PUV21" s="780"/>
      <c r="PUW21" s="780"/>
      <c r="PUX21" s="780"/>
      <c r="PUY21" s="780"/>
      <c r="PUZ21" s="780"/>
      <c r="PVA21" s="780"/>
      <c r="PVB21" s="780"/>
      <c r="PVC21" s="780"/>
      <c r="PVD21" s="780"/>
      <c r="PVE21" s="780"/>
      <c r="PVF21" s="780"/>
      <c r="PVG21" s="780"/>
      <c r="PVH21" s="780"/>
      <c r="PVI21" s="780"/>
      <c r="PVJ21" s="780"/>
      <c r="PVK21" s="780"/>
      <c r="PVL21" s="780"/>
      <c r="PVM21" s="780"/>
      <c r="PVN21" s="780"/>
      <c r="PVO21" s="780"/>
      <c r="PVP21" s="780"/>
      <c r="PVQ21" s="780"/>
      <c r="PVR21" s="780"/>
      <c r="PVS21" s="780"/>
      <c r="PVT21" s="780"/>
      <c r="PVU21" s="780"/>
      <c r="PVV21" s="780"/>
      <c r="PVW21" s="780"/>
      <c r="PVX21" s="780"/>
      <c r="PVY21" s="780"/>
      <c r="PVZ21" s="780"/>
      <c r="PWA21" s="780"/>
      <c r="PWB21" s="780"/>
      <c r="PWC21" s="780"/>
      <c r="PWD21" s="780"/>
      <c r="PWE21" s="780"/>
      <c r="PWF21" s="780"/>
      <c r="PWG21" s="780"/>
      <c r="PWH21" s="780"/>
      <c r="PWI21" s="780"/>
      <c r="PWJ21" s="780"/>
      <c r="PWK21" s="780"/>
      <c r="PWL21" s="780"/>
      <c r="PWM21" s="780"/>
      <c r="PWN21" s="780"/>
      <c r="PWO21" s="780"/>
      <c r="PWP21" s="780"/>
      <c r="PWQ21" s="780"/>
      <c r="PWR21" s="780"/>
      <c r="PWS21" s="780"/>
      <c r="PWT21" s="780"/>
      <c r="PWU21" s="780"/>
      <c r="PWV21" s="780"/>
      <c r="PWW21" s="780"/>
      <c r="PWX21" s="780"/>
      <c r="PWY21" s="780"/>
      <c r="PWZ21" s="780"/>
      <c r="PXA21" s="780"/>
      <c r="PXB21" s="780"/>
      <c r="PXC21" s="780"/>
      <c r="PXD21" s="780"/>
      <c r="PXE21" s="780"/>
      <c r="PXF21" s="780"/>
      <c r="PXG21" s="780"/>
      <c r="PXH21" s="780"/>
      <c r="PXI21" s="780"/>
      <c r="PXJ21" s="780"/>
      <c r="PXK21" s="780"/>
      <c r="PXL21" s="780"/>
      <c r="PXM21" s="780"/>
      <c r="PXN21" s="780"/>
      <c r="PXO21" s="780"/>
      <c r="PXP21" s="780"/>
      <c r="PXQ21" s="780"/>
      <c r="PXR21" s="780"/>
      <c r="PXS21" s="780"/>
      <c r="PXT21" s="780"/>
      <c r="PXU21" s="780"/>
      <c r="PXV21" s="780"/>
      <c r="PXW21" s="780"/>
      <c r="PXX21" s="780"/>
      <c r="PXY21" s="780"/>
      <c r="PXZ21" s="780"/>
      <c r="PYA21" s="780"/>
      <c r="PYB21" s="780"/>
      <c r="PYC21" s="780"/>
      <c r="PYD21" s="780"/>
      <c r="PYE21" s="780"/>
      <c r="PYF21" s="780"/>
      <c r="PYG21" s="780"/>
      <c r="PYH21" s="780"/>
      <c r="PYI21" s="780"/>
      <c r="PYJ21" s="780"/>
      <c r="PYK21" s="780"/>
      <c r="PYL21" s="780"/>
      <c r="PYM21" s="780"/>
      <c r="PYN21" s="780"/>
      <c r="PYO21" s="780"/>
      <c r="PYP21" s="780"/>
      <c r="PYQ21" s="780"/>
      <c r="PYR21" s="780"/>
      <c r="PYS21" s="780"/>
      <c r="PYT21" s="780"/>
      <c r="PYU21" s="780"/>
      <c r="PYV21" s="780"/>
      <c r="PYW21" s="780"/>
      <c r="PYX21" s="780"/>
      <c r="PYY21" s="780"/>
      <c r="PYZ21" s="780"/>
      <c r="PZA21" s="780"/>
      <c r="PZB21" s="780"/>
      <c r="PZC21" s="780"/>
      <c r="PZD21" s="780"/>
      <c r="PZE21" s="780"/>
      <c r="PZF21" s="780"/>
      <c r="PZG21" s="780"/>
      <c r="PZH21" s="780"/>
      <c r="PZI21" s="780"/>
      <c r="PZJ21" s="780"/>
      <c r="PZK21" s="780"/>
      <c r="PZL21" s="780"/>
      <c r="PZM21" s="780"/>
      <c r="PZN21" s="780"/>
      <c r="PZO21" s="780"/>
      <c r="PZP21" s="780"/>
      <c r="PZQ21" s="780"/>
      <c r="PZR21" s="780"/>
      <c r="PZS21" s="780"/>
      <c r="PZT21" s="780"/>
      <c r="PZU21" s="780"/>
      <c r="PZV21" s="780"/>
      <c r="PZW21" s="780"/>
      <c r="PZX21" s="780"/>
      <c r="PZY21" s="780"/>
      <c r="PZZ21" s="780"/>
      <c r="QAA21" s="780"/>
      <c r="QAB21" s="780"/>
      <c r="QAC21" s="780"/>
      <c r="QAD21" s="780"/>
      <c r="QAE21" s="780"/>
      <c r="QAF21" s="780"/>
      <c r="QAG21" s="780"/>
      <c r="QAH21" s="780"/>
      <c r="QAI21" s="780"/>
      <c r="QAJ21" s="780"/>
      <c r="QAK21" s="780"/>
      <c r="QAL21" s="780"/>
      <c r="QAM21" s="780"/>
      <c r="QAN21" s="780"/>
      <c r="QAO21" s="780"/>
      <c r="QAP21" s="780"/>
      <c r="QAQ21" s="780"/>
      <c r="QAR21" s="780"/>
      <c r="QAS21" s="780"/>
      <c r="QAT21" s="780"/>
      <c r="QAU21" s="780"/>
      <c r="QAV21" s="780"/>
      <c r="QAW21" s="780"/>
      <c r="QAX21" s="780"/>
      <c r="QAY21" s="780"/>
      <c r="QAZ21" s="780"/>
      <c r="QBA21" s="780"/>
      <c r="QBB21" s="780"/>
      <c r="QBC21" s="780"/>
      <c r="QBD21" s="780"/>
      <c r="QBE21" s="780"/>
      <c r="QBF21" s="780"/>
      <c r="QBG21" s="780"/>
      <c r="QBH21" s="780"/>
      <c r="QBI21" s="780"/>
      <c r="QBJ21" s="780"/>
      <c r="QBK21" s="780"/>
      <c r="QBL21" s="780"/>
      <c r="QBM21" s="780"/>
      <c r="QBN21" s="780"/>
      <c r="QBO21" s="780"/>
      <c r="QBP21" s="780"/>
      <c r="QBQ21" s="780"/>
      <c r="QBR21" s="780"/>
      <c r="QBS21" s="780"/>
      <c r="QBT21" s="780"/>
      <c r="QBU21" s="780"/>
      <c r="QBV21" s="780"/>
      <c r="QBW21" s="780"/>
      <c r="QBX21" s="780"/>
      <c r="QBY21" s="780"/>
      <c r="QBZ21" s="780"/>
      <c r="QCA21" s="780"/>
      <c r="QCB21" s="780"/>
      <c r="QCC21" s="780"/>
      <c r="QCD21" s="780"/>
      <c r="QCE21" s="780"/>
      <c r="QCF21" s="780"/>
      <c r="QCG21" s="780"/>
      <c r="QCH21" s="780"/>
      <c r="QCI21" s="780"/>
      <c r="QCJ21" s="780"/>
      <c r="QCK21" s="780"/>
      <c r="QCL21" s="780"/>
      <c r="QCM21" s="780"/>
      <c r="QCN21" s="780"/>
      <c r="QCO21" s="780"/>
      <c r="QCP21" s="780"/>
      <c r="QCQ21" s="780"/>
      <c r="QCR21" s="780"/>
      <c r="QCS21" s="780"/>
      <c r="QCT21" s="780"/>
      <c r="QCU21" s="780"/>
      <c r="QCV21" s="780"/>
      <c r="QCW21" s="780"/>
      <c r="QCX21" s="780"/>
      <c r="QCY21" s="780"/>
      <c r="QCZ21" s="780"/>
      <c r="QDA21" s="780"/>
      <c r="QDB21" s="780"/>
      <c r="QDC21" s="780"/>
      <c r="QDD21" s="780"/>
      <c r="QDE21" s="780"/>
      <c r="QDF21" s="780"/>
      <c r="QDG21" s="780"/>
      <c r="QDH21" s="780"/>
      <c r="QDI21" s="780"/>
      <c r="QDJ21" s="780"/>
      <c r="QDK21" s="780"/>
      <c r="QDL21" s="780"/>
      <c r="QDM21" s="780"/>
      <c r="QDN21" s="780"/>
      <c r="QDO21" s="780"/>
      <c r="QDP21" s="780"/>
      <c r="QDQ21" s="780"/>
      <c r="QDR21" s="780"/>
      <c r="QDS21" s="780"/>
      <c r="QDT21" s="780"/>
      <c r="QDU21" s="780"/>
      <c r="QDV21" s="780"/>
      <c r="QDW21" s="780"/>
      <c r="QDX21" s="780"/>
      <c r="QDY21" s="780"/>
      <c r="QDZ21" s="780"/>
      <c r="QEA21" s="780"/>
      <c r="QEB21" s="780"/>
      <c r="QEC21" s="780"/>
      <c r="QED21" s="780"/>
      <c r="QEE21" s="780"/>
      <c r="QEF21" s="780"/>
      <c r="QEG21" s="780"/>
      <c r="QEH21" s="780"/>
      <c r="QEI21" s="780"/>
      <c r="QEJ21" s="780"/>
      <c r="QEK21" s="780"/>
      <c r="QEL21" s="780"/>
      <c r="QEM21" s="780"/>
      <c r="QEN21" s="780"/>
      <c r="QEO21" s="780"/>
      <c r="QEP21" s="780"/>
      <c r="QEQ21" s="780"/>
      <c r="QER21" s="780"/>
      <c r="QES21" s="780"/>
      <c r="QET21" s="780"/>
      <c r="QEU21" s="780"/>
      <c r="QEV21" s="780"/>
      <c r="QEW21" s="780"/>
      <c r="QEX21" s="780"/>
      <c r="QEY21" s="780"/>
      <c r="QEZ21" s="780"/>
      <c r="QFA21" s="780"/>
      <c r="QFB21" s="780"/>
      <c r="QFC21" s="780"/>
      <c r="QFD21" s="780"/>
      <c r="QFE21" s="780"/>
      <c r="QFF21" s="780"/>
      <c r="QFG21" s="780"/>
      <c r="QFH21" s="780"/>
      <c r="QFI21" s="780"/>
      <c r="QFJ21" s="780"/>
      <c r="QFK21" s="780"/>
      <c r="QFL21" s="780"/>
      <c r="QFM21" s="780"/>
      <c r="QFN21" s="780"/>
      <c r="QFO21" s="780"/>
      <c r="QFP21" s="780"/>
      <c r="QFQ21" s="780"/>
      <c r="QFR21" s="780"/>
      <c r="QFS21" s="780"/>
      <c r="QFT21" s="780"/>
      <c r="QFU21" s="780"/>
      <c r="QFV21" s="780"/>
      <c r="QFW21" s="780"/>
      <c r="QFX21" s="780"/>
      <c r="QFY21" s="780"/>
      <c r="QFZ21" s="780"/>
      <c r="QGA21" s="780"/>
      <c r="QGB21" s="780"/>
      <c r="QGC21" s="780"/>
      <c r="QGD21" s="780"/>
      <c r="QGE21" s="780"/>
      <c r="QGF21" s="780"/>
      <c r="QGG21" s="780"/>
      <c r="QGH21" s="780"/>
      <c r="QGI21" s="780"/>
      <c r="QGJ21" s="780"/>
      <c r="QGK21" s="780"/>
      <c r="QGL21" s="780"/>
      <c r="QGM21" s="780"/>
      <c r="QGN21" s="780"/>
      <c r="QGO21" s="780"/>
      <c r="QGP21" s="780"/>
      <c r="QGQ21" s="780"/>
      <c r="QGR21" s="780"/>
      <c r="QGS21" s="780"/>
      <c r="QGT21" s="780"/>
      <c r="QGU21" s="780"/>
      <c r="QGV21" s="780"/>
      <c r="QGW21" s="780"/>
      <c r="QGX21" s="780"/>
      <c r="QGY21" s="780"/>
      <c r="QGZ21" s="780"/>
      <c r="QHA21" s="780"/>
      <c r="QHB21" s="780"/>
      <c r="QHC21" s="780"/>
      <c r="QHD21" s="780"/>
      <c r="QHE21" s="780"/>
      <c r="QHF21" s="780"/>
      <c r="QHG21" s="780"/>
      <c r="QHH21" s="780"/>
      <c r="QHI21" s="780"/>
      <c r="QHJ21" s="780"/>
      <c r="QHK21" s="780"/>
      <c r="QHL21" s="780"/>
      <c r="QHM21" s="780"/>
      <c r="QHN21" s="780"/>
      <c r="QHO21" s="780"/>
      <c r="QHP21" s="780"/>
      <c r="QHQ21" s="780"/>
      <c r="QHR21" s="780"/>
      <c r="QHS21" s="780"/>
      <c r="QHT21" s="780"/>
      <c r="QHU21" s="780"/>
      <c r="QHV21" s="780"/>
      <c r="QHW21" s="780"/>
      <c r="QHX21" s="780"/>
      <c r="QHY21" s="780"/>
      <c r="QHZ21" s="780"/>
      <c r="QIA21" s="780"/>
      <c r="QIB21" s="780"/>
      <c r="QIC21" s="780"/>
      <c r="QID21" s="780"/>
      <c r="QIE21" s="780"/>
      <c r="QIF21" s="780"/>
      <c r="QIG21" s="780"/>
      <c r="QIH21" s="780"/>
      <c r="QII21" s="780"/>
      <c r="QIJ21" s="780"/>
      <c r="QIK21" s="780"/>
      <c r="QIL21" s="780"/>
      <c r="QIM21" s="780"/>
      <c r="QIN21" s="780"/>
      <c r="QIO21" s="780"/>
      <c r="QIP21" s="780"/>
      <c r="QIQ21" s="780"/>
      <c r="QIR21" s="780"/>
      <c r="QIS21" s="780"/>
      <c r="QIT21" s="780"/>
      <c r="QIU21" s="780"/>
      <c r="QIV21" s="780"/>
      <c r="QIW21" s="780"/>
      <c r="QIX21" s="780"/>
      <c r="QIY21" s="780"/>
      <c r="QIZ21" s="780"/>
      <c r="QJA21" s="780"/>
      <c r="QJB21" s="780"/>
      <c r="QJC21" s="780"/>
      <c r="QJD21" s="780"/>
      <c r="QJE21" s="780"/>
      <c r="QJF21" s="780"/>
      <c r="QJG21" s="780"/>
      <c r="QJH21" s="780"/>
      <c r="QJI21" s="780"/>
      <c r="QJJ21" s="780"/>
      <c r="QJK21" s="780"/>
      <c r="QJL21" s="780"/>
      <c r="QJM21" s="780"/>
      <c r="QJN21" s="780"/>
      <c r="QJO21" s="780"/>
      <c r="QJP21" s="780"/>
      <c r="QJQ21" s="780"/>
      <c r="QJR21" s="780"/>
      <c r="QJS21" s="780"/>
      <c r="QJT21" s="780"/>
      <c r="QJU21" s="780"/>
      <c r="QJV21" s="780"/>
      <c r="QJW21" s="780"/>
      <c r="QJX21" s="780"/>
      <c r="QJY21" s="780"/>
      <c r="QJZ21" s="780"/>
      <c r="QKA21" s="780"/>
      <c r="QKB21" s="780"/>
      <c r="QKC21" s="780"/>
      <c r="QKD21" s="780"/>
      <c r="QKE21" s="780"/>
      <c r="QKF21" s="780"/>
      <c r="QKG21" s="780"/>
      <c r="QKH21" s="780"/>
      <c r="QKI21" s="780"/>
      <c r="QKJ21" s="780"/>
      <c r="QKK21" s="780"/>
      <c r="QKL21" s="780"/>
      <c r="QKM21" s="780"/>
      <c r="QKN21" s="780"/>
      <c r="QKO21" s="780"/>
      <c r="QKP21" s="780"/>
      <c r="QKQ21" s="780"/>
      <c r="QKR21" s="780"/>
      <c r="QKS21" s="780"/>
      <c r="QKT21" s="780"/>
      <c r="QKU21" s="780"/>
      <c r="QKV21" s="780"/>
      <c r="QKW21" s="780"/>
      <c r="QKX21" s="780"/>
      <c r="QKY21" s="780"/>
      <c r="QKZ21" s="780"/>
      <c r="QLA21" s="780"/>
      <c r="QLB21" s="780"/>
      <c r="QLC21" s="780"/>
      <c r="QLD21" s="780"/>
      <c r="QLE21" s="780"/>
      <c r="QLF21" s="780"/>
      <c r="QLG21" s="780"/>
      <c r="QLH21" s="780"/>
      <c r="QLI21" s="780"/>
      <c r="QLJ21" s="780"/>
      <c r="QLK21" s="780"/>
      <c r="QLL21" s="780"/>
      <c r="QLM21" s="780"/>
      <c r="QLN21" s="780"/>
      <c r="QLO21" s="780"/>
      <c r="QLP21" s="780"/>
      <c r="QLQ21" s="780"/>
      <c r="QLR21" s="780"/>
      <c r="QLS21" s="780"/>
      <c r="QLT21" s="780"/>
      <c r="QLU21" s="780"/>
      <c r="QLV21" s="780"/>
      <c r="QLW21" s="780"/>
      <c r="QLX21" s="780"/>
      <c r="QLY21" s="780"/>
      <c r="QLZ21" s="780"/>
      <c r="QMA21" s="780"/>
      <c r="QMB21" s="780"/>
      <c r="QMC21" s="780"/>
      <c r="QMD21" s="780"/>
      <c r="QME21" s="780"/>
      <c r="QMF21" s="780"/>
      <c r="QMG21" s="780"/>
      <c r="QMH21" s="780"/>
      <c r="QMI21" s="780"/>
      <c r="QMJ21" s="780"/>
      <c r="QMK21" s="780"/>
      <c r="QML21" s="780"/>
      <c r="QMM21" s="780"/>
      <c r="QMN21" s="780"/>
      <c r="QMO21" s="780"/>
      <c r="QMP21" s="780"/>
      <c r="QMQ21" s="780"/>
      <c r="QMR21" s="780"/>
      <c r="QMS21" s="780"/>
      <c r="QMT21" s="780"/>
      <c r="QMU21" s="780"/>
      <c r="QMV21" s="780"/>
      <c r="QMW21" s="780"/>
      <c r="QMX21" s="780"/>
      <c r="QMY21" s="780"/>
      <c r="QMZ21" s="780"/>
      <c r="QNA21" s="780"/>
      <c r="QNB21" s="780"/>
      <c r="QNC21" s="780"/>
      <c r="QND21" s="780"/>
      <c r="QNE21" s="780"/>
      <c r="QNF21" s="780"/>
      <c r="QNG21" s="780"/>
      <c r="QNH21" s="780"/>
      <c r="QNI21" s="780"/>
      <c r="QNJ21" s="780"/>
      <c r="QNK21" s="780"/>
      <c r="QNL21" s="780"/>
      <c r="QNM21" s="780"/>
      <c r="QNN21" s="780"/>
      <c r="QNO21" s="780"/>
      <c r="QNP21" s="780"/>
      <c r="QNQ21" s="780"/>
      <c r="QNR21" s="780"/>
      <c r="QNS21" s="780"/>
      <c r="QNT21" s="780"/>
      <c r="QNU21" s="780"/>
      <c r="QNV21" s="780"/>
      <c r="QNW21" s="780"/>
      <c r="QNX21" s="780"/>
      <c r="QNY21" s="780"/>
      <c r="QNZ21" s="780"/>
      <c r="QOA21" s="780"/>
      <c r="QOB21" s="780"/>
      <c r="QOC21" s="780"/>
      <c r="QOD21" s="780"/>
      <c r="QOE21" s="780"/>
      <c r="QOF21" s="780"/>
      <c r="QOG21" s="780"/>
      <c r="QOH21" s="780"/>
      <c r="QOI21" s="780"/>
      <c r="QOJ21" s="780"/>
      <c r="QOK21" s="780"/>
      <c r="QOL21" s="780"/>
      <c r="QOM21" s="780"/>
      <c r="QON21" s="780"/>
      <c r="QOO21" s="780"/>
      <c r="QOP21" s="780"/>
      <c r="QOQ21" s="780"/>
      <c r="QOR21" s="780"/>
      <c r="QOS21" s="780"/>
      <c r="QOT21" s="780"/>
      <c r="QOU21" s="780"/>
      <c r="QOV21" s="780"/>
      <c r="QOW21" s="780"/>
      <c r="QOX21" s="780"/>
      <c r="QOY21" s="780"/>
      <c r="QOZ21" s="780"/>
      <c r="QPA21" s="780"/>
      <c r="QPB21" s="780"/>
      <c r="QPC21" s="780"/>
      <c r="QPD21" s="780"/>
      <c r="QPE21" s="780"/>
      <c r="QPF21" s="780"/>
      <c r="QPG21" s="780"/>
      <c r="QPH21" s="780"/>
      <c r="QPI21" s="780"/>
      <c r="QPJ21" s="780"/>
      <c r="QPK21" s="780"/>
      <c r="QPL21" s="780"/>
      <c r="QPM21" s="780"/>
      <c r="QPN21" s="780"/>
      <c r="QPO21" s="780"/>
      <c r="QPP21" s="780"/>
      <c r="QPQ21" s="780"/>
      <c r="QPR21" s="780"/>
      <c r="QPS21" s="780"/>
      <c r="QPT21" s="780"/>
      <c r="QPU21" s="780"/>
      <c r="QPV21" s="780"/>
      <c r="QPW21" s="780"/>
      <c r="QPX21" s="780"/>
      <c r="QPY21" s="780"/>
      <c r="QPZ21" s="780"/>
      <c r="QQA21" s="780"/>
      <c r="QQB21" s="780"/>
      <c r="QQC21" s="780"/>
      <c r="QQD21" s="780"/>
      <c r="QQE21" s="780"/>
      <c r="QQF21" s="780"/>
      <c r="QQG21" s="780"/>
      <c r="QQH21" s="780"/>
      <c r="QQI21" s="780"/>
      <c r="QQJ21" s="780"/>
      <c r="QQK21" s="780"/>
      <c r="QQL21" s="780"/>
      <c r="QQM21" s="780"/>
      <c r="QQN21" s="780"/>
      <c r="QQO21" s="780"/>
      <c r="QQP21" s="780"/>
      <c r="QQQ21" s="780"/>
      <c r="QQR21" s="780"/>
      <c r="QQS21" s="780"/>
      <c r="QQT21" s="780"/>
      <c r="QQU21" s="780"/>
      <c r="QQV21" s="780"/>
      <c r="QQW21" s="780"/>
      <c r="QQX21" s="780"/>
      <c r="QQY21" s="780"/>
      <c r="QQZ21" s="780"/>
      <c r="QRA21" s="780"/>
      <c r="QRB21" s="780"/>
      <c r="QRC21" s="780"/>
      <c r="QRD21" s="780"/>
      <c r="QRE21" s="780"/>
      <c r="QRF21" s="780"/>
      <c r="QRG21" s="780"/>
      <c r="QRH21" s="780"/>
      <c r="QRI21" s="780"/>
      <c r="QRJ21" s="780"/>
      <c r="QRK21" s="780"/>
      <c r="QRL21" s="780"/>
      <c r="QRM21" s="780"/>
      <c r="QRN21" s="780"/>
      <c r="QRO21" s="780"/>
      <c r="QRP21" s="780"/>
      <c r="QRQ21" s="780"/>
      <c r="QRR21" s="780"/>
      <c r="QRS21" s="780"/>
      <c r="QRT21" s="780"/>
      <c r="QRU21" s="780"/>
      <c r="QRV21" s="780"/>
      <c r="QRW21" s="780"/>
      <c r="QRX21" s="780"/>
      <c r="QRY21" s="780"/>
      <c r="QRZ21" s="780"/>
      <c r="QSA21" s="780"/>
      <c r="QSB21" s="780"/>
      <c r="QSC21" s="780"/>
      <c r="QSD21" s="780"/>
      <c r="QSE21" s="780"/>
      <c r="QSF21" s="780"/>
      <c r="QSG21" s="780"/>
      <c r="QSH21" s="780"/>
      <c r="QSI21" s="780"/>
      <c r="QSJ21" s="780"/>
      <c r="QSK21" s="780"/>
      <c r="QSL21" s="780"/>
      <c r="QSM21" s="780"/>
      <c r="QSN21" s="780"/>
      <c r="QSO21" s="780"/>
      <c r="QSP21" s="780"/>
      <c r="QSQ21" s="780"/>
      <c r="QSR21" s="780"/>
      <c r="QSS21" s="780"/>
      <c r="QST21" s="780"/>
      <c r="QSU21" s="780"/>
      <c r="QSV21" s="780"/>
      <c r="QSW21" s="780"/>
      <c r="QSX21" s="780"/>
      <c r="QSY21" s="780"/>
      <c r="QSZ21" s="780"/>
      <c r="QTA21" s="780"/>
      <c r="QTB21" s="780"/>
      <c r="QTC21" s="780"/>
      <c r="QTD21" s="780"/>
      <c r="QTE21" s="780"/>
      <c r="QTF21" s="780"/>
      <c r="QTG21" s="780"/>
      <c r="QTH21" s="780"/>
      <c r="QTI21" s="780"/>
      <c r="QTJ21" s="780"/>
      <c r="QTK21" s="780"/>
      <c r="QTL21" s="780"/>
      <c r="QTM21" s="780"/>
      <c r="QTN21" s="780"/>
      <c r="QTO21" s="780"/>
      <c r="QTP21" s="780"/>
      <c r="QTQ21" s="780"/>
      <c r="QTR21" s="780"/>
      <c r="QTS21" s="780"/>
      <c r="QTT21" s="780"/>
      <c r="QTU21" s="780"/>
      <c r="QTV21" s="780"/>
      <c r="QTW21" s="780"/>
      <c r="QTX21" s="780"/>
      <c r="QTY21" s="780"/>
      <c r="QTZ21" s="780"/>
      <c r="QUA21" s="780"/>
      <c r="QUB21" s="780"/>
      <c r="QUC21" s="780"/>
      <c r="QUD21" s="780"/>
      <c r="QUE21" s="780"/>
      <c r="QUF21" s="780"/>
      <c r="QUG21" s="780"/>
      <c r="QUH21" s="780"/>
      <c r="QUI21" s="780"/>
      <c r="QUJ21" s="780"/>
      <c r="QUK21" s="780"/>
      <c r="QUL21" s="780"/>
      <c r="QUM21" s="780"/>
      <c r="QUN21" s="780"/>
      <c r="QUO21" s="780"/>
      <c r="QUP21" s="780"/>
      <c r="QUQ21" s="780"/>
      <c r="QUR21" s="780"/>
      <c r="QUS21" s="780"/>
      <c r="QUT21" s="780"/>
      <c r="QUU21" s="780"/>
      <c r="QUV21" s="780"/>
      <c r="QUW21" s="780"/>
      <c r="QUX21" s="780"/>
      <c r="QUY21" s="780"/>
      <c r="QUZ21" s="780"/>
      <c r="QVA21" s="780"/>
      <c r="QVB21" s="780"/>
      <c r="QVC21" s="780"/>
      <c r="QVD21" s="780"/>
      <c r="QVE21" s="780"/>
      <c r="QVF21" s="780"/>
      <c r="QVG21" s="780"/>
      <c r="QVH21" s="780"/>
      <c r="QVI21" s="780"/>
      <c r="QVJ21" s="780"/>
      <c r="QVK21" s="780"/>
      <c r="QVL21" s="780"/>
      <c r="QVM21" s="780"/>
      <c r="QVN21" s="780"/>
      <c r="QVO21" s="780"/>
      <c r="QVP21" s="780"/>
      <c r="QVQ21" s="780"/>
      <c r="QVR21" s="780"/>
      <c r="QVS21" s="780"/>
      <c r="QVT21" s="780"/>
      <c r="QVU21" s="780"/>
      <c r="QVV21" s="780"/>
      <c r="QVW21" s="780"/>
      <c r="QVX21" s="780"/>
      <c r="QVY21" s="780"/>
      <c r="QVZ21" s="780"/>
      <c r="QWA21" s="780"/>
      <c r="QWB21" s="780"/>
      <c r="QWC21" s="780"/>
      <c r="QWD21" s="780"/>
      <c r="QWE21" s="780"/>
      <c r="QWF21" s="780"/>
      <c r="QWG21" s="780"/>
      <c r="QWH21" s="780"/>
      <c r="QWI21" s="780"/>
      <c r="QWJ21" s="780"/>
      <c r="QWK21" s="780"/>
      <c r="QWL21" s="780"/>
      <c r="QWM21" s="780"/>
      <c r="QWN21" s="780"/>
      <c r="QWO21" s="780"/>
      <c r="QWP21" s="780"/>
      <c r="QWQ21" s="780"/>
      <c r="QWR21" s="780"/>
      <c r="QWS21" s="780"/>
      <c r="QWT21" s="780"/>
      <c r="QWU21" s="780"/>
      <c r="QWV21" s="780"/>
      <c r="QWW21" s="780"/>
      <c r="QWX21" s="780"/>
      <c r="QWY21" s="780"/>
      <c r="QWZ21" s="780"/>
      <c r="QXA21" s="780"/>
      <c r="QXB21" s="780"/>
      <c r="QXC21" s="780"/>
      <c r="QXD21" s="780"/>
      <c r="QXE21" s="780"/>
      <c r="QXF21" s="780"/>
      <c r="QXG21" s="780"/>
      <c r="QXH21" s="780"/>
      <c r="QXI21" s="780"/>
      <c r="QXJ21" s="780"/>
      <c r="QXK21" s="780"/>
      <c r="QXL21" s="780"/>
      <c r="QXM21" s="780"/>
      <c r="QXN21" s="780"/>
      <c r="QXO21" s="780"/>
      <c r="QXP21" s="780"/>
      <c r="QXQ21" s="780"/>
      <c r="QXR21" s="780"/>
      <c r="QXS21" s="780"/>
      <c r="QXT21" s="780"/>
      <c r="QXU21" s="780"/>
      <c r="QXV21" s="780"/>
      <c r="QXW21" s="780"/>
      <c r="QXX21" s="780"/>
      <c r="QXY21" s="780"/>
      <c r="QXZ21" s="780"/>
      <c r="QYA21" s="780"/>
      <c r="QYB21" s="780"/>
      <c r="QYC21" s="780"/>
      <c r="QYD21" s="780"/>
      <c r="QYE21" s="780"/>
      <c r="QYF21" s="780"/>
      <c r="QYG21" s="780"/>
      <c r="QYH21" s="780"/>
      <c r="QYI21" s="780"/>
      <c r="QYJ21" s="780"/>
      <c r="QYK21" s="780"/>
      <c r="QYL21" s="780"/>
      <c r="QYM21" s="780"/>
      <c r="QYN21" s="780"/>
      <c r="QYO21" s="780"/>
      <c r="QYP21" s="780"/>
      <c r="QYQ21" s="780"/>
      <c r="QYR21" s="780"/>
      <c r="QYS21" s="780"/>
      <c r="QYT21" s="780"/>
      <c r="QYU21" s="780"/>
      <c r="QYV21" s="780"/>
      <c r="QYW21" s="780"/>
      <c r="QYX21" s="780"/>
      <c r="QYY21" s="780"/>
      <c r="QYZ21" s="780"/>
      <c r="QZA21" s="780"/>
      <c r="QZB21" s="780"/>
      <c r="QZC21" s="780"/>
      <c r="QZD21" s="780"/>
      <c r="QZE21" s="780"/>
      <c r="QZF21" s="780"/>
      <c r="QZG21" s="780"/>
      <c r="QZH21" s="780"/>
      <c r="QZI21" s="780"/>
      <c r="QZJ21" s="780"/>
      <c r="QZK21" s="780"/>
      <c r="QZL21" s="780"/>
      <c r="QZM21" s="780"/>
      <c r="QZN21" s="780"/>
      <c r="QZO21" s="780"/>
      <c r="QZP21" s="780"/>
      <c r="QZQ21" s="780"/>
      <c r="QZR21" s="780"/>
      <c r="QZS21" s="780"/>
      <c r="QZT21" s="780"/>
      <c r="QZU21" s="780"/>
      <c r="QZV21" s="780"/>
      <c r="QZW21" s="780"/>
      <c r="QZX21" s="780"/>
      <c r="QZY21" s="780"/>
      <c r="QZZ21" s="780"/>
      <c r="RAA21" s="780"/>
      <c r="RAB21" s="780"/>
      <c r="RAC21" s="780"/>
      <c r="RAD21" s="780"/>
      <c r="RAE21" s="780"/>
      <c r="RAF21" s="780"/>
      <c r="RAG21" s="780"/>
      <c r="RAH21" s="780"/>
      <c r="RAI21" s="780"/>
      <c r="RAJ21" s="780"/>
      <c r="RAK21" s="780"/>
      <c r="RAL21" s="780"/>
      <c r="RAM21" s="780"/>
      <c r="RAN21" s="780"/>
      <c r="RAO21" s="780"/>
      <c r="RAP21" s="780"/>
      <c r="RAQ21" s="780"/>
      <c r="RAR21" s="780"/>
      <c r="RAS21" s="780"/>
      <c r="RAT21" s="780"/>
      <c r="RAU21" s="780"/>
      <c r="RAV21" s="780"/>
      <c r="RAW21" s="780"/>
      <c r="RAX21" s="780"/>
      <c r="RAY21" s="780"/>
      <c r="RAZ21" s="780"/>
      <c r="RBA21" s="780"/>
      <c r="RBB21" s="780"/>
      <c r="RBC21" s="780"/>
      <c r="RBD21" s="780"/>
      <c r="RBE21" s="780"/>
      <c r="RBF21" s="780"/>
      <c r="RBG21" s="780"/>
      <c r="RBH21" s="780"/>
      <c r="RBI21" s="780"/>
      <c r="RBJ21" s="780"/>
      <c r="RBK21" s="780"/>
      <c r="RBL21" s="780"/>
      <c r="RBM21" s="780"/>
      <c r="RBN21" s="780"/>
      <c r="RBO21" s="780"/>
      <c r="RBP21" s="780"/>
      <c r="RBQ21" s="780"/>
      <c r="RBR21" s="780"/>
      <c r="RBS21" s="780"/>
      <c r="RBT21" s="780"/>
      <c r="RBU21" s="780"/>
      <c r="RBV21" s="780"/>
      <c r="RBW21" s="780"/>
      <c r="RBX21" s="780"/>
      <c r="RBY21" s="780"/>
      <c r="RBZ21" s="780"/>
      <c r="RCA21" s="780"/>
      <c r="RCB21" s="780"/>
      <c r="RCC21" s="780"/>
      <c r="RCD21" s="780"/>
      <c r="RCE21" s="780"/>
      <c r="RCF21" s="780"/>
      <c r="RCG21" s="780"/>
      <c r="RCH21" s="780"/>
      <c r="RCI21" s="780"/>
      <c r="RCJ21" s="780"/>
      <c r="RCK21" s="780"/>
      <c r="RCL21" s="780"/>
      <c r="RCM21" s="780"/>
      <c r="RCN21" s="780"/>
      <c r="RCO21" s="780"/>
      <c r="RCP21" s="780"/>
      <c r="RCQ21" s="780"/>
      <c r="RCR21" s="780"/>
      <c r="RCS21" s="780"/>
      <c r="RCT21" s="780"/>
      <c r="RCU21" s="780"/>
      <c r="RCV21" s="780"/>
      <c r="RCW21" s="780"/>
      <c r="RCX21" s="780"/>
      <c r="RCY21" s="780"/>
      <c r="RCZ21" s="780"/>
      <c r="RDA21" s="780"/>
      <c r="RDB21" s="780"/>
      <c r="RDC21" s="780"/>
      <c r="RDD21" s="780"/>
      <c r="RDE21" s="780"/>
      <c r="RDF21" s="780"/>
      <c r="RDG21" s="780"/>
      <c r="RDH21" s="780"/>
      <c r="RDI21" s="780"/>
      <c r="RDJ21" s="780"/>
      <c r="RDK21" s="780"/>
      <c r="RDL21" s="780"/>
      <c r="RDM21" s="780"/>
      <c r="RDN21" s="780"/>
      <c r="RDO21" s="780"/>
      <c r="RDP21" s="780"/>
      <c r="RDQ21" s="780"/>
      <c r="RDR21" s="780"/>
      <c r="RDS21" s="780"/>
      <c r="RDT21" s="780"/>
      <c r="RDU21" s="780"/>
      <c r="RDV21" s="780"/>
      <c r="RDW21" s="780"/>
      <c r="RDX21" s="780"/>
      <c r="RDY21" s="780"/>
      <c r="RDZ21" s="780"/>
      <c r="REA21" s="780"/>
      <c r="REB21" s="780"/>
      <c r="REC21" s="780"/>
      <c r="RED21" s="780"/>
      <c r="REE21" s="780"/>
      <c r="REF21" s="780"/>
      <c r="REG21" s="780"/>
      <c r="REH21" s="780"/>
      <c r="REI21" s="780"/>
      <c r="REJ21" s="780"/>
      <c r="REK21" s="780"/>
      <c r="REL21" s="780"/>
      <c r="REM21" s="780"/>
      <c r="REN21" s="780"/>
      <c r="REO21" s="780"/>
      <c r="REP21" s="780"/>
      <c r="REQ21" s="780"/>
      <c r="RER21" s="780"/>
      <c r="RES21" s="780"/>
      <c r="RET21" s="780"/>
      <c r="REU21" s="780"/>
      <c r="REV21" s="780"/>
      <c r="REW21" s="780"/>
      <c r="REX21" s="780"/>
      <c r="REY21" s="780"/>
      <c r="REZ21" s="780"/>
      <c r="RFA21" s="780"/>
      <c r="RFB21" s="780"/>
      <c r="RFC21" s="780"/>
      <c r="RFD21" s="780"/>
      <c r="RFE21" s="780"/>
      <c r="RFF21" s="780"/>
      <c r="RFG21" s="780"/>
      <c r="RFH21" s="780"/>
      <c r="RFI21" s="780"/>
      <c r="RFJ21" s="780"/>
      <c r="RFK21" s="780"/>
      <c r="RFL21" s="780"/>
      <c r="RFM21" s="780"/>
      <c r="RFN21" s="780"/>
      <c r="RFO21" s="780"/>
      <c r="RFP21" s="780"/>
      <c r="RFQ21" s="780"/>
      <c r="RFR21" s="780"/>
      <c r="RFS21" s="780"/>
      <c r="RFT21" s="780"/>
      <c r="RFU21" s="780"/>
      <c r="RFV21" s="780"/>
      <c r="RFW21" s="780"/>
      <c r="RFX21" s="780"/>
      <c r="RFY21" s="780"/>
      <c r="RFZ21" s="780"/>
      <c r="RGA21" s="780"/>
      <c r="RGB21" s="780"/>
      <c r="RGC21" s="780"/>
      <c r="RGD21" s="780"/>
      <c r="RGE21" s="780"/>
      <c r="RGF21" s="780"/>
      <c r="RGG21" s="780"/>
      <c r="RGH21" s="780"/>
      <c r="RGI21" s="780"/>
      <c r="RGJ21" s="780"/>
      <c r="RGK21" s="780"/>
      <c r="RGL21" s="780"/>
      <c r="RGM21" s="780"/>
      <c r="RGN21" s="780"/>
      <c r="RGO21" s="780"/>
      <c r="RGP21" s="780"/>
      <c r="RGQ21" s="780"/>
      <c r="RGR21" s="780"/>
      <c r="RGS21" s="780"/>
      <c r="RGT21" s="780"/>
      <c r="RGU21" s="780"/>
      <c r="RGV21" s="780"/>
      <c r="RGW21" s="780"/>
      <c r="RGX21" s="780"/>
      <c r="RGY21" s="780"/>
      <c r="RGZ21" s="780"/>
      <c r="RHA21" s="780"/>
      <c r="RHB21" s="780"/>
      <c r="RHC21" s="780"/>
      <c r="RHD21" s="780"/>
      <c r="RHE21" s="780"/>
      <c r="RHF21" s="780"/>
      <c r="RHG21" s="780"/>
      <c r="RHH21" s="780"/>
      <c r="RHI21" s="780"/>
      <c r="RHJ21" s="780"/>
      <c r="RHK21" s="780"/>
      <c r="RHL21" s="780"/>
      <c r="RHM21" s="780"/>
      <c r="RHN21" s="780"/>
      <c r="RHO21" s="780"/>
      <c r="RHP21" s="780"/>
      <c r="RHQ21" s="780"/>
      <c r="RHR21" s="780"/>
      <c r="RHS21" s="780"/>
      <c r="RHT21" s="780"/>
      <c r="RHU21" s="780"/>
      <c r="RHV21" s="780"/>
      <c r="RHW21" s="780"/>
      <c r="RHX21" s="780"/>
      <c r="RHY21" s="780"/>
      <c r="RHZ21" s="780"/>
      <c r="RIA21" s="780"/>
      <c r="RIB21" s="780"/>
      <c r="RIC21" s="780"/>
      <c r="RID21" s="780"/>
      <c r="RIE21" s="780"/>
      <c r="RIF21" s="780"/>
      <c r="RIG21" s="780"/>
      <c r="RIH21" s="780"/>
      <c r="RII21" s="780"/>
      <c r="RIJ21" s="780"/>
      <c r="RIK21" s="780"/>
      <c r="RIL21" s="780"/>
      <c r="RIM21" s="780"/>
      <c r="RIN21" s="780"/>
      <c r="RIO21" s="780"/>
      <c r="RIP21" s="780"/>
      <c r="RIQ21" s="780"/>
      <c r="RIR21" s="780"/>
      <c r="RIS21" s="780"/>
      <c r="RIT21" s="780"/>
      <c r="RIU21" s="780"/>
      <c r="RIV21" s="780"/>
      <c r="RIW21" s="780"/>
      <c r="RIX21" s="780"/>
      <c r="RIY21" s="780"/>
      <c r="RIZ21" s="780"/>
      <c r="RJA21" s="780"/>
      <c r="RJB21" s="780"/>
      <c r="RJC21" s="780"/>
      <c r="RJD21" s="780"/>
      <c r="RJE21" s="780"/>
      <c r="RJF21" s="780"/>
      <c r="RJG21" s="780"/>
      <c r="RJH21" s="780"/>
      <c r="RJI21" s="780"/>
      <c r="RJJ21" s="780"/>
      <c r="RJK21" s="780"/>
      <c r="RJL21" s="780"/>
      <c r="RJM21" s="780"/>
      <c r="RJN21" s="780"/>
      <c r="RJO21" s="780"/>
      <c r="RJP21" s="780"/>
      <c r="RJQ21" s="780"/>
      <c r="RJR21" s="780"/>
      <c r="RJS21" s="780"/>
      <c r="RJT21" s="780"/>
      <c r="RJU21" s="780"/>
      <c r="RJV21" s="780"/>
      <c r="RJW21" s="780"/>
      <c r="RJX21" s="780"/>
      <c r="RJY21" s="780"/>
      <c r="RJZ21" s="780"/>
      <c r="RKA21" s="780"/>
      <c r="RKB21" s="780"/>
      <c r="RKC21" s="780"/>
      <c r="RKD21" s="780"/>
      <c r="RKE21" s="780"/>
      <c r="RKF21" s="780"/>
      <c r="RKG21" s="780"/>
      <c r="RKH21" s="780"/>
      <c r="RKI21" s="780"/>
      <c r="RKJ21" s="780"/>
      <c r="RKK21" s="780"/>
      <c r="RKL21" s="780"/>
      <c r="RKM21" s="780"/>
      <c r="RKN21" s="780"/>
      <c r="RKO21" s="780"/>
      <c r="RKP21" s="780"/>
      <c r="RKQ21" s="780"/>
      <c r="RKR21" s="780"/>
      <c r="RKS21" s="780"/>
      <c r="RKT21" s="780"/>
      <c r="RKU21" s="780"/>
      <c r="RKV21" s="780"/>
      <c r="RKW21" s="780"/>
      <c r="RKX21" s="780"/>
      <c r="RKY21" s="780"/>
      <c r="RKZ21" s="780"/>
      <c r="RLA21" s="780"/>
      <c r="RLB21" s="780"/>
      <c r="RLC21" s="780"/>
      <c r="RLD21" s="780"/>
      <c r="RLE21" s="780"/>
      <c r="RLF21" s="780"/>
      <c r="RLG21" s="780"/>
      <c r="RLH21" s="780"/>
      <c r="RLI21" s="780"/>
      <c r="RLJ21" s="780"/>
      <c r="RLK21" s="780"/>
      <c r="RLL21" s="780"/>
      <c r="RLM21" s="780"/>
      <c r="RLN21" s="780"/>
      <c r="RLO21" s="780"/>
      <c r="RLP21" s="780"/>
      <c r="RLQ21" s="780"/>
      <c r="RLR21" s="780"/>
      <c r="RLS21" s="780"/>
      <c r="RLT21" s="780"/>
      <c r="RLU21" s="780"/>
      <c r="RLV21" s="780"/>
      <c r="RLW21" s="780"/>
      <c r="RLX21" s="780"/>
      <c r="RLY21" s="780"/>
      <c r="RLZ21" s="780"/>
      <c r="RMA21" s="780"/>
      <c r="RMB21" s="780"/>
      <c r="RMC21" s="780"/>
      <c r="RMD21" s="780"/>
      <c r="RME21" s="780"/>
      <c r="RMF21" s="780"/>
      <c r="RMG21" s="780"/>
      <c r="RMH21" s="780"/>
      <c r="RMI21" s="780"/>
      <c r="RMJ21" s="780"/>
      <c r="RMK21" s="780"/>
      <c r="RML21" s="780"/>
      <c r="RMM21" s="780"/>
      <c r="RMN21" s="780"/>
      <c r="RMO21" s="780"/>
      <c r="RMP21" s="780"/>
      <c r="RMQ21" s="780"/>
      <c r="RMR21" s="780"/>
      <c r="RMS21" s="780"/>
      <c r="RMT21" s="780"/>
      <c r="RMU21" s="780"/>
      <c r="RMV21" s="780"/>
      <c r="RMW21" s="780"/>
      <c r="RMX21" s="780"/>
      <c r="RMY21" s="780"/>
      <c r="RMZ21" s="780"/>
      <c r="RNA21" s="780"/>
      <c r="RNB21" s="780"/>
      <c r="RNC21" s="780"/>
      <c r="RND21" s="780"/>
      <c r="RNE21" s="780"/>
      <c r="RNF21" s="780"/>
      <c r="RNG21" s="780"/>
      <c r="RNH21" s="780"/>
      <c r="RNI21" s="780"/>
      <c r="RNJ21" s="780"/>
      <c r="RNK21" s="780"/>
      <c r="RNL21" s="780"/>
      <c r="RNM21" s="780"/>
      <c r="RNN21" s="780"/>
      <c r="RNO21" s="780"/>
      <c r="RNP21" s="780"/>
      <c r="RNQ21" s="780"/>
      <c r="RNR21" s="780"/>
      <c r="RNS21" s="780"/>
      <c r="RNT21" s="780"/>
      <c r="RNU21" s="780"/>
      <c r="RNV21" s="780"/>
      <c r="RNW21" s="780"/>
      <c r="RNX21" s="780"/>
      <c r="RNY21" s="780"/>
      <c r="RNZ21" s="780"/>
      <c r="ROA21" s="780"/>
      <c r="ROB21" s="780"/>
      <c r="ROC21" s="780"/>
      <c r="ROD21" s="780"/>
      <c r="ROE21" s="780"/>
      <c r="ROF21" s="780"/>
      <c r="ROG21" s="780"/>
      <c r="ROH21" s="780"/>
      <c r="ROI21" s="780"/>
      <c r="ROJ21" s="780"/>
      <c r="ROK21" s="780"/>
      <c r="ROL21" s="780"/>
      <c r="ROM21" s="780"/>
      <c r="RON21" s="780"/>
      <c r="ROO21" s="780"/>
      <c r="ROP21" s="780"/>
      <c r="ROQ21" s="780"/>
      <c r="ROR21" s="780"/>
      <c r="ROS21" s="780"/>
      <c r="ROT21" s="780"/>
      <c r="ROU21" s="780"/>
      <c r="ROV21" s="780"/>
      <c r="ROW21" s="780"/>
      <c r="ROX21" s="780"/>
      <c r="ROY21" s="780"/>
      <c r="ROZ21" s="780"/>
      <c r="RPA21" s="780"/>
      <c r="RPB21" s="780"/>
      <c r="RPC21" s="780"/>
      <c r="RPD21" s="780"/>
      <c r="RPE21" s="780"/>
      <c r="RPF21" s="780"/>
      <c r="RPG21" s="780"/>
      <c r="RPH21" s="780"/>
      <c r="RPI21" s="780"/>
      <c r="RPJ21" s="780"/>
      <c r="RPK21" s="780"/>
      <c r="RPL21" s="780"/>
      <c r="RPM21" s="780"/>
      <c r="RPN21" s="780"/>
      <c r="RPO21" s="780"/>
      <c r="RPP21" s="780"/>
      <c r="RPQ21" s="780"/>
      <c r="RPR21" s="780"/>
      <c r="RPS21" s="780"/>
      <c r="RPT21" s="780"/>
      <c r="RPU21" s="780"/>
      <c r="RPV21" s="780"/>
      <c r="RPW21" s="780"/>
      <c r="RPX21" s="780"/>
      <c r="RPY21" s="780"/>
      <c r="RPZ21" s="780"/>
      <c r="RQA21" s="780"/>
      <c r="RQB21" s="780"/>
      <c r="RQC21" s="780"/>
      <c r="RQD21" s="780"/>
      <c r="RQE21" s="780"/>
      <c r="RQF21" s="780"/>
      <c r="RQG21" s="780"/>
      <c r="RQH21" s="780"/>
      <c r="RQI21" s="780"/>
      <c r="RQJ21" s="780"/>
      <c r="RQK21" s="780"/>
      <c r="RQL21" s="780"/>
      <c r="RQM21" s="780"/>
      <c r="RQN21" s="780"/>
      <c r="RQO21" s="780"/>
      <c r="RQP21" s="780"/>
      <c r="RQQ21" s="780"/>
      <c r="RQR21" s="780"/>
      <c r="RQS21" s="780"/>
      <c r="RQT21" s="780"/>
      <c r="RQU21" s="780"/>
      <c r="RQV21" s="780"/>
      <c r="RQW21" s="780"/>
      <c r="RQX21" s="780"/>
      <c r="RQY21" s="780"/>
      <c r="RQZ21" s="780"/>
      <c r="RRA21" s="780"/>
      <c r="RRB21" s="780"/>
      <c r="RRC21" s="780"/>
      <c r="RRD21" s="780"/>
      <c r="RRE21" s="780"/>
      <c r="RRF21" s="780"/>
      <c r="RRG21" s="780"/>
      <c r="RRH21" s="780"/>
      <c r="RRI21" s="780"/>
      <c r="RRJ21" s="780"/>
      <c r="RRK21" s="780"/>
      <c r="RRL21" s="780"/>
      <c r="RRM21" s="780"/>
      <c r="RRN21" s="780"/>
      <c r="RRO21" s="780"/>
      <c r="RRP21" s="780"/>
      <c r="RRQ21" s="780"/>
      <c r="RRR21" s="780"/>
      <c r="RRS21" s="780"/>
      <c r="RRT21" s="780"/>
      <c r="RRU21" s="780"/>
      <c r="RRV21" s="780"/>
      <c r="RRW21" s="780"/>
      <c r="RRX21" s="780"/>
      <c r="RRY21" s="780"/>
      <c r="RRZ21" s="780"/>
      <c r="RSA21" s="780"/>
      <c r="RSB21" s="780"/>
      <c r="RSC21" s="780"/>
      <c r="RSD21" s="780"/>
      <c r="RSE21" s="780"/>
      <c r="RSF21" s="780"/>
      <c r="RSG21" s="780"/>
      <c r="RSH21" s="780"/>
      <c r="RSI21" s="780"/>
      <c r="RSJ21" s="780"/>
      <c r="RSK21" s="780"/>
      <c r="RSL21" s="780"/>
      <c r="RSM21" s="780"/>
      <c r="RSN21" s="780"/>
      <c r="RSO21" s="780"/>
      <c r="RSP21" s="780"/>
      <c r="RSQ21" s="780"/>
      <c r="RSR21" s="780"/>
      <c r="RSS21" s="780"/>
      <c r="RST21" s="780"/>
      <c r="RSU21" s="780"/>
      <c r="RSV21" s="780"/>
      <c r="RSW21" s="780"/>
      <c r="RSX21" s="780"/>
      <c r="RSY21" s="780"/>
      <c r="RSZ21" s="780"/>
      <c r="RTA21" s="780"/>
      <c r="RTB21" s="780"/>
      <c r="RTC21" s="780"/>
      <c r="RTD21" s="780"/>
      <c r="RTE21" s="780"/>
      <c r="RTF21" s="780"/>
      <c r="RTG21" s="780"/>
      <c r="RTH21" s="780"/>
      <c r="RTI21" s="780"/>
      <c r="RTJ21" s="780"/>
      <c r="RTK21" s="780"/>
      <c r="RTL21" s="780"/>
      <c r="RTM21" s="780"/>
      <c r="RTN21" s="780"/>
      <c r="RTO21" s="780"/>
      <c r="RTP21" s="780"/>
      <c r="RTQ21" s="780"/>
      <c r="RTR21" s="780"/>
      <c r="RTS21" s="780"/>
      <c r="RTT21" s="780"/>
      <c r="RTU21" s="780"/>
      <c r="RTV21" s="780"/>
      <c r="RTW21" s="780"/>
      <c r="RTX21" s="780"/>
      <c r="RTY21" s="780"/>
      <c r="RTZ21" s="780"/>
      <c r="RUA21" s="780"/>
      <c r="RUB21" s="780"/>
      <c r="RUC21" s="780"/>
      <c r="RUD21" s="780"/>
      <c r="RUE21" s="780"/>
      <c r="RUF21" s="780"/>
      <c r="RUG21" s="780"/>
      <c r="RUH21" s="780"/>
      <c r="RUI21" s="780"/>
      <c r="RUJ21" s="780"/>
      <c r="RUK21" s="780"/>
      <c r="RUL21" s="780"/>
      <c r="RUM21" s="780"/>
      <c r="RUN21" s="780"/>
      <c r="RUO21" s="780"/>
      <c r="RUP21" s="780"/>
      <c r="RUQ21" s="780"/>
      <c r="RUR21" s="780"/>
      <c r="RUS21" s="780"/>
      <c r="RUT21" s="780"/>
      <c r="RUU21" s="780"/>
      <c r="RUV21" s="780"/>
      <c r="RUW21" s="780"/>
      <c r="RUX21" s="780"/>
      <c r="RUY21" s="780"/>
      <c r="RUZ21" s="780"/>
      <c r="RVA21" s="780"/>
      <c r="RVB21" s="780"/>
      <c r="RVC21" s="780"/>
      <c r="RVD21" s="780"/>
      <c r="RVE21" s="780"/>
      <c r="RVF21" s="780"/>
      <c r="RVG21" s="780"/>
      <c r="RVH21" s="780"/>
      <c r="RVI21" s="780"/>
      <c r="RVJ21" s="780"/>
      <c r="RVK21" s="780"/>
      <c r="RVL21" s="780"/>
      <c r="RVM21" s="780"/>
      <c r="RVN21" s="780"/>
      <c r="RVO21" s="780"/>
      <c r="RVP21" s="780"/>
      <c r="RVQ21" s="780"/>
      <c r="RVR21" s="780"/>
      <c r="RVS21" s="780"/>
      <c r="RVT21" s="780"/>
      <c r="RVU21" s="780"/>
      <c r="RVV21" s="780"/>
      <c r="RVW21" s="780"/>
      <c r="RVX21" s="780"/>
      <c r="RVY21" s="780"/>
      <c r="RVZ21" s="780"/>
      <c r="RWA21" s="780"/>
      <c r="RWB21" s="780"/>
      <c r="RWC21" s="780"/>
      <c r="RWD21" s="780"/>
      <c r="RWE21" s="780"/>
      <c r="RWF21" s="780"/>
      <c r="RWG21" s="780"/>
      <c r="RWH21" s="780"/>
      <c r="RWI21" s="780"/>
      <c r="RWJ21" s="780"/>
      <c r="RWK21" s="780"/>
      <c r="RWL21" s="780"/>
      <c r="RWM21" s="780"/>
      <c r="RWN21" s="780"/>
      <c r="RWO21" s="780"/>
      <c r="RWP21" s="780"/>
      <c r="RWQ21" s="780"/>
      <c r="RWR21" s="780"/>
      <c r="RWS21" s="780"/>
      <c r="RWT21" s="780"/>
      <c r="RWU21" s="780"/>
      <c r="RWV21" s="780"/>
      <c r="RWW21" s="780"/>
      <c r="RWX21" s="780"/>
      <c r="RWY21" s="780"/>
      <c r="RWZ21" s="780"/>
      <c r="RXA21" s="780"/>
      <c r="RXB21" s="780"/>
      <c r="RXC21" s="780"/>
      <c r="RXD21" s="780"/>
      <c r="RXE21" s="780"/>
      <c r="RXF21" s="780"/>
      <c r="RXG21" s="780"/>
      <c r="RXH21" s="780"/>
      <c r="RXI21" s="780"/>
      <c r="RXJ21" s="780"/>
      <c r="RXK21" s="780"/>
      <c r="RXL21" s="780"/>
      <c r="RXM21" s="780"/>
      <c r="RXN21" s="780"/>
      <c r="RXO21" s="780"/>
      <c r="RXP21" s="780"/>
      <c r="RXQ21" s="780"/>
      <c r="RXR21" s="780"/>
      <c r="RXS21" s="780"/>
      <c r="RXT21" s="780"/>
      <c r="RXU21" s="780"/>
      <c r="RXV21" s="780"/>
      <c r="RXW21" s="780"/>
      <c r="RXX21" s="780"/>
      <c r="RXY21" s="780"/>
      <c r="RXZ21" s="780"/>
      <c r="RYA21" s="780"/>
      <c r="RYB21" s="780"/>
      <c r="RYC21" s="780"/>
      <c r="RYD21" s="780"/>
      <c r="RYE21" s="780"/>
      <c r="RYF21" s="780"/>
      <c r="RYG21" s="780"/>
      <c r="RYH21" s="780"/>
      <c r="RYI21" s="780"/>
      <c r="RYJ21" s="780"/>
      <c r="RYK21" s="780"/>
      <c r="RYL21" s="780"/>
      <c r="RYM21" s="780"/>
      <c r="RYN21" s="780"/>
      <c r="RYO21" s="780"/>
      <c r="RYP21" s="780"/>
      <c r="RYQ21" s="780"/>
      <c r="RYR21" s="780"/>
      <c r="RYS21" s="780"/>
      <c r="RYT21" s="780"/>
      <c r="RYU21" s="780"/>
      <c r="RYV21" s="780"/>
      <c r="RYW21" s="780"/>
      <c r="RYX21" s="780"/>
      <c r="RYY21" s="780"/>
      <c r="RYZ21" s="780"/>
      <c r="RZA21" s="780"/>
      <c r="RZB21" s="780"/>
      <c r="RZC21" s="780"/>
      <c r="RZD21" s="780"/>
      <c r="RZE21" s="780"/>
      <c r="RZF21" s="780"/>
      <c r="RZG21" s="780"/>
      <c r="RZH21" s="780"/>
      <c r="RZI21" s="780"/>
      <c r="RZJ21" s="780"/>
      <c r="RZK21" s="780"/>
      <c r="RZL21" s="780"/>
      <c r="RZM21" s="780"/>
      <c r="RZN21" s="780"/>
      <c r="RZO21" s="780"/>
      <c r="RZP21" s="780"/>
      <c r="RZQ21" s="780"/>
      <c r="RZR21" s="780"/>
      <c r="RZS21" s="780"/>
      <c r="RZT21" s="780"/>
      <c r="RZU21" s="780"/>
      <c r="RZV21" s="780"/>
      <c r="RZW21" s="780"/>
      <c r="RZX21" s="780"/>
      <c r="RZY21" s="780"/>
      <c r="RZZ21" s="780"/>
      <c r="SAA21" s="780"/>
      <c r="SAB21" s="780"/>
      <c r="SAC21" s="780"/>
      <c r="SAD21" s="780"/>
      <c r="SAE21" s="780"/>
      <c r="SAF21" s="780"/>
      <c r="SAG21" s="780"/>
      <c r="SAH21" s="780"/>
      <c r="SAI21" s="780"/>
      <c r="SAJ21" s="780"/>
      <c r="SAK21" s="780"/>
      <c r="SAL21" s="780"/>
      <c r="SAM21" s="780"/>
      <c r="SAN21" s="780"/>
      <c r="SAO21" s="780"/>
      <c r="SAP21" s="780"/>
      <c r="SAQ21" s="780"/>
      <c r="SAR21" s="780"/>
      <c r="SAS21" s="780"/>
      <c r="SAT21" s="780"/>
      <c r="SAU21" s="780"/>
      <c r="SAV21" s="780"/>
      <c r="SAW21" s="780"/>
      <c r="SAX21" s="780"/>
      <c r="SAY21" s="780"/>
      <c r="SAZ21" s="780"/>
      <c r="SBA21" s="780"/>
      <c r="SBB21" s="780"/>
      <c r="SBC21" s="780"/>
      <c r="SBD21" s="780"/>
      <c r="SBE21" s="780"/>
      <c r="SBF21" s="780"/>
      <c r="SBG21" s="780"/>
      <c r="SBH21" s="780"/>
      <c r="SBI21" s="780"/>
      <c r="SBJ21" s="780"/>
      <c r="SBK21" s="780"/>
      <c r="SBL21" s="780"/>
      <c r="SBM21" s="780"/>
      <c r="SBN21" s="780"/>
      <c r="SBO21" s="780"/>
      <c r="SBP21" s="780"/>
      <c r="SBQ21" s="780"/>
      <c r="SBR21" s="780"/>
      <c r="SBS21" s="780"/>
      <c r="SBT21" s="780"/>
      <c r="SBU21" s="780"/>
      <c r="SBV21" s="780"/>
      <c r="SBW21" s="780"/>
      <c r="SBX21" s="780"/>
      <c r="SBY21" s="780"/>
      <c r="SBZ21" s="780"/>
      <c r="SCA21" s="780"/>
      <c r="SCB21" s="780"/>
      <c r="SCC21" s="780"/>
      <c r="SCD21" s="780"/>
      <c r="SCE21" s="780"/>
      <c r="SCF21" s="780"/>
      <c r="SCG21" s="780"/>
      <c r="SCH21" s="780"/>
      <c r="SCI21" s="780"/>
      <c r="SCJ21" s="780"/>
      <c r="SCK21" s="780"/>
      <c r="SCL21" s="780"/>
      <c r="SCM21" s="780"/>
      <c r="SCN21" s="780"/>
      <c r="SCO21" s="780"/>
      <c r="SCP21" s="780"/>
      <c r="SCQ21" s="780"/>
      <c r="SCR21" s="780"/>
      <c r="SCS21" s="780"/>
      <c r="SCT21" s="780"/>
      <c r="SCU21" s="780"/>
      <c r="SCV21" s="780"/>
      <c r="SCW21" s="780"/>
      <c r="SCX21" s="780"/>
      <c r="SCY21" s="780"/>
      <c r="SCZ21" s="780"/>
      <c r="SDA21" s="780"/>
      <c r="SDB21" s="780"/>
      <c r="SDC21" s="780"/>
      <c r="SDD21" s="780"/>
      <c r="SDE21" s="780"/>
      <c r="SDF21" s="780"/>
      <c r="SDG21" s="780"/>
      <c r="SDH21" s="780"/>
      <c r="SDI21" s="780"/>
      <c r="SDJ21" s="780"/>
      <c r="SDK21" s="780"/>
      <c r="SDL21" s="780"/>
      <c r="SDM21" s="780"/>
      <c r="SDN21" s="780"/>
      <c r="SDO21" s="780"/>
      <c r="SDP21" s="780"/>
      <c r="SDQ21" s="780"/>
      <c r="SDR21" s="780"/>
      <c r="SDS21" s="780"/>
      <c r="SDT21" s="780"/>
      <c r="SDU21" s="780"/>
      <c r="SDV21" s="780"/>
      <c r="SDW21" s="780"/>
      <c r="SDX21" s="780"/>
      <c r="SDY21" s="780"/>
      <c r="SDZ21" s="780"/>
      <c r="SEA21" s="780"/>
      <c r="SEB21" s="780"/>
      <c r="SEC21" s="780"/>
      <c r="SED21" s="780"/>
      <c r="SEE21" s="780"/>
      <c r="SEF21" s="780"/>
      <c r="SEG21" s="780"/>
      <c r="SEH21" s="780"/>
      <c r="SEI21" s="780"/>
      <c r="SEJ21" s="780"/>
      <c r="SEK21" s="780"/>
      <c r="SEL21" s="780"/>
      <c r="SEM21" s="780"/>
      <c r="SEN21" s="780"/>
      <c r="SEO21" s="780"/>
      <c r="SEP21" s="780"/>
      <c r="SEQ21" s="780"/>
      <c r="SER21" s="780"/>
      <c r="SES21" s="780"/>
      <c r="SET21" s="780"/>
      <c r="SEU21" s="780"/>
      <c r="SEV21" s="780"/>
      <c r="SEW21" s="780"/>
      <c r="SEX21" s="780"/>
      <c r="SEY21" s="780"/>
      <c r="SEZ21" s="780"/>
      <c r="SFA21" s="780"/>
      <c r="SFB21" s="780"/>
      <c r="SFC21" s="780"/>
      <c r="SFD21" s="780"/>
      <c r="SFE21" s="780"/>
      <c r="SFF21" s="780"/>
      <c r="SFG21" s="780"/>
      <c r="SFH21" s="780"/>
      <c r="SFI21" s="780"/>
      <c r="SFJ21" s="780"/>
      <c r="SFK21" s="780"/>
      <c r="SFL21" s="780"/>
      <c r="SFM21" s="780"/>
      <c r="SFN21" s="780"/>
      <c r="SFO21" s="780"/>
      <c r="SFP21" s="780"/>
      <c r="SFQ21" s="780"/>
      <c r="SFR21" s="780"/>
      <c r="SFS21" s="780"/>
      <c r="SFT21" s="780"/>
      <c r="SFU21" s="780"/>
      <c r="SFV21" s="780"/>
      <c r="SFW21" s="780"/>
      <c r="SFX21" s="780"/>
      <c r="SFY21" s="780"/>
      <c r="SFZ21" s="780"/>
      <c r="SGA21" s="780"/>
      <c r="SGB21" s="780"/>
      <c r="SGC21" s="780"/>
      <c r="SGD21" s="780"/>
      <c r="SGE21" s="780"/>
      <c r="SGF21" s="780"/>
      <c r="SGG21" s="780"/>
      <c r="SGH21" s="780"/>
      <c r="SGI21" s="780"/>
      <c r="SGJ21" s="780"/>
      <c r="SGK21" s="780"/>
      <c r="SGL21" s="780"/>
      <c r="SGM21" s="780"/>
      <c r="SGN21" s="780"/>
      <c r="SGO21" s="780"/>
      <c r="SGP21" s="780"/>
      <c r="SGQ21" s="780"/>
      <c r="SGR21" s="780"/>
      <c r="SGS21" s="780"/>
      <c r="SGT21" s="780"/>
      <c r="SGU21" s="780"/>
      <c r="SGV21" s="780"/>
      <c r="SGW21" s="780"/>
      <c r="SGX21" s="780"/>
      <c r="SGY21" s="780"/>
      <c r="SGZ21" s="780"/>
      <c r="SHA21" s="780"/>
      <c r="SHB21" s="780"/>
      <c r="SHC21" s="780"/>
      <c r="SHD21" s="780"/>
      <c r="SHE21" s="780"/>
      <c r="SHF21" s="780"/>
      <c r="SHG21" s="780"/>
      <c r="SHH21" s="780"/>
      <c r="SHI21" s="780"/>
      <c r="SHJ21" s="780"/>
      <c r="SHK21" s="780"/>
      <c r="SHL21" s="780"/>
      <c r="SHM21" s="780"/>
      <c r="SHN21" s="780"/>
      <c r="SHO21" s="780"/>
      <c r="SHP21" s="780"/>
      <c r="SHQ21" s="780"/>
      <c r="SHR21" s="780"/>
      <c r="SHS21" s="780"/>
      <c r="SHT21" s="780"/>
      <c r="SHU21" s="780"/>
      <c r="SHV21" s="780"/>
      <c r="SHW21" s="780"/>
      <c r="SHX21" s="780"/>
      <c r="SHY21" s="780"/>
      <c r="SHZ21" s="780"/>
      <c r="SIA21" s="780"/>
      <c r="SIB21" s="780"/>
      <c r="SIC21" s="780"/>
      <c r="SID21" s="780"/>
      <c r="SIE21" s="780"/>
      <c r="SIF21" s="780"/>
      <c r="SIG21" s="780"/>
      <c r="SIH21" s="780"/>
      <c r="SII21" s="780"/>
      <c r="SIJ21" s="780"/>
      <c r="SIK21" s="780"/>
      <c r="SIL21" s="780"/>
      <c r="SIM21" s="780"/>
      <c r="SIN21" s="780"/>
      <c r="SIO21" s="780"/>
      <c r="SIP21" s="780"/>
      <c r="SIQ21" s="780"/>
      <c r="SIR21" s="780"/>
      <c r="SIS21" s="780"/>
      <c r="SIT21" s="780"/>
      <c r="SIU21" s="780"/>
      <c r="SIV21" s="780"/>
      <c r="SIW21" s="780"/>
      <c r="SIX21" s="780"/>
      <c r="SIY21" s="780"/>
      <c r="SIZ21" s="780"/>
      <c r="SJA21" s="780"/>
      <c r="SJB21" s="780"/>
      <c r="SJC21" s="780"/>
      <c r="SJD21" s="780"/>
      <c r="SJE21" s="780"/>
      <c r="SJF21" s="780"/>
      <c r="SJG21" s="780"/>
      <c r="SJH21" s="780"/>
      <c r="SJI21" s="780"/>
      <c r="SJJ21" s="780"/>
      <c r="SJK21" s="780"/>
      <c r="SJL21" s="780"/>
      <c r="SJM21" s="780"/>
      <c r="SJN21" s="780"/>
      <c r="SJO21" s="780"/>
      <c r="SJP21" s="780"/>
      <c r="SJQ21" s="780"/>
      <c r="SJR21" s="780"/>
      <c r="SJS21" s="780"/>
      <c r="SJT21" s="780"/>
      <c r="SJU21" s="780"/>
      <c r="SJV21" s="780"/>
      <c r="SJW21" s="780"/>
      <c r="SJX21" s="780"/>
      <c r="SJY21" s="780"/>
      <c r="SJZ21" s="780"/>
      <c r="SKA21" s="780"/>
      <c r="SKB21" s="780"/>
      <c r="SKC21" s="780"/>
      <c r="SKD21" s="780"/>
      <c r="SKE21" s="780"/>
      <c r="SKF21" s="780"/>
      <c r="SKG21" s="780"/>
      <c r="SKH21" s="780"/>
      <c r="SKI21" s="780"/>
      <c r="SKJ21" s="780"/>
      <c r="SKK21" s="780"/>
      <c r="SKL21" s="780"/>
      <c r="SKM21" s="780"/>
      <c r="SKN21" s="780"/>
      <c r="SKO21" s="780"/>
      <c r="SKP21" s="780"/>
      <c r="SKQ21" s="780"/>
      <c r="SKR21" s="780"/>
      <c r="SKS21" s="780"/>
      <c r="SKT21" s="780"/>
      <c r="SKU21" s="780"/>
      <c r="SKV21" s="780"/>
      <c r="SKW21" s="780"/>
      <c r="SKX21" s="780"/>
      <c r="SKY21" s="780"/>
      <c r="SKZ21" s="780"/>
      <c r="SLA21" s="780"/>
      <c r="SLB21" s="780"/>
      <c r="SLC21" s="780"/>
      <c r="SLD21" s="780"/>
      <c r="SLE21" s="780"/>
      <c r="SLF21" s="780"/>
      <c r="SLG21" s="780"/>
      <c r="SLH21" s="780"/>
      <c r="SLI21" s="780"/>
      <c r="SLJ21" s="780"/>
      <c r="SLK21" s="780"/>
      <c r="SLL21" s="780"/>
      <c r="SLM21" s="780"/>
      <c r="SLN21" s="780"/>
      <c r="SLO21" s="780"/>
      <c r="SLP21" s="780"/>
      <c r="SLQ21" s="780"/>
      <c r="SLR21" s="780"/>
      <c r="SLS21" s="780"/>
      <c r="SLT21" s="780"/>
      <c r="SLU21" s="780"/>
      <c r="SLV21" s="780"/>
      <c r="SLW21" s="780"/>
      <c r="SLX21" s="780"/>
      <c r="SLY21" s="780"/>
      <c r="SLZ21" s="780"/>
      <c r="SMA21" s="780"/>
      <c r="SMB21" s="780"/>
      <c r="SMC21" s="780"/>
      <c r="SMD21" s="780"/>
      <c r="SME21" s="780"/>
      <c r="SMF21" s="780"/>
      <c r="SMG21" s="780"/>
      <c r="SMH21" s="780"/>
      <c r="SMI21" s="780"/>
      <c r="SMJ21" s="780"/>
      <c r="SMK21" s="780"/>
      <c r="SML21" s="780"/>
      <c r="SMM21" s="780"/>
      <c r="SMN21" s="780"/>
      <c r="SMO21" s="780"/>
      <c r="SMP21" s="780"/>
      <c r="SMQ21" s="780"/>
      <c r="SMR21" s="780"/>
      <c r="SMS21" s="780"/>
      <c r="SMT21" s="780"/>
      <c r="SMU21" s="780"/>
      <c r="SMV21" s="780"/>
      <c r="SMW21" s="780"/>
      <c r="SMX21" s="780"/>
      <c r="SMY21" s="780"/>
      <c r="SMZ21" s="780"/>
      <c r="SNA21" s="780"/>
      <c r="SNB21" s="780"/>
      <c r="SNC21" s="780"/>
      <c r="SND21" s="780"/>
      <c r="SNE21" s="780"/>
      <c r="SNF21" s="780"/>
      <c r="SNG21" s="780"/>
      <c r="SNH21" s="780"/>
      <c r="SNI21" s="780"/>
      <c r="SNJ21" s="780"/>
      <c r="SNK21" s="780"/>
      <c r="SNL21" s="780"/>
      <c r="SNM21" s="780"/>
      <c r="SNN21" s="780"/>
      <c r="SNO21" s="780"/>
      <c r="SNP21" s="780"/>
      <c r="SNQ21" s="780"/>
      <c r="SNR21" s="780"/>
      <c r="SNS21" s="780"/>
      <c r="SNT21" s="780"/>
      <c r="SNU21" s="780"/>
      <c r="SNV21" s="780"/>
      <c r="SNW21" s="780"/>
      <c r="SNX21" s="780"/>
      <c r="SNY21" s="780"/>
      <c r="SNZ21" s="780"/>
      <c r="SOA21" s="780"/>
      <c r="SOB21" s="780"/>
      <c r="SOC21" s="780"/>
      <c r="SOD21" s="780"/>
      <c r="SOE21" s="780"/>
      <c r="SOF21" s="780"/>
      <c r="SOG21" s="780"/>
      <c r="SOH21" s="780"/>
      <c r="SOI21" s="780"/>
      <c r="SOJ21" s="780"/>
      <c r="SOK21" s="780"/>
      <c r="SOL21" s="780"/>
      <c r="SOM21" s="780"/>
      <c r="SON21" s="780"/>
      <c r="SOO21" s="780"/>
      <c r="SOP21" s="780"/>
      <c r="SOQ21" s="780"/>
      <c r="SOR21" s="780"/>
      <c r="SOS21" s="780"/>
      <c r="SOT21" s="780"/>
      <c r="SOU21" s="780"/>
      <c r="SOV21" s="780"/>
      <c r="SOW21" s="780"/>
      <c r="SOX21" s="780"/>
      <c r="SOY21" s="780"/>
      <c r="SOZ21" s="780"/>
      <c r="SPA21" s="780"/>
      <c r="SPB21" s="780"/>
      <c r="SPC21" s="780"/>
      <c r="SPD21" s="780"/>
      <c r="SPE21" s="780"/>
      <c r="SPF21" s="780"/>
      <c r="SPG21" s="780"/>
      <c r="SPH21" s="780"/>
      <c r="SPI21" s="780"/>
      <c r="SPJ21" s="780"/>
      <c r="SPK21" s="780"/>
      <c r="SPL21" s="780"/>
      <c r="SPM21" s="780"/>
      <c r="SPN21" s="780"/>
      <c r="SPO21" s="780"/>
      <c r="SPP21" s="780"/>
      <c r="SPQ21" s="780"/>
      <c r="SPR21" s="780"/>
      <c r="SPS21" s="780"/>
      <c r="SPT21" s="780"/>
      <c r="SPU21" s="780"/>
      <c r="SPV21" s="780"/>
      <c r="SPW21" s="780"/>
      <c r="SPX21" s="780"/>
      <c r="SPY21" s="780"/>
      <c r="SPZ21" s="780"/>
      <c r="SQA21" s="780"/>
      <c r="SQB21" s="780"/>
      <c r="SQC21" s="780"/>
      <c r="SQD21" s="780"/>
      <c r="SQE21" s="780"/>
      <c r="SQF21" s="780"/>
      <c r="SQG21" s="780"/>
      <c r="SQH21" s="780"/>
      <c r="SQI21" s="780"/>
      <c r="SQJ21" s="780"/>
      <c r="SQK21" s="780"/>
      <c r="SQL21" s="780"/>
      <c r="SQM21" s="780"/>
      <c r="SQN21" s="780"/>
      <c r="SQO21" s="780"/>
      <c r="SQP21" s="780"/>
      <c r="SQQ21" s="780"/>
      <c r="SQR21" s="780"/>
      <c r="SQS21" s="780"/>
      <c r="SQT21" s="780"/>
      <c r="SQU21" s="780"/>
      <c r="SQV21" s="780"/>
      <c r="SQW21" s="780"/>
      <c r="SQX21" s="780"/>
      <c r="SQY21" s="780"/>
      <c r="SQZ21" s="780"/>
      <c r="SRA21" s="780"/>
      <c r="SRB21" s="780"/>
      <c r="SRC21" s="780"/>
      <c r="SRD21" s="780"/>
      <c r="SRE21" s="780"/>
      <c r="SRF21" s="780"/>
      <c r="SRG21" s="780"/>
      <c r="SRH21" s="780"/>
      <c r="SRI21" s="780"/>
      <c r="SRJ21" s="780"/>
      <c r="SRK21" s="780"/>
      <c r="SRL21" s="780"/>
      <c r="SRM21" s="780"/>
      <c r="SRN21" s="780"/>
      <c r="SRO21" s="780"/>
      <c r="SRP21" s="780"/>
      <c r="SRQ21" s="780"/>
      <c r="SRR21" s="780"/>
      <c r="SRS21" s="780"/>
      <c r="SRT21" s="780"/>
      <c r="SRU21" s="780"/>
      <c r="SRV21" s="780"/>
      <c r="SRW21" s="780"/>
      <c r="SRX21" s="780"/>
      <c r="SRY21" s="780"/>
      <c r="SRZ21" s="780"/>
      <c r="SSA21" s="780"/>
      <c r="SSB21" s="780"/>
      <c r="SSC21" s="780"/>
      <c r="SSD21" s="780"/>
      <c r="SSE21" s="780"/>
      <c r="SSF21" s="780"/>
      <c r="SSG21" s="780"/>
      <c r="SSH21" s="780"/>
      <c r="SSI21" s="780"/>
      <c r="SSJ21" s="780"/>
      <c r="SSK21" s="780"/>
      <c r="SSL21" s="780"/>
      <c r="SSM21" s="780"/>
      <c r="SSN21" s="780"/>
      <c r="SSO21" s="780"/>
      <c r="SSP21" s="780"/>
      <c r="SSQ21" s="780"/>
      <c r="SSR21" s="780"/>
      <c r="SSS21" s="780"/>
      <c r="SST21" s="780"/>
      <c r="SSU21" s="780"/>
      <c r="SSV21" s="780"/>
      <c r="SSW21" s="780"/>
      <c r="SSX21" s="780"/>
      <c r="SSY21" s="780"/>
      <c r="SSZ21" s="780"/>
      <c r="STA21" s="780"/>
      <c r="STB21" s="780"/>
      <c r="STC21" s="780"/>
      <c r="STD21" s="780"/>
      <c r="STE21" s="780"/>
      <c r="STF21" s="780"/>
      <c r="STG21" s="780"/>
      <c r="STH21" s="780"/>
      <c r="STI21" s="780"/>
      <c r="STJ21" s="780"/>
      <c r="STK21" s="780"/>
      <c r="STL21" s="780"/>
      <c r="STM21" s="780"/>
      <c r="STN21" s="780"/>
      <c r="STO21" s="780"/>
      <c r="STP21" s="780"/>
      <c r="STQ21" s="780"/>
      <c r="STR21" s="780"/>
      <c r="STS21" s="780"/>
      <c r="STT21" s="780"/>
      <c r="STU21" s="780"/>
      <c r="STV21" s="780"/>
      <c r="STW21" s="780"/>
      <c r="STX21" s="780"/>
      <c r="STY21" s="780"/>
      <c r="STZ21" s="780"/>
      <c r="SUA21" s="780"/>
      <c r="SUB21" s="780"/>
      <c r="SUC21" s="780"/>
      <c r="SUD21" s="780"/>
      <c r="SUE21" s="780"/>
      <c r="SUF21" s="780"/>
      <c r="SUG21" s="780"/>
      <c r="SUH21" s="780"/>
      <c r="SUI21" s="780"/>
      <c r="SUJ21" s="780"/>
      <c r="SUK21" s="780"/>
      <c r="SUL21" s="780"/>
      <c r="SUM21" s="780"/>
      <c r="SUN21" s="780"/>
      <c r="SUO21" s="780"/>
      <c r="SUP21" s="780"/>
      <c r="SUQ21" s="780"/>
      <c r="SUR21" s="780"/>
      <c r="SUS21" s="780"/>
      <c r="SUT21" s="780"/>
      <c r="SUU21" s="780"/>
      <c r="SUV21" s="780"/>
      <c r="SUW21" s="780"/>
      <c r="SUX21" s="780"/>
      <c r="SUY21" s="780"/>
      <c r="SUZ21" s="780"/>
      <c r="SVA21" s="780"/>
      <c r="SVB21" s="780"/>
      <c r="SVC21" s="780"/>
      <c r="SVD21" s="780"/>
      <c r="SVE21" s="780"/>
      <c r="SVF21" s="780"/>
      <c r="SVG21" s="780"/>
      <c r="SVH21" s="780"/>
      <c r="SVI21" s="780"/>
      <c r="SVJ21" s="780"/>
      <c r="SVK21" s="780"/>
      <c r="SVL21" s="780"/>
      <c r="SVM21" s="780"/>
      <c r="SVN21" s="780"/>
      <c r="SVO21" s="780"/>
      <c r="SVP21" s="780"/>
      <c r="SVQ21" s="780"/>
      <c r="SVR21" s="780"/>
      <c r="SVS21" s="780"/>
      <c r="SVT21" s="780"/>
      <c r="SVU21" s="780"/>
      <c r="SVV21" s="780"/>
      <c r="SVW21" s="780"/>
      <c r="SVX21" s="780"/>
      <c r="SVY21" s="780"/>
      <c r="SVZ21" s="780"/>
      <c r="SWA21" s="780"/>
      <c r="SWB21" s="780"/>
      <c r="SWC21" s="780"/>
      <c r="SWD21" s="780"/>
      <c r="SWE21" s="780"/>
      <c r="SWF21" s="780"/>
      <c r="SWG21" s="780"/>
      <c r="SWH21" s="780"/>
      <c r="SWI21" s="780"/>
      <c r="SWJ21" s="780"/>
      <c r="SWK21" s="780"/>
      <c r="SWL21" s="780"/>
      <c r="SWM21" s="780"/>
      <c r="SWN21" s="780"/>
      <c r="SWO21" s="780"/>
      <c r="SWP21" s="780"/>
      <c r="SWQ21" s="780"/>
      <c r="SWR21" s="780"/>
      <c r="SWS21" s="780"/>
      <c r="SWT21" s="780"/>
      <c r="SWU21" s="780"/>
      <c r="SWV21" s="780"/>
      <c r="SWW21" s="780"/>
      <c r="SWX21" s="780"/>
      <c r="SWY21" s="780"/>
      <c r="SWZ21" s="780"/>
      <c r="SXA21" s="780"/>
      <c r="SXB21" s="780"/>
      <c r="SXC21" s="780"/>
      <c r="SXD21" s="780"/>
      <c r="SXE21" s="780"/>
      <c r="SXF21" s="780"/>
      <c r="SXG21" s="780"/>
      <c r="SXH21" s="780"/>
      <c r="SXI21" s="780"/>
      <c r="SXJ21" s="780"/>
      <c r="SXK21" s="780"/>
      <c r="SXL21" s="780"/>
      <c r="SXM21" s="780"/>
      <c r="SXN21" s="780"/>
      <c r="SXO21" s="780"/>
      <c r="SXP21" s="780"/>
      <c r="SXQ21" s="780"/>
      <c r="SXR21" s="780"/>
      <c r="SXS21" s="780"/>
      <c r="SXT21" s="780"/>
      <c r="SXU21" s="780"/>
      <c r="SXV21" s="780"/>
      <c r="SXW21" s="780"/>
      <c r="SXX21" s="780"/>
      <c r="SXY21" s="780"/>
      <c r="SXZ21" s="780"/>
      <c r="SYA21" s="780"/>
      <c r="SYB21" s="780"/>
      <c r="SYC21" s="780"/>
      <c r="SYD21" s="780"/>
      <c r="SYE21" s="780"/>
      <c r="SYF21" s="780"/>
      <c r="SYG21" s="780"/>
      <c r="SYH21" s="780"/>
      <c r="SYI21" s="780"/>
      <c r="SYJ21" s="780"/>
      <c r="SYK21" s="780"/>
      <c r="SYL21" s="780"/>
      <c r="SYM21" s="780"/>
      <c r="SYN21" s="780"/>
      <c r="SYO21" s="780"/>
      <c r="SYP21" s="780"/>
      <c r="SYQ21" s="780"/>
      <c r="SYR21" s="780"/>
      <c r="SYS21" s="780"/>
      <c r="SYT21" s="780"/>
      <c r="SYU21" s="780"/>
      <c r="SYV21" s="780"/>
      <c r="SYW21" s="780"/>
      <c r="SYX21" s="780"/>
      <c r="SYY21" s="780"/>
      <c r="SYZ21" s="780"/>
      <c r="SZA21" s="780"/>
      <c r="SZB21" s="780"/>
      <c r="SZC21" s="780"/>
      <c r="SZD21" s="780"/>
      <c r="SZE21" s="780"/>
      <c r="SZF21" s="780"/>
      <c r="SZG21" s="780"/>
      <c r="SZH21" s="780"/>
      <c r="SZI21" s="780"/>
      <c r="SZJ21" s="780"/>
      <c r="SZK21" s="780"/>
      <c r="SZL21" s="780"/>
      <c r="SZM21" s="780"/>
      <c r="SZN21" s="780"/>
      <c r="SZO21" s="780"/>
      <c r="SZP21" s="780"/>
      <c r="SZQ21" s="780"/>
      <c r="SZR21" s="780"/>
      <c r="SZS21" s="780"/>
      <c r="SZT21" s="780"/>
      <c r="SZU21" s="780"/>
      <c r="SZV21" s="780"/>
      <c r="SZW21" s="780"/>
      <c r="SZX21" s="780"/>
      <c r="SZY21" s="780"/>
      <c r="SZZ21" s="780"/>
      <c r="TAA21" s="780"/>
      <c r="TAB21" s="780"/>
      <c r="TAC21" s="780"/>
      <c r="TAD21" s="780"/>
      <c r="TAE21" s="780"/>
      <c r="TAF21" s="780"/>
      <c r="TAG21" s="780"/>
      <c r="TAH21" s="780"/>
      <c r="TAI21" s="780"/>
      <c r="TAJ21" s="780"/>
      <c r="TAK21" s="780"/>
      <c r="TAL21" s="780"/>
      <c r="TAM21" s="780"/>
      <c r="TAN21" s="780"/>
      <c r="TAO21" s="780"/>
      <c r="TAP21" s="780"/>
      <c r="TAQ21" s="780"/>
      <c r="TAR21" s="780"/>
      <c r="TAS21" s="780"/>
      <c r="TAT21" s="780"/>
      <c r="TAU21" s="780"/>
      <c r="TAV21" s="780"/>
      <c r="TAW21" s="780"/>
      <c r="TAX21" s="780"/>
      <c r="TAY21" s="780"/>
      <c r="TAZ21" s="780"/>
      <c r="TBA21" s="780"/>
      <c r="TBB21" s="780"/>
      <c r="TBC21" s="780"/>
      <c r="TBD21" s="780"/>
      <c r="TBE21" s="780"/>
      <c r="TBF21" s="780"/>
      <c r="TBG21" s="780"/>
      <c r="TBH21" s="780"/>
      <c r="TBI21" s="780"/>
      <c r="TBJ21" s="780"/>
      <c r="TBK21" s="780"/>
      <c r="TBL21" s="780"/>
      <c r="TBM21" s="780"/>
      <c r="TBN21" s="780"/>
      <c r="TBO21" s="780"/>
      <c r="TBP21" s="780"/>
      <c r="TBQ21" s="780"/>
      <c r="TBR21" s="780"/>
      <c r="TBS21" s="780"/>
      <c r="TBT21" s="780"/>
      <c r="TBU21" s="780"/>
      <c r="TBV21" s="780"/>
      <c r="TBW21" s="780"/>
      <c r="TBX21" s="780"/>
      <c r="TBY21" s="780"/>
      <c r="TBZ21" s="780"/>
      <c r="TCA21" s="780"/>
      <c r="TCB21" s="780"/>
      <c r="TCC21" s="780"/>
      <c r="TCD21" s="780"/>
      <c r="TCE21" s="780"/>
      <c r="TCF21" s="780"/>
      <c r="TCG21" s="780"/>
      <c r="TCH21" s="780"/>
      <c r="TCI21" s="780"/>
      <c r="TCJ21" s="780"/>
      <c r="TCK21" s="780"/>
      <c r="TCL21" s="780"/>
      <c r="TCM21" s="780"/>
      <c r="TCN21" s="780"/>
      <c r="TCO21" s="780"/>
      <c r="TCP21" s="780"/>
      <c r="TCQ21" s="780"/>
      <c r="TCR21" s="780"/>
      <c r="TCS21" s="780"/>
      <c r="TCT21" s="780"/>
      <c r="TCU21" s="780"/>
      <c r="TCV21" s="780"/>
      <c r="TCW21" s="780"/>
      <c r="TCX21" s="780"/>
      <c r="TCY21" s="780"/>
      <c r="TCZ21" s="780"/>
      <c r="TDA21" s="780"/>
      <c r="TDB21" s="780"/>
      <c r="TDC21" s="780"/>
      <c r="TDD21" s="780"/>
      <c r="TDE21" s="780"/>
      <c r="TDF21" s="780"/>
      <c r="TDG21" s="780"/>
      <c r="TDH21" s="780"/>
      <c r="TDI21" s="780"/>
      <c r="TDJ21" s="780"/>
      <c r="TDK21" s="780"/>
      <c r="TDL21" s="780"/>
      <c r="TDM21" s="780"/>
      <c r="TDN21" s="780"/>
      <c r="TDO21" s="780"/>
      <c r="TDP21" s="780"/>
      <c r="TDQ21" s="780"/>
      <c r="TDR21" s="780"/>
      <c r="TDS21" s="780"/>
      <c r="TDT21" s="780"/>
      <c r="TDU21" s="780"/>
      <c r="TDV21" s="780"/>
      <c r="TDW21" s="780"/>
      <c r="TDX21" s="780"/>
      <c r="TDY21" s="780"/>
      <c r="TDZ21" s="780"/>
      <c r="TEA21" s="780"/>
      <c r="TEB21" s="780"/>
      <c r="TEC21" s="780"/>
      <c r="TED21" s="780"/>
      <c r="TEE21" s="780"/>
      <c r="TEF21" s="780"/>
      <c r="TEG21" s="780"/>
      <c r="TEH21" s="780"/>
      <c r="TEI21" s="780"/>
      <c r="TEJ21" s="780"/>
      <c r="TEK21" s="780"/>
      <c r="TEL21" s="780"/>
      <c r="TEM21" s="780"/>
      <c r="TEN21" s="780"/>
      <c r="TEO21" s="780"/>
      <c r="TEP21" s="780"/>
      <c r="TEQ21" s="780"/>
      <c r="TER21" s="780"/>
      <c r="TES21" s="780"/>
      <c r="TET21" s="780"/>
      <c r="TEU21" s="780"/>
      <c r="TEV21" s="780"/>
      <c r="TEW21" s="780"/>
      <c r="TEX21" s="780"/>
      <c r="TEY21" s="780"/>
      <c r="TEZ21" s="780"/>
      <c r="TFA21" s="780"/>
      <c r="TFB21" s="780"/>
      <c r="TFC21" s="780"/>
      <c r="TFD21" s="780"/>
      <c r="TFE21" s="780"/>
      <c r="TFF21" s="780"/>
      <c r="TFG21" s="780"/>
      <c r="TFH21" s="780"/>
      <c r="TFI21" s="780"/>
      <c r="TFJ21" s="780"/>
      <c r="TFK21" s="780"/>
      <c r="TFL21" s="780"/>
      <c r="TFM21" s="780"/>
      <c r="TFN21" s="780"/>
      <c r="TFO21" s="780"/>
      <c r="TFP21" s="780"/>
      <c r="TFQ21" s="780"/>
      <c r="TFR21" s="780"/>
      <c r="TFS21" s="780"/>
      <c r="TFT21" s="780"/>
      <c r="TFU21" s="780"/>
      <c r="TFV21" s="780"/>
      <c r="TFW21" s="780"/>
      <c r="TFX21" s="780"/>
      <c r="TFY21" s="780"/>
      <c r="TFZ21" s="780"/>
      <c r="TGA21" s="780"/>
      <c r="TGB21" s="780"/>
      <c r="TGC21" s="780"/>
      <c r="TGD21" s="780"/>
      <c r="TGE21" s="780"/>
      <c r="TGF21" s="780"/>
      <c r="TGG21" s="780"/>
      <c r="TGH21" s="780"/>
      <c r="TGI21" s="780"/>
      <c r="TGJ21" s="780"/>
      <c r="TGK21" s="780"/>
      <c r="TGL21" s="780"/>
      <c r="TGM21" s="780"/>
      <c r="TGN21" s="780"/>
      <c r="TGO21" s="780"/>
      <c r="TGP21" s="780"/>
      <c r="TGQ21" s="780"/>
      <c r="TGR21" s="780"/>
      <c r="TGS21" s="780"/>
      <c r="TGT21" s="780"/>
      <c r="TGU21" s="780"/>
      <c r="TGV21" s="780"/>
      <c r="TGW21" s="780"/>
      <c r="TGX21" s="780"/>
      <c r="TGY21" s="780"/>
      <c r="TGZ21" s="780"/>
      <c r="THA21" s="780"/>
      <c r="THB21" s="780"/>
      <c r="THC21" s="780"/>
      <c r="THD21" s="780"/>
      <c r="THE21" s="780"/>
      <c r="THF21" s="780"/>
      <c r="THG21" s="780"/>
      <c r="THH21" s="780"/>
      <c r="THI21" s="780"/>
      <c r="THJ21" s="780"/>
      <c r="THK21" s="780"/>
      <c r="THL21" s="780"/>
      <c r="THM21" s="780"/>
      <c r="THN21" s="780"/>
      <c r="THO21" s="780"/>
      <c r="THP21" s="780"/>
      <c r="THQ21" s="780"/>
      <c r="THR21" s="780"/>
      <c r="THS21" s="780"/>
      <c r="THT21" s="780"/>
      <c r="THU21" s="780"/>
      <c r="THV21" s="780"/>
      <c r="THW21" s="780"/>
      <c r="THX21" s="780"/>
      <c r="THY21" s="780"/>
      <c r="THZ21" s="780"/>
      <c r="TIA21" s="780"/>
      <c r="TIB21" s="780"/>
      <c r="TIC21" s="780"/>
      <c r="TID21" s="780"/>
      <c r="TIE21" s="780"/>
      <c r="TIF21" s="780"/>
      <c r="TIG21" s="780"/>
      <c r="TIH21" s="780"/>
      <c r="TII21" s="780"/>
      <c r="TIJ21" s="780"/>
      <c r="TIK21" s="780"/>
      <c r="TIL21" s="780"/>
      <c r="TIM21" s="780"/>
      <c r="TIN21" s="780"/>
      <c r="TIO21" s="780"/>
      <c r="TIP21" s="780"/>
      <c r="TIQ21" s="780"/>
      <c r="TIR21" s="780"/>
      <c r="TIS21" s="780"/>
      <c r="TIT21" s="780"/>
      <c r="TIU21" s="780"/>
      <c r="TIV21" s="780"/>
      <c r="TIW21" s="780"/>
      <c r="TIX21" s="780"/>
      <c r="TIY21" s="780"/>
      <c r="TIZ21" s="780"/>
      <c r="TJA21" s="780"/>
      <c r="TJB21" s="780"/>
      <c r="TJC21" s="780"/>
      <c r="TJD21" s="780"/>
      <c r="TJE21" s="780"/>
      <c r="TJF21" s="780"/>
      <c r="TJG21" s="780"/>
      <c r="TJH21" s="780"/>
      <c r="TJI21" s="780"/>
      <c r="TJJ21" s="780"/>
      <c r="TJK21" s="780"/>
      <c r="TJL21" s="780"/>
      <c r="TJM21" s="780"/>
      <c r="TJN21" s="780"/>
      <c r="TJO21" s="780"/>
      <c r="TJP21" s="780"/>
      <c r="TJQ21" s="780"/>
      <c r="TJR21" s="780"/>
      <c r="TJS21" s="780"/>
      <c r="TJT21" s="780"/>
      <c r="TJU21" s="780"/>
      <c r="TJV21" s="780"/>
      <c r="TJW21" s="780"/>
      <c r="TJX21" s="780"/>
      <c r="TJY21" s="780"/>
      <c r="TJZ21" s="780"/>
      <c r="TKA21" s="780"/>
      <c r="TKB21" s="780"/>
      <c r="TKC21" s="780"/>
      <c r="TKD21" s="780"/>
      <c r="TKE21" s="780"/>
      <c r="TKF21" s="780"/>
      <c r="TKG21" s="780"/>
      <c r="TKH21" s="780"/>
      <c r="TKI21" s="780"/>
      <c r="TKJ21" s="780"/>
      <c r="TKK21" s="780"/>
      <c r="TKL21" s="780"/>
      <c r="TKM21" s="780"/>
      <c r="TKN21" s="780"/>
      <c r="TKO21" s="780"/>
      <c r="TKP21" s="780"/>
      <c r="TKQ21" s="780"/>
      <c r="TKR21" s="780"/>
      <c r="TKS21" s="780"/>
      <c r="TKT21" s="780"/>
      <c r="TKU21" s="780"/>
      <c r="TKV21" s="780"/>
      <c r="TKW21" s="780"/>
      <c r="TKX21" s="780"/>
      <c r="TKY21" s="780"/>
      <c r="TKZ21" s="780"/>
      <c r="TLA21" s="780"/>
      <c r="TLB21" s="780"/>
      <c r="TLC21" s="780"/>
      <c r="TLD21" s="780"/>
      <c r="TLE21" s="780"/>
      <c r="TLF21" s="780"/>
      <c r="TLG21" s="780"/>
      <c r="TLH21" s="780"/>
      <c r="TLI21" s="780"/>
      <c r="TLJ21" s="780"/>
      <c r="TLK21" s="780"/>
      <c r="TLL21" s="780"/>
      <c r="TLM21" s="780"/>
      <c r="TLN21" s="780"/>
      <c r="TLO21" s="780"/>
      <c r="TLP21" s="780"/>
      <c r="TLQ21" s="780"/>
      <c r="TLR21" s="780"/>
      <c r="TLS21" s="780"/>
      <c r="TLT21" s="780"/>
      <c r="TLU21" s="780"/>
      <c r="TLV21" s="780"/>
      <c r="TLW21" s="780"/>
      <c r="TLX21" s="780"/>
      <c r="TLY21" s="780"/>
      <c r="TLZ21" s="780"/>
      <c r="TMA21" s="780"/>
      <c r="TMB21" s="780"/>
      <c r="TMC21" s="780"/>
      <c r="TMD21" s="780"/>
      <c r="TME21" s="780"/>
      <c r="TMF21" s="780"/>
      <c r="TMG21" s="780"/>
      <c r="TMH21" s="780"/>
      <c r="TMI21" s="780"/>
      <c r="TMJ21" s="780"/>
      <c r="TMK21" s="780"/>
      <c r="TML21" s="780"/>
      <c r="TMM21" s="780"/>
      <c r="TMN21" s="780"/>
      <c r="TMO21" s="780"/>
      <c r="TMP21" s="780"/>
      <c r="TMQ21" s="780"/>
      <c r="TMR21" s="780"/>
      <c r="TMS21" s="780"/>
      <c r="TMT21" s="780"/>
      <c r="TMU21" s="780"/>
      <c r="TMV21" s="780"/>
      <c r="TMW21" s="780"/>
      <c r="TMX21" s="780"/>
      <c r="TMY21" s="780"/>
      <c r="TMZ21" s="780"/>
      <c r="TNA21" s="780"/>
      <c r="TNB21" s="780"/>
      <c r="TNC21" s="780"/>
      <c r="TND21" s="780"/>
      <c r="TNE21" s="780"/>
      <c r="TNF21" s="780"/>
      <c r="TNG21" s="780"/>
      <c r="TNH21" s="780"/>
      <c r="TNI21" s="780"/>
      <c r="TNJ21" s="780"/>
      <c r="TNK21" s="780"/>
      <c r="TNL21" s="780"/>
      <c r="TNM21" s="780"/>
      <c r="TNN21" s="780"/>
      <c r="TNO21" s="780"/>
      <c r="TNP21" s="780"/>
      <c r="TNQ21" s="780"/>
      <c r="TNR21" s="780"/>
      <c r="TNS21" s="780"/>
      <c r="TNT21" s="780"/>
      <c r="TNU21" s="780"/>
      <c r="TNV21" s="780"/>
      <c r="TNW21" s="780"/>
      <c r="TNX21" s="780"/>
      <c r="TNY21" s="780"/>
      <c r="TNZ21" s="780"/>
      <c r="TOA21" s="780"/>
      <c r="TOB21" s="780"/>
      <c r="TOC21" s="780"/>
      <c r="TOD21" s="780"/>
      <c r="TOE21" s="780"/>
      <c r="TOF21" s="780"/>
      <c r="TOG21" s="780"/>
      <c r="TOH21" s="780"/>
      <c r="TOI21" s="780"/>
      <c r="TOJ21" s="780"/>
      <c r="TOK21" s="780"/>
      <c r="TOL21" s="780"/>
      <c r="TOM21" s="780"/>
      <c r="TON21" s="780"/>
      <c r="TOO21" s="780"/>
      <c r="TOP21" s="780"/>
      <c r="TOQ21" s="780"/>
      <c r="TOR21" s="780"/>
      <c r="TOS21" s="780"/>
      <c r="TOT21" s="780"/>
      <c r="TOU21" s="780"/>
      <c r="TOV21" s="780"/>
      <c r="TOW21" s="780"/>
      <c r="TOX21" s="780"/>
      <c r="TOY21" s="780"/>
      <c r="TOZ21" s="780"/>
      <c r="TPA21" s="780"/>
      <c r="TPB21" s="780"/>
      <c r="TPC21" s="780"/>
      <c r="TPD21" s="780"/>
      <c r="TPE21" s="780"/>
      <c r="TPF21" s="780"/>
      <c r="TPG21" s="780"/>
      <c r="TPH21" s="780"/>
      <c r="TPI21" s="780"/>
      <c r="TPJ21" s="780"/>
      <c r="TPK21" s="780"/>
      <c r="TPL21" s="780"/>
      <c r="TPM21" s="780"/>
      <c r="TPN21" s="780"/>
      <c r="TPO21" s="780"/>
      <c r="TPP21" s="780"/>
      <c r="TPQ21" s="780"/>
      <c r="TPR21" s="780"/>
      <c r="TPS21" s="780"/>
      <c r="TPT21" s="780"/>
      <c r="TPU21" s="780"/>
      <c r="TPV21" s="780"/>
      <c r="TPW21" s="780"/>
      <c r="TPX21" s="780"/>
      <c r="TPY21" s="780"/>
      <c r="TPZ21" s="780"/>
      <c r="TQA21" s="780"/>
      <c r="TQB21" s="780"/>
      <c r="TQC21" s="780"/>
      <c r="TQD21" s="780"/>
      <c r="TQE21" s="780"/>
      <c r="TQF21" s="780"/>
      <c r="TQG21" s="780"/>
      <c r="TQH21" s="780"/>
      <c r="TQI21" s="780"/>
      <c r="TQJ21" s="780"/>
      <c r="TQK21" s="780"/>
      <c r="TQL21" s="780"/>
      <c r="TQM21" s="780"/>
      <c r="TQN21" s="780"/>
      <c r="TQO21" s="780"/>
      <c r="TQP21" s="780"/>
      <c r="TQQ21" s="780"/>
      <c r="TQR21" s="780"/>
      <c r="TQS21" s="780"/>
      <c r="TQT21" s="780"/>
      <c r="TQU21" s="780"/>
      <c r="TQV21" s="780"/>
      <c r="TQW21" s="780"/>
      <c r="TQX21" s="780"/>
      <c r="TQY21" s="780"/>
      <c r="TQZ21" s="780"/>
      <c r="TRA21" s="780"/>
      <c r="TRB21" s="780"/>
      <c r="TRC21" s="780"/>
      <c r="TRD21" s="780"/>
      <c r="TRE21" s="780"/>
      <c r="TRF21" s="780"/>
      <c r="TRG21" s="780"/>
      <c r="TRH21" s="780"/>
      <c r="TRI21" s="780"/>
      <c r="TRJ21" s="780"/>
      <c r="TRK21" s="780"/>
      <c r="TRL21" s="780"/>
      <c r="TRM21" s="780"/>
      <c r="TRN21" s="780"/>
      <c r="TRO21" s="780"/>
      <c r="TRP21" s="780"/>
      <c r="TRQ21" s="780"/>
      <c r="TRR21" s="780"/>
      <c r="TRS21" s="780"/>
      <c r="TRT21" s="780"/>
      <c r="TRU21" s="780"/>
      <c r="TRV21" s="780"/>
      <c r="TRW21" s="780"/>
      <c r="TRX21" s="780"/>
      <c r="TRY21" s="780"/>
      <c r="TRZ21" s="780"/>
      <c r="TSA21" s="780"/>
      <c r="TSB21" s="780"/>
      <c r="TSC21" s="780"/>
      <c r="TSD21" s="780"/>
      <c r="TSE21" s="780"/>
      <c r="TSF21" s="780"/>
      <c r="TSG21" s="780"/>
      <c r="TSH21" s="780"/>
      <c r="TSI21" s="780"/>
      <c r="TSJ21" s="780"/>
      <c r="TSK21" s="780"/>
      <c r="TSL21" s="780"/>
      <c r="TSM21" s="780"/>
      <c r="TSN21" s="780"/>
      <c r="TSO21" s="780"/>
      <c r="TSP21" s="780"/>
      <c r="TSQ21" s="780"/>
      <c r="TSR21" s="780"/>
      <c r="TSS21" s="780"/>
      <c r="TST21" s="780"/>
      <c r="TSU21" s="780"/>
      <c r="TSV21" s="780"/>
      <c r="TSW21" s="780"/>
      <c r="TSX21" s="780"/>
      <c r="TSY21" s="780"/>
      <c r="TSZ21" s="780"/>
      <c r="TTA21" s="780"/>
      <c r="TTB21" s="780"/>
      <c r="TTC21" s="780"/>
      <c r="TTD21" s="780"/>
      <c r="TTE21" s="780"/>
      <c r="TTF21" s="780"/>
      <c r="TTG21" s="780"/>
      <c r="TTH21" s="780"/>
      <c r="TTI21" s="780"/>
      <c r="TTJ21" s="780"/>
      <c r="TTK21" s="780"/>
      <c r="TTL21" s="780"/>
      <c r="TTM21" s="780"/>
      <c r="TTN21" s="780"/>
      <c r="TTO21" s="780"/>
      <c r="TTP21" s="780"/>
      <c r="TTQ21" s="780"/>
      <c r="TTR21" s="780"/>
      <c r="TTS21" s="780"/>
      <c r="TTT21" s="780"/>
      <c r="TTU21" s="780"/>
      <c r="TTV21" s="780"/>
      <c r="TTW21" s="780"/>
      <c r="TTX21" s="780"/>
      <c r="TTY21" s="780"/>
      <c r="TTZ21" s="780"/>
      <c r="TUA21" s="780"/>
      <c r="TUB21" s="780"/>
      <c r="TUC21" s="780"/>
      <c r="TUD21" s="780"/>
      <c r="TUE21" s="780"/>
      <c r="TUF21" s="780"/>
      <c r="TUG21" s="780"/>
      <c r="TUH21" s="780"/>
      <c r="TUI21" s="780"/>
      <c r="TUJ21" s="780"/>
      <c r="TUK21" s="780"/>
      <c r="TUL21" s="780"/>
      <c r="TUM21" s="780"/>
      <c r="TUN21" s="780"/>
      <c r="TUO21" s="780"/>
      <c r="TUP21" s="780"/>
      <c r="TUQ21" s="780"/>
      <c r="TUR21" s="780"/>
      <c r="TUS21" s="780"/>
      <c r="TUT21" s="780"/>
      <c r="TUU21" s="780"/>
      <c r="TUV21" s="780"/>
      <c r="TUW21" s="780"/>
      <c r="TUX21" s="780"/>
      <c r="TUY21" s="780"/>
      <c r="TUZ21" s="780"/>
      <c r="TVA21" s="780"/>
      <c r="TVB21" s="780"/>
      <c r="TVC21" s="780"/>
      <c r="TVD21" s="780"/>
      <c r="TVE21" s="780"/>
      <c r="TVF21" s="780"/>
      <c r="TVG21" s="780"/>
      <c r="TVH21" s="780"/>
      <c r="TVI21" s="780"/>
      <c r="TVJ21" s="780"/>
      <c r="TVK21" s="780"/>
      <c r="TVL21" s="780"/>
      <c r="TVM21" s="780"/>
      <c r="TVN21" s="780"/>
      <c r="TVO21" s="780"/>
      <c r="TVP21" s="780"/>
      <c r="TVQ21" s="780"/>
      <c r="TVR21" s="780"/>
      <c r="TVS21" s="780"/>
      <c r="TVT21" s="780"/>
      <c r="TVU21" s="780"/>
      <c r="TVV21" s="780"/>
      <c r="TVW21" s="780"/>
      <c r="TVX21" s="780"/>
      <c r="TVY21" s="780"/>
      <c r="TVZ21" s="780"/>
      <c r="TWA21" s="780"/>
      <c r="TWB21" s="780"/>
      <c r="TWC21" s="780"/>
      <c r="TWD21" s="780"/>
      <c r="TWE21" s="780"/>
      <c r="TWF21" s="780"/>
      <c r="TWG21" s="780"/>
      <c r="TWH21" s="780"/>
      <c r="TWI21" s="780"/>
      <c r="TWJ21" s="780"/>
      <c r="TWK21" s="780"/>
      <c r="TWL21" s="780"/>
      <c r="TWM21" s="780"/>
      <c r="TWN21" s="780"/>
      <c r="TWO21" s="780"/>
      <c r="TWP21" s="780"/>
      <c r="TWQ21" s="780"/>
      <c r="TWR21" s="780"/>
      <c r="TWS21" s="780"/>
      <c r="TWT21" s="780"/>
      <c r="TWU21" s="780"/>
      <c r="TWV21" s="780"/>
      <c r="TWW21" s="780"/>
      <c r="TWX21" s="780"/>
      <c r="TWY21" s="780"/>
      <c r="TWZ21" s="780"/>
      <c r="TXA21" s="780"/>
      <c r="TXB21" s="780"/>
      <c r="TXC21" s="780"/>
      <c r="TXD21" s="780"/>
      <c r="TXE21" s="780"/>
      <c r="TXF21" s="780"/>
      <c r="TXG21" s="780"/>
      <c r="TXH21" s="780"/>
      <c r="TXI21" s="780"/>
      <c r="TXJ21" s="780"/>
      <c r="TXK21" s="780"/>
      <c r="TXL21" s="780"/>
      <c r="TXM21" s="780"/>
      <c r="TXN21" s="780"/>
      <c r="TXO21" s="780"/>
      <c r="TXP21" s="780"/>
      <c r="TXQ21" s="780"/>
      <c r="TXR21" s="780"/>
      <c r="TXS21" s="780"/>
      <c r="TXT21" s="780"/>
      <c r="TXU21" s="780"/>
      <c r="TXV21" s="780"/>
      <c r="TXW21" s="780"/>
      <c r="TXX21" s="780"/>
      <c r="TXY21" s="780"/>
      <c r="TXZ21" s="780"/>
      <c r="TYA21" s="780"/>
      <c r="TYB21" s="780"/>
      <c r="TYC21" s="780"/>
      <c r="TYD21" s="780"/>
      <c r="TYE21" s="780"/>
      <c r="TYF21" s="780"/>
      <c r="TYG21" s="780"/>
      <c r="TYH21" s="780"/>
      <c r="TYI21" s="780"/>
      <c r="TYJ21" s="780"/>
      <c r="TYK21" s="780"/>
      <c r="TYL21" s="780"/>
      <c r="TYM21" s="780"/>
      <c r="TYN21" s="780"/>
      <c r="TYO21" s="780"/>
      <c r="TYP21" s="780"/>
      <c r="TYQ21" s="780"/>
      <c r="TYR21" s="780"/>
      <c r="TYS21" s="780"/>
      <c r="TYT21" s="780"/>
      <c r="TYU21" s="780"/>
      <c r="TYV21" s="780"/>
      <c r="TYW21" s="780"/>
      <c r="TYX21" s="780"/>
      <c r="TYY21" s="780"/>
      <c r="TYZ21" s="780"/>
      <c r="TZA21" s="780"/>
      <c r="TZB21" s="780"/>
      <c r="TZC21" s="780"/>
      <c r="TZD21" s="780"/>
      <c r="TZE21" s="780"/>
      <c r="TZF21" s="780"/>
      <c r="TZG21" s="780"/>
      <c r="TZH21" s="780"/>
      <c r="TZI21" s="780"/>
      <c r="TZJ21" s="780"/>
      <c r="TZK21" s="780"/>
      <c r="TZL21" s="780"/>
      <c r="TZM21" s="780"/>
      <c r="TZN21" s="780"/>
      <c r="TZO21" s="780"/>
      <c r="TZP21" s="780"/>
      <c r="TZQ21" s="780"/>
      <c r="TZR21" s="780"/>
      <c r="TZS21" s="780"/>
      <c r="TZT21" s="780"/>
      <c r="TZU21" s="780"/>
      <c r="TZV21" s="780"/>
      <c r="TZW21" s="780"/>
      <c r="TZX21" s="780"/>
      <c r="TZY21" s="780"/>
      <c r="TZZ21" s="780"/>
      <c r="UAA21" s="780"/>
      <c r="UAB21" s="780"/>
      <c r="UAC21" s="780"/>
      <c r="UAD21" s="780"/>
      <c r="UAE21" s="780"/>
      <c r="UAF21" s="780"/>
      <c r="UAG21" s="780"/>
      <c r="UAH21" s="780"/>
      <c r="UAI21" s="780"/>
      <c r="UAJ21" s="780"/>
      <c r="UAK21" s="780"/>
      <c r="UAL21" s="780"/>
      <c r="UAM21" s="780"/>
      <c r="UAN21" s="780"/>
      <c r="UAO21" s="780"/>
      <c r="UAP21" s="780"/>
      <c r="UAQ21" s="780"/>
      <c r="UAR21" s="780"/>
      <c r="UAS21" s="780"/>
      <c r="UAT21" s="780"/>
      <c r="UAU21" s="780"/>
      <c r="UAV21" s="780"/>
      <c r="UAW21" s="780"/>
      <c r="UAX21" s="780"/>
      <c r="UAY21" s="780"/>
      <c r="UAZ21" s="780"/>
      <c r="UBA21" s="780"/>
      <c r="UBB21" s="780"/>
      <c r="UBC21" s="780"/>
      <c r="UBD21" s="780"/>
      <c r="UBE21" s="780"/>
      <c r="UBF21" s="780"/>
      <c r="UBG21" s="780"/>
      <c r="UBH21" s="780"/>
      <c r="UBI21" s="780"/>
      <c r="UBJ21" s="780"/>
      <c r="UBK21" s="780"/>
      <c r="UBL21" s="780"/>
      <c r="UBM21" s="780"/>
      <c r="UBN21" s="780"/>
      <c r="UBO21" s="780"/>
      <c r="UBP21" s="780"/>
      <c r="UBQ21" s="780"/>
      <c r="UBR21" s="780"/>
      <c r="UBS21" s="780"/>
      <c r="UBT21" s="780"/>
      <c r="UBU21" s="780"/>
      <c r="UBV21" s="780"/>
      <c r="UBW21" s="780"/>
      <c r="UBX21" s="780"/>
      <c r="UBY21" s="780"/>
      <c r="UBZ21" s="780"/>
      <c r="UCA21" s="780"/>
      <c r="UCB21" s="780"/>
      <c r="UCC21" s="780"/>
      <c r="UCD21" s="780"/>
      <c r="UCE21" s="780"/>
      <c r="UCF21" s="780"/>
      <c r="UCG21" s="780"/>
      <c r="UCH21" s="780"/>
      <c r="UCI21" s="780"/>
      <c r="UCJ21" s="780"/>
      <c r="UCK21" s="780"/>
      <c r="UCL21" s="780"/>
      <c r="UCM21" s="780"/>
      <c r="UCN21" s="780"/>
      <c r="UCO21" s="780"/>
      <c r="UCP21" s="780"/>
      <c r="UCQ21" s="780"/>
      <c r="UCR21" s="780"/>
      <c r="UCS21" s="780"/>
      <c r="UCT21" s="780"/>
      <c r="UCU21" s="780"/>
      <c r="UCV21" s="780"/>
      <c r="UCW21" s="780"/>
      <c r="UCX21" s="780"/>
      <c r="UCY21" s="780"/>
      <c r="UCZ21" s="780"/>
      <c r="UDA21" s="780"/>
      <c r="UDB21" s="780"/>
      <c r="UDC21" s="780"/>
      <c r="UDD21" s="780"/>
      <c r="UDE21" s="780"/>
      <c r="UDF21" s="780"/>
      <c r="UDG21" s="780"/>
      <c r="UDH21" s="780"/>
      <c r="UDI21" s="780"/>
      <c r="UDJ21" s="780"/>
      <c r="UDK21" s="780"/>
      <c r="UDL21" s="780"/>
      <c r="UDM21" s="780"/>
      <c r="UDN21" s="780"/>
      <c r="UDO21" s="780"/>
      <c r="UDP21" s="780"/>
      <c r="UDQ21" s="780"/>
      <c r="UDR21" s="780"/>
      <c r="UDS21" s="780"/>
      <c r="UDT21" s="780"/>
      <c r="UDU21" s="780"/>
      <c r="UDV21" s="780"/>
      <c r="UDW21" s="780"/>
      <c r="UDX21" s="780"/>
      <c r="UDY21" s="780"/>
      <c r="UDZ21" s="780"/>
      <c r="UEA21" s="780"/>
      <c r="UEB21" s="780"/>
      <c r="UEC21" s="780"/>
      <c r="UED21" s="780"/>
      <c r="UEE21" s="780"/>
      <c r="UEF21" s="780"/>
      <c r="UEG21" s="780"/>
      <c r="UEH21" s="780"/>
      <c r="UEI21" s="780"/>
      <c r="UEJ21" s="780"/>
      <c r="UEK21" s="780"/>
      <c r="UEL21" s="780"/>
      <c r="UEM21" s="780"/>
      <c r="UEN21" s="780"/>
      <c r="UEO21" s="780"/>
      <c r="UEP21" s="780"/>
      <c r="UEQ21" s="780"/>
      <c r="UER21" s="780"/>
      <c r="UES21" s="780"/>
      <c r="UET21" s="780"/>
      <c r="UEU21" s="780"/>
      <c r="UEV21" s="780"/>
      <c r="UEW21" s="780"/>
      <c r="UEX21" s="780"/>
      <c r="UEY21" s="780"/>
      <c r="UEZ21" s="780"/>
      <c r="UFA21" s="780"/>
      <c r="UFB21" s="780"/>
      <c r="UFC21" s="780"/>
      <c r="UFD21" s="780"/>
      <c r="UFE21" s="780"/>
      <c r="UFF21" s="780"/>
      <c r="UFG21" s="780"/>
      <c r="UFH21" s="780"/>
      <c r="UFI21" s="780"/>
      <c r="UFJ21" s="780"/>
      <c r="UFK21" s="780"/>
      <c r="UFL21" s="780"/>
      <c r="UFM21" s="780"/>
      <c r="UFN21" s="780"/>
      <c r="UFO21" s="780"/>
      <c r="UFP21" s="780"/>
      <c r="UFQ21" s="780"/>
      <c r="UFR21" s="780"/>
      <c r="UFS21" s="780"/>
      <c r="UFT21" s="780"/>
      <c r="UFU21" s="780"/>
      <c r="UFV21" s="780"/>
      <c r="UFW21" s="780"/>
      <c r="UFX21" s="780"/>
      <c r="UFY21" s="780"/>
      <c r="UFZ21" s="780"/>
      <c r="UGA21" s="780"/>
      <c r="UGB21" s="780"/>
      <c r="UGC21" s="780"/>
      <c r="UGD21" s="780"/>
      <c r="UGE21" s="780"/>
      <c r="UGF21" s="780"/>
      <c r="UGG21" s="780"/>
      <c r="UGH21" s="780"/>
      <c r="UGI21" s="780"/>
      <c r="UGJ21" s="780"/>
      <c r="UGK21" s="780"/>
      <c r="UGL21" s="780"/>
      <c r="UGM21" s="780"/>
      <c r="UGN21" s="780"/>
      <c r="UGO21" s="780"/>
      <c r="UGP21" s="780"/>
      <c r="UGQ21" s="780"/>
      <c r="UGR21" s="780"/>
      <c r="UGS21" s="780"/>
      <c r="UGT21" s="780"/>
      <c r="UGU21" s="780"/>
      <c r="UGV21" s="780"/>
      <c r="UGW21" s="780"/>
      <c r="UGX21" s="780"/>
      <c r="UGY21" s="780"/>
      <c r="UGZ21" s="780"/>
      <c r="UHA21" s="780"/>
      <c r="UHB21" s="780"/>
      <c r="UHC21" s="780"/>
      <c r="UHD21" s="780"/>
      <c r="UHE21" s="780"/>
      <c r="UHF21" s="780"/>
      <c r="UHG21" s="780"/>
      <c r="UHH21" s="780"/>
      <c r="UHI21" s="780"/>
      <c r="UHJ21" s="780"/>
      <c r="UHK21" s="780"/>
      <c r="UHL21" s="780"/>
      <c r="UHM21" s="780"/>
      <c r="UHN21" s="780"/>
      <c r="UHO21" s="780"/>
      <c r="UHP21" s="780"/>
      <c r="UHQ21" s="780"/>
      <c r="UHR21" s="780"/>
      <c r="UHS21" s="780"/>
      <c r="UHT21" s="780"/>
      <c r="UHU21" s="780"/>
      <c r="UHV21" s="780"/>
      <c r="UHW21" s="780"/>
      <c r="UHX21" s="780"/>
      <c r="UHY21" s="780"/>
      <c r="UHZ21" s="780"/>
      <c r="UIA21" s="780"/>
      <c r="UIB21" s="780"/>
      <c r="UIC21" s="780"/>
      <c r="UID21" s="780"/>
      <c r="UIE21" s="780"/>
      <c r="UIF21" s="780"/>
      <c r="UIG21" s="780"/>
      <c r="UIH21" s="780"/>
      <c r="UII21" s="780"/>
      <c r="UIJ21" s="780"/>
      <c r="UIK21" s="780"/>
      <c r="UIL21" s="780"/>
      <c r="UIM21" s="780"/>
      <c r="UIN21" s="780"/>
      <c r="UIO21" s="780"/>
      <c r="UIP21" s="780"/>
      <c r="UIQ21" s="780"/>
      <c r="UIR21" s="780"/>
      <c r="UIS21" s="780"/>
      <c r="UIT21" s="780"/>
      <c r="UIU21" s="780"/>
      <c r="UIV21" s="780"/>
      <c r="UIW21" s="780"/>
      <c r="UIX21" s="780"/>
      <c r="UIY21" s="780"/>
      <c r="UIZ21" s="780"/>
      <c r="UJA21" s="780"/>
      <c r="UJB21" s="780"/>
      <c r="UJC21" s="780"/>
      <c r="UJD21" s="780"/>
      <c r="UJE21" s="780"/>
      <c r="UJF21" s="780"/>
      <c r="UJG21" s="780"/>
      <c r="UJH21" s="780"/>
      <c r="UJI21" s="780"/>
      <c r="UJJ21" s="780"/>
      <c r="UJK21" s="780"/>
      <c r="UJL21" s="780"/>
      <c r="UJM21" s="780"/>
      <c r="UJN21" s="780"/>
      <c r="UJO21" s="780"/>
      <c r="UJP21" s="780"/>
      <c r="UJQ21" s="780"/>
      <c r="UJR21" s="780"/>
      <c r="UJS21" s="780"/>
      <c r="UJT21" s="780"/>
      <c r="UJU21" s="780"/>
      <c r="UJV21" s="780"/>
      <c r="UJW21" s="780"/>
      <c r="UJX21" s="780"/>
      <c r="UJY21" s="780"/>
      <c r="UJZ21" s="780"/>
      <c r="UKA21" s="780"/>
      <c r="UKB21" s="780"/>
      <c r="UKC21" s="780"/>
      <c r="UKD21" s="780"/>
      <c r="UKE21" s="780"/>
      <c r="UKF21" s="780"/>
      <c r="UKG21" s="780"/>
      <c r="UKH21" s="780"/>
      <c r="UKI21" s="780"/>
      <c r="UKJ21" s="780"/>
      <c r="UKK21" s="780"/>
      <c r="UKL21" s="780"/>
      <c r="UKM21" s="780"/>
      <c r="UKN21" s="780"/>
      <c r="UKO21" s="780"/>
      <c r="UKP21" s="780"/>
      <c r="UKQ21" s="780"/>
      <c r="UKR21" s="780"/>
      <c r="UKS21" s="780"/>
      <c r="UKT21" s="780"/>
      <c r="UKU21" s="780"/>
      <c r="UKV21" s="780"/>
      <c r="UKW21" s="780"/>
      <c r="UKX21" s="780"/>
      <c r="UKY21" s="780"/>
      <c r="UKZ21" s="780"/>
      <c r="ULA21" s="780"/>
      <c r="ULB21" s="780"/>
      <c r="ULC21" s="780"/>
      <c r="ULD21" s="780"/>
      <c r="ULE21" s="780"/>
      <c r="ULF21" s="780"/>
      <c r="ULG21" s="780"/>
      <c r="ULH21" s="780"/>
      <c r="ULI21" s="780"/>
      <c r="ULJ21" s="780"/>
      <c r="ULK21" s="780"/>
      <c r="ULL21" s="780"/>
      <c r="ULM21" s="780"/>
      <c r="ULN21" s="780"/>
      <c r="ULO21" s="780"/>
      <c r="ULP21" s="780"/>
      <c r="ULQ21" s="780"/>
      <c r="ULR21" s="780"/>
      <c r="ULS21" s="780"/>
      <c r="ULT21" s="780"/>
      <c r="ULU21" s="780"/>
      <c r="ULV21" s="780"/>
      <c r="ULW21" s="780"/>
      <c r="ULX21" s="780"/>
      <c r="ULY21" s="780"/>
      <c r="ULZ21" s="780"/>
      <c r="UMA21" s="780"/>
      <c r="UMB21" s="780"/>
      <c r="UMC21" s="780"/>
      <c r="UMD21" s="780"/>
      <c r="UME21" s="780"/>
      <c r="UMF21" s="780"/>
      <c r="UMG21" s="780"/>
      <c r="UMH21" s="780"/>
      <c r="UMI21" s="780"/>
      <c r="UMJ21" s="780"/>
      <c r="UMK21" s="780"/>
      <c r="UML21" s="780"/>
      <c r="UMM21" s="780"/>
      <c r="UMN21" s="780"/>
      <c r="UMO21" s="780"/>
      <c r="UMP21" s="780"/>
      <c r="UMQ21" s="780"/>
      <c r="UMR21" s="780"/>
      <c r="UMS21" s="780"/>
      <c r="UMT21" s="780"/>
      <c r="UMU21" s="780"/>
      <c r="UMV21" s="780"/>
      <c r="UMW21" s="780"/>
      <c r="UMX21" s="780"/>
      <c r="UMY21" s="780"/>
      <c r="UMZ21" s="780"/>
      <c r="UNA21" s="780"/>
      <c r="UNB21" s="780"/>
      <c r="UNC21" s="780"/>
      <c r="UND21" s="780"/>
      <c r="UNE21" s="780"/>
      <c r="UNF21" s="780"/>
      <c r="UNG21" s="780"/>
      <c r="UNH21" s="780"/>
      <c r="UNI21" s="780"/>
      <c r="UNJ21" s="780"/>
      <c r="UNK21" s="780"/>
      <c r="UNL21" s="780"/>
      <c r="UNM21" s="780"/>
      <c r="UNN21" s="780"/>
      <c r="UNO21" s="780"/>
      <c r="UNP21" s="780"/>
      <c r="UNQ21" s="780"/>
      <c r="UNR21" s="780"/>
      <c r="UNS21" s="780"/>
      <c r="UNT21" s="780"/>
      <c r="UNU21" s="780"/>
      <c r="UNV21" s="780"/>
      <c r="UNW21" s="780"/>
      <c r="UNX21" s="780"/>
      <c r="UNY21" s="780"/>
      <c r="UNZ21" s="780"/>
      <c r="UOA21" s="780"/>
      <c r="UOB21" s="780"/>
      <c r="UOC21" s="780"/>
      <c r="UOD21" s="780"/>
      <c r="UOE21" s="780"/>
      <c r="UOF21" s="780"/>
      <c r="UOG21" s="780"/>
      <c r="UOH21" s="780"/>
      <c r="UOI21" s="780"/>
      <c r="UOJ21" s="780"/>
      <c r="UOK21" s="780"/>
      <c r="UOL21" s="780"/>
      <c r="UOM21" s="780"/>
      <c r="UON21" s="780"/>
      <c r="UOO21" s="780"/>
      <c r="UOP21" s="780"/>
      <c r="UOQ21" s="780"/>
      <c r="UOR21" s="780"/>
      <c r="UOS21" s="780"/>
      <c r="UOT21" s="780"/>
      <c r="UOU21" s="780"/>
      <c r="UOV21" s="780"/>
      <c r="UOW21" s="780"/>
      <c r="UOX21" s="780"/>
      <c r="UOY21" s="780"/>
      <c r="UOZ21" s="780"/>
      <c r="UPA21" s="780"/>
      <c r="UPB21" s="780"/>
      <c r="UPC21" s="780"/>
      <c r="UPD21" s="780"/>
      <c r="UPE21" s="780"/>
      <c r="UPF21" s="780"/>
      <c r="UPG21" s="780"/>
      <c r="UPH21" s="780"/>
      <c r="UPI21" s="780"/>
      <c r="UPJ21" s="780"/>
      <c r="UPK21" s="780"/>
      <c r="UPL21" s="780"/>
      <c r="UPM21" s="780"/>
      <c r="UPN21" s="780"/>
      <c r="UPO21" s="780"/>
      <c r="UPP21" s="780"/>
      <c r="UPQ21" s="780"/>
      <c r="UPR21" s="780"/>
      <c r="UPS21" s="780"/>
      <c r="UPT21" s="780"/>
      <c r="UPU21" s="780"/>
      <c r="UPV21" s="780"/>
      <c r="UPW21" s="780"/>
      <c r="UPX21" s="780"/>
      <c r="UPY21" s="780"/>
      <c r="UPZ21" s="780"/>
      <c r="UQA21" s="780"/>
      <c r="UQB21" s="780"/>
      <c r="UQC21" s="780"/>
      <c r="UQD21" s="780"/>
      <c r="UQE21" s="780"/>
      <c r="UQF21" s="780"/>
      <c r="UQG21" s="780"/>
      <c r="UQH21" s="780"/>
      <c r="UQI21" s="780"/>
      <c r="UQJ21" s="780"/>
      <c r="UQK21" s="780"/>
      <c r="UQL21" s="780"/>
      <c r="UQM21" s="780"/>
      <c r="UQN21" s="780"/>
      <c r="UQO21" s="780"/>
      <c r="UQP21" s="780"/>
      <c r="UQQ21" s="780"/>
      <c r="UQR21" s="780"/>
      <c r="UQS21" s="780"/>
      <c r="UQT21" s="780"/>
      <c r="UQU21" s="780"/>
      <c r="UQV21" s="780"/>
      <c r="UQW21" s="780"/>
      <c r="UQX21" s="780"/>
      <c r="UQY21" s="780"/>
      <c r="UQZ21" s="780"/>
      <c r="URA21" s="780"/>
      <c r="URB21" s="780"/>
      <c r="URC21" s="780"/>
      <c r="URD21" s="780"/>
      <c r="URE21" s="780"/>
      <c r="URF21" s="780"/>
      <c r="URG21" s="780"/>
      <c r="URH21" s="780"/>
      <c r="URI21" s="780"/>
      <c r="URJ21" s="780"/>
      <c r="URK21" s="780"/>
      <c r="URL21" s="780"/>
      <c r="URM21" s="780"/>
      <c r="URN21" s="780"/>
      <c r="URO21" s="780"/>
      <c r="URP21" s="780"/>
      <c r="URQ21" s="780"/>
      <c r="URR21" s="780"/>
      <c r="URS21" s="780"/>
      <c r="URT21" s="780"/>
      <c r="URU21" s="780"/>
      <c r="URV21" s="780"/>
      <c r="URW21" s="780"/>
      <c r="URX21" s="780"/>
      <c r="URY21" s="780"/>
      <c r="URZ21" s="780"/>
      <c r="USA21" s="780"/>
      <c r="USB21" s="780"/>
      <c r="USC21" s="780"/>
      <c r="USD21" s="780"/>
      <c r="USE21" s="780"/>
      <c r="USF21" s="780"/>
      <c r="USG21" s="780"/>
      <c r="USH21" s="780"/>
      <c r="USI21" s="780"/>
      <c r="USJ21" s="780"/>
      <c r="USK21" s="780"/>
      <c r="USL21" s="780"/>
      <c r="USM21" s="780"/>
      <c r="USN21" s="780"/>
      <c r="USO21" s="780"/>
      <c r="USP21" s="780"/>
      <c r="USQ21" s="780"/>
      <c r="USR21" s="780"/>
      <c r="USS21" s="780"/>
      <c r="UST21" s="780"/>
      <c r="USU21" s="780"/>
      <c r="USV21" s="780"/>
      <c r="USW21" s="780"/>
      <c r="USX21" s="780"/>
      <c r="USY21" s="780"/>
      <c r="USZ21" s="780"/>
      <c r="UTA21" s="780"/>
      <c r="UTB21" s="780"/>
      <c r="UTC21" s="780"/>
      <c r="UTD21" s="780"/>
      <c r="UTE21" s="780"/>
      <c r="UTF21" s="780"/>
      <c r="UTG21" s="780"/>
      <c r="UTH21" s="780"/>
      <c r="UTI21" s="780"/>
      <c r="UTJ21" s="780"/>
      <c r="UTK21" s="780"/>
      <c r="UTL21" s="780"/>
      <c r="UTM21" s="780"/>
      <c r="UTN21" s="780"/>
      <c r="UTO21" s="780"/>
      <c r="UTP21" s="780"/>
      <c r="UTQ21" s="780"/>
      <c r="UTR21" s="780"/>
      <c r="UTS21" s="780"/>
      <c r="UTT21" s="780"/>
      <c r="UTU21" s="780"/>
      <c r="UTV21" s="780"/>
      <c r="UTW21" s="780"/>
      <c r="UTX21" s="780"/>
      <c r="UTY21" s="780"/>
      <c r="UTZ21" s="780"/>
      <c r="UUA21" s="780"/>
      <c r="UUB21" s="780"/>
      <c r="UUC21" s="780"/>
      <c r="UUD21" s="780"/>
      <c r="UUE21" s="780"/>
      <c r="UUF21" s="780"/>
      <c r="UUG21" s="780"/>
      <c r="UUH21" s="780"/>
      <c r="UUI21" s="780"/>
      <c r="UUJ21" s="780"/>
      <c r="UUK21" s="780"/>
      <c r="UUL21" s="780"/>
      <c r="UUM21" s="780"/>
      <c r="UUN21" s="780"/>
      <c r="UUO21" s="780"/>
      <c r="UUP21" s="780"/>
      <c r="UUQ21" s="780"/>
      <c r="UUR21" s="780"/>
      <c r="UUS21" s="780"/>
      <c r="UUT21" s="780"/>
      <c r="UUU21" s="780"/>
      <c r="UUV21" s="780"/>
      <c r="UUW21" s="780"/>
      <c r="UUX21" s="780"/>
      <c r="UUY21" s="780"/>
      <c r="UUZ21" s="780"/>
      <c r="UVA21" s="780"/>
      <c r="UVB21" s="780"/>
      <c r="UVC21" s="780"/>
      <c r="UVD21" s="780"/>
      <c r="UVE21" s="780"/>
      <c r="UVF21" s="780"/>
      <c r="UVG21" s="780"/>
      <c r="UVH21" s="780"/>
      <c r="UVI21" s="780"/>
      <c r="UVJ21" s="780"/>
      <c r="UVK21" s="780"/>
      <c r="UVL21" s="780"/>
      <c r="UVM21" s="780"/>
      <c r="UVN21" s="780"/>
      <c r="UVO21" s="780"/>
      <c r="UVP21" s="780"/>
      <c r="UVQ21" s="780"/>
      <c r="UVR21" s="780"/>
      <c r="UVS21" s="780"/>
      <c r="UVT21" s="780"/>
      <c r="UVU21" s="780"/>
      <c r="UVV21" s="780"/>
      <c r="UVW21" s="780"/>
      <c r="UVX21" s="780"/>
      <c r="UVY21" s="780"/>
      <c r="UVZ21" s="780"/>
      <c r="UWA21" s="780"/>
      <c r="UWB21" s="780"/>
      <c r="UWC21" s="780"/>
      <c r="UWD21" s="780"/>
      <c r="UWE21" s="780"/>
      <c r="UWF21" s="780"/>
      <c r="UWG21" s="780"/>
      <c r="UWH21" s="780"/>
      <c r="UWI21" s="780"/>
      <c r="UWJ21" s="780"/>
      <c r="UWK21" s="780"/>
      <c r="UWL21" s="780"/>
      <c r="UWM21" s="780"/>
      <c r="UWN21" s="780"/>
      <c r="UWO21" s="780"/>
      <c r="UWP21" s="780"/>
      <c r="UWQ21" s="780"/>
      <c r="UWR21" s="780"/>
      <c r="UWS21" s="780"/>
      <c r="UWT21" s="780"/>
      <c r="UWU21" s="780"/>
      <c r="UWV21" s="780"/>
      <c r="UWW21" s="780"/>
      <c r="UWX21" s="780"/>
      <c r="UWY21" s="780"/>
      <c r="UWZ21" s="780"/>
      <c r="UXA21" s="780"/>
      <c r="UXB21" s="780"/>
      <c r="UXC21" s="780"/>
      <c r="UXD21" s="780"/>
      <c r="UXE21" s="780"/>
      <c r="UXF21" s="780"/>
      <c r="UXG21" s="780"/>
      <c r="UXH21" s="780"/>
      <c r="UXI21" s="780"/>
      <c r="UXJ21" s="780"/>
      <c r="UXK21" s="780"/>
      <c r="UXL21" s="780"/>
      <c r="UXM21" s="780"/>
      <c r="UXN21" s="780"/>
      <c r="UXO21" s="780"/>
      <c r="UXP21" s="780"/>
      <c r="UXQ21" s="780"/>
      <c r="UXR21" s="780"/>
      <c r="UXS21" s="780"/>
      <c r="UXT21" s="780"/>
      <c r="UXU21" s="780"/>
      <c r="UXV21" s="780"/>
      <c r="UXW21" s="780"/>
      <c r="UXX21" s="780"/>
      <c r="UXY21" s="780"/>
      <c r="UXZ21" s="780"/>
      <c r="UYA21" s="780"/>
      <c r="UYB21" s="780"/>
      <c r="UYC21" s="780"/>
      <c r="UYD21" s="780"/>
      <c r="UYE21" s="780"/>
      <c r="UYF21" s="780"/>
      <c r="UYG21" s="780"/>
      <c r="UYH21" s="780"/>
      <c r="UYI21" s="780"/>
      <c r="UYJ21" s="780"/>
      <c r="UYK21" s="780"/>
      <c r="UYL21" s="780"/>
      <c r="UYM21" s="780"/>
      <c r="UYN21" s="780"/>
      <c r="UYO21" s="780"/>
      <c r="UYP21" s="780"/>
      <c r="UYQ21" s="780"/>
      <c r="UYR21" s="780"/>
      <c r="UYS21" s="780"/>
      <c r="UYT21" s="780"/>
      <c r="UYU21" s="780"/>
      <c r="UYV21" s="780"/>
      <c r="UYW21" s="780"/>
      <c r="UYX21" s="780"/>
      <c r="UYY21" s="780"/>
      <c r="UYZ21" s="780"/>
      <c r="UZA21" s="780"/>
      <c r="UZB21" s="780"/>
      <c r="UZC21" s="780"/>
      <c r="UZD21" s="780"/>
      <c r="UZE21" s="780"/>
      <c r="UZF21" s="780"/>
      <c r="UZG21" s="780"/>
      <c r="UZH21" s="780"/>
      <c r="UZI21" s="780"/>
      <c r="UZJ21" s="780"/>
      <c r="UZK21" s="780"/>
      <c r="UZL21" s="780"/>
      <c r="UZM21" s="780"/>
      <c r="UZN21" s="780"/>
      <c r="UZO21" s="780"/>
      <c r="UZP21" s="780"/>
      <c r="UZQ21" s="780"/>
      <c r="UZR21" s="780"/>
      <c r="UZS21" s="780"/>
      <c r="UZT21" s="780"/>
      <c r="UZU21" s="780"/>
      <c r="UZV21" s="780"/>
      <c r="UZW21" s="780"/>
      <c r="UZX21" s="780"/>
      <c r="UZY21" s="780"/>
      <c r="UZZ21" s="780"/>
      <c r="VAA21" s="780"/>
      <c r="VAB21" s="780"/>
      <c r="VAC21" s="780"/>
      <c r="VAD21" s="780"/>
      <c r="VAE21" s="780"/>
      <c r="VAF21" s="780"/>
      <c r="VAG21" s="780"/>
      <c r="VAH21" s="780"/>
      <c r="VAI21" s="780"/>
      <c r="VAJ21" s="780"/>
      <c r="VAK21" s="780"/>
      <c r="VAL21" s="780"/>
      <c r="VAM21" s="780"/>
      <c r="VAN21" s="780"/>
      <c r="VAO21" s="780"/>
      <c r="VAP21" s="780"/>
      <c r="VAQ21" s="780"/>
      <c r="VAR21" s="780"/>
      <c r="VAS21" s="780"/>
      <c r="VAT21" s="780"/>
      <c r="VAU21" s="780"/>
      <c r="VAV21" s="780"/>
      <c r="VAW21" s="780"/>
      <c r="VAX21" s="780"/>
      <c r="VAY21" s="780"/>
      <c r="VAZ21" s="780"/>
      <c r="VBA21" s="780"/>
      <c r="VBB21" s="780"/>
      <c r="VBC21" s="780"/>
      <c r="VBD21" s="780"/>
      <c r="VBE21" s="780"/>
      <c r="VBF21" s="780"/>
      <c r="VBG21" s="780"/>
      <c r="VBH21" s="780"/>
      <c r="VBI21" s="780"/>
      <c r="VBJ21" s="780"/>
      <c r="VBK21" s="780"/>
      <c r="VBL21" s="780"/>
      <c r="VBM21" s="780"/>
      <c r="VBN21" s="780"/>
      <c r="VBO21" s="780"/>
      <c r="VBP21" s="780"/>
      <c r="VBQ21" s="780"/>
      <c r="VBR21" s="780"/>
      <c r="VBS21" s="780"/>
      <c r="VBT21" s="780"/>
      <c r="VBU21" s="780"/>
      <c r="VBV21" s="780"/>
      <c r="VBW21" s="780"/>
      <c r="VBX21" s="780"/>
      <c r="VBY21" s="780"/>
      <c r="VBZ21" s="780"/>
      <c r="VCA21" s="780"/>
      <c r="VCB21" s="780"/>
      <c r="VCC21" s="780"/>
      <c r="VCD21" s="780"/>
      <c r="VCE21" s="780"/>
      <c r="VCF21" s="780"/>
      <c r="VCG21" s="780"/>
      <c r="VCH21" s="780"/>
      <c r="VCI21" s="780"/>
      <c r="VCJ21" s="780"/>
      <c r="VCK21" s="780"/>
      <c r="VCL21" s="780"/>
      <c r="VCM21" s="780"/>
      <c r="VCN21" s="780"/>
      <c r="VCO21" s="780"/>
      <c r="VCP21" s="780"/>
      <c r="VCQ21" s="780"/>
      <c r="VCR21" s="780"/>
      <c r="VCS21" s="780"/>
      <c r="VCT21" s="780"/>
      <c r="VCU21" s="780"/>
      <c r="VCV21" s="780"/>
      <c r="VCW21" s="780"/>
      <c r="VCX21" s="780"/>
      <c r="VCY21" s="780"/>
      <c r="VCZ21" s="780"/>
      <c r="VDA21" s="780"/>
      <c r="VDB21" s="780"/>
      <c r="VDC21" s="780"/>
      <c r="VDD21" s="780"/>
      <c r="VDE21" s="780"/>
      <c r="VDF21" s="780"/>
      <c r="VDG21" s="780"/>
      <c r="VDH21" s="780"/>
      <c r="VDI21" s="780"/>
      <c r="VDJ21" s="780"/>
      <c r="VDK21" s="780"/>
      <c r="VDL21" s="780"/>
      <c r="VDM21" s="780"/>
      <c r="VDN21" s="780"/>
      <c r="VDO21" s="780"/>
      <c r="VDP21" s="780"/>
      <c r="VDQ21" s="780"/>
      <c r="VDR21" s="780"/>
      <c r="VDS21" s="780"/>
      <c r="VDT21" s="780"/>
      <c r="VDU21" s="780"/>
      <c r="VDV21" s="780"/>
      <c r="VDW21" s="780"/>
      <c r="VDX21" s="780"/>
      <c r="VDY21" s="780"/>
      <c r="VDZ21" s="780"/>
      <c r="VEA21" s="780"/>
      <c r="VEB21" s="780"/>
      <c r="VEC21" s="780"/>
      <c r="VED21" s="780"/>
      <c r="VEE21" s="780"/>
      <c r="VEF21" s="780"/>
      <c r="VEG21" s="780"/>
      <c r="VEH21" s="780"/>
      <c r="VEI21" s="780"/>
      <c r="VEJ21" s="780"/>
      <c r="VEK21" s="780"/>
      <c r="VEL21" s="780"/>
      <c r="VEM21" s="780"/>
      <c r="VEN21" s="780"/>
      <c r="VEO21" s="780"/>
      <c r="VEP21" s="780"/>
      <c r="VEQ21" s="780"/>
      <c r="VER21" s="780"/>
      <c r="VES21" s="780"/>
      <c r="VET21" s="780"/>
      <c r="VEU21" s="780"/>
      <c r="VEV21" s="780"/>
      <c r="VEW21" s="780"/>
      <c r="VEX21" s="780"/>
      <c r="VEY21" s="780"/>
      <c r="VEZ21" s="780"/>
      <c r="VFA21" s="780"/>
      <c r="VFB21" s="780"/>
      <c r="VFC21" s="780"/>
      <c r="VFD21" s="780"/>
      <c r="VFE21" s="780"/>
      <c r="VFF21" s="780"/>
      <c r="VFG21" s="780"/>
      <c r="VFH21" s="780"/>
      <c r="VFI21" s="780"/>
      <c r="VFJ21" s="780"/>
      <c r="VFK21" s="780"/>
      <c r="VFL21" s="780"/>
      <c r="VFM21" s="780"/>
      <c r="VFN21" s="780"/>
      <c r="VFO21" s="780"/>
      <c r="VFP21" s="780"/>
      <c r="VFQ21" s="780"/>
      <c r="VFR21" s="780"/>
      <c r="VFS21" s="780"/>
      <c r="VFT21" s="780"/>
      <c r="VFU21" s="780"/>
      <c r="VFV21" s="780"/>
      <c r="VFW21" s="780"/>
      <c r="VFX21" s="780"/>
      <c r="VFY21" s="780"/>
      <c r="VFZ21" s="780"/>
      <c r="VGA21" s="780"/>
      <c r="VGB21" s="780"/>
      <c r="VGC21" s="780"/>
      <c r="VGD21" s="780"/>
      <c r="VGE21" s="780"/>
      <c r="VGF21" s="780"/>
      <c r="VGG21" s="780"/>
      <c r="VGH21" s="780"/>
      <c r="VGI21" s="780"/>
      <c r="VGJ21" s="780"/>
      <c r="VGK21" s="780"/>
      <c r="VGL21" s="780"/>
      <c r="VGM21" s="780"/>
      <c r="VGN21" s="780"/>
      <c r="VGO21" s="780"/>
      <c r="VGP21" s="780"/>
      <c r="VGQ21" s="780"/>
      <c r="VGR21" s="780"/>
      <c r="VGS21" s="780"/>
      <c r="VGT21" s="780"/>
      <c r="VGU21" s="780"/>
      <c r="VGV21" s="780"/>
      <c r="VGW21" s="780"/>
      <c r="VGX21" s="780"/>
      <c r="VGY21" s="780"/>
      <c r="VGZ21" s="780"/>
      <c r="VHA21" s="780"/>
      <c r="VHB21" s="780"/>
      <c r="VHC21" s="780"/>
      <c r="VHD21" s="780"/>
      <c r="VHE21" s="780"/>
      <c r="VHF21" s="780"/>
      <c r="VHG21" s="780"/>
      <c r="VHH21" s="780"/>
      <c r="VHI21" s="780"/>
      <c r="VHJ21" s="780"/>
      <c r="VHK21" s="780"/>
      <c r="VHL21" s="780"/>
      <c r="VHM21" s="780"/>
      <c r="VHN21" s="780"/>
      <c r="VHO21" s="780"/>
      <c r="VHP21" s="780"/>
      <c r="VHQ21" s="780"/>
      <c r="VHR21" s="780"/>
      <c r="VHS21" s="780"/>
      <c r="VHT21" s="780"/>
      <c r="VHU21" s="780"/>
      <c r="VHV21" s="780"/>
      <c r="VHW21" s="780"/>
      <c r="VHX21" s="780"/>
      <c r="VHY21" s="780"/>
      <c r="VHZ21" s="780"/>
      <c r="VIA21" s="780"/>
      <c r="VIB21" s="780"/>
      <c r="VIC21" s="780"/>
      <c r="VID21" s="780"/>
      <c r="VIE21" s="780"/>
      <c r="VIF21" s="780"/>
      <c r="VIG21" s="780"/>
      <c r="VIH21" s="780"/>
      <c r="VII21" s="780"/>
      <c r="VIJ21" s="780"/>
      <c r="VIK21" s="780"/>
      <c r="VIL21" s="780"/>
      <c r="VIM21" s="780"/>
      <c r="VIN21" s="780"/>
      <c r="VIO21" s="780"/>
      <c r="VIP21" s="780"/>
      <c r="VIQ21" s="780"/>
      <c r="VIR21" s="780"/>
      <c r="VIS21" s="780"/>
      <c r="VIT21" s="780"/>
      <c r="VIU21" s="780"/>
      <c r="VIV21" s="780"/>
      <c r="VIW21" s="780"/>
      <c r="VIX21" s="780"/>
      <c r="VIY21" s="780"/>
      <c r="VIZ21" s="780"/>
      <c r="VJA21" s="780"/>
      <c r="VJB21" s="780"/>
      <c r="VJC21" s="780"/>
      <c r="VJD21" s="780"/>
      <c r="VJE21" s="780"/>
      <c r="VJF21" s="780"/>
      <c r="VJG21" s="780"/>
      <c r="VJH21" s="780"/>
      <c r="VJI21" s="780"/>
      <c r="VJJ21" s="780"/>
      <c r="VJK21" s="780"/>
      <c r="VJL21" s="780"/>
      <c r="VJM21" s="780"/>
      <c r="VJN21" s="780"/>
      <c r="VJO21" s="780"/>
      <c r="VJP21" s="780"/>
      <c r="VJQ21" s="780"/>
      <c r="VJR21" s="780"/>
      <c r="VJS21" s="780"/>
      <c r="VJT21" s="780"/>
      <c r="VJU21" s="780"/>
      <c r="VJV21" s="780"/>
      <c r="VJW21" s="780"/>
      <c r="VJX21" s="780"/>
      <c r="VJY21" s="780"/>
      <c r="VJZ21" s="780"/>
      <c r="VKA21" s="780"/>
      <c r="VKB21" s="780"/>
      <c r="VKC21" s="780"/>
      <c r="VKD21" s="780"/>
      <c r="VKE21" s="780"/>
      <c r="VKF21" s="780"/>
      <c r="VKG21" s="780"/>
      <c r="VKH21" s="780"/>
      <c r="VKI21" s="780"/>
      <c r="VKJ21" s="780"/>
      <c r="VKK21" s="780"/>
      <c r="VKL21" s="780"/>
      <c r="VKM21" s="780"/>
      <c r="VKN21" s="780"/>
      <c r="VKO21" s="780"/>
      <c r="VKP21" s="780"/>
      <c r="VKQ21" s="780"/>
      <c r="VKR21" s="780"/>
      <c r="VKS21" s="780"/>
      <c r="VKT21" s="780"/>
      <c r="VKU21" s="780"/>
      <c r="VKV21" s="780"/>
      <c r="VKW21" s="780"/>
      <c r="VKX21" s="780"/>
      <c r="VKY21" s="780"/>
      <c r="VKZ21" s="780"/>
      <c r="VLA21" s="780"/>
      <c r="VLB21" s="780"/>
      <c r="VLC21" s="780"/>
      <c r="VLD21" s="780"/>
      <c r="VLE21" s="780"/>
      <c r="VLF21" s="780"/>
      <c r="VLG21" s="780"/>
      <c r="VLH21" s="780"/>
      <c r="VLI21" s="780"/>
      <c r="VLJ21" s="780"/>
      <c r="VLK21" s="780"/>
      <c r="VLL21" s="780"/>
      <c r="VLM21" s="780"/>
      <c r="VLN21" s="780"/>
      <c r="VLO21" s="780"/>
      <c r="VLP21" s="780"/>
      <c r="VLQ21" s="780"/>
      <c r="VLR21" s="780"/>
      <c r="VLS21" s="780"/>
      <c r="VLT21" s="780"/>
      <c r="VLU21" s="780"/>
      <c r="VLV21" s="780"/>
      <c r="VLW21" s="780"/>
      <c r="VLX21" s="780"/>
      <c r="VLY21" s="780"/>
      <c r="VLZ21" s="780"/>
      <c r="VMA21" s="780"/>
      <c r="VMB21" s="780"/>
      <c r="VMC21" s="780"/>
      <c r="VMD21" s="780"/>
      <c r="VME21" s="780"/>
      <c r="VMF21" s="780"/>
      <c r="VMG21" s="780"/>
      <c r="VMH21" s="780"/>
      <c r="VMI21" s="780"/>
      <c r="VMJ21" s="780"/>
      <c r="VMK21" s="780"/>
      <c r="VML21" s="780"/>
      <c r="VMM21" s="780"/>
      <c r="VMN21" s="780"/>
      <c r="VMO21" s="780"/>
      <c r="VMP21" s="780"/>
      <c r="VMQ21" s="780"/>
      <c r="VMR21" s="780"/>
      <c r="VMS21" s="780"/>
      <c r="VMT21" s="780"/>
      <c r="VMU21" s="780"/>
      <c r="VMV21" s="780"/>
      <c r="VMW21" s="780"/>
      <c r="VMX21" s="780"/>
      <c r="VMY21" s="780"/>
      <c r="VMZ21" s="780"/>
      <c r="VNA21" s="780"/>
      <c r="VNB21" s="780"/>
      <c r="VNC21" s="780"/>
      <c r="VND21" s="780"/>
      <c r="VNE21" s="780"/>
      <c r="VNF21" s="780"/>
      <c r="VNG21" s="780"/>
      <c r="VNH21" s="780"/>
      <c r="VNI21" s="780"/>
      <c r="VNJ21" s="780"/>
      <c r="VNK21" s="780"/>
      <c r="VNL21" s="780"/>
      <c r="VNM21" s="780"/>
      <c r="VNN21" s="780"/>
      <c r="VNO21" s="780"/>
      <c r="VNP21" s="780"/>
      <c r="VNQ21" s="780"/>
      <c r="VNR21" s="780"/>
      <c r="VNS21" s="780"/>
      <c r="VNT21" s="780"/>
      <c r="VNU21" s="780"/>
      <c r="VNV21" s="780"/>
      <c r="VNW21" s="780"/>
      <c r="VNX21" s="780"/>
      <c r="VNY21" s="780"/>
      <c r="VNZ21" s="780"/>
      <c r="VOA21" s="780"/>
      <c r="VOB21" s="780"/>
      <c r="VOC21" s="780"/>
      <c r="VOD21" s="780"/>
      <c r="VOE21" s="780"/>
      <c r="VOF21" s="780"/>
      <c r="VOG21" s="780"/>
      <c r="VOH21" s="780"/>
      <c r="VOI21" s="780"/>
      <c r="VOJ21" s="780"/>
      <c r="VOK21" s="780"/>
      <c r="VOL21" s="780"/>
      <c r="VOM21" s="780"/>
      <c r="VON21" s="780"/>
      <c r="VOO21" s="780"/>
      <c r="VOP21" s="780"/>
      <c r="VOQ21" s="780"/>
      <c r="VOR21" s="780"/>
      <c r="VOS21" s="780"/>
      <c r="VOT21" s="780"/>
      <c r="VOU21" s="780"/>
      <c r="VOV21" s="780"/>
      <c r="VOW21" s="780"/>
      <c r="VOX21" s="780"/>
      <c r="VOY21" s="780"/>
      <c r="VOZ21" s="780"/>
      <c r="VPA21" s="780"/>
      <c r="VPB21" s="780"/>
      <c r="VPC21" s="780"/>
      <c r="VPD21" s="780"/>
      <c r="VPE21" s="780"/>
      <c r="VPF21" s="780"/>
      <c r="VPG21" s="780"/>
      <c r="VPH21" s="780"/>
      <c r="VPI21" s="780"/>
      <c r="VPJ21" s="780"/>
      <c r="VPK21" s="780"/>
      <c r="VPL21" s="780"/>
      <c r="VPM21" s="780"/>
      <c r="VPN21" s="780"/>
      <c r="VPO21" s="780"/>
      <c r="VPP21" s="780"/>
      <c r="VPQ21" s="780"/>
      <c r="VPR21" s="780"/>
      <c r="VPS21" s="780"/>
      <c r="VPT21" s="780"/>
      <c r="VPU21" s="780"/>
      <c r="VPV21" s="780"/>
      <c r="VPW21" s="780"/>
      <c r="VPX21" s="780"/>
      <c r="VPY21" s="780"/>
      <c r="VPZ21" s="780"/>
      <c r="VQA21" s="780"/>
      <c r="VQB21" s="780"/>
      <c r="VQC21" s="780"/>
      <c r="VQD21" s="780"/>
      <c r="VQE21" s="780"/>
      <c r="VQF21" s="780"/>
      <c r="VQG21" s="780"/>
      <c r="VQH21" s="780"/>
      <c r="VQI21" s="780"/>
      <c r="VQJ21" s="780"/>
      <c r="VQK21" s="780"/>
      <c r="VQL21" s="780"/>
      <c r="VQM21" s="780"/>
      <c r="VQN21" s="780"/>
      <c r="VQO21" s="780"/>
      <c r="VQP21" s="780"/>
      <c r="VQQ21" s="780"/>
      <c r="VQR21" s="780"/>
      <c r="VQS21" s="780"/>
      <c r="VQT21" s="780"/>
      <c r="VQU21" s="780"/>
      <c r="VQV21" s="780"/>
      <c r="VQW21" s="780"/>
      <c r="VQX21" s="780"/>
      <c r="VQY21" s="780"/>
      <c r="VQZ21" s="780"/>
      <c r="VRA21" s="780"/>
      <c r="VRB21" s="780"/>
      <c r="VRC21" s="780"/>
      <c r="VRD21" s="780"/>
      <c r="VRE21" s="780"/>
      <c r="VRF21" s="780"/>
      <c r="VRG21" s="780"/>
      <c r="VRH21" s="780"/>
      <c r="VRI21" s="780"/>
      <c r="VRJ21" s="780"/>
      <c r="VRK21" s="780"/>
      <c r="VRL21" s="780"/>
      <c r="VRM21" s="780"/>
      <c r="VRN21" s="780"/>
      <c r="VRO21" s="780"/>
      <c r="VRP21" s="780"/>
      <c r="VRQ21" s="780"/>
      <c r="VRR21" s="780"/>
      <c r="VRS21" s="780"/>
      <c r="VRT21" s="780"/>
      <c r="VRU21" s="780"/>
      <c r="VRV21" s="780"/>
      <c r="VRW21" s="780"/>
      <c r="VRX21" s="780"/>
      <c r="VRY21" s="780"/>
      <c r="VRZ21" s="780"/>
      <c r="VSA21" s="780"/>
      <c r="VSB21" s="780"/>
      <c r="VSC21" s="780"/>
      <c r="VSD21" s="780"/>
      <c r="VSE21" s="780"/>
      <c r="VSF21" s="780"/>
      <c r="VSG21" s="780"/>
      <c r="VSH21" s="780"/>
      <c r="VSI21" s="780"/>
      <c r="VSJ21" s="780"/>
      <c r="VSK21" s="780"/>
      <c r="VSL21" s="780"/>
      <c r="VSM21" s="780"/>
      <c r="VSN21" s="780"/>
      <c r="VSO21" s="780"/>
      <c r="VSP21" s="780"/>
      <c r="VSQ21" s="780"/>
      <c r="VSR21" s="780"/>
      <c r="VSS21" s="780"/>
      <c r="VST21" s="780"/>
      <c r="VSU21" s="780"/>
      <c r="VSV21" s="780"/>
      <c r="VSW21" s="780"/>
      <c r="VSX21" s="780"/>
      <c r="VSY21" s="780"/>
      <c r="VSZ21" s="780"/>
      <c r="VTA21" s="780"/>
      <c r="VTB21" s="780"/>
      <c r="VTC21" s="780"/>
      <c r="VTD21" s="780"/>
      <c r="VTE21" s="780"/>
      <c r="VTF21" s="780"/>
      <c r="VTG21" s="780"/>
      <c r="VTH21" s="780"/>
      <c r="VTI21" s="780"/>
      <c r="VTJ21" s="780"/>
      <c r="VTK21" s="780"/>
      <c r="VTL21" s="780"/>
      <c r="VTM21" s="780"/>
      <c r="VTN21" s="780"/>
      <c r="VTO21" s="780"/>
      <c r="VTP21" s="780"/>
      <c r="VTQ21" s="780"/>
      <c r="VTR21" s="780"/>
      <c r="VTS21" s="780"/>
      <c r="VTT21" s="780"/>
      <c r="VTU21" s="780"/>
      <c r="VTV21" s="780"/>
      <c r="VTW21" s="780"/>
      <c r="VTX21" s="780"/>
      <c r="VTY21" s="780"/>
      <c r="VTZ21" s="780"/>
      <c r="VUA21" s="780"/>
      <c r="VUB21" s="780"/>
      <c r="VUC21" s="780"/>
      <c r="VUD21" s="780"/>
      <c r="VUE21" s="780"/>
      <c r="VUF21" s="780"/>
      <c r="VUG21" s="780"/>
      <c r="VUH21" s="780"/>
      <c r="VUI21" s="780"/>
      <c r="VUJ21" s="780"/>
      <c r="VUK21" s="780"/>
      <c r="VUL21" s="780"/>
      <c r="VUM21" s="780"/>
      <c r="VUN21" s="780"/>
      <c r="VUO21" s="780"/>
      <c r="VUP21" s="780"/>
      <c r="VUQ21" s="780"/>
      <c r="VUR21" s="780"/>
      <c r="VUS21" s="780"/>
      <c r="VUT21" s="780"/>
      <c r="VUU21" s="780"/>
      <c r="VUV21" s="780"/>
      <c r="VUW21" s="780"/>
      <c r="VUX21" s="780"/>
      <c r="VUY21" s="780"/>
      <c r="VUZ21" s="780"/>
      <c r="VVA21" s="780"/>
      <c r="VVB21" s="780"/>
      <c r="VVC21" s="780"/>
      <c r="VVD21" s="780"/>
      <c r="VVE21" s="780"/>
      <c r="VVF21" s="780"/>
      <c r="VVG21" s="780"/>
      <c r="VVH21" s="780"/>
      <c r="VVI21" s="780"/>
      <c r="VVJ21" s="780"/>
      <c r="VVK21" s="780"/>
      <c r="VVL21" s="780"/>
      <c r="VVM21" s="780"/>
      <c r="VVN21" s="780"/>
      <c r="VVO21" s="780"/>
      <c r="VVP21" s="780"/>
      <c r="VVQ21" s="780"/>
      <c r="VVR21" s="780"/>
      <c r="VVS21" s="780"/>
      <c r="VVT21" s="780"/>
      <c r="VVU21" s="780"/>
      <c r="VVV21" s="780"/>
      <c r="VVW21" s="780"/>
      <c r="VVX21" s="780"/>
      <c r="VVY21" s="780"/>
      <c r="VVZ21" s="780"/>
      <c r="VWA21" s="780"/>
      <c r="VWB21" s="780"/>
      <c r="VWC21" s="780"/>
      <c r="VWD21" s="780"/>
      <c r="VWE21" s="780"/>
      <c r="VWF21" s="780"/>
      <c r="VWG21" s="780"/>
      <c r="VWH21" s="780"/>
      <c r="VWI21" s="780"/>
      <c r="VWJ21" s="780"/>
      <c r="VWK21" s="780"/>
      <c r="VWL21" s="780"/>
      <c r="VWM21" s="780"/>
      <c r="VWN21" s="780"/>
      <c r="VWO21" s="780"/>
      <c r="VWP21" s="780"/>
      <c r="VWQ21" s="780"/>
      <c r="VWR21" s="780"/>
      <c r="VWS21" s="780"/>
      <c r="VWT21" s="780"/>
      <c r="VWU21" s="780"/>
      <c r="VWV21" s="780"/>
      <c r="VWW21" s="780"/>
      <c r="VWX21" s="780"/>
      <c r="VWY21" s="780"/>
      <c r="VWZ21" s="780"/>
      <c r="VXA21" s="780"/>
      <c r="VXB21" s="780"/>
      <c r="VXC21" s="780"/>
      <c r="VXD21" s="780"/>
      <c r="VXE21" s="780"/>
      <c r="VXF21" s="780"/>
      <c r="VXG21" s="780"/>
      <c r="VXH21" s="780"/>
      <c r="VXI21" s="780"/>
      <c r="VXJ21" s="780"/>
      <c r="VXK21" s="780"/>
      <c r="VXL21" s="780"/>
      <c r="VXM21" s="780"/>
      <c r="VXN21" s="780"/>
      <c r="VXO21" s="780"/>
      <c r="VXP21" s="780"/>
      <c r="VXQ21" s="780"/>
      <c r="VXR21" s="780"/>
      <c r="VXS21" s="780"/>
      <c r="VXT21" s="780"/>
      <c r="VXU21" s="780"/>
      <c r="VXV21" s="780"/>
      <c r="VXW21" s="780"/>
      <c r="VXX21" s="780"/>
      <c r="VXY21" s="780"/>
      <c r="VXZ21" s="780"/>
      <c r="VYA21" s="780"/>
      <c r="VYB21" s="780"/>
      <c r="VYC21" s="780"/>
      <c r="VYD21" s="780"/>
      <c r="VYE21" s="780"/>
      <c r="VYF21" s="780"/>
      <c r="VYG21" s="780"/>
      <c r="VYH21" s="780"/>
      <c r="VYI21" s="780"/>
      <c r="VYJ21" s="780"/>
      <c r="VYK21" s="780"/>
      <c r="VYL21" s="780"/>
      <c r="VYM21" s="780"/>
      <c r="VYN21" s="780"/>
      <c r="VYO21" s="780"/>
      <c r="VYP21" s="780"/>
      <c r="VYQ21" s="780"/>
      <c r="VYR21" s="780"/>
      <c r="VYS21" s="780"/>
      <c r="VYT21" s="780"/>
      <c r="VYU21" s="780"/>
      <c r="VYV21" s="780"/>
      <c r="VYW21" s="780"/>
      <c r="VYX21" s="780"/>
      <c r="VYY21" s="780"/>
      <c r="VYZ21" s="780"/>
      <c r="VZA21" s="780"/>
      <c r="VZB21" s="780"/>
      <c r="VZC21" s="780"/>
      <c r="VZD21" s="780"/>
      <c r="VZE21" s="780"/>
      <c r="VZF21" s="780"/>
      <c r="VZG21" s="780"/>
      <c r="VZH21" s="780"/>
      <c r="VZI21" s="780"/>
      <c r="VZJ21" s="780"/>
      <c r="VZK21" s="780"/>
      <c r="VZL21" s="780"/>
      <c r="VZM21" s="780"/>
      <c r="VZN21" s="780"/>
      <c r="VZO21" s="780"/>
      <c r="VZP21" s="780"/>
      <c r="VZQ21" s="780"/>
      <c r="VZR21" s="780"/>
      <c r="VZS21" s="780"/>
      <c r="VZT21" s="780"/>
      <c r="VZU21" s="780"/>
      <c r="VZV21" s="780"/>
      <c r="VZW21" s="780"/>
      <c r="VZX21" s="780"/>
      <c r="VZY21" s="780"/>
      <c r="VZZ21" s="780"/>
      <c r="WAA21" s="780"/>
      <c r="WAB21" s="780"/>
      <c r="WAC21" s="780"/>
      <c r="WAD21" s="780"/>
      <c r="WAE21" s="780"/>
      <c r="WAF21" s="780"/>
      <c r="WAG21" s="780"/>
      <c r="WAH21" s="780"/>
      <c r="WAI21" s="780"/>
      <c r="WAJ21" s="780"/>
      <c r="WAK21" s="780"/>
      <c r="WAL21" s="780"/>
      <c r="WAM21" s="780"/>
      <c r="WAN21" s="780"/>
      <c r="WAO21" s="780"/>
      <c r="WAP21" s="780"/>
      <c r="WAQ21" s="780"/>
      <c r="WAR21" s="780"/>
      <c r="WAS21" s="780"/>
      <c r="WAT21" s="780"/>
      <c r="WAU21" s="780"/>
      <c r="WAV21" s="780"/>
      <c r="WAW21" s="780"/>
      <c r="WAX21" s="780"/>
      <c r="WAY21" s="780"/>
      <c r="WAZ21" s="780"/>
      <c r="WBA21" s="780"/>
      <c r="WBB21" s="780"/>
      <c r="WBC21" s="780"/>
      <c r="WBD21" s="780"/>
      <c r="WBE21" s="780"/>
      <c r="WBF21" s="780"/>
      <c r="WBG21" s="780"/>
      <c r="WBH21" s="780"/>
      <c r="WBI21" s="780"/>
      <c r="WBJ21" s="780"/>
      <c r="WBK21" s="780"/>
      <c r="WBL21" s="780"/>
      <c r="WBM21" s="780"/>
      <c r="WBN21" s="780"/>
      <c r="WBO21" s="780"/>
      <c r="WBP21" s="780"/>
      <c r="WBQ21" s="780"/>
      <c r="WBR21" s="780"/>
      <c r="WBS21" s="780"/>
      <c r="WBT21" s="780"/>
      <c r="WBU21" s="780"/>
      <c r="WBV21" s="780"/>
      <c r="WBW21" s="780"/>
      <c r="WBX21" s="780"/>
      <c r="WBY21" s="780"/>
      <c r="WBZ21" s="780"/>
      <c r="WCA21" s="780"/>
      <c r="WCB21" s="780"/>
      <c r="WCC21" s="780"/>
      <c r="WCD21" s="780"/>
      <c r="WCE21" s="780"/>
      <c r="WCF21" s="780"/>
      <c r="WCG21" s="780"/>
      <c r="WCH21" s="780"/>
      <c r="WCI21" s="780"/>
      <c r="WCJ21" s="780"/>
      <c r="WCK21" s="780"/>
      <c r="WCL21" s="780"/>
      <c r="WCM21" s="780"/>
      <c r="WCN21" s="780"/>
      <c r="WCO21" s="780"/>
      <c r="WCP21" s="780"/>
      <c r="WCQ21" s="780"/>
      <c r="WCR21" s="780"/>
      <c r="WCS21" s="780"/>
      <c r="WCT21" s="780"/>
      <c r="WCU21" s="780"/>
      <c r="WCV21" s="780"/>
      <c r="WCW21" s="780"/>
      <c r="WCX21" s="780"/>
      <c r="WCY21" s="780"/>
      <c r="WCZ21" s="780"/>
      <c r="WDA21" s="780"/>
      <c r="WDB21" s="780"/>
      <c r="WDC21" s="780"/>
      <c r="WDD21" s="780"/>
      <c r="WDE21" s="780"/>
      <c r="WDF21" s="780"/>
      <c r="WDG21" s="780"/>
      <c r="WDH21" s="780"/>
      <c r="WDI21" s="780"/>
      <c r="WDJ21" s="780"/>
      <c r="WDK21" s="780"/>
      <c r="WDL21" s="780"/>
      <c r="WDM21" s="780"/>
      <c r="WDN21" s="780"/>
      <c r="WDO21" s="780"/>
      <c r="WDP21" s="780"/>
      <c r="WDQ21" s="780"/>
      <c r="WDR21" s="780"/>
      <c r="WDS21" s="780"/>
      <c r="WDT21" s="780"/>
      <c r="WDU21" s="780"/>
      <c r="WDV21" s="780"/>
      <c r="WDW21" s="780"/>
      <c r="WDX21" s="780"/>
      <c r="WDY21" s="780"/>
      <c r="WDZ21" s="780"/>
      <c r="WEA21" s="780"/>
      <c r="WEB21" s="780"/>
      <c r="WEC21" s="780"/>
      <c r="WED21" s="780"/>
      <c r="WEE21" s="780"/>
      <c r="WEF21" s="780"/>
      <c r="WEG21" s="780"/>
      <c r="WEH21" s="780"/>
      <c r="WEI21" s="780"/>
      <c r="WEJ21" s="780"/>
      <c r="WEK21" s="780"/>
      <c r="WEL21" s="780"/>
      <c r="WEM21" s="780"/>
      <c r="WEN21" s="780"/>
      <c r="WEO21" s="780"/>
      <c r="WEP21" s="780"/>
      <c r="WEQ21" s="780"/>
      <c r="WER21" s="780"/>
      <c r="WES21" s="780"/>
      <c r="WET21" s="780"/>
      <c r="WEU21" s="780"/>
      <c r="WEV21" s="780"/>
      <c r="WEW21" s="780"/>
      <c r="WEX21" s="780"/>
      <c r="WEY21" s="780"/>
      <c r="WEZ21" s="780"/>
      <c r="WFA21" s="780"/>
      <c r="WFB21" s="780"/>
      <c r="WFC21" s="780"/>
      <c r="WFD21" s="780"/>
      <c r="WFE21" s="780"/>
      <c r="WFF21" s="780"/>
      <c r="WFG21" s="780"/>
      <c r="WFH21" s="780"/>
      <c r="WFI21" s="780"/>
      <c r="WFJ21" s="780"/>
      <c r="WFK21" s="780"/>
      <c r="WFL21" s="780"/>
      <c r="WFM21" s="780"/>
      <c r="WFN21" s="780"/>
      <c r="WFO21" s="780"/>
      <c r="WFP21" s="780"/>
      <c r="WFQ21" s="780"/>
      <c r="WFR21" s="780"/>
      <c r="WFS21" s="780"/>
      <c r="WFT21" s="780"/>
      <c r="WFU21" s="780"/>
      <c r="WFV21" s="780"/>
      <c r="WFW21" s="780"/>
      <c r="WFX21" s="780"/>
      <c r="WFY21" s="780"/>
      <c r="WFZ21" s="780"/>
      <c r="WGA21" s="780"/>
      <c r="WGB21" s="780"/>
      <c r="WGC21" s="780"/>
      <c r="WGD21" s="780"/>
      <c r="WGE21" s="780"/>
      <c r="WGF21" s="780"/>
      <c r="WGG21" s="780"/>
      <c r="WGH21" s="780"/>
      <c r="WGI21" s="780"/>
      <c r="WGJ21" s="780"/>
      <c r="WGK21" s="780"/>
      <c r="WGL21" s="780"/>
      <c r="WGM21" s="780"/>
      <c r="WGN21" s="780"/>
      <c r="WGO21" s="780"/>
      <c r="WGP21" s="780"/>
      <c r="WGQ21" s="780"/>
      <c r="WGR21" s="780"/>
      <c r="WGS21" s="780"/>
      <c r="WGT21" s="780"/>
      <c r="WGU21" s="780"/>
      <c r="WGV21" s="780"/>
      <c r="WGW21" s="780"/>
      <c r="WGX21" s="780"/>
      <c r="WGY21" s="780"/>
      <c r="WGZ21" s="780"/>
      <c r="WHA21" s="780"/>
      <c r="WHB21" s="780"/>
      <c r="WHC21" s="780"/>
      <c r="WHD21" s="780"/>
      <c r="WHE21" s="780"/>
      <c r="WHF21" s="780"/>
      <c r="WHG21" s="780"/>
      <c r="WHH21" s="780"/>
      <c r="WHI21" s="780"/>
      <c r="WHJ21" s="780"/>
      <c r="WHK21" s="780"/>
      <c r="WHL21" s="780"/>
      <c r="WHM21" s="780"/>
      <c r="WHN21" s="780"/>
      <c r="WHO21" s="780"/>
      <c r="WHP21" s="780"/>
      <c r="WHQ21" s="780"/>
      <c r="WHR21" s="780"/>
      <c r="WHS21" s="780"/>
      <c r="WHT21" s="780"/>
      <c r="WHU21" s="780"/>
      <c r="WHV21" s="780"/>
      <c r="WHW21" s="780"/>
      <c r="WHX21" s="780"/>
      <c r="WHY21" s="780"/>
      <c r="WHZ21" s="780"/>
      <c r="WIA21" s="780"/>
      <c r="WIB21" s="780"/>
      <c r="WIC21" s="780"/>
      <c r="WID21" s="780"/>
      <c r="WIE21" s="780"/>
      <c r="WIF21" s="780"/>
      <c r="WIG21" s="780"/>
      <c r="WIH21" s="780"/>
      <c r="WII21" s="780"/>
      <c r="WIJ21" s="780"/>
      <c r="WIK21" s="780"/>
      <c r="WIL21" s="780"/>
      <c r="WIM21" s="780"/>
      <c r="WIN21" s="780"/>
      <c r="WIO21" s="780"/>
      <c r="WIP21" s="780"/>
      <c r="WIQ21" s="780"/>
      <c r="WIR21" s="780"/>
      <c r="WIS21" s="780"/>
      <c r="WIT21" s="780"/>
      <c r="WIU21" s="780"/>
      <c r="WIV21" s="780"/>
      <c r="WIW21" s="780"/>
      <c r="WIX21" s="780"/>
      <c r="WIY21" s="780"/>
      <c r="WIZ21" s="780"/>
      <c r="WJA21" s="780"/>
      <c r="WJB21" s="780"/>
      <c r="WJC21" s="780"/>
      <c r="WJD21" s="780"/>
      <c r="WJE21" s="780"/>
      <c r="WJF21" s="780"/>
      <c r="WJG21" s="780"/>
      <c r="WJH21" s="780"/>
      <c r="WJI21" s="780"/>
      <c r="WJJ21" s="780"/>
      <c r="WJK21" s="780"/>
      <c r="WJL21" s="780"/>
      <c r="WJM21" s="780"/>
      <c r="WJN21" s="780"/>
      <c r="WJO21" s="780"/>
      <c r="WJP21" s="780"/>
      <c r="WJQ21" s="780"/>
      <c r="WJR21" s="780"/>
      <c r="WJS21" s="780"/>
      <c r="WJT21" s="780"/>
      <c r="WJU21" s="780"/>
      <c r="WJV21" s="780"/>
      <c r="WJW21" s="780"/>
      <c r="WJX21" s="780"/>
      <c r="WJY21" s="780"/>
      <c r="WJZ21" s="780"/>
      <c r="WKA21" s="780"/>
      <c r="WKB21" s="780"/>
      <c r="WKC21" s="780"/>
      <c r="WKD21" s="780"/>
      <c r="WKE21" s="780"/>
      <c r="WKF21" s="780"/>
      <c r="WKG21" s="780"/>
      <c r="WKH21" s="780"/>
      <c r="WKI21" s="780"/>
      <c r="WKJ21" s="780"/>
      <c r="WKK21" s="780"/>
      <c r="WKL21" s="780"/>
      <c r="WKM21" s="780"/>
      <c r="WKN21" s="780"/>
      <c r="WKO21" s="780"/>
      <c r="WKP21" s="780"/>
      <c r="WKQ21" s="780"/>
      <c r="WKR21" s="780"/>
      <c r="WKS21" s="780"/>
      <c r="WKT21" s="780"/>
      <c r="WKU21" s="780"/>
      <c r="WKV21" s="780"/>
      <c r="WKW21" s="780"/>
      <c r="WKX21" s="780"/>
      <c r="WKY21" s="780"/>
      <c r="WKZ21" s="780"/>
      <c r="WLA21" s="780"/>
      <c r="WLB21" s="780"/>
      <c r="WLC21" s="780"/>
      <c r="WLD21" s="780"/>
      <c r="WLE21" s="780"/>
      <c r="WLF21" s="780"/>
      <c r="WLG21" s="780"/>
      <c r="WLH21" s="780"/>
      <c r="WLI21" s="780"/>
      <c r="WLJ21" s="780"/>
      <c r="WLK21" s="780"/>
      <c r="WLL21" s="780"/>
      <c r="WLM21" s="780"/>
      <c r="WLN21" s="780"/>
      <c r="WLO21" s="780"/>
      <c r="WLP21" s="780"/>
      <c r="WLQ21" s="780"/>
      <c r="WLR21" s="780"/>
      <c r="WLS21" s="780"/>
      <c r="WLT21" s="780"/>
      <c r="WLU21" s="780"/>
      <c r="WLV21" s="780"/>
      <c r="WLW21" s="780"/>
      <c r="WLX21" s="780"/>
      <c r="WLY21" s="780"/>
      <c r="WLZ21" s="780"/>
      <c r="WMA21" s="780"/>
      <c r="WMB21" s="780"/>
      <c r="WMC21" s="780"/>
      <c r="WMD21" s="780"/>
      <c r="WME21" s="780"/>
      <c r="WMF21" s="780"/>
      <c r="WMG21" s="780"/>
      <c r="WMH21" s="780"/>
      <c r="WMI21" s="780"/>
      <c r="WMJ21" s="780"/>
      <c r="WMK21" s="780"/>
      <c r="WML21" s="780"/>
      <c r="WMM21" s="780"/>
      <c r="WMN21" s="780"/>
      <c r="WMO21" s="780"/>
      <c r="WMP21" s="780"/>
      <c r="WMQ21" s="780"/>
      <c r="WMR21" s="780"/>
      <c r="WMS21" s="780"/>
      <c r="WMT21" s="780"/>
      <c r="WMU21" s="780"/>
      <c r="WMV21" s="780"/>
      <c r="WMW21" s="780"/>
      <c r="WMX21" s="780"/>
      <c r="WMY21" s="780"/>
      <c r="WMZ21" s="780"/>
      <c r="WNA21" s="780"/>
      <c r="WNB21" s="780"/>
      <c r="WNC21" s="780"/>
      <c r="WND21" s="780"/>
      <c r="WNE21" s="780"/>
      <c r="WNF21" s="780"/>
      <c r="WNG21" s="780"/>
      <c r="WNH21" s="780"/>
      <c r="WNI21" s="780"/>
      <c r="WNJ21" s="780"/>
      <c r="WNK21" s="780"/>
      <c r="WNL21" s="780"/>
      <c r="WNM21" s="780"/>
      <c r="WNN21" s="780"/>
      <c r="WNO21" s="780"/>
      <c r="WNP21" s="780"/>
      <c r="WNQ21" s="780"/>
      <c r="WNR21" s="780"/>
      <c r="WNS21" s="780"/>
      <c r="WNT21" s="780"/>
      <c r="WNU21" s="780"/>
      <c r="WNV21" s="780"/>
      <c r="WNW21" s="780"/>
      <c r="WNX21" s="780"/>
      <c r="WNY21" s="780"/>
      <c r="WNZ21" s="780"/>
      <c r="WOA21" s="780"/>
      <c r="WOB21" s="780"/>
      <c r="WOC21" s="780"/>
      <c r="WOD21" s="780"/>
      <c r="WOE21" s="780"/>
      <c r="WOF21" s="780"/>
      <c r="WOG21" s="780"/>
      <c r="WOH21" s="780"/>
      <c r="WOI21" s="780"/>
      <c r="WOJ21" s="780"/>
      <c r="WOK21" s="780"/>
      <c r="WOL21" s="780"/>
      <c r="WOM21" s="780"/>
      <c r="WON21" s="780"/>
      <c r="WOO21" s="780"/>
      <c r="WOP21" s="780"/>
      <c r="WOQ21" s="780"/>
      <c r="WOR21" s="780"/>
      <c r="WOS21" s="780"/>
      <c r="WOT21" s="780"/>
      <c r="WOU21" s="780"/>
      <c r="WOV21" s="780"/>
      <c r="WOW21" s="780"/>
      <c r="WOX21" s="780"/>
      <c r="WOY21" s="780"/>
      <c r="WOZ21" s="780"/>
      <c r="WPA21" s="780"/>
      <c r="WPB21" s="780"/>
      <c r="WPC21" s="780"/>
      <c r="WPD21" s="780"/>
      <c r="WPE21" s="780"/>
      <c r="WPF21" s="780"/>
      <c r="WPG21" s="780"/>
      <c r="WPH21" s="780"/>
      <c r="WPI21" s="780"/>
      <c r="WPJ21" s="780"/>
      <c r="WPK21" s="780"/>
      <c r="WPL21" s="780"/>
      <c r="WPM21" s="780"/>
      <c r="WPN21" s="780"/>
      <c r="WPO21" s="780"/>
      <c r="WPP21" s="780"/>
      <c r="WPQ21" s="780"/>
      <c r="WPR21" s="780"/>
      <c r="WPS21" s="780"/>
      <c r="WPT21" s="780"/>
      <c r="WPU21" s="780"/>
      <c r="WPV21" s="780"/>
      <c r="WPW21" s="780"/>
      <c r="WPX21" s="780"/>
      <c r="WPY21" s="780"/>
      <c r="WPZ21" s="780"/>
      <c r="WQA21" s="780"/>
      <c r="WQB21" s="780"/>
      <c r="WQC21" s="780"/>
      <c r="WQD21" s="780"/>
      <c r="WQE21" s="780"/>
      <c r="WQF21" s="780"/>
      <c r="WQG21" s="780"/>
      <c r="WQH21" s="780"/>
      <c r="WQI21" s="780"/>
      <c r="WQJ21" s="780"/>
      <c r="WQK21" s="780"/>
      <c r="WQL21" s="780"/>
      <c r="WQM21" s="780"/>
      <c r="WQN21" s="780"/>
      <c r="WQO21" s="780"/>
      <c r="WQP21" s="780"/>
      <c r="WQQ21" s="780"/>
      <c r="WQR21" s="780"/>
      <c r="WQS21" s="780"/>
      <c r="WQT21" s="780"/>
      <c r="WQU21" s="780"/>
      <c r="WQV21" s="780"/>
      <c r="WQW21" s="780"/>
      <c r="WQX21" s="780"/>
      <c r="WQY21" s="780"/>
      <c r="WQZ21" s="780"/>
      <c r="WRA21" s="780"/>
      <c r="WRB21" s="780"/>
      <c r="WRC21" s="780"/>
      <c r="WRD21" s="780"/>
      <c r="WRE21" s="780"/>
      <c r="WRF21" s="780"/>
      <c r="WRG21" s="780"/>
      <c r="WRH21" s="780"/>
      <c r="WRI21" s="780"/>
      <c r="WRJ21" s="780"/>
      <c r="WRK21" s="780"/>
      <c r="WRL21" s="780"/>
      <c r="WRM21" s="780"/>
      <c r="WRN21" s="780"/>
      <c r="WRO21" s="780"/>
      <c r="WRP21" s="780"/>
      <c r="WRQ21" s="780"/>
      <c r="WRR21" s="780"/>
      <c r="WRS21" s="780"/>
      <c r="WRT21" s="780"/>
      <c r="WRU21" s="780"/>
      <c r="WRV21" s="780"/>
      <c r="WRW21" s="780"/>
      <c r="WRX21" s="780"/>
      <c r="WRY21" s="780"/>
      <c r="WRZ21" s="780"/>
      <c r="WSA21" s="780"/>
      <c r="WSB21" s="780"/>
      <c r="WSC21" s="780"/>
      <c r="WSD21" s="780"/>
      <c r="WSE21" s="780"/>
      <c r="WSF21" s="780"/>
      <c r="WSG21" s="780"/>
      <c r="WSH21" s="780"/>
      <c r="WSI21" s="780"/>
      <c r="WSJ21" s="780"/>
      <c r="WSK21" s="780"/>
      <c r="WSL21" s="780"/>
      <c r="WSM21" s="780"/>
      <c r="WSN21" s="780"/>
      <c r="WSO21" s="780"/>
      <c r="WSP21" s="780"/>
      <c r="WSQ21" s="780"/>
      <c r="WSR21" s="780"/>
      <c r="WSS21" s="780"/>
      <c r="WST21" s="780"/>
      <c r="WSU21" s="780"/>
      <c r="WSV21" s="780"/>
      <c r="WSW21" s="780"/>
      <c r="WSX21" s="780"/>
      <c r="WSY21" s="780"/>
      <c r="WSZ21" s="780"/>
      <c r="WTA21" s="780"/>
      <c r="WTB21" s="780"/>
      <c r="WTC21" s="780"/>
      <c r="WTD21" s="780"/>
      <c r="WTE21" s="780"/>
      <c r="WTF21" s="780"/>
      <c r="WTG21" s="780"/>
      <c r="WTH21" s="780"/>
      <c r="WTI21" s="780"/>
      <c r="WTJ21" s="780"/>
      <c r="WTK21" s="780"/>
      <c r="WTL21" s="780"/>
      <c r="WTM21" s="780"/>
      <c r="WTN21" s="780"/>
      <c r="WTO21" s="780"/>
      <c r="WTP21" s="780"/>
      <c r="WTQ21" s="780"/>
      <c r="WTR21" s="780"/>
      <c r="WTS21" s="780"/>
      <c r="WTT21" s="780"/>
      <c r="WTU21" s="780"/>
      <c r="WTV21" s="780"/>
      <c r="WTW21" s="780"/>
      <c r="WTX21" s="780"/>
      <c r="WTY21" s="780"/>
      <c r="WTZ21" s="780"/>
      <c r="WUA21" s="780"/>
      <c r="WUB21" s="780"/>
      <c r="WUC21" s="780"/>
      <c r="WUD21" s="780"/>
      <c r="WUE21" s="780"/>
      <c r="WUF21" s="780"/>
      <c r="WUG21" s="780"/>
      <c r="WUH21" s="780"/>
      <c r="WUI21" s="780"/>
      <c r="WUJ21" s="780"/>
      <c r="WUK21" s="780"/>
      <c r="WUL21" s="780"/>
      <c r="WUM21" s="780"/>
      <c r="WUN21" s="780"/>
      <c r="WUO21" s="780"/>
      <c r="WUP21" s="780"/>
      <c r="WUQ21" s="780"/>
      <c r="WUR21" s="780"/>
      <c r="WUS21" s="780"/>
      <c r="WUT21" s="780"/>
      <c r="WUU21" s="780"/>
      <c r="WUV21" s="780"/>
      <c r="WUW21" s="780"/>
      <c r="WUX21" s="780"/>
      <c r="WUY21" s="780"/>
      <c r="WUZ21" s="780"/>
      <c r="WVA21" s="780"/>
      <c r="WVB21" s="780"/>
      <c r="WVC21" s="780"/>
      <c r="WVD21" s="780"/>
      <c r="WVE21" s="780"/>
      <c r="WVF21" s="780"/>
      <c r="WVG21" s="780"/>
      <c r="WVH21" s="780"/>
      <c r="WVI21" s="780"/>
      <c r="WVJ21" s="780"/>
      <c r="WVK21" s="780"/>
      <c r="WVL21" s="780"/>
      <c r="WVM21" s="780"/>
      <c r="WVN21" s="780"/>
      <c r="WVO21" s="780"/>
      <c r="WVP21" s="780"/>
      <c r="WVQ21" s="780"/>
      <c r="WVR21" s="780"/>
      <c r="WVS21" s="780"/>
      <c r="WVT21" s="780"/>
      <c r="WVU21" s="780"/>
      <c r="WVV21" s="780"/>
      <c r="WVW21" s="780"/>
      <c r="WVX21" s="780"/>
      <c r="WVY21" s="780"/>
      <c r="WVZ21" s="780"/>
      <c r="WWA21" s="780"/>
      <c r="WWB21" s="780"/>
      <c r="WWC21" s="780"/>
      <c r="WWD21" s="780"/>
      <c r="WWE21" s="780"/>
      <c r="WWF21" s="780"/>
      <c r="WWG21" s="780"/>
      <c r="WWH21" s="780"/>
      <c r="WWI21" s="780"/>
      <c r="WWJ21" s="780"/>
      <c r="WWK21" s="780"/>
      <c r="WWL21" s="780"/>
      <c r="WWM21" s="780"/>
      <c r="WWN21" s="780"/>
      <c r="WWO21" s="780"/>
      <c r="WWP21" s="780"/>
      <c r="WWQ21" s="780"/>
      <c r="WWR21" s="780"/>
      <c r="WWS21" s="780"/>
      <c r="WWT21" s="780"/>
      <c r="WWU21" s="780"/>
      <c r="WWV21" s="780"/>
      <c r="WWW21" s="780"/>
      <c r="WWX21" s="780"/>
      <c r="WWY21" s="780"/>
      <c r="WWZ21" s="780"/>
      <c r="WXA21" s="780"/>
      <c r="WXB21" s="780"/>
      <c r="WXC21" s="780"/>
      <c r="WXD21" s="780"/>
      <c r="WXE21" s="780"/>
      <c r="WXF21" s="780"/>
      <c r="WXG21" s="780"/>
      <c r="WXH21" s="780"/>
      <c r="WXI21" s="780"/>
      <c r="WXJ21" s="780"/>
      <c r="WXK21" s="780"/>
      <c r="WXL21" s="780"/>
      <c r="WXM21" s="780"/>
      <c r="WXN21" s="780"/>
      <c r="WXO21" s="780"/>
      <c r="WXP21" s="780"/>
      <c r="WXQ21" s="780"/>
      <c r="WXR21" s="780"/>
      <c r="WXS21" s="780"/>
      <c r="WXT21" s="780"/>
      <c r="WXU21" s="780"/>
      <c r="WXV21" s="780"/>
      <c r="WXW21" s="780"/>
      <c r="WXX21" s="780"/>
      <c r="WXY21" s="780"/>
      <c r="WXZ21" s="780"/>
      <c r="WYA21" s="780"/>
      <c r="WYB21" s="780"/>
      <c r="WYC21" s="780"/>
      <c r="WYD21" s="780"/>
      <c r="WYE21" s="780"/>
      <c r="WYF21" s="780"/>
      <c r="WYG21" s="780"/>
      <c r="WYH21" s="780"/>
      <c r="WYI21" s="780"/>
      <c r="WYJ21" s="780"/>
      <c r="WYK21" s="780"/>
      <c r="WYL21" s="780"/>
      <c r="WYM21" s="780"/>
      <c r="WYN21" s="780"/>
      <c r="WYO21" s="780"/>
      <c r="WYP21" s="780"/>
      <c r="WYQ21" s="780"/>
      <c r="WYR21" s="780"/>
      <c r="WYS21" s="780"/>
      <c r="WYT21" s="780"/>
      <c r="WYU21" s="780"/>
      <c r="WYV21" s="780"/>
      <c r="WYW21" s="780"/>
      <c r="WYX21" s="780"/>
      <c r="WYY21" s="780"/>
      <c r="WYZ21" s="780"/>
      <c r="WZA21" s="780"/>
      <c r="WZB21" s="780"/>
      <c r="WZC21" s="780"/>
      <c r="WZD21" s="780"/>
      <c r="WZE21" s="780"/>
      <c r="WZF21" s="780"/>
      <c r="WZG21" s="780"/>
      <c r="WZH21" s="780"/>
      <c r="WZI21" s="780"/>
      <c r="WZJ21" s="780"/>
      <c r="WZK21" s="780"/>
      <c r="WZL21" s="780"/>
      <c r="WZM21" s="780"/>
      <c r="WZN21" s="780"/>
      <c r="WZO21" s="780"/>
      <c r="WZP21" s="780"/>
      <c r="WZQ21" s="780"/>
      <c r="WZR21" s="780"/>
      <c r="WZS21" s="780"/>
      <c r="WZT21" s="780"/>
      <c r="WZU21" s="780"/>
      <c r="WZV21" s="780"/>
      <c r="WZW21" s="780"/>
      <c r="WZX21" s="780"/>
      <c r="WZY21" s="780"/>
      <c r="WZZ21" s="780"/>
      <c r="XAA21" s="780"/>
      <c r="XAB21" s="780"/>
      <c r="XAC21" s="780"/>
      <c r="XAD21" s="780"/>
      <c r="XAE21" s="780"/>
      <c r="XAF21" s="780"/>
      <c r="XAG21" s="780"/>
      <c r="XAH21" s="780"/>
      <c r="XAI21" s="780"/>
      <c r="XAJ21" s="780"/>
      <c r="XAK21" s="780"/>
      <c r="XAL21" s="780"/>
      <c r="XAM21" s="780"/>
      <c r="XAN21" s="780"/>
      <c r="XAO21" s="780"/>
      <c r="XAP21" s="780"/>
      <c r="XAQ21" s="780"/>
      <c r="XAR21" s="780"/>
      <c r="XAS21" s="780"/>
      <c r="XAT21" s="780"/>
      <c r="XAU21" s="780"/>
      <c r="XAV21" s="780"/>
      <c r="XAW21" s="780"/>
      <c r="XAX21" s="780"/>
      <c r="XAY21" s="780"/>
      <c r="XAZ21" s="780"/>
      <c r="XBA21" s="780"/>
      <c r="XBB21" s="780"/>
      <c r="XBC21" s="780"/>
      <c r="XBD21" s="780"/>
      <c r="XBE21" s="780"/>
      <c r="XBF21" s="780"/>
      <c r="XBG21" s="780"/>
      <c r="XBH21" s="780"/>
      <c r="XBI21" s="780"/>
      <c r="XBJ21" s="780"/>
      <c r="XBK21" s="780"/>
      <c r="XBL21" s="780"/>
      <c r="XBM21" s="780"/>
      <c r="XBN21" s="780"/>
      <c r="XBO21" s="780"/>
      <c r="XBP21" s="780"/>
      <c r="XBQ21" s="780"/>
      <c r="XBR21" s="780"/>
      <c r="XBS21" s="780"/>
      <c r="XBT21" s="780"/>
      <c r="XBU21" s="780"/>
      <c r="XBV21" s="780"/>
      <c r="XBW21" s="780"/>
      <c r="XBX21" s="780"/>
      <c r="XBY21" s="780"/>
      <c r="XBZ21" s="780"/>
      <c r="XCA21" s="780"/>
      <c r="XCB21" s="780"/>
      <c r="XCC21" s="780"/>
      <c r="XCD21" s="780"/>
      <c r="XCE21" s="780"/>
      <c r="XCF21" s="780"/>
      <c r="XCG21" s="780"/>
      <c r="XCH21" s="780"/>
      <c r="XCI21" s="780"/>
      <c r="XCJ21" s="780"/>
      <c r="XCK21" s="780"/>
      <c r="XCL21" s="780"/>
      <c r="XCM21" s="780"/>
      <c r="XCN21" s="780"/>
      <c r="XCO21" s="780"/>
      <c r="XCP21" s="780"/>
      <c r="XCQ21" s="780"/>
      <c r="XCR21" s="780"/>
      <c r="XCS21" s="780"/>
      <c r="XCT21" s="780"/>
      <c r="XCU21" s="780"/>
      <c r="XCV21" s="780"/>
      <c r="XCW21" s="780"/>
      <c r="XCX21" s="780"/>
      <c r="XCY21" s="780"/>
      <c r="XCZ21" s="780"/>
      <c r="XDA21" s="780"/>
      <c r="XDB21" s="780"/>
      <c r="XDC21" s="780"/>
      <c r="XDD21" s="780"/>
      <c r="XDE21" s="780"/>
      <c r="XDF21" s="780"/>
      <c r="XDG21" s="780"/>
      <c r="XDH21" s="780"/>
      <c r="XDI21" s="780"/>
      <c r="XDJ21" s="780"/>
      <c r="XDK21" s="780"/>
      <c r="XDL21" s="780"/>
      <c r="XDM21" s="780"/>
      <c r="XDN21" s="780"/>
      <c r="XDO21" s="780"/>
      <c r="XDP21" s="780"/>
      <c r="XDQ21" s="780"/>
      <c r="XDR21" s="780"/>
      <c r="XDS21" s="780"/>
      <c r="XDT21" s="780"/>
      <c r="XDU21" s="780"/>
      <c r="XDV21" s="780"/>
      <c r="XDW21" s="780"/>
      <c r="XDX21" s="780"/>
      <c r="XDY21" s="780"/>
      <c r="XDZ21" s="780"/>
      <c r="XEA21" s="780"/>
      <c r="XEB21" s="780"/>
      <c r="XEC21" s="780"/>
      <c r="XED21" s="780"/>
      <c r="XEE21" s="780"/>
      <c r="XEF21" s="780"/>
      <c r="XEG21" s="780"/>
      <c r="XEH21" s="780"/>
      <c r="XEI21" s="780"/>
      <c r="XEJ21" s="780"/>
      <c r="XEK21" s="780"/>
      <c r="XEL21" s="780"/>
      <c r="XEM21" s="780"/>
      <c r="XEN21" s="780"/>
      <c r="XEO21" s="780"/>
      <c r="XEP21" s="780"/>
      <c r="XEQ21" s="780"/>
      <c r="XER21" s="780"/>
      <c r="XES21" s="780"/>
      <c r="XET21" s="780"/>
      <c r="XEU21" s="780"/>
      <c r="XEV21" s="780"/>
      <c r="XEW21" s="780"/>
      <c r="XEX21" s="780"/>
      <c r="XEY21" s="780"/>
      <c r="XEZ21" s="780"/>
      <c r="XFA21" s="780"/>
      <c r="XFB21" s="780"/>
      <c r="XFC21" s="780"/>
    </row>
    <row r="22" spans="1:16384" ht="16" x14ac:dyDescent="0.2">
      <c r="A22" s="778" t="s">
        <v>17775</v>
      </c>
      <c r="B22" s="776" t="s">
        <v>17775</v>
      </c>
      <c r="C22" s="776" t="s">
        <v>17776</v>
      </c>
      <c r="D22" s="776" t="s">
        <v>17777</v>
      </c>
      <c r="E22" s="776" t="s">
        <v>17778</v>
      </c>
      <c r="F22" s="778" t="s">
        <v>17779</v>
      </c>
      <c r="G22" s="791">
        <v>100000</v>
      </c>
      <c r="H22" s="787" t="s">
        <v>17780</v>
      </c>
      <c r="I22" s="787"/>
      <c r="J22" s="780"/>
      <c r="K22" s="776" t="s">
        <v>17357</v>
      </c>
      <c r="L22" s="776" t="s">
        <v>17781</v>
      </c>
      <c r="M22" s="780"/>
      <c r="N22" s="780"/>
      <c r="O22" s="780"/>
      <c r="P22" s="780"/>
      <c r="Q22" s="780"/>
      <c r="R22" s="780"/>
      <c r="S22" s="780"/>
      <c r="T22" s="780"/>
      <c r="U22" s="780"/>
      <c r="V22" s="780"/>
      <c r="W22" s="780"/>
      <c r="X22" s="780"/>
      <c r="Y22" s="780"/>
      <c r="Z22" s="780"/>
      <c r="AA22" s="780"/>
      <c r="AB22" s="780"/>
      <c r="AC22" s="780"/>
      <c r="AD22" s="780"/>
      <c r="AE22" s="780"/>
      <c r="AF22" s="780"/>
      <c r="AG22" s="780"/>
      <c r="AH22" s="780"/>
      <c r="AI22" s="780"/>
      <c r="AJ22" s="780"/>
      <c r="AK22" s="780"/>
      <c r="AL22" s="780"/>
      <c r="AM22" s="780"/>
      <c r="AN22" s="780"/>
      <c r="AO22" s="780"/>
      <c r="AP22" s="780"/>
      <c r="AQ22" s="780"/>
      <c r="AR22" s="780"/>
      <c r="AS22" s="780"/>
      <c r="AT22" s="780"/>
      <c r="AU22" s="780"/>
      <c r="AV22" s="780"/>
      <c r="AW22" s="780"/>
      <c r="AX22" s="780"/>
      <c r="AY22" s="780"/>
      <c r="AZ22" s="780"/>
      <c r="BA22" s="780"/>
      <c r="BB22" s="780"/>
      <c r="BC22" s="780"/>
      <c r="BD22" s="780"/>
      <c r="BE22" s="780"/>
      <c r="BF22" s="780"/>
      <c r="BG22" s="780"/>
      <c r="BH22" s="780"/>
      <c r="BI22" s="780"/>
      <c r="BJ22" s="780"/>
      <c r="BK22" s="780"/>
      <c r="BL22" s="780"/>
      <c r="BM22" s="780"/>
      <c r="BN22" s="780"/>
      <c r="BO22" s="780"/>
      <c r="BP22" s="780"/>
      <c r="BQ22" s="780"/>
      <c r="BR22" s="780"/>
      <c r="BS22" s="780"/>
      <c r="BT22" s="780"/>
      <c r="BU22" s="780"/>
      <c r="BV22" s="780"/>
      <c r="BW22" s="780"/>
      <c r="BX22" s="780"/>
      <c r="BY22" s="780"/>
      <c r="BZ22" s="780"/>
      <c r="CA22" s="780"/>
      <c r="CB22" s="780"/>
      <c r="CC22" s="780"/>
      <c r="CD22" s="780"/>
      <c r="CE22" s="780"/>
      <c r="CF22" s="780"/>
      <c r="CG22" s="780"/>
      <c r="CH22" s="780"/>
      <c r="CI22" s="780"/>
      <c r="CJ22" s="780"/>
      <c r="CK22" s="780"/>
      <c r="CL22" s="780"/>
      <c r="CM22" s="780"/>
      <c r="CN22" s="780"/>
      <c r="CO22" s="780"/>
      <c r="CP22" s="780"/>
      <c r="CQ22" s="780"/>
      <c r="CR22" s="780"/>
      <c r="CS22" s="780"/>
      <c r="CT22" s="780"/>
      <c r="CU22" s="780"/>
      <c r="CV22" s="780"/>
      <c r="CW22" s="780"/>
      <c r="CX22" s="780"/>
      <c r="CY22" s="780"/>
      <c r="CZ22" s="780"/>
      <c r="DA22" s="780"/>
      <c r="DB22" s="780"/>
      <c r="DC22" s="780"/>
      <c r="DD22" s="780"/>
      <c r="DE22" s="780"/>
      <c r="DF22" s="780"/>
      <c r="DG22" s="780"/>
      <c r="DH22" s="780"/>
      <c r="DI22" s="780"/>
      <c r="DJ22" s="780"/>
      <c r="DK22" s="780"/>
      <c r="DL22" s="780"/>
      <c r="DM22" s="780"/>
      <c r="DN22" s="780"/>
      <c r="DO22" s="780"/>
      <c r="DP22" s="780"/>
      <c r="DQ22" s="780"/>
      <c r="DR22" s="780"/>
      <c r="DS22" s="780"/>
      <c r="DT22" s="780"/>
      <c r="DU22" s="780"/>
      <c r="DV22" s="780"/>
      <c r="DW22" s="780"/>
      <c r="DX22" s="780"/>
      <c r="DY22" s="780"/>
      <c r="DZ22" s="780"/>
      <c r="EA22" s="780"/>
      <c r="EB22" s="780"/>
      <c r="EC22" s="780"/>
      <c r="ED22" s="780"/>
      <c r="EE22" s="780"/>
      <c r="EF22" s="780"/>
      <c r="EG22" s="780"/>
      <c r="EH22" s="780"/>
      <c r="EI22" s="780"/>
      <c r="EJ22" s="780"/>
      <c r="EK22" s="780"/>
      <c r="EL22" s="780"/>
      <c r="EM22" s="780"/>
      <c r="EN22" s="780"/>
      <c r="EO22" s="780"/>
      <c r="EP22" s="780"/>
      <c r="EQ22" s="780"/>
      <c r="ER22" s="780"/>
      <c r="ES22" s="780"/>
      <c r="ET22" s="780"/>
      <c r="EU22" s="780"/>
      <c r="EV22" s="780"/>
      <c r="EW22" s="780"/>
      <c r="EX22" s="780"/>
      <c r="EY22" s="780"/>
      <c r="EZ22" s="780"/>
      <c r="FA22" s="780"/>
      <c r="FB22" s="780"/>
      <c r="FC22" s="780"/>
      <c r="FD22" s="780"/>
      <c r="FE22" s="780"/>
      <c r="FF22" s="780"/>
      <c r="FG22" s="780"/>
      <c r="FH22" s="780"/>
      <c r="FI22" s="780"/>
      <c r="FJ22" s="780"/>
      <c r="FK22" s="780"/>
      <c r="FL22" s="780"/>
      <c r="FM22" s="780"/>
      <c r="FN22" s="780"/>
      <c r="FO22" s="780"/>
      <c r="FP22" s="780"/>
      <c r="FQ22" s="780"/>
      <c r="FR22" s="780"/>
      <c r="FS22" s="780"/>
      <c r="FT22" s="780"/>
      <c r="FU22" s="780"/>
      <c r="FV22" s="780"/>
      <c r="FW22" s="780"/>
      <c r="FX22" s="780"/>
      <c r="FY22" s="780"/>
      <c r="FZ22" s="780"/>
      <c r="GA22" s="780"/>
      <c r="GB22" s="780"/>
      <c r="GC22" s="780"/>
      <c r="GD22" s="780"/>
      <c r="GE22" s="780"/>
      <c r="GF22" s="780"/>
      <c r="GG22" s="780"/>
      <c r="GH22" s="780"/>
      <c r="GI22" s="780"/>
      <c r="GJ22" s="780"/>
      <c r="GK22" s="780"/>
      <c r="GL22" s="780"/>
      <c r="GM22" s="780"/>
      <c r="GN22" s="780"/>
      <c r="GO22" s="780"/>
      <c r="GP22" s="780"/>
      <c r="GQ22" s="780"/>
      <c r="GR22" s="780"/>
      <c r="GS22" s="780"/>
      <c r="GT22" s="780"/>
      <c r="GU22" s="780"/>
      <c r="GV22" s="780"/>
      <c r="GW22" s="780"/>
      <c r="GX22" s="780"/>
      <c r="GY22" s="780"/>
      <c r="GZ22" s="780"/>
      <c r="HA22" s="780"/>
      <c r="HB22" s="780"/>
      <c r="HC22" s="780"/>
      <c r="HD22" s="780"/>
      <c r="HE22" s="780"/>
      <c r="HF22" s="780"/>
      <c r="HG22" s="780"/>
      <c r="HH22" s="780"/>
      <c r="HI22" s="780"/>
      <c r="HJ22" s="780"/>
      <c r="HK22" s="780"/>
      <c r="HL22" s="780"/>
      <c r="HM22" s="780"/>
      <c r="HN22" s="780"/>
      <c r="HO22" s="780"/>
      <c r="HP22" s="780"/>
      <c r="HQ22" s="780"/>
      <c r="HR22" s="780"/>
      <c r="HS22" s="780"/>
      <c r="HT22" s="780"/>
      <c r="HU22" s="780"/>
      <c r="HV22" s="780"/>
      <c r="HW22" s="780"/>
      <c r="HX22" s="780"/>
      <c r="HY22" s="780"/>
      <c r="HZ22" s="780"/>
      <c r="IA22" s="780"/>
      <c r="IB22" s="780"/>
      <c r="IC22" s="780"/>
      <c r="ID22" s="780"/>
      <c r="IE22" s="780"/>
      <c r="IF22" s="780"/>
      <c r="IG22" s="780"/>
      <c r="IH22" s="780"/>
      <c r="II22" s="780"/>
      <c r="IJ22" s="780"/>
      <c r="IK22" s="780"/>
      <c r="IL22" s="780"/>
      <c r="IM22" s="780"/>
      <c r="IN22" s="780"/>
      <c r="IO22" s="780"/>
      <c r="IP22" s="780"/>
      <c r="IQ22" s="780"/>
      <c r="IR22" s="780"/>
      <c r="IS22" s="780"/>
      <c r="IT22" s="780"/>
      <c r="IU22" s="780"/>
      <c r="IV22" s="780"/>
      <c r="IW22" s="780"/>
      <c r="IX22" s="780"/>
      <c r="IY22" s="780"/>
      <c r="IZ22" s="780"/>
      <c r="JA22" s="780"/>
      <c r="JB22" s="780"/>
      <c r="JC22" s="780"/>
      <c r="JD22" s="780"/>
      <c r="JE22" s="780"/>
      <c r="JF22" s="780"/>
      <c r="JG22" s="780"/>
      <c r="JH22" s="780"/>
      <c r="JI22" s="780"/>
      <c r="JJ22" s="780"/>
      <c r="JK22" s="780"/>
      <c r="JL22" s="780"/>
      <c r="JM22" s="780"/>
      <c r="JN22" s="780"/>
      <c r="JO22" s="780"/>
      <c r="JP22" s="780"/>
      <c r="JQ22" s="780"/>
      <c r="JR22" s="780"/>
      <c r="JS22" s="780"/>
      <c r="JT22" s="780"/>
      <c r="JU22" s="780"/>
      <c r="JV22" s="780"/>
      <c r="JW22" s="780"/>
      <c r="JX22" s="780"/>
      <c r="JY22" s="780"/>
      <c r="JZ22" s="780"/>
      <c r="KA22" s="780"/>
      <c r="KB22" s="780"/>
      <c r="KC22" s="780"/>
      <c r="KD22" s="780"/>
      <c r="KE22" s="780"/>
      <c r="KF22" s="780"/>
      <c r="KG22" s="780"/>
      <c r="KH22" s="780"/>
      <c r="KI22" s="780"/>
      <c r="KJ22" s="780"/>
      <c r="KK22" s="780"/>
      <c r="KL22" s="780"/>
      <c r="KM22" s="780"/>
      <c r="KN22" s="780"/>
      <c r="KO22" s="780"/>
      <c r="KP22" s="780"/>
      <c r="KQ22" s="780"/>
      <c r="KR22" s="780"/>
      <c r="KS22" s="780"/>
      <c r="KT22" s="780"/>
      <c r="KU22" s="780"/>
      <c r="KV22" s="780"/>
      <c r="KW22" s="780"/>
      <c r="KX22" s="780"/>
      <c r="KY22" s="780"/>
      <c r="KZ22" s="780"/>
      <c r="LA22" s="780"/>
      <c r="LB22" s="780"/>
      <c r="LC22" s="780"/>
      <c r="LD22" s="780"/>
      <c r="LE22" s="780"/>
      <c r="LF22" s="780"/>
      <c r="LG22" s="780"/>
      <c r="LH22" s="780"/>
      <c r="LI22" s="780"/>
      <c r="LJ22" s="780"/>
      <c r="LK22" s="780"/>
      <c r="LL22" s="780"/>
      <c r="LM22" s="780"/>
      <c r="LN22" s="780"/>
      <c r="LO22" s="780"/>
      <c r="LP22" s="780"/>
      <c r="LQ22" s="780"/>
      <c r="LR22" s="780"/>
      <c r="LS22" s="780"/>
      <c r="LT22" s="780"/>
      <c r="LU22" s="780"/>
      <c r="LV22" s="780"/>
      <c r="LW22" s="780"/>
      <c r="LX22" s="780"/>
      <c r="LY22" s="780"/>
      <c r="LZ22" s="780"/>
      <c r="MA22" s="780"/>
      <c r="MB22" s="780"/>
      <c r="MC22" s="780"/>
      <c r="MD22" s="780"/>
      <c r="ME22" s="780"/>
      <c r="MF22" s="780"/>
      <c r="MG22" s="780"/>
      <c r="MH22" s="780"/>
      <c r="MI22" s="780"/>
      <c r="MJ22" s="780"/>
      <c r="MK22" s="780"/>
      <c r="ML22" s="780"/>
      <c r="MM22" s="780"/>
      <c r="MN22" s="780"/>
      <c r="MO22" s="780"/>
      <c r="MP22" s="780"/>
      <c r="MQ22" s="780"/>
      <c r="MR22" s="780"/>
      <c r="MS22" s="780"/>
      <c r="MT22" s="780"/>
      <c r="MU22" s="780"/>
      <c r="MV22" s="780"/>
      <c r="MW22" s="780"/>
      <c r="MX22" s="780"/>
      <c r="MY22" s="780"/>
      <c r="MZ22" s="780"/>
      <c r="NA22" s="780"/>
      <c r="NB22" s="780"/>
      <c r="NC22" s="780"/>
      <c r="ND22" s="780"/>
      <c r="NE22" s="780"/>
      <c r="NF22" s="780"/>
      <c r="NG22" s="780"/>
      <c r="NH22" s="780"/>
      <c r="NI22" s="780"/>
      <c r="NJ22" s="780"/>
      <c r="NK22" s="780"/>
      <c r="NL22" s="780"/>
      <c r="NM22" s="780"/>
      <c r="NN22" s="780"/>
      <c r="NO22" s="780"/>
      <c r="NP22" s="780"/>
      <c r="NQ22" s="780"/>
      <c r="NR22" s="780"/>
      <c r="NS22" s="780"/>
      <c r="NT22" s="780"/>
      <c r="NU22" s="780"/>
      <c r="NV22" s="780"/>
      <c r="NW22" s="780"/>
      <c r="NX22" s="780"/>
      <c r="NY22" s="780"/>
      <c r="NZ22" s="780"/>
      <c r="OA22" s="780"/>
      <c r="OB22" s="780"/>
      <c r="OC22" s="780"/>
      <c r="OD22" s="780"/>
      <c r="OE22" s="780"/>
      <c r="OF22" s="780"/>
      <c r="OG22" s="780"/>
      <c r="OH22" s="780"/>
      <c r="OI22" s="780"/>
      <c r="OJ22" s="780"/>
      <c r="OK22" s="780"/>
      <c r="OL22" s="780"/>
      <c r="OM22" s="780"/>
      <c r="ON22" s="780"/>
      <c r="OO22" s="780"/>
      <c r="OP22" s="780"/>
      <c r="OQ22" s="780"/>
      <c r="OR22" s="780"/>
      <c r="OS22" s="780"/>
      <c r="OT22" s="780"/>
      <c r="OU22" s="780"/>
      <c r="OV22" s="780"/>
      <c r="OW22" s="780"/>
      <c r="OX22" s="780"/>
      <c r="OY22" s="780"/>
      <c r="OZ22" s="780"/>
      <c r="PA22" s="780"/>
      <c r="PB22" s="780"/>
      <c r="PC22" s="780"/>
      <c r="PD22" s="780"/>
      <c r="PE22" s="780"/>
      <c r="PF22" s="780"/>
      <c r="PG22" s="780"/>
      <c r="PH22" s="780"/>
      <c r="PI22" s="780"/>
      <c r="PJ22" s="780"/>
      <c r="PK22" s="780"/>
      <c r="PL22" s="780"/>
      <c r="PM22" s="780"/>
      <c r="PN22" s="780"/>
      <c r="PO22" s="780"/>
      <c r="PP22" s="780"/>
      <c r="PQ22" s="780"/>
      <c r="PR22" s="780"/>
      <c r="PS22" s="780"/>
      <c r="PT22" s="780"/>
      <c r="PU22" s="780"/>
      <c r="PV22" s="780"/>
      <c r="PW22" s="780"/>
      <c r="PX22" s="780"/>
      <c r="PY22" s="780"/>
      <c r="PZ22" s="780"/>
      <c r="QA22" s="780"/>
      <c r="QB22" s="780"/>
      <c r="QC22" s="780"/>
      <c r="QD22" s="780"/>
      <c r="QE22" s="780"/>
      <c r="QF22" s="780"/>
      <c r="QG22" s="780"/>
      <c r="QH22" s="780"/>
      <c r="QI22" s="780"/>
      <c r="QJ22" s="780"/>
      <c r="QK22" s="780"/>
      <c r="QL22" s="780"/>
      <c r="QM22" s="780"/>
      <c r="QN22" s="780"/>
      <c r="QO22" s="780"/>
      <c r="QP22" s="780"/>
      <c r="QQ22" s="780"/>
      <c r="QR22" s="780"/>
      <c r="QS22" s="780"/>
      <c r="QT22" s="780"/>
      <c r="QU22" s="780"/>
      <c r="QV22" s="780"/>
      <c r="QW22" s="780"/>
      <c r="QX22" s="780"/>
      <c r="QY22" s="780"/>
      <c r="QZ22" s="780"/>
      <c r="RA22" s="780"/>
      <c r="RB22" s="780"/>
      <c r="RC22" s="780"/>
      <c r="RD22" s="780"/>
      <c r="RE22" s="780"/>
      <c r="RF22" s="780"/>
      <c r="RG22" s="780"/>
      <c r="RH22" s="780"/>
      <c r="RI22" s="780"/>
      <c r="RJ22" s="780"/>
      <c r="RK22" s="780"/>
      <c r="RL22" s="780"/>
      <c r="RM22" s="780"/>
      <c r="RN22" s="780"/>
      <c r="RO22" s="780"/>
      <c r="RP22" s="780"/>
      <c r="RQ22" s="780"/>
      <c r="RR22" s="780"/>
      <c r="RS22" s="780"/>
      <c r="RT22" s="780"/>
      <c r="RU22" s="780"/>
      <c r="RV22" s="780"/>
      <c r="RW22" s="780"/>
      <c r="RX22" s="780"/>
      <c r="RY22" s="780"/>
      <c r="RZ22" s="780"/>
      <c r="SA22" s="780"/>
      <c r="SB22" s="780"/>
      <c r="SC22" s="780"/>
      <c r="SD22" s="780"/>
      <c r="SE22" s="780"/>
      <c r="SF22" s="780"/>
      <c r="SG22" s="780"/>
      <c r="SH22" s="780"/>
      <c r="SI22" s="780"/>
      <c r="SJ22" s="780"/>
      <c r="SK22" s="780"/>
      <c r="SL22" s="780"/>
      <c r="SM22" s="780"/>
      <c r="SN22" s="780"/>
      <c r="SO22" s="780"/>
      <c r="SP22" s="780"/>
      <c r="SQ22" s="780"/>
      <c r="SR22" s="780"/>
      <c r="SS22" s="780"/>
      <c r="ST22" s="780"/>
      <c r="SU22" s="780"/>
      <c r="SV22" s="780"/>
      <c r="SW22" s="780"/>
      <c r="SX22" s="780"/>
      <c r="SY22" s="780"/>
      <c r="SZ22" s="780"/>
      <c r="TA22" s="780"/>
      <c r="TB22" s="780"/>
      <c r="TC22" s="780"/>
      <c r="TD22" s="780"/>
      <c r="TE22" s="780"/>
      <c r="TF22" s="780"/>
      <c r="TG22" s="780"/>
      <c r="TH22" s="780"/>
      <c r="TI22" s="780"/>
      <c r="TJ22" s="780"/>
      <c r="TK22" s="780"/>
      <c r="TL22" s="780"/>
      <c r="TM22" s="780"/>
      <c r="TN22" s="780"/>
      <c r="TO22" s="780"/>
      <c r="TP22" s="780"/>
      <c r="TQ22" s="780"/>
      <c r="TR22" s="780"/>
      <c r="TS22" s="780"/>
      <c r="TT22" s="780"/>
      <c r="TU22" s="780"/>
      <c r="TV22" s="780"/>
      <c r="TW22" s="780"/>
      <c r="TX22" s="780"/>
      <c r="TY22" s="780"/>
      <c r="TZ22" s="780"/>
      <c r="UA22" s="780"/>
      <c r="UB22" s="780"/>
      <c r="UC22" s="780"/>
      <c r="UD22" s="780"/>
      <c r="UE22" s="780"/>
      <c r="UF22" s="780"/>
      <c r="UG22" s="780"/>
      <c r="UH22" s="780"/>
      <c r="UI22" s="780"/>
      <c r="UJ22" s="780"/>
      <c r="UK22" s="780"/>
      <c r="UL22" s="780"/>
      <c r="UM22" s="780"/>
      <c r="UN22" s="780"/>
      <c r="UO22" s="780"/>
      <c r="UP22" s="780"/>
      <c r="UQ22" s="780"/>
      <c r="UR22" s="780"/>
      <c r="US22" s="780"/>
      <c r="UT22" s="780"/>
      <c r="UU22" s="780"/>
      <c r="UV22" s="780"/>
      <c r="UW22" s="780"/>
      <c r="UX22" s="780"/>
      <c r="UY22" s="780"/>
      <c r="UZ22" s="780"/>
      <c r="VA22" s="780"/>
      <c r="VB22" s="780"/>
      <c r="VC22" s="780"/>
      <c r="VD22" s="780"/>
      <c r="VE22" s="780"/>
      <c r="VF22" s="780"/>
      <c r="VG22" s="780"/>
      <c r="VH22" s="780"/>
      <c r="VI22" s="780"/>
      <c r="VJ22" s="780"/>
      <c r="VK22" s="780"/>
      <c r="VL22" s="780"/>
      <c r="VM22" s="780"/>
      <c r="VN22" s="780"/>
      <c r="VO22" s="780"/>
      <c r="VP22" s="780"/>
      <c r="VQ22" s="780"/>
      <c r="VR22" s="780"/>
      <c r="VS22" s="780"/>
      <c r="VT22" s="780"/>
      <c r="VU22" s="780"/>
      <c r="VV22" s="780"/>
      <c r="VW22" s="780"/>
      <c r="VX22" s="780"/>
      <c r="VY22" s="780"/>
      <c r="VZ22" s="780"/>
      <c r="WA22" s="780"/>
      <c r="WB22" s="780"/>
      <c r="WC22" s="780"/>
      <c r="WD22" s="780"/>
      <c r="WE22" s="780"/>
      <c r="WF22" s="780"/>
      <c r="WG22" s="780"/>
      <c r="WH22" s="780"/>
      <c r="WI22" s="780"/>
      <c r="WJ22" s="780"/>
      <c r="WK22" s="780"/>
      <c r="WL22" s="780"/>
      <c r="WM22" s="780"/>
      <c r="WN22" s="780"/>
      <c r="WO22" s="780"/>
      <c r="WP22" s="780"/>
      <c r="WQ22" s="780"/>
      <c r="WR22" s="780"/>
      <c r="WS22" s="780"/>
      <c r="WT22" s="780"/>
      <c r="WU22" s="780"/>
      <c r="WV22" s="780"/>
      <c r="WW22" s="780"/>
      <c r="WX22" s="780"/>
      <c r="WY22" s="780"/>
      <c r="WZ22" s="780"/>
      <c r="XA22" s="780"/>
      <c r="XB22" s="780"/>
      <c r="XC22" s="780"/>
      <c r="XD22" s="780"/>
      <c r="XE22" s="780"/>
      <c r="XF22" s="780"/>
      <c r="XG22" s="780"/>
      <c r="XH22" s="780"/>
      <c r="XI22" s="780"/>
      <c r="XJ22" s="780"/>
      <c r="XK22" s="780"/>
      <c r="XL22" s="780"/>
      <c r="XM22" s="780"/>
      <c r="XN22" s="780"/>
      <c r="XO22" s="780"/>
      <c r="XP22" s="780"/>
      <c r="XQ22" s="780"/>
      <c r="XR22" s="780"/>
      <c r="XS22" s="780"/>
      <c r="XT22" s="780"/>
      <c r="XU22" s="780"/>
      <c r="XV22" s="780"/>
      <c r="XW22" s="780"/>
      <c r="XX22" s="780"/>
      <c r="XY22" s="780"/>
      <c r="XZ22" s="780"/>
      <c r="YA22" s="780"/>
      <c r="YB22" s="780"/>
      <c r="YC22" s="780"/>
      <c r="YD22" s="780"/>
      <c r="YE22" s="780"/>
      <c r="YF22" s="780"/>
      <c r="YG22" s="780"/>
      <c r="YH22" s="780"/>
      <c r="YI22" s="780"/>
      <c r="YJ22" s="780"/>
      <c r="YK22" s="780"/>
      <c r="YL22" s="780"/>
      <c r="YM22" s="780"/>
      <c r="YN22" s="780"/>
      <c r="YO22" s="780"/>
      <c r="YP22" s="780"/>
      <c r="YQ22" s="780"/>
      <c r="YR22" s="780"/>
      <c r="YS22" s="780"/>
      <c r="YT22" s="780"/>
      <c r="YU22" s="780"/>
      <c r="YV22" s="780"/>
      <c r="YW22" s="780"/>
      <c r="YX22" s="780"/>
      <c r="YY22" s="780"/>
      <c r="YZ22" s="780"/>
      <c r="ZA22" s="780"/>
      <c r="ZB22" s="780"/>
      <c r="ZC22" s="780"/>
      <c r="ZD22" s="780"/>
      <c r="ZE22" s="780"/>
      <c r="ZF22" s="780"/>
      <c r="ZG22" s="780"/>
      <c r="ZH22" s="780"/>
      <c r="ZI22" s="780"/>
      <c r="ZJ22" s="780"/>
      <c r="ZK22" s="780"/>
      <c r="ZL22" s="780"/>
      <c r="ZM22" s="780"/>
      <c r="ZN22" s="780"/>
      <c r="ZO22" s="780"/>
      <c r="ZP22" s="780"/>
      <c r="ZQ22" s="780"/>
      <c r="ZR22" s="780"/>
      <c r="ZS22" s="780"/>
      <c r="ZT22" s="780"/>
      <c r="ZU22" s="780"/>
      <c r="ZV22" s="780"/>
      <c r="ZW22" s="780"/>
      <c r="ZX22" s="780"/>
      <c r="ZY22" s="780"/>
      <c r="ZZ22" s="780"/>
      <c r="AAA22" s="780"/>
      <c r="AAB22" s="780"/>
      <c r="AAC22" s="780"/>
      <c r="AAD22" s="780"/>
      <c r="AAE22" s="780"/>
      <c r="AAF22" s="780"/>
      <c r="AAG22" s="780"/>
      <c r="AAH22" s="780"/>
      <c r="AAI22" s="780"/>
      <c r="AAJ22" s="780"/>
      <c r="AAK22" s="780"/>
      <c r="AAL22" s="780"/>
      <c r="AAM22" s="780"/>
      <c r="AAN22" s="780"/>
      <c r="AAO22" s="780"/>
      <c r="AAP22" s="780"/>
      <c r="AAQ22" s="780"/>
      <c r="AAR22" s="780"/>
      <c r="AAS22" s="780"/>
      <c r="AAT22" s="780"/>
      <c r="AAU22" s="780"/>
      <c r="AAV22" s="780"/>
      <c r="AAW22" s="780"/>
      <c r="AAX22" s="780"/>
      <c r="AAY22" s="780"/>
      <c r="AAZ22" s="780"/>
      <c r="ABA22" s="780"/>
      <c r="ABB22" s="780"/>
      <c r="ABC22" s="780"/>
      <c r="ABD22" s="780"/>
      <c r="ABE22" s="780"/>
      <c r="ABF22" s="780"/>
      <c r="ABG22" s="780"/>
      <c r="ABH22" s="780"/>
      <c r="ABI22" s="780"/>
      <c r="ABJ22" s="780"/>
      <c r="ABK22" s="780"/>
      <c r="ABL22" s="780"/>
      <c r="ABM22" s="780"/>
      <c r="ABN22" s="780"/>
      <c r="ABO22" s="780"/>
      <c r="ABP22" s="780"/>
      <c r="ABQ22" s="780"/>
      <c r="ABR22" s="780"/>
      <c r="ABS22" s="780"/>
      <c r="ABT22" s="780"/>
      <c r="ABU22" s="780"/>
      <c r="ABV22" s="780"/>
      <c r="ABW22" s="780"/>
      <c r="ABX22" s="780"/>
      <c r="ABY22" s="780"/>
      <c r="ABZ22" s="780"/>
      <c r="ACA22" s="780"/>
      <c r="ACB22" s="780"/>
      <c r="ACC22" s="780"/>
      <c r="ACD22" s="780"/>
      <c r="ACE22" s="780"/>
      <c r="ACF22" s="780"/>
      <c r="ACG22" s="780"/>
      <c r="ACH22" s="780"/>
      <c r="ACI22" s="780"/>
      <c r="ACJ22" s="780"/>
      <c r="ACK22" s="780"/>
      <c r="ACL22" s="780"/>
      <c r="ACM22" s="780"/>
      <c r="ACN22" s="780"/>
      <c r="ACO22" s="780"/>
      <c r="ACP22" s="780"/>
      <c r="ACQ22" s="780"/>
      <c r="ACR22" s="780"/>
      <c r="ACS22" s="780"/>
      <c r="ACT22" s="780"/>
      <c r="ACU22" s="780"/>
      <c r="ACV22" s="780"/>
      <c r="ACW22" s="780"/>
      <c r="ACX22" s="780"/>
      <c r="ACY22" s="780"/>
      <c r="ACZ22" s="780"/>
      <c r="ADA22" s="780"/>
      <c r="ADB22" s="780"/>
      <c r="ADC22" s="780"/>
      <c r="ADD22" s="780"/>
      <c r="ADE22" s="780"/>
      <c r="ADF22" s="780"/>
      <c r="ADG22" s="780"/>
      <c r="ADH22" s="780"/>
      <c r="ADI22" s="780"/>
      <c r="ADJ22" s="780"/>
      <c r="ADK22" s="780"/>
      <c r="ADL22" s="780"/>
      <c r="ADM22" s="780"/>
      <c r="ADN22" s="780"/>
      <c r="ADO22" s="780"/>
      <c r="ADP22" s="780"/>
      <c r="ADQ22" s="780"/>
      <c r="ADR22" s="780"/>
      <c r="ADS22" s="780"/>
      <c r="ADT22" s="780"/>
      <c r="ADU22" s="780"/>
      <c r="ADV22" s="780"/>
      <c r="ADW22" s="780"/>
      <c r="ADX22" s="780"/>
      <c r="ADY22" s="780"/>
      <c r="ADZ22" s="780"/>
      <c r="AEA22" s="780"/>
      <c r="AEB22" s="780"/>
      <c r="AEC22" s="780"/>
      <c r="AED22" s="780"/>
      <c r="AEE22" s="780"/>
      <c r="AEF22" s="780"/>
      <c r="AEG22" s="780"/>
      <c r="AEH22" s="780"/>
      <c r="AEI22" s="780"/>
      <c r="AEJ22" s="780"/>
      <c r="AEK22" s="780"/>
      <c r="AEL22" s="780"/>
      <c r="AEM22" s="780"/>
      <c r="AEN22" s="780"/>
      <c r="AEO22" s="780"/>
      <c r="AEP22" s="780"/>
      <c r="AEQ22" s="780"/>
      <c r="AER22" s="780"/>
      <c r="AES22" s="780"/>
      <c r="AET22" s="780"/>
      <c r="AEU22" s="780"/>
      <c r="AEV22" s="780"/>
      <c r="AEW22" s="780"/>
      <c r="AEX22" s="780"/>
      <c r="AEY22" s="780"/>
      <c r="AEZ22" s="780"/>
      <c r="AFA22" s="780"/>
      <c r="AFB22" s="780"/>
      <c r="AFC22" s="780"/>
      <c r="AFD22" s="780"/>
      <c r="AFE22" s="780"/>
      <c r="AFF22" s="780"/>
      <c r="AFG22" s="780"/>
      <c r="AFH22" s="780"/>
      <c r="AFI22" s="780"/>
      <c r="AFJ22" s="780"/>
      <c r="AFK22" s="780"/>
      <c r="AFL22" s="780"/>
      <c r="AFM22" s="780"/>
      <c r="AFN22" s="780"/>
      <c r="AFO22" s="780"/>
      <c r="AFP22" s="780"/>
      <c r="AFQ22" s="780"/>
      <c r="AFR22" s="780"/>
      <c r="AFS22" s="780"/>
      <c r="AFT22" s="780"/>
      <c r="AFU22" s="780"/>
      <c r="AFV22" s="780"/>
      <c r="AFW22" s="780"/>
      <c r="AFX22" s="780"/>
      <c r="AFY22" s="780"/>
      <c r="AFZ22" s="780"/>
      <c r="AGA22" s="780"/>
      <c r="AGB22" s="780"/>
      <c r="AGC22" s="780"/>
      <c r="AGD22" s="780"/>
      <c r="AGE22" s="780"/>
      <c r="AGF22" s="780"/>
      <c r="AGG22" s="780"/>
      <c r="AGH22" s="780"/>
      <c r="AGI22" s="780"/>
      <c r="AGJ22" s="780"/>
      <c r="AGK22" s="780"/>
      <c r="AGL22" s="780"/>
      <c r="AGM22" s="780"/>
      <c r="AGN22" s="780"/>
      <c r="AGO22" s="780"/>
      <c r="AGP22" s="780"/>
      <c r="AGQ22" s="780"/>
      <c r="AGR22" s="780"/>
      <c r="AGS22" s="780"/>
      <c r="AGT22" s="780"/>
      <c r="AGU22" s="780"/>
      <c r="AGV22" s="780"/>
      <c r="AGW22" s="780"/>
      <c r="AGX22" s="780"/>
      <c r="AGY22" s="780"/>
      <c r="AGZ22" s="780"/>
      <c r="AHA22" s="780"/>
      <c r="AHB22" s="780"/>
      <c r="AHC22" s="780"/>
      <c r="AHD22" s="780"/>
      <c r="AHE22" s="780"/>
      <c r="AHF22" s="780"/>
      <c r="AHG22" s="780"/>
      <c r="AHH22" s="780"/>
      <c r="AHI22" s="780"/>
      <c r="AHJ22" s="780"/>
      <c r="AHK22" s="780"/>
      <c r="AHL22" s="780"/>
      <c r="AHM22" s="780"/>
      <c r="AHN22" s="780"/>
      <c r="AHO22" s="780"/>
      <c r="AHP22" s="780"/>
      <c r="AHQ22" s="780"/>
      <c r="AHR22" s="780"/>
      <c r="AHS22" s="780"/>
      <c r="AHT22" s="780"/>
      <c r="AHU22" s="780"/>
      <c r="AHV22" s="780"/>
      <c r="AHW22" s="780"/>
      <c r="AHX22" s="780"/>
      <c r="AHY22" s="780"/>
      <c r="AHZ22" s="780"/>
      <c r="AIA22" s="780"/>
      <c r="AIB22" s="780"/>
      <c r="AIC22" s="780"/>
      <c r="AID22" s="780"/>
      <c r="AIE22" s="780"/>
      <c r="AIF22" s="780"/>
      <c r="AIG22" s="780"/>
      <c r="AIH22" s="780"/>
      <c r="AII22" s="780"/>
      <c r="AIJ22" s="780"/>
      <c r="AIK22" s="780"/>
      <c r="AIL22" s="780"/>
      <c r="AIM22" s="780"/>
      <c r="AIN22" s="780"/>
      <c r="AIO22" s="780"/>
      <c r="AIP22" s="780"/>
      <c r="AIQ22" s="780"/>
      <c r="AIR22" s="780"/>
      <c r="AIS22" s="780"/>
      <c r="AIT22" s="780"/>
      <c r="AIU22" s="780"/>
      <c r="AIV22" s="780"/>
      <c r="AIW22" s="780"/>
      <c r="AIX22" s="780"/>
      <c r="AIY22" s="780"/>
      <c r="AIZ22" s="780"/>
      <c r="AJA22" s="780"/>
      <c r="AJB22" s="780"/>
      <c r="AJC22" s="780"/>
      <c r="AJD22" s="780"/>
      <c r="AJE22" s="780"/>
      <c r="AJF22" s="780"/>
      <c r="AJG22" s="780"/>
      <c r="AJH22" s="780"/>
      <c r="AJI22" s="780"/>
      <c r="AJJ22" s="780"/>
      <c r="AJK22" s="780"/>
      <c r="AJL22" s="780"/>
      <c r="AJM22" s="780"/>
      <c r="AJN22" s="780"/>
      <c r="AJO22" s="780"/>
      <c r="AJP22" s="780"/>
      <c r="AJQ22" s="780"/>
      <c r="AJR22" s="780"/>
      <c r="AJS22" s="780"/>
      <c r="AJT22" s="780"/>
      <c r="AJU22" s="780"/>
      <c r="AJV22" s="780"/>
      <c r="AJW22" s="780"/>
      <c r="AJX22" s="780"/>
      <c r="AJY22" s="780"/>
      <c r="AJZ22" s="780"/>
      <c r="AKA22" s="780"/>
      <c r="AKB22" s="780"/>
      <c r="AKC22" s="780"/>
      <c r="AKD22" s="780"/>
      <c r="AKE22" s="780"/>
      <c r="AKF22" s="780"/>
      <c r="AKG22" s="780"/>
      <c r="AKH22" s="780"/>
      <c r="AKI22" s="780"/>
      <c r="AKJ22" s="780"/>
      <c r="AKK22" s="780"/>
      <c r="AKL22" s="780"/>
      <c r="AKM22" s="780"/>
      <c r="AKN22" s="780"/>
      <c r="AKO22" s="780"/>
      <c r="AKP22" s="780"/>
      <c r="AKQ22" s="780"/>
      <c r="AKR22" s="780"/>
      <c r="AKS22" s="780"/>
      <c r="AKT22" s="780"/>
      <c r="AKU22" s="780"/>
      <c r="AKV22" s="780"/>
      <c r="AKW22" s="780"/>
      <c r="AKX22" s="780"/>
      <c r="AKY22" s="780"/>
      <c r="AKZ22" s="780"/>
      <c r="ALA22" s="780"/>
      <c r="ALB22" s="780"/>
      <c r="ALC22" s="780"/>
      <c r="ALD22" s="780"/>
      <c r="ALE22" s="780"/>
      <c r="ALF22" s="780"/>
      <c r="ALG22" s="780"/>
      <c r="ALH22" s="780"/>
      <c r="ALI22" s="780"/>
      <c r="ALJ22" s="780"/>
      <c r="ALK22" s="780"/>
      <c r="ALL22" s="780"/>
      <c r="ALM22" s="780"/>
      <c r="ALN22" s="780"/>
      <c r="ALO22" s="780"/>
      <c r="ALP22" s="780"/>
      <c r="ALQ22" s="780"/>
      <c r="ALR22" s="780"/>
      <c r="ALS22" s="780"/>
      <c r="ALT22" s="780"/>
      <c r="ALU22" s="780"/>
      <c r="ALV22" s="780"/>
      <c r="ALW22" s="780"/>
      <c r="ALX22" s="780"/>
      <c r="ALY22" s="780"/>
      <c r="ALZ22" s="780"/>
      <c r="AMA22" s="780"/>
      <c r="AMB22" s="780"/>
      <c r="AMC22" s="780"/>
      <c r="AMD22" s="780"/>
      <c r="AME22" s="780"/>
      <c r="AMF22" s="780"/>
      <c r="AMG22" s="780"/>
      <c r="AMH22" s="780"/>
      <c r="AMI22" s="780"/>
      <c r="AMJ22" s="780"/>
      <c r="AMK22" s="780"/>
      <c r="AML22" s="780"/>
      <c r="AMM22" s="780"/>
      <c r="AMN22" s="780"/>
      <c r="AMO22" s="780"/>
      <c r="AMP22" s="780"/>
      <c r="AMQ22" s="780"/>
      <c r="AMR22" s="780"/>
      <c r="AMS22" s="780"/>
      <c r="AMT22" s="780"/>
      <c r="AMU22" s="780"/>
      <c r="AMV22" s="780"/>
      <c r="AMW22" s="780"/>
      <c r="AMX22" s="780"/>
      <c r="AMY22" s="780"/>
      <c r="AMZ22" s="780"/>
      <c r="ANA22" s="780"/>
      <c r="ANB22" s="780"/>
      <c r="ANC22" s="780"/>
      <c r="AND22" s="780"/>
      <c r="ANE22" s="780"/>
      <c r="ANF22" s="780"/>
      <c r="ANG22" s="780"/>
      <c r="ANH22" s="780"/>
      <c r="ANI22" s="780"/>
      <c r="ANJ22" s="780"/>
      <c r="ANK22" s="780"/>
      <c r="ANL22" s="780"/>
      <c r="ANM22" s="780"/>
      <c r="ANN22" s="780"/>
      <c r="ANO22" s="780"/>
      <c r="ANP22" s="780"/>
      <c r="ANQ22" s="780"/>
      <c r="ANR22" s="780"/>
      <c r="ANS22" s="780"/>
      <c r="ANT22" s="780"/>
      <c r="ANU22" s="780"/>
      <c r="ANV22" s="780"/>
      <c r="ANW22" s="780"/>
      <c r="ANX22" s="780"/>
      <c r="ANY22" s="780"/>
      <c r="ANZ22" s="780"/>
      <c r="AOA22" s="780"/>
      <c r="AOB22" s="780"/>
      <c r="AOC22" s="780"/>
      <c r="AOD22" s="780"/>
      <c r="AOE22" s="780"/>
      <c r="AOF22" s="780"/>
      <c r="AOG22" s="780"/>
      <c r="AOH22" s="780"/>
      <c r="AOI22" s="780"/>
      <c r="AOJ22" s="780"/>
      <c r="AOK22" s="780"/>
      <c r="AOL22" s="780"/>
      <c r="AOM22" s="780"/>
      <c r="AON22" s="780"/>
      <c r="AOO22" s="780"/>
      <c r="AOP22" s="780"/>
      <c r="AOQ22" s="780"/>
      <c r="AOR22" s="780"/>
      <c r="AOS22" s="780"/>
      <c r="AOT22" s="780"/>
      <c r="AOU22" s="780"/>
      <c r="AOV22" s="780"/>
      <c r="AOW22" s="780"/>
      <c r="AOX22" s="780"/>
      <c r="AOY22" s="780"/>
      <c r="AOZ22" s="780"/>
      <c r="APA22" s="780"/>
      <c r="APB22" s="780"/>
      <c r="APC22" s="780"/>
      <c r="APD22" s="780"/>
      <c r="APE22" s="780"/>
      <c r="APF22" s="780"/>
      <c r="APG22" s="780"/>
      <c r="APH22" s="780"/>
      <c r="API22" s="780"/>
      <c r="APJ22" s="780"/>
      <c r="APK22" s="780"/>
      <c r="APL22" s="780"/>
      <c r="APM22" s="780"/>
      <c r="APN22" s="780"/>
      <c r="APO22" s="780"/>
      <c r="APP22" s="780"/>
      <c r="APQ22" s="780"/>
      <c r="APR22" s="780"/>
      <c r="APS22" s="780"/>
      <c r="APT22" s="780"/>
      <c r="APU22" s="780"/>
      <c r="APV22" s="780"/>
      <c r="APW22" s="780"/>
      <c r="APX22" s="780"/>
      <c r="APY22" s="780"/>
      <c r="APZ22" s="780"/>
      <c r="AQA22" s="780"/>
      <c r="AQB22" s="780"/>
      <c r="AQC22" s="780"/>
      <c r="AQD22" s="780"/>
      <c r="AQE22" s="780"/>
      <c r="AQF22" s="780"/>
      <c r="AQG22" s="780"/>
      <c r="AQH22" s="780"/>
      <c r="AQI22" s="780"/>
      <c r="AQJ22" s="780"/>
      <c r="AQK22" s="780"/>
      <c r="AQL22" s="780"/>
      <c r="AQM22" s="780"/>
      <c r="AQN22" s="780"/>
      <c r="AQO22" s="780"/>
      <c r="AQP22" s="780"/>
      <c r="AQQ22" s="780"/>
      <c r="AQR22" s="780"/>
      <c r="AQS22" s="780"/>
      <c r="AQT22" s="780"/>
      <c r="AQU22" s="780"/>
      <c r="AQV22" s="780"/>
      <c r="AQW22" s="780"/>
      <c r="AQX22" s="780"/>
      <c r="AQY22" s="780"/>
      <c r="AQZ22" s="780"/>
      <c r="ARA22" s="780"/>
      <c r="ARB22" s="780"/>
      <c r="ARC22" s="780"/>
      <c r="ARD22" s="780"/>
      <c r="ARE22" s="780"/>
      <c r="ARF22" s="780"/>
      <c r="ARG22" s="780"/>
      <c r="ARH22" s="780"/>
      <c r="ARI22" s="780"/>
      <c r="ARJ22" s="780"/>
      <c r="ARK22" s="780"/>
      <c r="ARL22" s="780"/>
      <c r="ARM22" s="780"/>
      <c r="ARN22" s="780"/>
      <c r="ARO22" s="780"/>
      <c r="ARP22" s="780"/>
      <c r="ARQ22" s="780"/>
      <c r="ARR22" s="780"/>
      <c r="ARS22" s="780"/>
      <c r="ART22" s="780"/>
      <c r="ARU22" s="780"/>
      <c r="ARV22" s="780"/>
      <c r="ARW22" s="780"/>
      <c r="ARX22" s="780"/>
      <c r="ARY22" s="780"/>
      <c r="ARZ22" s="780"/>
      <c r="ASA22" s="780"/>
      <c r="ASB22" s="780"/>
      <c r="ASC22" s="780"/>
      <c r="ASD22" s="780"/>
      <c r="ASE22" s="780"/>
      <c r="ASF22" s="780"/>
      <c r="ASG22" s="780"/>
      <c r="ASH22" s="780"/>
      <c r="ASI22" s="780"/>
      <c r="ASJ22" s="780"/>
      <c r="ASK22" s="780"/>
      <c r="ASL22" s="780"/>
      <c r="ASM22" s="780"/>
      <c r="ASN22" s="780"/>
      <c r="ASO22" s="780"/>
      <c r="ASP22" s="780"/>
      <c r="ASQ22" s="780"/>
      <c r="ASR22" s="780"/>
      <c r="ASS22" s="780"/>
      <c r="AST22" s="780"/>
      <c r="ASU22" s="780"/>
      <c r="ASV22" s="780"/>
      <c r="ASW22" s="780"/>
      <c r="ASX22" s="780"/>
      <c r="ASY22" s="780"/>
      <c r="ASZ22" s="780"/>
      <c r="ATA22" s="780"/>
      <c r="ATB22" s="780"/>
      <c r="ATC22" s="780"/>
      <c r="ATD22" s="780"/>
      <c r="ATE22" s="780"/>
      <c r="ATF22" s="780"/>
      <c r="ATG22" s="780"/>
      <c r="ATH22" s="780"/>
      <c r="ATI22" s="780"/>
      <c r="ATJ22" s="780"/>
      <c r="ATK22" s="780"/>
      <c r="ATL22" s="780"/>
      <c r="ATM22" s="780"/>
      <c r="ATN22" s="780"/>
      <c r="ATO22" s="780"/>
      <c r="ATP22" s="780"/>
      <c r="ATQ22" s="780"/>
      <c r="ATR22" s="780"/>
      <c r="ATS22" s="780"/>
      <c r="ATT22" s="780"/>
      <c r="ATU22" s="780"/>
      <c r="ATV22" s="780"/>
      <c r="ATW22" s="780"/>
      <c r="ATX22" s="780"/>
      <c r="ATY22" s="780"/>
      <c r="ATZ22" s="780"/>
      <c r="AUA22" s="780"/>
      <c r="AUB22" s="780"/>
      <c r="AUC22" s="780"/>
      <c r="AUD22" s="780"/>
      <c r="AUE22" s="780"/>
      <c r="AUF22" s="780"/>
      <c r="AUG22" s="780"/>
      <c r="AUH22" s="780"/>
      <c r="AUI22" s="780"/>
      <c r="AUJ22" s="780"/>
      <c r="AUK22" s="780"/>
      <c r="AUL22" s="780"/>
      <c r="AUM22" s="780"/>
      <c r="AUN22" s="780"/>
      <c r="AUO22" s="780"/>
      <c r="AUP22" s="780"/>
      <c r="AUQ22" s="780"/>
      <c r="AUR22" s="780"/>
      <c r="AUS22" s="780"/>
      <c r="AUT22" s="780"/>
      <c r="AUU22" s="780"/>
      <c r="AUV22" s="780"/>
      <c r="AUW22" s="780"/>
      <c r="AUX22" s="780"/>
      <c r="AUY22" s="780"/>
      <c r="AUZ22" s="780"/>
      <c r="AVA22" s="780"/>
      <c r="AVB22" s="780"/>
      <c r="AVC22" s="780"/>
      <c r="AVD22" s="780"/>
      <c r="AVE22" s="780"/>
      <c r="AVF22" s="780"/>
      <c r="AVG22" s="780"/>
      <c r="AVH22" s="780"/>
      <c r="AVI22" s="780"/>
      <c r="AVJ22" s="780"/>
      <c r="AVK22" s="780"/>
      <c r="AVL22" s="780"/>
      <c r="AVM22" s="780"/>
      <c r="AVN22" s="780"/>
      <c r="AVO22" s="780"/>
      <c r="AVP22" s="780"/>
      <c r="AVQ22" s="780"/>
      <c r="AVR22" s="780"/>
      <c r="AVS22" s="780"/>
      <c r="AVT22" s="780"/>
      <c r="AVU22" s="780"/>
      <c r="AVV22" s="780"/>
      <c r="AVW22" s="780"/>
      <c r="AVX22" s="780"/>
      <c r="AVY22" s="780"/>
      <c r="AVZ22" s="780"/>
      <c r="AWA22" s="780"/>
      <c r="AWB22" s="780"/>
      <c r="AWC22" s="780"/>
      <c r="AWD22" s="780"/>
      <c r="AWE22" s="780"/>
      <c r="AWF22" s="780"/>
      <c r="AWG22" s="780"/>
      <c r="AWH22" s="780"/>
      <c r="AWI22" s="780"/>
      <c r="AWJ22" s="780"/>
      <c r="AWK22" s="780"/>
      <c r="AWL22" s="780"/>
      <c r="AWM22" s="780"/>
      <c r="AWN22" s="780"/>
      <c r="AWO22" s="780"/>
      <c r="AWP22" s="780"/>
      <c r="AWQ22" s="780"/>
      <c r="AWR22" s="780"/>
      <c r="AWS22" s="780"/>
      <c r="AWT22" s="780"/>
      <c r="AWU22" s="780"/>
      <c r="AWV22" s="780"/>
      <c r="AWW22" s="780"/>
      <c r="AWX22" s="780"/>
      <c r="AWY22" s="780"/>
      <c r="AWZ22" s="780"/>
      <c r="AXA22" s="780"/>
      <c r="AXB22" s="780"/>
      <c r="AXC22" s="780"/>
      <c r="AXD22" s="780"/>
      <c r="AXE22" s="780"/>
      <c r="AXF22" s="780"/>
      <c r="AXG22" s="780"/>
      <c r="AXH22" s="780"/>
      <c r="AXI22" s="780"/>
      <c r="AXJ22" s="780"/>
      <c r="AXK22" s="780"/>
      <c r="AXL22" s="780"/>
      <c r="AXM22" s="780"/>
      <c r="AXN22" s="780"/>
      <c r="AXO22" s="780"/>
      <c r="AXP22" s="780"/>
      <c r="AXQ22" s="780"/>
      <c r="AXR22" s="780"/>
      <c r="AXS22" s="780"/>
      <c r="AXT22" s="780"/>
      <c r="AXU22" s="780"/>
      <c r="AXV22" s="780"/>
      <c r="AXW22" s="780"/>
      <c r="AXX22" s="780"/>
      <c r="AXY22" s="780"/>
      <c r="AXZ22" s="780"/>
      <c r="AYA22" s="780"/>
      <c r="AYB22" s="780"/>
      <c r="AYC22" s="780"/>
      <c r="AYD22" s="780"/>
      <c r="AYE22" s="780"/>
      <c r="AYF22" s="780"/>
      <c r="AYG22" s="780"/>
      <c r="AYH22" s="780"/>
      <c r="AYI22" s="780"/>
      <c r="AYJ22" s="780"/>
      <c r="AYK22" s="780"/>
      <c r="AYL22" s="780"/>
      <c r="AYM22" s="780"/>
      <c r="AYN22" s="780"/>
      <c r="AYO22" s="780"/>
      <c r="AYP22" s="780"/>
      <c r="AYQ22" s="780"/>
      <c r="AYR22" s="780"/>
      <c r="AYS22" s="780"/>
      <c r="AYT22" s="780"/>
      <c r="AYU22" s="780"/>
      <c r="AYV22" s="780"/>
      <c r="AYW22" s="780"/>
      <c r="AYX22" s="780"/>
      <c r="AYY22" s="780"/>
      <c r="AYZ22" s="780"/>
      <c r="AZA22" s="780"/>
      <c r="AZB22" s="780"/>
      <c r="AZC22" s="780"/>
      <c r="AZD22" s="780"/>
      <c r="AZE22" s="780"/>
      <c r="AZF22" s="780"/>
      <c r="AZG22" s="780"/>
      <c r="AZH22" s="780"/>
      <c r="AZI22" s="780"/>
      <c r="AZJ22" s="780"/>
      <c r="AZK22" s="780"/>
      <c r="AZL22" s="780"/>
      <c r="AZM22" s="780"/>
      <c r="AZN22" s="780"/>
      <c r="AZO22" s="780"/>
      <c r="AZP22" s="780"/>
      <c r="AZQ22" s="780"/>
      <c r="AZR22" s="780"/>
      <c r="AZS22" s="780"/>
      <c r="AZT22" s="780"/>
      <c r="AZU22" s="780"/>
      <c r="AZV22" s="780"/>
      <c r="AZW22" s="780"/>
      <c r="AZX22" s="780"/>
      <c r="AZY22" s="780"/>
      <c r="AZZ22" s="780"/>
      <c r="BAA22" s="780"/>
      <c r="BAB22" s="780"/>
      <c r="BAC22" s="780"/>
      <c r="BAD22" s="780"/>
      <c r="BAE22" s="780"/>
      <c r="BAF22" s="780"/>
      <c r="BAG22" s="780"/>
      <c r="BAH22" s="780"/>
      <c r="BAI22" s="780"/>
      <c r="BAJ22" s="780"/>
      <c r="BAK22" s="780"/>
      <c r="BAL22" s="780"/>
      <c r="BAM22" s="780"/>
      <c r="BAN22" s="780"/>
      <c r="BAO22" s="780"/>
      <c r="BAP22" s="780"/>
      <c r="BAQ22" s="780"/>
      <c r="BAR22" s="780"/>
      <c r="BAS22" s="780"/>
      <c r="BAT22" s="780"/>
      <c r="BAU22" s="780"/>
      <c r="BAV22" s="780"/>
      <c r="BAW22" s="780"/>
      <c r="BAX22" s="780"/>
      <c r="BAY22" s="780"/>
      <c r="BAZ22" s="780"/>
      <c r="BBA22" s="780"/>
      <c r="BBB22" s="780"/>
      <c r="BBC22" s="780"/>
      <c r="BBD22" s="780"/>
      <c r="BBE22" s="780"/>
      <c r="BBF22" s="780"/>
      <c r="BBG22" s="780"/>
      <c r="BBH22" s="780"/>
      <c r="BBI22" s="780"/>
      <c r="BBJ22" s="780"/>
      <c r="BBK22" s="780"/>
      <c r="BBL22" s="780"/>
      <c r="BBM22" s="780"/>
      <c r="BBN22" s="780"/>
      <c r="BBO22" s="780"/>
      <c r="BBP22" s="780"/>
      <c r="BBQ22" s="780"/>
      <c r="BBR22" s="780"/>
      <c r="BBS22" s="780"/>
      <c r="BBT22" s="780"/>
      <c r="BBU22" s="780"/>
      <c r="BBV22" s="780"/>
      <c r="BBW22" s="780"/>
      <c r="BBX22" s="780"/>
      <c r="BBY22" s="780"/>
      <c r="BBZ22" s="780"/>
      <c r="BCA22" s="780"/>
      <c r="BCB22" s="780"/>
      <c r="BCC22" s="780"/>
      <c r="BCD22" s="780"/>
      <c r="BCE22" s="780"/>
      <c r="BCF22" s="780"/>
      <c r="BCG22" s="780"/>
      <c r="BCH22" s="780"/>
      <c r="BCI22" s="780"/>
      <c r="BCJ22" s="780"/>
      <c r="BCK22" s="780"/>
      <c r="BCL22" s="780"/>
      <c r="BCM22" s="780"/>
      <c r="BCN22" s="780"/>
      <c r="BCO22" s="780"/>
      <c r="BCP22" s="780"/>
      <c r="BCQ22" s="780"/>
      <c r="BCR22" s="780"/>
      <c r="BCS22" s="780"/>
      <c r="BCT22" s="780"/>
      <c r="BCU22" s="780"/>
      <c r="BCV22" s="780"/>
      <c r="BCW22" s="780"/>
      <c r="BCX22" s="780"/>
      <c r="BCY22" s="780"/>
      <c r="BCZ22" s="780"/>
      <c r="BDA22" s="780"/>
      <c r="BDB22" s="780"/>
      <c r="BDC22" s="780"/>
      <c r="BDD22" s="780"/>
      <c r="BDE22" s="780"/>
      <c r="BDF22" s="780"/>
      <c r="BDG22" s="780"/>
      <c r="BDH22" s="780"/>
      <c r="BDI22" s="780"/>
      <c r="BDJ22" s="780"/>
      <c r="BDK22" s="780"/>
      <c r="BDL22" s="780"/>
      <c r="BDM22" s="780"/>
      <c r="BDN22" s="780"/>
      <c r="BDO22" s="780"/>
      <c r="BDP22" s="780"/>
      <c r="BDQ22" s="780"/>
      <c r="BDR22" s="780"/>
      <c r="BDS22" s="780"/>
      <c r="BDT22" s="780"/>
      <c r="BDU22" s="780"/>
      <c r="BDV22" s="780"/>
      <c r="BDW22" s="780"/>
      <c r="BDX22" s="780"/>
      <c r="BDY22" s="780"/>
      <c r="BDZ22" s="780"/>
      <c r="BEA22" s="780"/>
      <c r="BEB22" s="780"/>
      <c r="BEC22" s="780"/>
      <c r="BED22" s="780"/>
      <c r="BEE22" s="780"/>
      <c r="BEF22" s="780"/>
      <c r="BEG22" s="780"/>
      <c r="BEH22" s="780"/>
      <c r="BEI22" s="780"/>
      <c r="BEJ22" s="780"/>
      <c r="BEK22" s="780"/>
      <c r="BEL22" s="780"/>
      <c r="BEM22" s="780"/>
      <c r="BEN22" s="780"/>
      <c r="BEO22" s="780"/>
      <c r="BEP22" s="780"/>
      <c r="BEQ22" s="780"/>
      <c r="BER22" s="780"/>
      <c r="BES22" s="780"/>
      <c r="BET22" s="780"/>
      <c r="BEU22" s="780"/>
      <c r="BEV22" s="780"/>
      <c r="BEW22" s="780"/>
      <c r="BEX22" s="780"/>
      <c r="BEY22" s="780"/>
      <c r="BEZ22" s="780"/>
      <c r="BFA22" s="780"/>
      <c r="BFB22" s="780"/>
      <c r="BFC22" s="780"/>
      <c r="BFD22" s="780"/>
      <c r="BFE22" s="780"/>
      <c r="BFF22" s="780"/>
      <c r="BFG22" s="780"/>
      <c r="BFH22" s="780"/>
      <c r="BFI22" s="780"/>
      <c r="BFJ22" s="780"/>
      <c r="BFK22" s="780"/>
      <c r="BFL22" s="780"/>
      <c r="BFM22" s="780"/>
      <c r="BFN22" s="780"/>
      <c r="BFO22" s="780"/>
      <c r="BFP22" s="780"/>
      <c r="BFQ22" s="780"/>
      <c r="BFR22" s="780"/>
      <c r="BFS22" s="780"/>
      <c r="BFT22" s="780"/>
      <c r="BFU22" s="780"/>
      <c r="BFV22" s="780"/>
      <c r="BFW22" s="780"/>
      <c r="BFX22" s="780"/>
      <c r="BFY22" s="780"/>
      <c r="BFZ22" s="780"/>
      <c r="BGA22" s="780"/>
      <c r="BGB22" s="780"/>
      <c r="BGC22" s="780"/>
      <c r="BGD22" s="780"/>
      <c r="BGE22" s="780"/>
      <c r="BGF22" s="780"/>
      <c r="BGG22" s="780"/>
      <c r="BGH22" s="780"/>
      <c r="BGI22" s="780"/>
      <c r="BGJ22" s="780"/>
      <c r="BGK22" s="780"/>
      <c r="BGL22" s="780"/>
      <c r="BGM22" s="780"/>
      <c r="BGN22" s="780"/>
      <c r="BGO22" s="780"/>
      <c r="BGP22" s="780"/>
      <c r="BGQ22" s="780"/>
      <c r="BGR22" s="780"/>
      <c r="BGS22" s="780"/>
      <c r="BGT22" s="780"/>
      <c r="BGU22" s="780"/>
      <c r="BGV22" s="780"/>
      <c r="BGW22" s="780"/>
      <c r="BGX22" s="780"/>
      <c r="BGY22" s="780"/>
      <c r="BGZ22" s="780"/>
      <c r="BHA22" s="780"/>
      <c r="BHB22" s="780"/>
      <c r="BHC22" s="780"/>
      <c r="BHD22" s="780"/>
      <c r="BHE22" s="780"/>
      <c r="BHF22" s="780"/>
      <c r="BHG22" s="780"/>
      <c r="BHH22" s="780"/>
      <c r="BHI22" s="780"/>
      <c r="BHJ22" s="780"/>
      <c r="BHK22" s="780"/>
      <c r="BHL22" s="780"/>
      <c r="BHM22" s="780"/>
      <c r="BHN22" s="780"/>
      <c r="BHO22" s="780"/>
      <c r="BHP22" s="780"/>
      <c r="BHQ22" s="780"/>
      <c r="BHR22" s="780"/>
      <c r="BHS22" s="780"/>
      <c r="BHT22" s="780"/>
      <c r="BHU22" s="780"/>
      <c r="BHV22" s="780"/>
      <c r="BHW22" s="780"/>
      <c r="BHX22" s="780"/>
      <c r="BHY22" s="780"/>
      <c r="BHZ22" s="780"/>
      <c r="BIA22" s="780"/>
      <c r="BIB22" s="780"/>
      <c r="BIC22" s="780"/>
      <c r="BID22" s="780"/>
      <c r="BIE22" s="780"/>
      <c r="BIF22" s="780"/>
      <c r="BIG22" s="780"/>
      <c r="BIH22" s="780"/>
      <c r="BII22" s="780"/>
      <c r="BIJ22" s="780"/>
      <c r="BIK22" s="780"/>
      <c r="BIL22" s="780"/>
      <c r="BIM22" s="780"/>
      <c r="BIN22" s="780"/>
      <c r="BIO22" s="780"/>
      <c r="BIP22" s="780"/>
      <c r="BIQ22" s="780"/>
      <c r="BIR22" s="780"/>
      <c r="BIS22" s="780"/>
      <c r="BIT22" s="780"/>
      <c r="BIU22" s="780"/>
      <c r="BIV22" s="780"/>
      <c r="BIW22" s="780"/>
      <c r="BIX22" s="780"/>
      <c r="BIY22" s="780"/>
      <c r="BIZ22" s="780"/>
      <c r="BJA22" s="780"/>
      <c r="BJB22" s="780"/>
      <c r="BJC22" s="780"/>
      <c r="BJD22" s="780"/>
      <c r="BJE22" s="780"/>
      <c r="BJF22" s="780"/>
      <c r="BJG22" s="780"/>
      <c r="BJH22" s="780"/>
      <c r="BJI22" s="780"/>
      <c r="BJJ22" s="780"/>
      <c r="BJK22" s="780"/>
      <c r="BJL22" s="780"/>
      <c r="BJM22" s="780"/>
      <c r="BJN22" s="780"/>
      <c r="BJO22" s="780"/>
      <c r="BJP22" s="780"/>
      <c r="BJQ22" s="780"/>
      <c r="BJR22" s="780"/>
      <c r="BJS22" s="780"/>
      <c r="BJT22" s="780"/>
      <c r="BJU22" s="780"/>
      <c r="BJV22" s="780"/>
      <c r="BJW22" s="780"/>
      <c r="BJX22" s="780"/>
      <c r="BJY22" s="780"/>
      <c r="BJZ22" s="780"/>
      <c r="BKA22" s="780"/>
      <c r="BKB22" s="780"/>
      <c r="BKC22" s="780"/>
      <c r="BKD22" s="780"/>
      <c r="BKE22" s="780"/>
      <c r="BKF22" s="780"/>
      <c r="BKG22" s="780"/>
      <c r="BKH22" s="780"/>
      <c r="BKI22" s="780"/>
      <c r="BKJ22" s="780"/>
      <c r="BKK22" s="780"/>
      <c r="BKL22" s="780"/>
      <c r="BKM22" s="780"/>
      <c r="BKN22" s="780"/>
      <c r="BKO22" s="780"/>
      <c r="BKP22" s="780"/>
      <c r="BKQ22" s="780"/>
      <c r="BKR22" s="780"/>
      <c r="BKS22" s="780"/>
      <c r="BKT22" s="780"/>
      <c r="BKU22" s="780"/>
      <c r="BKV22" s="780"/>
      <c r="BKW22" s="780"/>
      <c r="BKX22" s="780"/>
      <c r="BKY22" s="780"/>
      <c r="BKZ22" s="780"/>
      <c r="BLA22" s="780"/>
      <c r="BLB22" s="780"/>
      <c r="BLC22" s="780"/>
      <c r="BLD22" s="780"/>
      <c r="BLE22" s="780"/>
      <c r="BLF22" s="780"/>
      <c r="BLG22" s="780"/>
      <c r="BLH22" s="780"/>
      <c r="BLI22" s="780"/>
      <c r="BLJ22" s="780"/>
      <c r="BLK22" s="780"/>
      <c r="BLL22" s="780"/>
      <c r="BLM22" s="780"/>
      <c r="BLN22" s="780"/>
      <c r="BLO22" s="780"/>
      <c r="BLP22" s="780"/>
      <c r="BLQ22" s="780"/>
      <c r="BLR22" s="780"/>
      <c r="BLS22" s="780"/>
      <c r="BLT22" s="780"/>
      <c r="BLU22" s="780"/>
      <c r="BLV22" s="780"/>
      <c r="BLW22" s="780"/>
      <c r="BLX22" s="780"/>
      <c r="BLY22" s="780"/>
      <c r="BLZ22" s="780"/>
      <c r="BMA22" s="780"/>
      <c r="BMB22" s="780"/>
      <c r="BMC22" s="780"/>
      <c r="BMD22" s="780"/>
      <c r="BME22" s="780"/>
      <c r="BMF22" s="780"/>
      <c r="BMG22" s="780"/>
      <c r="BMH22" s="780"/>
      <c r="BMI22" s="780"/>
      <c r="BMJ22" s="780"/>
      <c r="BMK22" s="780"/>
      <c r="BML22" s="780"/>
      <c r="BMM22" s="780"/>
      <c r="BMN22" s="780"/>
      <c r="BMO22" s="780"/>
      <c r="BMP22" s="780"/>
      <c r="BMQ22" s="780"/>
      <c r="BMR22" s="780"/>
      <c r="BMS22" s="780"/>
      <c r="BMT22" s="780"/>
      <c r="BMU22" s="780"/>
      <c r="BMV22" s="780"/>
      <c r="BMW22" s="780"/>
      <c r="BMX22" s="780"/>
      <c r="BMY22" s="780"/>
      <c r="BMZ22" s="780"/>
      <c r="BNA22" s="780"/>
      <c r="BNB22" s="780"/>
      <c r="BNC22" s="780"/>
      <c r="BND22" s="780"/>
      <c r="BNE22" s="780"/>
      <c r="BNF22" s="780"/>
      <c r="BNG22" s="780"/>
      <c r="BNH22" s="780"/>
      <c r="BNI22" s="780"/>
      <c r="BNJ22" s="780"/>
      <c r="BNK22" s="780"/>
      <c r="BNL22" s="780"/>
      <c r="BNM22" s="780"/>
      <c r="BNN22" s="780"/>
      <c r="BNO22" s="780"/>
      <c r="BNP22" s="780"/>
      <c r="BNQ22" s="780"/>
      <c r="BNR22" s="780"/>
      <c r="BNS22" s="780"/>
      <c r="BNT22" s="780"/>
      <c r="BNU22" s="780"/>
      <c r="BNV22" s="780"/>
      <c r="BNW22" s="780"/>
      <c r="BNX22" s="780"/>
      <c r="BNY22" s="780"/>
      <c r="BNZ22" s="780"/>
      <c r="BOA22" s="780"/>
      <c r="BOB22" s="780"/>
      <c r="BOC22" s="780"/>
      <c r="BOD22" s="780"/>
      <c r="BOE22" s="780"/>
      <c r="BOF22" s="780"/>
      <c r="BOG22" s="780"/>
      <c r="BOH22" s="780"/>
      <c r="BOI22" s="780"/>
      <c r="BOJ22" s="780"/>
      <c r="BOK22" s="780"/>
      <c r="BOL22" s="780"/>
      <c r="BOM22" s="780"/>
      <c r="BON22" s="780"/>
      <c r="BOO22" s="780"/>
      <c r="BOP22" s="780"/>
      <c r="BOQ22" s="780"/>
      <c r="BOR22" s="780"/>
      <c r="BOS22" s="780"/>
      <c r="BOT22" s="780"/>
      <c r="BOU22" s="780"/>
      <c r="BOV22" s="780"/>
      <c r="BOW22" s="780"/>
      <c r="BOX22" s="780"/>
      <c r="BOY22" s="780"/>
      <c r="BOZ22" s="780"/>
      <c r="BPA22" s="780"/>
      <c r="BPB22" s="780"/>
      <c r="BPC22" s="780"/>
      <c r="BPD22" s="780"/>
      <c r="BPE22" s="780"/>
      <c r="BPF22" s="780"/>
      <c r="BPG22" s="780"/>
      <c r="BPH22" s="780"/>
      <c r="BPI22" s="780"/>
      <c r="BPJ22" s="780"/>
      <c r="BPK22" s="780"/>
      <c r="BPL22" s="780"/>
      <c r="BPM22" s="780"/>
      <c r="BPN22" s="780"/>
      <c r="BPO22" s="780"/>
      <c r="BPP22" s="780"/>
      <c r="BPQ22" s="780"/>
      <c r="BPR22" s="780"/>
      <c r="BPS22" s="780"/>
      <c r="BPT22" s="780"/>
      <c r="BPU22" s="780"/>
      <c r="BPV22" s="780"/>
      <c r="BPW22" s="780"/>
      <c r="BPX22" s="780"/>
      <c r="BPY22" s="780"/>
      <c r="BPZ22" s="780"/>
      <c r="BQA22" s="780"/>
      <c r="BQB22" s="780"/>
      <c r="BQC22" s="780"/>
      <c r="BQD22" s="780"/>
      <c r="BQE22" s="780"/>
      <c r="BQF22" s="780"/>
      <c r="BQG22" s="780"/>
      <c r="BQH22" s="780"/>
      <c r="BQI22" s="780"/>
      <c r="BQJ22" s="780"/>
      <c r="BQK22" s="780"/>
      <c r="BQL22" s="780"/>
      <c r="BQM22" s="780"/>
      <c r="BQN22" s="780"/>
      <c r="BQO22" s="780"/>
      <c r="BQP22" s="780"/>
      <c r="BQQ22" s="780"/>
      <c r="BQR22" s="780"/>
      <c r="BQS22" s="780"/>
      <c r="BQT22" s="780"/>
      <c r="BQU22" s="780"/>
      <c r="BQV22" s="780"/>
      <c r="BQW22" s="780"/>
      <c r="BQX22" s="780"/>
      <c r="BQY22" s="780"/>
      <c r="BQZ22" s="780"/>
      <c r="BRA22" s="780"/>
      <c r="BRB22" s="780"/>
      <c r="BRC22" s="780"/>
      <c r="BRD22" s="780"/>
      <c r="BRE22" s="780"/>
      <c r="BRF22" s="780"/>
      <c r="BRG22" s="780"/>
      <c r="BRH22" s="780"/>
      <c r="BRI22" s="780"/>
      <c r="BRJ22" s="780"/>
      <c r="BRK22" s="780"/>
      <c r="BRL22" s="780"/>
      <c r="BRM22" s="780"/>
      <c r="BRN22" s="780"/>
      <c r="BRO22" s="780"/>
      <c r="BRP22" s="780"/>
      <c r="BRQ22" s="780"/>
      <c r="BRR22" s="780"/>
      <c r="BRS22" s="780"/>
      <c r="BRT22" s="780"/>
      <c r="BRU22" s="780"/>
      <c r="BRV22" s="780"/>
      <c r="BRW22" s="780"/>
      <c r="BRX22" s="780"/>
      <c r="BRY22" s="780"/>
      <c r="BRZ22" s="780"/>
      <c r="BSA22" s="780"/>
      <c r="BSB22" s="780"/>
      <c r="BSC22" s="780"/>
      <c r="BSD22" s="780"/>
      <c r="BSE22" s="780"/>
      <c r="BSF22" s="780"/>
      <c r="BSG22" s="780"/>
      <c r="BSH22" s="780"/>
      <c r="BSI22" s="780"/>
      <c r="BSJ22" s="780"/>
      <c r="BSK22" s="780"/>
      <c r="BSL22" s="780"/>
      <c r="BSM22" s="780"/>
      <c r="BSN22" s="780"/>
      <c r="BSO22" s="780"/>
      <c r="BSP22" s="780"/>
      <c r="BSQ22" s="780"/>
      <c r="BSR22" s="780"/>
      <c r="BSS22" s="780"/>
      <c r="BST22" s="780"/>
      <c r="BSU22" s="780"/>
      <c r="BSV22" s="780"/>
      <c r="BSW22" s="780"/>
      <c r="BSX22" s="780"/>
      <c r="BSY22" s="780"/>
      <c r="BSZ22" s="780"/>
      <c r="BTA22" s="780"/>
      <c r="BTB22" s="780"/>
      <c r="BTC22" s="780"/>
      <c r="BTD22" s="780"/>
      <c r="BTE22" s="780"/>
      <c r="BTF22" s="780"/>
      <c r="BTG22" s="780"/>
      <c r="BTH22" s="780"/>
      <c r="BTI22" s="780"/>
      <c r="BTJ22" s="780"/>
      <c r="BTK22" s="780"/>
      <c r="BTL22" s="780"/>
      <c r="BTM22" s="780"/>
      <c r="BTN22" s="780"/>
      <c r="BTO22" s="780"/>
      <c r="BTP22" s="780"/>
      <c r="BTQ22" s="780"/>
      <c r="BTR22" s="780"/>
      <c r="BTS22" s="780"/>
      <c r="BTT22" s="780"/>
      <c r="BTU22" s="780"/>
      <c r="BTV22" s="780"/>
      <c r="BTW22" s="780"/>
      <c r="BTX22" s="780"/>
      <c r="BTY22" s="780"/>
      <c r="BTZ22" s="780"/>
      <c r="BUA22" s="780"/>
      <c r="BUB22" s="780"/>
      <c r="BUC22" s="780"/>
      <c r="BUD22" s="780"/>
      <c r="BUE22" s="780"/>
      <c r="BUF22" s="780"/>
      <c r="BUG22" s="780"/>
      <c r="BUH22" s="780"/>
      <c r="BUI22" s="780"/>
      <c r="BUJ22" s="780"/>
      <c r="BUK22" s="780"/>
      <c r="BUL22" s="780"/>
      <c r="BUM22" s="780"/>
      <c r="BUN22" s="780"/>
      <c r="BUO22" s="780"/>
      <c r="BUP22" s="780"/>
      <c r="BUQ22" s="780"/>
      <c r="BUR22" s="780"/>
      <c r="BUS22" s="780"/>
      <c r="BUT22" s="780"/>
      <c r="BUU22" s="780"/>
      <c r="BUV22" s="780"/>
      <c r="BUW22" s="780"/>
      <c r="BUX22" s="780"/>
      <c r="BUY22" s="780"/>
      <c r="BUZ22" s="780"/>
      <c r="BVA22" s="780"/>
      <c r="BVB22" s="780"/>
      <c r="BVC22" s="780"/>
      <c r="BVD22" s="780"/>
      <c r="BVE22" s="780"/>
      <c r="BVF22" s="780"/>
      <c r="BVG22" s="780"/>
      <c r="BVH22" s="780"/>
      <c r="BVI22" s="780"/>
      <c r="BVJ22" s="780"/>
      <c r="BVK22" s="780"/>
      <c r="BVL22" s="780"/>
      <c r="BVM22" s="780"/>
      <c r="BVN22" s="780"/>
      <c r="BVO22" s="780"/>
      <c r="BVP22" s="780"/>
      <c r="BVQ22" s="780"/>
      <c r="BVR22" s="780"/>
      <c r="BVS22" s="780"/>
      <c r="BVT22" s="780"/>
      <c r="BVU22" s="780"/>
      <c r="BVV22" s="780"/>
      <c r="BVW22" s="780"/>
      <c r="BVX22" s="780"/>
      <c r="BVY22" s="780"/>
      <c r="BVZ22" s="780"/>
      <c r="BWA22" s="780"/>
      <c r="BWB22" s="780"/>
      <c r="BWC22" s="780"/>
      <c r="BWD22" s="780"/>
      <c r="BWE22" s="780"/>
      <c r="BWF22" s="780"/>
      <c r="BWG22" s="780"/>
      <c r="BWH22" s="780"/>
      <c r="BWI22" s="780"/>
      <c r="BWJ22" s="780"/>
      <c r="BWK22" s="780"/>
      <c r="BWL22" s="780"/>
      <c r="BWM22" s="780"/>
      <c r="BWN22" s="780"/>
      <c r="BWO22" s="780"/>
      <c r="BWP22" s="780"/>
      <c r="BWQ22" s="780"/>
      <c r="BWR22" s="780"/>
      <c r="BWS22" s="780"/>
      <c r="BWT22" s="780"/>
      <c r="BWU22" s="780"/>
      <c r="BWV22" s="780"/>
      <c r="BWW22" s="780"/>
      <c r="BWX22" s="780"/>
      <c r="BWY22" s="780"/>
      <c r="BWZ22" s="780"/>
      <c r="BXA22" s="780"/>
      <c r="BXB22" s="780"/>
      <c r="BXC22" s="780"/>
      <c r="BXD22" s="780"/>
      <c r="BXE22" s="780"/>
      <c r="BXF22" s="780"/>
      <c r="BXG22" s="780"/>
      <c r="BXH22" s="780"/>
      <c r="BXI22" s="780"/>
      <c r="BXJ22" s="780"/>
      <c r="BXK22" s="780"/>
      <c r="BXL22" s="780"/>
      <c r="BXM22" s="780"/>
      <c r="BXN22" s="780"/>
      <c r="BXO22" s="780"/>
      <c r="BXP22" s="780"/>
      <c r="BXQ22" s="780"/>
      <c r="BXR22" s="780"/>
      <c r="BXS22" s="780"/>
      <c r="BXT22" s="780"/>
      <c r="BXU22" s="780"/>
      <c r="BXV22" s="780"/>
      <c r="BXW22" s="780"/>
      <c r="BXX22" s="780"/>
      <c r="BXY22" s="780"/>
      <c r="BXZ22" s="780"/>
      <c r="BYA22" s="780"/>
      <c r="BYB22" s="780"/>
      <c r="BYC22" s="780"/>
      <c r="BYD22" s="780"/>
      <c r="BYE22" s="780"/>
      <c r="BYF22" s="780"/>
      <c r="BYG22" s="780"/>
      <c r="BYH22" s="780"/>
      <c r="BYI22" s="780"/>
      <c r="BYJ22" s="780"/>
      <c r="BYK22" s="780"/>
      <c r="BYL22" s="780"/>
      <c r="BYM22" s="780"/>
      <c r="BYN22" s="780"/>
      <c r="BYO22" s="780"/>
      <c r="BYP22" s="780"/>
      <c r="BYQ22" s="780"/>
      <c r="BYR22" s="780"/>
      <c r="BYS22" s="780"/>
      <c r="BYT22" s="780"/>
      <c r="BYU22" s="780"/>
      <c r="BYV22" s="780"/>
      <c r="BYW22" s="780"/>
      <c r="BYX22" s="780"/>
      <c r="BYY22" s="780"/>
      <c r="BYZ22" s="780"/>
      <c r="BZA22" s="780"/>
      <c r="BZB22" s="780"/>
      <c r="BZC22" s="780"/>
      <c r="BZD22" s="780"/>
      <c r="BZE22" s="780"/>
      <c r="BZF22" s="780"/>
      <c r="BZG22" s="780"/>
      <c r="BZH22" s="780"/>
      <c r="BZI22" s="780"/>
      <c r="BZJ22" s="780"/>
      <c r="BZK22" s="780"/>
      <c r="BZL22" s="780"/>
      <c r="BZM22" s="780"/>
      <c r="BZN22" s="780"/>
      <c r="BZO22" s="780"/>
      <c r="BZP22" s="780"/>
      <c r="BZQ22" s="780"/>
      <c r="BZR22" s="780"/>
      <c r="BZS22" s="780"/>
      <c r="BZT22" s="780"/>
      <c r="BZU22" s="780"/>
      <c r="BZV22" s="780"/>
      <c r="BZW22" s="780"/>
      <c r="BZX22" s="780"/>
      <c r="BZY22" s="780"/>
      <c r="BZZ22" s="780"/>
      <c r="CAA22" s="780"/>
      <c r="CAB22" s="780"/>
      <c r="CAC22" s="780"/>
      <c r="CAD22" s="780"/>
      <c r="CAE22" s="780"/>
      <c r="CAF22" s="780"/>
      <c r="CAG22" s="780"/>
      <c r="CAH22" s="780"/>
      <c r="CAI22" s="780"/>
      <c r="CAJ22" s="780"/>
      <c r="CAK22" s="780"/>
      <c r="CAL22" s="780"/>
      <c r="CAM22" s="780"/>
      <c r="CAN22" s="780"/>
      <c r="CAO22" s="780"/>
      <c r="CAP22" s="780"/>
      <c r="CAQ22" s="780"/>
      <c r="CAR22" s="780"/>
      <c r="CAS22" s="780"/>
      <c r="CAT22" s="780"/>
      <c r="CAU22" s="780"/>
      <c r="CAV22" s="780"/>
      <c r="CAW22" s="780"/>
      <c r="CAX22" s="780"/>
      <c r="CAY22" s="780"/>
      <c r="CAZ22" s="780"/>
      <c r="CBA22" s="780"/>
      <c r="CBB22" s="780"/>
      <c r="CBC22" s="780"/>
      <c r="CBD22" s="780"/>
      <c r="CBE22" s="780"/>
      <c r="CBF22" s="780"/>
      <c r="CBG22" s="780"/>
      <c r="CBH22" s="780"/>
      <c r="CBI22" s="780"/>
      <c r="CBJ22" s="780"/>
      <c r="CBK22" s="780"/>
      <c r="CBL22" s="780"/>
      <c r="CBM22" s="780"/>
      <c r="CBN22" s="780"/>
      <c r="CBO22" s="780"/>
      <c r="CBP22" s="780"/>
      <c r="CBQ22" s="780"/>
      <c r="CBR22" s="780"/>
      <c r="CBS22" s="780"/>
      <c r="CBT22" s="780"/>
      <c r="CBU22" s="780"/>
      <c r="CBV22" s="780"/>
      <c r="CBW22" s="780"/>
      <c r="CBX22" s="780"/>
      <c r="CBY22" s="780"/>
      <c r="CBZ22" s="780"/>
      <c r="CCA22" s="780"/>
      <c r="CCB22" s="780"/>
      <c r="CCC22" s="780"/>
      <c r="CCD22" s="780"/>
      <c r="CCE22" s="780"/>
      <c r="CCF22" s="780"/>
      <c r="CCG22" s="780"/>
      <c r="CCH22" s="780"/>
      <c r="CCI22" s="780"/>
      <c r="CCJ22" s="780"/>
      <c r="CCK22" s="780"/>
      <c r="CCL22" s="780"/>
      <c r="CCM22" s="780"/>
      <c r="CCN22" s="780"/>
      <c r="CCO22" s="780"/>
      <c r="CCP22" s="780"/>
      <c r="CCQ22" s="780"/>
      <c r="CCR22" s="780"/>
      <c r="CCS22" s="780"/>
      <c r="CCT22" s="780"/>
      <c r="CCU22" s="780"/>
      <c r="CCV22" s="780"/>
      <c r="CCW22" s="780"/>
      <c r="CCX22" s="780"/>
      <c r="CCY22" s="780"/>
      <c r="CCZ22" s="780"/>
      <c r="CDA22" s="780"/>
      <c r="CDB22" s="780"/>
      <c r="CDC22" s="780"/>
      <c r="CDD22" s="780"/>
      <c r="CDE22" s="780"/>
      <c r="CDF22" s="780"/>
      <c r="CDG22" s="780"/>
      <c r="CDH22" s="780"/>
      <c r="CDI22" s="780"/>
      <c r="CDJ22" s="780"/>
      <c r="CDK22" s="780"/>
      <c r="CDL22" s="780"/>
      <c r="CDM22" s="780"/>
      <c r="CDN22" s="780"/>
      <c r="CDO22" s="780"/>
      <c r="CDP22" s="780"/>
      <c r="CDQ22" s="780"/>
      <c r="CDR22" s="780"/>
      <c r="CDS22" s="780"/>
      <c r="CDT22" s="780"/>
      <c r="CDU22" s="780"/>
      <c r="CDV22" s="780"/>
      <c r="CDW22" s="780"/>
      <c r="CDX22" s="780"/>
      <c r="CDY22" s="780"/>
      <c r="CDZ22" s="780"/>
      <c r="CEA22" s="780"/>
      <c r="CEB22" s="780"/>
      <c r="CEC22" s="780"/>
      <c r="CED22" s="780"/>
      <c r="CEE22" s="780"/>
      <c r="CEF22" s="780"/>
      <c r="CEG22" s="780"/>
      <c r="CEH22" s="780"/>
      <c r="CEI22" s="780"/>
      <c r="CEJ22" s="780"/>
      <c r="CEK22" s="780"/>
      <c r="CEL22" s="780"/>
      <c r="CEM22" s="780"/>
      <c r="CEN22" s="780"/>
      <c r="CEO22" s="780"/>
      <c r="CEP22" s="780"/>
      <c r="CEQ22" s="780"/>
      <c r="CER22" s="780"/>
      <c r="CES22" s="780"/>
      <c r="CET22" s="780"/>
      <c r="CEU22" s="780"/>
      <c r="CEV22" s="780"/>
      <c r="CEW22" s="780"/>
      <c r="CEX22" s="780"/>
      <c r="CEY22" s="780"/>
      <c r="CEZ22" s="780"/>
      <c r="CFA22" s="780"/>
      <c r="CFB22" s="780"/>
      <c r="CFC22" s="780"/>
      <c r="CFD22" s="780"/>
      <c r="CFE22" s="780"/>
      <c r="CFF22" s="780"/>
      <c r="CFG22" s="780"/>
      <c r="CFH22" s="780"/>
      <c r="CFI22" s="780"/>
      <c r="CFJ22" s="780"/>
      <c r="CFK22" s="780"/>
      <c r="CFL22" s="780"/>
      <c r="CFM22" s="780"/>
      <c r="CFN22" s="780"/>
      <c r="CFO22" s="780"/>
      <c r="CFP22" s="780"/>
      <c r="CFQ22" s="780"/>
      <c r="CFR22" s="780"/>
      <c r="CFS22" s="780"/>
      <c r="CFT22" s="780"/>
      <c r="CFU22" s="780"/>
      <c r="CFV22" s="780"/>
      <c r="CFW22" s="780"/>
      <c r="CFX22" s="780"/>
      <c r="CFY22" s="780"/>
      <c r="CFZ22" s="780"/>
      <c r="CGA22" s="780"/>
      <c r="CGB22" s="780"/>
      <c r="CGC22" s="780"/>
      <c r="CGD22" s="780"/>
      <c r="CGE22" s="780"/>
      <c r="CGF22" s="780"/>
      <c r="CGG22" s="780"/>
      <c r="CGH22" s="780"/>
      <c r="CGI22" s="780"/>
      <c r="CGJ22" s="780"/>
      <c r="CGK22" s="780"/>
      <c r="CGL22" s="780"/>
      <c r="CGM22" s="780"/>
      <c r="CGN22" s="780"/>
      <c r="CGO22" s="780"/>
      <c r="CGP22" s="780"/>
      <c r="CGQ22" s="780"/>
      <c r="CGR22" s="780"/>
      <c r="CGS22" s="780"/>
      <c r="CGT22" s="780"/>
      <c r="CGU22" s="780"/>
      <c r="CGV22" s="780"/>
      <c r="CGW22" s="780"/>
      <c r="CGX22" s="780"/>
      <c r="CGY22" s="780"/>
      <c r="CGZ22" s="780"/>
      <c r="CHA22" s="780"/>
      <c r="CHB22" s="780"/>
      <c r="CHC22" s="780"/>
      <c r="CHD22" s="780"/>
      <c r="CHE22" s="780"/>
      <c r="CHF22" s="780"/>
      <c r="CHG22" s="780"/>
      <c r="CHH22" s="780"/>
      <c r="CHI22" s="780"/>
      <c r="CHJ22" s="780"/>
      <c r="CHK22" s="780"/>
      <c r="CHL22" s="780"/>
      <c r="CHM22" s="780"/>
      <c r="CHN22" s="780"/>
      <c r="CHO22" s="780"/>
      <c r="CHP22" s="780"/>
      <c r="CHQ22" s="780"/>
      <c r="CHR22" s="780"/>
      <c r="CHS22" s="780"/>
      <c r="CHT22" s="780"/>
      <c r="CHU22" s="780"/>
      <c r="CHV22" s="780"/>
      <c r="CHW22" s="780"/>
      <c r="CHX22" s="780"/>
      <c r="CHY22" s="780"/>
      <c r="CHZ22" s="780"/>
      <c r="CIA22" s="780"/>
      <c r="CIB22" s="780"/>
      <c r="CIC22" s="780"/>
      <c r="CID22" s="780"/>
      <c r="CIE22" s="780"/>
      <c r="CIF22" s="780"/>
      <c r="CIG22" s="780"/>
      <c r="CIH22" s="780"/>
      <c r="CII22" s="780"/>
      <c r="CIJ22" s="780"/>
      <c r="CIK22" s="780"/>
      <c r="CIL22" s="780"/>
      <c r="CIM22" s="780"/>
      <c r="CIN22" s="780"/>
      <c r="CIO22" s="780"/>
      <c r="CIP22" s="780"/>
      <c r="CIQ22" s="780"/>
      <c r="CIR22" s="780"/>
      <c r="CIS22" s="780"/>
      <c r="CIT22" s="780"/>
      <c r="CIU22" s="780"/>
      <c r="CIV22" s="780"/>
      <c r="CIW22" s="780"/>
      <c r="CIX22" s="780"/>
      <c r="CIY22" s="780"/>
      <c r="CIZ22" s="780"/>
      <c r="CJA22" s="780"/>
      <c r="CJB22" s="780"/>
      <c r="CJC22" s="780"/>
      <c r="CJD22" s="780"/>
      <c r="CJE22" s="780"/>
      <c r="CJF22" s="780"/>
      <c r="CJG22" s="780"/>
      <c r="CJH22" s="780"/>
      <c r="CJI22" s="780"/>
      <c r="CJJ22" s="780"/>
      <c r="CJK22" s="780"/>
      <c r="CJL22" s="780"/>
      <c r="CJM22" s="780"/>
      <c r="CJN22" s="780"/>
      <c r="CJO22" s="780"/>
      <c r="CJP22" s="780"/>
      <c r="CJQ22" s="780"/>
      <c r="CJR22" s="780"/>
      <c r="CJS22" s="780"/>
      <c r="CJT22" s="780"/>
      <c r="CJU22" s="780"/>
      <c r="CJV22" s="780"/>
      <c r="CJW22" s="780"/>
      <c r="CJX22" s="780"/>
      <c r="CJY22" s="780"/>
      <c r="CJZ22" s="780"/>
      <c r="CKA22" s="780"/>
      <c r="CKB22" s="780"/>
      <c r="CKC22" s="780"/>
      <c r="CKD22" s="780"/>
      <c r="CKE22" s="780"/>
      <c r="CKF22" s="780"/>
      <c r="CKG22" s="780"/>
      <c r="CKH22" s="780"/>
      <c r="CKI22" s="780"/>
      <c r="CKJ22" s="780"/>
      <c r="CKK22" s="780"/>
      <c r="CKL22" s="780"/>
      <c r="CKM22" s="780"/>
      <c r="CKN22" s="780"/>
      <c r="CKO22" s="780"/>
      <c r="CKP22" s="780"/>
      <c r="CKQ22" s="780"/>
      <c r="CKR22" s="780"/>
      <c r="CKS22" s="780"/>
      <c r="CKT22" s="780"/>
      <c r="CKU22" s="780"/>
      <c r="CKV22" s="780"/>
      <c r="CKW22" s="780"/>
      <c r="CKX22" s="780"/>
      <c r="CKY22" s="780"/>
      <c r="CKZ22" s="780"/>
      <c r="CLA22" s="780"/>
      <c r="CLB22" s="780"/>
      <c r="CLC22" s="780"/>
      <c r="CLD22" s="780"/>
      <c r="CLE22" s="780"/>
      <c r="CLF22" s="780"/>
      <c r="CLG22" s="780"/>
      <c r="CLH22" s="780"/>
      <c r="CLI22" s="780"/>
      <c r="CLJ22" s="780"/>
      <c r="CLK22" s="780"/>
      <c r="CLL22" s="780"/>
      <c r="CLM22" s="780"/>
      <c r="CLN22" s="780"/>
      <c r="CLO22" s="780"/>
      <c r="CLP22" s="780"/>
      <c r="CLQ22" s="780"/>
      <c r="CLR22" s="780"/>
      <c r="CLS22" s="780"/>
      <c r="CLT22" s="780"/>
      <c r="CLU22" s="780"/>
      <c r="CLV22" s="780"/>
      <c r="CLW22" s="780"/>
      <c r="CLX22" s="780"/>
      <c r="CLY22" s="780"/>
      <c r="CLZ22" s="780"/>
      <c r="CMA22" s="780"/>
      <c r="CMB22" s="780"/>
      <c r="CMC22" s="780"/>
      <c r="CMD22" s="780"/>
      <c r="CME22" s="780"/>
      <c r="CMF22" s="780"/>
      <c r="CMG22" s="780"/>
      <c r="CMH22" s="780"/>
      <c r="CMI22" s="780"/>
      <c r="CMJ22" s="780"/>
      <c r="CMK22" s="780"/>
      <c r="CML22" s="780"/>
      <c r="CMM22" s="780"/>
      <c r="CMN22" s="780"/>
      <c r="CMO22" s="780"/>
      <c r="CMP22" s="780"/>
      <c r="CMQ22" s="780"/>
      <c r="CMR22" s="780"/>
      <c r="CMS22" s="780"/>
      <c r="CMT22" s="780"/>
      <c r="CMU22" s="780"/>
      <c r="CMV22" s="780"/>
      <c r="CMW22" s="780"/>
      <c r="CMX22" s="780"/>
      <c r="CMY22" s="780"/>
      <c r="CMZ22" s="780"/>
      <c r="CNA22" s="780"/>
      <c r="CNB22" s="780"/>
      <c r="CNC22" s="780"/>
      <c r="CND22" s="780"/>
      <c r="CNE22" s="780"/>
      <c r="CNF22" s="780"/>
      <c r="CNG22" s="780"/>
      <c r="CNH22" s="780"/>
      <c r="CNI22" s="780"/>
      <c r="CNJ22" s="780"/>
      <c r="CNK22" s="780"/>
      <c r="CNL22" s="780"/>
      <c r="CNM22" s="780"/>
      <c r="CNN22" s="780"/>
      <c r="CNO22" s="780"/>
      <c r="CNP22" s="780"/>
      <c r="CNQ22" s="780"/>
      <c r="CNR22" s="780"/>
      <c r="CNS22" s="780"/>
      <c r="CNT22" s="780"/>
      <c r="CNU22" s="780"/>
      <c r="CNV22" s="780"/>
      <c r="CNW22" s="780"/>
      <c r="CNX22" s="780"/>
      <c r="CNY22" s="780"/>
      <c r="CNZ22" s="780"/>
      <c r="COA22" s="780"/>
      <c r="COB22" s="780"/>
      <c r="COC22" s="780"/>
      <c r="COD22" s="780"/>
      <c r="COE22" s="780"/>
      <c r="COF22" s="780"/>
      <c r="COG22" s="780"/>
      <c r="COH22" s="780"/>
      <c r="COI22" s="780"/>
      <c r="COJ22" s="780"/>
      <c r="COK22" s="780"/>
      <c r="COL22" s="780"/>
      <c r="COM22" s="780"/>
      <c r="CON22" s="780"/>
      <c r="COO22" s="780"/>
      <c r="COP22" s="780"/>
      <c r="COQ22" s="780"/>
      <c r="COR22" s="780"/>
      <c r="COS22" s="780"/>
      <c r="COT22" s="780"/>
      <c r="COU22" s="780"/>
      <c r="COV22" s="780"/>
      <c r="COW22" s="780"/>
      <c r="COX22" s="780"/>
      <c r="COY22" s="780"/>
      <c r="COZ22" s="780"/>
      <c r="CPA22" s="780"/>
      <c r="CPB22" s="780"/>
      <c r="CPC22" s="780"/>
      <c r="CPD22" s="780"/>
      <c r="CPE22" s="780"/>
      <c r="CPF22" s="780"/>
      <c r="CPG22" s="780"/>
      <c r="CPH22" s="780"/>
      <c r="CPI22" s="780"/>
      <c r="CPJ22" s="780"/>
      <c r="CPK22" s="780"/>
      <c r="CPL22" s="780"/>
      <c r="CPM22" s="780"/>
      <c r="CPN22" s="780"/>
      <c r="CPO22" s="780"/>
      <c r="CPP22" s="780"/>
      <c r="CPQ22" s="780"/>
      <c r="CPR22" s="780"/>
      <c r="CPS22" s="780"/>
      <c r="CPT22" s="780"/>
      <c r="CPU22" s="780"/>
      <c r="CPV22" s="780"/>
      <c r="CPW22" s="780"/>
      <c r="CPX22" s="780"/>
      <c r="CPY22" s="780"/>
      <c r="CPZ22" s="780"/>
      <c r="CQA22" s="780"/>
      <c r="CQB22" s="780"/>
      <c r="CQC22" s="780"/>
      <c r="CQD22" s="780"/>
      <c r="CQE22" s="780"/>
      <c r="CQF22" s="780"/>
      <c r="CQG22" s="780"/>
      <c r="CQH22" s="780"/>
      <c r="CQI22" s="780"/>
      <c r="CQJ22" s="780"/>
      <c r="CQK22" s="780"/>
      <c r="CQL22" s="780"/>
      <c r="CQM22" s="780"/>
      <c r="CQN22" s="780"/>
      <c r="CQO22" s="780"/>
      <c r="CQP22" s="780"/>
      <c r="CQQ22" s="780"/>
      <c r="CQR22" s="780"/>
      <c r="CQS22" s="780"/>
      <c r="CQT22" s="780"/>
      <c r="CQU22" s="780"/>
      <c r="CQV22" s="780"/>
      <c r="CQW22" s="780"/>
      <c r="CQX22" s="780"/>
      <c r="CQY22" s="780"/>
      <c r="CQZ22" s="780"/>
      <c r="CRA22" s="780"/>
      <c r="CRB22" s="780"/>
      <c r="CRC22" s="780"/>
      <c r="CRD22" s="780"/>
      <c r="CRE22" s="780"/>
      <c r="CRF22" s="780"/>
      <c r="CRG22" s="780"/>
      <c r="CRH22" s="780"/>
      <c r="CRI22" s="780"/>
      <c r="CRJ22" s="780"/>
      <c r="CRK22" s="780"/>
      <c r="CRL22" s="780"/>
      <c r="CRM22" s="780"/>
      <c r="CRN22" s="780"/>
      <c r="CRO22" s="780"/>
      <c r="CRP22" s="780"/>
      <c r="CRQ22" s="780"/>
      <c r="CRR22" s="780"/>
      <c r="CRS22" s="780"/>
      <c r="CRT22" s="780"/>
      <c r="CRU22" s="780"/>
      <c r="CRV22" s="780"/>
      <c r="CRW22" s="780"/>
      <c r="CRX22" s="780"/>
      <c r="CRY22" s="780"/>
      <c r="CRZ22" s="780"/>
      <c r="CSA22" s="780"/>
      <c r="CSB22" s="780"/>
      <c r="CSC22" s="780"/>
      <c r="CSD22" s="780"/>
      <c r="CSE22" s="780"/>
      <c r="CSF22" s="780"/>
      <c r="CSG22" s="780"/>
      <c r="CSH22" s="780"/>
      <c r="CSI22" s="780"/>
      <c r="CSJ22" s="780"/>
      <c r="CSK22" s="780"/>
      <c r="CSL22" s="780"/>
      <c r="CSM22" s="780"/>
      <c r="CSN22" s="780"/>
      <c r="CSO22" s="780"/>
      <c r="CSP22" s="780"/>
      <c r="CSQ22" s="780"/>
      <c r="CSR22" s="780"/>
      <c r="CSS22" s="780"/>
      <c r="CST22" s="780"/>
      <c r="CSU22" s="780"/>
      <c r="CSV22" s="780"/>
      <c r="CSW22" s="780"/>
      <c r="CSX22" s="780"/>
      <c r="CSY22" s="780"/>
      <c r="CSZ22" s="780"/>
      <c r="CTA22" s="780"/>
      <c r="CTB22" s="780"/>
      <c r="CTC22" s="780"/>
      <c r="CTD22" s="780"/>
      <c r="CTE22" s="780"/>
      <c r="CTF22" s="780"/>
      <c r="CTG22" s="780"/>
      <c r="CTH22" s="780"/>
      <c r="CTI22" s="780"/>
      <c r="CTJ22" s="780"/>
      <c r="CTK22" s="780"/>
      <c r="CTL22" s="780"/>
      <c r="CTM22" s="780"/>
      <c r="CTN22" s="780"/>
      <c r="CTO22" s="780"/>
      <c r="CTP22" s="780"/>
      <c r="CTQ22" s="780"/>
      <c r="CTR22" s="780"/>
      <c r="CTS22" s="780"/>
      <c r="CTT22" s="780"/>
      <c r="CTU22" s="780"/>
      <c r="CTV22" s="780"/>
      <c r="CTW22" s="780"/>
      <c r="CTX22" s="780"/>
      <c r="CTY22" s="780"/>
      <c r="CTZ22" s="780"/>
      <c r="CUA22" s="780"/>
      <c r="CUB22" s="780"/>
      <c r="CUC22" s="780"/>
      <c r="CUD22" s="780"/>
      <c r="CUE22" s="780"/>
      <c r="CUF22" s="780"/>
      <c r="CUG22" s="780"/>
      <c r="CUH22" s="780"/>
      <c r="CUI22" s="780"/>
      <c r="CUJ22" s="780"/>
      <c r="CUK22" s="780"/>
      <c r="CUL22" s="780"/>
      <c r="CUM22" s="780"/>
      <c r="CUN22" s="780"/>
      <c r="CUO22" s="780"/>
      <c r="CUP22" s="780"/>
      <c r="CUQ22" s="780"/>
      <c r="CUR22" s="780"/>
      <c r="CUS22" s="780"/>
      <c r="CUT22" s="780"/>
      <c r="CUU22" s="780"/>
      <c r="CUV22" s="780"/>
      <c r="CUW22" s="780"/>
      <c r="CUX22" s="780"/>
      <c r="CUY22" s="780"/>
      <c r="CUZ22" s="780"/>
      <c r="CVA22" s="780"/>
      <c r="CVB22" s="780"/>
      <c r="CVC22" s="780"/>
      <c r="CVD22" s="780"/>
      <c r="CVE22" s="780"/>
      <c r="CVF22" s="780"/>
      <c r="CVG22" s="780"/>
      <c r="CVH22" s="780"/>
      <c r="CVI22" s="780"/>
      <c r="CVJ22" s="780"/>
      <c r="CVK22" s="780"/>
      <c r="CVL22" s="780"/>
      <c r="CVM22" s="780"/>
      <c r="CVN22" s="780"/>
      <c r="CVO22" s="780"/>
      <c r="CVP22" s="780"/>
      <c r="CVQ22" s="780"/>
      <c r="CVR22" s="780"/>
      <c r="CVS22" s="780"/>
      <c r="CVT22" s="780"/>
      <c r="CVU22" s="780"/>
      <c r="CVV22" s="780"/>
      <c r="CVW22" s="780"/>
      <c r="CVX22" s="780"/>
      <c r="CVY22" s="780"/>
      <c r="CVZ22" s="780"/>
      <c r="CWA22" s="780"/>
      <c r="CWB22" s="780"/>
      <c r="CWC22" s="780"/>
      <c r="CWD22" s="780"/>
      <c r="CWE22" s="780"/>
      <c r="CWF22" s="780"/>
      <c r="CWG22" s="780"/>
      <c r="CWH22" s="780"/>
      <c r="CWI22" s="780"/>
      <c r="CWJ22" s="780"/>
      <c r="CWK22" s="780"/>
      <c r="CWL22" s="780"/>
      <c r="CWM22" s="780"/>
      <c r="CWN22" s="780"/>
      <c r="CWO22" s="780"/>
      <c r="CWP22" s="780"/>
      <c r="CWQ22" s="780"/>
      <c r="CWR22" s="780"/>
      <c r="CWS22" s="780"/>
      <c r="CWT22" s="780"/>
      <c r="CWU22" s="780"/>
      <c r="CWV22" s="780"/>
      <c r="CWW22" s="780"/>
      <c r="CWX22" s="780"/>
      <c r="CWY22" s="780"/>
      <c r="CWZ22" s="780"/>
      <c r="CXA22" s="780"/>
      <c r="CXB22" s="780"/>
      <c r="CXC22" s="780"/>
      <c r="CXD22" s="780"/>
      <c r="CXE22" s="780"/>
      <c r="CXF22" s="780"/>
      <c r="CXG22" s="780"/>
      <c r="CXH22" s="780"/>
      <c r="CXI22" s="780"/>
      <c r="CXJ22" s="780"/>
      <c r="CXK22" s="780"/>
      <c r="CXL22" s="780"/>
      <c r="CXM22" s="780"/>
      <c r="CXN22" s="780"/>
      <c r="CXO22" s="780"/>
      <c r="CXP22" s="780"/>
      <c r="CXQ22" s="780"/>
      <c r="CXR22" s="780"/>
      <c r="CXS22" s="780"/>
      <c r="CXT22" s="780"/>
      <c r="CXU22" s="780"/>
      <c r="CXV22" s="780"/>
      <c r="CXW22" s="780"/>
      <c r="CXX22" s="780"/>
      <c r="CXY22" s="780"/>
      <c r="CXZ22" s="780"/>
      <c r="CYA22" s="780"/>
      <c r="CYB22" s="780"/>
      <c r="CYC22" s="780"/>
      <c r="CYD22" s="780"/>
      <c r="CYE22" s="780"/>
      <c r="CYF22" s="780"/>
      <c r="CYG22" s="780"/>
      <c r="CYH22" s="780"/>
      <c r="CYI22" s="780"/>
      <c r="CYJ22" s="780"/>
      <c r="CYK22" s="780"/>
      <c r="CYL22" s="780"/>
      <c r="CYM22" s="780"/>
      <c r="CYN22" s="780"/>
      <c r="CYO22" s="780"/>
      <c r="CYP22" s="780"/>
      <c r="CYQ22" s="780"/>
      <c r="CYR22" s="780"/>
      <c r="CYS22" s="780"/>
      <c r="CYT22" s="780"/>
      <c r="CYU22" s="780"/>
      <c r="CYV22" s="780"/>
      <c r="CYW22" s="780"/>
      <c r="CYX22" s="780"/>
      <c r="CYY22" s="780"/>
      <c r="CYZ22" s="780"/>
      <c r="CZA22" s="780"/>
      <c r="CZB22" s="780"/>
      <c r="CZC22" s="780"/>
      <c r="CZD22" s="780"/>
      <c r="CZE22" s="780"/>
      <c r="CZF22" s="780"/>
      <c r="CZG22" s="780"/>
      <c r="CZH22" s="780"/>
      <c r="CZI22" s="780"/>
      <c r="CZJ22" s="780"/>
      <c r="CZK22" s="780"/>
      <c r="CZL22" s="780"/>
      <c r="CZM22" s="780"/>
      <c r="CZN22" s="780"/>
      <c r="CZO22" s="780"/>
      <c r="CZP22" s="780"/>
      <c r="CZQ22" s="780"/>
      <c r="CZR22" s="780"/>
      <c r="CZS22" s="780"/>
      <c r="CZT22" s="780"/>
      <c r="CZU22" s="780"/>
      <c r="CZV22" s="780"/>
      <c r="CZW22" s="780"/>
      <c r="CZX22" s="780"/>
      <c r="CZY22" s="780"/>
      <c r="CZZ22" s="780"/>
      <c r="DAA22" s="780"/>
      <c r="DAB22" s="780"/>
      <c r="DAC22" s="780"/>
      <c r="DAD22" s="780"/>
      <c r="DAE22" s="780"/>
      <c r="DAF22" s="780"/>
      <c r="DAG22" s="780"/>
      <c r="DAH22" s="780"/>
      <c r="DAI22" s="780"/>
      <c r="DAJ22" s="780"/>
      <c r="DAK22" s="780"/>
      <c r="DAL22" s="780"/>
      <c r="DAM22" s="780"/>
      <c r="DAN22" s="780"/>
      <c r="DAO22" s="780"/>
      <c r="DAP22" s="780"/>
      <c r="DAQ22" s="780"/>
      <c r="DAR22" s="780"/>
      <c r="DAS22" s="780"/>
      <c r="DAT22" s="780"/>
      <c r="DAU22" s="780"/>
      <c r="DAV22" s="780"/>
      <c r="DAW22" s="780"/>
      <c r="DAX22" s="780"/>
      <c r="DAY22" s="780"/>
      <c r="DAZ22" s="780"/>
      <c r="DBA22" s="780"/>
      <c r="DBB22" s="780"/>
      <c r="DBC22" s="780"/>
      <c r="DBD22" s="780"/>
      <c r="DBE22" s="780"/>
      <c r="DBF22" s="780"/>
      <c r="DBG22" s="780"/>
      <c r="DBH22" s="780"/>
      <c r="DBI22" s="780"/>
      <c r="DBJ22" s="780"/>
      <c r="DBK22" s="780"/>
      <c r="DBL22" s="780"/>
      <c r="DBM22" s="780"/>
      <c r="DBN22" s="780"/>
      <c r="DBO22" s="780"/>
      <c r="DBP22" s="780"/>
      <c r="DBQ22" s="780"/>
      <c r="DBR22" s="780"/>
      <c r="DBS22" s="780"/>
      <c r="DBT22" s="780"/>
      <c r="DBU22" s="780"/>
      <c r="DBV22" s="780"/>
      <c r="DBW22" s="780"/>
      <c r="DBX22" s="780"/>
      <c r="DBY22" s="780"/>
      <c r="DBZ22" s="780"/>
      <c r="DCA22" s="780"/>
      <c r="DCB22" s="780"/>
      <c r="DCC22" s="780"/>
      <c r="DCD22" s="780"/>
      <c r="DCE22" s="780"/>
      <c r="DCF22" s="780"/>
      <c r="DCG22" s="780"/>
      <c r="DCH22" s="780"/>
      <c r="DCI22" s="780"/>
      <c r="DCJ22" s="780"/>
      <c r="DCK22" s="780"/>
      <c r="DCL22" s="780"/>
      <c r="DCM22" s="780"/>
      <c r="DCN22" s="780"/>
      <c r="DCO22" s="780"/>
      <c r="DCP22" s="780"/>
      <c r="DCQ22" s="780"/>
      <c r="DCR22" s="780"/>
      <c r="DCS22" s="780"/>
      <c r="DCT22" s="780"/>
      <c r="DCU22" s="780"/>
      <c r="DCV22" s="780"/>
      <c r="DCW22" s="780"/>
      <c r="DCX22" s="780"/>
      <c r="DCY22" s="780"/>
      <c r="DCZ22" s="780"/>
      <c r="DDA22" s="780"/>
      <c r="DDB22" s="780"/>
      <c r="DDC22" s="780"/>
      <c r="DDD22" s="780"/>
      <c r="DDE22" s="780"/>
      <c r="DDF22" s="780"/>
      <c r="DDG22" s="780"/>
      <c r="DDH22" s="780"/>
      <c r="DDI22" s="780"/>
      <c r="DDJ22" s="780"/>
      <c r="DDK22" s="780"/>
      <c r="DDL22" s="780"/>
      <c r="DDM22" s="780"/>
      <c r="DDN22" s="780"/>
      <c r="DDO22" s="780"/>
      <c r="DDP22" s="780"/>
      <c r="DDQ22" s="780"/>
      <c r="DDR22" s="780"/>
      <c r="DDS22" s="780"/>
      <c r="DDT22" s="780"/>
      <c r="DDU22" s="780"/>
      <c r="DDV22" s="780"/>
      <c r="DDW22" s="780"/>
      <c r="DDX22" s="780"/>
      <c r="DDY22" s="780"/>
      <c r="DDZ22" s="780"/>
      <c r="DEA22" s="780"/>
      <c r="DEB22" s="780"/>
      <c r="DEC22" s="780"/>
      <c r="DED22" s="780"/>
      <c r="DEE22" s="780"/>
      <c r="DEF22" s="780"/>
      <c r="DEG22" s="780"/>
      <c r="DEH22" s="780"/>
      <c r="DEI22" s="780"/>
      <c r="DEJ22" s="780"/>
      <c r="DEK22" s="780"/>
      <c r="DEL22" s="780"/>
      <c r="DEM22" s="780"/>
      <c r="DEN22" s="780"/>
      <c r="DEO22" s="780"/>
      <c r="DEP22" s="780"/>
      <c r="DEQ22" s="780"/>
      <c r="DER22" s="780"/>
      <c r="DES22" s="780"/>
      <c r="DET22" s="780"/>
      <c r="DEU22" s="780"/>
      <c r="DEV22" s="780"/>
      <c r="DEW22" s="780"/>
      <c r="DEX22" s="780"/>
      <c r="DEY22" s="780"/>
      <c r="DEZ22" s="780"/>
      <c r="DFA22" s="780"/>
      <c r="DFB22" s="780"/>
      <c r="DFC22" s="780"/>
      <c r="DFD22" s="780"/>
      <c r="DFE22" s="780"/>
      <c r="DFF22" s="780"/>
      <c r="DFG22" s="780"/>
      <c r="DFH22" s="780"/>
      <c r="DFI22" s="780"/>
      <c r="DFJ22" s="780"/>
      <c r="DFK22" s="780"/>
      <c r="DFL22" s="780"/>
      <c r="DFM22" s="780"/>
      <c r="DFN22" s="780"/>
      <c r="DFO22" s="780"/>
      <c r="DFP22" s="780"/>
      <c r="DFQ22" s="780"/>
      <c r="DFR22" s="780"/>
      <c r="DFS22" s="780"/>
      <c r="DFT22" s="780"/>
      <c r="DFU22" s="780"/>
      <c r="DFV22" s="780"/>
      <c r="DFW22" s="780"/>
      <c r="DFX22" s="780"/>
      <c r="DFY22" s="780"/>
      <c r="DFZ22" s="780"/>
      <c r="DGA22" s="780"/>
      <c r="DGB22" s="780"/>
      <c r="DGC22" s="780"/>
      <c r="DGD22" s="780"/>
      <c r="DGE22" s="780"/>
      <c r="DGF22" s="780"/>
      <c r="DGG22" s="780"/>
      <c r="DGH22" s="780"/>
      <c r="DGI22" s="780"/>
      <c r="DGJ22" s="780"/>
      <c r="DGK22" s="780"/>
      <c r="DGL22" s="780"/>
      <c r="DGM22" s="780"/>
      <c r="DGN22" s="780"/>
      <c r="DGO22" s="780"/>
      <c r="DGP22" s="780"/>
      <c r="DGQ22" s="780"/>
      <c r="DGR22" s="780"/>
      <c r="DGS22" s="780"/>
      <c r="DGT22" s="780"/>
      <c r="DGU22" s="780"/>
      <c r="DGV22" s="780"/>
      <c r="DGW22" s="780"/>
      <c r="DGX22" s="780"/>
      <c r="DGY22" s="780"/>
      <c r="DGZ22" s="780"/>
      <c r="DHA22" s="780"/>
      <c r="DHB22" s="780"/>
      <c r="DHC22" s="780"/>
      <c r="DHD22" s="780"/>
      <c r="DHE22" s="780"/>
      <c r="DHF22" s="780"/>
      <c r="DHG22" s="780"/>
      <c r="DHH22" s="780"/>
      <c r="DHI22" s="780"/>
      <c r="DHJ22" s="780"/>
      <c r="DHK22" s="780"/>
      <c r="DHL22" s="780"/>
      <c r="DHM22" s="780"/>
      <c r="DHN22" s="780"/>
      <c r="DHO22" s="780"/>
      <c r="DHP22" s="780"/>
      <c r="DHQ22" s="780"/>
      <c r="DHR22" s="780"/>
      <c r="DHS22" s="780"/>
      <c r="DHT22" s="780"/>
      <c r="DHU22" s="780"/>
      <c r="DHV22" s="780"/>
      <c r="DHW22" s="780"/>
      <c r="DHX22" s="780"/>
      <c r="DHY22" s="780"/>
      <c r="DHZ22" s="780"/>
      <c r="DIA22" s="780"/>
      <c r="DIB22" s="780"/>
      <c r="DIC22" s="780"/>
      <c r="DID22" s="780"/>
      <c r="DIE22" s="780"/>
      <c r="DIF22" s="780"/>
      <c r="DIG22" s="780"/>
      <c r="DIH22" s="780"/>
      <c r="DII22" s="780"/>
      <c r="DIJ22" s="780"/>
      <c r="DIK22" s="780"/>
      <c r="DIL22" s="780"/>
      <c r="DIM22" s="780"/>
      <c r="DIN22" s="780"/>
      <c r="DIO22" s="780"/>
      <c r="DIP22" s="780"/>
      <c r="DIQ22" s="780"/>
      <c r="DIR22" s="780"/>
      <c r="DIS22" s="780"/>
      <c r="DIT22" s="780"/>
      <c r="DIU22" s="780"/>
      <c r="DIV22" s="780"/>
      <c r="DIW22" s="780"/>
      <c r="DIX22" s="780"/>
      <c r="DIY22" s="780"/>
      <c r="DIZ22" s="780"/>
      <c r="DJA22" s="780"/>
      <c r="DJB22" s="780"/>
      <c r="DJC22" s="780"/>
      <c r="DJD22" s="780"/>
      <c r="DJE22" s="780"/>
      <c r="DJF22" s="780"/>
      <c r="DJG22" s="780"/>
      <c r="DJH22" s="780"/>
      <c r="DJI22" s="780"/>
      <c r="DJJ22" s="780"/>
      <c r="DJK22" s="780"/>
      <c r="DJL22" s="780"/>
      <c r="DJM22" s="780"/>
      <c r="DJN22" s="780"/>
      <c r="DJO22" s="780"/>
      <c r="DJP22" s="780"/>
      <c r="DJQ22" s="780"/>
      <c r="DJR22" s="780"/>
      <c r="DJS22" s="780"/>
      <c r="DJT22" s="780"/>
      <c r="DJU22" s="780"/>
      <c r="DJV22" s="780"/>
      <c r="DJW22" s="780"/>
      <c r="DJX22" s="780"/>
      <c r="DJY22" s="780"/>
      <c r="DJZ22" s="780"/>
      <c r="DKA22" s="780"/>
      <c r="DKB22" s="780"/>
      <c r="DKC22" s="780"/>
      <c r="DKD22" s="780"/>
      <c r="DKE22" s="780"/>
      <c r="DKF22" s="780"/>
      <c r="DKG22" s="780"/>
      <c r="DKH22" s="780"/>
      <c r="DKI22" s="780"/>
      <c r="DKJ22" s="780"/>
      <c r="DKK22" s="780"/>
      <c r="DKL22" s="780"/>
      <c r="DKM22" s="780"/>
      <c r="DKN22" s="780"/>
      <c r="DKO22" s="780"/>
      <c r="DKP22" s="780"/>
      <c r="DKQ22" s="780"/>
      <c r="DKR22" s="780"/>
      <c r="DKS22" s="780"/>
      <c r="DKT22" s="780"/>
      <c r="DKU22" s="780"/>
      <c r="DKV22" s="780"/>
      <c r="DKW22" s="780"/>
      <c r="DKX22" s="780"/>
      <c r="DKY22" s="780"/>
      <c r="DKZ22" s="780"/>
      <c r="DLA22" s="780"/>
      <c r="DLB22" s="780"/>
      <c r="DLC22" s="780"/>
      <c r="DLD22" s="780"/>
      <c r="DLE22" s="780"/>
      <c r="DLF22" s="780"/>
      <c r="DLG22" s="780"/>
      <c r="DLH22" s="780"/>
      <c r="DLI22" s="780"/>
      <c r="DLJ22" s="780"/>
      <c r="DLK22" s="780"/>
      <c r="DLL22" s="780"/>
      <c r="DLM22" s="780"/>
      <c r="DLN22" s="780"/>
      <c r="DLO22" s="780"/>
      <c r="DLP22" s="780"/>
      <c r="DLQ22" s="780"/>
      <c r="DLR22" s="780"/>
      <c r="DLS22" s="780"/>
      <c r="DLT22" s="780"/>
      <c r="DLU22" s="780"/>
      <c r="DLV22" s="780"/>
      <c r="DLW22" s="780"/>
      <c r="DLX22" s="780"/>
      <c r="DLY22" s="780"/>
      <c r="DLZ22" s="780"/>
      <c r="DMA22" s="780"/>
      <c r="DMB22" s="780"/>
      <c r="DMC22" s="780"/>
      <c r="DMD22" s="780"/>
      <c r="DME22" s="780"/>
      <c r="DMF22" s="780"/>
      <c r="DMG22" s="780"/>
      <c r="DMH22" s="780"/>
      <c r="DMI22" s="780"/>
      <c r="DMJ22" s="780"/>
      <c r="DMK22" s="780"/>
      <c r="DML22" s="780"/>
      <c r="DMM22" s="780"/>
      <c r="DMN22" s="780"/>
      <c r="DMO22" s="780"/>
      <c r="DMP22" s="780"/>
      <c r="DMQ22" s="780"/>
      <c r="DMR22" s="780"/>
      <c r="DMS22" s="780"/>
      <c r="DMT22" s="780"/>
      <c r="DMU22" s="780"/>
      <c r="DMV22" s="780"/>
      <c r="DMW22" s="780"/>
      <c r="DMX22" s="780"/>
      <c r="DMY22" s="780"/>
      <c r="DMZ22" s="780"/>
      <c r="DNA22" s="780"/>
      <c r="DNB22" s="780"/>
      <c r="DNC22" s="780"/>
      <c r="DND22" s="780"/>
      <c r="DNE22" s="780"/>
      <c r="DNF22" s="780"/>
      <c r="DNG22" s="780"/>
      <c r="DNH22" s="780"/>
      <c r="DNI22" s="780"/>
      <c r="DNJ22" s="780"/>
      <c r="DNK22" s="780"/>
      <c r="DNL22" s="780"/>
      <c r="DNM22" s="780"/>
      <c r="DNN22" s="780"/>
      <c r="DNO22" s="780"/>
      <c r="DNP22" s="780"/>
      <c r="DNQ22" s="780"/>
      <c r="DNR22" s="780"/>
      <c r="DNS22" s="780"/>
      <c r="DNT22" s="780"/>
      <c r="DNU22" s="780"/>
      <c r="DNV22" s="780"/>
      <c r="DNW22" s="780"/>
      <c r="DNX22" s="780"/>
      <c r="DNY22" s="780"/>
      <c r="DNZ22" s="780"/>
      <c r="DOA22" s="780"/>
      <c r="DOB22" s="780"/>
      <c r="DOC22" s="780"/>
      <c r="DOD22" s="780"/>
      <c r="DOE22" s="780"/>
      <c r="DOF22" s="780"/>
      <c r="DOG22" s="780"/>
      <c r="DOH22" s="780"/>
      <c r="DOI22" s="780"/>
      <c r="DOJ22" s="780"/>
      <c r="DOK22" s="780"/>
      <c r="DOL22" s="780"/>
      <c r="DOM22" s="780"/>
      <c r="DON22" s="780"/>
      <c r="DOO22" s="780"/>
      <c r="DOP22" s="780"/>
      <c r="DOQ22" s="780"/>
      <c r="DOR22" s="780"/>
      <c r="DOS22" s="780"/>
      <c r="DOT22" s="780"/>
      <c r="DOU22" s="780"/>
      <c r="DOV22" s="780"/>
      <c r="DOW22" s="780"/>
      <c r="DOX22" s="780"/>
      <c r="DOY22" s="780"/>
      <c r="DOZ22" s="780"/>
      <c r="DPA22" s="780"/>
      <c r="DPB22" s="780"/>
      <c r="DPC22" s="780"/>
      <c r="DPD22" s="780"/>
      <c r="DPE22" s="780"/>
      <c r="DPF22" s="780"/>
      <c r="DPG22" s="780"/>
      <c r="DPH22" s="780"/>
      <c r="DPI22" s="780"/>
      <c r="DPJ22" s="780"/>
      <c r="DPK22" s="780"/>
      <c r="DPL22" s="780"/>
      <c r="DPM22" s="780"/>
      <c r="DPN22" s="780"/>
      <c r="DPO22" s="780"/>
      <c r="DPP22" s="780"/>
      <c r="DPQ22" s="780"/>
      <c r="DPR22" s="780"/>
      <c r="DPS22" s="780"/>
      <c r="DPT22" s="780"/>
      <c r="DPU22" s="780"/>
      <c r="DPV22" s="780"/>
      <c r="DPW22" s="780"/>
      <c r="DPX22" s="780"/>
      <c r="DPY22" s="780"/>
      <c r="DPZ22" s="780"/>
      <c r="DQA22" s="780"/>
      <c r="DQB22" s="780"/>
      <c r="DQC22" s="780"/>
      <c r="DQD22" s="780"/>
      <c r="DQE22" s="780"/>
      <c r="DQF22" s="780"/>
      <c r="DQG22" s="780"/>
      <c r="DQH22" s="780"/>
      <c r="DQI22" s="780"/>
      <c r="DQJ22" s="780"/>
      <c r="DQK22" s="780"/>
      <c r="DQL22" s="780"/>
      <c r="DQM22" s="780"/>
      <c r="DQN22" s="780"/>
      <c r="DQO22" s="780"/>
      <c r="DQP22" s="780"/>
      <c r="DQQ22" s="780"/>
      <c r="DQR22" s="780"/>
      <c r="DQS22" s="780"/>
      <c r="DQT22" s="780"/>
      <c r="DQU22" s="780"/>
      <c r="DQV22" s="780"/>
      <c r="DQW22" s="780"/>
      <c r="DQX22" s="780"/>
      <c r="DQY22" s="780"/>
      <c r="DQZ22" s="780"/>
      <c r="DRA22" s="780"/>
      <c r="DRB22" s="780"/>
      <c r="DRC22" s="780"/>
      <c r="DRD22" s="780"/>
      <c r="DRE22" s="780"/>
      <c r="DRF22" s="780"/>
      <c r="DRG22" s="780"/>
      <c r="DRH22" s="780"/>
      <c r="DRI22" s="780"/>
      <c r="DRJ22" s="780"/>
      <c r="DRK22" s="780"/>
      <c r="DRL22" s="780"/>
      <c r="DRM22" s="780"/>
      <c r="DRN22" s="780"/>
      <c r="DRO22" s="780"/>
      <c r="DRP22" s="780"/>
      <c r="DRQ22" s="780"/>
      <c r="DRR22" s="780"/>
      <c r="DRS22" s="780"/>
      <c r="DRT22" s="780"/>
      <c r="DRU22" s="780"/>
      <c r="DRV22" s="780"/>
      <c r="DRW22" s="780"/>
      <c r="DRX22" s="780"/>
      <c r="DRY22" s="780"/>
      <c r="DRZ22" s="780"/>
      <c r="DSA22" s="780"/>
      <c r="DSB22" s="780"/>
      <c r="DSC22" s="780"/>
      <c r="DSD22" s="780"/>
      <c r="DSE22" s="780"/>
      <c r="DSF22" s="780"/>
      <c r="DSG22" s="780"/>
      <c r="DSH22" s="780"/>
      <c r="DSI22" s="780"/>
      <c r="DSJ22" s="780"/>
      <c r="DSK22" s="780"/>
      <c r="DSL22" s="780"/>
      <c r="DSM22" s="780"/>
      <c r="DSN22" s="780"/>
      <c r="DSO22" s="780"/>
      <c r="DSP22" s="780"/>
      <c r="DSQ22" s="780"/>
      <c r="DSR22" s="780"/>
      <c r="DSS22" s="780"/>
      <c r="DST22" s="780"/>
      <c r="DSU22" s="780"/>
      <c r="DSV22" s="780"/>
      <c r="DSW22" s="780"/>
      <c r="DSX22" s="780"/>
      <c r="DSY22" s="780"/>
      <c r="DSZ22" s="780"/>
      <c r="DTA22" s="780"/>
      <c r="DTB22" s="780"/>
      <c r="DTC22" s="780"/>
      <c r="DTD22" s="780"/>
      <c r="DTE22" s="780"/>
      <c r="DTF22" s="780"/>
      <c r="DTG22" s="780"/>
      <c r="DTH22" s="780"/>
      <c r="DTI22" s="780"/>
      <c r="DTJ22" s="780"/>
      <c r="DTK22" s="780"/>
      <c r="DTL22" s="780"/>
      <c r="DTM22" s="780"/>
      <c r="DTN22" s="780"/>
      <c r="DTO22" s="780"/>
      <c r="DTP22" s="780"/>
      <c r="DTQ22" s="780"/>
      <c r="DTR22" s="780"/>
      <c r="DTS22" s="780"/>
      <c r="DTT22" s="780"/>
      <c r="DTU22" s="780"/>
      <c r="DTV22" s="780"/>
      <c r="DTW22" s="780"/>
      <c r="DTX22" s="780"/>
      <c r="DTY22" s="780"/>
      <c r="DTZ22" s="780"/>
      <c r="DUA22" s="780"/>
      <c r="DUB22" s="780"/>
      <c r="DUC22" s="780"/>
      <c r="DUD22" s="780"/>
      <c r="DUE22" s="780"/>
      <c r="DUF22" s="780"/>
      <c r="DUG22" s="780"/>
      <c r="DUH22" s="780"/>
      <c r="DUI22" s="780"/>
      <c r="DUJ22" s="780"/>
      <c r="DUK22" s="780"/>
      <c r="DUL22" s="780"/>
      <c r="DUM22" s="780"/>
      <c r="DUN22" s="780"/>
      <c r="DUO22" s="780"/>
      <c r="DUP22" s="780"/>
      <c r="DUQ22" s="780"/>
      <c r="DUR22" s="780"/>
      <c r="DUS22" s="780"/>
      <c r="DUT22" s="780"/>
      <c r="DUU22" s="780"/>
      <c r="DUV22" s="780"/>
      <c r="DUW22" s="780"/>
      <c r="DUX22" s="780"/>
      <c r="DUY22" s="780"/>
      <c r="DUZ22" s="780"/>
      <c r="DVA22" s="780"/>
      <c r="DVB22" s="780"/>
      <c r="DVC22" s="780"/>
      <c r="DVD22" s="780"/>
      <c r="DVE22" s="780"/>
      <c r="DVF22" s="780"/>
      <c r="DVG22" s="780"/>
      <c r="DVH22" s="780"/>
      <c r="DVI22" s="780"/>
      <c r="DVJ22" s="780"/>
      <c r="DVK22" s="780"/>
      <c r="DVL22" s="780"/>
      <c r="DVM22" s="780"/>
      <c r="DVN22" s="780"/>
      <c r="DVO22" s="780"/>
      <c r="DVP22" s="780"/>
      <c r="DVQ22" s="780"/>
      <c r="DVR22" s="780"/>
      <c r="DVS22" s="780"/>
      <c r="DVT22" s="780"/>
      <c r="DVU22" s="780"/>
      <c r="DVV22" s="780"/>
      <c r="DVW22" s="780"/>
      <c r="DVX22" s="780"/>
      <c r="DVY22" s="780"/>
      <c r="DVZ22" s="780"/>
      <c r="DWA22" s="780"/>
      <c r="DWB22" s="780"/>
      <c r="DWC22" s="780"/>
      <c r="DWD22" s="780"/>
      <c r="DWE22" s="780"/>
      <c r="DWF22" s="780"/>
      <c r="DWG22" s="780"/>
      <c r="DWH22" s="780"/>
      <c r="DWI22" s="780"/>
      <c r="DWJ22" s="780"/>
      <c r="DWK22" s="780"/>
      <c r="DWL22" s="780"/>
      <c r="DWM22" s="780"/>
      <c r="DWN22" s="780"/>
      <c r="DWO22" s="780"/>
      <c r="DWP22" s="780"/>
      <c r="DWQ22" s="780"/>
      <c r="DWR22" s="780"/>
      <c r="DWS22" s="780"/>
      <c r="DWT22" s="780"/>
      <c r="DWU22" s="780"/>
      <c r="DWV22" s="780"/>
      <c r="DWW22" s="780"/>
      <c r="DWX22" s="780"/>
      <c r="DWY22" s="780"/>
      <c r="DWZ22" s="780"/>
      <c r="DXA22" s="780"/>
      <c r="DXB22" s="780"/>
      <c r="DXC22" s="780"/>
      <c r="DXD22" s="780"/>
      <c r="DXE22" s="780"/>
      <c r="DXF22" s="780"/>
      <c r="DXG22" s="780"/>
      <c r="DXH22" s="780"/>
      <c r="DXI22" s="780"/>
      <c r="DXJ22" s="780"/>
      <c r="DXK22" s="780"/>
      <c r="DXL22" s="780"/>
      <c r="DXM22" s="780"/>
      <c r="DXN22" s="780"/>
      <c r="DXO22" s="780"/>
      <c r="DXP22" s="780"/>
      <c r="DXQ22" s="780"/>
      <c r="DXR22" s="780"/>
      <c r="DXS22" s="780"/>
      <c r="DXT22" s="780"/>
      <c r="DXU22" s="780"/>
      <c r="DXV22" s="780"/>
      <c r="DXW22" s="780"/>
      <c r="DXX22" s="780"/>
      <c r="DXY22" s="780"/>
      <c r="DXZ22" s="780"/>
      <c r="DYA22" s="780"/>
      <c r="DYB22" s="780"/>
      <c r="DYC22" s="780"/>
      <c r="DYD22" s="780"/>
      <c r="DYE22" s="780"/>
      <c r="DYF22" s="780"/>
      <c r="DYG22" s="780"/>
      <c r="DYH22" s="780"/>
      <c r="DYI22" s="780"/>
      <c r="DYJ22" s="780"/>
      <c r="DYK22" s="780"/>
      <c r="DYL22" s="780"/>
      <c r="DYM22" s="780"/>
      <c r="DYN22" s="780"/>
      <c r="DYO22" s="780"/>
      <c r="DYP22" s="780"/>
      <c r="DYQ22" s="780"/>
      <c r="DYR22" s="780"/>
      <c r="DYS22" s="780"/>
      <c r="DYT22" s="780"/>
      <c r="DYU22" s="780"/>
      <c r="DYV22" s="780"/>
      <c r="DYW22" s="780"/>
      <c r="DYX22" s="780"/>
      <c r="DYY22" s="780"/>
      <c r="DYZ22" s="780"/>
      <c r="DZA22" s="780"/>
      <c r="DZB22" s="780"/>
      <c r="DZC22" s="780"/>
      <c r="DZD22" s="780"/>
      <c r="DZE22" s="780"/>
      <c r="DZF22" s="780"/>
      <c r="DZG22" s="780"/>
      <c r="DZH22" s="780"/>
      <c r="DZI22" s="780"/>
      <c r="DZJ22" s="780"/>
      <c r="DZK22" s="780"/>
      <c r="DZL22" s="780"/>
      <c r="DZM22" s="780"/>
      <c r="DZN22" s="780"/>
      <c r="DZO22" s="780"/>
      <c r="DZP22" s="780"/>
      <c r="DZQ22" s="780"/>
      <c r="DZR22" s="780"/>
      <c r="DZS22" s="780"/>
      <c r="DZT22" s="780"/>
      <c r="DZU22" s="780"/>
      <c r="DZV22" s="780"/>
      <c r="DZW22" s="780"/>
      <c r="DZX22" s="780"/>
      <c r="DZY22" s="780"/>
      <c r="DZZ22" s="780"/>
      <c r="EAA22" s="780"/>
      <c r="EAB22" s="780"/>
      <c r="EAC22" s="780"/>
      <c r="EAD22" s="780"/>
      <c r="EAE22" s="780"/>
      <c r="EAF22" s="780"/>
      <c r="EAG22" s="780"/>
      <c r="EAH22" s="780"/>
      <c r="EAI22" s="780"/>
      <c r="EAJ22" s="780"/>
      <c r="EAK22" s="780"/>
      <c r="EAL22" s="780"/>
      <c r="EAM22" s="780"/>
      <c r="EAN22" s="780"/>
      <c r="EAO22" s="780"/>
      <c r="EAP22" s="780"/>
      <c r="EAQ22" s="780"/>
      <c r="EAR22" s="780"/>
      <c r="EAS22" s="780"/>
      <c r="EAT22" s="780"/>
      <c r="EAU22" s="780"/>
      <c r="EAV22" s="780"/>
      <c r="EAW22" s="780"/>
      <c r="EAX22" s="780"/>
      <c r="EAY22" s="780"/>
      <c r="EAZ22" s="780"/>
      <c r="EBA22" s="780"/>
      <c r="EBB22" s="780"/>
      <c r="EBC22" s="780"/>
      <c r="EBD22" s="780"/>
      <c r="EBE22" s="780"/>
      <c r="EBF22" s="780"/>
      <c r="EBG22" s="780"/>
      <c r="EBH22" s="780"/>
      <c r="EBI22" s="780"/>
      <c r="EBJ22" s="780"/>
      <c r="EBK22" s="780"/>
      <c r="EBL22" s="780"/>
      <c r="EBM22" s="780"/>
      <c r="EBN22" s="780"/>
      <c r="EBO22" s="780"/>
      <c r="EBP22" s="780"/>
      <c r="EBQ22" s="780"/>
      <c r="EBR22" s="780"/>
      <c r="EBS22" s="780"/>
      <c r="EBT22" s="780"/>
      <c r="EBU22" s="780"/>
      <c r="EBV22" s="780"/>
      <c r="EBW22" s="780"/>
      <c r="EBX22" s="780"/>
      <c r="EBY22" s="780"/>
      <c r="EBZ22" s="780"/>
      <c r="ECA22" s="780"/>
      <c r="ECB22" s="780"/>
      <c r="ECC22" s="780"/>
      <c r="ECD22" s="780"/>
      <c r="ECE22" s="780"/>
      <c r="ECF22" s="780"/>
      <c r="ECG22" s="780"/>
      <c r="ECH22" s="780"/>
      <c r="ECI22" s="780"/>
      <c r="ECJ22" s="780"/>
      <c r="ECK22" s="780"/>
      <c r="ECL22" s="780"/>
      <c r="ECM22" s="780"/>
      <c r="ECN22" s="780"/>
      <c r="ECO22" s="780"/>
      <c r="ECP22" s="780"/>
      <c r="ECQ22" s="780"/>
      <c r="ECR22" s="780"/>
      <c r="ECS22" s="780"/>
      <c r="ECT22" s="780"/>
      <c r="ECU22" s="780"/>
      <c r="ECV22" s="780"/>
      <c r="ECW22" s="780"/>
      <c r="ECX22" s="780"/>
      <c r="ECY22" s="780"/>
      <c r="ECZ22" s="780"/>
      <c r="EDA22" s="780"/>
      <c r="EDB22" s="780"/>
      <c r="EDC22" s="780"/>
      <c r="EDD22" s="780"/>
      <c r="EDE22" s="780"/>
      <c r="EDF22" s="780"/>
      <c r="EDG22" s="780"/>
      <c r="EDH22" s="780"/>
      <c r="EDI22" s="780"/>
      <c r="EDJ22" s="780"/>
      <c r="EDK22" s="780"/>
      <c r="EDL22" s="780"/>
      <c r="EDM22" s="780"/>
      <c r="EDN22" s="780"/>
      <c r="EDO22" s="780"/>
      <c r="EDP22" s="780"/>
      <c r="EDQ22" s="780"/>
      <c r="EDR22" s="780"/>
      <c r="EDS22" s="780"/>
      <c r="EDT22" s="780"/>
      <c r="EDU22" s="780"/>
      <c r="EDV22" s="780"/>
      <c r="EDW22" s="780"/>
      <c r="EDX22" s="780"/>
      <c r="EDY22" s="780"/>
      <c r="EDZ22" s="780"/>
      <c r="EEA22" s="780"/>
      <c r="EEB22" s="780"/>
      <c r="EEC22" s="780"/>
      <c r="EED22" s="780"/>
      <c r="EEE22" s="780"/>
      <c r="EEF22" s="780"/>
      <c r="EEG22" s="780"/>
      <c r="EEH22" s="780"/>
      <c r="EEI22" s="780"/>
      <c r="EEJ22" s="780"/>
      <c r="EEK22" s="780"/>
      <c r="EEL22" s="780"/>
      <c r="EEM22" s="780"/>
      <c r="EEN22" s="780"/>
      <c r="EEO22" s="780"/>
      <c r="EEP22" s="780"/>
      <c r="EEQ22" s="780"/>
      <c r="EER22" s="780"/>
      <c r="EES22" s="780"/>
      <c r="EET22" s="780"/>
      <c r="EEU22" s="780"/>
      <c r="EEV22" s="780"/>
      <c r="EEW22" s="780"/>
      <c r="EEX22" s="780"/>
      <c r="EEY22" s="780"/>
      <c r="EEZ22" s="780"/>
      <c r="EFA22" s="780"/>
      <c r="EFB22" s="780"/>
      <c r="EFC22" s="780"/>
      <c r="EFD22" s="780"/>
      <c r="EFE22" s="780"/>
      <c r="EFF22" s="780"/>
      <c r="EFG22" s="780"/>
      <c r="EFH22" s="780"/>
      <c r="EFI22" s="780"/>
      <c r="EFJ22" s="780"/>
      <c r="EFK22" s="780"/>
      <c r="EFL22" s="780"/>
      <c r="EFM22" s="780"/>
      <c r="EFN22" s="780"/>
      <c r="EFO22" s="780"/>
      <c r="EFP22" s="780"/>
      <c r="EFQ22" s="780"/>
      <c r="EFR22" s="780"/>
      <c r="EFS22" s="780"/>
      <c r="EFT22" s="780"/>
      <c r="EFU22" s="780"/>
      <c r="EFV22" s="780"/>
      <c r="EFW22" s="780"/>
      <c r="EFX22" s="780"/>
      <c r="EFY22" s="780"/>
      <c r="EFZ22" s="780"/>
      <c r="EGA22" s="780"/>
      <c r="EGB22" s="780"/>
      <c r="EGC22" s="780"/>
      <c r="EGD22" s="780"/>
      <c r="EGE22" s="780"/>
      <c r="EGF22" s="780"/>
      <c r="EGG22" s="780"/>
      <c r="EGH22" s="780"/>
      <c r="EGI22" s="780"/>
      <c r="EGJ22" s="780"/>
      <c r="EGK22" s="780"/>
      <c r="EGL22" s="780"/>
      <c r="EGM22" s="780"/>
      <c r="EGN22" s="780"/>
      <c r="EGO22" s="780"/>
      <c r="EGP22" s="780"/>
      <c r="EGQ22" s="780"/>
      <c r="EGR22" s="780"/>
      <c r="EGS22" s="780"/>
      <c r="EGT22" s="780"/>
      <c r="EGU22" s="780"/>
      <c r="EGV22" s="780"/>
      <c r="EGW22" s="780"/>
      <c r="EGX22" s="780"/>
      <c r="EGY22" s="780"/>
      <c r="EGZ22" s="780"/>
      <c r="EHA22" s="780"/>
      <c r="EHB22" s="780"/>
      <c r="EHC22" s="780"/>
      <c r="EHD22" s="780"/>
      <c r="EHE22" s="780"/>
      <c r="EHF22" s="780"/>
      <c r="EHG22" s="780"/>
      <c r="EHH22" s="780"/>
      <c r="EHI22" s="780"/>
      <c r="EHJ22" s="780"/>
      <c r="EHK22" s="780"/>
      <c r="EHL22" s="780"/>
      <c r="EHM22" s="780"/>
      <c r="EHN22" s="780"/>
      <c r="EHO22" s="780"/>
      <c r="EHP22" s="780"/>
      <c r="EHQ22" s="780"/>
      <c r="EHR22" s="780"/>
      <c r="EHS22" s="780"/>
      <c r="EHT22" s="780"/>
      <c r="EHU22" s="780"/>
      <c r="EHV22" s="780"/>
      <c r="EHW22" s="780"/>
      <c r="EHX22" s="780"/>
      <c r="EHY22" s="780"/>
      <c r="EHZ22" s="780"/>
      <c r="EIA22" s="780"/>
      <c r="EIB22" s="780"/>
      <c r="EIC22" s="780"/>
      <c r="EID22" s="780"/>
      <c r="EIE22" s="780"/>
      <c r="EIF22" s="780"/>
      <c r="EIG22" s="780"/>
      <c r="EIH22" s="780"/>
      <c r="EII22" s="780"/>
      <c r="EIJ22" s="780"/>
      <c r="EIK22" s="780"/>
      <c r="EIL22" s="780"/>
      <c r="EIM22" s="780"/>
      <c r="EIN22" s="780"/>
      <c r="EIO22" s="780"/>
      <c r="EIP22" s="780"/>
      <c r="EIQ22" s="780"/>
      <c r="EIR22" s="780"/>
      <c r="EIS22" s="780"/>
      <c r="EIT22" s="780"/>
      <c r="EIU22" s="780"/>
      <c r="EIV22" s="780"/>
      <c r="EIW22" s="780"/>
      <c r="EIX22" s="780"/>
      <c r="EIY22" s="780"/>
      <c r="EIZ22" s="780"/>
      <c r="EJA22" s="780"/>
      <c r="EJB22" s="780"/>
      <c r="EJC22" s="780"/>
      <c r="EJD22" s="780"/>
      <c r="EJE22" s="780"/>
      <c r="EJF22" s="780"/>
      <c r="EJG22" s="780"/>
      <c r="EJH22" s="780"/>
      <c r="EJI22" s="780"/>
      <c r="EJJ22" s="780"/>
      <c r="EJK22" s="780"/>
      <c r="EJL22" s="780"/>
      <c r="EJM22" s="780"/>
      <c r="EJN22" s="780"/>
      <c r="EJO22" s="780"/>
      <c r="EJP22" s="780"/>
      <c r="EJQ22" s="780"/>
      <c r="EJR22" s="780"/>
      <c r="EJS22" s="780"/>
      <c r="EJT22" s="780"/>
      <c r="EJU22" s="780"/>
      <c r="EJV22" s="780"/>
      <c r="EJW22" s="780"/>
      <c r="EJX22" s="780"/>
      <c r="EJY22" s="780"/>
      <c r="EJZ22" s="780"/>
      <c r="EKA22" s="780"/>
      <c r="EKB22" s="780"/>
      <c r="EKC22" s="780"/>
      <c r="EKD22" s="780"/>
      <c r="EKE22" s="780"/>
      <c r="EKF22" s="780"/>
      <c r="EKG22" s="780"/>
      <c r="EKH22" s="780"/>
      <c r="EKI22" s="780"/>
      <c r="EKJ22" s="780"/>
      <c r="EKK22" s="780"/>
      <c r="EKL22" s="780"/>
      <c r="EKM22" s="780"/>
      <c r="EKN22" s="780"/>
      <c r="EKO22" s="780"/>
      <c r="EKP22" s="780"/>
      <c r="EKQ22" s="780"/>
      <c r="EKR22" s="780"/>
      <c r="EKS22" s="780"/>
      <c r="EKT22" s="780"/>
      <c r="EKU22" s="780"/>
      <c r="EKV22" s="780"/>
      <c r="EKW22" s="780"/>
      <c r="EKX22" s="780"/>
      <c r="EKY22" s="780"/>
      <c r="EKZ22" s="780"/>
      <c r="ELA22" s="780"/>
      <c r="ELB22" s="780"/>
      <c r="ELC22" s="780"/>
      <c r="ELD22" s="780"/>
      <c r="ELE22" s="780"/>
      <c r="ELF22" s="780"/>
      <c r="ELG22" s="780"/>
      <c r="ELH22" s="780"/>
      <c r="ELI22" s="780"/>
      <c r="ELJ22" s="780"/>
      <c r="ELK22" s="780"/>
      <c r="ELL22" s="780"/>
      <c r="ELM22" s="780"/>
      <c r="ELN22" s="780"/>
      <c r="ELO22" s="780"/>
      <c r="ELP22" s="780"/>
      <c r="ELQ22" s="780"/>
      <c r="ELR22" s="780"/>
      <c r="ELS22" s="780"/>
      <c r="ELT22" s="780"/>
      <c r="ELU22" s="780"/>
      <c r="ELV22" s="780"/>
      <c r="ELW22" s="780"/>
      <c r="ELX22" s="780"/>
      <c r="ELY22" s="780"/>
      <c r="ELZ22" s="780"/>
      <c r="EMA22" s="780"/>
      <c r="EMB22" s="780"/>
      <c r="EMC22" s="780"/>
      <c r="EMD22" s="780"/>
      <c r="EME22" s="780"/>
      <c r="EMF22" s="780"/>
      <c r="EMG22" s="780"/>
      <c r="EMH22" s="780"/>
      <c r="EMI22" s="780"/>
      <c r="EMJ22" s="780"/>
      <c r="EMK22" s="780"/>
      <c r="EML22" s="780"/>
      <c r="EMM22" s="780"/>
      <c r="EMN22" s="780"/>
      <c r="EMO22" s="780"/>
      <c r="EMP22" s="780"/>
      <c r="EMQ22" s="780"/>
      <c r="EMR22" s="780"/>
      <c r="EMS22" s="780"/>
      <c r="EMT22" s="780"/>
      <c r="EMU22" s="780"/>
      <c r="EMV22" s="780"/>
      <c r="EMW22" s="780"/>
      <c r="EMX22" s="780"/>
      <c r="EMY22" s="780"/>
      <c r="EMZ22" s="780"/>
      <c r="ENA22" s="780"/>
      <c r="ENB22" s="780"/>
      <c r="ENC22" s="780"/>
      <c r="END22" s="780"/>
      <c r="ENE22" s="780"/>
      <c r="ENF22" s="780"/>
      <c r="ENG22" s="780"/>
      <c r="ENH22" s="780"/>
      <c r="ENI22" s="780"/>
      <c r="ENJ22" s="780"/>
      <c r="ENK22" s="780"/>
      <c r="ENL22" s="780"/>
      <c r="ENM22" s="780"/>
      <c r="ENN22" s="780"/>
      <c r="ENO22" s="780"/>
      <c r="ENP22" s="780"/>
      <c r="ENQ22" s="780"/>
      <c r="ENR22" s="780"/>
      <c r="ENS22" s="780"/>
      <c r="ENT22" s="780"/>
      <c r="ENU22" s="780"/>
      <c r="ENV22" s="780"/>
      <c r="ENW22" s="780"/>
      <c r="ENX22" s="780"/>
      <c r="ENY22" s="780"/>
      <c r="ENZ22" s="780"/>
      <c r="EOA22" s="780"/>
      <c r="EOB22" s="780"/>
      <c r="EOC22" s="780"/>
      <c r="EOD22" s="780"/>
      <c r="EOE22" s="780"/>
      <c r="EOF22" s="780"/>
      <c r="EOG22" s="780"/>
      <c r="EOH22" s="780"/>
      <c r="EOI22" s="780"/>
      <c r="EOJ22" s="780"/>
      <c r="EOK22" s="780"/>
      <c r="EOL22" s="780"/>
      <c r="EOM22" s="780"/>
      <c r="EON22" s="780"/>
      <c r="EOO22" s="780"/>
      <c r="EOP22" s="780"/>
      <c r="EOQ22" s="780"/>
      <c r="EOR22" s="780"/>
      <c r="EOS22" s="780"/>
      <c r="EOT22" s="780"/>
      <c r="EOU22" s="780"/>
      <c r="EOV22" s="780"/>
      <c r="EOW22" s="780"/>
      <c r="EOX22" s="780"/>
      <c r="EOY22" s="780"/>
      <c r="EOZ22" s="780"/>
      <c r="EPA22" s="780"/>
      <c r="EPB22" s="780"/>
      <c r="EPC22" s="780"/>
      <c r="EPD22" s="780"/>
      <c r="EPE22" s="780"/>
      <c r="EPF22" s="780"/>
      <c r="EPG22" s="780"/>
      <c r="EPH22" s="780"/>
      <c r="EPI22" s="780"/>
      <c r="EPJ22" s="780"/>
      <c r="EPK22" s="780"/>
      <c r="EPL22" s="780"/>
      <c r="EPM22" s="780"/>
      <c r="EPN22" s="780"/>
      <c r="EPO22" s="780"/>
      <c r="EPP22" s="780"/>
      <c r="EPQ22" s="780"/>
      <c r="EPR22" s="780"/>
      <c r="EPS22" s="780"/>
      <c r="EPT22" s="780"/>
      <c r="EPU22" s="780"/>
      <c r="EPV22" s="780"/>
      <c r="EPW22" s="780"/>
      <c r="EPX22" s="780"/>
      <c r="EPY22" s="780"/>
      <c r="EPZ22" s="780"/>
      <c r="EQA22" s="780"/>
      <c r="EQB22" s="780"/>
      <c r="EQC22" s="780"/>
      <c r="EQD22" s="780"/>
      <c r="EQE22" s="780"/>
      <c r="EQF22" s="780"/>
      <c r="EQG22" s="780"/>
      <c r="EQH22" s="780"/>
      <c r="EQI22" s="780"/>
      <c r="EQJ22" s="780"/>
      <c r="EQK22" s="780"/>
      <c r="EQL22" s="780"/>
      <c r="EQM22" s="780"/>
      <c r="EQN22" s="780"/>
      <c r="EQO22" s="780"/>
      <c r="EQP22" s="780"/>
      <c r="EQQ22" s="780"/>
      <c r="EQR22" s="780"/>
      <c r="EQS22" s="780"/>
      <c r="EQT22" s="780"/>
      <c r="EQU22" s="780"/>
      <c r="EQV22" s="780"/>
      <c r="EQW22" s="780"/>
      <c r="EQX22" s="780"/>
      <c r="EQY22" s="780"/>
      <c r="EQZ22" s="780"/>
      <c r="ERA22" s="780"/>
      <c r="ERB22" s="780"/>
      <c r="ERC22" s="780"/>
      <c r="ERD22" s="780"/>
      <c r="ERE22" s="780"/>
      <c r="ERF22" s="780"/>
      <c r="ERG22" s="780"/>
      <c r="ERH22" s="780"/>
      <c r="ERI22" s="780"/>
      <c r="ERJ22" s="780"/>
      <c r="ERK22" s="780"/>
      <c r="ERL22" s="780"/>
      <c r="ERM22" s="780"/>
      <c r="ERN22" s="780"/>
      <c r="ERO22" s="780"/>
      <c r="ERP22" s="780"/>
      <c r="ERQ22" s="780"/>
      <c r="ERR22" s="780"/>
      <c r="ERS22" s="780"/>
      <c r="ERT22" s="780"/>
      <c r="ERU22" s="780"/>
      <c r="ERV22" s="780"/>
      <c r="ERW22" s="780"/>
      <c r="ERX22" s="780"/>
      <c r="ERY22" s="780"/>
      <c r="ERZ22" s="780"/>
      <c r="ESA22" s="780"/>
      <c r="ESB22" s="780"/>
      <c r="ESC22" s="780"/>
      <c r="ESD22" s="780"/>
      <c r="ESE22" s="780"/>
      <c r="ESF22" s="780"/>
      <c r="ESG22" s="780"/>
      <c r="ESH22" s="780"/>
      <c r="ESI22" s="780"/>
      <c r="ESJ22" s="780"/>
      <c r="ESK22" s="780"/>
      <c r="ESL22" s="780"/>
      <c r="ESM22" s="780"/>
      <c r="ESN22" s="780"/>
      <c r="ESO22" s="780"/>
      <c r="ESP22" s="780"/>
      <c r="ESQ22" s="780"/>
      <c r="ESR22" s="780"/>
      <c r="ESS22" s="780"/>
      <c r="EST22" s="780"/>
      <c r="ESU22" s="780"/>
      <c r="ESV22" s="780"/>
      <c r="ESW22" s="780"/>
      <c r="ESX22" s="780"/>
      <c r="ESY22" s="780"/>
      <c r="ESZ22" s="780"/>
      <c r="ETA22" s="780"/>
      <c r="ETB22" s="780"/>
      <c r="ETC22" s="780"/>
      <c r="ETD22" s="780"/>
      <c r="ETE22" s="780"/>
      <c r="ETF22" s="780"/>
      <c r="ETG22" s="780"/>
      <c r="ETH22" s="780"/>
      <c r="ETI22" s="780"/>
      <c r="ETJ22" s="780"/>
      <c r="ETK22" s="780"/>
      <c r="ETL22" s="780"/>
      <c r="ETM22" s="780"/>
      <c r="ETN22" s="780"/>
      <c r="ETO22" s="780"/>
      <c r="ETP22" s="780"/>
      <c r="ETQ22" s="780"/>
      <c r="ETR22" s="780"/>
      <c r="ETS22" s="780"/>
      <c r="ETT22" s="780"/>
      <c r="ETU22" s="780"/>
      <c r="ETV22" s="780"/>
      <c r="ETW22" s="780"/>
      <c r="ETX22" s="780"/>
      <c r="ETY22" s="780"/>
      <c r="ETZ22" s="780"/>
      <c r="EUA22" s="780"/>
      <c r="EUB22" s="780"/>
      <c r="EUC22" s="780"/>
      <c r="EUD22" s="780"/>
      <c r="EUE22" s="780"/>
      <c r="EUF22" s="780"/>
      <c r="EUG22" s="780"/>
      <c r="EUH22" s="780"/>
      <c r="EUI22" s="780"/>
      <c r="EUJ22" s="780"/>
      <c r="EUK22" s="780"/>
      <c r="EUL22" s="780"/>
      <c r="EUM22" s="780"/>
      <c r="EUN22" s="780"/>
      <c r="EUO22" s="780"/>
      <c r="EUP22" s="780"/>
      <c r="EUQ22" s="780"/>
      <c r="EUR22" s="780"/>
      <c r="EUS22" s="780"/>
      <c r="EUT22" s="780"/>
      <c r="EUU22" s="780"/>
      <c r="EUV22" s="780"/>
      <c r="EUW22" s="780"/>
      <c r="EUX22" s="780"/>
      <c r="EUY22" s="780"/>
      <c r="EUZ22" s="780"/>
      <c r="EVA22" s="780"/>
      <c r="EVB22" s="780"/>
      <c r="EVC22" s="780"/>
      <c r="EVD22" s="780"/>
      <c r="EVE22" s="780"/>
      <c r="EVF22" s="780"/>
      <c r="EVG22" s="780"/>
      <c r="EVH22" s="780"/>
      <c r="EVI22" s="780"/>
      <c r="EVJ22" s="780"/>
      <c r="EVK22" s="780"/>
      <c r="EVL22" s="780"/>
      <c r="EVM22" s="780"/>
      <c r="EVN22" s="780"/>
      <c r="EVO22" s="780"/>
      <c r="EVP22" s="780"/>
      <c r="EVQ22" s="780"/>
      <c r="EVR22" s="780"/>
      <c r="EVS22" s="780"/>
      <c r="EVT22" s="780"/>
      <c r="EVU22" s="780"/>
      <c r="EVV22" s="780"/>
      <c r="EVW22" s="780"/>
      <c r="EVX22" s="780"/>
      <c r="EVY22" s="780"/>
      <c r="EVZ22" s="780"/>
      <c r="EWA22" s="780"/>
      <c r="EWB22" s="780"/>
      <c r="EWC22" s="780"/>
      <c r="EWD22" s="780"/>
      <c r="EWE22" s="780"/>
      <c r="EWF22" s="780"/>
      <c r="EWG22" s="780"/>
      <c r="EWH22" s="780"/>
      <c r="EWI22" s="780"/>
      <c r="EWJ22" s="780"/>
      <c r="EWK22" s="780"/>
      <c r="EWL22" s="780"/>
      <c r="EWM22" s="780"/>
      <c r="EWN22" s="780"/>
      <c r="EWO22" s="780"/>
      <c r="EWP22" s="780"/>
      <c r="EWQ22" s="780"/>
      <c r="EWR22" s="780"/>
      <c r="EWS22" s="780"/>
      <c r="EWT22" s="780"/>
      <c r="EWU22" s="780"/>
      <c r="EWV22" s="780"/>
      <c r="EWW22" s="780"/>
      <c r="EWX22" s="780"/>
      <c r="EWY22" s="780"/>
      <c r="EWZ22" s="780"/>
      <c r="EXA22" s="780"/>
      <c r="EXB22" s="780"/>
      <c r="EXC22" s="780"/>
      <c r="EXD22" s="780"/>
      <c r="EXE22" s="780"/>
      <c r="EXF22" s="780"/>
      <c r="EXG22" s="780"/>
      <c r="EXH22" s="780"/>
      <c r="EXI22" s="780"/>
      <c r="EXJ22" s="780"/>
      <c r="EXK22" s="780"/>
      <c r="EXL22" s="780"/>
      <c r="EXM22" s="780"/>
      <c r="EXN22" s="780"/>
      <c r="EXO22" s="780"/>
      <c r="EXP22" s="780"/>
      <c r="EXQ22" s="780"/>
      <c r="EXR22" s="780"/>
      <c r="EXS22" s="780"/>
      <c r="EXT22" s="780"/>
      <c r="EXU22" s="780"/>
      <c r="EXV22" s="780"/>
      <c r="EXW22" s="780"/>
      <c r="EXX22" s="780"/>
      <c r="EXY22" s="780"/>
      <c r="EXZ22" s="780"/>
      <c r="EYA22" s="780"/>
      <c r="EYB22" s="780"/>
      <c r="EYC22" s="780"/>
      <c r="EYD22" s="780"/>
      <c r="EYE22" s="780"/>
      <c r="EYF22" s="780"/>
      <c r="EYG22" s="780"/>
      <c r="EYH22" s="780"/>
      <c r="EYI22" s="780"/>
      <c r="EYJ22" s="780"/>
      <c r="EYK22" s="780"/>
      <c r="EYL22" s="780"/>
      <c r="EYM22" s="780"/>
      <c r="EYN22" s="780"/>
      <c r="EYO22" s="780"/>
      <c r="EYP22" s="780"/>
      <c r="EYQ22" s="780"/>
      <c r="EYR22" s="780"/>
      <c r="EYS22" s="780"/>
      <c r="EYT22" s="780"/>
      <c r="EYU22" s="780"/>
      <c r="EYV22" s="780"/>
      <c r="EYW22" s="780"/>
      <c r="EYX22" s="780"/>
      <c r="EYY22" s="780"/>
      <c r="EYZ22" s="780"/>
      <c r="EZA22" s="780"/>
      <c r="EZB22" s="780"/>
      <c r="EZC22" s="780"/>
      <c r="EZD22" s="780"/>
      <c r="EZE22" s="780"/>
      <c r="EZF22" s="780"/>
      <c r="EZG22" s="780"/>
      <c r="EZH22" s="780"/>
      <c r="EZI22" s="780"/>
      <c r="EZJ22" s="780"/>
      <c r="EZK22" s="780"/>
      <c r="EZL22" s="780"/>
      <c r="EZM22" s="780"/>
      <c r="EZN22" s="780"/>
      <c r="EZO22" s="780"/>
      <c r="EZP22" s="780"/>
      <c r="EZQ22" s="780"/>
      <c r="EZR22" s="780"/>
      <c r="EZS22" s="780"/>
      <c r="EZT22" s="780"/>
      <c r="EZU22" s="780"/>
      <c r="EZV22" s="780"/>
      <c r="EZW22" s="780"/>
      <c r="EZX22" s="780"/>
      <c r="EZY22" s="780"/>
      <c r="EZZ22" s="780"/>
      <c r="FAA22" s="780"/>
      <c r="FAB22" s="780"/>
      <c r="FAC22" s="780"/>
      <c r="FAD22" s="780"/>
      <c r="FAE22" s="780"/>
      <c r="FAF22" s="780"/>
      <c r="FAG22" s="780"/>
      <c r="FAH22" s="780"/>
      <c r="FAI22" s="780"/>
      <c r="FAJ22" s="780"/>
      <c r="FAK22" s="780"/>
      <c r="FAL22" s="780"/>
      <c r="FAM22" s="780"/>
      <c r="FAN22" s="780"/>
      <c r="FAO22" s="780"/>
      <c r="FAP22" s="780"/>
      <c r="FAQ22" s="780"/>
      <c r="FAR22" s="780"/>
      <c r="FAS22" s="780"/>
      <c r="FAT22" s="780"/>
      <c r="FAU22" s="780"/>
      <c r="FAV22" s="780"/>
      <c r="FAW22" s="780"/>
      <c r="FAX22" s="780"/>
      <c r="FAY22" s="780"/>
      <c r="FAZ22" s="780"/>
      <c r="FBA22" s="780"/>
      <c r="FBB22" s="780"/>
      <c r="FBC22" s="780"/>
      <c r="FBD22" s="780"/>
      <c r="FBE22" s="780"/>
      <c r="FBF22" s="780"/>
      <c r="FBG22" s="780"/>
      <c r="FBH22" s="780"/>
      <c r="FBI22" s="780"/>
      <c r="FBJ22" s="780"/>
      <c r="FBK22" s="780"/>
      <c r="FBL22" s="780"/>
      <c r="FBM22" s="780"/>
      <c r="FBN22" s="780"/>
      <c r="FBO22" s="780"/>
      <c r="FBP22" s="780"/>
      <c r="FBQ22" s="780"/>
      <c r="FBR22" s="780"/>
      <c r="FBS22" s="780"/>
      <c r="FBT22" s="780"/>
      <c r="FBU22" s="780"/>
      <c r="FBV22" s="780"/>
      <c r="FBW22" s="780"/>
      <c r="FBX22" s="780"/>
      <c r="FBY22" s="780"/>
      <c r="FBZ22" s="780"/>
      <c r="FCA22" s="780"/>
      <c r="FCB22" s="780"/>
      <c r="FCC22" s="780"/>
      <c r="FCD22" s="780"/>
      <c r="FCE22" s="780"/>
      <c r="FCF22" s="780"/>
      <c r="FCG22" s="780"/>
      <c r="FCH22" s="780"/>
      <c r="FCI22" s="780"/>
      <c r="FCJ22" s="780"/>
      <c r="FCK22" s="780"/>
      <c r="FCL22" s="780"/>
      <c r="FCM22" s="780"/>
      <c r="FCN22" s="780"/>
      <c r="FCO22" s="780"/>
      <c r="FCP22" s="780"/>
      <c r="FCQ22" s="780"/>
      <c r="FCR22" s="780"/>
      <c r="FCS22" s="780"/>
      <c r="FCT22" s="780"/>
      <c r="FCU22" s="780"/>
      <c r="FCV22" s="780"/>
      <c r="FCW22" s="780"/>
      <c r="FCX22" s="780"/>
      <c r="FCY22" s="780"/>
      <c r="FCZ22" s="780"/>
      <c r="FDA22" s="780"/>
      <c r="FDB22" s="780"/>
      <c r="FDC22" s="780"/>
      <c r="FDD22" s="780"/>
      <c r="FDE22" s="780"/>
      <c r="FDF22" s="780"/>
      <c r="FDG22" s="780"/>
      <c r="FDH22" s="780"/>
      <c r="FDI22" s="780"/>
      <c r="FDJ22" s="780"/>
      <c r="FDK22" s="780"/>
      <c r="FDL22" s="780"/>
      <c r="FDM22" s="780"/>
      <c r="FDN22" s="780"/>
      <c r="FDO22" s="780"/>
      <c r="FDP22" s="780"/>
      <c r="FDQ22" s="780"/>
      <c r="FDR22" s="780"/>
      <c r="FDS22" s="780"/>
      <c r="FDT22" s="780"/>
      <c r="FDU22" s="780"/>
      <c r="FDV22" s="780"/>
      <c r="FDW22" s="780"/>
      <c r="FDX22" s="780"/>
      <c r="FDY22" s="780"/>
      <c r="FDZ22" s="780"/>
      <c r="FEA22" s="780"/>
      <c r="FEB22" s="780"/>
      <c r="FEC22" s="780"/>
      <c r="FED22" s="780"/>
      <c r="FEE22" s="780"/>
      <c r="FEF22" s="780"/>
      <c r="FEG22" s="780"/>
      <c r="FEH22" s="780"/>
      <c r="FEI22" s="780"/>
      <c r="FEJ22" s="780"/>
      <c r="FEK22" s="780"/>
      <c r="FEL22" s="780"/>
      <c r="FEM22" s="780"/>
      <c r="FEN22" s="780"/>
      <c r="FEO22" s="780"/>
      <c r="FEP22" s="780"/>
      <c r="FEQ22" s="780"/>
      <c r="FER22" s="780"/>
      <c r="FES22" s="780"/>
      <c r="FET22" s="780"/>
      <c r="FEU22" s="780"/>
      <c r="FEV22" s="780"/>
      <c r="FEW22" s="780"/>
      <c r="FEX22" s="780"/>
      <c r="FEY22" s="780"/>
      <c r="FEZ22" s="780"/>
      <c r="FFA22" s="780"/>
      <c r="FFB22" s="780"/>
      <c r="FFC22" s="780"/>
      <c r="FFD22" s="780"/>
      <c r="FFE22" s="780"/>
      <c r="FFF22" s="780"/>
      <c r="FFG22" s="780"/>
      <c r="FFH22" s="780"/>
      <c r="FFI22" s="780"/>
      <c r="FFJ22" s="780"/>
      <c r="FFK22" s="780"/>
      <c r="FFL22" s="780"/>
      <c r="FFM22" s="780"/>
      <c r="FFN22" s="780"/>
      <c r="FFO22" s="780"/>
      <c r="FFP22" s="780"/>
      <c r="FFQ22" s="780"/>
      <c r="FFR22" s="780"/>
      <c r="FFS22" s="780"/>
      <c r="FFT22" s="780"/>
      <c r="FFU22" s="780"/>
      <c r="FFV22" s="780"/>
      <c r="FFW22" s="780"/>
      <c r="FFX22" s="780"/>
      <c r="FFY22" s="780"/>
      <c r="FFZ22" s="780"/>
      <c r="FGA22" s="780"/>
      <c r="FGB22" s="780"/>
      <c r="FGC22" s="780"/>
      <c r="FGD22" s="780"/>
      <c r="FGE22" s="780"/>
      <c r="FGF22" s="780"/>
      <c r="FGG22" s="780"/>
      <c r="FGH22" s="780"/>
      <c r="FGI22" s="780"/>
      <c r="FGJ22" s="780"/>
      <c r="FGK22" s="780"/>
      <c r="FGL22" s="780"/>
      <c r="FGM22" s="780"/>
      <c r="FGN22" s="780"/>
      <c r="FGO22" s="780"/>
      <c r="FGP22" s="780"/>
      <c r="FGQ22" s="780"/>
      <c r="FGR22" s="780"/>
      <c r="FGS22" s="780"/>
      <c r="FGT22" s="780"/>
      <c r="FGU22" s="780"/>
      <c r="FGV22" s="780"/>
      <c r="FGW22" s="780"/>
      <c r="FGX22" s="780"/>
      <c r="FGY22" s="780"/>
      <c r="FGZ22" s="780"/>
      <c r="FHA22" s="780"/>
      <c r="FHB22" s="780"/>
      <c r="FHC22" s="780"/>
      <c r="FHD22" s="780"/>
      <c r="FHE22" s="780"/>
      <c r="FHF22" s="780"/>
      <c r="FHG22" s="780"/>
      <c r="FHH22" s="780"/>
      <c r="FHI22" s="780"/>
      <c r="FHJ22" s="780"/>
      <c r="FHK22" s="780"/>
      <c r="FHL22" s="780"/>
      <c r="FHM22" s="780"/>
      <c r="FHN22" s="780"/>
      <c r="FHO22" s="780"/>
      <c r="FHP22" s="780"/>
      <c r="FHQ22" s="780"/>
      <c r="FHR22" s="780"/>
      <c r="FHS22" s="780"/>
      <c r="FHT22" s="780"/>
      <c r="FHU22" s="780"/>
      <c r="FHV22" s="780"/>
      <c r="FHW22" s="780"/>
      <c r="FHX22" s="780"/>
      <c r="FHY22" s="780"/>
      <c r="FHZ22" s="780"/>
      <c r="FIA22" s="780"/>
      <c r="FIB22" s="780"/>
      <c r="FIC22" s="780"/>
      <c r="FID22" s="780"/>
      <c r="FIE22" s="780"/>
      <c r="FIF22" s="780"/>
      <c r="FIG22" s="780"/>
      <c r="FIH22" s="780"/>
      <c r="FII22" s="780"/>
      <c r="FIJ22" s="780"/>
      <c r="FIK22" s="780"/>
      <c r="FIL22" s="780"/>
      <c r="FIM22" s="780"/>
      <c r="FIN22" s="780"/>
      <c r="FIO22" s="780"/>
      <c r="FIP22" s="780"/>
      <c r="FIQ22" s="780"/>
      <c r="FIR22" s="780"/>
      <c r="FIS22" s="780"/>
      <c r="FIT22" s="780"/>
      <c r="FIU22" s="780"/>
      <c r="FIV22" s="780"/>
      <c r="FIW22" s="780"/>
      <c r="FIX22" s="780"/>
      <c r="FIY22" s="780"/>
      <c r="FIZ22" s="780"/>
      <c r="FJA22" s="780"/>
      <c r="FJB22" s="780"/>
      <c r="FJC22" s="780"/>
      <c r="FJD22" s="780"/>
      <c r="FJE22" s="780"/>
      <c r="FJF22" s="780"/>
      <c r="FJG22" s="780"/>
      <c r="FJH22" s="780"/>
      <c r="FJI22" s="780"/>
      <c r="FJJ22" s="780"/>
      <c r="FJK22" s="780"/>
      <c r="FJL22" s="780"/>
      <c r="FJM22" s="780"/>
      <c r="FJN22" s="780"/>
      <c r="FJO22" s="780"/>
      <c r="FJP22" s="780"/>
      <c r="FJQ22" s="780"/>
      <c r="FJR22" s="780"/>
      <c r="FJS22" s="780"/>
      <c r="FJT22" s="780"/>
      <c r="FJU22" s="780"/>
      <c r="FJV22" s="780"/>
      <c r="FJW22" s="780"/>
      <c r="FJX22" s="780"/>
      <c r="FJY22" s="780"/>
      <c r="FJZ22" s="780"/>
      <c r="FKA22" s="780"/>
      <c r="FKB22" s="780"/>
      <c r="FKC22" s="780"/>
      <c r="FKD22" s="780"/>
      <c r="FKE22" s="780"/>
      <c r="FKF22" s="780"/>
      <c r="FKG22" s="780"/>
      <c r="FKH22" s="780"/>
      <c r="FKI22" s="780"/>
      <c r="FKJ22" s="780"/>
      <c r="FKK22" s="780"/>
      <c r="FKL22" s="780"/>
      <c r="FKM22" s="780"/>
      <c r="FKN22" s="780"/>
      <c r="FKO22" s="780"/>
      <c r="FKP22" s="780"/>
      <c r="FKQ22" s="780"/>
      <c r="FKR22" s="780"/>
      <c r="FKS22" s="780"/>
      <c r="FKT22" s="780"/>
      <c r="FKU22" s="780"/>
      <c r="FKV22" s="780"/>
      <c r="FKW22" s="780"/>
      <c r="FKX22" s="780"/>
      <c r="FKY22" s="780"/>
      <c r="FKZ22" s="780"/>
      <c r="FLA22" s="780"/>
      <c r="FLB22" s="780"/>
      <c r="FLC22" s="780"/>
      <c r="FLD22" s="780"/>
      <c r="FLE22" s="780"/>
      <c r="FLF22" s="780"/>
      <c r="FLG22" s="780"/>
      <c r="FLH22" s="780"/>
      <c r="FLI22" s="780"/>
      <c r="FLJ22" s="780"/>
      <c r="FLK22" s="780"/>
      <c r="FLL22" s="780"/>
      <c r="FLM22" s="780"/>
      <c r="FLN22" s="780"/>
      <c r="FLO22" s="780"/>
      <c r="FLP22" s="780"/>
      <c r="FLQ22" s="780"/>
      <c r="FLR22" s="780"/>
      <c r="FLS22" s="780"/>
      <c r="FLT22" s="780"/>
      <c r="FLU22" s="780"/>
      <c r="FLV22" s="780"/>
      <c r="FLW22" s="780"/>
      <c r="FLX22" s="780"/>
      <c r="FLY22" s="780"/>
      <c r="FLZ22" s="780"/>
      <c r="FMA22" s="780"/>
      <c r="FMB22" s="780"/>
      <c r="FMC22" s="780"/>
      <c r="FMD22" s="780"/>
      <c r="FME22" s="780"/>
      <c r="FMF22" s="780"/>
      <c r="FMG22" s="780"/>
      <c r="FMH22" s="780"/>
      <c r="FMI22" s="780"/>
      <c r="FMJ22" s="780"/>
      <c r="FMK22" s="780"/>
      <c r="FML22" s="780"/>
      <c r="FMM22" s="780"/>
      <c r="FMN22" s="780"/>
      <c r="FMO22" s="780"/>
      <c r="FMP22" s="780"/>
      <c r="FMQ22" s="780"/>
      <c r="FMR22" s="780"/>
      <c r="FMS22" s="780"/>
      <c r="FMT22" s="780"/>
      <c r="FMU22" s="780"/>
      <c r="FMV22" s="780"/>
      <c r="FMW22" s="780"/>
      <c r="FMX22" s="780"/>
      <c r="FMY22" s="780"/>
      <c r="FMZ22" s="780"/>
      <c r="FNA22" s="780"/>
      <c r="FNB22" s="780"/>
      <c r="FNC22" s="780"/>
      <c r="FND22" s="780"/>
      <c r="FNE22" s="780"/>
      <c r="FNF22" s="780"/>
      <c r="FNG22" s="780"/>
      <c r="FNH22" s="780"/>
      <c r="FNI22" s="780"/>
      <c r="FNJ22" s="780"/>
      <c r="FNK22" s="780"/>
      <c r="FNL22" s="780"/>
      <c r="FNM22" s="780"/>
      <c r="FNN22" s="780"/>
      <c r="FNO22" s="780"/>
      <c r="FNP22" s="780"/>
      <c r="FNQ22" s="780"/>
      <c r="FNR22" s="780"/>
      <c r="FNS22" s="780"/>
      <c r="FNT22" s="780"/>
      <c r="FNU22" s="780"/>
      <c r="FNV22" s="780"/>
      <c r="FNW22" s="780"/>
      <c r="FNX22" s="780"/>
      <c r="FNY22" s="780"/>
      <c r="FNZ22" s="780"/>
      <c r="FOA22" s="780"/>
      <c r="FOB22" s="780"/>
      <c r="FOC22" s="780"/>
      <c r="FOD22" s="780"/>
      <c r="FOE22" s="780"/>
      <c r="FOF22" s="780"/>
      <c r="FOG22" s="780"/>
      <c r="FOH22" s="780"/>
      <c r="FOI22" s="780"/>
      <c r="FOJ22" s="780"/>
      <c r="FOK22" s="780"/>
      <c r="FOL22" s="780"/>
      <c r="FOM22" s="780"/>
      <c r="FON22" s="780"/>
      <c r="FOO22" s="780"/>
      <c r="FOP22" s="780"/>
      <c r="FOQ22" s="780"/>
      <c r="FOR22" s="780"/>
      <c r="FOS22" s="780"/>
      <c r="FOT22" s="780"/>
      <c r="FOU22" s="780"/>
      <c r="FOV22" s="780"/>
      <c r="FOW22" s="780"/>
      <c r="FOX22" s="780"/>
      <c r="FOY22" s="780"/>
      <c r="FOZ22" s="780"/>
      <c r="FPA22" s="780"/>
      <c r="FPB22" s="780"/>
      <c r="FPC22" s="780"/>
      <c r="FPD22" s="780"/>
      <c r="FPE22" s="780"/>
      <c r="FPF22" s="780"/>
      <c r="FPG22" s="780"/>
      <c r="FPH22" s="780"/>
      <c r="FPI22" s="780"/>
      <c r="FPJ22" s="780"/>
      <c r="FPK22" s="780"/>
      <c r="FPL22" s="780"/>
      <c r="FPM22" s="780"/>
      <c r="FPN22" s="780"/>
      <c r="FPO22" s="780"/>
      <c r="FPP22" s="780"/>
      <c r="FPQ22" s="780"/>
      <c r="FPR22" s="780"/>
      <c r="FPS22" s="780"/>
      <c r="FPT22" s="780"/>
      <c r="FPU22" s="780"/>
      <c r="FPV22" s="780"/>
      <c r="FPW22" s="780"/>
      <c r="FPX22" s="780"/>
      <c r="FPY22" s="780"/>
      <c r="FPZ22" s="780"/>
      <c r="FQA22" s="780"/>
      <c r="FQB22" s="780"/>
      <c r="FQC22" s="780"/>
      <c r="FQD22" s="780"/>
      <c r="FQE22" s="780"/>
      <c r="FQF22" s="780"/>
      <c r="FQG22" s="780"/>
      <c r="FQH22" s="780"/>
      <c r="FQI22" s="780"/>
      <c r="FQJ22" s="780"/>
      <c r="FQK22" s="780"/>
      <c r="FQL22" s="780"/>
      <c r="FQM22" s="780"/>
      <c r="FQN22" s="780"/>
      <c r="FQO22" s="780"/>
      <c r="FQP22" s="780"/>
      <c r="FQQ22" s="780"/>
      <c r="FQR22" s="780"/>
      <c r="FQS22" s="780"/>
      <c r="FQT22" s="780"/>
      <c r="FQU22" s="780"/>
      <c r="FQV22" s="780"/>
      <c r="FQW22" s="780"/>
      <c r="FQX22" s="780"/>
      <c r="FQY22" s="780"/>
      <c r="FQZ22" s="780"/>
      <c r="FRA22" s="780"/>
      <c r="FRB22" s="780"/>
      <c r="FRC22" s="780"/>
      <c r="FRD22" s="780"/>
      <c r="FRE22" s="780"/>
      <c r="FRF22" s="780"/>
      <c r="FRG22" s="780"/>
      <c r="FRH22" s="780"/>
      <c r="FRI22" s="780"/>
      <c r="FRJ22" s="780"/>
      <c r="FRK22" s="780"/>
      <c r="FRL22" s="780"/>
      <c r="FRM22" s="780"/>
      <c r="FRN22" s="780"/>
      <c r="FRO22" s="780"/>
      <c r="FRP22" s="780"/>
      <c r="FRQ22" s="780"/>
      <c r="FRR22" s="780"/>
      <c r="FRS22" s="780"/>
      <c r="FRT22" s="780"/>
      <c r="FRU22" s="780"/>
      <c r="FRV22" s="780"/>
      <c r="FRW22" s="780"/>
      <c r="FRX22" s="780"/>
      <c r="FRY22" s="780"/>
      <c r="FRZ22" s="780"/>
      <c r="FSA22" s="780"/>
      <c r="FSB22" s="780"/>
      <c r="FSC22" s="780"/>
      <c r="FSD22" s="780"/>
      <c r="FSE22" s="780"/>
      <c r="FSF22" s="780"/>
      <c r="FSG22" s="780"/>
      <c r="FSH22" s="780"/>
      <c r="FSI22" s="780"/>
      <c r="FSJ22" s="780"/>
      <c r="FSK22" s="780"/>
      <c r="FSL22" s="780"/>
      <c r="FSM22" s="780"/>
      <c r="FSN22" s="780"/>
      <c r="FSO22" s="780"/>
      <c r="FSP22" s="780"/>
      <c r="FSQ22" s="780"/>
      <c r="FSR22" s="780"/>
      <c r="FSS22" s="780"/>
      <c r="FST22" s="780"/>
      <c r="FSU22" s="780"/>
      <c r="FSV22" s="780"/>
      <c r="FSW22" s="780"/>
      <c r="FSX22" s="780"/>
      <c r="FSY22" s="780"/>
      <c r="FSZ22" s="780"/>
      <c r="FTA22" s="780"/>
      <c r="FTB22" s="780"/>
      <c r="FTC22" s="780"/>
      <c r="FTD22" s="780"/>
      <c r="FTE22" s="780"/>
      <c r="FTF22" s="780"/>
      <c r="FTG22" s="780"/>
      <c r="FTH22" s="780"/>
      <c r="FTI22" s="780"/>
      <c r="FTJ22" s="780"/>
      <c r="FTK22" s="780"/>
      <c r="FTL22" s="780"/>
      <c r="FTM22" s="780"/>
      <c r="FTN22" s="780"/>
      <c r="FTO22" s="780"/>
      <c r="FTP22" s="780"/>
      <c r="FTQ22" s="780"/>
      <c r="FTR22" s="780"/>
      <c r="FTS22" s="780"/>
      <c r="FTT22" s="780"/>
      <c r="FTU22" s="780"/>
      <c r="FTV22" s="780"/>
      <c r="FTW22" s="780"/>
      <c r="FTX22" s="780"/>
      <c r="FTY22" s="780"/>
      <c r="FTZ22" s="780"/>
      <c r="FUA22" s="780"/>
      <c r="FUB22" s="780"/>
      <c r="FUC22" s="780"/>
      <c r="FUD22" s="780"/>
      <c r="FUE22" s="780"/>
      <c r="FUF22" s="780"/>
      <c r="FUG22" s="780"/>
      <c r="FUH22" s="780"/>
      <c r="FUI22" s="780"/>
      <c r="FUJ22" s="780"/>
      <c r="FUK22" s="780"/>
      <c r="FUL22" s="780"/>
      <c r="FUM22" s="780"/>
      <c r="FUN22" s="780"/>
      <c r="FUO22" s="780"/>
      <c r="FUP22" s="780"/>
      <c r="FUQ22" s="780"/>
      <c r="FUR22" s="780"/>
      <c r="FUS22" s="780"/>
      <c r="FUT22" s="780"/>
      <c r="FUU22" s="780"/>
      <c r="FUV22" s="780"/>
      <c r="FUW22" s="780"/>
      <c r="FUX22" s="780"/>
      <c r="FUY22" s="780"/>
      <c r="FUZ22" s="780"/>
      <c r="FVA22" s="780"/>
      <c r="FVB22" s="780"/>
      <c r="FVC22" s="780"/>
      <c r="FVD22" s="780"/>
      <c r="FVE22" s="780"/>
      <c r="FVF22" s="780"/>
      <c r="FVG22" s="780"/>
      <c r="FVH22" s="780"/>
      <c r="FVI22" s="780"/>
      <c r="FVJ22" s="780"/>
      <c r="FVK22" s="780"/>
      <c r="FVL22" s="780"/>
      <c r="FVM22" s="780"/>
      <c r="FVN22" s="780"/>
      <c r="FVO22" s="780"/>
      <c r="FVP22" s="780"/>
      <c r="FVQ22" s="780"/>
      <c r="FVR22" s="780"/>
      <c r="FVS22" s="780"/>
      <c r="FVT22" s="780"/>
      <c r="FVU22" s="780"/>
      <c r="FVV22" s="780"/>
      <c r="FVW22" s="780"/>
      <c r="FVX22" s="780"/>
      <c r="FVY22" s="780"/>
      <c r="FVZ22" s="780"/>
      <c r="FWA22" s="780"/>
      <c r="FWB22" s="780"/>
      <c r="FWC22" s="780"/>
      <c r="FWD22" s="780"/>
      <c r="FWE22" s="780"/>
      <c r="FWF22" s="780"/>
      <c r="FWG22" s="780"/>
      <c r="FWH22" s="780"/>
      <c r="FWI22" s="780"/>
      <c r="FWJ22" s="780"/>
      <c r="FWK22" s="780"/>
      <c r="FWL22" s="780"/>
      <c r="FWM22" s="780"/>
      <c r="FWN22" s="780"/>
      <c r="FWO22" s="780"/>
      <c r="FWP22" s="780"/>
      <c r="FWQ22" s="780"/>
      <c r="FWR22" s="780"/>
      <c r="FWS22" s="780"/>
      <c r="FWT22" s="780"/>
      <c r="FWU22" s="780"/>
      <c r="FWV22" s="780"/>
      <c r="FWW22" s="780"/>
      <c r="FWX22" s="780"/>
      <c r="FWY22" s="780"/>
      <c r="FWZ22" s="780"/>
      <c r="FXA22" s="780"/>
      <c r="FXB22" s="780"/>
      <c r="FXC22" s="780"/>
      <c r="FXD22" s="780"/>
      <c r="FXE22" s="780"/>
      <c r="FXF22" s="780"/>
      <c r="FXG22" s="780"/>
      <c r="FXH22" s="780"/>
      <c r="FXI22" s="780"/>
      <c r="FXJ22" s="780"/>
      <c r="FXK22" s="780"/>
      <c r="FXL22" s="780"/>
      <c r="FXM22" s="780"/>
      <c r="FXN22" s="780"/>
      <c r="FXO22" s="780"/>
      <c r="FXP22" s="780"/>
      <c r="FXQ22" s="780"/>
      <c r="FXR22" s="780"/>
      <c r="FXS22" s="780"/>
      <c r="FXT22" s="780"/>
      <c r="FXU22" s="780"/>
      <c r="FXV22" s="780"/>
      <c r="FXW22" s="780"/>
      <c r="FXX22" s="780"/>
      <c r="FXY22" s="780"/>
      <c r="FXZ22" s="780"/>
      <c r="FYA22" s="780"/>
      <c r="FYB22" s="780"/>
      <c r="FYC22" s="780"/>
      <c r="FYD22" s="780"/>
      <c r="FYE22" s="780"/>
      <c r="FYF22" s="780"/>
      <c r="FYG22" s="780"/>
      <c r="FYH22" s="780"/>
      <c r="FYI22" s="780"/>
      <c r="FYJ22" s="780"/>
      <c r="FYK22" s="780"/>
      <c r="FYL22" s="780"/>
      <c r="FYM22" s="780"/>
      <c r="FYN22" s="780"/>
      <c r="FYO22" s="780"/>
      <c r="FYP22" s="780"/>
      <c r="FYQ22" s="780"/>
      <c r="FYR22" s="780"/>
      <c r="FYS22" s="780"/>
      <c r="FYT22" s="780"/>
      <c r="FYU22" s="780"/>
      <c r="FYV22" s="780"/>
      <c r="FYW22" s="780"/>
      <c r="FYX22" s="780"/>
      <c r="FYY22" s="780"/>
      <c r="FYZ22" s="780"/>
      <c r="FZA22" s="780"/>
      <c r="FZB22" s="780"/>
      <c r="FZC22" s="780"/>
      <c r="FZD22" s="780"/>
      <c r="FZE22" s="780"/>
      <c r="FZF22" s="780"/>
      <c r="FZG22" s="780"/>
      <c r="FZH22" s="780"/>
      <c r="FZI22" s="780"/>
      <c r="FZJ22" s="780"/>
      <c r="FZK22" s="780"/>
      <c r="FZL22" s="780"/>
      <c r="FZM22" s="780"/>
      <c r="FZN22" s="780"/>
      <c r="FZO22" s="780"/>
      <c r="FZP22" s="780"/>
      <c r="FZQ22" s="780"/>
      <c r="FZR22" s="780"/>
      <c r="FZS22" s="780"/>
      <c r="FZT22" s="780"/>
      <c r="FZU22" s="780"/>
      <c r="FZV22" s="780"/>
      <c r="FZW22" s="780"/>
      <c r="FZX22" s="780"/>
      <c r="FZY22" s="780"/>
      <c r="FZZ22" s="780"/>
      <c r="GAA22" s="780"/>
      <c r="GAB22" s="780"/>
      <c r="GAC22" s="780"/>
      <c r="GAD22" s="780"/>
      <c r="GAE22" s="780"/>
      <c r="GAF22" s="780"/>
      <c r="GAG22" s="780"/>
      <c r="GAH22" s="780"/>
      <c r="GAI22" s="780"/>
      <c r="GAJ22" s="780"/>
      <c r="GAK22" s="780"/>
      <c r="GAL22" s="780"/>
      <c r="GAM22" s="780"/>
      <c r="GAN22" s="780"/>
      <c r="GAO22" s="780"/>
      <c r="GAP22" s="780"/>
      <c r="GAQ22" s="780"/>
      <c r="GAR22" s="780"/>
      <c r="GAS22" s="780"/>
      <c r="GAT22" s="780"/>
      <c r="GAU22" s="780"/>
      <c r="GAV22" s="780"/>
      <c r="GAW22" s="780"/>
      <c r="GAX22" s="780"/>
      <c r="GAY22" s="780"/>
      <c r="GAZ22" s="780"/>
      <c r="GBA22" s="780"/>
      <c r="GBB22" s="780"/>
      <c r="GBC22" s="780"/>
      <c r="GBD22" s="780"/>
      <c r="GBE22" s="780"/>
      <c r="GBF22" s="780"/>
      <c r="GBG22" s="780"/>
      <c r="GBH22" s="780"/>
      <c r="GBI22" s="780"/>
      <c r="GBJ22" s="780"/>
      <c r="GBK22" s="780"/>
      <c r="GBL22" s="780"/>
      <c r="GBM22" s="780"/>
      <c r="GBN22" s="780"/>
      <c r="GBO22" s="780"/>
      <c r="GBP22" s="780"/>
      <c r="GBQ22" s="780"/>
      <c r="GBR22" s="780"/>
      <c r="GBS22" s="780"/>
      <c r="GBT22" s="780"/>
      <c r="GBU22" s="780"/>
      <c r="GBV22" s="780"/>
      <c r="GBW22" s="780"/>
      <c r="GBX22" s="780"/>
      <c r="GBY22" s="780"/>
      <c r="GBZ22" s="780"/>
      <c r="GCA22" s="780"/>
      <c r="GCB22" s="780"/>
      <c r="GCC22" s="780"/>
      <c r="GCD22" s="780"/>
      <c r="GCE22" s="780"/>
      <c r="GCF22" s="780"/>
      <c r="GCG22" s="780"/>
      <c r="GCH22" s="780"/>
      <c r="GCI22" s="780"/>
      <c r="GCJ22" s="780"/>
      <c r="GCK22" s="780"/>
      <c r="GCL22" s="780"/>
      <c r="GCM22" s="780"/>
      <c r="GCN22" s="780"/>
      <c r="GCO22" s="780"/>
      <c r="GCP22" s="780"/>
      <c r="GCQ22" s="780"/>
      <c r="GCR22" s="780"/>
      <c r="GCS22" s="780"/>
      <c r="GCT22" s="780"/>
      <c r="GCU22" s="780"/>
      <c r="GCV22" s="780"/>
      <c r="GCW22" s="780"/>
      <c r="GCX22" s="780"/>
      <c r="GCY22" s="780"/>
      <c r="GCZ22" s="780"/>
      <c r="GDA22" s="780"/>
      <c r="GDB22" s="780"/>
      <c r="GDC22" s="780"/>
      <c r="GDD22" s="780"/>
      <c r="GDE22" s="780"/>
      <c r="GDF22" s="780"/>
      <c r="GDG22" s="780"/>
      <c r="GDH22" s="780"/>
      <c r="GDI22" s="780"/>
      <c r="GDJ22" s="780"/>
      <c r="GDK22" s="780"/>
      <c r="GDL22" s="780"/>
      <c r="GDM22" s="780"/>
      <c r="GDN22" s="780"/>
      <c r="GDO22" s="780"/>
      <c r="GDP22" s="780"/>
      <c r="GDQ22" s="780"/>
      <c r="GDR22" s="780"/>
      <c r="GDS22" s="780"/>
      <c r="GDT22" s="780"/>
      <c r="GDU22" s="780"/>
      <c r="GDV22" s="780"/>
      <c r="GDW22" s="780"/>
      <c r="GDX22" s="780"/>
      <c r="GDY22" s="780"/>
      <c r="GDZ22" s="780"/>
      <c r="GEA22" s="780"/>
      <c r="GEB22" s="780"/>
      <c r="GEC22" s="780"/>
      <c r="GED22" s="780"/>
      <c r="GEE22" s="780"/>
      <c r="GEF22" s="780"/>
      <c r="GEG22" s="780"/>
      <c r="GEH22" s="780"/>
      <c r="GEI22" s="780"/>
      <c r="GEJ22" s="780"/>
      <c r="GEK22" s="780"/>
      <c r="GEL22" s="780"/>
      <c r="GEM22" s="780"/>
      <c r="GEN22" s="780"/>
      <c r="GEO22" s="780"/>
      <c r="GEP22" s="780"/>
      <c r="GEQ22" s="780"/>
      <c r="GER22" s="780"/>
      <c r="GES22" s="780"/>
      <c r="GET22" s="780"/>
      <c r="GEU22" s="780"/>
      <c r="GEV22" s="780"/>
      <c r="GEW22" s="780"/>
      <c r="GEX22" s="780"/>
      <c r="GEY22" s="780"/>
      <c r="GEZ22" s="780"/>
      <c r="GFA22" s="780"/>
      <c r="GFB22" s="780"/>
      <c r="GFC22" s="780"/>
      <c r="GFD22" s="780"/>
      <c r="GFE22" s="780"/>
      <c r="GFF22" s="780"/>
      <c r="GFG22" s="780"/>
      <c r="GFH22" s="780"/>
      <c r="GFI22" s="780"/>
      <c r="GFJ22" s="780"/>
      <c r="GFK22" s="780"/>
      <c r="GFL22" s="780"/>
      <c r="GFM22" s="780"/>
      <c r="GFN22" s="780"/>
      <c r="GFO22" s="780"/>
      <c r="GFP22" s="780"/>
      <c r="GFQ22" s="780"/>
      <c r="GFR22" s="780"/>
      <c r="GFS22" s="780"/>
      <c r="GFT22" s="780"/>
      <c r="GFU22" s="780"/>
      <c r="GFV22" s="780"/>
      <c r="GFW22" s="780"/>
      <c r="GFX22" s="780"/>
      <c r="GFY22" s="780"/>
      <c r="GFZ22" s="780"/>
      <c r="GGA22" s="780"/>
      <c r="GGB22" s="780"/>
      <c r="GGC22" s="780"/>
      <c r="GGD22" s="780"/>
      <c r="GGE22" s="780"/>
      <c r="GGF22" s="780"/>
      <c r="GGG22" s="780"/>
      <c r="GGH22" s="780"/>
      <c r="GGI22" s="780"/>
      <c r="GGJ22" s="780"/>
      <c r="GGK22" s="780"/>
      <c r="GGL22" s="780"/>
      <c r="GGM22" s="780"/>
      <c r="GGN22" s="780"/>
      <c r="GGO22" s="780"/>
      <c r="GGP22" s="780"/>
      <c r="GGQ22" s="780"/>
      <c r="GGR22" s="780"/>
      <c r="GGS22" s="780"/>
      <c r="GGT22" s="780"/>
      <c r="GGU22" s="780"/>
      <c r="GGV22" s="780"/>
      <c r="GGW22" s="780"/>
      <c r="GGX22" s="780"/>
      <c r="GGY22" s="780"/>
      <c r="GGZ22" s="780"/>
      <c r="GHA22" s="780"/>
      <c r="GHB22" s="780"/>
      <c r="GHC22" s="780"/>
      <c r="GHD22" s="780"/>
      <c r="GHE22" s="780"/>
      <c r="GHF22" s="780"/>
      <c r="GHG22" s="780"/>
      <c r="GHH22" s="780"/>
      <c r="GHI22" s="780"/>
      <c r="GHJ22" s="780"/>
      <c r="GHK22" s="780"/>
      <c r="GHL22" s="780"/>
      <c r="GHM22" s="780"/>
      <c r="GHN22" s="780"/>
      <c r="GHO22" s="780"/>
      <c r="GHP22" s="780"/>
      <c r="GHQ22" s="780"/>
      <c r="GHR22" s="780"/>
      <c r="GHS22" s="780"/>
      <c r="GHT22" s="780"/>
      <c r="GHU22" s="780"/>
      <c r="GHV22" s="780"/>
      <c r="GHW22" s="780"/>
      <c r="GHX22" s="780"/>
      <c r="GHY22" s="780"/>
      <c r="GHZ22" s="780"/>
      <c r="GIA22" s="780"/>
      <c r="GIB22" s="780"/>
      <c r="GIC22" s="780"/>
      <c r="GID22" s="780"/>
      <c r="GIE22" s="780"/>
      <c r="GIF22" s="780"/>
      <c r="GIG22" s="780"/>
      <c r="GIH22" s="780"/>
      <c r="GII22" s="780"/>
      <c r="GIJ22" s="780"/>
      <c r="GIK22" s="780"/>
      <c r="GIL22" s="780"/>
      <c r="GIM22" s="780"/>
      <c r="GIN22" s="780"/>
      <c r="GIO22" s="780"/>
      <c r="GIP22" s="780"/>
      <c r="GIQ22" s="780"/>
      <c r="GIR22" s="780"/>
      <c r="GIS22" s="780"/>
      <c r="GIT22" s="780"/>
      <c r="GIU22" s="780"/>
      <c r="GIV22" s="780"/>
      <c r="GIW22" s="780"/>
      <c r="GIX22" s="780"/>
      <c r="GIY22" s="780"/>
      <c r="GIZ22" s="780"/>
      <c r="GJA22" s="780"/>
      <c r="GJB22" s="780"/>
      <c r="GJC22" s="780"/>
      <c r="GJD22" s="780"/>
      <c r="GJE22" s="780"/>
      <c r="GJF22" s="780"/>
      <c r="GJG22" s="780"/>
      <c r="GJH22" s="780"/>
      <c r="GJI22" s="780"/>
      <c r="GJJ22" s="780"/>
      <c r="GJK22" s="780"/>
      <c r="GJL22" s="780"/>
      <c r="GJM22" s="780"/>
      <c r="GJN22" s="780"/>
      <c r="GJO22" s="780"/>
      <c r="GJP22" s="780"/>
      <c r="GJQ22" s="780"/>
      <c r="GJR22" s="780"/>
      <c r="GJS22" s="780"/>
      <c r="GJT22" s="780"/>
      <c r="GJU22" s="780"/>
      <c r="GJV22" s="780"/>
      <c r="GJW22" s="780"/>
      <c r="GJX22" s="780"/>
      <c r="GJY22" s="780"/>
      <c r="GJZ22" s="780"/>
      <c r="GKA22" s="780"/>
      <c r="GKB22" s="780"/>
      <c r="GKC22" s="780"/>
      <c r="GKD22" s="780"/>
      <c r="GKE22" s="780"/>
      <c r="GKF22" s="780"/>
      <c r="GKG22" s="780"/>
      <c r="GKH22" s="780"/>
      <c r="GKI22" s="780"/>
      <c r="GKJ22" s="780"/>
      <c r="GKK22" s="780"/>
      <c r="GKL22" s="780"/>
      <c r="GKM22" s="780"/>
      <c r="GKN22" s="780"/>
      <c r="GKO22" s="780"/>
      <c r="GKP22" s="780"/>
      <c r="GKQ22" s="780"/>
      <c r="GKR22" s="780"/>
      <c r="GKS22" s="780"/>
      <c r="GKT22" s="780"/>
      <c r="GKU22" s="780"/>
      <c r="GKV22" s="780"/>
      <c r="GKW22" s="780"/>
      <c r="GKX22" s="780"/>
      <c r="GKY22" s="780"/>
      <c r="GKZ22" s="780"/>
      <c r="GLA22" s="780"/>
      <c r="GLB22" s="780"/>
      <c r="GLC22" s="780"/>
      <c r="GLD22" s="780"/>
      <c r="GLE22" s="780"/>
      <c r="GLF22" s="780"/>
      <c r="GLG22" s="780"/>
      <c r="GLH22" s="780"/>
      <c r="GLI22" s="780"/>
      <c r="GLJ22" s="780"/>
      <c r="GLK22" s="780"/>
      <c r="GLL22" s="780"/>
      <c r="GLM22" s="780"/>
      <c r="GLN22" s="780"/>
      <c r="GLO22" s="780"/>
      <c r="GLP22" s="780"/>
      <c r="GLQ22" s="780"/>
      <c r="GLR22" s="780"/>
      <c r="GLS22" s="780"/>
      <c r="GLT22" s="780"/>
      <c r="GLU22" s="780"/>
      <c r="GLV22" s="780"/>
      <c r="GLW22" s="780"/>
      <c r="GLX22" s="780"/>
      <c r="GLY22" s="780"/>
      <c r="GLZ22" s="780"/>
      <c r="GMA22" s="780"/>
      <c r="GMB22" s="780"/>
      <c r="GMC22" s="780"/>
      <c r="GMD22" s="780"/>
      <c r="GME22" s="780"/>
      <c r="GMF22" s="780"/>
      <c r="GMG22" s="780"/>
      <c r="GMH22" s="780"/>
      <c r="GMI22" s="780"/>
      <c r="GMJ22" s="780"/>
      <c r="GMK22" s="780"/>
      <c r="GML22" s="780"/>
      <c r="GMM22" s="780"/>
      <c r="GMN22" s="780"/>
      <c r="GMO22" s="780"/>
      <c r="GMP22" s="780"/>
      <c r="GMQ22" s="780"/>
      <c r="GMR22" s="780"/>
      <c r="GMS22" s="780"/>
      <c r="GMT22" s="780"/>
      <c r="GMU22" s="780"/>
      <c r="GMV22" s="780"/>
      <c r="GMW22" s="780"/>
      <c r="GMX22" s="780"/>
      <c r="GMY22" s="780"/>
      <c r="GMZ22" s="780"/>
      <c r="GNA22" s="780"/>
      <c r="GNB22" s="780"/>
      <c r="GNC22" s="780"/>
      <c r="GND22" s="780"/>
      <c r="GNE22" s="780"/>
      <c r="GNF22" s="780"/>
      <c r="GNG22" s="780"/>
      <c r="GNH22" s="780"/>
      <c r="GNI22" s="780"/>
      <c r="GNJ22" s="780"/>
      <c r="GNK22" s="780"/>
      <c r="GNL22" s="780"/>
      <c r="GNM22" s="780"/>
      <c r="GNN22" s="780"/>
      <c r="GNO22" s="780"/>
      <c r="GNP22" s="780"/>
      <c r="GNQ22" s="780"/>
      <c r="GNR22" s="780"/>
      <c r="GNS22" s="780"/>
      <c r="GNT22" s="780"/>
      <c r="GNU22" s="780"/>
      <c r="GNV22" s="780"/>
      <c r="GNW22" s="780"/>
      <c r="GNX22" s="780"/>
      <c r="GNY22" s="780"/>
      <c r="GNZ22" s="780"/>
      <c r="GOA22" s="780"/>
      <c r="GOB22" s="780"/>
      <c r="GOC22" s="780"/>
      <c r="GOD22" s="780"/>
      <c r="GOE22" s="780"/>
      <c r="GOF22" s="780"/>
      <c r="GOG22" s="780"/>
      <c r="GOH22" s="780"/>
      <c r="GOI22" s="780"/>
      <c r="GOJ22" s="780"/>
      <c r="GOK22" s="780"/>
      <c r="GOL22" s="780"/>
      <c r="GOM22" s="780"/>
      <c r="GON22" s="780"/>
      <c r="GOO22" s="780"/>
      <c r="GOP22" s="780"/>
      <c r="GOQ22" s="780"/>
      <c r="GOR22" s="780"/>
      <c r="GOS22" s="780"/>
      <c r="GOT22" s="780"/>
      <c r="GOU22" s="780"/>
      <c r="GOV22" s="780"/>
      <c r="GOW22" s="780"/>
      <c r="GOX22" s="780"/>
      <c r="GOY22" s="780"/>
      <c r="GOZ22" s="780"/>
      <c r="GPA22" s="780"/>
      <c r="GPB22" s="780"/>
      <c r="GPC22" s="780"/>
      <c r="GPD22" s="780"/>
      <c r="GPE22" s="780"/>
      <c r="GPF22" s="780"/>
      <c r="GPG22" s="780"/>
      <c r="GPH22" s="780"/>
      <c r="GPI22" s="780"/>
      <c r="GPJ22" s="780"/>
      <c r="GPK22" s="780"/>
      <c r="GPL22" s="780"/>
      <c r="GPM22" s="780"/>
      <c r="GPN22" s="780"/>
      <c r="GPO22" s="780"/>
      <c r="GPP22" s="780"/>
      <c r="GPQ22" s="780"/>
      <c r="GPR22" s="780"/>
      <c r="GPS22" s="780"/>
      <c r="GPT22" s="780"/>
      <c r="GPU22" s="780"/>
      <c r="GPV22" s="780"/>
      <c r="GPW22" s="780"/>
      <c r="GPX22" s="780"/>
      <c r="GPY22" s="780"/>
      <c r="GPZ22" s="780"/>
      <c r="GQA22" s="780"/>
      <c r="GQB22" s="780"/>
      <c r="GQC22" s="780"/>
      <c r="GQD22" s="780"/>
      <c r="GQE22" s="780"/>
      <c r="GQF22" s="780"/>
      <c r="GQG22" s="780"/>
      <c r="GQH22" s="780"/>
      <c r="GQI22" s="780"/>
      <c r="GQJ22" s="780"/>
      <c r="GQK22" s="780"/>
      <c r="GQL22" s="780"/>
      <c r="GQM22" s="780"/>
      <c r="GQN22" s="780"/>
      <c r="GQO22" s="780"/>
      <c r="GQP22" s="780"/>
      <c r="GQQ22" s="780"/>
      <c r="GQR22" s="780"/>
      <c r="GQS22" s="780"/>
      <c r="GQT22" s="780"/>
      <c r="GQU22" s="780"/>
      <c r="GQV22" s="780"/>
      <c r="GQW22" s="780"/>
      <c r="GQX22" s="780"/>
      <c r="GQY22" s="780"/>
      <c r="GQZ22" s="780"/>
      <c r="GRA22" s="780"/>
      <c r="GRB22" s="780"/>
      <c r="GRC22" s="780"/>
      <c r="GRD22" s="780"/>
      <c r="GRE22" s="780"/>
      <c r="GRF22" s="780"/>
      <c r="GRG22" s="780"/>
      <c r="GRH22" s="780"/>
      <c r="GRI22" s="780"/>
      <c r="GRJ22" s="780"/>
      <c r="GRK22" s="780"/>
      <c r="GRL22" s="780"/>
      <c r="GRM22" s="780"/>
      <c r="GRN22" s="780"/>
      <c r="GRO22" s="780"/>
      <c r="GRP22" s="780"/>
      <c r="GRQ22" s="780"/>
      <c r="GRR22" s="780"/>
      <c r="GRS22" s="780"/>
      <c r="GRT22" s="780"/>
      <c r="GRU22" s="780"/>
      <c r="GRV22" s="780"/>
      <c r="GRW22" s="780"/>
      <c r="GRX22" s="780"/>
      <c r="GRY22" s="780"/>
      <c r="GRZ22" s="780"/>
      <c r="GSA22" s="780"/>
      <c r="GSB22" s="780"/>
      <c r="GSC22" s="780"/>
      <c r="GSD22" s="780"/>
      <c r="GSE22" s="780"/>
      <c r="GSF22" s="780"/>
      <c r="GSG22" s="780"/>
      <c r="GSH22" s="780"/>
      <c r="GSI22" s="780"/>
      <c r="GSJ22" s="780"/>
      <c r="GSK22" s="780"/>
      <c r="GSL22" s="780"/>
      <c r="GSM22" s="780"/>
      <c r="GSN22" s="780"/>
      <c r="GSO22" s="780"/>
      <c r="GSP22" s="780"/>
      <c r="GSQ22" s="780"/>
      <c r="GSR22" s="780"/>
      <c r="GSS22" s="780"/>
      <c r="GST22" s="780"/>
      <c r="GSU22" s="780"/>
      <c r="GSV22" s="780"/>
      <c r="GSW22" s="780"/>
      <c r="GSX22" s="780"/>
      <c r="GSY22" s="780"/>
      <c r="GSZ22" s="780"/>
      <c r="GTA22" s="780"/>
      <c r="GTB22" s="780"/>
      <c r="GTC22" s="780"/>
      <c r="GTD22" s="780"/>
      <c r="GTE22" s="780"/>
      <c r="GTF22" s="780"/>
      <c r="GTG22" s="780"/>
      <c r="GTH22" s="780"/>
      <c r="GTI22" s="780"/>
      <c r="GTJ22" s="780"/>
      <c r="GTK22" s="780"/>
      <c r="GTL22" s="780"/>
      <c r="GTM22" s="780"/>
      <c r="GTN22" s="780"/>
      <c r="GTO22" s="780"/>
      <c r="GTP22" s="780"/>
      <c r="GTQ22" s="780"/>
      <c r="GTR22" s="780"/>
      <c r="GTS22" s="780"/>
      <c r="GTT22" s="780"/>
      <c r="GTU22" s="780"/>
      <c r="GTV22" s="780"/>
      <c r="GTW22" s="780"/>
      <c r="GTX22" s="780"/>
      <c r="GTY22" s="780"/>
      <c r="GTZ22" s="780"/>
      <c r="GUA22" s="780"/>
      <c r="GUB22" s="780"/>
      <c r="GUC22" s="780"/>
      <c r="GUD22" s="780"/>
      <c r="GUE22" s="780"/>
      <c r="GUF22" s="780"/>
      <c r="GUG22" s="780"/>
      <c r="GUH22" s="780"/>
      <c r="GUI22" s="780"/>
      <c r="GUJ22" s="780"/>
      <c r="GUK22" s="780"/>
      <c r="GUL22" s="780"/>
      <c r="GUM22" s="780"/>
      <c r="GUN22" s="780"/>
      <c r="GUO22" s="780"/>
      <c r="GUP22" s="780"/>
      <c r="GUQ22" s="780"/>
      <c r="GUR22" s="780"/>
      <c r="GUS22" s="780"/>
      <c r="GUT22" s="780"/>
      <c r="GUU22" s="780"/>
      <c r="GUV22" s="780"/>
      <c r="GUW22" s="780"/>
      <c r="GUX22" s="780"/>
      <c r="GUY22" s="780"/>
      <c r="GUZ22" s="780"/>
      <c r="GVA22" s="780"/>
      <c r="GVB22" s="780"/>
      <c r="GVC22" s="780"/>
      <c r="GVD22" s="780"/>
      <c r="GVE22" s="780"/>
      <c r="GVF22" s="780"/>
      <c r="GVG22" s="780"/>
      <c r="GVH22" s="780"/>
      <c r="GVI22" s="780"/>
      <c r="GVJ22" s="780"/>
      <c r="GVK22" s="780"/>
      <c r="GVL22" s="780"/>
      <c r="GVM22" s="780"/>
      <c r="GVN22" s="780"/>
      <c r="GVO22" s="780"/>
      <c r="GVP22" s="780"/>
      <c r="GVQ22" s="780"/>
      <c r="GVR22" s="780"/>
      <c r="GVS22" s="780"/>
      <c r="GVT22" s="780"/>
      <c r="GVU22" s="780"/>
      <c r="GVV22" s="780"/>
      <c r="GVW22" s="780"/>
      <c r="GVX22" s="780"/>
      <c r="GVY22" s="780"/>
      <c r="GVZ22" s="780"/>
      <c r="GWA22" s="780"/>
      <c r="GWB22" s="780"/>
      <c r="GWC22" s="780"/>
      <c r="GWD22" s="780"/>
      <c r="GWE22" s="780"/>
      <c r="GWF22" s="780"/>
      <c r="GWG22" s="780"/>
      <c r="GWH22" s="780"/>
      <c r="GWI22" s="780"/>
      <c r="GWJ22" s="780"/>
      <c r="GWK22" s="780"/>
      <c r="GWL22" s="780"/>
      <c r="GWM22" s="780"/>
      <c r="GWN22" s="780"/>
      <c r="GWO22" s="780"/>
      <c r="GWP22" s="780"/>
      <c r="GWQ22" s="780"/>
      <c r="GWR22" s="780"/>
      <c r="GWS22" s="780"/>
      <c r="GWT22" s="780"/>
      <c r="GWU22" s="780"/>
      <c r="GWV22" s="780"/>
      <c r="GWW22" s="780"/>
      <c r="GWX22" s="780"/>
      <c r="GWY22" s="780"/>
      <c r="GWZ22" s="780"/>
      <c r="GXA22" s="780"/>
      <c r="GXB22" s="780"/>
      <c r="GXC22" s="780"/>
      <c r="GXD22" s="780"/>
      <c r="GXE22" s="780"/>
      <c r="GXF22" s="780"/>
      <c r="GXG22" s="780"/>
      <c r="GXH22" s="780"/>
      <c r="GXI22" s="780"/>
      <c r="GXJ22" s="780"/>
      <c r="GXK22" s="780"/>
      <c r="GXL22" s="780"/>
      <c r="GXM22" s="780"/>
      <c r="GXN22" s="780"/>
      <c r="GXO22" s="780"/>
      <c r="GXP22" s="780"/>
      <c r="GXQ22" s="780"/>
      <c r="GXR22" s="780"/>
      <c r="GXS22" s="780"/>
      <c r="GXT22" s="780"/>
      <c r="GXU22" s="780"/>
      <c r="GXV22" s="780"/>
      <c r="GXW22" s="780"/>
      <c r="GXX22" s="780"/>
      <c r="GXY22" s="780"/>
      <c r="GXZ22" s="780"/>
      <c r="GYA22" s="780"/>
      <c r="GYB22" s="780"/>
      <c r="GYC22" s="780"/>
      <c r="GYD22" s="780"/>
      <c r="GYE22" s="780"/>
      <c r="GYF22" s="780"/>
      <c r="GYG22" s="780"/>
      <c r="GYH22" s="780"/>
      <c r="GYI22" s="780"/>
      <c r="GYJ22" s="780"/>
      <c r="GYK22" s="780"/>
      <c r="GYL22" s="780"/>
      <c r="GYM22" s="780"/>
      <c r="GYN22" s="780"/>
      <c r="GYO22" s="780"/>
      <c r="GYP22" s="780"/>
      <c r="GYQ22" s="780"/>
      <c r="GYR22" s="780"/>
      <c r="GYS22" s="780"/>
      <c r="GYT22" s="780"/>
      <c r="GYU22" s="780"/>
      <c r="GYV22" s="780"/>
      <c r="GYW22" s="780"/>
      <c r="GYX22" s="780"/>
      <c r="GYY22" s="780"/>
      <c r="GYZ22" s="780"/>
      <c r="GZA22" s="780"/>
      <c r="GZB22" s="780"/>
      <c r="GZC22" s="780"/>
      <c r="GZD22" s="780"/>
      <c r="GZE22" s="780"/>
      <c r="GZF22" s="780"/>
      <c r="GZG22" s="780"/>
      <c r="GZH22" s="780"/>
      <c r="GZI22" s="780"/>
      <c r="GZJ22" s="780"/>
      <c r="GZK22" s="780"/>
      <c r="GZL22" s="780"/>
      <c r="GZM22" s="780"/>
      <c r="GZN22" s="780"/>
      <c r="GZO22" s="780"/>
      <c r="GZP22" s="780"/>
      <c r="GZQ22" s="780"/>
      <c r="GZR22" s="780"/>
      <c r="GZS22" s="780"/>
      <c r="GZT22" s="780"/>
      <c r="GZU22" s="780"/>
      <c r="GZV22" s="780"/>
      <c r="GZW22" s="780"/>
      <c r="GZX22" s="780"/>
      <c r="GZY22" s="780"/>
      <c r="GZZ22" s="780"/>
      <c r="HAA22" s="780"/>
      <c r="HAB22" s="780"/>
      <c r="HAC22" s="780"/>
      <c r="HAD22" s="780"/>
      <c r="HAE22" s="780"/>
      <c r="HAF22" s="780"/>
      <c r="HAG22" s="780"/>
      <c r="HAH22" s="780"/>
      <c r="HAI22" s="780"/>
      <c r="HAJ22" s="780"/>
      <c r="HAK22" s="780"/>
      <c r="HAL22" s="780"/>
      <c r="HAM22" s="780"/>
      <c r="HAN22" s="780"/>
      <c r="HAO22" s="780"/>
      <c r="HAP22" s="780"/>
      <c r="HAQ22" s="780"/>
      <c r="HAR22" s="780"/>
      <c r="HAS22" s="780"/>
      <c r="HAT22" s="780"/>
      <c r="HAU22" s="780"/>
      <c r="HAV22" s="780"/>
      <c r="HAW22" s="780"/>
      <c r="HAX22" s="780"/>
      <c r="HAY22" s="780"/>
      <c r="HAZ22" s="780"/>
      <c r="HBA22" s="780"/>
      <c r="HBB22" s="780"/>
      <c r="HBC22" s="780"/>
      <c r="HBD22" s="780"/>
      <c r="HBE22" s="780"/>
      <c r="HBF22" s="780"/>
      <c r="HBG22" s="780"/>
      <c r="HBH22" s="780"/>
      <c r="HBI22" s="780"/>
      <c r="HBJ22" s="780"/>
      <c r="HBK22" s="780"/>
      <c r="HBL22" s="780"/>
      <c r="HBM22" s="780"/>
      <c r="HBN22" s="780"/>
      <c r="HBO22" s="780"/>
      <c r="HBP22" s="780"/>
      <c r="HBQ22" s="780"/>
      <c r="HBR22" s="780"/>
      <c r="HBS22" s="780"/>
      <c r="HBT22" s="780"/>
      <c r="HBU22" s="780"/>
      <c r="HBV22" s="780"/>
      <c r="HBW22" s="780"/>
      <c r="HBX22" s="780"/>
      <c r="HBY22" s="780"/>
      <c r="HBZ22" s="780"/>
      <c r="HCA22" s="780"/>
      <c r="HCB22" s="780"/>
      <c r="HCC22" s="780"/>
      <c r="HCD22" s="780"/>
      <c r="HCE22" s="780"/>
      <c r="HCF22" s="780"/>
      <c r="HCG22" s="780"/>
      <c r="HCH22" s="780"/>
      <c r="HCI22" s="780"/>
      <c r="HCJ22" s="780"/>
      <c r="HCK22" s="780"/>
      <c r="HCL22" s="780"/>
      <c r="HCM22" s="780"/>
      <c r="HCN22" s="780"/>
      <c r="HCO22" s="780"/>
      <c r="HCP22" s="780"/>
      <c r="HCQ22" s="780"/>
      <c r="HCR22" s="780"/>
      <c r="HCS22" s="780"/>
      <c r="HCT22" s="780"/>
      <c r="HCU22" s="780"/>
      <c r="HCV22" s="780"/>
      <c r="HCW22" s="780"/>
      <c r="HCX22" s="780"/>
      <c r="HCY22" s="780"/>
      <c r="HCZ22" s="780"/>
      <c r="HDA22" s="780"/>
      <c r="HDB22" s="780"/>
      <c r="HDC22" s="780"/>
      <c r="HDD22" s="780"/>
      <c r="HDE22" s="780"/>
      <c r="HDF22" s="780"/>
      <c r="HDG22" s="780"/>
      <c r="HDH22" s="780"/>
      <c r="HDI22" s="780"/>
      <c r="HDJ22" s="780"/>
      <c r="HDK22" s="780"/>
      <c r="HDL22" s="780"/>
      <c r="HDM22" s="780"/>
      <c r="HDN22" s="780"/>
      <c r="HDO22" s="780"/>
      <c r="HDP22" s="780"/>
      <c r="HDQ22" s="780"/>
      <c r="HDR22" s="780"/>
      <c r="HDS22" s="780"/>
      <c r="HDT22" s="780"/>
      <c r="HDU22" s="780"/>
      <c r="HDV22" s="780"/>
      <c r="HDW22" s="780"/>
      <c r="HDX22" s="780"/>
      <c r="HDY22" s="780"/>
      <c r="HDZ22" s="780"/>
      <c r="HEA22" s="780"/>
      <c r="HEB22" s="780"/>
      <c r="HEC22" s="780"/>
      <c r="HED22" s="780"/>
      <c r="HEE22" s="780"/>
      <c r="HEF22" s="780"/>
      <c r="HEG22" s="780"/>
      <c r="HEH22" s="780"/>
      <c r="HEI22" s="780"/>
      <c r="HEJ22" s="780"/>
      <c r="HEK22" s="780"/>
      <c r="HEL22" s="780"/>
      <c r="HEM22" s="780"/>
      <c r="HEN22" s="780"/>
      <c r="HEO22" s="780"/>
      <c r="HEP22" s="780"/>
      <c r="HEQ22" s="780"/>
      <c r="HER22" s="780"/>
      <c r="HES22" s="780"/>
      <c r="HET22" s="780"/>
      <c r="HEU22" s="780"/>
      <c r="HEV22" s="780"/>
      <c r="HEW22" s="780"/>
      <c r="HEX22" s="780"/>
      <c r="HEY22" s="780"/>
      <c r="HEZ22" s="780"/>
      <c r="HFA22" s="780"/>
      <c r="HFB22" s="780"/>
      <c r="HFC22" s="780"/>
      <c r="HFD22" s="780"/>
      <c r="HFE22" s="780"/>
      <c r="HFF22" s="780"/>
      <c r="HFG22" s="780"/>
      <c r="HFH22" s="780"/>
      <c r="HFI22" s="780"/>
      <c r="HFJ22" s="780"/>
      <c r="HFK22" s="780"/>
      <c r="HFL22" s="780"/>
      <c r="HFM22" s="780"/>
      <c r="HFN22" s="780"/>
      <c r="HFO22" s="780"/>
      <c r="HFP22" s="780"/>
      <c r="HFQ22" s="780"/>
      <c r="HFR22" s="780"/>
      <c r="HFS22" s="780"/>
      <c r="HFT22" s="780"/>
      <c r="HFU22" s="780"/>
      <c r="HFV22" s="780"/>
      <c r="HFW22" s="780"/>
      <c r="HFX22" s="780"/>
      <c r="HFY22" s="780"/>
      <c r="HFZ22" s="780"/>
      <c r="HGA22" s="780"/>
      <c r="HGB22" s="780"/>
      <c r="HGC22" s="780"/>
      <c r="HGD22" s="780"/>
      <c r="HGE22" s="780"/>
      <c r="HGF22" s="780"/>
      <c r="HGG22" s="780"/>
      <c r="HGH22" s="780"/>
      <c r="HGI22" s="780"/>
      <c r="HGJ22" s="780"/>
      <c r="HGK22" s="780"/>
      <c r="HGL22" s="780"/>
      <c r="HGM22" s="780"/>
      <c r="HGN22" s="780"/>
      <c r="HGO22" s="780"/>
      <c r="HGP22" s="780"/>
      <c r="HGQ22" s="780"/>
      <c r="HGR22" s="780"/>
      <c r="HGS22" s="780"/>
      <c r="HGT22" s="780"/>
      <c r="HGU22" s="780"/>
      <c r="HGV22" s="780"/>
      <c r="HGW22" s="780"/>
      <c r="HGX22" s="780"/>
      <c r="HGY22" s="780"/>
      <c r="HGZ22" s="780"/>
      <c r="HHA22" s="780"/>
      <c r="HHB22" s="780"/>
      <c r="HHC22" s="780"/>
      <c r="HHD22" s="780"/>
      <c r="HHE22" s="780"/>
      <c r="HHF22" s="780"/>
      <c r="HHG22" s="780"/>
      <c r="HHH22" s="780"/>
      <c r="HHI22" s="780"/>
      <c r="HHJ22" s="780"/>
      <c r="HHK22" s="780"/>
      <c r="HHL22" s="780"/>
      <c r="HHM22" s="780"/>
      <c r="HHN22" s="780"/>
      <c r="HHO22" s="780"/>
      <c r="HHP22" s="780"/>
      <c r="HHQ22" s="780"/>
      <c r="HHR22" s="780"/>
      <c r="HHS22" s="780"/>
      <c r="HHT22" s="780"/>
      <c r="HHU22" s="780"/>
      <c r="HHV22" s="780"/>
      <c r="HHW22" s="780"/>
      <c r="HHX22" s="780"/>
      <c r="HHY22" s="780"/>
      <c r="HHZ22" s="780"/>
      <c r="HIA22" s="780"/>
      <c r="HIB22" s="780"/>
      <c r="HIC22" s="780"/>
      <c r="HID22" s="780"/>
      <c r="HIE22" s="780"/>
      <c r="HIF22" s="780"/>
      <c r="HIG22" s="780"/>
      <c r="HIH22" s="780"/>
      <c r="HII22" s="780"/>
      <c r="HIJ22" s="780"/>
      <c r="HIK22" s="780"/>
      <c r="HIL22" s="780"/>
      <c r="HIM22" s="780"/>
      <c r="HIN22" s="780"/>
      <c r="HIO22" s="780"/>
      <c r="HIP22" s="780"/>
      <c r="HIQ22" s="780"/>
      <c r="HIR22" s="780"/>
      <c r="HIS22" s="780"/>
      <c r="HIT22" s="780"/>
      <c r="HIU22" s="780"/>
      <c r="HIV22" s="780"/>
      <c r="HIW22" s="780"/>
      <c r="HIX22" s="780"/>
      <c r="HIY22" s="780"/>
      <c r="HIZ22" s="780"/>
      <c r="HJA22" s="780"/>
      <c r="HJB22" s="780"/>
      <c r="HJC22" s="780"/>
      <c r="HJD22" s="780"/>
      <c r="HJE22" s="780"/>
      <c r="HJF22" s="780"/>
      <c r="HJG22" s="780"/>
      <c r="HJH22" s="780"/>
      <c r="HJI22" s="780"/>
      <c r="HJJ22" s="780"/>
      <c r="HJK22" s="780"/>
      <c r="HJL22" s="780"/>
      <c r="HJM22" s="780"/>
      <c r="HJN22" s="780"/>
      <c r="HJO22" s="780"/>
      <c r="HJP22" s="780"/>
      <c r="HJQ22" s="780"/>
      <c r="HJR22" s="780"/>
      <c r="HJS22" s="780"/>
      <c r="HJT22" s="780"/>
      <c r="HJU22" s="780"/>
      <c r="HJV22" s="780"/>
      <c r="HJW22" s="780"/>
      <c r="HJX22" s="780"/>
      <c r="HJY22" s="780"/>
      <c r="HJZ22" s="780"/>
      <c r="HKA22" s="780"/>
      <c r="HKB22" s="780"/>
      <c r="HKC22" s="780"/>
      <c r="HKD22" s="780"/>
      <c r="HKE22" s="780"/>
      <c r="HKF22" s="780"/>
      <c r="HKG22" s="780"/>
      <c r="HKH22" s="780"/>
      <c r="HKI22" s="780"/>
      <c r="HKJ22" s="780"/>
      <c r="HKK22" s="780"/>
      <c r="HKL22" s="780"/>
      <c r="HKM22" s="780"/>
      <c r="HKN22" s="780"/>
      <c r="HKO22" s="780"/>
      <c r="HKP22" s="780"/>
      <c r="HKQ22" s="780"/>
      <c r="HKR22" s="780"/>
      <c r="HKS22" s="780"/>
      <c r="HKT22" s="780"/>
      <c r="HKU22" s="780"/>
      <c r="HKV22" s="780"/>
      <c r="HKW22" s="780"/>
      <c r="HKX22" s="780"/>
      <c r="HKY22" s="780"/>
      <c r="HKZ22" s="780"/>
      <c r="HLA22" s="780"/>
      <c r="HLB22" s="780"/>
      <c r="HLC22" s="780"/>
      <c r="HLD22" s="780"/>
      <c r="HLE22" s="780"/>
      <c r="HLF22" s="780"/>
      <c r="HLG22" s="780"/>
      <c r="HLH22" s="780"/>
      <c r="HLI22" s="780"/>
      <c r="HLJ22" s="780"/>
      <c r="HLK22" s="780"/>
      <c r="HLL22" s="780"/>
      <c r="HLM22" s="780"/>
      <c r="HLN22" s="780"/>
      <c r="HLO22" s="780"/>
      <c r="HLP22" s="780"/>
      <c r="HLQ22" s="780"/>
      <c r="HLR22" s="780"/>
      <c r="HLS22" s="780"/>
      <c r="HLT22" s="780"/>
      <c r="HLU22" s="780"/>
      <c r="HLV22" s="780"/>
      <c r="HLW22" s="780"/>
      <c r="HLX22" s="780"/>
      <c r="HLY22" s="780"/>
      <c r="HLZ22" s="780"/>
      <c r="HMA22" s="780"/>
      <c r="HMB22" s="780"/>
      <c r="HMC22" s="780"/>
      <c r="HMD22" s="780"/>
      <c r="HME22" s="780"/>
      <c r="HMF22" s="780"/>
      <c r="HMG22" s="780"/>
      <c r="HMH22" s="780"/>
      <c r="HMI22" s="780"/>
      <c r="HMJ22" s="780"/>
      <c r="HMK22" s="780"/>
      <c r="HML22" s="780"/>
      <c r="HMM22" s="780"/>
      <c r="HMN22" s="780"/>
      <c r="HMO22" s="780"/>
      <c r="HMP22" s="780"/>
      <c r="HMQ22" s="780"/>
      <c r="HMR22" s="780"/>
      <c r="HMS22" s="780"/>
      <c r="HMT22" s="780"/>
      <c r="HMU22" s="780"/>
      <c r="HMV22" s="780"/>
      <c r="HMW22" s="780"/>
      <c r="HMX22" s="780"/>
      <c r="HMY22" s="780"/>
      <c r="HMZ22" s="780"/>
      <c r="HNA22" s="780"/>
      <c r="HNB22" s="780"/>
      <c r="HNC22" s="780"/>
      <c r="HND22" s="780"/>
      <c r="HNE22" s="780"/>
      <c r="HNF22" s="780"/>
      <c r="HNG22" s="780"/>
      <c r="HNH22" s="780"/>
      <c r="HNI22" s="780"/>
      <c r="HNJ22" s="780"/>
      <c r="HNK22" s="780"/>
      <c r="HNL22" s="780"/>
      <c r="HNM22" s="780"/>
      <c r="HNN22" s="780"/>
      <c r="HNO22" s="780"/>
      <c r="HNP22" s="780"/>
      <c r="HNQ22" s="780"/>
      <c r="HNR22" s="780"/>
      <c r="HNS22" s="780"/>
      <c r="HNT22" s="780"/>
      <c r="HNU22" s="780"/>
      <c r="HNV22" s="780"/>
      <c r="HNW22" s="780"/>
      <c r="HNX22" s="780"/>
      <c r="HNY22" s="780"/>
      <c r="HNZ22" s="780"/>
      <c r="HOA22" s="780"/>
      <c r="HOB22" s="780"/>
      <c r="HOC22" s="780"/>
      <c r="HOD22" s="780"/>
      <c r="HOE22" s="780"/>
      <c r="HOF22" s="780"/>
      <c r="HOG22" s="780"/>
      <c r="HOH22" s="780"/>
      <c r="HOI22" s="780"/>
      <c r="HOJ22" s="780"/>
      <c r="HOK22" s="780"/>
      <c r="HOL22" s="780"/>
      <c r="HOM22" s="780"/>
      <c r="HON22" s="780"/>
      <c r="HOO22" s="780"/>
      <c r="HOP22" s="780"/>
      <c r="HOQ22" s="780"/>
      <c r="HOR22" s="780"/>
      <c r="HOS22" s="780"/>
      <c r="HOT22" s="780"/>
      <c r="HOU22" s="780"/>
      <c r="HOV22" s="780"/>
      <c r="HOW22" s="780"/>
      <c r="HOX22" s="780"/>
      <c r="HOY22" s="780"/>
      <c r="HOZ22" s="780"/>
      <c r="HPA22" s="780"/>
      <c r="HPB22" s="780"/>
      <c r="HPC22" s="780"/>
      <c r="HPD22" s="780"/>
      <c r="HPE22" s="780"/>
      <c r="HPF22" s="780"/>
      <c r="HPG22" s="780"/>
      <c r="HPH22" s="780"/>
      <c r="HPI22" s="780"/>
      <c r="HPJ22" s="780"/>
      <c r="HPK22" s="780"/>
      <c r="HPL22" s="780"/>
      <c r="HPM22" s="780"/>
      <c r="HPN22" s="780"/>
      <c r="HPO22" s="780"/>
      <c r="HPP22" s="780"/>
      <c r="HPQ22" s="780"/>
      <c r="HPR22" s="780"/>
      <c r="HPS22" s="780"/>
      <c r="HPT22" s="780"/>
      <c r="HPU22" s="780"/>
      <c r="HPV22" s="780"/>
      <c r="HPW22" s="780"/>
      <c r="HPX22" s="780"/>
      <c r="HPY22" s="780"/>
      <c r="HPZ22" s="780"/>
      <c r="HQA22" s="780"/>
      <c r="HQB22" s="780"/>
      <c r="HQC22" s="780"/>
      <c r="HQD22" s="780"/>
      <c r="HQE22" s="780"/>
      <c r="HQF22" s="780"/>
      <c r="HQG22" s="780"/>
      <c r="HQH22" s="780"/>
      <c r="HQI22" s="780"/>
      <c r="HQJ22" s="780"/>
      <c r="HQK22" s="780"/>
      <c r="HQL22" s="780"/>
      <c r="HQM22" s="780"/>
      <c r="HQN22" s="780"/>
      <c r="HQO22" s="780"/>
      <c r="HQP22" s="780"/>
      <c r="HQQ22" s="780"/>
      <c r="HQR22" s="780"/>
      <c r="HQS22" s="780"/>
      <c r="HQT22" s="780"/>
      <c r="HQU22" s="780"/>
      <c r="HQV22" s="780"/>
      <c r="HQW22" s="780"/>
      <c r="HQX22" s="780"/>
      <c r="HQY22" s="780"/>
      <c r="HQZ22" s="780"/>
      <c r="HRA22" s="780"/>
      <c r="HRB22" s="780"/>
      <c r="HRC22" s="780"/>
      <c r="HRD22" s="780"/>
      <c r="HRE22" s="780"/>
      <c r="HRF22" s="780"/>
      <c r="HRG22" s="780"/>
      <c r="HRH22" s="780"/>
      <c r="HRI22" s="780"/>
      <c r="HRJ22" s="780"/>
      <c r="HRK22" s="780"/>
      <c r="HRL22" s="780"/>
      <c r="HRM22" s="780"/>
      <c r="HRN22" s="780"/>
      <c r="HRO22" s="780"/>
      <c r="HRP22" s="780"/>
      <c r="HRQ22" s="780"/>
      <c r="HRR22" s="780"/>
      <c r="HRS22" s="780"/>
      <c r="HRT22" s="780"/>
      <c r="HRU22" s="780"/>
      <c r="HRV22" s="780"/>
      <c r="HRW22" s="780"/>
      <c r="HRX22" s="780"/>
      <c r="HRY22" s="780"/>
      <c r="HRZ22" s="780"/>
      <c r="HSA22" s="780"/>
      <c r="HSB22" s="780"/>
      <c r="HSC22" s="780"/>
      <c r="HSD22" s="780"/>
      <c r="HSE22" s="780"/>
      <c r="HSF22" s="780"/>
      <c r="HSG22" s="780"/>
      <c r="HSH22" s="780"/>
      <c r="HSI22" s="780"/>
      <c r="HSJ22" s="780"/>
      <c r="HSK22" s="780"/>
      <c r="HSL22" s="780"/>
      <c r="HSM22" s="780"/>
      <c r="HSN22" s="780"/>
      <c r="HSO22" s="780"/>
      <c r="HSP22" s="780"/>
      <c r="HSQ22" s="780"/>
      <c r="HSR22" s="780"/>
      <c r="HSS22" s="780"/>
      <c r="HST22" s="780"/>
      <c r="HSU22" s="780"/>
      <c r="HSV22" s="780"/>
      <c r="HSW22" s="780"/>
      <c r="HSX22" s="780"/>
      <c r="HSY22" s="780"/>
      <c r="HSZ22" s="780"/>
      <c r="HTA22" s="780"/>
      <c r="HTB22" s="780"/>
      <c r="HTC22" s="780"/>
      <c r="HTD22" s="780"/>
      <c r="HTE22" s="780"/>
      <c r="HTF22" s="780"/>
      <c r="HTG22" s="780"/>
      <c r="HTH22" s="780"/>
      <c r="HTI22" s="780"/>
      <c r="HTJ22" s="780"/>
      <c r="HTK22" s="780"/>
      <c r="HTL22" s="780"/>
      <c r="HTM22" s="780"/>
      <c r="HTN22" s="780"/>
      <c r="HTO22" s="780"/>
      <c r="HTP22" s="780"/>
      <c r="HTQ22" s="780"/>
      <c r="HTR22" s="780"/>
      <c r="HTS22" s="780"/>
      <c r="HTT22" s="780"/>
      <c r="HTU22" s="780"/>
      <c r="HTV22" s="780"/>
      <c r="HTW22" s="780"/>
      <c r="HTX22" s="780"/>
      <c r="HTY22" s="780"/>
      <c r="HTZ22" s="780"/>
      <c r="HUA22" s="780"/>
      <c r="HUB22" s="780"/>
      <c r="HUC22" s="780"/>
      <c r="HUD22" s="780"/>
      <c r="HUE22" s="780"/>
      <c r="HUF22" s="780"/>
      <c r="HUG22" s="780"/>
      <c r="HUH22" s="780"/>
      <c r="HUI22" s="780"/>
      <c r="HUJ22" s="780"/>
      <c r="HUK22" s="780"/>
      <c r="HUL22" s="780"/>
      <c r="HUM22" s="780"/>
      <c r="HUN22" s="780"/>
      <c r="HUO22" s="780"/>
      <c r="HUP22" s="780"/>
      <c r="HUQ22" s="780"/>
      <c r="HUR22" s="780"/>
      <c r="HUS22" s="780"/>
      <c r="HUT22" s="780"/>
      <c r="HUU22" s="780"/>
      <c r="HUV22" s="780"/>
      <c r="HUW22" s="780"/>
      <c r="HUX22" s="780"/>
      <c r="HUY22" s="780"/>
      <c r="HUZ22" s="780"/>
      <c r="HVA22" s="780"/>
      <c r="HVB22" s="780"/>
      <c r="HVC22" s="780"/>
      <c r="HVD22" s="780"/>
      <c r="HVE22" s="780"/>
      <c r="HVF22" s="780"/>
      <c r="HVG22" s="780"/>
      <c r="HVH22" s="780"/>
      <c r="HVI22" s="780"/>
      <c r="HVJ22" s="780"/>
      <c r="HVK22" s="780"/>
      <c r="HVL22" s="780"/>
      <c r="HVM22" s="780"/>
      <c r="HVN22" s="780"/>
      <c r="HVO22" s="780"/>
      <c r="HVP22" s="780"/>
      <c r="HVQ22" s="780"/>
      <c r="HVR22" s="780"/>
      <c r="HVS22" s="780"/>
      <c r="HVT22" s="780"/>
      <c r="HVU22" s="780"/>
      <c r="HVV22" s="780"/>
      <c r="HVW22" s="780"/>
      <c r="HVX22" s="780"/>
      <c r="HVY22" s="780"/>
      <c r="HVZ22" s="780"/>
      <c r="HWA22" s="780"/>
      <c r="HWB22" s="780"/>
      <c r="HWC22" s="780"/>
      <c r="HWD22" s="780"/>
      <c r="HWE22" s="780"/>
      <c r="HWF22" s="780"/>
      <c r="HWG22" s="780"/>
      <c r="HWH22" s="780"/>
      <c r="HWI22" s="780"/>
      <c r="HWJ22" s="780"/>
      <c r="HWK22" s="780"/>
      <c r="HWL22" s="780"/>
      <c r="HWM22" s="780"/>
      <c r="HWN22" s="780"/>
      <c r="HWO22" s="780"/>
      <c r="HWP22" s="780"/>
      <c r="HWQ22" s="780"/>
      <c r="HWR22" s="780"/>
      <c r="HWS22" s="780"/>
      <c r="HWT22" s="780"/>
      <c r="HWU22" s="780"/>
      <c r="HWV22" s="780"/>
      <c r="HWW22" s="780"/>
      <c r="HWX22" s="780"/>
      <c r="HWY22" s="780"/>
      <c r="HWZ22" s="780"/>
      <c r="HXA22" s="780"/>
      <c r="HXB22" s="780"/>
      <c r="HXC22" s="780"/>
      <c r="HXD22" s="780"/>
      <c r="HXE22" s="780"/>
      <c r="HXF22" s="780"/>
      <c r="HXG22" s="780"/>
      <c r="HXH22" s="780"/>
      <c r="HXI22" s="780"/>
      <c r="HXJ22" s="780"/>
      <c r="HXK22" s="780"/>
      <c r="HXL22" s="780"/>
      <c r="HXM22" s="780"/>
      <c r="HXN22" s="780"/>
      <c r="HXO22" s="780"/>
      <c r="HXP22" s="780"/>
      <c r="HXQ22" s="780"/>
      <c r="HXR22" s="780"/>
      <c r="HXS22" s="780"/>
      <c r="HXT22" s="780"/>
      <c r="HXU22" s="780"/>
      <c r="HXV22" s="780"/>
      <c r="HXW22" s="780"/>
      <c r="HXX22" s="780"/>
      <c r="HXY22" s="780"/>
      <c r="HXZ22" s="780"/>
      <c r="HYA22" s="780"/>
      <c r="HYB22" s="780"/>
      <c r="HYC22" s="780"/>
      <c r="HYD22" s="780"/>
      <c r="HYE22" s="780"/>
      <c r="HYF22" s="780"/>
      <c r="HYG22" s="780"/>
      <c r="HYH22" s="780"/>
      <c r="HYI22" s="780"/>
      <c r="HYJ22" s="780"/>
      <c r="HYK22" s="780"/>
      <c r="HYL22" s="780"/>
      <c r="HYM22" s="780"/>
      <c r="HYN22" s="780"/>
      <c r="HYO22" s="780"/>
      <c r="HYP22" s="780"/>
      <c r="HYQ22" s="780"/>
      <c r="HYR22" s="780"/>
      <c r="HYS22" s="780"/>
      <c r="HYT22" s="780"/>
      <c r="HYU22" s="780"/>
      <c r="HYV22" s="780"/>
      <c r="HYW22" s="780"/>
      <c r="HYX22" s="780"/>
      <c r="HYY22" s="780"/>
      <c r="HYZ22" s="780"/>
      <c r="HZA22" s="780"/>
      <c r="HZB22" s="780"/>
      <c r="HZC22" s="780"/>
      <c r="HZD22" s="780"/>
      <c r="HZE22" s="780"/>
      <c r="HZF22" s="780"/>
      <c r="HZG22" s="780"/>
      <c r="HZH22" s="780"/>
      <c r="HZI22" s="780"/>
      <c r="HZJ22" s="780"/>
      <c r="HZK22" s="780"/>
      <c r="HZL22" s="780"/>
      <c r="HZM22" s="780"/>
      <c r="HZN22" s="780"/>
      <c r="HZO22" s="780"/>
      <c r="HZP22" s="780"/>
      <c r="HZQ22" s="780"/>
      <c r="HZR22" s="780"/>
      <c r="HZS22" s="780"/>
      <c r="HZT22" s="780"/>
      <c r="HZU22" s="780"/>
      <c r="HZV22" s="780"/>
      <c r="HZW22" s="780"/>
      <c r="HZX22" s="780"/>
      <c r="HZY22" s="780"/>
      <c r="HZZ22" s="780"/>
      <c r="IAA22" s="780"/>
      <c r="IAB22" s="780"/>
      <c r="IAC22" s="780"/>
      <c r="IAD22" s="780"/>
      <c r="IAE22" s="780"/>
      <c r="IAF22" s="780"/>
      <c r="IAG22" s="780"/>
      <c r="IAH22" s="780"/>
      <c r="IAI22" s="780"/>
      <c r="IAJ22" s="780"/>
      <c r="IAK22" s="780"/>
      <c r="IAL22" s="780"/>
      <c r="IAM22" s="780"/>
      <c r="IAN22" s="780"/>
      <c r="IAO22" s="780"/>
      <c r="IAP22" s="780"/>
      <c r="IAQ22" s="780"/>
      <c r="IAR22" s="780"/>
      <c r="IAS22" s="780"/>
      <c r="IAT22" s="780"/>
      <c r="IAU22" s="780"/>
      <c r="IAV22" s="780"/>
      <c r="IAW22" s="780"/>
      <c r="IAX22" s="780"/>
      <c r="IAY22" s="780"/>
      <c r="IAZ22" s="780"/>
      <c r="IBA22" s="780"/>
      <c r="IBB22" s="780"/>
      <c r="IBC22" s="780"/>
      <c r="IBD22" s="780"/>
      <c r="IBE22" s="780"/>
      <c r="IBF22" s="780"/>
      <c r="IBG22" s="780"/>
      <c r="IBH22" s="780"/>
      <c r="IBI22" s="780"/>
      <c r="IBJ22" s="780"/>
      <c r="IBK22" s="780"/>
      <c r="IBL22" s="780"/>
      <c r="IBM22" s="780"/>
      <c r="IBN22" s="780"/>
      <c r="IBO22" s="780"/>
      <c r="IBP22" s="780"/>
      <c r="IBQ22" s="780"/>
      <c r="IBR22" s="780"/>
      <c r="IBS22" s="780"/>
      <c r="IBT22" s="780"/>
      <c r="IBU22" s="780"/>
      <c r="IBV22" s="780"/>
      <c r="IBW22" s="780"/>
      <c r="IBX22" s="780"/>
      <c r="IBY22" s="780"/>
      <c r="IBZ22" s="780"/>
      <c r="ICA22" s="780"/>
      <c r="ICB22" s="780"/>
      <c r="ICC22" s="780"/>
      <c r="ICD22" s="780"/>
      <c r="ICE22" s="780"/>
      <c r="ICF22" s="780"/>
      <c r="ICG22" s="780"/>
      <c r="ICH22" s="780"/>
      <c r="ICI22" s="780"/>
      <c r="ICJ22" s="780"/>
      <c r="ICK22" s="780"/>
      <c r="ICL22" s="780"/>
      <c r="ICM22" s="780"/>
      <c r="ICN22" s="780"/>
      <c r="ICO22" s="780"/>
      <c r="ICP22" s="780"/>
      <c r="ICQ22" s="780"/>
      <c r="ICR22" s="780"/>
      <c r="ICS22" s="780"/>
      <c r="ICT22" s="780"/>
      <c r="ICU22" s="780"/>
      <c r="ICV22" s="780"/>
      <c r="ICW22" s="780"/>
      <c r="ICX22" s="780"/>
      <c r="ICY22" s="780"/>
      <c r="ICZ22" s="780"/>
      <c r="IDA22" s="780"/>
      <c r="IDB22" s="780"/>
      <c r="IDC22" s="780"/>
      <c r="IDD22" s="780"/>
      <c r="IDE22" s="780"/>
      <c r="IDF22" s="780"/>
      <c r="IDG22" s="780"/>
      <c r="IDH22" s="780"/>
      <c r="IDI22" s="780"/>
      <c r="IDJ22" s="780"/>
      <c r="IDK22" s="780"/>
      <c r="IDL22" s="780"/>
      <c r="IDM22" s="780"/>
      <c r="IDN22" s="780"/>
      <c r="IDO22" s="780"/>
      <c r="IDP22" s="780"/>
      <c r="IDQ22" s="780"/>
      <c r="IDR22" s="780"/>
      <c r="IDS22" s="780"/>
      <c r="IDT22" s="780"/>
      <c r="IDU22" s="780"/>
      <c r="IDV22" s="780"/>
      <c r="IDW22" s="780"/>
      <c r="IDX22" s="780"/>
      <c r="IDY22" s="780"/>
      <c r="IDZ22" s="780"/>
      <c r="IEA22" s="780"/>
      <c r="IEB22" s="780"/>
      <c r="IEC22" s="780"/>
      <c r="IED22" s="780"/>
      <c r="IEE22" s="780"/>
      <c r="IEF22" s="780"/>
      <c r="IEG22" s="780"/>
      <c r="IEH22" s="780"/>
      <c r="IEI22" s="780"/>
      <c r="IEJ22" s="780"/>
      <c r="IEK22" s="780"/>
      <c r="IEL22" s="780"/>
      <c r="IEM22" s="780"/>
      <c r="IEN22" s="780"/>
      <c r="IEO22" s="780"/>
      <c r="IEP22" s="780"/>
      <c r="IEQ22" s="780"/>
      <c r="IER22" s="780"/>
      <c r="IES22" s="780"/>
      <c r="IET22" s="780"/>
      <c r="IEU22" s="780"/>
      <c r="IEV22" s="780"/>
      <c r="IEW22" s="780"/>
      <c r="IEX22" s="780"/>
      <c r="IEY22" s="780"/>
      <c r="IEZ22" s="780"/>
      <c r="IFA22" s="780"/>
      <c r="IFB22" s="780"/>
      <c r="IFC22" s="780"/>
      <c r="IFD22" s="780"/>
      <c r="IFE22" s="780"/>
      <c r="IFF22" s="780"/>
      <c r="IFG22" s="780"/>
      <c r="IFH22" s="780"/>
      <c r="IFI22" s="780"/>
      <c r="IFJ22" s="780"/>
      <c r="IFK22" s="780"/>
      <c r="IFL22" s="780"/>
      <c r="IFM22" s="780"/>
      <c r="IFN22" s="780"/>
      <c r="IFO22" s="780"/>
      <c r="IFP22" s="780"/>
      <c r="IFQ22" s="780"/>
      <c r="IFR22" s="780"/>
      <c r="IFS22" s="780"/>
      <c r="IFT22" s="780"/>
      <c r="IFU22" s="780"/>
      <c r="IFV22" s="780"/>
      <c r="IFW22" s="780"/>
      <c r="IFX22" s="780"/>
      <c r="IFY22" s="780"/>
      <c r="IFZ22" s="780"/>
      <c r="IGA22" s="780"/>
      <c r="IGB22" s="780"/>
      <c r="IGC22" s="780"/>
      <c r="IGD22" s="780"/>
      <c r="IGE22" s="780"/>
      <c r="IGF22" s="780"/>
      <c r="IGG22" s="780"/>
      <c r="IGH22" s="780"/>
      <c r="IGI22" s="780"/>
      <c r="IGJ22" s="780"/>
      <c r="IGK22" s="780"/>
      <c r="IGL22" s="780"/>
      <c r="IGM22" s="780"/>
      <c r="IGN22" s="780"/>
      <c r="IGO22" s="780"/>
      <c r="IGP22" s="780"/>
      <c r="IGQ22" s="780"/>
      <c r="IGR22" s="780"/>
      <c r="IGS22" s="780"/>
      <c r="IGT22" s="780"/>
      <c r="IGU22" s="780"/>
      <c r="IGV22" s="780"/>
      <c r="IGW22" s="780"/>
      <c r="IGX22" s="780"/>
      <c r="IGY22" s="780"/>
      <c r="IGZ22" s="780"/>
      <c r="IHA22" s="780"/>
      <c r="IHB22" s="780"/>
      <c r="IHC22" s="780"/>
      <c r="IHD22" s="780"/>
      <c r="IHE22" s="780"/>
      <c r="IHF22" s="780"/>
      <c r="IHG22" s="780"/>
      <c r="IHH22" s="780"/>
      <c r="IHI22" s="780"/>
      <c r="IHJ22" s="780"/>
      <c r="IHK22" s="780"/>
      <c r="IHL22" s="780"/>
      <c r="IHM22" s="780"/>
      <c r="IHN22" s="780"/>
      <c r="IHO22" s="780"/>
      <c r="IHP22" s="780"/>
      <c r="IHQ22" s="780"/>
      <c r="IHR22" s="780"/>
      <c r="IHS22" s="780"/>
      <c r="IHT22" s="780"/>
      <c r="IHU22" s="780"/>
      <c r="IHV22" s="780"/>
      <c r="IHW22" s="780"/>
      <c r="IHX22" s="780"/>
      <c r="IHY22" s="780"/>
      <c r="IHZ22" s="780"/>
      <c r="IIA22" s="780"/>
      <c r="IIB22" s="780"/>
      <c r="IIC22" s="780"/>
      <c r="IID22" s="780"/>
      <c r="IIE22" s="780"/>
      <c r="IIF22" s="780"/>
      <c r="IIG22" s="780"/>
      <c r="IIH22" s="780"/>
      <c r="III22" s="780"/>
      <c r="IIJ22" s="780"/>
      <c r="IIK22" s="780"/>
      <c r="IIL22" s="780"/>
      <c r="IIM22" s="780"/>
      <c r="IIN22" s="780"/>
      <c r="IIO22" s="780"/>
      <c r="IIP22" s="780"/>
      <c r="IIQ22" s="780"/>
      <c r="IIR22" s="780"/>
      <c r="IIS22" s="780"/>
      <c r="IIT22" s="780"/>
      <c r="IIU22" s="780"/>
      <c r="IIV22" s="780"/>
      <c r="IIW22" s="780"/>
      <c r="IIX22" s="780"/>
      <c r="IIY22" s="780"/>
      <c r="IIZ22" s="780"/>
      <c r="IJA22" s="780"/>
      <c r="IJB22" s="780"/>
      <c r="IJC22" s="780"/>
      <c r="IJD22" s="780"/>
      <c r="IJE22" s="780"/>
      <c r="IJF22" s="780"/>
      <c r="IJG22" s="780"/>
      <c r="IJH22" s="780"/>
      <c r="IJI22" s="780"/>
      <c r="IJJ22" s="780"/>
      <c r="IJK22" s="780"/>
      <c r="IJL22" s="780"/>
      <c r="IJM22" s="780"/>
      <c r="IJN22" s="780"/>
      <c r="IJO22" s="780"/>
      <c r="IJP22" s="780"/>
      <c r="IJQ22" s="780"/>
      <c r="IJR22" s="780"/>
      <c r="IJS22" s="780"/>
      <c r="IJT22" s="780"/>
      <c r="IJU22" s="780"/>
      <c r="IJV22" s="780"/>
      <c r="IJW22" s="780"/>
      <c r="IJX22" s="780"/>
      <c r="IJY22" s="780"/>
      <c r="IJZ22" s="780"/>
      <c r="IKA22" s="780"/>
      <c r="IKB22" s="780"/>
      <c r="IKC22" s="780"/>
      <c r="IKD22" s="780"/>
      <c r="IKE22" s="780"/>
      <c r="IKF22" s="780"/>
      <c r="IKG22" s="780"/>
      <c r="IKH22" s="780"/>
      <c r="IKI22" s="780"/>
      <c r="IKJ22" s="780"/>
      <c r="IKK22" s="780"/>
      <c r="IKL22" s="780"/>
      <c r="IKM22" s="780"/>
      <c r="IKN22" s="780"/>
      <c r="IKO22" s="780"/>
      <c r="IKP22" s="780"/>
      <c r="IKQ22" s="780"/>
      <c r="IKR22" s="780"/>
      <c r="IKS22" s="780"/>
      <c r="IKT22" s="780"/>
      <c r="IKU22" s="780"/>
      <c r="IKV22" s="780"/>
      <c r="IKW22" s="780"/>
      <c r="IKX22" s="780"/>
      <c r="IKY22" s="780"/>
      <c r="IKZ22" s="780"/>
      <c r="ILA22" s="780"/>
      <c r="ILB22" s="780"/>
      <c r="ILC22" s="780"/>
      <c r="ILD22" s="780"/>
      <c r="ILE22" s="780"/>
      <c r="ILF22" s="780"/>
      <c r="ILG22" s="780"/>
      <c r="ILH22" s="780"/>
      <c r="ILI22" s="780"/>
      <c r="ILJ22" s="780"/>
      <c r="ILK22" s="780"/>
      <c r="ILL22" s="780"/>
      <c r="ILM22" s="780"/>
      <c r="ILN22" s="780"/>
      <c r="ILO22" s="780"/>
      <c r="ILP22" s="780"/>
      <c r="ILQ22" s="780"/>
      <c r="ILR22" s="780"/>
      <c r="ILS22" s="780"/>
      <c r="ILT22" s="780"/>
      <c r="ILU22" s="780"/>
      <c r="ILV22" s="780"/>
      <c r="ILW22" s="780"/>
      <c r="ILX22" s="780"/>
      <c r="ILY22" s="780"/>
      <c r="ILZ22" s="780"/>
      <c r="IMA22" s="780"/>
      <c r="IMB22" s="780"/>
      <c r="IMC22" s="780"/>
      <c r="IMD22" s="780"/>
      <c r="IME22" s="780"/>
      <c r="IMF22" s="780"/>
      <c r="IMG22" s="780"/>
      <c r="IMH22" s="780"/>
      <c r="IMI22" s="780"/>
      <c r="IMJ22" s="780"/>
      <c r="IMK22" s="780"/>
      <c r="IML22" s="780"/>
      <c r="IMM22" s="780"/>
      <c r="IMN22" s="780"/>
      <c r="IMO22" s="780"/>
      <c r="IMP22" s="780"/>
      <c r="IMQ22" s="780"/>
      <c r="IMR22" s="780"/>
      <c r="IMS22" s="780"/>
      <c r="IMT22" s="780"/>
      <c r="IMU22" s="780"/>
      <c r="IMV22" s="780"/>
      <c r="IMW22" s="780"/>
      <c r="IMX22" s="780"/>
      <c r="IMY22" s="780"/>
      <c r="IMZ22" s="780"/>
      <c r="INA22" s="780"/>
      <c r="INB22" s="780"/>
      <c r="INC22" s="780"/>
      <c r="IND22" s="780"/>
      <c r="INE22" s="780"/>
      <c r="INF22" s="780"/>
      <c r="ING22" s="780"/>
      <c r="INH22" s="780"/>
      <c r="INI22" s="780"/>
      <c r="INJ22" s="780"/>
      <c r="INK22" s="780"/>
      <c r="INL22" s="780"/>
      <c r="INM22" s="780"/>
      <c r="INN22" s="780"/>
      <c r="INO22" s="780"/>
      <c r="INP22" s="780"/>
      <c r="INQ22" s="780"/>
      <c r="INR22" s="780"/>
      <c r="INS22" s="780"/>
      <c r="INT22" s="780"/>
      <c r="INU22" s="780"/>
      <c r="INV22" s="780"/>
      <c r="INW22" s="780"/>
      <c r="INX22" s="780"/>
      <c r="INY22" s="780"/>
      <c r="INZ22" s="780"/>
      <c r="IOA22" s="780"/>
      <c r="IOB22" s="780"/>
      <c r="IOC22" s="780"/>
      <c r="IOD22" s="780"/>
      <c r="IOE22" s="780"/>
      <c r="IOF22" s="780"/>
      <c r="IOG22" s="780"/>
      <c r="IOH22" s="780"/>
      <c r="IOI22" s="780"/>
      <c r="IOJ22" s="780"/>
      <c r="IOK22" s="780"/>
      <c r="IOL22" s="780"/>
      <c r="IOM22" s="780"/>
      <c r="ION22" s="780"/>
      <c r="IOO22" s="780"/>
      <c r="IOP22" s="780"/>
      <c r="IOQ22" s="780"/>
      <c r="IOR22" s="780"/>
      <c r="IOS22" s="780"/>
      <c r="IOT22" s="780"/>
      <c r="IOU22" s="780"/>
      <c r="IOV22" s="780"/>
      <c r="IOW22" s="780"/>
      <c r="IOX22" s="780"/>
      <c r="IOY22" s="780"/>
      <c r="IOZ22" s="780"/>
      <c r="IPA22" s="780"/>
      <c r="IPB22" s="780"/>
      <c r="IPC22" s="780"/>
      <c r="IPD22" s="780"/>
      <c r="IPE22" s="780"/>
      <c r="IPF22" s="780"/>
      <c r="IPG22" s="780"/>
      <c r="IPH22" s="780"/>
      <c r="IPI22" s="780"/>
      <c r="IPJ22" s="780"/>
      <c r="IPK22" s="780"/>
      <c r="IPL22" s="780"/>
      <c r="IPM22" s="780"/>
      <c r="IPN22" s="780"/>
      <c r="IPO22" s="780"/>
      <c r="IPP22" s="780"/>
      <c r="IPQ22" s="780"/>
      <c r="IPR22" s="780"/>
      <c r="IPS22" s="780"/>
      <c r="IPT22" s="780"/>
      <c r="IPU22" s="780"/>
      <c r="IPV22" s="780"/>
      <c r="IPW22" s="780"/>
      <c r="IPX22" s="780"/>
      <c r="IPY22" s="780"/>
      <c r="IPZ22" s="780"/>
      <c r="IQA22" s="780"/>
      <c r="IQB22" s="780"/>
      <c r="IQC22" s="780"/>
      <c r="IQD22" s="780"/>
      <c r="IQE22" s="780"/>
      <c r="IQF22" s="780"/>
      <c r="IQG22" s="780"/>
      <c r="IQH22" s="780"/>
      <c r="IQI22" s="780"/>
      <c r="IQJ22" s="780"/>
      <c r="IQK22" s="780"/>
      <c r="IQL22" s="780"/>
      <c r="IQM22" s="780"/>
      <c r="IQN22" s="780"/>
      <c r="IQO22" s="780"/>
      <c r="IQP22" s="780"/>
      <c r="IQQ22" s="780"/>
      <c r="IQR22" s="780"/>
      <c r="IQS22" s="780"/>
      <c r="IQT22" s="780"/>
      <c r="IQU22" s="780"/>
      <c r="IQV22" s="780"/>
      <c r="IQW22" s="780"/>
      <c r="IQX22" s="780"/>
      <c r="IQY22" s="780"/>
      <c r="IQZ22" s="780"/>
      <c r="IRA22" s="780"/>
      <c r="IRB22" s="780"/>
      <c r="IRC22" s="780"/>
      <c r="IRD22" s="780"/>
      <c r="IRE22" s="780"/>
      <c r="IRF22" s="780"/>
      <c r="IRG22" s="780"/>
      <c r="IRH22" s="780"/>
      <c r="IRI22" s="780"/>
      <c r="IRJ22" s="780"/>
      <c r="IRK22" s="780"/>
      <c r="IRL22" s="780"/>
      <c r="IRM22" s="780"/>
      <c r="IRN22" s="780"/>
      <c r="IRO22" s="780"/>
      <c r="IRP22" s="780"/>
      <c r="IRQ22" s="780"/>
      <c r="IRR22" s="780"/>
      <c r="IRS22" s="780"/>
      <c r="IRT22" s="780"/>
      <c r="IRU22" s="780"/>
      <c r="IRV22" s="780"/>
      <c r="IRW22" s="780"/>
      <c r="IRX22" s="780"/>
      <c r="IRY22" s="780"/>
      <c r="IRZ22" s="780"/>
      <c r="ISA22" s="780"/>
      <c r="ISB22" s="780"/>
      <c r="ISC22" s="780"/>
      <c r="ISD22" s="780"/>
      <c r="ISE22" s="780"/>
      <c r="ISF22" s="780"/>
      <c r="ISG22" s="780"/>
      <c r="ISH22" s="780"/>
      <c r="ISI22" s="780"/>
      <c r="ISJ22" s="780"/>
      <c r="ISK22" s="780"/>
      <c r="ISL22" s="780"/>
      <c r="ISM22" s="780"/>
      <c r="ISN22" s="780"/>
      <c r="ISO22" s="780"/>
      <c r="ISP22" s="780"/>
      <c r="ISQ22" s="780"/>
      <c r="ISR22" s="780"/>
      <c r="ISS22" s="780"/>
      <c r="IST22" s="780"/>
      <c r="ISU22" s="780"/>
      <c r="ISV22" s="780"/>
      <c r="ISW22" s="780"/>
      <c r="ISX22" s="780"/>
      <c r="ISY22" s="780"/>
      <c r="ISZ22" s="780"/>
      <c r="ITA22" s="780"/>
      <c r="ITB22" s="780"/>
      <c r="ITC22" s="780"/>
      <c r="ITD22" s="780"/>
      <c r="ITE22" s="780"/>
      <c r="ITF22" s="780"/>
      <c r="ITG22" s="780"/>
      <c r="ITH22" s="780"/>
      <c r="ITI22" s="780"/>
      <c r="ITJ22" s="780"/>
      <c r="ITK22" s="780"/>
      <c r="ITL22" s="780"/>
      <c r="ITM22" s="780"/>
      <c r="ITN22" s="780"/>
      <c r="ITO22" s="780"/>
      <c r="ITP22" s="780"/>
      <c r="ITQ22" s="780"/>
      <c r="ITR22" s="780"/>
      <c r="ITS22" s="780"/>
      <c r="ITT22" s="780"/>
      <c r="ITU22" s="780"/>
      <c r="ITV22" s="780"/>
      <c r="ITW22" s="780"/>
      <c r="ITX22" s="780"/>
      <c r="ITY22" s="780"/>
      <c r="ITZ22" s="780"/>
      <c r="IUA22" s="780"/>
      <c r="IUB22" s="780"/>
      <c r="IUC22" s="780"/>
      <c r="IUD22" s="780"/>
      <c r="IUE22" s="780"/>
      <c r="IUF22" s="780"/>
      <c r="IUG22" s="780"/>
      <c r="IUH22" s="780"/>
      <c r="IUI22" s="780"/>
      <c r="IUJ22" s="780"/>
      <c r="IUK22" s="780"/>
      <c r="IUL22" s="780"/>
      <c r="IUM22" s="780"/>
      <c r="IUN22" s="780"/>
      <c r="IUO22" s="780"/>
      <c r="IUP22" s="780"/>
      <c r="IUQ22" s="780"/>
      <c r="IUR22" s="780"/>
      <c r="IUS22" s="780"/>
      <c r="IUT22" s="780"/>
      <c r="IUU22" s="780"/>
      <c r="IUV22" s="780"/>
      <c r="IUW22" s="780"/>
      <c r="IUX22" s="780"/>
      <c r="IUY22" s="780"/>
      <c r="IUZ22" s="780"/>
      <c r="IVA22" s="780"/>
      <c r="IVB22" s="780"/>
      <c r="IVC22" s="780"/>
      <c r="IVD22" s="780"/>
      <c r="IVE22" s="780"/>
      <c r="IVF22" s="780"/>
      <c r="IVG22" s="780"/>
      <c r="IVH22" s="780"/>
      <c r="IVI22" s="780"/>
      <c r="IVJ22" s="780"/>
      <c r="IVK22" s="780"/>
      <c r="IVL22" s="780"/>
      <c r="IVM22" s="780"/>
      <c r="IVN22" s="780"/>
      <c r="IVO22" s="780"/>
      <c r="IVP22" s="780"/>
      <c r="IVQ22" s="780"/>
      <c r="IVR22" s="780"/>
      <c r="IVS22" s="780"/>
      <c r="IVT22" s="780"/>
      <c r="IVU22" s="780"/>
      <c r="IVV22" s="780"/>
      <c r="IVW22" s="780"/>
      <c r="IVX22" s="780"/>
      <c r="IVY22" s="780"/>
      <c r="IVZ22" s="780"/>
      <c r="IWA22" s="780"/>
      <c r="IWB22" s="780"/>
      <c r="IWC22" s="780"/>
      <c r="IWD22" s="780"/>
      <c r="IWE22" s="780"/>
      <c r="IWF22" s="780"/>
      <c r="IWG22" s="780"/>
      <c r="IWH22" s="780"/>
      <c r="IWI22" s="780"/>
      <c r="IWJ22" s="780"/>
      <c r="IWK22" s="780"/>
      <c r="IWL22" s="780"/>
      <c r="IWM22" s="780"/>
      <c r="IWN22" s="780"/>
      <c r="IWO22" s="780"/>
      <c r="IWP22" s="780"/>
      <c r="IWQ22" s="780"/>
      <c r="IWR22" s="780"/>
      <c r="IWS22" s="780"/>
      <c r="IWT22" s="780"/>
      <c r="IWU22" s="780"/>
      <c r="IWV22" s="780"/>
      <c r="IWW22" s="780"/>
      <c r="IWX22" s="780"/>
      <c r="IWY22" s="780"/>
      <c r="IWZ22" s="780"/>
      <c r="IXA22" s="780"/>
      <c r="IXB22" s="780"/>
      <c r="IXC22" s="780"/>
      <c r="IXD22" s="780"/>
      <c r="IXE22" s="780"/>
      <c r="IXF22" s="780"/>
      <c r="IXG22" s="780"/>
      <c r="IXH22" s="780"/>
      <c r="IXI22" s="780"/>
      <c r="IXJ22" s="780"/>
      <c r="IXK22" s="780"/>
      <c r="IXL22" s="780"/>
      <c r="IXM22" s="780"/>
      <c r="IXN22" s="780"/>
      <c r="IXO22" s="780"/>
      <c r="IXP22" s="780"/>
      <c r="IXQ22" s="780"/>
      <c r="IXR22" s="780"/>
      <c r="IXS22" s="780"/>
      <c r="IXT22" s="780"/>
      <c r="IXU22" s="780"/>
      <c r="IXV22" s="780"/>
      <c r="IXW22" s="780"/>
      <c r="IXX22" s="780"/>
      <c r="IXY22" s="780"/>
      <c r="IXZ22" s="780"/>
      <c r="IYA22" s="780"/>
      <c r="IYB22" s="780"/>
      <c r="IYC22" s="780"/>
      <c r="IYD22" s="780"/>
      <c r="IYE22" s="780"/>
      <c r="IYF22" s="780"/>
      <c r="IYG22" s="780"/>
      <c r="IYH22" s="780"/>
      <c r="IYI22" s="780"/>
      <c r="IYJ22" s="780"/>
      <c r="IYK22" s="780"/>
      <c r="IYL22" s="780"/>
      <c r="IYM22" s="780"/>
      <c r="IYN22" s="780"/>
      <c r="IYO22" s="780"/>
      <c r="IYP22" s="780"/>
      <c r="IYQ22" s="780"/>
      <c r="IYR22" s="780"/>
      <c r="IYS22" s="780"/>
      <c r="IYT22" s="780"/>
      <c r="IYU22" s="780"/>
      <c r="IYV22" s="780"/>
      <c r="IYW22" s="780"/>
      <c r="IYX22" s="780"/>
      <c r="IYY22" s="780"/>
      <c r="IYZ22" s="780"/>
      <c r="IZA22" s="780"/>
      <c r="IZB22" s="780"/>
      <c r="IZC22" s="780"/>
      <c r="IZD22" s="780"/>
      <c r="IZE22" s="780"/>
      <c r="IZF22" s="780"/>
      <c r="IZG22" s="780"/>
      <c r="IZH22" s="780"/>
      <c r="IZI22" s="780"/>
      <c r="IZJ22" s="780"/>
      <c r="IZK22" s="780"/>
      <c r="IZL22" s="780"/>
      <c r="IZM22" s="780"/>
      <c r="IZN22" s="780"/>
      <c r="IZO22" s="780"/>
      <c r="IZP22" s="780"/>
      <c r="IZQ22" s="780"/>
      <c r="IZR22" s="780"/>
      <c r="IZS22" s="780"/>
      <c r="IZT22" s="780"/>
      <c r="IZU22" s="780"/>
      <c r="IZV22" s="780"/>
      <c r="IZW22" s="780"/>
      <c r="IZX22" s="780"/>
      <c r="IZY22" s="780"/>
      <c r="IZZ22" s="780"/>
      <c r="JAA22" s="780"/>
      <c r="JAB22" s="780"/>
      <c r="JAC22" s="780"/>
      <c r="JAD22" s="780"/>
      <c r="JAE22" s="780"/>
      <c r="JAF22" s="780"/>
      <c r="JAG22" s="780"/>
      <c r="JAH22" s="780"/>
      <c r="JAI22" s="780"/>
      <c r="JAJ22" s="780"/>
      <c r="JAK22" s="780"/>
      <c r="JAL22" s="780"/>
      <c r="JAM22" s="780"/>
      <c r="JAN22" s="780"/>
      <c r="JAO22" s="780"/>
      <c r="JAP22" s="780"/>
      <c r="JAQ22" s="780"/>
      <c r="JAR22" s="780"/>
      <c r="JAS22" s="780"/>
      <c r="JAT22" s="780"/>
      <c r="JAU22" s="780"/>
      <c r="JAV22" s="780"/>
      <c r="JAW22" s="780"/>
      <c r="JAX22" s="780"/>
      <c r="JAY22" s="780"/>
      <c r="JAZ22" s="780"/>
      <c r="JBA22" s="780"/>
      <c r="JBB22" s="780"/>
      <c r="JBC22" s="780"/>
      <c r="JBD22" s="780"/>
      <c r="JBE22" s="780"/>
      <c r="JBF22" s="780"/>
      <c r="JBG22" s="780"/>
      <c r="JBH22" s="780"/>
      <c r="JBI22" s="780"/>
      <c r="JBJ22" s="780"/>
      <c r="JBK22" s="780"/>
      <c r="JBL22" s="780"/>
      <c r="JBM22" s="780"/>
      <c r="JBN22" s="780"/>
      <c r="JBO22" s="780"/>
      <c r="JBP22" s="780"/>
      <c r="JBQ22" s="780"/>
      <c r="JBR22" s="780"/>
      <c r="JBS22" s="780"/>
      <c r="JBT22" s="780"/>
      <c r="JBU22" s="780"/>
      <c r="JBV22" s="780"/>
      <c r="JBW22" s="780"/>
      <c r="JBX22" s="780"/>
      <c r="JBY22" s="780"/>
      <c r="JBZ22" s="780"/>
      <c r="JCA22" s="780"/>
      <c r="JCB22" s="780"/>
      <c r="JCC22" s="780"/>
      <c r="JCD22" s="780"/>
      <c r="JCE22" s="780"/>
      <c r="JCF22" s="780"/>
      <c r="JCG22" s="780"/>
      <c r="JCH22" s="780"/>
      <c r="JCI22" s="780"/>
      <c r="JCJ22" s="780"/>
      <c r="JCK22" s="780"/>
      <c r="JCL22" s="780"/>
      <c r="JCM22" s="780"/>
      <c r="JCN22" s="780"/>
      <c r="JCO22" s="780"/>
      <c r="JCP22" s="780"/>
      <c r="JCQ22" s="780"/>
      <c r="JCR22" s="780"/>
      <c r="JCS22" s="780"/>
      <c r="JCT22" s="780"/>
      <c r="JCU22" s="780"/>
      <c r="JCV22" s="780"/>
      <c r="JCW22" s="780"/>
      <c r="JCX22" s="780"/>
      <c r="JCY22" s="780"/>
      <c r="JCZ22" s="780"/>
      <c r="JDA22" s="780"/>
      <c r="JDB22" s="780"/>
      <c r="JDC22" s="780"/>
      <c r="JDD22" s="780"/>
      <c r="JDE22" s="780"/>
      <c r="JDF22" s="780"/>
      <c r="JDG22" s="780"/>
      <c r="JDH22" s="780"/>
      <c r="JDI22" s="780"/>
      <c r="JDJ22" s="780"/>
      <c r="JDK22" s="780"/>
      <c r="JDL22" s="780"/>
      <c r="JDM22" s="780"/>
      <c r="JDN22" s="780"/>
      <c r="JDO22" s="780"/>
      <c r="JDP22" s="780"/>
      <c r="JDQ22" s="780"/>
      <c r="JDR22" s="780"/>
      <c r="JDS22" s="780"/>
      <c r="JDT22" s="780"/>
      <c r="JDU22" s="780"/>
      <c r="JDV22" s="780"/>
      <c r="JDW22" s="780"/>
      <c r="JDX22" s="780"/>
      <c r="JDY22" s="780"/>
      <c r="JDZ22" s="780"/>
      <c r="JEA22" s="780"/>
      <c r="JEB22" s="780"/>
      <c r="JEC22" s="780"/>
      <c r="JED22" s="780"/>
      <c r="JEE22" s="780"/>
      <c r="JEF22" s="780"/>
      <c r="JEG22" s="780"/>
      <c r="JEH22" s="780"/>
      <c r="JEI22" s="780"/>
      <c r="JEJ22" s="780"/>
      <c r="JEK22" s="780"/>
      <c r="JEL22" s="780"/>
      <c r="JEM22" s="780"/>
      <c r="JEN22" s="780"/>
      <c r="JEO22" s="780"/>
      <c r="JEP22" s="780"/>
      <c r="JEQ22" s="780"/>
      <c r="JER22" s="780"/>
      <c r="JES22" s="780"/>
      <c r="JET22" s="780"/>
      <c r="JEU22" s="780"/>
      <c r="JEV22" s="780"/>
      <c r="JEW22" s="780"/>
      <c r="JEX22" s="780"/>
      <c r="JEY22" s="780"/>
      <c r="JEZ22" s="780"/>
      <c r="JFA22" s="780"/>
      <c r="JFB22" s="780"/>
      <c r="JFC22" s="780"/>
      <c r="JFD22" s="780"/>
      <c r="JFE22" s="780"/>
      <c r="JFF22" s="780"/>
      <c r="JFG22" s="780"/>
      <c r="JFH22" s="780"/>
      <c r="JFI22" s="780"/>
      <c r="JFJ22" s="780"/>
      <c r="JFK22" s="780"/>
      <c r="JFL22" s="780"/>
      <c r="JFM22" s="780"/>
      <c r="JFN22" s="780"/>
      <c r="JFO22" s="780"/>
      <c r="JFP22" s="780"/>
      <c r="JFQ22" s="780"/>
      <c r="JFR22" s="780"/>
      <c r="JFS22" s="780"/>
      <c r="JFT22" s="780"/>
      <c r="JFU22" s="780"/>
      <c r="JFV22" s="780"/>
      <c r="JFW22" s="780"/>
      <c r="JFX22" s="780"/>
      <c r="JFY22" s="780"/>
      <c r="JFZ22" s="780"/>
      <c r="JGA22" s="780"/>
      <c r="JGB22" s="780"/>
      <c r="JGC22" s="780"/>
      <c r="JGD22" s="780"/>
      <c r="JGE22" s="780"/>
      <c r="JGF22" s="780"/>
      <c r="JGG22" s="780"/>
      <c r="JGH22" s="780"/>
      <c r="JGI22" s="780"/>
      <c r="JGJ22" s="780"/>
      <c r="JGK22" s="780"/>
      <c r="JGL22" s="780"/>
      <c r="JGM22" s="780"/>
      <c r="JGN22" s="780"/>
      <c r="JGO22" s="780"/>
      <c r="JGP22" s="780"/>
      <c r="JGQ22" s="780"/>
      <c r="JGR22" s="780"/>
      <c r="JGS22" s="780"/>
      <c r="JGT22" s="780"/>
      <c r="JGU22" s="780"/>
      <c r="JGV22" s="780"/>
      <c r="JGW22" s="780"/>
      <c r="JGX22" s="780"/>
      <c r="JGY22" s="780"/>
      <c r="JGZ22" s="780"/>
      <c r="JHA22" s="780"/>
      <c r="JHB22" s="780"/>
      <c r="JHC22" s="780"/>
      <c r="JHD22" s="780"/>
      <c r="JHE22" s="780"/>
      <c r="JHF22" s="780"/>
      <c r="JHG22" s="780"/>
      <c r="JHH22" s="780"/>
      <c r="JHI22" s="780"/>
      <c r="JHJ22" s="780"/>
      <c r="JHK22" s="780"/>
      <c r="JHL22" s="780"/>
      <c r="JHM22" s="780"/>
      <c r="JHN22" s="780"/>
      <c r="JHO22" s="780"/>
      <c r="JHP22" s="780"/>
      <c r="JHQ22" s="780"/>
      <c r="JHR22" s="780"/>
      <c r="JHS22" s="780"/>
      <c r="JHT22" s="780"/>
      <c r="JHU22" s="780"/>
      <c r="JHV22" s="780"/>
      <c r="JHW22" s="780"/>
      <c r="JHX22" s="780"/>
      <c r="JHY22" s="780"/>
      <c r="JHZ22" s="780"/>
      <c r="JIA22" s="780"/>
      <c r="JIB22" s="780"/>
      <c r="JIC22" s="780"/>
      <c r="JID22" s="780"/>
      <c r="JIE22" s="780"/>
      <c r="JIF22" s="780"/>
      <c r="JIG22" s="780"/>
      <c r="JIH22" s="780"/>
      <c r="JII22" s="780"/>
      <c r="JIJ22" s="780"/>
      <c r="JIK22" s="780"/>
      <c r="JIL22" s="780"/>
      <c r="JIM22" s="780"/>
      <c r="JIN22" s="780"/>
      <c r="JIO22" s="780"/>
      <c r="JIP22" s="780"/>
      <c r="JIQ22" s="780"/>
      <c r="JIR22" s="780"/>
      <c r="JIS22" s="780"/>
      <c r="JIT22" s="780"/>
      <c r="JIU22" s="780"/>
      <c r="JIV22" s="780"/>
      <c r="JIW22" s="780"/>
      <c r="JIX22" s="780"/>
      <c r="JIY22" s="780"/>
      <c r="JIZ22" s="780"/>
      <c r="JJA22" s="780"/>
      <c r="JJB22" s="780"/>
      <c r="JJC22" s="780"/>
      <c r="JJD22" s="780"/>
      <c r="JJE22" s="780"/>
      <c r="JJF22" s="780"/>
      <c r="JJG22" s="780"/>
      <c r="JJH22" s="780"/>
      <c r="JJI22" s="780"/>
      <c r="JJJ22" s="780"/>
      <c r="JJK22" s="780"/>
      <c r="JJL22" s="780"/>
      <c r="JJM22" s="780"/>
      <c r="JJN22" s="780"/>
      <c r="JJO22" s="780"/>
      <c r="JJP22" s="780"/>
      <c r="JJQ22" s="780"/>
      <c r="JJR22" s="780"/>
      <c r="JJS22" s="780"/>
      <c r="JJT22" s="780"/>
      <c r="JJU22" s="780"/>
      <c r="JJV22" s="780"/>
      <c r="JJW22" s="780"/>
      <c r="JJX22" s="780"/>
      <c r="JJY22" s="780"/>
      <c r="JJZ22" s="780"/>
      <c r="JKA22" s="780"/>
      <c r="JKB22" s="780"/>
      <c r="JKC22" s="780"/>
      <c r="JKD22" s="780"/>
      <c r="JKE22" s="780"/>
      <c r="JKF22" s="780"/>
      <c r="JKG22" s="780"/>
      <c r="JKH22" s="780"/>
      <c r="JKI22" s="780"/>
      <c r="JKJ22" s="780"/>
      <c r="JKK22" s="780"/>
      <c r="JKL22" s="780"/>
      <c r="JKM22" s="780"/>
      <c r="JKN22" s="780"/>
      <c r="JKO22" s="780"/>
      <c r="JKP22" s="780"/>
      <c r="JKQ22" s="780"/>
      <c r="JKR22" s="780"/>
      <c r="JKS22" s="780"/>
      <c r="JKT22" s="780"/>
      <c r="JKU22" s="780"/>
      <c r="JKV22" s="780"/>
      <c r="JKW22" s="780"/>
      <c r="JKX22" s="780"/>
      <c r="JKY22" s="780"/>
      <c r="JKZ22" s="780"/>
      <c r="JLA22" s="780"/>
      <c r="JLB22" s="780"/>
      <c r="JLC22" s="780"/>
      <c r="JLD22" s="780"/>
      <c r="JLE22" s="780"/>
      <c r="JLF22" s="780"/>
      <c r="JLG22" s="780"/>
      <c r="JLH22" s="780"/>
      <c r="JLI22" s="780"/>
      <c r="JLJ22" s="780"/>
      <c r="JLK22" s="780"/>
      <c r="JLL22" s="780"/>
      <c r="JLM22" s="780"/>
      <c r="JLN22" s="780"/>
      <c r="JLO22" s="780"/>
      <c r="JLP22" s="780"/>
      <c r="JLQ22" s="780"/>
      <c r="JLR22" s="780"/>
      <c r="JLS22" s="780"/>
      <c r="JLT22" s="780"/>
      <c r="JLU22" s="780"/>
      <c r="JLV22" s="780"/>
      <c r="JLW22" s="780"/>
      <c r="JLX22" s="780"/>
      <c r="JLY22" s="780"/>
      <c r="JLZ22" s="780"/>
      <c r="JMA22" s="780"/>
      <c r="JMB22" s="780"/>
      <c r="JMC22" s="780"/>
      <c r="JMD22" s="780"/>
      <c r="JME22" s="780"/>
      <c r="JMF22" s="780"/>
      <c r="JMG22" s="780"/>
      <c r="JMH22" s="780"/>
      <c r="JMI22" s="780"/>
      <c r="JMJ22" s="780"/>
      <c r="JMK22" s="780"/>
      <c r="JML22" s="780"/>
      <c r="JMM22" s="780"/>
      <c r="JMN22" s="780"/>
      <c r="JMO22" s="780"/>
      <c r="JMP22" s="780"/>
      <c r="JMQ22" s="780"/>
      <c r="JMR22" s="780"/>
      <c r="JMS22" s="780"/>
      <c r="JMT22" s="780"/>
      <c r="JMU22" s="780"/>
      <c r="JMV22" s="780"/>
      <c r="JMW22" s="780"/>
      <c r="JMX22" s="780"/>
      <c r="JMY22" s="780"/>
      <c r="JMZ22" s="780"/>
      <c r="JNA22" s="780"/>
      <c r="JNB22" s="780"/>
      <c r="JNC22" s="780"/>
      <c r="JND22" s="780"/>
      <c r="JNE22" s="780"/>
      <c r="JNF22" s="780"/>
      <c r="JNG22" s="780"/>
      <c r="JNH22" s="780"/>
      <c r="JNI22" s="780"/>
      <c r="JNJ22" s="780"/>
      <c r="JNK22" s="780"/>
      <c r="JNL22" s="780"/>
      <c r="JNM22" s="780"/>
      <c r="JNN22" s="780"/>
      <c r="JNO22" s="780"/>
      <c r="JNP22" s="780"/>
      <c r="JNQ22" s="780"/>
      <c r="JNR22" s="780"/>
      <c r="JNS22" s="780"/>
      <c r="JNT22" s="780"/>
      <c r="JNU22" s="780"/>
      <c r="JNV22" s="780"/>
      <c r="JNW22" s="780"/>
      <c r="JNX22" s="780"/>
      <c r="JNY22" s="780"/>
      <c r="JNZ22" s="780"/>
      <c r="JOA22" s="780"/>
      <c r="JOB22" s="780"/>
      <c r="JOC22" s="780"/>
      <c r="JOD22" s="780"/>
      <c r="JOE22" s="780"/>
      <c r="JOF22" s="780"/>
      <c r="JOG22" s="780"/>
      <c r="JOH22" s="780"/>
      <c r="JOI22" s="780"/>
      <c r="JOJ22" s="780"/>
      <c r="JOK22" s="780"/>
      <c r="JOL22" s="780"/>
      <c r="JOM22" s="780"/>
      <c r="JON22" s="780"/>
      <c r="JOO22" s="780"/>
      <c r="JOP22" s="780"/>
      <c r="JOQ22" s="780"/>
      <c r="JOR22" s="780"/>
      <c r="JOS22" s="780"/>
      <c r="JOT22" s="780"/>
      <c r="JOU22" s="780"/>
      <c r="JOV22" s="780"/>
      <c r="JOW22" s="780"/>
      <c r="JOX22" s="780"/>
      <c r="JOY22" s="780"/>
      <c r="JOZ22" s="780"/>
      <c r="JPA22" s="780"/>
      <c r="JPB22" s="780"/>
      <c r="JPC22" s="780"/>
      <c r="JPD22" s="780"/>
      <c r="JPE22" s="780"/>
      <c r="JPF22" s="780"/>
      <c r="JPG22" s="780"/>
      <c r="JPH22" s="780"/>
      <c r="JPI22" s="780"/>
      <c r="JPJ22" s="780"/>
      <c r="JPK22" s="780"/>
      <c r="JPL22" s="780"/>
      <c r="JPM22" s="780"/>
      <c r="JPN22" s="780"/>
      <c r="JPO22" s="780"/>
      <c r="JPP22" s="780"/>
      <c r="JPQ22" s="780"/>
      <c r="JPR22" s="780"/>
      <c r="JPS22" s="780"/>
      <c r="JPT22" s="780"/>
      <c r="JPU22" s="780"/>
      <c r="JPV22" s="780"/>
      <c r="JPW22" s="780"/>
      <c r="JPX22" s="780"/>
      <c r="JPY22" s="780"/>
      <c r="JPZ22" s="780"/>
      <c r="JQA22" s="780"/>
      <c r="JQB22" s="780"/>
      <c r="JQC22" s="780"/>
      <c r="JQD22" s="780"/>
      <c r="JQE22" s="780"/>
      <c r="JQF22" s="780"/>
      <c r="JQG22" s="780"/>
      <c r="JQH22" s="780"/>
      <c r="JQI22" s="780"/>
      <c r="JQJ22" s="780"/>
      <c r="JQK22" s="780"/>
      <c r="JQL22" s="780"/>
      <c r="JQM22" s="780"/>
      <c r="JQN22" s="780"/>
      <c r="JQO22" s="780"/>
      <c r="JQP22" s="780"/>
      <c r="JQQ22" s="780"/>
      <c r="JQR22" s="780"/>
      <c r="JQS22" s="780"/>
      <c r="JQT22" s="780"/>
      <c r="JQU22" s="780"/>
      <c r="JQV22" s="780"/>
      <c r="JQW22" s="780"/>
      <c r="JQX22" s="780"/>
      <c r="JQY22" s="780"/>
      <c r="JQZ22" s="780"/>
      <c r="JRA22" s="780"/>
      <c r="JRB22" s="780"/>
      <c r="JRC22" s="780"/>
      <c r="JRD22" s="780"/>
      <c r="JRE22" s="780"/>
      <c r="JRF22" s="780"/>
      <c r="JRG22" s="780"/>
      <c r="JRH22" s="780"/>
      <c r="JRI22" s="780"/>
      <c r="JRJ22" s="780"/>
      <c r="JRK22" s="780"/>
      <c r="JRL22" s="780"/>
      <c r="JRM22" s="780"/>
      <c r="JRN22" s="780"/>
      <c r="JRO22" s="780"/>
      <c r="JRP22" s="780"/>
      <c r="JRQ22" s="780"/>
      <c r="JRR22" s="780"/>
      <c r="JRS22" s="780"/>
      <c r="JRT22" s="780"/>
      <c r="JRU22" s="780"/>
      <c r="JRV22" s="780"/>
      <c r="JRW22" s="780"/>
      <c r="JRX22" s="780"/>
      <c r="JRY22" s="780"/>
      <c r="JRZ22" s="780"/>
      <c r="JSA22" s="780"/>
      <c r="JSB22" s="780"/>
      <c r="JSC22" s="780"/>
      <c r="JSD22" s="780"/>
      <c r="JSE22" s="780"/>
      <c r="JSF22" s="780"/>
      <c r="JSG22" s="780"/>
      <c r="JSH22" s="780"/>
      <c r="JSI22" s="780"/>
      <c r="JSJ22" s="780"/>
      <c r="JSK22" s="780"/>
      <c r="JSL22" s="780"/>
      <c r="JSM22" s="780"/>
      <c r="JSN22" s="780"/>
      <c r="JSO22" s="780"/>
      <c r="JSP22" s="780"/>
      <c r="JSQ22" s="780"/>
      <c r="JSR22" s="780"/>
      <c r="JSS22" s="780"/>
      <c r="JST22" s="780"/>
      <c r="JSU22" s="780"/>
      <c r="JSV22" s="780"/>
      <c r="JSW22" s="780"/>
      <c r="JSX22" s="780"/>
      <c r="JSY22" s="780"/>
      <c r="JSZ22" s="780"/>
      <c r="JTA22" s="780"/>
      <c r="JTB22" s="780"/>
      <c r="JTC22" s="780"/>
      <c r="JTD22" s="780"/>
      <c r="JTE22" s="780"/>
      <c r="JTF22" s="780"/>
      <c r="JTG22" s="780"/>
      <c r="JTH22" s="780"/>
      <c r="JTI22" s="780"/>
      <c r="JTJ22" s="780"/>
      <c r="JTK22" s="780"/>
      <c r="JTL22" s="780"/>
      <c r="JTM22" s="780"/>
      <c r="JTN22" s="780"/>
      <c r="JTO22" s="780"/>
      <c r="JTP22" s="780"/>
      <c r="JTQ22" s="780"/>
      <c r="JTR22" s="780"/>
      <c r="JTS22" s="780"/>
      <c r="JTT22" s="780"/>
      <c r="JTU22" s="780"/>
      <c r="JTV22" s="780"/>
      <c r="JTW22" s="780"/>
      <c r="JTX22" s="780"/>
      <c r="JTY22" s="780"/>
      <c r="JTZ22" s="780"/>
      <c r="JUA22" s="780"/>
      <c r="JUB22" s="780"/>
      <c r="JUC22" s="780"/>
      <c r="JUD22" s="780"/>
      <c r="JUE22" s="780"/>
      <c r="JUF22" s="780"/>
      <c r="JUG22" s="780"/>
      <c r="JUH22" s="780"/>
      <c r="JUI22" s="780"/>
      <c r="JUJ22" s="780"/>
      <c r="JUK22" s="780"/>
      <c r="JUL22" s="780"/>
      <c r="JUM22" s="780"/>
      <c r="JUN22" s="780"/>
      <c r="JUO22" s="780"/>
      <c r="JUP22" s="780"/>
      <c r="JUQ22" s="780"/>
      <c r="JUR22" s="780"/>
      <c r="JUS22" s="780"/>
      <c r="JUT22" s="780"/>
      <c r="JUU22" s="780"/>
      <c r="JUV22" s="780"/>
      <c r="JUW22" s="780"/>
      <c r="JUX22" s="780"/>
      <c r="JUY22" s="780"/>
      <c r="JUZ22" s="780"/>
      <c r="JVA22" s="780"/>
      <c r="JVB22" s="780"/>
      <c r="JVC22" s="780"/>
      <c r="JVD22" s="780"/>
      <c r="JVE22" s="780"/>
      <c r="JVF22" s="780"/>
      <c r="JVG22" s="780"/>
      <c r="JVH22" s="780"/>
      <c r="JVI22" s="780"/>
      <c r="JVJ22" s="780"/>
      <c r="JVK22" s="780"/>
      <c r="JVL22" s="780"/>
      <c r="JVM22" s="780"/>
      <c r="JVN22" s="780"/>
      <c r="JVO22" s="780"/>
      <c r="JVP22" s="780"/>
      <c r="JVQ22" s="780"/>
      <c r="JVR22" s="780"/>
      <c r="JVS22" s="780"/>
      <c r="JVT22" s="780"/>
      <c r="JVU22" s="780"/>
      <c r="JVV22" s="780"/>
      <c r="JVW22" s="780"/>
      <c r="JVX22" s="780"/>
      <c r="JVY22" s="780"/>
      <c r="JVZ22" s="780"/>
      <c r="JWA22" s="780"/>
      <c r="JWB22" s="780"/>
      <c r="JWC22" s="780"/>
      <c r="JWD22" s="780"/>
      <c r="JWE22" s="780"/>
      <c r="JWF22" s="780"/>
      <c r="JWG22" s="780"/>
      <c r="JWH22" s="780"/>
      <c r="JWI22" s="780"/>
      <c r="JWJ22" s="780"/>
      <c r="JWK22" s="780"/>
      <c r="JWL22" s="780"/>
      <c r="JWM22" s="780"/>
      <c r="JWN22" s="780"/>
      <c r="JWO22" s="780"/>
      <c r="JWP22" s="780"/>
      <c r="JWQ22" s="780"/>
      <c r="JWR22" s="780"/>
      <c r="JWS22" s="780"/>
      <c r="JWT22" s="780"/>
      <c r="JWU22" s="780"/>
      <c r="JWV22" s="780"/>
      <c r="JWW22" s="780"/>
      <c r="JWX22" s="780"/>
      <c r="JWY22" s="780"/>
      <c r="JWZ22" s="780"/>
      <c r="JXA22" s="780"/>
      <c r="JXB22" s="780"/>
      <c r="JXC22" s="780"/>
      <c r="JXD22" s="780"/>
      <c r="JXE22" s="780"/>
      <c r="JXF22" s="780"/>
      <c r="JXG22" s="780"/>
      <c r="JXH22" s="780"/>
      <c r="JXI22" s="780"/>
      <c r="JXJ22" s="780"/>
      <c r="JXK22" s="780"/>
      <c r="JXL22" s="780"/>
      <c r="JXM22" s="780"/>
      <c r="JXN22" s="780"/>
      <c r="JXO22" s="780"/>
      <c r="JXP22" s="780"/>
      <c r="JXQ22" s="780"/>
      <c r="JXR22" s="780"/>
      <c r="JXS22" s="780"/>
      <c r="JXT22" s="780"/>
      <c r="JXU22" s="780"/>
      <c r="JXV22" s="780"/>
      <c r="JXW22" s="780"/>
      <c r="JXX22" s="780"/>
      <c r="JXY22" s="780"/>
      <c r="JXZ22" s="780"/>
      <c r="JYA22" s="780"/>
      <c r="JYB22" s="780"/>
      <c r="JYC22" s="780"/>
      <c r="JYD22" s="780"/>
      <c r="JYE22" s="780"/>
      <c r="JYF22" s="780"/>
      <c r="JYG22" s="780"/>
      <c r="JYH22" s="780"/>
      <c r="JYI22" s="780"/>
      <c r="JYJ22" s="780"/>
      <c r="JYK22" s="780"/>
      <c r="JYL22" s="780"/>
      <c r="JYM22" s="780"/>
      <c r="JYN22" s="780"/>
      <c r="JYO22" s="780"/>
      <c r="JYP22" s="780"/>
      <c r="JYQ22" s="780"/>
      <c r="JYR22" s="780"/>
      <c r="JYS22" s="780"/>
      <c r="JYT22" s="780"/>
      <c r="JYU22" s="780"/>
      <c r="JYV22" s="780"/>
      <c r="JYW22" s="780"/>
      <c r="JYX22" s="780"/>
      <c r="JYY22" s="780"/>
      <c r="JYZ22" s="780"/>
      <c r="JZA22" s="780"/>
      <c r="JZB22" s="780"/>
      <c r="JZC22" s="780"/>
      <c r="JZD22" s="780"/>
      <c r="JZE22" s="780"/>
      <c r="JZF22" s="780"/>
      <c r="JZG22" s="780"/>
      <c r="JZH22" s="780"/>
      <c r="JZI22" s="780"/>
      <c r="JZJ22" s="780"/>
      <c r="JZK22" s="780"/>
      <c r="JZL22" s="780"/>
      <c r="JZM22" s="780"/>
      <c r="JZN22" s="780"/>
      <c r="JZO22" s="780"/>
      <c r="JZP22" s="780"/>
      <c r="JZQ22" s="780"/>
      <c r="JZR22" s="780"/>
      <c r="JZS22" s="780"/>
      <c r="JZT22" s="780"/>
      <c r="JZU22" s="780"/>
      <c r="JZV22" s="780"/>
      <c r="JZW22" s="780"/>
      <c r="JZX22" s="780"/>
      <c r="JZY22" s="780"/>
      <c r="JZZ22" s="780"/>
      <c r="KAA22" s="780"/>
      <c r="KAB22" s="780"/>
      <c r="KAC22" s="780"/>
      <c r="KAD22" s="780"/>
      <c r="KAE22" s="780"/>
      <c r="KAF22" s="780"/>
      <c r="KAG22" s="780"/>
      <c r="KAH22" s="780"/>
      <c r="KAI22" s="780"/>
      <c r="KAJ22" s="780"/>
      <c r="KAK22" s="780"/>
      <c r="KAL22" s="780"/>
      <c r="KAM22" s="780"/>
      <c r="KAN22" s="780"/>
      <c r="KAO22" s="780"/>
      <c r="KAP22" s="780"/>
      <c r="KAQ22" s="780"/>
      <c r="KAR22" s="780"/>
      <c r="KAS22" s="780"/>
      <c r="KAT22" s="780"/>
      <c r="KAU22" s="780"/>
      <c r="KAV22" s="780"/>
      <c r="KAW22" s="780"/>
      <c r="KAX22" s="780"/>
      <c r="KAY22" s="780"/>
      <c r="KAZ22" s="780"/>
      <c r="KBA22" s="780"/>
      <c r="KBB22" s="780"/>
      <c r="KBC22" s="780"/>
      <c r="KBD22" s="780"/>
      <c r="KBE22" s="780"/>
      <c r="KBF22" s="780"/>
      <c r="KBG22" s="780"/>
      <c r="KBH22" s="780"/>
      <c r="KBI22" s="780"/>
      <c r="KBJ22" s="780"/>
      <c r="KBK22" s="780"/>
      <c r="KBL22" s="780"/>
      <c r="KBM22" s="780"/>
      <c r="KBN22" s="780"/>
      <c r="KBO22" s="780"/>
      <c r="KBP22" s="780"/>
      <c r="KBQ22" s="780"/>
      <c r="KBR22" s="780"/>
      <c r="KBS22" s="780"/>
      <c r="KBT22" s="780"/>
      <c r="KBU22" s="780"/>
      <c r="KBV22" s="780"/>
      <c r="KBW22" s="780"/>
      <c r="KBX22" s="780"/>
      <c r="KBY22" s="780"/>
      <c r="KBZ22" s="780"/>
      <c r="KCA22" s="780"/>
      <c r="KCB22" s="780"/>
      <c r="KCC22" s="780"/>
      <c r="KCD22" s="780"/>
      <c r="KCE22" s="780"/>
      <c r="KCF22" s="780"/>
      <c r="KCG22" s="780"/>
      <c r="KCH22" s="780"/>
      <c r="KCI22" s="780"/>
      <c r="KCJ22" s="780"/>
      <c r="KCK22" s="780"/>
      <c r="KCL22" s="780"/>
      <c r="KCM22" s="780"/>
      <c r="KCN22" s="780"/>
      <c r="KCO22" s="780"/>
      <c r="KCP22" s="780"/>
      <c r="KCQ22" s="780"/>
      <c r="KCR22" s="780"/>
      <c r="KCS22" s="780"/>
      <c r="KCT22" s="780"/>
      <c r="KCU22" s="780"/>
      <c r="KCV22" s="780"/>
      <c r="KCW22" s="780"/>
      <c r="KCX22" s="780"/>
      <c r="KCY22" s="780"/>
      <c r="KCZ22" s="780"/>
      <c r="KDA22" s="780"/>
      <c r="KDB22" s="780"/>
      <c r="KDC22" s="780"/>
      <c r="KDD22" s="780"/>
      <c r="KDE22" s="780"/>
      <c r="KDF22" s="780"/>
      <c r="KDG22" s="780"/>
      <c r="KDH22" s="780"/>
      <c r="KDI22" s="780"/>
      <c r="KDJ22" s="780"/>
      <c r="KDK22" s="780"/>
      <c r="KDL22" s="780"/>
      <c r="KDM22" s="780"/>
      <c r="KDN22" s="780"/>
      <c r="KDO22" s="780"/>
      <c r="KDP22" s="780"/>
      <c r="KDQ22" s="780"/>
      <c r="KDR22" s="780"/>
      <c r="KDS22" s="780"/>
      <c r="KDT22" s="780"/>
      <c r="KDU22" s="780"/>
      <c r="KDV22" s="780"/>
      <c r="KDW22" s="780"/>
      <c r="KDX22" s="780"/>
      <c r="KDY22" s="780"/>
      <c r="KDZ22" s="780"/>
      <c r="KEA22" s="780"/>
      <c r="KEB22" s="780"/>
      <c r="KEC22" s="780"/>
      <c r="KED22" s="780"/>
      <c r="KEE22" s="780"/>
      <c r="KEF22" s="780"/>
      <c r="KEG22" s="780"/>
      <c r="KEH22" s="780"/>
      <c r="KEI22" s="780"/>
      <c r="KEJ22" s="780"/>
      <c r="KEK22" s="780"/>
      <c r="KEL22" s="780"/>
      <c r="KEM22" s="780"/>
      <c r="KEN22" s="780"/>
      <c r="KEO22" s="780"/>
      <c r="KEP22" s="780"/>
      <c r="KEQ22" s="780"/>
      <c r="KER22" s="780"/>
      <c r="KES22" s="780"/>
      <c r="KET22" s="780"/>
      <c r="KEU22" s="780"/>
      <c r="KEV22" s="780"/>
      <c r="KEW22" s="780"/>
      <c r="KEX22" s="780"/>
      <c r="KEY22" s="780"/>
      <c r="KEZ22" s="780"/>
      <c r="KFA22" s="780"/>
      <c r="KFB22" s="780"/>
      <c r="KFC22" s="780"/>
      <c r="KFD22" s="780"/>
      <c r="KFE22" s="780"/>
      <c r="KFF22" s="780"/>
      <c r="KFG22" s="780"/>
      <c r="KFH22" s="780"/>
      <c r="KFI22" s="780"/>
      <c r="KFJ22" s="780"/>
      <c r="KFK22" s="780"/>
      <c r="KFL22" s="780"/>
      <c r="KFM22" s="780"/>
      <c r="KFN22" s="780"/>
      <c r="KFO22" s="780"/>
      <c r="KFP22" s="780"/>
      <c r="KFQ22" s="780"/>
      <c r="KFR22" s="780"/>
      <c r="KFS22" s="780"/>
      <c r="KFT22" s="780"/>
      <c r="KFU22" s="780"/>
      <c r="KFV22" s="780"/>
      <c r="KFW22" s="780"/>
      <c r="KFX22" s="780"/>
      <c r="KFY22" s="780"/>
      <c r="KFZ22" s="780"/>
      <c r="KGA22" s="780"/>
      <c r="KGB22" s="780"/>
      <c r="KGC22" s="780"/>
      <c r="KGD22" s="780"/>
      <c r="KGE22" s="780"/>
      <c r="KGF22" s="780"/>
      <c r="KGG22" s="780"/>
      <c r="KGH22" s="780"/>
      <c r="KGI22" s="780"/>
      <c r="KGJ22" s="780"/>
      <c r="KGK22" s="780"/>
      <c r="KGL22" s="780"/>
      <c r="KGM22" s="780"/>
      <c r="KGN22" s="780"/>
      <c r="KGO22" s="780"/>
      <c r="KGP22" s="780"/>
      <c r="KGQ22" s="780"/>
      <c r="KGR22" s="780"/>
      <c r="KGS22" s="780"/>
      <c r="KGT22" s="780"/>
      <c r="KGU22" s="780"/>
      <c r="KGV22" s="780"/>
      <c r="KGW22" s="780"/>
      <c r="KGX22" s="780"/>
      <c r="KGY22" s="780"/>
      <c r="KGZ22" s="780"/>
      <c r="KHA22" s="780"/>
      <c r="KHB22" s="780"/>
      <c r="KHC22" s="780"/>
      <c r="KHD22" s="780"/>
      <c r="KHE22" s="780"/>
      <c r="KHF22" s="780"/>
      <c r="KHG22" s="780"/>
      <c r="KHH22" s="780"/>
      <c r="KHI22" s="780"/>
      <c r="KHJ22" s="780"/>
      <c r="KHK22" s="780"/>
      <c r="KHL22" s="780"/>
      <c r="KHM22" s="780"/>
      <c r="KHN22" s="780"/>
      <c r="KHO22" s="780"/>
      <c r="KHP22" s="780"/>
      <c r="KHQ22" s="780"/>
      <c r="KHR22" s="780"/>
      <c r="KHS22" s="780"/>
      <c r="KHT22" s="780"/>
      <c r="KHU22" s="780"/>
      <c r="KHV22" s="780"/>
      <c r="KHW22" s="780"/>
      <c r="KHX22" s="780"/>
      <c r="KHY22" s="780"/>
      <c r="KHZ22" s="780"/>
      <c r="KIA22" s="780"/>
      <c r="KIB22" s="780"/>
      <c r="KIC22" s="780"/>
      <c r="KID22" s="780"/>
      <c r="KIE22" s="780"/>
      <c r="KIF22" s="780"/>
      <c r="KIG22" s="780"/>
      <c r="KIH22" s="780"/>
      <c r="KII22" s="780"/>
      <c r="KIJ22" s="780"/>
      <c r="KIK22" s="780"/>
      <c r="KIL22" s="780"/>
      <c r="KIM22" s="780"/>
      <c r="KIN22" s="780"/>
      <c r="KIO22" s="780"/>
      <c r="KIP22" s="780"/>
      <c r="KIQ22" s="780"/>
      <c r="KIR22" s="780"/>
      <c r="KIS22" s="780"/>
      <c r="KIT22" s="780"/>
      <c r="KIU22" s="780"/>
      <c r="KIV22" s="780"/>
      <c r="KIW22" s="780"/>
      <c r="KIX22" s="780"/>
      <c r="KIY22" s="780"/>
      <c r="KIZ22" s="780"/>
      <c r="KJA22" s="780"/>
      <c r="KJB22" s="780"/>
      <c r="KJC22" s="780"/>
      <c r="KJD22" s="780"/>
      <c r="KJE22" s="780"/>
      <c r="KJF22" s="780"/>
      <c r="KJG22" s="780"/>
      <c r="KJH22" s="780"/>
      <c r="KJI22" s="780"/>
      <c r="KJJ22" s="780"/>
      <c r="KJK22" s="780"/>
      <c r="KJL22" s="780"/>
      <c r="KJM22" s="780"/>
      <c r="KJN22" s="780"/>
      <c r="KJO22" s="780"/>
      <c r="KJP22" s="780"/>
      <c r="KJQ22" s="780"/>
      <c r="KJR22" s="780"/>
      <c r="KJS22" s="780"/>
      <c r="KJT22" s="780"/>
      <c r="KJU22" s="780"/>
      <c r="KJV22" s="780"/>
      <c r="KJW22" s="780"/>
      <c r="KJX22" s="780"/>
      <c r="KJY22" s="780"/>
      <c r="KJZ22" s="780"/>
      <c r="KKA22" s="780"/>
      <c r="KKB22" s="780"/>
      <c r="KKC22" s="780"/>
      <c r="KKD22" s="780"/>
      <c r="KKE22" s="780"/>
      <c r="KKF22" s="780"/>
      <c r="KKG22" s="780"/>
      <c r="KKH22" s="780"/>
      <c r="KKI22" s="780"/>
      <c r="KKJ22" s="780"/>
      <c r="KKK22" s="780"/>
      <c r="KKL22" s="780"/>
      <c r="KKM22" s="780"/>
      <c r="KKN22" s="780"/>
      <c r="KKO22" s="780"/>
      <c r="KKP22" s="780"/>
      <c r="KKQ22" s="780"/>
      <c r="KKR22" s="780"/>
      <c r="KKS22" s="780"/>
      <c r="KKT22" s="780"/>
      <c r="KKU22" s="780"/>
      <c r="KKV22" s="780"/>
      <c r="KKW22" s="780"/>
      <c r="KKX22" s="780"/>
      <c r="KKY22" s="780"/>
      <c r="KKZ22" s="780"/>
      <c r="KLA22" s="780"/>
      <c r="KLB22" s="780"/>
      <c r="KLC22" s="780"/>
      <c r="KLD22" s="780"/>
      <c r="KLE22" s="780"/>
      <c r="KLF22" s="780"/>
      <c r="KLG22" s="780"/>
      <c r="KLH22" s="780"/>
      <c r="KLI22" s="780"/>
      <c r="KLJ22" s="780"/>
      <c r="KLK22" s="780"/>
      <c r="KLL22" s="780"/>
      <c r="KLM22" s="780"/>
      <c r="KLN22" s="780"/>
      <c r="KLO22" s="780"/>
      <c r="KLP22" s="780"/>
      <c r="KLQ22" s="780"/>
      <c r="KLR22" s="780"/>
      <c r="KLS22" s="780"/>
      <c r="KLT22" s="780"/>
      <c r="KLU22" s="780"/>
      <c r="KLV22" s="780"/>
      <c r="KLW22" s="780"/>
      <c r="KLX22" s="780"/>
      <c r="KLY22" s="780"/>
      <c r="KLZ22" s="780"/>
      <c r="KMA22" s="780"/>
      <c r="KMB22" s="780"/>
      <c r="KMC22" s="780"/>
      <c r="KMD22" s="780"/>
      <c r="KME22" s="780"/>
      <c r="KMF22" s="780"/>
      <c r="KMG22" s="780"/>
      <c r="KMH22" s="780"/>
      <c r="KMI22" s="780"/>
      <c r="KMJ22" s="780"/>
      <c r="KMK22" s="780"/>
      <c r="KML22" s="780"/>
      <c r="KMM22" s="780"/>
      <c r="KMN22" s="780"/>
      <c r="KMO22" s="780"/>
      <c r="KMP22" s="780"/>
      <c r="KMQ22" s="780"/>
      <c r="KMR22" s="780"/>
      <c r="KMS22" s="780"/>
      <c r="KMT22" s="780"/>
      <c r="KMU22" s="780"/>
      <c r="KMV22" s="780"/>
      <c r="KMW22" s="780"/>
      <c r="KMX22" s="780"/>
      <c r="KMY22" s="780"/>
      <c r="KMZ22" s="780"/>
      <c r="KNA22" s="780"/>
      <c r="KNB22" s="780"/>
      <c r="KNC22" s="780"/>
      <c r="KND22" s="780"/>
      <c r="KNE22" s="780"/>
      <c r="KNF22" s="780"/>
      <c r="KNG22" s="780"/>
      <c r="KNH22" s="780"/>
      <c r="KNI22" s="780"/>
      <c r="KNJ22" s="780"/>
      <c r="KNK22" s="780"/>
      <c r="KNL22" s="780"/>
      <c r="KNM22" s="780"/>
      <c r="KNN22" s="780"/>
      <c r="KNO22" s="780"/>
      <c r="KNP22" s="780"/>
      <c r="KNQ22" s="780"/>
      <c r="KNR22" s="780"/>
      <c r="KNS22" s="780"/>
      <c r="KNT22" s="780"/>
      <c r="KNU22" s="780"/>
      <c r="KNV22" s="780"/>
      <c r="KNW22" s="780"/>
      <c r="KNX22" s="780"/>
      <c r="KNY22" s="780"/>
      <c r="KNZ22" s="780"/>
      <c r="KOA22" s="780"/>
      <c r="KOB22" s="780"/>
      <c r="KOC22" s="780"/>
      <c r="KOD22" s="780"/>
      <c r="KOE22" s="780"/>
      <c r="KOF22" s="780"/>
      <c r="KOG22" s="780"/>
      <c r="KOH22" s="780"/>
      <c r="KOI22" s="780"/>
      <c r="KOJ22" s="780"/>
      <c r="KOK22" s="780"/>
      <c r="KOL22" s="780"/>
      <c r="KOM22" s="780"/>
      <c r="KON22" s="780"/>
      <c r="KOO22" s="780"/>
      <c r="KOP22" s="780"/>
      <c r="KOQ22" s="780"/>
      <c r="KOR22" s="780"/>
      <c r="KOS22" s="780"/>
      <c r="KOT22" s="780"/>
      <c r="KOU22" s="780"/>
      <c r="KOV22" s="780"/>
      <c r="KOW22" s="780"/>
      <c r="KOX22" s="780"/>
      <c r="KOY22" s="780"/>
      <c r="KOZ22" s="780"/>
      <c r="KPA22" s="780"/>
      <c r="KPB22" s="780"/>
      <c r="KPC22" s="780"/>
      <c r="KPD22" s="780"/>
      <c r="KPE22" s="780"/>
      <c r="KPF22" s="780"/>
      <c r="KPG22" s="780"/>
      <c r="KPH22" s="780"/>
      <c r="KPI22" s="780"/>
      <c r="KPJ22" s="780"/>
      <c r="KPK22" s="780"/>
      <c r="KPL22" s="780"/>
      <c r="KPM22" s="780"/>
      <c r="KPN22" s="780"/>
      <c r="KPO22" s="780"/>
      <c r="KPP22" s="780"/>
      <c r="KPQ22" s="780"/>
      <c r="KPR22" s="780"/>
      <c r="KPS22" s="780"/>
      <c r="KPT22" s="780"/>
      <c r="KPU22" s="780"/>
      <c r="KPV22" s="780"/>
      <c r="KPW22" s="780"/>
      <c r="KPX22" s="780"/>
      <c r="KPY22" s="780"/>
      <c r="KPZ22" s="780"/>
      <c r="KQA22" s="780"/>
      <c r="KQB22" s="780"/>
      <c r="KQC22" s="780"/>
      <c r="KQD22" s="780"/>
      <c r="KQE22" s="780"/>
      <c r="KQF22" s="780"/>
      <c r="KQG22" s="780"/>
      <c r="KQH22" s="780"/>
      <c r="KQI22" s="780"/>
      <c r="KQJ22" s="780"/>
      <c r="KQK22" s="780"/>
      <c r="KQL22" s="780"/>
      <c r="KQM22" s="780"/>
      <c r="KQN22" s="780"/>
      <c r="KQO22" s="780"/>
      <c r="KQP22" s="780"/>
      <c r="KQQ22" s="780"/>
      <c r="KQR22" s="780"/>
      <c r="KQS22" s="780"/>
      <c r="KQT22" s="780"/>
      <c r="KQU22" s="780"/>
      <c r="KQV22" s="780"/>
      <c r="KQW22" s="780"/>
      <c r="KQX22" s="780"/>
      <c r="KQY22" s="780"/>
      <c r="KQZ22" s="780"/>
      <c r="KRA22" s="780"/>
      <c r="KRB22" s="780"/>
      <c r="KRC22" s="780"/>
      <c r="KRD22" s="780"/>
      <c r="KRE22" s="780"/>
      <c r="KRF22" s="780"/>
      <c r="KRG22" s="780"/>
      <c r="KRH22" s="780"/>
      <c r="KRI22" s="780"/>
      <c r="KRJ22" s="780"/>
      <c r="KRK22" s="780"/>
      <c r="KRL22" s="780"/>
      <c r="KRM22" s="780"/>
      <c r="KRN22" s="780"/>
      <c r="KRO22" s="780"/>
      <c r="KRP22" s="780"/>
      <c r="KRQ22" s="780"/>
      <c r="KRR22" s="780"/>
      <c r="KRS22" s="780"/>
      <c r="KRT22" s="780"/>
      <c r="KRU22" s="780"/>
      <c r="KRV22" s="780"/>
      <c r="KRW22" s="780"/>
      <c r="KRX22" s="780"/>
      <c r="KRY22" s="780"/>
      <c r="KRZ22" s="780"/>
      <c r="KSA22" s="780"/>
      <c r="KSB22" s="780"/>
      <c r="KSC22" s="780"/>
      <c r="KSD22" s="780"/>
      <c r="KSE22" s="780"/>
      <c r="KSF22" s="780"/>
      <c r="KSG22" s="780"/>
      <c r="KSH22" s="780"/>
      <c r="KSI22" s="780"/>
      <c r="KSJ22" s="780"/>
      <c r="KSK22" s="780"/>
      <c r="KSL22" s="780"/>
      <c r="KSM22" s="780"/>
      <c r="KSN22" s="780"/>
      <c r="KSO22" s="780"/>
      <c r="KSP22" s="780"/>
      <c r="KSQ22" s="780"/>
      <c r="KSR22" s="780"/>
      <c r="KSS22" s="780"/>
      <c r="KST22" s="780"/>
      <c r="KSU22" s="780"/>
      <c r="KSV22" s="780"/>
      <c r="KSW22" s="780"/>
      <c r="KSX22" s="780"/>
      <c r="KSY22" s="780"/>
      <c r="KSZ22" s="780"/>
      <c r="KTA22" s="780"/>
      <c r="KTB22" s="780"/>
      <c r="KTC22" s="780"/>
      <c r="KTD22" s="780"/>
      <c r="KTE22" s="780"/>
      <c r="KTF22" s="780"/>
      <c r="KTG22" s="780"/>
      <c r="KTH22" s="780"/>
      <c r="KTI22" s="780"/>
      <c r="KTJ22" s="780"/>
      <c r="KTK22" s="780"/>
      <c r="KTL22" s="780"/>
      <c r="KTM22" s="780"/>
      <c r="KTN22" s="780"/>
      <c r="KTO22" s="780"/>
      <c r="KTP22" s="780"/>
      <c r="KTQ22" s="780"/>
      <c r="KTR22" s="780"/>
      <c r="KTS22" s="780"/>
      <c r="KTT22" s="780"/>
      <c r="KTU22" s="780"/>
      <c r="KTV22" s="780"/>
      <c r="KTW22" s="780"/>
      <c r="KTX22" s="780"/>
      <c r="KTY22" s="780"/>
      <c r="KTZ22" s="780"/>
      <c r="KUA22" s="780"/>
      <c r="KUB22" s="780"/>
      <c r="KUC22" s="780"/>
      <c r="KUD22" s="780"/>
      <c r="KUE22" s="780"/>
      <c r="KUF22" s="780"/>
      <c r="KUG22" s="780"/>
      <c r="KUH22" s="780"/>
      <c r="KUI22" s="780"/>
      <c r="KUJ22" s="780"/>
      <c r="KUK22" s="780"/>
      <c r="KUL22" s="780"/>
      <c r="KUM22" s="780"/>
      <c r="KUN22" s="780"/>
      <c r="KUO22" s="780"/>
      <c r="KUP22" s="780"/>
      <c r="KUQ22" s="780"/>
      <c r="KUR22" s="780"/>
      <c r="KUS22" s="780"/>
      <c r="KUT22" s="780"/>
      <c r="KUU22" s="780"/>
      <c r="KUV22" s="780"/>
      <c r="KUW22" s="780"/>
      <c r="KUX22" s="780"/>
      <c r="KUY22" s="780"/>
      <c r="KUZ22" s="780"/>
      <c r="KVA22" s="780"/>
      <c r="KVB22" s="780"/>
      <c r="KVC22" s="780"/>
      <c r="KVD22" s="780"/>
      <c r="KVE22" s="780"/>
      <c r="KVF22" s="780"/>
      <c r="KVG22" s="780"/>
      <c r="KVH22" s="780"/>
      <c r="KVI22" s="780"/>
      <c r="KVJ22" s="780"/>
      <c r="KVK22" s="780"/>
      <c r="KVL22" s="780"/>
      <c r="KVM22" s="780"/>
      <c r="KVN22" s="780"/>
      <c r="KVO22" s="780"/>
      <c r="KVP22" s="780"/>
      <c r="KVQ22" s="780"/>
      <c r="KVR22" s="780"/>
      <c r="KVS22" s="780"/>
      <c r="KVT22" s="780"/>
      <c r="KVU22" s="780"/>
      <c r="KVV22" s="780"/>
      <c r="KVW22" s="780"/>
      <c r="KVX22" s="780"/>
      <c r="KVY22" s="780"/>
      <c r="KVZ22" s="780"/>
      <c r="KWA22" s="780"/>
      <c r="KWB22" s="780"/>
      <c r="KWC22" s="780"/>
      <c r="KWD22" s="780"/>
      <c r="KWE22" s="780"/>
      <c r="KWF22" s="780"/>
      <c r="KWG22" s="780"/>
      <c r="KWH22" s="780"/>
      <c r="KWI22" s="780"/>
      <c r="KWJ22" s="780"/>
      <c r="KWK22" s="780"/>
      <c r="KWL22" s="780"/>
      <c r="KWM22" s="780"/>
      <c r="KWN22" s="780"/>
      <c r="KWO22" s="780"/>
      <c r="KWP22" s="780"/>
      <c r="KWQ22" s="780"/>
      <c r="KWR22" s="780"/>
      <c r="KWS22" s="780"/>
      <c r="KWT22" s="780"/>
      <c r="KWU22" s="780"/>
      <c r="KWV22" s="780"/>
      <c r="KWW22" s="780"/>
      <c r="KWX22" s="780"/>
      <c r="KWY22" s="780"/>
      <c r="KWZ22" s="780"/>
      <c r="KXA22" s="780"/>
      <c r="KXB22" s="780"/>
      <c r="KXC22" s="780"/>
      <c r="KXD22" s="780"/>
      <c r="KXE22" s="780"/>
      <c r="KXF22" s="780"/>
      <c r="KXG22" s="780"/>
      <c r="KXH22" s="780"/>
      <c r="KXI22" s="780"/>
      <c r="KXJ22" s="780"/>
      <c r="KXK22" s="780"/>
      <c r="KXL22" s="780"/>
      <c r="KXM22" s="780"/>
      <c r="KXN22" s="780"/>
      <c r="KXO22" s="780"/>
      <c r="KXP22" s="780"/>
      <c r="KXQ22" s="780"/>
      <c r="KXR22" s="780"/>
      <c r="KXS22" s="780"/>
      <c r="KXT22" s="780"/>
      <c r="KXU22" s="780"/>
      <c r="KXV22" s="780"/>
      <c r="KXW22" s="780"/>
      <c r="KXX22" s="780"/>
      <c r="KXY22" s="780"/>
      <c r="KXZ22" s="780"/>
      <c r="KYA22" s="780"/>
      <c r="KYB22" s="780"/>
      <c r="KYC22" s="780"/>
      <c r="KYD22" s="780"/>
      <c r="KYE22" s="780"/>
      <c r="KYF22" s="780"/>
      <c r="KYG22" s="780"/>
      <c r="KYH22" s="780"/>
      <c r="KYI22" s="780"/>
      <c r="KYJ22" s="780"/>
      <c r="KYK22" s="780"/>
      <c r="KYL22" s="780"/>
      <c r="KYM22" s="780"/>
      <c r="KYN22" s="780"/>
      <c r="KYO22" s="780"/>
      <c r="KYP22" s="780"/>
      <c r="KYQ22" s="780"/>
      <c r="KYR22" s="780"/>
      <c r="KYS22" s="780"/>
      <c r="KYT22" s="780"/>
      <c r="KYU22" s="780"/>
      <c r="KYV22" s="780"/>
      <c r="KYW22" s="780"/>
      <c r="KYX22" s="780"/>
      <c r="KYY22" s="780"/>
      <c r="KYZ22" s="780"/>
      <c r="KZA22" s="780"/>
      <c r="KZB22" s="780"/>
      <c r="KZC22" s="780"/>
      <c r="KZD22" s="780"/>
      <c r="KZE22" s="780"/>
      <c r="KZF22" s="780"/>
      <c r="KZG22" s="780"/>
      <c r="KZH22" s="780"/>
      <c r="KZI22" s="780"/>
      <c r="KZJ22" s="780"/>
      <c r="KZK22" s="780"/>
      <c r="KZL22" s="780"/>
      <c r="KZM22" s="780"/>
      <c r="KZN22" s="780"/>
      <c r="KZO22" s="780"/>
      <c r="KZP22" s="780"/>
      <c r="KZQ22" s="780"/>
      <c r="KZR22" s="780"/>
      <c r="KZS22" s="780"/>
      <c r="KZT22" s="780"/>
      <c r="KZU22" s="780"/>
      <c r="KZV22" s="780"/>
      <c r="KZW22" s="780"/>
      <c r="KZX22" s="780"/>
      <c r="KZY22" s="780"/>
      <c r="KZZ22" s="780"/>
      <c r="LAA22" s="780"/>
      <c r="LAB22" s="780"/>
      <c r="LAC22" s="780"/>
      <c r="LAD22" s="780"/>
      <c r="LAE22" s="780"/>
      <c r="LAF22" s="780"/>
      <c r="LAG22" s="780"/>
      <c r="LAH22" s="780"/>
      <c r="LAI22" s="780"/>
      <c r="LAJ22" s="780"/>
      <c r="LAK22" s="780"/>
      <c r="LAL22" s="780"/>
      <c r="LAM22" s="780"/>
      <c r="LAN22" s="780"/>
      <c r="LAO22" s="780"/>
      <c r="LAP22" s="780"/>
      <c r="LAQ22" s="780"/>
      <c r="LAR22" s="780"/>
      <c r="LAS22" s="780"/>
      <c r="LAT22" s="780"/>
      <c r="LAU22" s="780"/>
      <c r="LAV22" s="780"/>
      <c r="LAW22" s="780"/>
      <c r="LAX22" s="780"/>
      <c r="LAY22" s="780"/>
      <c r="LAZ22" s="780"/>
      <c r="LBA22" s="780"/>
      <c r="LBB22" s="780"/>
      <c r="LBC22" s="780"/>
      <c r="LBD22" s="780"/>
      <c r="LBE22" s="780"/>
      <c r="LBF22" s="780"/>
      <c r="LBG22" s="780"/>
      <c r="LBH22" s="780"/>
      <c r="LBI22" s="780"/>
      <c r="LBJ22" s="780"/>
      <c r="LBK22" s="780"/>
      <c r="LBL22" s="780"/>
      <c r="LBM22" s="780"/>
      <c r="LBN22" s="780"/>
      <c r="LBO22" s="780"/>
      <c r="LBP22" s="780"/>
      <c r="LBQ22" s="780"/>
      <c r="LBR22" s="780"/>
      <c r="LBS22" s="780"/>
      <c r="LBT22" s="780"/>
      <c r="LBU22" s="780"/>
      <c r="LBV22" s="780"/>
      <c r="LBW22" s="780"/>
      <c r="LBX22" s="780"/>
      <c r="LBY22" s="780"/>
      <c r="LBZ22" s="780"/>
      <c r="LCA22" s="780"/>
      <c r="LCB22" s="780"/>
      <c r="LCC22" s="780"/>
      <c r="LCD22" s="780"/>
      <c r="LCE22" s="780"/>
      <c r="LCF22" s="780"/>
      <c r="LCG22" s="780"/>
      <c r="LCH22" s="780"/>
      <c r="LCI22" s="780"/>
      <c r="LCJ22" s="780"/>
      <c r="LCK22" s="780"/>
      <c r="LCL22" s="780"/>
      <c r="LCM22" s="780"/>
      <c r="LCN22" s="780"/>
      <c r="LCO22" s="780"/>
      <c r="LCP22" s="780"/>
      <c r="LCQ22" s="780"/>
      <c r="LCR22" s="780"/>
      <c r="LCS22" s="780"/>
      <c r="LCT22" s="780"/>
      <c r="LCU22" s="780"/>
      <c r="LCV22" s="780"/>
      <c r="LCW22" s="780"/>
      <c r="LCX22" s="780"/>
      <c r="LCY22" s="780"/>
      <c r="LCZ22" s="780"/>
      <c r="LDA22" s="780"/>
      <c r="LDB22" s="780"/>
      <c r="LDC22" s="780"/>
      <c r="LDD22" s="780"/>
      <c r="LDE22" s="780"/>
      <c r="LDF22" s="780"/>
      <c r="LDG22" s="780"/>
      <c r="LDH22" s="780"/>
      <c r="LDI22" s="780"/>
      <c r="LDJ22" s="780"/>
      <c r="LDK22" s="780"/>
      <c r="LDL22" s="780"/>
      <c r="LDM22" s="780"/>
      <c r="LDN22" s="780"/>
      <c r="LDO22" s="780"/>
      <c r="LDP22" s="780"/>
      <c r="LDQ22" s="780"/>
      <c r="LDR22" s="780"/>
      <c r="LDS22" s="780"/>
      <c r="LDT22" s="780"/>
      <c r="LDU22" s="780"/>
      <c r="LDV22" s="780"/>
      <c r="LDW22" s="780"/>
      <c r="LDX22" s="780"/>
      <c r="LDY22" s="780"/>
      <c r="LDZ22" s="780"/>
      <c r="LEA22" s="780"/>
      <c r="LEB22" s="780"/>
      <c r="LEC22" s="780"/>
      <c r="LED22" s="780"/>
      <c r="LEE22" s="780"/>
      <c r="LEF22" s="780"/>
      <c r="LEG22" s="780"/>
      <c r="LEH22" s="780"/>
      <c r="LEI22" s="780"/>
      <c r="LEJ22" s="780"/>
      <c r="LEK22" s="780"/>
      <c r="LEL22" s="780"/>
      <c r="LEM22" s="780"/>
      <c r="LEN22" s="780"/>
      <c r="LEO22" s="780"/>
      <c r="LEP22" s="780"/>
      <c r="LEQ22" s="780"/>
      <c r="LER22" s="780"/>
      <c r="LES22" s="780"/>
      <c r="LET22" s="780"/>
      <c r="LEU22" s="780"/>
      <c r="LEV22" s="780"/>
      <c r="LEW22" s="780"/>
      <c r="LEX22" s="780"/>
      <c r="LEY22" s="780"/>
      <c r="LEZ22" s="780"/>
      <c r="LFA22" s="780"/>
      <c r="LFB22" s="780"/>
      <c r="LFC22" s="780"/>
      <c r="LFD22" s="780"/>
      <c r="LFE22" s="780"/>
      <c r="LFF22" s="780"/>
      <c r="LFG22" s="780"/>
      <c r="LFH22" s="780"/>
      <c r="LFI22" s="780"/>
      <c r="LFJ22" s="780"/>
      <c r="LFK22" s="780"/>
      <c r="LFL22" s="780"/>
      <c r="LFM22" s="780"/>
      <c r="LFN22" s="780"/>
      <c r="LFO22" s="780"/>
      <c r="LFP22" s="780"/>
      <c r="LFQ22" s="780"/>
      <c r="LFR22" s="780"/>
      <c r="LFS22" s="780"/>
      <c r="LFT22" s="780"/>
      <c r="LFU22" s="780"/>
      <c r="LFV22" s="780"/>
      <c r="LFW22" s="780"/>
      <c r="LFX22" s="780"/>
      <c r="LFY22" s="780"/>
      <c r="LFZ22" s="780"/>
      <c r="LGA22" s="780"/>
      <c r="LGB22" s="780"/>
      <c r="LGC22" s="780"/>
      <c r="LGD22" s="780"/>
      <c r="LGE22" s="780"/>
      <c r="LGF22" s="780"/>
      <c r="LGG22" s="780"/>
      <c r="LGH22" s="780"/>
      <c r="LGI22" s="780"/>
      <c r="LGJ22" s="780"/>
      <c r="LGK22" s="780"/>
      <c r="LGL22" s="780"/>
      <c r="LGM22" s="780"/>
      <c r="LGN22" s="780"/>
      <c r="LGO22" s="780"/>
      <c r="LGP22" s="780"/>
      <c r="LGQ22" s="780"/>
      <c r="LGR22" s="780"/>
      <c r="LGS22" s="780"/>
      <c r="LGT22" s="780"/>
      <c r="LGU22" s="780"/>
      <c r="LGV22" s="780"/>
      <c r="LGW22" s="780"/>
      <c r="LGX22" s="780"/>
      <c r="LGY22" s="780"/>
      <c r="LGZ22" s="780"/>
      <c r="LHA22" s="780"/>
      <c r="LHB22" s="780"/>
      <c r="LHC22" s="780"/>
      <c r="LHD22" s="780"/>
      <c r="LHE22" s="780"/>
      <c r="LHF22" s="780"/>
      <c r="LHG22" s="780"/>
      <c r="LHH22" s="780"/>
      <c r="LHI22" s="780"/>
      <c r="LHJ22" s="780"/>
      <c r="LHK22" s="780"/>
      <c r="LHL22" s="780"/>
      <c r="LHM22" s="780"/>
      <c r="LHN22" s="780"/>
      <c r="LHO22" s="780"/>
      <c r="LHP22" s="780"/>
      <c r="LHQ22" s="780"/>
      <c r="LHR22" s="780"/>
      <c r="LHS22" s="780"/>
      <c r="LHT22" s="780"/>
      <c r="LHU22" s="780"/>
      <c r="LHV22" s="780"/>
      <c r="LHW22" s="780"/>
      <c r="LHX22" s="780"/>
      <c r="LHY22" s="780"/>
      <c r="LHZ22" s="780"/>
      <c r="LIA22" s="780"/>
      <c r="LIB22" s="780"/>
      <c r="LIC22" s="780"/>
      <c r="LID22" s="780"/>
      <c r="LIE22" s="780"/>
      <c r="LIF22" s="780"/>
      <c r="LIG22" s="780"/>
      <c r="LIH22" s="780"/>
      <c r="LII22" s="780"/>
      <c r="LIJ22" s="780"/>
      <c r="LIK22" s="780"/>
      <c r="LIL22" s="780"/>
      <c r="LIM22" s="780"/>
      <c r="LIN22" s="780"/>
      <c r="LIO22" s="780"/>
      <c r="LIP22" s="780"/>
      <c r="LIQ22" s="780"/>
      <c r="LIR22" s="780"/>
      <c r="LIS22" s="780"/>
      <c r="LIT22" s="780"/>
      <c r="LIU22" s="780"/>
      <c r="LIV22" s="780"/>
      <c r="LIW22" s="780"/>
      <c r="LIX22" s="780"/>
      <c r="LIY22" s="780"/>
      <c r="LIZ22" s="780"/>
      <c r="LJA22" s="780"/>
      <c r="LJB22" s="780"/>
      <c r="LJC22" s="780"/>
      <c r="LJD22" s="780"/>
      <c r="LJE22" s="780"/>
      <c r="LJF22" s="780"/>
      <c r="LJG22" s="780"/>
      <c r="LJH22" s="780"/>
      <c r="LJI22" s="780"/>
      <c r="LJJ22" s="780"/>
      <c r="LJK22" s="780"/>
      <c r="LJL22" s="780"/>
      <c r="LJM22" s="780"/>
      <c r="LJN22" s="780"/>
      <c r="LJO22" s="780"/>
      <c r="LJP22" s="780"/>
      <c r="LJQ22" s="780"/>
      <c r="LJR22" s="780"/>
      <c r="LJS22" s="780"/>
      <c r="LJT22" s="780"/>
      <c r="LJU22" s="780"/>
      <c r="LJV22" s="780"/>
      <c r="LJW22" s="780"/>
      <c r="LJX22" s="780"/>
      <c r="LJY22" s="780"/>
      <c r="LJZ22" s="780"/>
      <c r="LKA22" s="780"/>
      <c r="LKB22" s="780"/>
      <c r="LKC22" s="780"/>
      <c r="LKD22" s="780"/>
      <c r="LKE22" s="780"/>
      <c r="LKF22" s="780"/>
      <c r="LKG22" s="780"/>
      <c r="LKH22" s="780"/>
      <c r="LKI22" s="780"/>
      <c r="LKJ22" s="780"/>
      <c r="LKK22" s="780"/>
      <c r="LKL22" s="780"/>
      <c r="LKM22" s="780"/>
      <c r="LKN22" s="780"/>
      <c r="LKO22" s="780"/>
      <c r="LKP22" s="780"/>
      <c r="LKQ22" s="780"/>
      <c r="LKR22" s="780"/>
      <c r="LKS22" s="780"/>
      <c r="LKT22" s="780"/>
      <c r="LKU22" s="780"/>
      <c r="LKV22" s="780"/>
      <c r="LKW22" s="780"/>
      <c r="LKX22" s="780"/>
      <c r="LKY22" s="780"/>
      <c r="LKZ22" s="780"/>
      <c r="LLA22" s="780"/>
      <c r="LLB22" s="780"/>
      <c r="LLC22" s="780"/>
      <c r="LLD22" s="780"/>
      <c r="LLE22" s="780"/>
      <c r="LLF22" s="780"/>
      <c r="LLG22" s="780"/>
      <c r="LLH22" s="780"/>
      <c r="LLI22" s="780"/>
      <c r="LLJ22" s="780"/>
      <c r="LLK22" s="780"/>
      <c r="LLL22" s="780"/>
      <c r="LLM22" s="780"/>
      <c r="LLN22" s="780"/>
      <c r="LLO22" s="780"/>
      <c r="LLP22" s="780"/>
      <c r="LLQ22" s="780"/>
      <c r="LLR22" s="780"/>
      <c r="LLS22" s="780"/>
      <c r="LLT22" s="780"/>
      <c r="LLU22" s="780"/>
      <c r="LLV22" s="780"/>
      <c r="LLW22" s="780"/>
      <c r="LLX22" s="780"/>
      <c r="LLY22" s="780"/>
      <c r="LLZ22" s="780"/>
      <c r="LMA22" s="780"/>
      <c r="LMB22" s="780"/>
      <c r="LMC22" s="780"/>
      <c r="LMD22" s="780"/>
      <c r="LME22" s="780"/>
      <c r="LMF22" s="780"/>
      <c r="LMG22" s="780"/>
      <c r="LMH22" s="780"/>
      <c r="LMI22" s="780"/>
      <c r="LMJ22" s="780"/>
      <c r="LMK22" s="780"/>
      <c r="LML22" s="780"/>
      <c r="LMM22" s="780"/>
      <c r="LMN22" s="780"/>
      <c r="LMO22" s="780"/>
      <c r="LMP22" s="780"/>
      <c r="LMQ22" s="780"/>
      <c r="LMR22" s="780"/>
      <c r="LMS22" s="780"/>
      <c r="LMT22" s="780"/>
      <c r="LMU22" s="780"/>
      <c r="LMV22" s="780"/>
      <c r="LMW22" s="780"/>
      <c r="LMX22" s="780"/>
      <c r="LMY22" s="780"/>
      <c r="LMZ22" s="780"/>
      <c r="LNA22" s="780"/>
      <c r="LNB22" s="780"/>
      <c r="LNC22" s="780"/>
      <c r="LND22" s="780"/>
      <c r="LNE22" s="780"/>
      <c r="LNF22" s="780"/>
      <c r="LNG22" s="780"/>
      <c r="LNH22" s="780"/>
      <c r="LNI22" s="780"/>
      <c r="LNJ22" s="780"/>
      <c r="LNK22" s="780"/>
      <c r="LNL22" s="780"/>
      <c r="LNM22" s="780"/>
      <c r="LNN22" s="780"/>
      <c r="LNO22" s="780"/>
      <c r="LNP22" s="780"/>
      <c r="LNQ22" s="780"/>
      <c r="LNR22" s="780"/>
      <c r="LNS22" s="780"/>
      <c r="LNT22" s="780"/>
      <c r="LNU22" s="780"/>
      <c r="LNV22" s="780"/>
      <c r="LNW22" s="780"/>
      <c r="LNX22" s="780"/>
      <c r="LNY22" s="780"/>
      <c r="LNZ22" s="780"/>
      <c r="LOA22" s="780"/>
      <c r="LOB22" s="780"/>
      <c r="LOC22" s="780"/>
      <c r="LOD22" s="780"/>
      <c r="LOE22" s="780"/>
      <c r="LOF22" s="780"/>
      <c r="LOG22" s="780"/>
      <c r="LOH22" s="780"/>
      <c r="LOI22" s="780"/>
      <c r="LOJ22" s="780"/>
      <c r="LOK22" s="780"/>
      <c r="LOL22" s="780"/>
      <c r="LOM22" s="780"/>
      <c r="LON22" s="780"/>
      <c r="LOO22" s="780"/>
      <c r="LOP22" s="780"/>
      <c r="LOQ22" s="780"/>
      <c r="LOR22" s="780"/>
      <c r="LOS22" s="780"/>
      <c r="LOT22" s="780"/>
      <c r="LOU22" s="780"/>
      <c r="LOV22" s="780"/>
      <c r="LOW22" s="780"/>
      <c r="LOX22" s="780"/>
      <c r="LOY22" s="780"/>
      <c r="LOZ22" s="780"/>
      <c r="LPA22" s="780"/>
      <c r="LPB22" s="780"/>
      <c r="LPC22" s="780"/>
      <c r="LPD22" s="780"/>
      <c r="LPE22" s="780"/>
      <c r="LPF22" s="780"/>
      <c r="LPG22" s="780"/>
      <c r="LPH22" s="780"/>
      <c r="LPI22" s="780"/>
      <c r="LPJ22" s="780"/>
      <c r="LPK22" s="780"/>
      <c r="LPL22" s="780"/>
      <c r="LPM22" s="780"/>
      <c r="LPN22" s="780"/>
      <c r="LPO22" s="780"/>
      <c r="LPP22" s="780"/>
      <c r="LPQ22" s="780"/>
      <c r="LPR22" s="780"/>
      <c r="LPS22" s="780"/>
      <c r="LPT22" s="780"/>
      <c r="LPU22" s="780"/>
      <c r="LPV22" s="780"/>
      <c r="LPW22" s="780"/>
      <c r="LPX22" s="780"/>
      <c r="LPY22" s="780"/>
      <c r="LPZ22" s="780"/>
      <c r="LQA22" s="780"/>
      <c r="LQB22" s="780"/>
      <c r="LQC22" s="780"/>
      <c r="LQD22" s="780"/>
      <c r="LQE22" s="780"/>
      <c r="LQF22" s="780"/>
      <c r="LQG22" s="780"/>
      <c r="LQH22" s="780"/>
      <c r="LQI22" s="780"/>
      <c r="LQJ22" s="780"/>
      <c r="LQK22" s="780"/>
      <c r="LQL22" s="780"/>
      <c r="LQM22" s="780"/>
      <c r="LQN22" s="780"/>
      <c r="LQO22" s="780"/>
      <c r="LQP22" s="780"/>
      <c r="LQQ22" s="780"/>
      <c r="LQR22" s="780"/>
      <c r="LQS22" s="780"/>
      <c r="LQT22" s="780"/>
      <c r="LQU22" s="780"/>
      <c r="LQV22" s="780"/>
      <c r="LQW22" s="780"/>
      <c r="LQX22" s="780"/>
      <c r="LQY22" s="780"/>
      <c r="LQZ22" s="780"/>
      <c r="LRA22" s="780"/>
      <c r="LRB22" s="780"/>
      <c r="LRC22" s="780"/>
      <c r="LRD22" s="780"/>
      <c r="LRE22" s="780"/>
      <c r="LRF22" s="780"/>
      <c r="LRG22" s="780"/>
      <c r="LRH22" s="780"/>
      <c r="LRI22" s="780"/>
      <c r="LRJ22" s="780"/>
      <c r="LRK22" s="780"/>
      <c r="LRL22" s="780"/>
      <c r="LRM22" s="780"/>
      <c r="LRN22" s="780"/>
      <c r="LRO22" s="780"/>
      <c r="LRP22" s="780"/>
      <c r="LRQ22" s="780"/>
      <c r="LRR22" s="780"/>
      <c r="LRS22" s="780"/>
      <c r="LRT22" s="780"/>
      <c r="LRU22" s="780"/>
      <c r="LRV22" s="780"/>
      <c r="LRW22" s="780"/>
      <c r="LRX22" s="780"/>
      <c r="LRY22" s="780"/>
      <c r="LRZ22" s="780"/>
      <c r="LSA22" s="780"/>
      <c r="LSB22" s="780"/>
      <c r="LSC22" s="780"/>
      <c r="LSD22" s="780"/>
      <c r="LSE22" s="780"/>
      <c r="LSF22" s="780"/>
      <c r="LSG22" s="780"/>
      <c r="LSH22" s="780"/>
      <c r="LSI22" s="780"/>
      <c r="LSJ22" s="780"/>
      <c r="LSK22" s="780"/>
      <c r="LSL22" s="780"/>
      <c r="LSM22" s="780"/>
      <c r="LSN22" s="780"/>
      <c r="LSO22" s="780"/>
      <c r="LSP22" s="780"/>
      <c r="LSQ22" s="780"/>
      <c r="LSR22" s="780"/>
      <c r="LSS22" s="780"/>
      <c r="LST22" s="780"/>
      <c r="LSU22" s="780"/>
      <c r="LSV22" s="780"/>
      <c r="LSW22" s="780"/>
      <c r="LSX22" s="780"/>
      <c r="LSY22" s="780"/>
      <c r="LSZ22" s="780"/>
      <c r="LTA22" s="780"/>
      <c r="LTB22" s="780"/>
      <c r="LTC22" s="780"/>
      <c r="LTD22" s="780"/>
      <c r="LTE22" s="780"/>
      <c r="LTF22" s="780"/>
      <c r="LTG22" s="780"/>
      <c r="LTH22" s="780"/>
      <c r="LTI22" s="780"/>
      <c r="LTJ22" s="780"/>
      <c r="LTK22" s="780"/>
      <c r="LTL22" s="780"/>
      <c r="LTM22" s="780"/>
      <c r="LTN22" s="780"/>
      <c r="LTO22" s="780"/>
      <c r="LTP22" s="780"/>
      <c r="LTQ22" s="780"/>
      <c r="LTR22" s="780"/>
      <c r="LTS22" s="780"/>
      <c r="LTT22" s="780"/>
      <c r="LTU22" s="780"/>
      <c r="LTV22" s="780"/>
      <c r="LTW22" s="780"/>
      <c r="LTX22" s="780"/>
      <c r="LTY22" s="780"/>
      <c r="LTZ22" s="780"/>
      <c r="LUA22" s="780"/>
      <c r="LUB22" s="780"/>
      <c r="LUC22" s="780"/>
      <c r="LUD22" s="780"/>
      <c r="LUE22" s="780"/>
      <c r="LUF22" s="780"/>
      <c r="LUG22" s="780"/>
      <c r="LUH22" s="780"/>
      <c r="LUI22" s="780"/>
      <c r="LUJ22" s="780"/>
      <c r="LUK22" s="780"/>
      <c r="LUL22" s="780"/>
      <c r="LUM22" s="780"/>
      <c r="LUN22" s="780"/>
      <c r="LUO22" s="780"/>
      <c r="LUP22" s="780"/>
      <c r="LUQ22" s="780"/>
      <c r="LUR22" s="780"/>
      <c r="LUS22" s="780"/>
      <c r="LUT22" s="780"/>
      <c r="LUU22" s="780"/>
      <c r="LUV22" s="780"/>
      <c r="LUW22" s="780"/>
      <c r="LUX22" s="780"/>
      <c r="LUY22" s="780"/>
      <c r="LUZ22" s="780"/>
      <c r="LVA22" s="780"/>
      <c r="LVB22" s="780"/>
      <c r="LVC22" s="780"/>
      <c r="LVD22" s="780"/>
      <c r="LVE22" s="780"/>
      <c r="LVF22" s="780"/>
      <c r="LVG22" s="780"/>
      <c r="LVH22" s="780"/>
      <c r="LVI22" s="780"/>
      <c r="LVJ22" s="780"/>
      <c r="LVK22" s="780"/>
      <c r="LVL22" s="780"/>
      <c r="LVM22" s="780"/>
      <c r="LVN22" s="780"/>
      <c r="LVO22" s="780"/>
      <c r="LVP22" s="780"/>
      <c r="LVQ22" s="780"/>
      <c r="LVR22" s="780"/>
      <c r="LVS22" s="780"/>
      <c r="LVT22" s="780"/>
      <c r="LVU22" s="780"/>
      <c r="LVV22" s="780"/>
      <c r="LVW22" s="780"/>
      <c r="LVX22" s="780"/>
      <c r="LVY22" s="780"/>
      <c r="LVZ22" s="780"/>
      <c r="LWA22" s="780"/>
      <c r="LWB22" s="780"/>
      <c r="LWC22" s="780"/>
      <c r="LWD22" s="780"/>
      <c r="LWE22" s="780"/>
      <c r="LWF22" s="780"/>
      <c r="LWG22" s="780"/>
      <c r="LWH22" s="780"/>
      <c r="LWI22" s="780"/>
      <c r="LWJ22" s="780"/>
      <c r="LWK22" s="780"/>
      <c r="LWL22" s="780"/>
      <c r="LWM22" s="780"/>
      <c r="LWN22" s="780"/>
      <c r="LWO22" s="780"/>
      <c r="LWP22" s="780"/>
      <c r="LWQ22" s="780"/>
      <c r="LWR22" s="780"/>
      <c r="LWS22" s="780"/>
      <c r="LWT22" s="780"/>
      <c r="LWU22" s="780"/>
      <c r="LWV22" s="780"/>
      <c r="LWW22" s="780"/>
      <c r="LWX22" s="780"/>
      <c r="LWY22" s="780"/>
      <c r="LWZ22" s="780"/>
      <c r="LXA22" s="780"/>
      <c r="LXB22" s="780"/>
      <c r="LXC22" s="780"/>
      <c r="LXD22" s="780"/>
      <c r="LXE22" s="780"/>
      <c r="LXF22" s="780"/>
      <c r="LXG22" s="780"/>
      <c r="LXH22" s="780"/>
      <c r="LXI22" s="780"/>
      <c r="LXJ22" s="780"/>
      <c r="LXK22" s="780"/>
      <c r="LXL22" s="780"/>
      <c r="LXM22" s="780"/>
      <c r="LXN22" s="780"/>
      <c r="LXO22" s="780"/>
      <c r="LXP22" s="780"/>
      <c r="LXQ22" s="780"/>
      <c r="LXR22" s="780"/>
      <c r="LXS22" s="780"/>
      <c r="LXT22" s="780"/>
      <c r="LXU22" s="780"/>
      <c r="LXV22" s="780"/>
      <c r="LXW22" s="780"/>
      <c r="LXX22" s="780"/>
      <c r="LXY22" s="780"/>
      <c r="LXZ22" s="780"/>
      <c r="LYA22" s="780"/>
      <c r="LYB22" s="780"/>
      <c r="LYC22" s="780"/>
      <c r="LYD22" s="780"/>
      <c r="LYE22" s="780"/>
      <c r="LYF22" s="780"/>
      <c r="LYG22" s="780"/>
      <c r="LYH22" s="780"/>
      <c r="LYI22" s="780"/>
      <c r="LYJ22" s="780"/>
      <c r="LYK22" s="780"/>
      <c r="LYL22" s="780"/>
      <c r="LYM22" s="780"/>
      <c r="LYN22" s="780"/>
      <c r="LYO22" s="780"/>
      <c r="LYP22" s="780"/>
      <c r="LYQ22" s="780"/>
      <c r="LYR22" s="780"/>
      <c r="LYS22" s="780"/>
      <c r="LYT22" s="780"/>
      <c r="LYU22" s="780"/>
      <c r="LYV22" s="780"/>
      <c r="LYW22" s="780"/>
      <c r="LYX22" s="780"/>
      <c r="LYY22" s="780"/>
      <c r="LYZ22" s="780"/>
      <c r="LZA22" s="780"/>
      <c r="LZB22" s="780"/>
      <c r="LZC22" s="780"/>
      <c r="LZD22" s="780"/>
      <c r="LZE22" s="780"/>
      <c r="LZF22" s="780"/>
      <c r="LZG22" s="780"/>
      <c r="LZH22" s="780"/>
      <c r="LZI22" s="780"/>
      <c r="LZJ22" s="780"/>
      <c r="LZK22" s="780"/>
      <c r="LZL22" s="780"/>
      <c r="LZM22" s="780"/>
      <c r="LZN22" s="780"/>
      <c r="LZO22" s="780"/>
      <c r="LZP22" s="780"/>
      <c r="LZQ22" s="780"/>
      <c r="LZR22" s="780"/>
      <c r="LZS22" s="780"/>
      <c r="LZT22" s="780"/>
      <c r="LZU22" s="780"/>
      <c r="LZV22" s="780"/>
      <c r="LZW22" s="780"/>
      <c r="LZX22" s="780"/>
      <c r="LZY22" s="780"/>
      <c r="LZZ22" s="780"/>
      <c r="MAA22" s="780"/>
      <c r="MAB22" s="780"/>
      <c r="MAC22" s="780"/>
      <c r="MAD22" s="780"/>
      <c r="MAE22" s="780"/>
      <c r="MAF22" s="780"/>
      <c r="MAG22" s="780"/>
      <c r="MAH22" s="780"/>
      <c r="MAI22" s="780"/>
      <c r="MAJ22" s="780"/>
      <c r="MAK22" s="780"/>
      <c r="MAL22" s="780"/>
      <c r="MAM22" s="780"/>
      <c r="MAN22" s="780"/>
      <c r="MAO22" s="780"/>
      <c r="MAP22" s="780"/>
      <c r="MAQ22" s="780"/>
      <c r="MAR22" s="780"/>
      <c r="MAS22" s="780"/>
      <c r="MAT22" s="780"/>
      <c r="MAU22" s="780"/>
      <c r="MAV22" s="780"/>
      <c r="MAW22" s="780"/>
      <c r="MAX22" s="780"/>
      <c r="MAY22" s="780"/>
      <c r="MAZ22" s="780"/>
      <c r="MBA22" s="780"/>
      <c r="MBB22" s="780"/>
      <c r="MBC22" s="780"/>
      <c r="MBD22" s="780"/>
      <c r="MBE22" s="780"/>
      <c r="MBF22" s="780"/>
      <c r="MBG22" s="780"/>
      <c r="MBH22" s="780"/>
      <c r="MBI22" s="780"/>
      <c r="MBJ22" s="780"/>
      <c r="MBK22" s="780"/>
      <c r="MBL22" s="780"/>
      <c r="MBM22" s="780"/>
      <c r="MBN22" s="780"/>
      <c r="MBO22" s="780"/>
      <c r="MBP22" s="780"/>
      <c r="MBQ22" s="780"/>
      <c r="MBR22" s="780"/>
      <c r="MBS22" s="780"/>
      <c r="MBT22" s="780"/>
      <c r="MBU22" s="780"/>
      <c r="MBV22" s="780"/>
      <c r="MBW22" s="780"/>
      <c r="MBX22" s="780"/>
      <c r="MBY22" s="780"/>
      <c r="MBZ22" s="780"/>
      <c r="MCA22" s="780"/>
      <c r="MCB22" s="780"/>
      <c r="MCC22" s="780"/>
      <c r="MCD22" s="780"/>
      <c r="MCE22" s="780"/>
      <c r="MCF22" s="780"/>
      <c r="MCG22" s="780"/>
      <c r="MCH22" s="780"/>
      <c r="MCI22" s="780"/>
      <c r="MCJ22" s="780"/>
      <c r="MCK22" s="780"/>
      <c r="MCL22" s="780"/>
      <c r="MCM22" s="780"/>
      <c r="MCN22" s="780"/>
      <c r="MCO22" s="780"/>
      <c r="MCP22" s="780"/>
      <c r="MCQ22" s="780"/>
      <c r="MCR22" s="780"/>
      <c r="MCS22" s="780"/>
      <c r="MCT22" s="780"/>
      <c r="MCU22" s="780"/>
      <c r="MCV22" s="780"/>
      <c r="MCW22" s="780"/>
      <c r="MCX22" s="780"/>
      <c r="MCY22" s="780"/>
      <c r="MCZ22" s="780"/>
      <c r="MDA22" s="780"/>
      <c r="MDB22" s="780"/>
      <c r="MDC22" s="780"/>
      <c r="MDD22" s="780"/>
      <c r="MDE22" s="780"/>
      <c r="MDF22" s="780"/>
      <c r="MDG22" s="780"/>
      <c r="MDH22" s="780"/>
      <c r="MDI22" s="780"/>
      <c r="MDJ22" s="780"/>
      <c r="MDK22" s="780"/>
      <c r="MDL22" s="780"/>
      <c r="MDM22" s="780"/>
      <c r="MDN22" s="780"/>
      <c r="MDO22" s="780"/>
      <c r="MDP22" s="780"/>
      <c r="MDQ22" s="780"/>
      <c r="MDR22" s="780"/>
      <c r="MDS22" s="780"/>
      <c r="MDT22" s="780"/>
      <c r="MDU22" s="780"/>
      <c r="MDV22" s="780"/>
      <c r="MDW22" s="780"/>
      <c r="MDX22" s="780"/>
      <c r="MDY22" s="780"/>
      <c r="MDZ22" s="780"/>
      <c r="MEA22" s="780"/>
      <c r="MEB22" s="780"/>
      <c r="MEC22" s="780"/>
      <c r="MED22" s="780"/>
      <c r="MEE22" s="780"/>
      <c r="MEF22" s="780"/>
      <c r="MEG22" s="780"/>
      <c r="MEH22" s="780"/>
      <c r="MEI22" s="780"/>
      <c r="MEJ22" s="780"/>
      <c r="MEK22" s="780"/>
      <c r="MEL22" s="780"/>
      <c r="MEM22" s="780"/>
      <c r="MEN22" s="780"/>
      <c r="MEO22" s="780"/>
      <c r="MEP22" s="780"/>
      <c r="MEQ22" s="780"/>
      <c r="MER22" s="780"/>
      <c r="MES22" s="780"/>
      <c r="MET22" s="780"/>
      <c r="MEU22" s="780"/>
      <c r="MEV22" s="780"/>
      <c r="MEW22" s="780"/>
      <c r="MEX22" s="780"/>
      <c r="MEY22" s="780"/>
      <c r="MEZ22" s="780"/>
      <c r="MFA22" s="780"/>
      <c r="MFB22" s="780"/>
      <c r="MFC22" s="780"/>
      <c r="MFD22" s="780"/>
      <c r="MFE22" s="780"/>
      <c r="MFF22" s="780"/>
      <c r="MFG22" s="780"/>
      <c r="MFH22" s="780"/>
      <c r="MFI22" s="780"/>
      <c r="MFJ22" s="780"/>
      <c r="MFK22" s="780"/>
      <c r="MFL22" s="780"/>
      <c r="MFM22" s="780"/>
      <c r="MFN22" s="780"/>
      <c r="MFO22" s="780"/>
      <c r="MFP22" s="780"/>
      <c r="MFQ22" s="780"/>
      <c r="MFR22" s="780"/>
      <c r="MFS22" s="780"/>
      <c r="MFT22" s="780"/>
      <c r="MFU22" s="780"/>
      <c r="MFV22" s="780"/>
      <c r="MFW22" s="780"/>
      <c r="MFX22" s="780"/>
      <c r="MFY22" s="780"/>
      <c r="MFZ22" s="780"/>
      <c r="MGA22" s="780"/>
      <c r="MGB22" s="780"/>
      <c r="MGC22" s="780"/>
      <c r="MGD22" s="780"/>
      <c r="MGE22" s="780"/>
      <c r="MGF22" s="780"/>
      <c r="MGG22" s="780"/>
      <c r="MGH22" s="780"/>
      <c r="MGI22" s="780"/>
      <c r="MGJ22" s="780"/>
      <c r="MGK22" s="780"/>
      <c r="MGL22" s="780"/>
      <c r="MGM22" s="780"/>
      <c r="MGN22" s="780"/>
      <c r="MGO22" s="780"/>
      <c r="MGP22" s="780"/>
      <c r="MGQ22" s="780"/>
      <c r="MGR22" s="780"/>
      <c r="MGS22" s="780"/>
      <c r="MGT22" s="780"/>
      <c r="MGU22" s="780"/>
      <c r="MGV22" s="780"/>
      <c r="MGW22" s="780"/>
      <c r="MGX22" s="780"/>
      <c r="MGY22" s="780"/>
      <c r="MGZ22" s="780"/>
      <c r="MHA22" s="780"/>
      <c r="MHB22" s="780"/>
      <c r="MHC22" s="780"/>
      <c r="MHD22" s="780"/>
      <c r="MHE22" s="780"/>
      <c r="MHF22" s="780"/>
      <c r="MHG22" s="780"/>
      <c r="MHH22" s="780"/>
      <c r="MHI22" s="780"/>
      <c r="MHJ22" s="780"/>
      <c r="MHK22" s="780"/>
      <c r="MHL22" s="780"/>
      <c r="MHM22" s="780"/>
      <c r="MHN22" s="780"/>
      <c r="MHO22" s="780"/>
      <c r="MHP22" s="780"/>
      <c r="MHQ22" s="780"/>
      <c r="MHR22" s="780"/>
      <c r="MHS22" s="780"/>
      <c r="MHT22" s="780"/>
      <c r="MHU22" s="780"/>
      <c r="MHV22" s="780"/>
      <c r="MHW22" s="780"/>
      <c r="MHX22" s="780"/>
      <c r="MHY22" s="780"/>
      <c r="MHZ22" s="780"/>
      <c r="MIA22" s="780"/>
      <c r="MIB22" s="780"/>
      <c r="MIC22" s="780"/>
      <c r="MID22" s="780"/>
      <c r="MIE22" s="780"/>
      <c r="MIF22" s="780"/>
      <c r="MIG22" s="780"/>
      <c r="MIH22" s="780"/>
      <c r="MII22" s="780"/>
      <c r="MIJ22" s="780"/>
      <c r="MIK22" s="780"/>
      <c r="MIL22" s="780"/>
      <c r="MIM22" s="780"/>
      <c r="MIN22" s="780"/>
      <c r="MIO22" s="780"/>
      <c r="MIP22" s="780"/>
      <c r="MIQ22" s="780"/>
      <c r="MIR22" s="780"/>
      <c r="MIS22" s="780"/>
      <c r="MIT22" s="780"/>
      <c r="MIU22" s="780"/>
      <c r="MIV22" s="780"/>
      <c r="MIW22" s="780"/>
      <c r="MIX22" s="780"/>
      <c r="MIY22" s="780"/>
      <c r="MIZ22" s="780"/>
      <c r="MJA22" s="780"/>
      <c r="MJB22" s="780"/>
      <c r="MJC22" s="780"/>
      <c r="MJD22" s="780"/>
      <c r="MJE22" s="780"/>
      <c r="MJF22" s="780"/>
      <c r="MJG22" s="780"/>
      <c r="MJH22" s="780"/>
      <c r="MJI22" s="780"/>
      <c r="MJJ22" s="780"/>
      <c r="MJK22" s="780"/>
      <c r="MJL22" s="780"/>
      <c r="MJM22" s="780"/>
      <c r="MJN22" s="780"/>
      <c r="MJO22" s="780"/>
      <c r="MJP22" s="780"/>
      <c r="MJQ22" s="780"/>
      <c r="MJR22" s="780"/>
      <c r="MJS22" s="780"/>
      <c r="MJT22" s="780"/>
      <c r="MJU22" s="780"/>
      <c r="MJV22" s="780"/>
      <c r="MJW22" s="780"/>
      <c r="MJX22" s="780"/>
      <c r="MJY22" s="780"/>
      <c r="MJZ22" s="780"/>
      <c r="MKA22" s="780"/>
      <c r="MKB22" s="780"/>
      <c r="MKC22" s="780"/>
      <c r="MKD22" s="780"/>
      <c r="MKE22" s="780"/>
      <c r="MKF22" s="780"/>
      <c r="MKG22" s="780"/>
      <c r="MKH22" s="780"/>
      <c r="MKI22" s="780"/>
      <c r="MKJ22" s="780"/>
      <c r="MKK22" s="780"/>
      <c r="MKL22" s="780"/>
      <c r="MKM22" s="780"/>
      <c r="MKN22" s="780"/>
      <c r="MKO22" s="780"/>
      <c r="MKP22" s="780"/>
      <c r="MKQ22" s="780"/>
      <c r="MKR22" s="780"/>
      <c r="MKS22" s="780"/>
      <c r="MKT22" s="780"/>
      <c r="MKU22" s="780"/>
      <c r="MKV22" s="780"/>
      <c r="MKW22" s="780"/>
      <c r="MKX22" s="780"/>
      <c r="MKY22" s="780"/>
      <c r="MKZ22" s="780"/>
      <c r="MLA22" s="780"/>
      <c r="MLB22" s="780"/>
      <c r="MLC22" s="780"/>
      <c r="MLD22" s="780"/>
      <c r="MLE22" s="780"/>
      <c r="MLF22" s="780"/>
      <c r="MLG22" s="780"/>
      <c r="MLH22" s="780"/>
      <c r="MLI22" s="780"/>
      <c r="MLJ22" s="780"/>
      <c r="MLK22" s="780"/>
      <c r="MLL22" s="780"/>
      <c r="MLM22" s="780"/>
      <c r="MLN22" s="780"/>
      <c r="MLO22" s="780"/>
      <c r="MLP22" s="780"/>
      <c r="MLQ22" s="780"/>
      <c r="MLR22" s="780"/>
      <c r="MLS22" s="780"/>
      <c r="MLT22" s="780"/>
      <c r="MLU22" s="780"/>
      <c r="MLV22" s="780"/>
      <c r="MLW22" s="780"/>
      <c r="MLX22" s="780"/>
      <c r="MLY22" s="780"/>
      <c r="MLZ22" s="780"/>
      <c r="MMA22" s="780"/>
      <c r="MMB22" s="780"/>
      <c r="MMC22" s="780"/>
      <c r="MMD22" s="780"/>
      <c r="MME22" s="780"/>
      <c r="MMF22" s="780"/>
      <c r="MMG22" s="780"/>
      <c r="MMH22" s="780"/>
      <c r="MMI22" s="780"/>
      <c r="MMJ22" s="780"/>
      <c r="MMK22" s="780"/>
      <c r="MML22" s="780"/>
      <c r="MMM22" s="780"/>
      <c r="MMN22" s="780"/>
      <c r="MMO22" s="780"/>
      <c r="MMP22" s="780"/>
      <c r="MMQ22" s="780"/>
      <c r="MMR22" s="780"/>
      <c r="MMS22" s="780"/>
      <c r="MMT22" s="780"/>
      <c r="MMU22" s="780"/>
      <c r="MMV22" s="780"/>
      <c r="MMW22" s="780"/>
      <c r="MMX22" s="780"/>
      <c r="MMY22" s="780"/>
      <c r="MMZ22" s="780"/>
      <c r="MNA22" s="780"/>
      <c r="MNB22" s="780"/>
      <c r="MNC22" s="780"/>
      <c r="MND22" s="780"/>
      <c r="MNE22" s="780"/>
      <c r="MNF22" s="780"/>
      <c r="MNG22" s="780"/>
      <c r="MNH22" s="780"/>
      <c r="MNI22" s="780"/>
      <c r="MNJ22" s="780"/>
      <c r="MNK22" s="780"/>
      <c r="MNL22" s="780"/>
      <c r="MNM22" s="780"/>
      <c r="MNN22" s="780"/>
      <c r="MNO22" s="780"/>
      <c r="MNP22" s="780"/>
      <c r="MNQ22" s="780"/>
      <c r="MNR22" s="780"/>
      <c r="MNS22" s="780"/>
      <c r="MNT22" s="780"/>
      <c r="MNU22" s="780"/>
      <c r="MNV22" s="780"/>
      <c r="MNW22" s="780"/>
      <c r="MNX22" s="780"/>
      <c r="MNY22" s="780"/>
      <c r="MNZ22" s="780"/>
      <c r="MOA22" s="780"/>
      <c r="MOB22" s="780"/>
      <c r="MOC22" s="780"/>
      <c r="MOD22" s="780"/>
      <c r="MOE22" s="780"/>
      <c r="MOF22" s="780"/>
      <c r="MOG22" s="780"/>
      <c r="MOH22" s="780"/>
      <c r="MOI22" s="780"/>
      <c r="MOJ22" s="780"/>
      <c r="MOK22" s="780"/>
      <c r="MOL22" s="780"/>
      <c r="MOM22" s="780"/>
      <c r="MON22" s="780"/>
      <c r="MOO22" s="780"/>
      <c r="MOP22" s="780"/>
      <c r="MOQ22" s="780"/>
      <c r="MOR22" s="780"/>
      <c r="MOS22" s="780"/>
      <c r="MOT22" s="780"/>
      <c r="MOU22" s="780"/>
      <c r="MOV22" s="780"/>
      <c r="MOW22" s="780"/>
      <c r="MOX22" s="780"/>
      <c r="MOY22" s="780"/>
      <c r="MOZ22" s="780"/>
      <c r="MPA22" s="780"/>
      <c r="MPB22" s="780"/>
      <c r="MPC22" s="780"/>
      <c r="MPD22" s="780"/>
      <c r="MPE22" s="780"/>
      <c r="MPF22" s="780"/>
      <c r="MPG22" s="780"/>
      <c r="MPH22" s="780"/>
      <c r="MPI22" s="780"/>
      <c r="MPJ22" s="780"/>
      <c r="MPK22" s="780"/>
      <c r="MPL22" s="780"/>
      <c r="MPM22" s="780"/>
      <c r="MPN22" s="780"/>
      <c r="MPO22" s="780"/>
      <c r="MPP22" s="780"/>
      <c r="MPQ22" s="780"/>
      <c r="MPR22" s="780"/>
      <c r="MPS22" s="780"/>
      <c r="MPT22" s="780"/>
      <c r="MPU22" s="780"/>
      <c r="MPV22" s="780"/>
      <c r="MPW22" s="780"/>
      <c r="MPX22" s="780"/>
      <c r="MPY22" s="780"/>
      <c r="MPZ22" s="780"/>
      <c r="MQA22" s="780"/>
      <c r="MQB22" s="780"/>
      <c r="MQC22" s="780"/>
      <c r="MQD22" s="780"/>
      <c r="MQE22" s="780"/>
      <c r="MQF22" s="780"/>
      <c r="MQG22" s="780"/>
      <c r="MQH22" s="780"/>
      <c r="MQI22" s="780"/>
      <c r="MQJ22" s="780"/>
      <c r="MQK22" s="780"/>
      <c r="MQL22" s="780"/>
      <c r="MQM22" s="780"/>
      <c r="MQN22" s="780"/>
      <c r="MQO22" s="780"/>
      <c r="MQP22" s="780"/>
      <c r="MQQ22" s="780"/>
      <c r="MQR22" s="780"/>
      <c r="MQS22" s="780"/>
      <c r="MQT22" s="780"/>
      <c r="MQU22" s="780"/>
      <c r="MQV22" s="780"/>
      <c r="MQW22" s="780"/>
      <c r="MQX22" s="780"/>
      <c r="MQY22" s="780"/>
      <c r="MQZ22" s="780"/>
      <c r="MRA22" s="780"/>
      <c r="MRB22" s="780"/>
      <c r="MRC22" s="780"/>
      <c r="MRD22" s="780"/>
      <c r="MRE22" s="780"/>
      <c r="MRF22" s="780"/>
      <c r="MRG22" s="780"/>
      <c r="MRH22" s="780"/>
      <c r="MRI22" s="780"/>
      <c r="MRJ22" s="780"/>
      <c r="MRK22" s="780"/>
      <c r="MRL22" s="780"/>
      <c r="MRM22" s="780"/>
      <c r="MRN22" s="780"/>
      <c r="MRO22" s="780"/>
      <c r="MRP22" s="780"/>
      <c r="MRQ22" s="780"/>
      <c r="MRR22" s="780"/>
      <c r="MRS22" s="780"/>
      <c r="MRT22" s="780"/>
      <c r="MRU22" s="780"/>
      <c r="MRV22" s="780"/>
      <c r="MRW22" s="780"/>
      <c r="MRX22" s="780"/>
      <c r="MRY22" s="780"/>
      <c r="MRZ22" s="780"/>
      <c r="MSA22" s="780"/>
      <c r="MSB22" s="780"/>
      <c r="MSC22" s="780"/>
      <c r="MSD22" s="780"/>
      <c r="MSE22" s="780"/>
      <c r="MSF22" s="780"/>
      <c r="MSG22" s="780"/>
      <c r="MSH22" s="780"/>
      <c r="MSI22" s="780"/>
      <c r="MSJ22" s="780"/>
      <c r="MSK22" s="780"/>
      <c r="MSL22" s="780"/>
      <c r="MSM22" s="780"/>
      <c r="MSN22" s="780"/>
      <c r="MSO22" s="780"/>
      <c r="MSP22" s="780"/>
      <c r="MSQ22" s="780"/>
      <c r="MSR22" s="780"/>
      <c r="MSS22" s="780"/>
      <c r="MST22" s="780"/>
      <c r="MSU22" s="780"/>
      <c r="MSV22" s="780"/>
      <c r="MSW22" s="780"/>
      <c r="MSX22" s="780"/>
      <c r="MSY22" s="780"/>
      <c r="MSZ22" s="780"/>
      <c r="MTA22" s="780"/>
      <c r="MTB22" s="780"/>
      <c r="MTC22" s="780"/>
      <c r="MTD22" s="780"/>
      <c r="MTE22" s="780"/>
      <c r="MTF22" s="780"/>
      <c r="MTG22" s="780"/>
      <c r="MTH22" s="780"/>
      <c r="MTI22" s="780"/>
      <c r="MTJ22" s="780"/>
      <c r="MTK22" s="780"/>
      <c r="MTL22" s="780"/>
      <c r="MTM22" s="780"/>
      <c r="MTN22" s="780"/>
      <c r="MTO22" s="780"/>
      <c r="MTP22" s="780"/>
      <c r="MTQ22" s="780"/>
      <c r="MTR22" s="780"/>
      <c r="MTS22" s="780"/>
      <c r="MTT22" s="780"/>
      <c r="MTU22" s="780"/>
      <c r="MTV22" s="780"/>
      <c r="MTW22" s="780"/>
      <c r="MTX22" s="780"/>
      <c r="MTY22" s="780"/>
      <c r="MTZ22" s="780"/>
      <c r="MUA22" s="780"/>
      <c r="MUB22" s="780"/>
      <c r="MUC22" s="780"/>
      <c r="MUD22" s="780"/>
      <c r="MUE22" s="780"/>
      <c r="MUF22" s="780"/>
      <c r="MUG22" s="780"/>
      <c r="MUH22" s="780"/>
      <c r="MUI22" s="780"/>
      <c r="MUJ22" s="780"/>
      <c r="MUK22" s="780"/>
      <c r="MUL22" s="780"/>
      <c r="MUM22" s="780"/>
      <c r="MUN22" s="780"/>
      <c r="MUO22" s="780"/>
      <c r="MUP22" s="780"/>
      <c r="MUQ22" s="780"/>
      <c r="MUR22" s="780"/>
      <c r="MUS22" s="780"/>
      <c r="MUT22" s="780"/>
      <c r="MUU22" s="780"/>
      <c r="MUV22" s="780"/>
      <c r="MUW22" s="780"/>
      <c r="MUX22" s="780"/>
      <c r="MUY22" s="780"/>
      <c r="MUZ22" s="780"/>
      <c r="MVA22" s="780"/>
      <c r="MVB22" s="780"/>
      <c r="MVC22" s="780"/>
      <c r="MVD22" s="780"/>
      <c r="MVE22" s="780"/>
      <c r="MVF22" s="780"/>
      <c r="MVG22" s="780"/>
      <c r="MVH22" s="780"/>
      <c r="MVI22" s="780"/>
      <c r="MVJ22" s="780"/>
      <c r="MVK22" s="780"/>
      <c r="MVL22" s="780"/>
      <c r="MVM22" s="780"/>
      <c r="MVN22" s="780"/>
      <c r="MVO22" s="780"/>
      <c r="MVP22" s="780"/>
      <c r="MVQ22" s="780"/>
      <c r="MVR22" s="780"/>
      <c r="MVS22" s="780"/>
      <c r="MVT22" s="780"/>
      <c r="MVU22" s="780"/>
      <c r="MVV22" s="780"/>
      <c r="MVW22" s="780"/>
      <c r="MVX22" s="780"/>
      <c r="MVY22" s="780"/>
      <c r="MVZ22" s="780"/>
      <c r="MWA22" s="780"/>
      <c r="MWB22" s="780"/>
      <c r="MWC22" s="780"/>
      <c r="MWD22" s="780"/>
      <c r="MWE22" s="780"/>
      <c r="MWF22" s="780"/>
      <c r="MWG22" s="780"/>
      <c r="MWH22" s="780"/>
      <c r="MWI22" s="780"/>
      <c r="MWJ22" s="780"/>
      <c r="MWK22" s="780"/>
      <c r="MWL22" s="780"/>
      <c r="MWM22" s="780"/>
      <c r="MWN22" s="780"/>
      <c r="MWO22" s="780"/>
      <c r="MWP22" s="780"/>
      <c r="MWQ22" s="780"/>
      <c r="MWR22" s="780"/>
      <c r="MWS22" s="780"/>
      <c r="MWT22" s="780"/>
      <c r="MWU22" s="780"/>
      <c r="MWV22" s="780"/>
      <c r="MWW22" s="780"/>
      <c r="MWX22" s="780"/>
      <c r="MWY22" s="780"/>
      <c r="MWZ22" s="780"/>
      <c r="MXA22" s="780"/>
      <c r="MXB22" s="780"/>
      <c r="MXC22" s="780"/>
      <c r="MXD22" s="780"/>
      <c r="MXE22" s="780"/>
      <c r="MXF22" s="780"/>
      <c r="MXG22" s="780"/>
      <c r="MXH22" s="780"/>
      <c r="MXI22" s="780"/>
      <c r="MXJ22" s="780"/>
      <c r="MXK22" s="780"/>
      <c r="MXL22" s="780"/>
      <c r="MXM22" s="780"/>
      <c r="MXN22" s="780"/>
      <c r="MXO22" s="780"/>
      <c r="MXP22" s="780"/>
      <c r="MXQ22" s="780"/>
      <c r="MXR22" s="780"/>
      <c r="MXS22" s="780"/>
      <c r="MXT22" s="780"/>
      <c r="MXU22" s="780"/>
      <c r="MXV22" s="780"/>
      <c r="MXW22" s="780"/>
      <c r="MXX22" s="780"/>
      <c r="MXY22" s="780"/>
      <c r="MXZ22" s="780"/>
      <c r="MYA22" s="780"/>
      <c r="MYB22" s="780"/>
      <c r="MYC22" s="780"/>
      <c r="MYD22" s="780"/>
      <c r="MYE22" s="780"/>
      <c r="MYF22" s="780"/>
      <c r="MYG22" s="780"/>
      <c r="MYH22" s="780"/>
      <c r="MYI22" s="780"/>
      <c r="MYJ22" s="780"/>
      <c r="MYK22" s="780"/>
      <c r="MYL22" s="780"/>
      <c r="MYM22" s="780"/>
      <c r="MYN22" s="780"/>
      <c r="MYO22" s="780"/>
      <c r="MYP22" s="780"/>
      <c r="MYQ22" s="780"/>
      <c r="MYR22" s="780"/>
      <c r="MYS22" s="780"/>
      <c r="MYT22" s="780"/>
      <c r="MYU22" s="780"/>
      <c r="MYV22" s="780"/>
      <c r="MYW22" s="780"/>
      <c r="MYX22" s="780"/>
      <c r="MYY22" s="780"/>
      <c r="MYZ22" s="780"/>
      <c r="MZA22" s="780"/>
      <c r="MZB22" s="780"/>
      <c r="MZC22" s="780"/>
      <c r="MZD22" s="780"/>
      <c r="MZE22" s="780"/>
      <c r="MZF22" s="780"/>
      <c r="MZG22" s="780"/>
      <c r="MZH22" s="780"/>
      <c r="MZI22" s="780"/>
      <c r="MZJ22" s="780"/>
      <c r="MZK22" s="780"/>
      <c r="MZL22" s="780"/>
      <c r="MZM22" s="780"/>
      <c r="MZN22" s="780"/>
      <c r="MZO22" s="780"/>
      <c r="MZP22" s="780"/>
      <c r="MZQ22" s="780"/>
      <c r="MZR22" s="780"/>
      <c r="MZS22" s="780"/>
      <c r="MZT22" s="780"/>
      <c r="MZU22" s="780"/>
      <c r="MZV22" s="780"/>
      <c r="MZW22" s="780"/>
      <c r="MZX22" s="780"/>
      <c r="MZY22" s="780"/>
      <c r="MZZ22" s="780"/>
      <c r="NAA22" s="780"/>
      <c r="NAB22" s="780"/>
      <c r="NAC22" s="780"/>
      <c r="NAD22" s="780"/>
      <c r="NAE22" s="780"/>
      <c r="NAF22" s="780"/>
      <c r="NAG22" s="780"/>
      <c r="NAH22" s="780"/>
      <c r="NAI22" s="780"/>
      <c r="NAJ22" s="780"/>
      <c r="NAK22" s="780"/>
      <c r="NAL22" s="780"/>
      <c r="NAM22" s="780"/>
      <c r="NAN22" s="780"/>
      <c r="NAO22" s="780"/>
      <c r="NAP22" s="780"/>
      <c r="NAQ22" s="780"/>
      <c r="NAR22" s="780"/>
      <c r="NAS22" s="780"/>
      <c r="NAT22" s="780"/>
      <c r="NAU22" s="780"/>
      <c r="NAV22" s="780"/>
      <c r="NAW22" s="780"/>
      <c r="NAX22" s="780"/>
      <c r="NAY22" s="780"/>
      <c r="NAZ22" s="780"/>
      <c r="NBA22" s="780"/>
      <c r="NBB22" s="780"/>
      <c r="NBC22" s="780"/>
      <c r="NBD22" s="780"/>
      <c r="NBE22" s="780"/>
      <c r="NBF22" s="780"/>
      <c r="NBG22" s="780"/>
      <c r="NBH22" s="780"/>
      <c r="NBI22" s="780"/>
      <c r="NBJ22" s="780"/>
      <c r="NBK22" s="780"/>
      <c r="NBL22" s="780"/>
      <c r="NBM22" s="780"/>
      <c r="NBN22" s="780"/>
      <c r="NBO22" s="780"/>
      <c r="NBP22" s="780"/>
      <c r="NBQ22" s="780"/>
      <c r="NBR22" s="780"/>
      <c r="NBS22" s="780"/>
      <c r="NBT22" s="780"/>
      <c r="NBU22" s="780"/>
      <c r="NBV22" s="780"/>
      <c r="NBW22" s="780"/>
      <c r="NBX22" s="780"/>
      <c r="NBY22" s="780"/>
      <c r="NBZ22" s="780"/>
      <c r="NCA22" s="780"/>
      <c r="NCB22" s="780"/>
      <c r="NCC22" s="780"/>
      <c r="NCD22" s="780"/>
      <c r="NCE22" s="780"/>
      <c r="NCF22" s="780"/>
      <c r="NCG22" s="780"/>
      <c r="NCH22" s="780"/>
      <c r="NCI22" s="780"/>
      <c r="NCJ22" s="780"/>
      <c r="NCK22" s="780"/>
      <c r="NCL22" s="780"/>
      <c r="NCM22" s="780"/>
      <c r="NCN22" s="780"/>
      <c r="NCO22" s="780"/>
      <c r="NCP22" s="780"/>
      <c r="NCQ22" s="780"/>
      <c r="NCR22" s="780"/>
      <c r="NCS22" s="780"/>
      <c r="NCT22" s="780"/>
      <c r="NCU22" s="780"/>
      <c r="NCV22" s="780"/>
      <c r="NCW22" s="780"/>
      <c r="NCX22" s="780"/>
      <c r="NCY22" s="780"/>
      <c r="NCZ22" s="780"/>
      <c r="NDA22" s="780"/>
      <c r="NDB22" s="780"/>
      <c r="NDC22" s="780"/>
      <c r="NDD22" s="780"/>
      <c r="NDE22" s="780"/>
      <c r="NDF22" s="780"/>
      <c r="NDG22" s="780"/>
      <c r="NDH22" s="780"/>
      <c r="NDI22" s="780"/>
      <c r="NDJ22" s="780"/>
      <c r="NDK22" s="780"/>
      <c r="NDL22" s="780"/>
      <c r="NDM22" s="780"/>
      <c r="NDN22" s="780"/>
      <c r="NDO22" s="780"/>
      <c r="NDP22" s="780"/>
      <c r="NDQ22" s="780"/>
      <c r="NDR22" s="780"/>
      <c r="NDS22" s="780"/>
      <c r="NDT22" s="780"/>
      <c r="NDU22" s="780"/>
      <c r="NDV22" s="780"/>
      <c r="NDW22" s="780"/>
      <c r="NDX22" s="780"/>
      <c r="NDY22" s="780"/>
      <c r="NDZ22" s="780"/>
      <c r="NEA22" s="780"/>
      <c r="NEB22" s="780"/>
      <c r="NEC22" s="780"/>
      <c r="NED22" s="780"/>
      <c r="NEE22" s="780"/>
      <c r="NEF22" s="780"/>
      <c r="NEG22" s="780"/>
      <c r="NEH22" s="780"/>
      <c r="NEI22" s="780"/>
      <c r="NEJ22" s="780"/>
      <c r="NEK22" s="780"/>
      <c r="NEL22" s="780"/>
      <c r="NEM22" s="780"/>
      <c r="NEN22" s="780"/>
      <c r="NEO22" s="780"/>
      <c r="NEP22" s="780"/>
      <c r="NEQ22" s="780"/>
      <c r="NER22" s="780"/>
      <c r="NES22" s="780"/>
      <c r="NET22" s="780"/>
      <c r="NEU22" s="780"/>
      <c r="NEV22" s="780"/>
      <c r="NEW22" s="780"/>
      <c r="NEX22" s="780"/>
      <c r="NEY22" s="780"/>
      <c r="NEZ22" s="780"/>
      <c r="NFA22" s="780"/>
      <c r="NFB22" s="780"/>
      <c r="NFC22" s="780"/>
      <c r="NFD22" s="780"/>
      <c r="NFE22" s="780"/>
      <c r="NFF22" s="780"/>
      <c r="NFG22" s="780"/>
      <c r="NFH22" s="780"/>
      <c r="NFI22" s="780"/>
      <c r="NFJ22" s="780"/>
      <c r="NFK22" s="780"/>
      <c r="NFL22" s="780"/>
      <c r="NFM22" s="780"/>
      <c r="NFN22" s="780"/>
      <c r="NFO22" s="780"/>
      <c r="NFP22" s="780"/>
      <c r="NFQ22" s="780"/>
      <c r="NFR22" s="780"/>
      <c r="NFS22" s="780"/>
      <c r="NFT22" s="780"/>
      <c r="NFU22" s="780"/>
      <c r="NFV22" s="780"/>
      <c r="NFW22" s="780"/>
      <c r="NFX22" s="780"/>
      <c r="NFY22" s="780"/>
      <c r="NFZ22" s="780"/>
      <c r="NGA22" s="780"/>
      <c r="NGB22" s="780"/>
      <c r="NGC22" s="780"/>
      <c r="NGD22" s="780"/>
      <c r="NGE22" s="780"/>
      <c r="NGF22" s="780"/>
      <c r="NGG22" s="780"/>
      <c r="NGH22" s="780"/>
      <c r="NGI22" s="780"/>
      <c r="NGJ22" s="780"/>
      <c r="NGK22" s="780"/>
      <c r="NGL22" s="780"/>
      <c r="NGM22" s="780"/>
      <c r="NGN22" s="780"/>
      <c r="NGO22" s="780"/>
      <c r="NGP22" s="780"/>
      <c r="NGQ22" s="780"/>
      <c r="NGR22" s="780"/>
      <c r="NGS22" s="780"/>
      <c r="NGT22" s="780"/>
      <c r="NGU22" s="780"/>
      <c r="NGV22" s="780"/>
      <c r="NGW22" s="780"/>
      <c r="NGX22" s="780"/>
      <c r="NGY22" s="780"/>
      <c r="NGZ22" s="780"/>
      <c r="NHA22" s="780"/>
      <c r="NHB22" s="780"/>
      <c r="NHC22" s="780"/>
      <c r="NHD22" s="780"/>
      <c r="NHE22" s="780"/>
      <c r="NHF22" s="780"/>
      <c r="NHG22" s="780"/>
      <c r="NHH22" s="780"/>
      <c r="NHI22" s="780"/>
      <c r="NHJ22" s="780"/>
      <c r="NHK22" s="780"/>
      <c r="NHL22" s="780"/>
      <c r="NHM22" s="780"/>
      <c r="NHN22" s="780"/>
      <c r="NHO22" s="780"/>
      <c r="NHP22" s="780"/>
      <c r="NHQ22" s="780"/>
      <c r="NHR22" s="780"/>
      <c r="NHS22" s="780"/>
      <c r="NHT22" s="780"/>
      <c r="NHU22" s="780"/>
      <c r="NHV22" s="780"/>
      <c r="NHW22" s="780"/>
      <c r="NHX22" s="780"/>
      <c r="NHY22" s="780"/>
      <c r="NHZ22" s="780"/>
      <c r="NIA22" s="780"/>
      <c r="NIB22" s="780"/>
      <c r="NIC22" s="780"/>
      <c r="NID22" s="780"/>
      <c r="NIE22" s="780"/>
      <c r="NIF22" s="780"/>
      <c r="NIG22" s="780"/>
      <c r="NIH22" s="780"/>
      <c r="NII22" s="780"/>
      <c r="NIJ22" s="780"/>
      <c r="NIK22" s="780"/>
      <c r="NIL22" s="780"/>
      <c r="NIM22" s="780"/>
      <c r="NIN22" s="780"/>
      <c r="NIO22" s="780"/>
      <c r="NIP22" s="780"/>
      <c r="NIQ22" s="780"/>
      <c r="NIR22" s="780"/>
      <c r="NIS22" s="780"/>
      <c r="NIT22" s="780"/>
      <c r="NIU22" s="780"/>
      <c r="NIV22" s="780"/>
      <c r="NIW22" s="780"/>
      <c r="NIX22" s="780"/>
      <c r="NIY22" s="780"/>
      <c r="NIZ22" s="780"/>
      <c r="NJA22" s="780"/>
      <c r="NJB22" s="780"/>
      <c r="NJC22" s="780"/>
      <c r="NJD22" s="780"/>
      <c r="NJE22" s="780"/>
      <c r="NJF22" s="780"/>
      <c r="NJG22" s="780"/>
      <c r="NJH22" s="780"/>
      <c r="NJI22" s="780"/>
      <c r="NJJ22" s="780"/>
      <c r="NJK22" s="780"/>
      <c r="NJL22" s="780"/>
      <c r="NJM22" s="780"/>
      <c r="NJN22" s="780"/>
      <c r="NJO22" s="780"/>
      <c r="NJP22" s="780"/>
      <c r="NJQ22" s="780"/>
      <c r="NJR22" s="780"/>
      <c r="NJS22" s="780"/>
      <c r="NJT22" s="780"/>
      <c r="NJU22" s="780"/>
      <c r="NJV22" s="780"/>
      <c r="NJW22" s="780"/>
      <c r="NJX22" s="780"/>
      <c r="NJY22" s="780"/>
      <c r="NJZ22" s="780"/>
      <c r="NKA22" s="780"/>
      <c r="NKB22" s="780"/>
      <c r="NKC22" s="780"/>
      <c r="NKD22" s="780"/>
      <c r="NKE22" s="780"/>
      <c r="NKF22" s="780"/>
      <c r="NKG22" s="780"/>
      <c r="NKH22" s="780"/>
      <c r="NKI22" s="780"/>
      <c r="NKJ22" s="780"/>
      <c r="NKK22" s="780"/>
      <c r="NKL22" s="780"/>
      <c r="NKM22" s="780"/>
      <c r="NKN22" s="780"/>
      <c r="NKO22" s="780"/>
      <c r="NKP22" s="780"/>
      <c r="NKQ22" s="780"/>
      <c r="NKR22" s="780"/>
      <c r="NKS22" s="780"/>
      <c r="NKT22" s="780"/>
      <c r="NKU22" s="780"/>
      <c r="NKV22" s="780"/>
      <c r="NKW22" s="780"/>
      <c r="NKX22" s="780"/>
      <c r="NKY22" s="780"/>
      <c r="NKZ22" s="780"/>
      <c r="NLA22" s="780"/>
      <c r="NLB22" s="780"/>
      <c r="NLC22" s="780"/>
      <c r="NLD22" s="780"/>
      <c r="NLE22" s="780"/>
      <c r="NLF22" s="780"/>
      <c r="NLG22" s="780"/>
      <c r="NLH22" s="780"/>
      <c r="NLI22" s="780"/>
      <c r="NLJ22" s="780"/>
      <c r="NLK22" s="780"/>
      <c r="NLL22" s="780"/>
      <c r="NLM22" s="780"/>
      <c r="NLN22" s="780"/>
      <c r="NLO22" s="780"/>
      <c r="NLP22" s="780"/>
      <c r="NLQ22" s="780"/>
      <c r="NLR22" s="780"/>
      <c r="NLS22" s="780"/>
      <c r="NLT22" s="780"/>
      <c r="NLU22" s="780"/>
      <c r="NLV22" s="780"/>
      <c r="NLW22" s="780"/>
      <c r="NLX22" s="780"/>
      <c r="NLY22" s="780"/>
      <c r="NLZ22" s="780"/>
      <c r="NMA22" s="780"/>
      <c r="NMB22" s="780"/>
      <c r="NMC22" s="780"/>
      <c r="NMD22" s="780"/>
      <c r="NME22" s="780"/>
      <c r="NMF22" s="780"/>
      <c r="NMG22" s="780"/>
      <c r="NMH22" s="780"/>
      <c r="NMI22" s="780"/>
      <c r="NMJ22" s="780"/>
      <c r="NMK22" s="780"/>
      <c r="NML22" s="780"/>
      <c r="NMM22" s="780"/>
      <c r="NMN22" s="780"/>
      <c r="NMO22" s="780"/>
      <c r="NMP22" s="780"/>
      <c r="NMQ22" s="780"/>
      <c r="NMR22" s="780"/>
      <c r="NMS22" s="780"/>
      <c r="NMT22" s="780"/>
      <c r="NMU22" s="780"/>
      <c r="NMV22" s="780"/>
      <c r="NMW22" s="780"/>
      <c r="NMX22" s="780"/>
      <c r="NMY22" s="780"/>
      <c r="NMZ22" s="780"/>
      <c r="NNA22" s="780"/>
      <c r="NNB22" s="780"/>
      <c r="NNC22" s="780"/>
      <c r="NND22" s="780"/>
      <c r="NNE22" s="780"/>
      <c r="NNF22" s="780"/>
      <c r="NNG22" s="780"/>
      <c r="NNH22" s="780"/>
      <c r="NNI22" s="780"/>
      <c r="NNJ22" s="780"/>
      <c r="NNK22" s="780"/>
      <c r="NNL22" s="780"/>
      <c r="NNM22" s="780"/>
      <c r="NNN22" s="780"/>
      <c r="NNO22" s="780"/>
      <c r="NNP22" s="780"/>
      <c r="NNQ22" s="780"/>
      <c r="NNR22" s="780"/>
      <c r="NNS22" s="780"/>
      <c r="NNT22" s="780"/>
      <c r="NNU22" s="780"/>
      <c r="NNV22" s="780"/>
      <c r="NNW22" s="780"/>
      <c r="NNX22" s="780"/>
      <c r="NNY22" s="780"/>
      <c r="NNZ22" s="780"/>
      <c r="NOA22" s="780"/>
      <c r="NOB22" s="780"/>
      <c r="NOC22" s="780"/>
      <c r="NOD22" s="780"/>
      <c r="NOE22" s="780"/>
      <c r="NOF22" s="780"/>
      <c r="NOG22" s="780"/>
      <c r="NOH22" s="780"/>
      <c r="NOI22" s="780"/>
      <c r="NOJ22" s="780"/>
      <c r="NOK22" s="780"/>
      <c r="NOL22" s="780"/>
      <c r="NOM22" s="780"/>
      <c r="NON22" s="780"/>
      <c r="NOO22" s="780"/>
      <c r="NOP22" s="780"/>
      <c r="NOQ22" s="780"/>
      <c r="NOR22" s="780"/>
      <c r="NOS22" s="780"/>
      <c r="NOT22" s="780"/>
      <c r="NOU22" s="780"/>
      <c r="NOV22" s="780"/>
      <c r="NOW22" s="780"/>
      <c r="NOX22" s="780"/>
      <c r="NOY22" s="780"/>
      <c r="NOZ22" s="780"/>
      <c r="NPA22" s="780"/>
      <c r="NPB22" s="780"/>
      <c r="NPC22" s="780"/>
      <c r="NPD22" s="780"/>
      <c r="NPE22" s="780"/>
      <c r="NPF22" s="780"/>
      <c r="NPG22" s="780"/>
      <c r="NPH22" s="780"/>
      <c r="NPI22" s="780"/>
      <c r="NPJ22" s="780"/>
      <c r="NPK22" s="780"/>
      <c r="NPL22" s="780"/>
      <c r="NPM22" s="780"/>
      <c r="NPN22" s="780"/>
      <c r="NPO22" s="780"/>
      <c r="NPP22" s="780"/>
      <c r="NPQ22" s="780"/>
      <c r="NPR22" s="780"/>
      <c r="NPS22" s="780"/>
      <c r="NPT22" s="780"/>
      <c r="NPU22" s="780"/>
      <c r="NPV22" s="780"/>
      <c r="NPW22" s="780"/>
      <c r="NPX22" s="780"/>
      <c r="NPY22" s="780"/>
      <c r="NPZ22" s="780"/>
      <c r="NQA22" s="780"/>
      <c r="NQB22" s="780"/>
      <c r="NQC22" s="780"/>
      <c r="NQD22" s="780"/>
      <c r="NQE22" s="780"/>
      <c r="NQF22" s="780"/>
      <c r="NQG22" s="780"/>
      <c r="NQH22" s="780"/>
      <c r="NQI22" s="780"/>
      <c r="NQJ22" s="780"/>
      <c r="NQK22" s="780"/>
      <c r="NQL22" s="780"/>
      <c r="NQM22" s="780"/>
      <c r="NQN22" s="780"/>
      <c r="NQO22" s="780"/>
      <c r="NQP22" s="780"/>
      <c r="NQQ22" s="780"/>
      <c r="NQR22" s="780"/>
      <c r="NQS22" s="780"/>
      <c r="NQT22" s="780"/>
      <c r="NQU22" s="780"/>
      <c r="NQV22" s="780"/>
      <c r="NQW22" s="780"/>
      <c r="NQX22" s="780"/>
      <c r="NQY22" s="780"/>
      <c r="NQZ22" s="780"/>
      <c r="NRA22" s="780"/>
      <c r="NRB22" s="780"/>
      <c r="NRC22" s="780"/>
      <c r="NRD22" s="780"/>
      <c r="NRE22" s="780"/>
      <c r="NRF22" s="780"/>
      <c r="NRG22" s="780"/>
      <c r="NRH22" s="780"/>
      <c r="NRI22" s="780"/>
      <c r="NRJ22" s="780"/>
      <c r="NRK22" s="780"/>
      <c r="NRL22" s="780"/>
      <c r="NRM22" s="780"/>
      <c r="NRN22" s="780"/>
      <c r="NRO22" s="780"/>
      <c r="NRP22" s="780"/>
      <c r="NRQ22" s="780"/>
      <c r="NRR22" s="780"/>
      <c r="NRS22" s="780"/>
      <c r="NRT22" s="780"/>
      <c r="NRU22" s="780"/>
      <c r="NRV22" s="780"/>
      <c r="NRW22" s="780"/>
      <c r="NRX22" s="780"/>
      <c r="NRY22" s="780"/>
      <c r="NRZ22" s="780"/>
      <c r="NSA22" s="780"/>
      <c r="NSB22" s="780"/>
      <c r="NSC22" s="780"/>
      <c r="NSD22" s="780"/>
      <c r="NSE22" s="780"/>
      <c r="NSF22" s="780"/>
      <c r="NSG22" s="780"/>
      <c r="NSH22" s="780"/>
      <c r="NSI22" s="780"/>
      <c r="NSJ22" s="780"/>
      <c r="NSK22" s="780"/>
      <c r="NSL22" s="780"/>
      <c r="NSM22" s="780"/>
      <c r="NSN22" s="780"/>
      <c r="NSO22" s="780"/>
      <c r="NSP22" s="780"/>
      <c r="NSQ22" s="780"/>
      <c r="NSR22" s="780"/>
      <c r="NSS22" s="780"/>
      <c r="NST22" s="780"/>
      <c r="NSU22" s="780"/>
      <c r="NSV22" s="780"/>
      <c r="NSW22" s="780"/>
      <c r="NSX22" s="780"/>
      <c r="NSY22" s="780"/>
      <c r="NSZ22" s="780"/>
      <c r="NTA22" s="780"/>
      <c r="NTB22" s="780"/>
      <c r="NTC22" s="780"/>
      <c r="NTD22" s="780"/>
      <c r="NTE22" s="780"/>
      <c r="NTF22" s="780"/>
      <c r="NTG22" s="780"/>
      <c r="NTH22" s="780"/>
      <c r="NTI22" s="780"/>
      <c r="NTJ22" s="780"/>
      <c r="NTK22" s="780"/>
      <c r="NTL22" s="780"/>
      <c r="NTM22" s="780"/>
      <c r="NTN22" s="780"/>
      <c r="NTO22" s="780"/>
      <c r="NTP22" s="780"/>
      <c r="NTQ22" s="780"/>
      <c r="NTR22" s="780"/>
      <c r="NTS22" s="780"/>
      <c r="NTT22" s="780"/>
      <c r="NTU22" s="780"/>
      <c r="NTV22" s="780"/>
      <c r="NTW22" s="780"/>
      <c r="NTX22" s="780"/>
      <c r="NTY22" s="780"/>
      <c r="NTZ22" s="780"/>
      <c r="NUA22" s="780"/>
      <c r="NUB22" s="780"/>
      <c r="NUC22" s="780"/>
      <c r="NUD22" s="780"/>
      <c r="NUE22" s="780"/>
      <c r="NUF22" s="780"/>
      <c r="NUG22" s="780"/>
      <c r="NUH22" s="780"/>
      <c r="NUI22" s="780"/>
      <c r="NUJ22" s="780"/>
      <c r="NUK22" s="780"/>
      <c r="NUL22" s="780"/>
      <c r="NUM22" s="780"/>
      <c r="NUN22" s="780"/>
      <c r="NUO22" s="780"/>
      <c r="NUP22" s="780"/>
      <c r="NUQ22" s="780"/>
      <c r="NUR22" s="780"/>
      <c r="NUS22" s="780"/>
      <c r="NUT22" s="780"/>
      <c r="NUU22" s="780"/>
      <c r="NUV22" s="780"/>
      <c r="NUW22" s="780"/>
      <c r="NUX22" s="780"/>
      <c r="NUY22" s="780"/>
      <c r="NUZ22" s="780"/>
      <c r="NVA22" s="780"/>
      <c r="NVB22" s="780"/>
      <c r="NVC22" s="780"/>
      <c r="NVD22" s="780"/>
      <c r="NVE22" s="780"/>
      <c r="NVF22" s="780"/>
      <c r="NVG22" s="780"/>
      <c r="NVH22" s="780"/>
      <c r="NVI22" s="780"/>
      <c r="NVJ22" s="780"/>
      <c r="NVK22" s="780"/>
      <c r="NVL22" s="780"/>
      <c r="NVM22" s="780"/>
      <c r="NVN22" s="780"/>
      <c r="NVO22" s="780"/>
      <c r="NVP22" s="780"/>
      <c r="NVQ22" s="780"/>
      <c r="NVR22" s="780"/>
      <c r="NVS22" s="780"/>
      <c r="NVT22" s="780"/>
      <c r="NVU22" s="780"/>
      <c r="NVV22" s="780"/>
      <c r="NVW22" s="780"/>
      <c r="NVX22" s="780"/>
      <c r="NVY22" s="780"/>
      <c r="NVZ22" s="780"/>
      <c r="NWA22" s="780"/>
      <c r="NWB22" s="780"/>
      <c r="NWC22" s="780"/>
      <c r="NWD22" s="780"/>
      <c r="NWE22" s="780"/>
      <c r="NWF22" s="780"/>
      <c r="NWG22" s="780"/>
      <c r="NWH22" s="780"/>
      <c r="NWI22" s="780"/>
      <c r="NWJ22" s="780"/>
      <c r="NWK22" s="780"/>
      <c r="NWL22" s="780"/>
      <c r="NWM22" s="780"/>
      <c r="NWN22" s="780"/>
      <c r="NWO22" s="780"/>
      <c r="NWP22" s="780"/>
      <c r="NWQ22" s="780"/>
      <c r="NWR22" s="780"/>
      <c r="NWS22" s="780"/>
      <c r="NWT22" s="780"/>
      <c r="NWU22" s="780"/>
      <c r="NWV22" s="780"/>
      <c r="NWW22" s="780"/>
      <c r="NWX22" s="780"/>
      <c r="NWY22" s="780"/>
      <c r="NWZ22" s="780"/>
      <c r="NXA22" s="780"/>
      <c r="NXB22" s="780"/>
      <c r="NXC22" s="780"/>
      <c r="NXD22" s="780"/>
      <c r="NXE22" s="780"/>
      <c r="NXF22" s="780"/>
      <c r="NXG22" s="780"/>
      <c r="NXH22" s="780"/>
      <c r="NXI22" s="780"/>
      <c r="NXJ22" s="780"/>
      <c r="NXK22" s="780"/>
      <c r="NXL22" s="780"/>
      <c r="NXM22" s="780"/>
      <c r="NXN22" s="780"/>
      <c r="NXO22" s="780"/>
      <c r="NXP22" s="780"/>
      <c r="NXQ22" s="780"/>
      <c r="NXR22" s="780"/>
      <c r="NXS22" s="780"/>
      <c r="NXT22" s="780"/>
      <c r="NXU22" s="780"/>
      <c r="NXV22" s="780"/>
      <c r="NXW22" s="780"/>
      <c r="NXX22" s="780"/>
      <c r="NXY22" s="780"/>
      <c r="NXZ22" s="780"/>
      <c r="NYA22" s="780"/>
      <c r="NYB22" s="780"/>
      <c r="NYC22" s="780"/>
      <c r="NYD22" s="780"/>
      <c r="NYE22" s="780"/>
      <c r="NYF22" s="780"/>
      <c r="NYG22" s="780"/>
      <c r="NYH22" s="780"/>
      <c r="NYI22" s="780"/>
      <c r="NYJ22" s="780"/>
      <c r="NYK22" s="780"/>
      <c r="NYL22" s="780"/>
      <c r="NYM22" s="780"/>
      <c r="NYN22" s="780"/>
      <c r="NYO22" s="780"/>
      <c r="NYP22" s="780"/>
      <c r="NYQ22" s="780"/>
      <c r="NYR22" s="780"/>
      <c r="NYS22" s="780"/>
      <c r="NYT22" s="780"/>
      <c r="NYU22" s="780"/>
      <c r="NYV22" s="780"/>
      <c r="NYW22" s="780"/>
      <c r="NYX22" s="780"/>
      <c r="NYY22" s="780"/>
      <c r="NYZ22" s="780"/>
      <c r="NZA22" s="780"/>
      <c r="NZB22" s="780"/>
      <c r="NZC22" s="780"/>
      <c r="NZD22" s="780"/>
      <c r="NZE22" s="780"/>
      <c r="NZF22" s="780"/>
      <c r="NZG22" s="780"/>
      <c r="NZH22" s="780"/>
      <c r="NZI22" s="780"/>
      <c r="NZJ22" s="780"/>
      <c r="NZK22" s="780"/>
      <c r="NZL22" s="780"/>
      <c r="NZM22" s="780"/>
      <c r="NZN22" s="780"/>
      <c r="NZO22" s="780"/>
      <c r="NZP22" s="780"/>
      <c r="NZQ22" s="780"/>
      <c r="NZR22" s="780"/>
      <c r="NZS22" s="780"/>
      <c r="NZT22" s="780"/>
      <c r="NZU22" s="780"/>
      <c r="NZV22" s="780"/>
      <c r="NZW22" s="780"/>
      <c r="NZX22" s="780"/>
      <c r="NZY22" s="780"/>
      <c r="NZZ22" s="780"/>
      <c r="OAA22" s="780"/>
      <c r="OAB22" s="780"/>
      <c r="OAC22" s="780"/>
      <c r="OAD22" s="780"/>
      <c r="OAE22" s="780"/>
      <c r="OAF22" s="780"/>
      <c r="OAG22" s="780"/>
      <c r="OAH22" s="780"/>
      <c r="OAI22" s="780"/>
      <c r="OAJ22" s="780"/>
      <c r="OAK22" s="780"/>
      <c r="OAL22" s="780"/>
      <c r="OAM22" s="780"/>
      <c r="OAN22" s="780"/>
      <c r="OAO22" s="780"/>
      <c r="OAP22" s="780"/>
      <c r="OAQ22" s="780"/>
      <c r="OAR22" s="780"/>
      <c r="OAS22" s="780"/>
      <c r="OAT22" s="780"/>
      <c r="OAU22" s="780"/>
      <c r="OAV22" s="780"/>
      <c r="OAW22" s="780"/>
      <c r="OAX22" s="780"/>
      <c r="OAY22" s="780"/>
      <c r="OAZ22" s="780"/>
      <c r="OBA22" s="780"/>
      <c r="OBB22" s="780"/>
      <c r="OBC22" s="780"/>
      <c r="OBD22" s="780"/>
      <c r="OBE22" s="780"/>
      <c r="OBF22" s="780"/>
      <c r="OBG22" s="780"/>
      <c r="OBH22" s="780"/>
      <c r="OBI22" s="780"/>
      <c r="OBJ22" s="780"/>
      <c r="OBK22" s="780"/>
      <c r="OBL22" s="780"/>
      <c r="OBM22" s="780"/>
      <c r="OBN22" s="780"/>
      <c r="OBO22" s="780"/>
      <c r="OBP22" s="780"/>
      <c r="OBQ22" s="780"/>
      <c r="OBR22" s="780"/>
      <c r="OBS22" s="780"/>
      <c r="OBT22" s="780"/>
      <c r="OBU22" s="780"/>
      <c r="OBV22" s="780"/>
      <c r="OBW22" s="780"/>
      <c r="OBX22" s="780"/>
      <c r="OBY22" s="780"/>
      <c r="OBZ22" s="780"/>
      <c r="OCA22" s="780"/>
      <c r="OCB22" s="780"/>
      <c r="OCC22" s="780"/>
      <c r="OCD22" s="780"/>
      <c r="OCE22" s="780"/>
      <c r="OCF22" s="780"/>
      <c r="OCG22" s="780"/>
      <c r="OCH22" s="780"/>
      <c r="OCI22" s="780"/>
      <c r="OCJ22" s="780"/>
      <c r="OCK22" s="780"/>
      <c r="OCL22" s="780"/>
      <c r="OCM22" s="780"/>
      <c r="OCN22" s="780"/>
      <c r="OCO22" s="780"/>
      <c r="OCP22" s="780"/>
      <c r="OCQ22" s="780"/>
      <c r="OCR22" s="780"/>
      <c r="OCS22" s="780"/>
      <c r="OCT22" s="780"/>
      <c r="OCU22" s="780"/>
      <c r="OCV22" s="780"/>
      <c r="OCW22" s="780"/>
      <c r="OCX22" s="780"/>
      <c r="OCY22" s="780"/>
      <c r="OCZ22" s="780"/>
      <c r="ODA22" s="780"/>
      <c r="ODB22" s="780"/>
      <c r="ODC22" s="780"/>
      <c r="ODD22" s="780"/>
      <c r="ODE22" s="780"/>
      <c r="ODF22" s="780"/>
      <c r="ODG22" s="780"/>
      <c r="ODH22" s="780"/>
      <c r="ODI22" s="780"/>
      <c r="ODJ22" s="780"/>
      <c r="ODK22" s="780"/>
      <c r="ODL22" s="780"/>
      <c r="ODM22" s="780"/>
      <c r="ODN22" s="780"/>
      <c r="ODO22" s="780"/>
      <c r="ODP22" s="780"/>
      <c r="ODQ22" s="780"/>
      <c r="ODR22" s="780"/>
      <c r="ODS22" s="780"/>
      <c r="ODT22" s="780"/>
      <c r="ODU22" s="780"/>
      <c r="ODV22" s="780"/>
      <c r="ODW22" s="780"/>
      <c r="ODX22" s="780"/>
      <c r="ODY22" s="780"/>
      <c r="ODZ22" s="780"/>
      <c r="OEA22" s="780"/>
      <c r="OEB22" s="780"/>
      <c r="OEC22" s="780"/>
      <c r="OED22" s="780"/>
      <c r="OEE22" s="780"/>
      <c r="OEF22" s="780"/>
      <c r="OEG22" s="780"/>
      <c r="OEH22" s="780"/>
      <c r="OEI22" s="780"/>
      <c r="OEJ22" s="780"/>
      <c r="OEK22" s="780"/>
      <c r="OEL22" s="780"/>
      <c r="OEM22" s="780"/>
      <c r="OEN22" s="780"/>
      <c r="OEO22" s="780"/>
      <c r="OEP22" s="780"/>
      <c r="OEQ22" s="780"/>
      <c r="OER22" s="780"/>
      <c r="OES22" s="780"/>
      <c r="OET22" s="780"/>
      <c r="OEU22" s="780"/>
      <c r="OEV22" s="780"/>
      <c r="OEW22" s="780"/>
      <c r="OEX22" s="780"/>
      <c r="OEY22" s="780"/>
      <c r="OEZ22" s="780"/>
      <c r="OFA22" s="780"/>
      <c r="OFB22" s="780"/>
      <c r="OFC22" s="780"/>
      <c r="OFD22" s="780"/>
      <c r="OFE22" s="780"/>
      <c r="OFF22" s="780"/>
      <c r="OFG22" s="780"/>
      <c r="OFH22" s="780"/>
      <c r="OFI22" s="780"/>
      <c r="OFJ22" s="780"/>
      <c r="OFK22" s="780"/>
      <c r="OFL22" s="780"/>
      <c r="OFM22" s="780"/>
      <c r="OFN22" s="780"/>
      <c r="OFO22" s="780"/>
      <c r="OFP22" s="780"/>
      <c r="OFQ22" s="780"/>
      <c r="OFR22" s="780"/>
      <c r="OFS22" s="780"/>
      <c r="OFT22" s="780"/>
      <c r="OFU22" s="780"/>
      <c r="OFV22" s="780"/>
      <c r="OFW22" s="780"/>
      <c r="OFX22" s="780"/>
      <c r="OFY22" s="780"/>
      <c r="OFZ22" s="780"/>
      <c r="OGA22" s="780"/>
      <c r="OGB22" s="780"/>
      <c r="OGC22" s="780"/>
      <c r="OGD22" s="780"/>
      <c r="OGE22" s="780"/>
      <c r="OGF22" s="780"/>
      <c r="OGG22" s="780"/>
      <c r="OGH22" s="780"/>
      <c r="OGI22" s="780"/>
      <c r="OGJ22" s="780"/>
      <c r="OGK22" s="780"/>
      <c r="OGL22" s="780"/>
      <c r="OGM22" s="780"/>
      <c r="OGN22" s="780"/>
      <c r="OGO22" s="780"/>
      <c r="OGP22" s="780"/>
      <c r="OGQ22" s="780"/>
      <c r="OGR22" s="780"/>
      <c r="OGS22" s="780"/>
      <c r="OGT22" s="780"/>
      <c r="OGU22" s="780"/>
      <c r="OGV22" s="780"/>
      <c r="OGW22" s="780"/>
      <c r="OGX22" s="780"/>
      <c r="OGY22" s="780"/>
      <c r="OGZ22" s="780"/>
      <c r="OHA22" s="780"/>
      <c r="OHB22" s="780"/>
      <c r="OHC22" s="780"/>
      <c r="OHD22" s="780"/>
      <c r="OHE22" s="780"/>
      <c r="OHF22" s="780"/>
      <c r="OHG22" s="780"/>
      <c r="OHH22" s="780"/>
      <c r="OHI22" s="780"/>
      <c r="OHJ22" s="780"/>
      <c r="OHK22" s="780"/>
      <c r="OHL22" s="780"/>
      <c r="OHM22" s="780"/>
      <c r="OHN22" s="780"/>
      <c r="OHO22" s="780"/>
      <c r="OHP22" s="780"/>
      <c r="OHQ22" s="780"/>
      <c r="OHR22" s="780"/>
      <c r="OHS22" s="780"/>
      <c r="OHT22" s="780"/>
      <c r="OHU22" s="780"/>
      <c r="OHV22" s="780"/>
      <c r="OHW22" s="780"/>
      <c r="OHX22" s="780"/>
      <c r="OHY22" s="780"/>
      <c r="OHZ22" s="780"/>
      <c r="OIA22" s="780"/>
      <c r="OIB22" s="780"/>
      <c r="OIC22" s="780"/>
      <c r="OID22" s="780"/>
      <c r="OIE22" s="780"/>
      <c r="OIF22" s="780"/>
      <c r="OIG22" s="780"/>
      <c r="OIH22" s="780"/>
      <c r="OII22" s="780"/>
      <c r="OIJ22" s="780"/>
      <c r="OIK22" s="780"/>
      <c r="OIL22" s="780"/>
      <c r="OIM22" s="780"/>
      <c r="OIN22" s="780"/>
      <c r="OIO22" s="780"/>
      <c r="OIP22" s="780"/>
      <c r="OIQ22" s="780"/>
      <c r="OIR22" s="780"/>
      <c r="OIS22" s="780"/>
      <c r="OIT22" s="780"/>
      <c r="OIU22" s="780"/>
      <c r="OIV22" s="780"/>
      <c r="OIW22" s="780"/>
      <c r="OIX22" s="780"/>
      <c r="OIY22" s="780"/>
      <c r="OIZ22" s="780"/>
      <c r="OJA22" s="780"/>
      <c r="OJB22" s="780"/>
      <c r="OJC22" s="780"/>
      <c r="OJD22" s="780"/>
      <c r="OJE22" s="780"/>
      <c r="OJF22" s="780"/>
      <c r="OJG22" s="780"/>
      <c r="OJH22" s="780"/>
      <c r="OJI22" s="780"/>
      <c r="OJJ22" s="780"/>
      <c r="OJK22" s="780"/>
      <c r="OJL22" s="780"/>
      <c r="OJM22" s="780"/>
      <c r="OJN22" s="780"/>
      <c r="OJO22" s="780"/>
      <c r="OJP22" s="780"/>
      <c r="OJQ22" s="780"/>
      <c r="OJR22" s="780"/>
      <c r="OJS22" s="780"/>
      <c r="OJT22" s="780"/>
      <c r="OJU22" s="780"/>
      <c r="OJV22" s="780"/>
      <c r="OJW22" s="780"/>
      <c r="OJX22" s="780"/>
      <c r="OJY22" s="780"/>
      <c r="OJZ22" s="780"/>
      <c r="OKA22" s="780"/>
      <c r="OKB22" s="780"/>
      <c r="OKC22" s="780"/>
      <c r="OKD22" s="780"/>
      <c r="OKE22" s="780"/>
      <c r="OKF22" s="780"/>
      <c r="OKG22" s="780"/>
      <c r="OKH22" s="780"/>
      <c r="OKI22" s="780"/>
      <c r="OKJ22" s="780"/>
      <c r="OKK22" s="780"/>
      <c r="OKL22" s="780"/>
      <c r="OKM22" s="780"/>
      <c r="OKN22" s="780"/>
      <c r="OKO22" s="780"/>
      <c r="OKP22" s="780"/>
      <c r="OKQ22" s="780"/>
      <c r="OKR22" s="780"/>
      <c r="OKS22" s="780"/>
      <c r="OKT22" s="780"/>
      <c r="OKU22" s="780"/>
      <c r="OKV22" s="780"/>
      <c r="OKW22" s="780"/>
      <c r="OKX22" s="780"/>
      <c r="OKY22" s="780"/>
      <c r="OKZ22" s="780"/>
      <c r="OLA22" s="780"/>
      <c r="OLB22" s="780"/>
      <c r="OLC22" s="780"/>
      <c r="OLD22" s="780"/>
      <c r="OLE22" s="780"/>
      <c r="OLF22" s="780"/>
      <c r="OLG22" s="780"/>
      <c r="OLH22" s="780"/>
      <c r="OLI22" s="780"/>
      <c r="OLJ22" s="780"/>
      <c r="OLK22" s="780"/>
      <c r="OLL22" s="780"/>
      <c r="OLM22" s="780"/>
      <c r="OLN22" s="780"/>
      <c r="OLO22" s="780"/>
      <c r="OLP22" s="780"/>
      <c r="OLQ22" s="780"/>
      <c r="OLR22" s="780"/>
      <c r="OLS22" s="780"/>
      <c r="OLT22" s="780"/>
      <c r="OLU22" s="780"/>
      <c r="OLV22" s="780"/>
      <c r="OLW22" s="780"/>
      <c r="OLX22" s="780"/>
      <c r="OLY22" s="780"/>
      <c r="OLZ22" s="780"/>
      <c r="OMA22" s="780"/>
      <c r="OMB22" s="780"/>
      <c r="OMC22" s="780"/>
      <c r="OMD22" s="780"/>
      <c r="OME22" s="780"/>
      <c r="OMF22" s="780"/>
      <c r="OMG22" s="780"/>
      <c r="OMH22" s="780"/>
      <c r="OMI22" s="780"/>
      <c r="OMJ22" s="780"/>
      <c r="OMK22" s="780"/>
      <c r="OML22" s="780"/>
      <c r="OMM22" s="780"/>
      <c r="OMN22" s="780"/>
      <c r="OMO22" s="780"/>
      <c r="OMP22" s="780"/>
      <c r="OMQ22" s="780"/>
      <c r="OMR22" s="780"/>
      <c r="OMS22" s="780"/>
      <c r="OMT22" s="780"/>
      <c r="OMU22" s="780"/>
      <c r="OMV22" s="780"/>
      <c r="OMW22" s="780"/>
      <c r="OMX22" s="780"/>
      <c r="OMY22" s="780"/>
      <c r="OMZ22" s="780"/>
      <c r="ONA22" s="780"/>
      <c r="ONB22" s="780"/>
      <c r="ONC22" s="780"/>
      <c r="OND22" s="780"/>
      <c r="ONE22" s="780"/>
      <c r="ONF22" s="780"/>
      <c r="ONG22" s="780"/>
      <c r="ONH22" s="780"/>
      <c r="ONI22" s="780"/>
      <c r="ONJ22" s="780"/>
      <c r="ONK22" s="780"/>
      <c r="ONL22" s="780"/>
      <c r="ONM22" s="780"/>
      <c r="ONN22" s="780"/>
      <c r="ONO22" s="780"/>
      <c r="ONP22" s="780"/>
      <c r="ONQ22" s="780"/>
      <c r="ONR22" s="780"/>
      <c r="ONS22" s="780"/>
      <c r="ONT22" s="780"/>
      <c r="ONU22" s="780"/>
      <c r="ONV22" s="780"/>
      <c r="ONW22" s="780"/>
      <c r="ONX22" s="780"/>
      <c r="ONY22" s="780"/>
      <c r="ONZ22" s="780"/>
      <c r="OOA22" s="780"/>
      <c r="OOB22" s="780"/>
      <c r="OOC22" s="780"/>
      <c r="OOD22" s="780"/>
      <c r="OOE22" s="780"/>
      <c r="OOF22" s="780"/>
      <c r="OOG22" s="780"/>
      <c r="OOH22" s="780"/>
      <c r="OOI22" s="780"/>
      <c r="OOJ22" s="780"/>
      <c r="OOK22" s="780"/>
      <c r="OOL22" s="780"/>
      <c r="OOM22" s="780"/>
      <c r="OON22" s="780"/>
      <c r="OOO22" s="780"/>
      <c r="OOP22" s="780"/>
      <c r="OOQ22" s="780"/>
      <c r="OOR22" s="780"/>
      <c r="OOS22" s="780"/>
      <c r="OOT22" s="780"/>
      <c r="OOU22" s="780"/>
      <c r="OOV22" s="780"/>
      <c r="OOW22" s="780"/>
      <c r="OOX22" s="780"/>
      <c r="OOY22" s="780"/>
      <c r="OOZ22" s="780"/>
      <c r="OPA22" s="780"/>
      <c r="OPB22" s="780"/>
      <c r="OPC22" s="780"/>
      <c r="OPD22" s="780"/>
      <c r="OPE22" s="780"/>
      <c r="OPF22" s="780"/>
      <c r="OPG22" s="780"/>
      <c r="OPH22" s="780"/>
      <c r="OPI22" s="780"/>
      <c r="OPJ22" s="780"/>
      <c r="OPK22" s="780"/>
      <c r="OPL22" s="780"/>
      <c r="OPM22" s="780"/>
      <c r="OPN22" s="780"/>
      <c r="OPO22" s="780"/>
      <c r="OPP22" s="780"/>
      <c r="OPQ22" s="780"/>
      <c r="OPR22" s="780"/>
      <c r="OPS22" s="780"/>
      <c r="OPT22" s="780"/>
      <c r="OPU22" s="780"/>
      <c r="OPV22" s="780"/>
      <c r="OPW22" s="780"/>
      <c r="OPX22" s="780"/>
      <c r="OPY22" s="780"/>
      <c r="OPZ22" s="780"/>
      <c r="OQA22" s="780"/>
      <c r="OQB22" s="780"/>
      <c r="OQC22" s="780"/>
      <c r="OQD22" s="780"/>
      <c r="OQE22" s="780"/>
      <c r="OQF22" s="780"/>
      <c r="OQG22" s="780"/>
      <c r="OQH22" s="780"/>
      <c r="OQI22" s="780"/>
      <c r="OQJ22" s="780"/>
      <c r="OQK22" s="780"/>
      <c r="OQL22" s="780"/>
      <c r="OQM22" s="780"/>
      <c r="OQN22" s="780"/>
      <c r="OQO22" s="780"/>
      <c r="OQP22" s="780"/>
      <c r="OQQ22" s="780"/>
      <c r="OQR22" s="780"/>
      <c r="OQS22" s="780"/>
      <c r="OQT22" s="780"/>
      <c r="OQU22" s="780"/>
      <c r="OQV22" s="780"/>
      <c r="OQW22" s="780"/>
      <c r="OQX22" s="780"/>
      <c r="OQY22" s="780"/>
      <c r="OQZ22" s="780"/>
      <c r="ORA22" s="780"/>
      <c r="ORB22" s="780"/>
      <c r="ORC22" s="780"/>
      <c r="ORD22" s="780"/>
      <c r="ORE22" s="780"/>
      <c r="ORF22" s="780"/>
      <c r="ORG22" s="780"/>
      <c r="ORH22" s="780"/>
      <c r="ORI22" s="780"/>
      <c r="ORJ22" s="780"/>
      <c r="ORK22" s="780"/>
      <c r="ORL22" s="780"/>
      <c r="ORM22" s="780"/>
      <c r="ORN22" s="780"/>
      <c r="ORO22" s="780"/>
      <c r="ORP22" s="780"/>
      <c r="ORQ22" s="780"/>
      <c r="ORR22" s="780"/>
      <c r="ORS22" s="780"/>
      <c r="ORT22" s="780"/>
      <c r="ORU22" s="780"/>
      <c r="ORV22" s="780"/>
      <c r="ORW22" s="780"/>
      <c r="ORX22" s="780"/>
      <c r="ORY22" s="780"/>
      <c r="ORZ22" s="780"/>
      <c r="OSA22" s="780"/>
      <c r="OSB22" s="780"/>
      <c r="OSC22" s="780"/>
      <c r="OSD22" s="780"/>
      <c r="OSE22" s="780"/>
      <c r="OSF22" s="780"/>
      <c r="OSG22" s="780"/>
      <c r="OSH22" s="780"/>
      <c r="OSI22" s="780"/>
      <c r="OSJ22" s="780"/>
      <c r="OSK22" s="780"/>
      <c r="OSL22" s="780"/>
      <c r="OSM22" s="780"/>
      <c r="OSN22" s="780"/>
      <c r="OSO22" s="780"/>
      <c r="OSP22" s="780"/>
      <c r="OSQ22" s="780"/>
      <c r="OSR22" s="780"/>
      <c r="OSS22" s="780"/>
      <c r="OST22" s="780"/>
      <c r="OSU22" s="780"/>
      <c r="OSV22" s="780"/>
      <c r="OSW22" s="780"/>
      <c r="OSX22" s="780"/>
      <c r="OSY22" s="780"/>
      <c r="OSZ22" s="780"/>
      <c r="OTA22" s="780"/>
      <c r="OTB22" s="780"/>
      <c r="OTC22" s="780"/>
      <c r="OTD22" s="780"/>
      <c r="OTE22" s="780"/>
      <c r="OTF22" s="780"/>
      <c r="OTG22" s="780"/>
      <c r="OTH22" s="780"/>
      <c r="OTI22" s="780"/>
      <c r="OTJ22" s="780"/>
      <c r="OTK22" s="780"/>
      <c r="OTL22" s="780"/>
      <c r="OTM22" s="780"/>
      <c r="OTN22" s="780"/>
      <c r="OTO22" s="780"/>
      <c r="OTP22" s="780"/>
      <c r="OTQ22" s="780"/>
      <c r="OTR22" s="780"/>
      <c r="OTS22" s="780"/>
      <c r="OTT22" s="780"/>
      <c r="OTU22" s="780"/>
      <c r="OTV22" s="780"/>
      <c r="OTW22" s="780"/>
      <c r="OTX22" s="780"/>
      <c r="OTY22" s="780"/>
      <c r="OTZ22" s="780"/>
      <c r="OUA22" s="780"/>
      <c r="OUB22" s="780"/>
      <c r="OUC22" s="780"/>
      <c r="OUD22" s="780"/>
      <c r="OUE22" s="780"/>
      <c r="OUF22" s="780"/>
      <c r="OUG22" s="780"/>
      <c r="OUH22" s="780"/>
      <c r="OUI22" s="780"/>
      <c r="OUJ22" s="780"/>
      <c r="OUK22" s="780"/>
      <c r="OUL22" s="780"/>
      <c r="OUM22" s="780"/>
      <c r="OUN22" s="780"/>
      <c r="OUO22" s="780"/>
      <c r="OUP22" s="780"/>
      <c r="OUQ22" s="780"/>
      <c r="OUR22" s="780"/>
      <c r="OUS22" s="780"/>
      <c r="OUT22" s="780"/>
      <c r="OUU22" s="780"/>
      <c r="OUV22" s="780"/>
      <c r="OUW22" s="780"/>
      <c r="OUX22" s="780"/>
      <c r="OUY22" s="780"/>
      <c r="OUZ22" s="780"/>
      <c r="OVA22" s="780"/>
      <c r="OVB22" s="780"/>
      <c r="OVC22" s="780"/>
      <c r="OVD22" s="780"/>
      <c r="OVE22" s="780"/>
      <c r="OVF22" s="780"/>
      <c r="OVG22" s="780"/>
      <c r="OVH22" s="780"/>
      <c r="OVI22" s="780"/>
      <c r="OVJ22" s="780"/>
      <c r="OVK22" s="780"/>
      <c r="OVL22" s="780"/>
      <c r="OVM22" s="780"/>
      <c r="OVN22" s="780"/>
      <c r="OVO22" s="780"/>
      <c r="OVP22" s="780"/>
      <c r="OVQ22" s="780"/>
      <c r="OVR22" s="780"/>
      <c r="OVS22" s="780"/>
      <c r="OVT22" s="780"/>
      <c r="OVU22" s="780"/>
      <c r="OVV22" s="780"/>
      <c r="OVW22" s="780"/>
      <c r="OVX22" s="780"/>
      <c r="OVY22" s="780"/>
      <c r="OVZ22" s="780"/>
      <c r="OWA22" s="780"/>
      <c r="OWB22" s="780"/>
      <c r="OWC22" s="780"/>
      <c r="OWD22" s="780"/>
      <c r="OWE22" s="780"/>
      <c r="OWF22" s="780"/>
      <c r="OWG22" s="780"/>
      <c r="OWH22" s="780"/>
      <c r="OWI22" s="780"/>
      <c r="OWJ22" s="780"/>
      <c r="OWK22" s="780"/>
      <c r="OWL22" s="780"/>
      <c r="OWM22" s="780"/>
      <c r="OWN22" s="780"/>
      <c r="OWO22" s="780"/>
      <c r="OWP22" s="780"/>
      <c r="OWQ22" s="780"/>
      <c r="OWR22" s="780"/>
      <c r="OWS22" s="780"/>
      <c r="OWT22" s="780"/>
      <c r="OWU22" s="780"/>
      <c r="OWV22" s="780"/>
      <c r="OWW22" s="780"/>
      <c r="OWX22" s="780"/>
      <c r="OWY22" s="780"/>
      <c r="OWZ22" s="780"/>
      <c r="OXA22" s="780"/>
      <c r="OXB22" s="780"/>
      <c r="OXC22" s="780"/>
      <c r="OXD22" s="780"/>
      <c r="OXE22" s="780"/>
      <c r="OXF22" s="780"/>
      <c r="OXG22" s="780"/>
      <c r="OXH22" s="780"/>
      <c r="OXI22" s="780"/>
      <c r="OXJ22" s="780"/>
      <c r="OXK22" s="780"/>
      <c r="OXL22" s="780"/>
      <c r="OXM22" s="780"/>
      <c r="OXN22" s="780"/>
      <c r="OXO22" s="780"/>
      <c r="OXP22" s="780"/>
      <c r="OXQ22" s="780"/>
      <c r="OXR22" s="780"/>
      <c r="OXS22" s="780"/>
      <c r="OXT22" s="780"/>
      <c r="OXU22" s="780"/>
      <c r="OXV22" s="780"/>
      <c r="OXW22" s="780"/>
      <c r="OXX22" s="780"/>
      <c r="OXY22" s="780"/>
      <c r="OXZ22" s="780"/>
      <c r="OYA22" s="780"/>
      <c r="OYB22" s="780"/>
      <c r="OYC22" s="780"/>
      <c r="OYD22" s="780"/>
      <c r="OYE22" s="780"/>
      <c r="OYF22" s="780"/>
      <c r="OYG22" s="780"/>
      <c r="OYH22" s="780"/>
      <c r="OYI22" s="780"/>
      <c r="OYJ22" s="780"/>
      <c r="OYK22" s="780"/>
      <c r="OYL22" s="780"/>
      <c r="OYM22" s="780"/>
      <c r="OYN22" s="780"/>
      <c r="OYO22" s="780"/>
      <c r="OYP22" s="780"/>
      <c r="OYQ22" s="780"/>
      <c r="OYR22" s="780"/>
      <c r="OYS22" s="780"/>
      <c r="OYT22" s="780"/>
      <c r="OYU22" s="780"/>
      <c r="OYV22" s="780"/>
      <c r="OYW22" s="780"/>
      <c r="OYX22" s="780"/>
      <c r="OYY22" s="780"/>
      <c r="OYZ22" s="780"/>
      <c r="OZA22" s="780"/>
      <c r="OZB22" s="780"/>
      <c r="OZC22" s="780"/>
      <c r="OZD22" s="780"/>
      <c r="OZE22" s="780"/>
      <c r="OZF22" s="780"/>
      <c r="OZG22" s="780"/>
      <c r="OZH22" s="780"/>
      <c r="OZI22" s="780"/>
      <c r="OZJ22" s="780"/>
      <c r="OZK22" s="780"/>
      <c r="OZL22" s="780"/>
      <c r="OZM22" s="780"/>
      <c r="OZN22" s="780"/>
      <c r="OZO22" s="780"/>
      <c r="OZP22" s="780"/>
      <c r="OZQ22" s="780"/>
      <c r="OZR22" s="780"/>
      <c r="OZS22" s="780"/>
      <c r="OZT22" s="780"/>
      <c r="OZU22" s="780"/>
      <c r="OZV22" s="780"/>
      <c r="OZW22" s="780"/>
      <c r="OZX22" s="780"/>
      <c r="OZY22" s="780"/>
      <c r="OZZ22" s="780"/>
      <c r="PAA22" s="780"/>
      <c r="PAB22" s="780"/>
      <c r="PAC22" s="780"/>
      <c r="PAD22" s="780"/>
      <c r="PAE22" s="780"/>
      <c r="PAF22" s="780"/>
      <c r="PAG22" s="780"/>
      <c r="PAH22" s="780"/>
      <c r="PAI22" s="780"/>
      <c r="PAJ22" s="780"/>
      <c r="PAK22" s="780"/>
      <c r="PAL22" s="780"/>
      <c r="PAM22" s="780"/>
      <c r="PAN22" s="780"/>
      <c r="PAO22" s="780"/>
      <c r="PAP22" s="780"/>
      <c r="PAQ22" s="780"/>
      <c r="PAR22" s="780"/>
      <c r="PAS22" s="780"/>
      <c r="PAT22" s="780"/>
      <c r="PAU22" s="780"/>
      <c r="PAV22" s="780"/>
      <c r="PAW22" s="780"/>
      <c r="PAX22" s="780"/>
      <c r="PAY22" s="780"/>
      <c r="PAZ22" s="780"/>
      <c r="PBA22" s="780"/>
      <c r="PBB22" s="780"/>
      <c r="PBC22" s="780"/>
      <c r="PBD22" s="780"/>
      <c r="PBE22" s="780"/>
      <c r="PBF22" s="780"/>
      <c r="PBG22" s="780"/>
      <c r="PBH22" s="780"/>
      <c r="PBI22" s="780"/>
      <c r="PBJ22" s="780"/>
      <c r="PBK22" s="780"/>
      <c r="PBL22" s="780"/>
      <c r="PBM22" s="780"/>
      <c r="PBN22" s="780"/>
      <c r="PBO22" s="780"/>
      <c r="PBP22" s="780"/>
      <c r="PBQ22" s="780"/>
      <c r="PBR22" s="780"/>
      <c r="PBS22" s="780"/>
      <c r="PBT22" s="780"/>
      <c r="PBU22" s="780"/>
      <c r="PBV22" s="780"/>
      <c r="PBW22" s="780"/>
      <c r="PBX22" s="780"/>
      <c r="PBY22" s="780"/>
      <c r="PBZ22" s="780"/>
      <c r="PCA22" s="780"/>
      <c r="PCB22" s="780"/>
      <c r="PCC22" s="780"/>
      <c r="PCD22" s="780"/>
      <c r="PCE22" s="780"/>
      <c r="PCF22" s="780"/>
      <c r="PCG22" s="780"/>
      <c r="PCH22" s="780"/>
      <c r="PCI22" s="780"/>
      <c r="PCJ22" s="780"/>
      <c r="PCK22" s="780"/>
      <c r="PCL22" s="780"/>
      <c r="PCM22" s="780"/>
      <c r="PCN22" s="780"/>
      <c r="PCO22" s="780"/>
      <c r="PCP22" s="780"/>
      <c r="PCQ22" s="780"/>
      <c r="PCR22" s="780"/>
      <c r="PCS22" s="780"/>
      <c r="PCT22" s="780"/>
      <c r="PCU22" s="780"/>
      <c r="PCV22" s="780"/>
      <c r="PCW22" s="780"/>
      <c r="PCX22" s="780"/>
      <c r="PCY22" s="780"/>
      <c r="PCZ22" s="780"/>
      <c r="PDA22" s="780"/>
      <c r="PDB22" s="780"/>
      <c r="PDC22" s="780"/>
      <c r="PDD22" s="780"/>
      <c r="PDE22" s="780"/>
      <c r="PDF22" s="780"/>
      <c r="PDG22" s="780"/>
      <c r="PDH22" s="780"/>
      <c r="PDI22" s="780"/>
      <c r="PDJ22" s="780"/>
      <c r="PDK22" s="780"/>
      <c r="PDL22" s="780"/>
      <c r="PDM22" s="780"/>
      <c r="PDN22" s="780"/>
      <c r="PDO22" s="780"/>
      <c r="PDP22" s="780"/>
      <c r="PDQ22" s="780"/>
      <c r="PDR22" s="780"/>
      <c r="PDS22" s="780"/>
      <c r="PDT22" s="780"/>
      <c r="PDU22" s="780"/>
      <c r="PDV22" s="780"/>
      <c r="PDW22" s="780"/>
      <c r="PDX22" s="780"/>
      <c r="PDY22" s="780"/>
      <c r="PDZ22" s="780"/>
      <c r="PEA22" s="780"/>
      <c r="PEB22" s="780"/>
      <c r="PEC22" s="780"/>
      <c r="PED22" s="780"/>
      <c r="PEE22" s="780"/>
      <c r="PEF22" s="780"/>
      <c r="PEG22" s="780"/>
      <c r="PEH22" s="780"/>
      <c r="PEI22" s="780"/>
      <c r="PEJ22" s="780"/>
      <c r="PEK22" s="780"/>
      <c r="PEL22" s="780"/>
      <c r="PEM22" s="780"/>
      <c r="PEN22" s="780"/>
      <c r="PEO22" s="780"/>
      <c r="PEP22" s="780"/>
      <c r="PEQ22" s="780"/>
      <c r="PER22" s="780"/>
      <c r="PES22" s="780"/>
      <c r="PET22" s="780"/>
      <c r="PEU22" s="780"/>
      <c r="PEV22" s="780"/>
      <c r="PEW22" s="780"/>
      <c r="PEX22" s="780"/>
      <c r="PEY22" s="780"/>
      <c r="PEZ22" s="780"/>
      <c r="PFA22" s="780"/>
      <c r="PFB22" s="780"/>
      <c r="PFC22" s="780"/>
      <c r="PFD22" s="780"/>
      <c r="PFE22" s="780"/>
      <c r="PFF22" s="780"/>
      <c r="PFG22" s="780"/>
      <c r="PFH22" s="780"/>
      <c r="PFI22" s="780"/>
      <c r="PFJ22" s="780"/>
      <c r="PFK22" s="780"/>
      <c r="PFL22" s="780"/>
      <c r="PFM22" s="780"/>
      <c r="PFN22" s="780"/>
      <c r="PFO22" s="780"/>
      <c r="PFP22" s="780"/>
      <c r="PFQ22" s="780"/>
      <c r="PFR22" s="780"/>
      <c r="PFS22" s="780"/>
      <c r="PFT22" s="780"/>
      <c r="PFU22" s="780"/>
      <c r="PFV22" s="780"/>
      <c r="PFW22" s="780"/>
      <c r="PFX22" s="780"/>
      <c r="PFY22" s="780"/>
      <c r="PFZ22" s="780"/>
      <c r="PGA22" s="780"/>
      <c r="PGB22" s="780"/>
      <c r="PGC22" s="780"/>
      <c r="PGD22" s="780"/>
      <c r="PGE22" s="780"/>
      <c r="PGF22" s="780"/>
      <c r="PGG22" s="780"/>
      <c r="PGH22" s="780"/>
      <c r="PGI22" s="780"/>
      <c r="PGJ22" s="780"/>
      <c r="PGK22" s="780"/>
      <c r="PGL22" s="780"/>
      <c r="PGM22" s="780"/>
      <c r="PGN22" s="780"/>
      <c r="PGO22" s="780"/>
      <c r="PGP22" s="780"/>
      <c r="PGQ22" s="780"/>
      <c r="PGR22" s="780"/>
      <c r="PGS22" s="780"/>
      <c r="PGT22" s="780"/>
      <c r="PGU22" s="780"/>
      <c r="PGV22" s="780"/>
      <c r="PGW22" s="780"/>
      <c r="PGX22" s="780"/>
      <c r="PGY22" s="780"/>
      <c r="PGZ22" s="780"/>
      <c r="PHA22" s="780"/>
      <c r="PHB22" s="780"/>
      <c r="PHC22" s="780"/>
      <c r="PHD22" s="780"/>
      <c r="PHE22" s="780"/>
      <c r="PHF22" s="780"/>
      <c r="PHG22" s="780"/>
      <c r="PHH22" s="780"/>
      <c r="PHI22" s="780"/>
      <c r="PHJ22" s="780"/>
      <c r="PHK22" s="780"/>
      <c r="PHL22" s="780"/>
      <c r="PHM22" s="780"/>
      <c r="PHN22" s="780"/>
      <c r="PHO22" s="780"/>
      <c r="PHP22" s="780"/>
      <c r="PHQ22" s="780"/>
      <c r="PHR22" s="780"/>
      <c r="PHS22" s="780"/>
      <c r="PHT22" s="780"/>
      <c r="PHU22" s="780"/>
      <c r="PHV22" s="780"/>
      <c r="PHW22" s="780"/>
      <c r="PHX22" s="780"/>
      <c r="PHY22" s="780"/>
      <c r="PHZ22" s="780"/>
      <c r="PIA22" s="780"/>
      <c r="PIB22" s="780"/>
      <c r="PIC22" s="780"/>
      <c r="PID22" s="780"/>
      <c r="PIE22" s="780"/>
      <c r="PIF22" s="780"/>
      <c r="PIG22" s="780"/>
      <c r="PIH22" s="780"/>
      <c r="PII22" s="780"/>
      <c r="PIJ22" s="780"/>
      <c r="PIK22" s="780"/>
      <c r="PIL22" s="780"/>
      <c r="PIM22" s="780"/>
      <c r="PIN22" s="780"/>
      <c r="PIO22" s="780"/>
      <c r="PIP22" s="780"/>
      <c r="PIQ22" s="780"/>
      <c r="PIR22" s="780"/>
      <c r="PIS22" s="780"/>
      <c r="PIT22" s="780"/>
      <c r="PIU22" s="780"/>
      <c r="PIV22" s="780"/>
      <c r="PIW22" s="780"/>
      <c r="PIX22" s="780"/>
      <c r="PIY22" s="780"/>
      <c r="PIZ22" s="780"/>
      <c r="PJA22" s="780"/>
      <c r="PJB22" s="780"/>
      <c r="PJC22" s="780"/>
      <c r="PJD22" s="780"/>
      <c r="PJE22" s="780"/>
      <c r="PJF22" s="780"/>
      <c r="PJG22" s="780"/>
      <c r="PJH22" s="780"/>
      <c r="PJI22" s="780"/>
      <c r="PJJ22" s="780"/>
      <c r="PJK22" s="780"/>
      <c r="PJL22" s="780"/>
      <c r="PJM22" s="780"/>
      <c r="PJN22" s="780"/>
      <c r="PJO22" s="780"/>
      <c r="PJP22" s="780"/>
      <c r="PJQ22" s="780"/>
      <c r="PJR22" s="780"/>
      <c r="PJS22" s="780"/>
      <c r="PJT22" s="780"/>
      <c r="PJU22" s="780"/>
      <c r="PJV22" s="780"/>
      <c r="PJW22" s="780"/>
      <c r="PJX22" s="780"/>
      <c r="PJY22" s="780"/>
      <c r="PJZ22" s="780"/>
      <c r="PKA22" s="780"/>
      <c r="PKB22" s="780"/>
      <c r="PKC22" s="780"/>
      <c r="PKD22" s="780"/>
      <c r="PKE22" s="780"/>
      <c r="PKF22" s="780"/>
      <c r="PKG22" s="780"/>
      <c r="PKH22" s="780"/>
      <c r="PKI22" s="780"/>
      <c r="PKJ22" s="780"/>
      <c r="PKK22" s="780"/>
      <c r="PKL22" s="780"/>
      <c r="PKM22" s="780"/>
      <c r="PKN22" s="780"/>
      <c r="PKO22" s="780"/>
      <c r="PKP22" s="780"/>
      <c r="PKQ22" s="780"/>
      <c r="PKR22" s="780"/>
      <c r="PKS22" s="780"/>
      <c r="PKT22" s="780"/>
      <c r="PKU22" s="780"/>
      <c r="PKV22" s="780"/>
      <c r="PKW22" s="780"/>
      <c r="PKX22" s="780"/>
      <c r="PKY22" s="780"/>
      <c r="PKZ22" s="780"/>
      <c r="PLA22" s="780"/>
      <c r="PLB22" s="780"/>
      <c r="PLC22" s="780"/>
      <c r="PLD22" s="780"/>
      <c r="PLE22" s="780"/>
      <c r="PLF22" s="780"/>
      <c r="PLG22" s="780"/>
      <c r="PLH22" s="780"/>
      <c r="PLI22" s="780"/>
      <c r="PLJ22" s="780"/>
      <c r="PLK22" s="780"/>
      <c r="PLL22" s="780"/>
      <c r="PLM22" s="780"/>
      <c r="PLN22" s="780"/>
      <c r="PLO22" s="780"/>
      <c r="PLP22" s="780"/>
      <c r="PLQ22" s="780"/>
      <c r="PLR22" s="780"/>
      <c r="PLS22" s="780"/>
      <c r="PLT22" s="780"/>
      <c r="PLU22" s="780"/>
      <c r="PLV22" s="780"/>
      <c r="PLW22" s="780"/>
      <c r="PLX22" s="780"/>
      <c r="PLY22" s="780"/>
      <c r="PLZ22" s="780"/>
      <c r="PMA22" s="780"/>
      <c r="PMB22" s="780"/>
      <c r="PMC22" s="780"/>
      <c r="PMD22" s="780"/>
      <c r="PME22" s="780"/>
      <c r="PMF22" s="780"/>
      <c r="PMG22" s="780"/>
      <c r="PMH22" s="780"/>
      <c r="PMI22" s="780"/>
      <c r="PMJ22" s="780"/>
      <c r="PMK22" s="780"/>
      <c r="PML22" s="780"/>
      <c r="PMM22" s="780"/>
      <c r="PMN22" s="780"/>
      <c r="PMO22" s="780"/>
      <c r="PMP22" s="780"/>
      <c r="PMQ22" s="780"/>
      <c r="PMR22" s="780"/>
      <c r="PMS22" s="780"/>
      <c r="PMT22" s="780"/>
      <c r="PMU22" s="780"/>
      <c r="PMV22" s="780"/>
      <c r="PMW22" s="780"/>
      <c r="PMX22" s="780"/>
      <c r="PMY22" s="780"/>
      <c r="PMZ22" s="780"/>
      <c r="PNA22" s="780"/>
      <c r="PNB22" s="780"/>
      <c r="PNC22" s="780"/>
      <c r="PND22" s="780"/>
      <c r="PNE22" s="780"/>
      <c r="PNF22" s="780"/>
      <c r="PNG22" s="780"/>
      <c r="PNH22" s="780"/>
      <c r="PNI22" s="780"/>
      <c r="PNJ22" s="780"/>
      <c r="PNK22" s="780"/>
      <c r="PNL22" s="780"/>
      <c r="PNM22" s="780"/>
      <c r="PNN22" s="780"/>
      <c r="PNO22" s="780"/>
      <c r="PNP22" s="780"/>
      <c r="PNQ22" s="780"/>
      <c r="PNR22" s="780"/>
      <c r="PNS22" s="780"/>
      <c r="PNT22" s="780"/>
      <c r="PNU22" s="780"/>
      <c r="PNV22" s="780"/>
      <c r="PNW22" s="780"/>
      <c r="PNX22" s="780"/>
      <c r="PNY22" s="780"/>
      <c r="PNZ22" s="780"/>
      <c r="POA22" s="780"/>
      <c r="POB22" s="780"/>
      <c r="POC22" s="780"/>
      <c r="POD22" s="780"/>
      <c r="POE22" s="780"/>
      <c r="POF22" s="780"/>
      <c r="POG22" s="780"/>
      <c r="POH22" s="780"/>
      <c r="POI22" s="780"/>
      <c r="POJ22" s="780"/>
      <c r="POK22" s="780"/>
      <c r="POL22" s="780"/>
      <c r="POM22" s="780"/>
      <c r="PON22" s="780"/>
      <c r="POO22" s="780"/>
      <c r="POP22" s="780"/>
      <c r="POQ22" s="780"/>
      <c r="POR22" s="780"/>
      <c r="POS22" s="780"/>
      <c r="POT22" s="780"/>
      <c r="POU22" s="780"/>
      <c r="POV22" s="780"/>
      <c r="POW22" s="780"/>
      <c r="POX22" s="780"/>
      <c r="POY22" s="780"/>
      <c r="POZ22" s="780"/>
      <c r="PPA22" s="780"/>
      <c r="PPB22" s="780"/>
      <c r="PPC22" s="780"/>
      <c r="PPD22" s="780"/>
      <c r="PPE22" s="780"/>
      <c r="PPF22" s="780"/>
      <c r="PPG22" s="780"/>
      <c r="PPH22" s="780"/>
      <c r="PPI22" s="780"/>
      <c r="PPJ22" s="780"/>
      <c r="PPK22" s="780"/>
      <c r="PPL22" s="780"/>
      <c r="PPM22" s="780"/>
      <c r="PPN22" s="780"/>
      <c r="PPO22" s="780"/>
      <c r="PPP22" s="780"/>
      <c r="PPQ22" s="780"/>
      <c r="PPR22" s="780"/>
      <c r="PPS22" s="780"/>
      <c r="PPT22" s="780"/>
      <c r="PPU22" s="780"/>
      <c r="PPV22" s="780"/>
      <c r="PPW22" s="780"/>
      <c r="PPX22" s="780"/>
      <c r="PPY22" s="780"/>
      <c r="PPZ22" s="780"/>
      <c r="PQA22" s="780"/>
      <c r="PQB22" s="780"/>
      <c r="PQC22" s="780"/>
      <c r="PQD22" s="780"/>
      <c r="PQE22" s="780"/>
      <c r="PQF22" s="780"/>
      <c r="PQG22" s="780"/>
      <c r="PQH22" s="780"/>
      <c r="PQI22" s="780"/>
      <c r="PQJ22" s="780"/>
      <c r="PQK22" s="780"/>
      <c r="PQL22" s="780"/>
      <c r="PQM22" s="780"/>
      <c r="PQN22" s="780"/>
      <c r="PQO22" s="780"/>
      <c r="PQP22" s="780"/>
      <c r="PQQ22" s="780"/>
      <c r="PQR22" s="780"/>
      <c r="PQS22" s="780"/>
      <c r="PQT22" s="780"/>
      <c r="PQU22" s="780"/>
      <c r="PQV22" s="780"/>
      <c r="PQW22" s="780"/>
      <c r="PQX22" s="780"/>
      <c r="PQY22" s="780"/>
      <c r="PQZ22" s="780"/>
      <c r="PRA22" s="780"/>
      <c r="PRB22" s="780"/>
      <c r="PRC22" s="780"/>
      <c r="PRD22" s="780"/>
      <c r="PRE22" s="780"/>
      <c r="PRF22" s="780"/>
      <c r="PRG22" s="780"/>
      <c r="PRH22" s="780"/>
      <c r="PRI22" s="780"/>
      <c r="PRJ22" s="780"/>
      <c r="PRK22" s="780"/>
      <c r="PRL22" s="780"/>
      <c r="PRM22" s="780"/>
      <c r="PRN22" s="780"/>
      <c r="PRO22" s="780"/>
      <c r="PRP22" s="780"/>
      <c r="PRQ22" s="780"/>
      <c r="PRR22" s="780"/>
      <c r="PRS22" s="780"/>
      <c r="PRT22" s="780"/>
      <c r="PRU22" s="780"/>
      <c r="PRV22" s="780"/>
      <c r="PRW22" s="780"/>
      <c r="PRX22" s="780"/>
      <c r="PRY22" s="780"/>
      <c r="PRZ22" s="780"/>
      <c r="PSA22" s="780"/>
      <c r="PSB22" s="780"/>
      <c r="PSC22" s="780"/>
      <c r="PSD22" s="780"/>
      <c r="PSE22" s="780"/>
      <c r="PSF22" s="780"/>
      <c r="PSG22" s="780"/>
      <c r="PSH22" s="780"/>
      <c r="PSI22" s="780"/>
      <c r="PSJ22" s="780"/>
      <c r="PSK22" s="780"/>
      <c r="PSL22" s="780"/>
      <c r="PSM22" s="780"/>
      <c r="PSN22" s="780"/>
      <c r="PSO22" s="780"/>
      <c r="PSP22" s="780"/>
      <c r="PSQ22" s="780"/>
      <c r="PSR22" s="780"/>
      <c r="PSS22" s="780"/>
      <c r="PST22" s="780"/>
      <c r="PSU22" s="780"/>
      <c r="PSV22" s="780"/>
      <c r="PSW22" s="780"/>
      <c r="PSX22" s="780"/>
      <c r="PSY22" s="780"/>
      <c r="PSZ22" s="780"/>
      <c r="PTA22" s="780"/>
      <c r="PTB22" s="780"/>
      <c r="PTC22" s="780"/>
      <c r="PTD22" s="780"/>
      <c r="PTE22" s="780"/>
      <c r="PTF22" s="780"/>
      <c r="PTG22" s="780"/>
      <c r="PTH22" s="780"/>
      <c r="PTI22" s="780"/>
      <c r="PTJ22" s="780"/>
      <c r="PTK22" s="780"/>
      <c r="PTL22" s="780"/>
      <c r="PTM22" s="780"/>
      <c r="PTN22" s="780"/>
      <c r="PTO22" s="780"/>
      <c r="PTP22" s="780"/>
      <c r="PTQ22" s="780"/>
      <c r="PTR22" s="780"/>
      <c r="PTS22" s="780"/>
      <c r="PTT22" s="780"/>
      <c r="PTU22" s="780"/>
      <c r="PTV22" s="780"/>
      <c r="PTW22" s="780"/>
      <c r="PTX22" s="780"/>
      <c r="PTY22" s="780"/>
      <c r="PTZ22" s="780"/>
      <c r="PUA22" s="780"/>
      <c r="PUB22" s="780"/>
      <c r="PUC22" s="780"/>
      <c r="PUD22" s="780"/>
      <c r="PUE22" s="780"/>
      <c r="PUF22" s="780"/>
      <c r="PUG22" s="780"/>
      <c r="PUH22" s="780"/>
      <c r="PUI22" s="780"/>
      <c r="PUJ22" s="780"/>
      <c r="PUK22" s="780"/>
      <c r="PUL22" s="780"/>
      <c r="PUM22" s="780"/>
      <c r="PUN22" s="780"/>
      <c r="PUO22" s="780"/>
      <c r="PUP22" s="780"/>
      <c r="PUQ22" s="780"/>
      <c r="PUR22" s="780"/>
      <c r="PUS22" s="780"/>
      <c r="PUT22" s="780"/>
      <c r="PUU22" s="780"/>
      <c r="PUV22" s="780"/>
      <c r="PUW22" s="780"/>
      <c r="PUX22" s="780"/>
      <c r="PUY22" s="780"/>
      <c r="PUZ22" s="780"/>
      <c r="PVA22" s="780"/>
      <c r="PVB22" s="780"/>
      <c r="PVC22" s="780"/>
      <c r="PVD22" s="780"/>
      <c r="PVE22" s="780"/>
      <c r="PVF22" s="780"/>
      <c r="PVG22" s="780"/>
      <c r="PVH22" s="780"/>
      <c r="PVI22" s="780"/>
      <c r="PVJ22" s="780"/>
      <c r="PVK22" s="780"/>
      <c r="PVL22" s="780"/>
      <c r="PVM22" s="780"/>
      <c r="PVN22" s="780"/>
      <c r="PVO22" s="780"/>
      <c r="PVP22" s="780"/>
      <c r="PVQ22" s="780"/>
      <c r="PVR22" s="780"/>
      <c r="PVS22" s="780"/>
      <c r="PVT22" s="780"/>
      <c r="PVU22" s="780"/>
      <c r="PVV22" s="780"/>
      <c r="PVW22" s="780"/>
      <c r="PVX22" s="780"/>
      <c r="PVY22" s="780"/>
      <c r="PVZ22" s="780"/>
      <c r="PWA22" s="780"/>
      <c r="PWB22" s="780"/>
      <c r="PWC22" s="780"/>
      <c r="PWD22" s="780"/>
      <c r="PWE22" s="780"/>
      <c r="PWF22" s="780"/>
      <c r="PWG22" s="780"/>
      <c r="PWH22" s="780"/>
      <c r="PWI22" s="780"/>
      <c r="PWJ22" s="780"/>
      <c r="PWK22" s="780"/>
      <c r="PWL22" s="780"/>
      <c r="PWM22" s="780"/>
      <c r="PWN22" s="780"/>
      <c r="PWO22" s="780"/>
      <c r="PWP22" s="780"/>
      <c r="PWQ22" s="780"/>
      <c r="PWR22" s="780"/>
      <c r="PWS22" s="780"/>
      <c r="PWT22" s="780"/>
      <c r="PWU22" s="780"/>
      <c r="PWV22" s="780"/>
      <c r="PWW22" s="780"/>
      <c r="PWX22" s="780"/>
      <c r="PWY22" s="780"/>
      <c r="PWZ22" s="780"/>
      <c r="PXA22" s="780"/>
      <c r="PXB22" s="780"/>
      <c r="PXC22" s="780"/>
      <c r="PXD22" s="780"/>
      <c r="PXE22" s="780"/>
      <c r="PXF22" s="780"/>
      <c r="PXG22" s="780"/>
      <c r="PXH22" s="780"/>
      <c r="PXI22" s="780"/>
      <c r="PXJ22" s="780"/>
      <c r="PXK22" s="780"/>
      <c r="PXL22" s="780"/>
      <c r="PXM22" s="780"/>
      <c r="PXN22" s="780"/>
      <c r="PXO22" s="780"/>
      <c r="PXP22" s="780"/>
      <c r="PXQ22" s="780"/>
      <c r="PXR22" s="780"/>
      <c r="PXS22" s="780"/>
      <c r="PXT22" s="780"/>
      <c r="PXU22" s="780"/>
      <c r="PXV22" s="780"/>
      <c r="PXW22" s="780"/>
      <c r="PXX22" s="780"/>
      <c r="PXY22" s="780"/>
      <c r="PXZ22" s="780"/>
      <c r="PYA22" s="780"/>
      <c r="PYB22" s="780"/>
      <c r="PYC22" s="780"/>
      <c r="PYD22" s="780"/>
      <c r="PYE22" s="780"/>
      <c r="PYF22" s="780"/>
      <c r="PYG22" s="780"/>
      <c r="PYH22" s="780"/>
      <c r="PYI22" s="780"/>
      <c r="PYJ22" s="780"/>
      <c r="PYK22" s="780"/>
      <c r="PYL22" s="780"/>
      <c r="PYM22" s="780"/>
      <c r="PYN22" s="780"/>
      <c r="PYO22" s="780"/>
      <c r="PYP22" s="780"/>
      <c r="PYQ22" s="780"/>
      <c r="PYR22" s="780"/>
      <c r="PYS22" s="780"/>
      <c r="PYT22" s="780"/>
      <c r="PYU22" s="780"/>
      <c r="PYV22" s="780"/>
      <c r="PYW22" s="780"/>
      <c r="PYX22" s="780"/>
      <c r="PYY22" s="780"/>
      <c r="PYZ22" s="780"/>
      <c r="PZA22" s="780"/>
      <c r="PZB22" s="780"/>
      <c r="PZC22" s="780"/>
      <c r="PZD22" s="780"/>
      <c r="PZE22" s="780"/>
      <c r="PZF22" s="780"/>
      <c r="PZG22" s="780"/>
      <c r="PZH22" s="780"/>
      <c r="PZI22" s="780"/>
      <c r="PZJ22" s="780"/>
      <c r="PZK22" s="780"/>
      <c r="PZL22" s="780"/>
      <c r="PZM22" s="780"/>
      <c r="PZN22" s="780"/>
      <c r="PZO22" s="780"/>
      <c r="PZP22" s="780"/>
      <c r="PZQ22" s="780"/>
      <c r="PZR22" s="780"/>
      <c r="PZS22" s="780"/>
      <c r="PZT22" s="780"/>
      <c r="PZU22" s="780"/>
      <c r="PZV22" s="780"/>
      <c r="PZW22" s="780"/>
      <c r="PZX22" s="780"/>
      <c r="PZY22" s="780"/>
      <c r="PZZ22" s="780"/>
      <c r="QAA22" s="780"/>
      <c r="QAB22" s="780"/>
      <c r="QAC22" s="780"/>
      <c r="QAD22" s="780"/>
      <c r="QAE22" s="780"/>
      <c r="QAF22" s="780"/>
      <c r="QAG22" s="780"/>
      <c r="QAH22" s="780"/>
      <c r="QAI22" s="780"/>
      <c r="QAJ22" s="780"/>
      <c r="QAK22" s="780"/>
      <c r="QAL22" s="780"/>
      <c r="QAM22" s="780"/>
      <c r="QAN22" s="780"/>
      <c r="QAO22" s="780"/>
      <c r="QAP22" s="780"/>
      <c r="QAQ22" s="780"/>
      <c r="QAR22" s="780"/>
      <c r="QAS22" s="780"/>
      <c r="QAT22" s="780"/>
      <c r="QAU22" s="780"/>
      <c r="QAV22" s="780"/>
      <c r="QAW22" s="780"/>
      <c r="QAX22" s="780"/>
      <c r="QAY22" s="780"/>
      <c r="QAZ22" s="780"/>
      <c r="QBA22" s="780"/>
      <c r="QBB22" s="780"/>
      <c r="QBC22" s="780"/>
      <c r="QBD22" s="780"/>
      <c r="QBE22" s="780"/>
      <c r="QBF22" s="780"/>
      <c r="QBG22" s="780"/>
      <c r="QBH22" s="780"/>
      <c r="QBI22" s="780"/>
      <c r="QBJ22" s="780"/>
      <c r="QBK22" s="780"/>
      <c r="QBL22" s="780"/>
      <c r="QBM22" s="780"/>
      <c r="QBN22" s="780"/>
      <c r="QBO22" s="780"/>
      <c r="QBP22" s="780"/>
      <c r="QBQ22" s="780"/>
      <c r="QBR22" s="780"/>
      <c r="QBS22" s="780"/>
      <c r="QBT22" s="780"/>
      <c r="QBU22" s="780"/>
      <c r="QBV22" s="780"/>
      <c r="QBW22" s="780"/>
      <c r="QBX22" s="780"/>
      <c r="QBY22" s="780"/>
      <c r="QBZ22" s="780"/>
      <c r="QCA22" s="780"/>
      <c r="QCB22" s="780"/>
      <c r="QCC22" s="780"/>
      <c r="QCD22" s="780"/>
      <c r="QCE22" s="780"/>
      <c r="QCF22" s="780"/>
      <c r="QCG22" s="780"/>
      <c r="QCH22" s="780"/>
      <c r="QCI22" s="780"/>
      <c r="QCJ22" s="780"/>
      <c r="QCK22" s="780"/>
      <c r="QCL22" s="780"/>
      <c r="QCM22" s="780"/>
      <c r="QCN22" s="780"/>
      <c r="QCO22" s="780"/>
      <c r="QCP22" s="780"/>
      <c r="QCQ22" s="780"/>
      <c r="QCR22" s="780"/>
      <c r="QCS22" s="780"/>
      <c r="QCT22" s="780"/>
      <c r="QCU22" s="780"/>
      <c r="QCV22" s="780"/>
      <c r="QCW22" s="780"/>
      <c r="QCX22" s="780"/>
      <c r="QCY22" s="780"/>
      <c r="QCZ22" s="780"/>
      <c r="QDA22" s="780"/>
      <c r="QDB22" s="780"/>
      <c r="QDC22" s="780"/>
      <c r="QDD22" s="780"/>
      <c r="QDE22" s="780"/>
      <c r="QDF22" s="780"/>
      <c r="QDG22" s="780"/>
      <c r="QDH22" s="780"/>
      <c r="QDI22" s="780"/>
      <c r="QDJ22" s="780"/>
      <c r="QDK22" s="780"/>
      <c r="QDL22" s="780"/>
      <c r="QDM22" s="780"/>
      <c r="QDN22" s="780"/>
      <c r="QDO22" s="780"/>
      <c r="QDP22" s="780"/>
      <c r="QDQ22" s="780"/>
      <c r="QDR22" s="780"/>
      <c r="QDS22" s="780"/>
      <c r="QDT22" s="780"/>
      <c r="QDU22" s="780"/>
      <c r="QDV22" s="780"/>
      <c r="QDW22" s="780"/>
      <c r="QDX22" s="780"/>
      <c r="QDY22" s="780"/>
      <c r="QDZ22" s="780"/>
      <c r="QEA22" s="780"/>
      <c r="QEB22" s="780"/>
      <c r="QEC22" s="780"/>
      <c r="QED22" s="780"/>
      <c r="QEE22" s="780"/>
      <c r="QEF22" s="780"/>
      <c r="QEG22" s="780"/>
      <c r="QEH22" s="780"/>
      <c r="QEI22" s="780"/>
      <c r="QEJ22" s="780"/>
      <c r="QEK22" s="780"/>
      <c r="QEL22" s="780"/>
      <c r="QEM22" s="780"/>
      <c r="QEN22" s="780"/>
      <c r="QEO22" s="780"/>
      <c r="QEP22" s="780"/>
      <c r="QEQ22" s="780"/>
      <c r="QER22" s="780"/>
      <c r="QES22" s="780"/>
      <c r="QET22" s="780"/>
      <c r="QEU22" s="780"/>
      <c r="QEV22" s="780"/>
      <c r="QEW22" s="780"/>
      <c r="QEX22" s="780"/>
      <c r="QEY22" s="780"/>
      <c r="QEZ22" s="780"/>
      <c r="QFA22" s="780"/>
      <c r="QFB22" s="780"/>
      <c r="QFC22" s="780"/>
      <c r="QFD22" s="780"/>
      <c r="QFE22" s="780"/>
      <c r="QFF22" s="780"/>
      <c r="QFG22" s="780"/>
      <c r="QFH22" s="780"/>
      <c r="QFI22" s="780"/>
      <c r="QFJ22" s="780"/>
      <c r="QFK22" s="780"/>
      <c r="QFL22" s="780"/>
      <c r="QFM22" s="780"/>
      <c r="QFN22" s="780"/>
      <c r="QFO22" s="780"/>
      <c r="QFP22" s="780"/>
      <c r="QFQ22" s="780"/>
      <c r="QFR22" s="780"/>
      <c r="QFS22" s="780"/>
      <c r="QFT22" s="780"/>
      <c r="QFU22" s="780"/>
      <c r="QFV22" s="780"/>
      <c r="QFW22" s="780"/>
      <c r="QFX22" s="780"/>
      <c r="QFY22" s="780"/>
      <c r="QFZ22" s="780"/>
      <c r="QGA22" s="780"/>
      <c r="QGB22" s="780"/>
      <c r="QGC22" s="780"/>
      <c r="QGD22" s="780"/>
      <c r="QGE22" s="780"/>
      <c r="QGF22" s="780"/>
      <c r="QGG22" s="780"/>
      <c r="QGH22" s="780"/>
      <c r="QGI22" s="780"/>
      <c r="QGJ22" s="780"/>
      <c r="QGK22" s="780"/>
      <c r="QGL22" s="780"/>
      <c r="QGM22" s="780"/>
      <c r="QGN22" s="780"/>
      <c r="QGO22" s="780"/>
      <c r="QGP22" s="780"/>
      <c r="QGQ22" s="780"/>
      <c r="QGR22" s="780"/>
      <c r="QGS22" s="780"/>
      <c r="QGT22" s="780"/>
      <c r="QGU22" s="780"/>
      <c r="QGV22" s="780"/>
      <c r="QGW22" s="780"/>
      <c r="QGX22" s="780"/>
      <c r="QGY22" s="780"/>
      <c r="QGZ22" s="780"/>
      <c r="QHA22" s="780"/>
      <c r="QHB22" s="780"/>
      <c r="QHC22" s="780"/>
      <c r="QHD22" s="780"/>
      <c r="QHE22" s="780"/>
      <c r="QHF22" s="780"/>
      <c r="QHG22" s="780"/>
      <c r="QHH22" s="780"/>
      <c r="QHI22" s="780"/>
      <c r="QHJ22" s="780"/>
      <c r="QHK22" s="780"/>
      <c r="QHL22" s="780"/>
      <c r="QHM22" s="780"/>
      <c r="QHN22" s="780"/>
      <c r="QHO22" s="780"/>
      <c r="QHP22" s="780"/>
      <c r="QHQ22" s="780"/>
      <c r="QHR22" s="780"/>
      <c r="QHS22" s="780"/>
      <c r="QHT22" s="780"/>
      <c r="QHU22" s="780"/>
      <c r="QHV22" s="780"/>
      <c r="QHW22" s="780"/>
      <c r="QHX22" s="780"/>
      <c r="QHY22" s="780"/>
      <c r="QHZ22" s="780"/>
      <c r="QIA22" s="780"/>
      <c r="QIB22" s="780"/>
      <c r="QIC22" s="780"/>
      <c r="QID22" s="780"/>
      <c r="QIE22" s="780"/>
      <c r="QIF22" s="780"/>
      <c r="QIG22" s="780"/>
      <c r="QIH22" s="780"/>
      <c r="QII22" s="780"/>
      <c r="QIJ22" s="780"/>
      <c r="QIK22" s="780"/>
      <c r="QIL22" s="780"/>
      <c r="QIM22" s="780"/>
      <c r="QIN22" s="780"/>
      <c r="QIO22" s="780"/>
      <c r="QIP22" s="780"/>
      <c r="QIQ22" s="780"/>
      <c r="QIR22" s="780"/>
      <c r="QIS22" s="780"/>
      <c r="QIT22" s="780"/>
      <c r="QIU22" s="780"/>
      <c r="QIV22" s="780"/>
      <c r="QIW22" s="780"/>
      <c r="QIX22" s="780"/>
      <c r="QIY22" s="780"/>
      <c r="QIZ22" s="780"/>
      <c r="QJA22" s="780"/>
      <c r="QJB22" s="780"/>
      <c r="QJC22" s="780"/>
      <c r="QJD22" s="780"/>
      <c r="QJE22" s="780"/>
      <c r="QJF22" s="780"/>
      <c r="QJG22" s="780"/>
      <c r="QJH22" s="780"/>
      <c r="QJI22" s="780"/>
      <c r="QJJ22" s="780"/>
      <c r="QJK22" s="780"/>
      <c r="QJL22" s="780"/>
      <c r="QJM22" s="780"/>
      <c r="QJN22" s="780"/>
      <c r="QJO22" s="780"/>
      <c r="QJP22" s="780"/>
      <c r="QJQ22" s="780"/>
      <c r="QJR22" s="780"/>
      <c r="QJS22" s="780"/>
      <c r="QJT22" s="780"/>
      <c r="QJU22" s="780"/>
      <c r="QJV22" s="780"/>
      <c r="QJW22" s="780"/>
      <c r="QJX22" s="780"/>
      <c r="QJY22" s="780"/>
      <c r="QJZ22" s="780"/>
      <c r="QKA22" s="780"/>
      <c r="QKB22" s="780"/>
      <c r="QKC22" s="780"/>
      <c r="QKD22" s="780"/>
      <c r="QKE22" s="780"/>
      <c r="QKF22" s="780"/>
      <c r="QKG22" s="780"/>
      <c r="QKH22" s="780"/>
      <c r="QKI22" s="780"/>
      <c r="QKJ22" s="780"/>
      <c r="QKK22" s="780"/>
      <c r="QKL22" s="780"/>
      <c r="QKM22" s="780"/>
      <c r="QKN22" s="780"/>
      <c r="QKO22" s="780"/>
      <c r="QKP22" s="780"/>
      <c r="QKQ22" s="780"/>
      <c r="QKR22" s="780"/>
      <c r="QKS22" s="780"/>
      <c r="QKT22" s="780"/>
      <c r="QKU22" s="780"/>
      <c r="QKV22" s="780"/>
      <c r="QKW22" s="780"/>
      <c r="QKX22" s="780"/>
      <c r="QKY22" s="780"/>
      <c r="QKZ22" s="780"/>
      <c r="QLA22" s="780"/>
      <c r="QLB22" s="780"/>
      <c r="QLC22" s="780"/>
      <c r="QLD22" s="780"/>
      <c r="QLE22" s="780"/>
      <c r="QLF22" s="780"/>
      <c r="QLG22" s="780"/>
      <c r="QLH22" s="780"/>
      <c r="QLI22" s="780"/>
      <c r="QLJ22" s="780"/>
      <c r="QLK22" s="780"/>
      <c r="QLL22" s="780"/>
      <c r="QLM22" s="780"/>
      <c r="QLN22" s="780"/>
      <c r="QLO22" s="780"/>
      <c r="QLP22" s="780"/>
      <c r="QLQ22" s="780"/>
      <c r="QLR22" s="780"/>
      <c r="QLS22" s="780"/>
      <c r="QLT22" s="780"/>
      <c r="QLU22" s="780"/>
      <c r="QLV22" s="780"/>
      <c r="QLW22" s="780"/>
      <c r="QLX22" s="780"/>
      <c r="QLY22" s="780"/>
      <c r="QLZ22" s="780"/>
      <c r="QMA22" s="780"/>
      <c r="QMB22" s="780"/>
      <c r="QMC22" s="780"/>
      <c r="QMD22" s="780"/>
      <c r="QME22" s="780"/>
      <c r="QMF22" s="780"/>
      <c r="QMG22" s="780"/>
      <c r="QMH22" s="780"/>
      <c r="QMI22" s="780"/>
      <c r="QMJ22" s="780"/>
      <c r="QMK22" s="780"/>
      <c r="QML22" s="780"/>
      <c r="QMM22" s="780"/>
      <c r="QMN22" s="780"/>
      <c r="QMO22" s="780"/>
      <c r="QMP22" s="780"/>
      <c r="QMQ22" s="780"/>
      <c r="QMR22" s="780"/>
      <c r="QMS22" s="780"/>
      <c r="QMT22" s="780"/>
      <c r="QMU22" s="780"/>
      <c r="QMV22" s="780"/>
      <c r="QMW22" s="780"/>
      <c r="QMX22" s="780"/>
      <c r="QMY22" s="780"/>
      <c r="QMZ22" s="780"/>
      <c r="QNA22" s="780"/>
      <c r="QNB22" s="780"/>
      <c r="QNC22" s="780"/>
      <c r="QND22" s="780"/>
      <c r="QNE22" s="780"/>
      <c r="QNF22" s="780"/>
      <c r="QNG22" s="780"/>
      <c r="QNH22" s="780"/>
      <c r="QNI22" s="780"/>
      <c r="QNJ22" s="780"/>
      <c r="QNK22" s="780"/>
      <c r="QNL22" s="780"/>
      <c r="QNM22" s="780"/>
      <c r="QNN22" s="780"/>
      <c r="QNO22" s="780"/>
      <c r="QNP22" s="780"/>
      <c r="QNQ22" s="780"/>
      <c r="QNR22" s="780"/>
      <c r="QNS22" s="780"/>
      <c r="QNT22" s="780"/>
      <c r="QNU22" s="780"/>
      <c r="QNV22" s="780"/>
      <c r="QNW22" s="780"/>
      <c r="QNX22" s="780"/>
      <c r="QNY22" s="780"/>
      <c r="QNZ22" s="780"/>
      <c r="QOA22" s="780"/>
      <c r="QOB22" s="780"/>
      <c r="QOC22" s="780"/>
      <c r="QOD22" s="780"/>
      <c r="QOE22" s="780"/>
      <c r="QOF22" s="780"/>
      <c r="QOG22" s="780"/>
      <c r="QOH22" s="780"/>
      <c r="QOI22" s="780"/>
      <c r="QOJ22" s="780"/>
      <c r="QOK22" s="780"/>
      <c r="QOL22" s="780"/>
      <c r="QOM22" s="780"/>
      <c r="QON22" s="780"/>
      <c r="QOO22" s="780"/>
      <c r="QOP22" s="780"/>
      <c r="QOQ22" s="780"/>
      <c r="QOR22" s="780"/>
      <c r="QOS22" s="780"/>
      <c r="QOT22" s="780"/>
      <c r="QOU22" s="780"/>
      <c r="QOV22" s="780"/>
      <c r="QOW22" s="780"/>
      <c r="QOX22" s="780"/>
      <c r="QOY22" s="780"/>
      <c r="QOZ22" s="780"/>
      <c r="QPA22" s="780"/>
      <c r="QPB22" s="780"/>
      <c r="QPC22" s="780"/>
      <c r="QPD22" s="780"/>
      <c r="QPE22" s="780"/>
      <c r="QPF22" s="780"/>
      <c r="QPG22" s="780"/>
      <c r="QPH22" s="780"/>
      <c r="QPI22" s="780"/>
      <c r="QPJ22" s="780"/>
      <c r="QPK22" s="780"/>
      <c r="QPL22" s="780"/>
      <c r="QPM22" s="780"/>
      <c r="QPN22" s="780"/>
      <c r="QPO22" s="780"/>
      <c r="QPP22" s="780"/>
      <c r="QPQ22" s="780"/>
      <c r="QPR22" s="780"/>
      <c r="QPS22" s="780"/>
      <c r="QPT22" s="780"/>
      <c r="QPU22" s="780"/>
      <c r="QPV22" s="780"/>
      <c r="QPW22" s="780"/>
      <c r="QPX22" s="780"/>
      <c r="QPY22" s="780"/>
      <c r="QPZ22" s="780"/>
      <c r="QQA22" s="780"/>
      <c r="QQB22" s="780"/>
      <c r="QQC22" s="780"/>
      <c r="QQD22" s="780"/>
      <c r="QQE22" s="780"/>
      <c r="QQF22" s="780"/>
      <c r="QQG22" s="780"/>
      <c r="QQH22" s="780"/>
      <c r="QQI22" s="780"/>
      <c r="QQJ22" s="780"/>
      <c r="QQK22" s="780"/>
      <c r="QQL22" s="780"/>
      <c r="QQM22" s="780"/>
      <c r="QQN22" s="780"/>
      <c r="QQO22" s="780"/>
      <c r="QQP22" s="780"/>
      <c r="QQQ22" s="780"/>
      <c r="QQR22" s="780"/>
      <c r="QQS22" s="780"/>
      <c r="QQT22" s="780"/>
      <c r="QQU22" s="780"/>
      <c r="QQV22" s="780"/>
      <c r="QQW22" s="780"/>
      <c r="QQX22" s="780"/>
      <c r="QQY22" s="780"/>
      <c r="QQZ22" s="780"/>
      <c r="QRA22" s="780"/>
      <c r="QRB22" s="780"/>
      <c r="QRC22" s="780"/>
      <c r="QRD22" s="780"/>
      <c r="QRE22" s="780"/>
      <c r="QRF22" s="780"/>
      <c r="QRG22" s="780"/>
      <c r="QRH22" s="780"/>
      <c r="QRI22" s="780"/>
      <c r="QRJ22" s="780"/>
      <c r="QRK22" s="780"/>
      <c r="QRL22" s="780"/>
      <c r="QRM22" s="780"/>
      <c r="QRN22" s="780"/>
      <c r="QRO22" s="780"/>
      <c r="QRP22" s="780"/>
      <c r="QRQ22" s="780"/>
      <c r="QRR22" s="780"/>
      <c r="QRS22" s="780"/>
      <c r="QRT22" s="780"/>
      <c r="QRU22" s="780"/>
      <c r="QRV22" s="780"/>
      <c r="QRW22" s="780"/>
      <c r="QRX22" s="780"/>
      <c r="QRY22" s="780"/>
      <c r="QRZ22" s="780"/>
      <c r="QSA22" s="780"/>
      <c r="QSB22" s="780"/>
      <c r="QSC22" s="780"/>
      <c r="QSD22" s="780"/>
      <c r="QSE22" s="780"/>
      <c r="QSF22" s="780"/>
      <c r="QSG22" s="780"/>
      <c r="QSH22" s="780"/>
      <c r="QSI22" s="780"/>
      <c r="QSJ22" s="780"/>
      <c r="QSK22" s="780"/>
      <c r="QSL22" s="780"/>
      <c r="QSM22" s="780"/>
      <c r="QSN22" s="780"/>
      <c r="QSO22" s="780"/>
      <c r="QSP22" s="780"/>
      <c r="QSQ22" s="780"/>
      <c r="QSR22" s="780"/>
      <c r="QSS22" s="780"/>
      <c r="QST22" s="780"/>
      <c r="QSU22" s="780"/>
      <c r="QSV22" s="780"/>
      <c r="QSW22" s="780"/>
      <c r="QSX22" s="780"/>
      <c r="QSY22" s="780"/>
      <c r="QSZ22" s="780"/>
      <c r="QTA22" s="780"/>
      <c r="QTB22" s="780"/>
      <c r="QTC22" s="780"/>
      <c r="QTD22" s="780"/>
      <c r="QTE22" s="780"/>
      <c r="QTF22" s="780"/>
      <c r="QTG22" s="780"/>
      <c r="QTH22" s="780"/>
      <c r="QTI22" s="780"/>
      <c r="QTJ22" s="780"/>
      <c r="QTK22" s="780"/>
      <c r="QTL22" s="780"/>
      <c r="QTM22" s="780"/>
      <c r="QTN22" s="780"/>
      <c r="QTO22" s="780"/>
      <c r="QTP22" s="780"/>
      <c r="QTQ22" s="780"/>
      <c r="QTR22" s="780"/>
      <c r="QTS22" s="780"/>
      <c r="QTT22" s="780"/>
      <c r="QTU22" s="780"/>
      <c r="QTV22" s="780"/>
      <c r="QTW22" s="780"/>
      <c r="QTX22" s="780"/>
      <c r="QTY22" s="780"/>
      <c r="QTZ22" s="780"/>
      <c r="QUA22" s="780"/>
      <c r="QUB22" s="780"/>
      <c r="QUC22" s="780"/>
      <c r="QUD22" s="780"/>
      <c r="QUE22" s="780"/>
      <c r="QUF22" s="780"/>
      <c r="QUG22" s="780"/>
      <c r="QUH22" s="780"/>
      <c r="QUI22" s="780"/>
      <c r="QUJ22" s="780"/>
      <c r="QUK22" s="780"/>
      <c r="QUL22" s="780"/>
      <c r="QUM22" s="780"/>
      <c r="QUN22" s="780"/>
      <c r="QUO22" s="780"/>
      <c r="QUP22" s="780"/>
      <c r="QUQ22" s="780"/>
      <c r="QUR22" s="780"/>
      <c r="QUS22" s="780"/>
      <c r="QUT22" s="780"/>
      <c r="QUU22" s="780"/>
      <c r="QUV22" s="780"/>
      <c r="QUW22" s="780"/>
      <c r="QUX22" s="780"/>
      <c r="QUY22" s="780"/>
      <c r="QUZ22" s="780"/>
      <c r="QVA22" s="780"/>
      <c r="QVB22" s="780"/>
      <c r="QVC22" s="780"/>
      <c r="QVD22" s="780"/>
      <c r="QVE22" s="780"/>
      <c r="QVF22" s="780"/>
      <c r="QVG22" s="780"/>
      <c r="QVH22" s="780"/>
      <c r="QVI22" s="780"/>
      <c r="QVJ22" s="780"/>
      <c r="QVK22" s="780"/>
      <c r="QVL22" s="780"/>
      <c r="QVM22" s="780"/>
      <c r="QVN22" s="780"/>
      <c r="QVO22" s="780"/>
      <c r="QVP22" s="780"/>
      <c r="QVQ22" s="780"/>
      <c r="QVR22" s="780"/>
      <c r="QVS22" s="780"/>
      <c r="QVT22" s="780"/>
      <c r="QVU22" s="780"/>
      <c r="QVV22" s="780"/>
      <c r="QVW22" s="780"/>
      <c r="QVX22" s="780"/>
      <c r="QVY22" s="780"/>
      <c r="QVZ22" s="780"/>
      <c r="QWA22" s="780"/>
      <c r="QWB22" s="780"/>
      <c r="QWC22" s="780"/>
      <c r="QWD22" s="780"/>
      <c r="QWE22" s="780"/>
      <c r="QWF22" s="780"/>
      <c r="QWG22" s="780"/>
      <c r="QWH22" s="780"/>
      <c r="QWI22" s="780"/>
      <c r="QWJ22" s="780"/>
      <c r="QWK22" s="780"/>
      <c r="QWL22" s="780"/>
      <c r="QWM22" s="780"/>
      <c r="QWN22" s="780"/>
      <c r="QWO22" s="780"/>
      <c r="QWP22" s="780"/>
      <c r="QWQ22" s="780"/>
      <c r="QWR22" s="780"/>
      <c r="QWS22" s="780"/>
      <c r="QWT22" s="780"/>
      <c r="QWU22" s="780"/>
      <c r="QWV22" s="780"/>
      <c r="QWW22" s="780"/>
      <c r="QWX22" s="780"/>
      <c r="QWY22" s="780"/>
      <c r="QWZ22" s="780"/>
      <c r="QXA22" s="780"/>
      <c r="QXB22" s="780"/>
      <c r="QXC22" s="780"/>
      <c r="QXD22" s="780"/>
      <c r="QXE22" s="780"/>
      <c r="QXF22" s="780"/>
      <c r="QXG22" s="780"/>
      <c r="QXH22" s="780"/>
      <c r="QXI22" s="780"/>
      <c r="QXJ22" s="780"/>
      <c r="QXK22" s="780"/>
      <c r="QXL22" s="780"/>
      <c r="QXM22" s="780"/>
      <c r="QXN22" s="780"/>
      <c r="QXO22" s="780"/>
      <c r="QXP22" s="780"/>
      <c r="QXQ22" s="780"/>
      <c r="QXR22" s="780"/>
      <c r="QXS22" s="780"/>
      <c r="QXT22" s="780"/>
      <c r="QXU22" s="780"/>
      <c r="QXV22" s="780"/>
      <c r="QXW22" s="780"/>
      <c r="QXX22" s="780"/>
      <c r="QXY22" s="780"/>
      <c r="QXZ22" s="780"/>
      <c r="QYA22" s="780"/>
      <c r="QYB22" s="780"/>
      <c r="QYC22" s="780"/>
      <c r="QYD22" s="780"/>
      <c r="QYE22" s="780"/>
      <c r="QYF22" s="780"/>
      <c r="QYG22" s="780"/>
      <c r="QYH22" s="780"/>
      <c r="QYI22" s="780"/>
      <c r="QYJ22" s="780"/>
      <c r="QYK22" s="780"/>
      <c r="QYL22" s="780"/>
      <c r="QYM22" s="780"/>
      <c r="QYN22" s="780"/>
      <c r="QYO22" s="780"/>
      <c r="QYP22" s="780"/>
      <c r="QYQ22" s="780"/>
      <c r="QYR22" s="780"/>
      <c r="QYS22" s="780"/>
      <c r="QYT22" s="780"/>
      <c r="QYU22" s="780"/>
      <c r="QYV22" s="780"/>
      <c r="QYW22" s="780"/>
      <c r="QYX22" s="780"/>
      <c r="QYY22" s="780"/>
      <c r="QYZ22" s="780"/>
      <c r="QZA22" s="780"/>
      <c r="QZB22" s="780"/>
      <c r="QZC22" s="780"/>
      <c r="QZD22" s="780"/>
      <c r="QZE22" s="780"/>
      <c r="QZF22" s="780"/>
      <c r="QZG22" s="780"/>
      <c r="QZH22" s="780"/>
      <c r="QZI22" s="780"/>
      <c r="QZJ22" s="780"/>
      <c r="QZK22" s="780"/>
      <c r="QZL22" s="780"/>
      <c r="QZM22" s="780"/>
      <c r="QZN22" s="780"/>
      <c r="QZO22" s="780"/>
      <c r="QZP22" s="780"/>
      <c r="QZQ22" s="780"/>
      <c r="QZR22" s="780"/>
      <c r="QZS22" s="780"/>
      <c r="QZT22" s="780"/>
      <c r="QZU22" s="780"/>
      <c r="QZV22" s="780"/>
      <c r="QZW22" s="780"/>
      <c r="QZX22" s="780"/>
      <c r="QZY22" s="780"/>
      <c r="QZZ22" s="780"/>
      <c r="RAA22" s="780"/>
      <c r="RAB22" s="780"/>
      <c r="RAC22" s="780"/>
      <c r="RAD22" s="780"/>
      <c r="RAE22" s="780"/>
      <c r="RAF22" s="780"/>
      <c r="RAG22" s="780"/>
      <c r="RAH22" s="780"/>
      <c r="RAI22" s="780"/>
      <c r="RAJ22" s="780"/>
      <c r="RAK22" s="780"/>
      <c r="RAL22" s="780"/>
      <c r="RAM22" s="780"/>
      <c r="RAN22" s="780"/>
      <c r="RAO22" s="780"/>
      <c r="RAP22" s="780"/>
      <c r="RAQ22" s="780"/>
      <c r="RAR22" s="780"/>
      <c r="RAS22" s="780"/>
      <c r="RAT22" s="780"/>
      <c r="RAU22" s="780"/>
      <c r="RAV22" s="780"/>
      <c r="RAW22" s="780"/>
      <c r="RAX22" s="780"/>
      <c r="RAY22" s="780"/>
      <c r="RAZ22" s="780"/>
      <c r="RBA22" s="780"/>
      <c r="RBB22" s="780"/>
      <c r="RBC22" s="780"/>
      <c r="RBD22" s="780"/>
      <c r="RBE22" s="780"/>
      <c r="RBF22" s="780"/>
      <c r="RBG22" s="780"/>
      <c r="RBH22" s="780"/>
      <c r="RBI22" s="780"/>
      <c r="RBJ22" s="780"/>
      <c r="RBK22" s="780"/>
      <c r="RBL22" s="780"/>
      <c r="RBM22" s="780"/>
      <c r="RBN22" s="780"/>
      <c r="RBO22" s="780"/>
      <c r="RBP22" s="780"/>
      <c r="RBQ22" s="780"/>
      <c r="RBR22" s="780"/>
      <c r="RBS22" s="780"/>
      <c r="RBT22" s="780"/>
      <c r="RBU22" s="780"/>
      <c r="RBV22" s="780"/>
      <c r="RBW22" s="780"/>
      <c r="RBX22" s="780"/>
      <c r="RBY22" s="780"/>
      <c r="RBZ22" s="780"/>
      <c r="RCA22" s="780"/>
      <c r="RCB22" s="780"/>
      <c r="RCC22" s="780"/>
      <c r="RCD22" s="780"/>
      <c r="RCE22" s="780"/>
      <c r="RCF22" s="780"/>
      <c r="RCG22" s="780"/>
      <c r="RCH22" s="780"/>
      <c r="RCI22" s="780"/>
      <c r="RCJ22" s="780"/>
      <c r="RCK22" s="780"/>
      <c r="RCL22" s="780"/>
      <c r="RCM22" s="780"/>
      <c r="RCN22" s="780"/>
      <c r="RCO22" s="780"/>
      <c r="RCP22" s="780"/>
      <c r="RCQ22" s="780"/>
      <c r="RCR22" s="780"/>
      <c r="RCS22" s="780"/>
      <c r="RCT22" s="780"/>
      <c r="RCU22" s="780"/>
      <c r="RCV22" s="780"/>
      <c r="RCW22" s="780"/>
      <c r="RCX22" s="780"/>
      <c r="RCY22" s="780"/>
      <c r="RCZ22" s="780"/>
      <c r="RDA22" s="780"/>
      <c r="RDB22" s="780"/>
      <c r="RDC22" s="780"/>
      <c r="RDD22" s="780"/>
      <c r="RDE22" s="780"/>
      <c r="RDF22" s="780"/>
      <c r="RDG22" s="780"/>
      <c r="RDH22" s="780"/>
      <c r="RDI22" s="780"/>
      <c r="RDJ22" s="780"/>
      <c r="RDK22" s="780"/>
      <c r="RDL22" s="780"/>
      <c r="RDM22" s="780"/>
      <c r="RDN22" s="780"/>
      <c r="RDO22" s="780"/>
      <c r="RDP22" s="780"/>
      <c r="RDQ22" s="780"/>
      <c r="RDR22" s="780"/>
      <c r="RDS22" s="780"/>
      <c r="RDT22" s="780"/>
      <c r="RDU22" s="780"/>
      <c r="RDV22" s="780"/>
      <c r="RDW22" s="780"/>
      <c r="RDX22" s="780"/>
      <c r="RDY22" s="780"/>
      <c r="RDZ22" s="780"/>
      <c r="REA22" s="780"/>
      <c r="REB22" s="780"/>
      <c r="REC22" s="780"/>
      <c r="RED22" s="780"/>
      <c r="REE22" s="780"/>
      <c r="REF22" s="780"/>
      <c r="REG22" s="780"/>
      <c r="REH22" s="780"/>
      <c r="REI22" s="780"/>
      <c r="REJ22" s="780"/>
      <c r="REK22" s="780"/>
      <c r="REL22" s="780"/>
      <c r="REM22" s="780"/>
      <c r="REN22" s="780"/>
      <c r="REO22" s="780"/>
      <c r="REP22" s="780"/>
      <c r="REQ22" s="780"/>
      <c r="RER22" s="780"/>
      <c r="RES22" s="780"/>
      <c r="RET22" s="780"/>
      <c r="REU22" s="780"/>
      <c r="REV22" s="780"/>
      <c r="REW22" s="780"/>
      <c r="REX22" s="780"/>
      <c r="REY22" s="780"/>
      <c r="REZ22" s="780"/>
      <c r="RFA22" s="780"/>
      <c r="RFB22" s="780"/>
      <c r="RFC22" s="780"/>
      <c r="RFD22" s="780"/>
      <c r="RFE22" s="780"/>
      <c r="RFF22" s="780"/>
      <c r="RFG22" s="780"/>
      <c r="RFH22" s="780"/>
      <c r="RFI22" s="780"/>
      <c r="RFJ22" s="780"/>
      <c r="RFK22" s="780"/>
      <c r="RFL22" s="780"/>
      <c r="RFM22" s="780"/>
      <c r="RFN22" s="780"/>
      <c r="RFO22" s="780"/>
      <c r="RFP22" s="780"/>
      <c r="RFQ22" s="780"/>
      <c r="RFR22" s="780"/>
      <c r="RFS22" s="780"/>
      <c r="RFT22" s="780"/>
      <c r="RFU22" s="780"/>
      <c r="RFV22" s="780"/>
      <c r="RFW22" s="780"/>
      <c r="RFX22" s="780"/>
      <c r="RFY22" s="780"/>
      <c r="RFZ22" s="780"/>
      <c r="RGA22" s="780"/>
      <c r="RGB22" s="780"/>
      <c r="RGC22" s="780"/>
      <c r="RGD22" s="780"/>
      <c r="RGE22" s="780"/>
      <c r="RGF22" s="780"/>
      <c r="RGG22" s="780"/>
      <c r="RGH22" s="780"/>
      <c r="RGI22" s="780"/>
      <c r="RGJ22" s="780"/>
      <c r="RGK22" s="780"/>
      <c r="RGL22" s="780"/>
      <c r="RGM22" s="780"/>
      <c r="RGN22" s="780"/>
      <c r="RGO22" s="780"/>
      <c r="RGP22" s="780"/>
      <c r="RGQ22" s="780"/>
      <c r="RGR22" s="780"/>
      <c r="RGS22" s="780"/>
      <c r="RGT22" s="780"/>
      <c r="RGU22" s="780"/>
      <c r="RGV22" s="780"/>
      <c r="RGW22" s="780"/>
      <c r="RGX22" s="780"/>
      <c r="RGY22" s="780"/>
      <c r="RGZ22" s="780"/>
      <c r="RHA22" s="780"/>
      <c r="RHB22" s="780"/>
      <c r="RHC22" s="780"/>
      <c r="RHD22" s="780"/>
      <c r="RHE22" s="780"/>
      <c r="RHF22" s="780"/>
      <c r="RHG22" s="780"/>
      <c r="RHH22" s="780"/>
      <c r="RHI22" s="780"/>
      <c r="RHJ22" s="780"/>
      <c r="RHK22" s="780"/>
      <c r="RHL22" s="780"/>
      <c r="RHM22" s="780"/>
      <c r="RHN22" s="780"/>
      <c r="RHO22" s="780"/>
      <c r="RHP22" s="780"/>
      <c r="RHQ22" s="780"/>
      <c r="RHR22" s="780"/>
      <c r="RHS22" s="780"/>
      <c r="RHT22" s="780"/>
      <c r="RHU22" s="780"/>
      <c r="RHV22" s="780"/>
      <c r="RHW22" s="780"/>
      <c r="RHX22" s="780"/>
      <c r="RHY22" s="780"/>
      <c r="RHZ22" s="780"/>
      <c r="RIA22" s="780"/>
      <c r="RIB22" s="780"/>
      <c r="RIC22" s="780"/>
      <c r="RID22" s="780"/>
      <c r="RIE22" s="780"/>
      <c r="RIF22" s="780"/>
      <c r="RIG22" s="780"/>
      <c r="RIH22" s="780"/>
      <c r="RII22" s="780"/>
      <c r="RIJ22" s="780"/>
      <c r="RIK22" s="780"/>
      <c r="RIL22" s="780"/>
      <c r="RIM22" s="780"/>
      <c r="RIN22" s="780"/>
      <c r="RIO22" s="780"/>
      <c r="RIP22" s="780"/>
      <c r="RIQ22" s="780"/>
      <c r="RIR22" s="780"/>
      <c r="RIS22" s="780"/>
      <c r="RIT22" s="780"/>
      <c r="RIU22" s="780"/>
      <c r="RIV22" s="780"/>
      <c r="RIW22" s="780"/>
      <c r="RIX22" s="780"/>
      <c r="RIY22" s="780"/>
      <c r="RIZ22" s="780"/>
      <c r="RJA22" s="780"/>
      <c r="RJB22" s="780"/>
      <c r="RJC22" s="780"/>
      <c r="RJD22" s="780"/>
      <c r="RJE22" s="780"/>
      <c r="RJF22" s="780"/>
      <c r="RJG22" s="780"/>
      <c r="RJH22" s="780"/>
      <c r="RJI22" s="780"/>
      <c r="RJJ22" s="780"/>
      <c r="RJK22" s="780"/>
      <c r="RJL22" s="780"/>
      <c r="RJM22" s="780"/>
      <c r="RJN22" s="780"/>
      <c r="RJO22" s="780"/>
      <c r="RJP22" s="780"/>
      <c r="RJQ22" s="780"/>
      <c r="RJR22" s="780"/>
      <c r="RJS22" s="780"/>
      <c r="RJT22" s="780"/>
      <c r="RJU22" s="780"/>
      <c r="RJV22" s="780"/>
      <c r="RJW22" s="780"/>
      <c r="RJX22" s="780"/>
      <c r="RJY22" s="780"/>
      <c r="RJZ22" s="780"/>
      <c r="RKA22" s="780"/>
      <c r="RKB22" s="780"/>
      <c r="RKC22" s="780"/>
      <c r="RKD22" s="780"/>
      <c r="RKE22" s="780"/>
      <c r="RKF22" s="780"/>
      <c r="RKG22" s="780"/>
      <c r="RKH22" s="780"/>
      <c r="RKI22" s="780"/>
      <c r="RKJ22" s="780"/>
      <c r="RKK22" s="780"/>
      <c r="RKL22" s="780"/>
      <c r="RKM22" s="780"/>
      <c r="RKN22" s="780"/>
      <c r="RKO22" s="780"/>
      <c r="RKP22" s="780"/>
      <c r="RKQ22" s="780"/>
      <c r="RKR22" s="780"/>
      <c r="RKS22" s="780"/>
      <c r="RKT22" s="780"/>
      <c r="RKU22" s="780"/>
      <c r="RKV22" s="780"/>
      <c r="RKW22" s="780"/>
      <c r="RKX22" s="780"/>
      <c r="RKY22" s="780"/>
      <c r="RKZ22" s="780"/>
      <c r="RLA22" s="780"/>
      <c r="RLB22" s="780"/>
      <c r="RLC22" s="780"/>
      <c r="RLD22" s="780"/>
      <c r="RLE22" s="780"/>
      <c r="RLF22" s="780"/>
      <c r="RLG22" s="780"/>
      <c r="RLH22" s="780"/>
      <c r="RLI22" s="780"/>
      <c r="RLJ22" s="780"/>
      <c r="RLK22" s="780"/>
      <c r="RLL22" s="780"/>
      <c r="RLM22" s="780"/>
      <c r="RLN22" s="780"/>
      <c r="RLO22" s="780"/>
      <c r="RLP22" s="780"/>
      <c r="RLQ22" s="780"/>
      <c r="RLR22" s="780"/>
      <c r="RLS22" s="780"/>
      <c r="RLT22" s="780"/>
      <c r="RLU22" s="780"/>
      <c r="RLV22" s="780"/>
      <c r="RLW22" s="780"/>
      <c r="RLX22" s="780"/>
      <c r="RLY22" s="780"/>
      <c r="RLZ22" s="780"/>
      <c r="RMA22" s="780"/>
      <c r="RMB22" s="780"/>
      <c r="RMC22" s="780"/>
      <c r="RMD22" s="780"/>
      <c r="RME22" s="780"/>
      <c r="RMF22" s="780"/>
      <c r="RMG22" s="780"/>
      <c r="RMH22" s="780"/>
      <c r="RMI22" s="780"/>
      <c r="RMJ22" s="780"/>
      <c r="RMK22" s="780"/>
      <c r="RML22" s="780"/>
      <c r="RMM22" s="780"/>
      <c r="RMN22" s="780"/>
      <c r="RMO22" s="780"/>
      <c r="RMP22" s="780"/>
      <c r="RMQ22" s="780"/>
      <c r="RMR22" s="780"/>
      <c r="RMS22" s="780"/>
      <c r="RMT22" s="780"/>
      <c r="RMU22" s="780"/>
      <c r="RMV22" s="780"/>
      <c r="RMW22" s="780"/>
      <c r="RMX22" s="780"/>
      <c r="RMY22" s="780"/>
      <c r="RMZ22" s="780"/>
      <c r="RNA22" s="780"/>
      <c r="RNB22" s="780"/>
      <c r="RNC22" s="780"/>
      <c r="RND22" s="780"/>
      <c r="RNE22" s="780"/>
      <c r="RNF22" s="780"/>
      <c r="RNG22" s="780"/>
      <c r="RNH22" s="780"/>
      <c r="RNI22" s="780"/>
      <c r="RNJ22" s="780"/>
      <c r="RNK22" s="780"/>
      <c r="RNL22" s="780"/>
      <c r="RNM22" s="780"/>
      <c r="RNN22" s="780"/>
      <c r="RNO22" s="780"/>
      <c r="RNP22" s="780"/>
      <c r="RNQ22" s="780"/>
      <c r="RNR22" s="780"/>
      <c r="RNS22" s="780"/>
      <c r="RNT22" s="780"/>
      <c r="RNU22" s="780"/>
      <c r="RNV22" s="780"/>
      <c r="RNW22" s="780"/>
      <c r="RNX22" s="780"/>
      <c r="RNY22" s="780"/>
      <c r="RNZ22" s="780"/>
      <c r="ROA22" s="780"/>
      <c r="ROB22" s="780"/>
      <c r="ROC22" s="780"/>
      <c r="ROD22" s="780"/>
      <c r="ROE22" s="780"/>
      <c r="ROF22" s="780"/>
      <c r="ROG22" s="780"/>
      <c r="ROH22" s="780"/>
      <c r="ROI22" s="780"/>
      <c r="ROJ22" s="780"/>
      <c r="ROK22" s="780"/>
      <c r="ROL22" s="780"/>
      <c r="ROM22" s="780"/>
      <c r="RON22" s="780"/>
      <c r="ROO22" s="780"/>
      <c r="ROP22" s="780"/>
      <c r="ROQ22" s="780"/>
      <c r="ROR22" s="780"/>
      <c r="ROS22" s="780"/>
      <c r="ROT22" s="780"/>
      <c r="ROU22" s="780"/>
      <c r="ROV22" s="780"/>
      <c r="ROW22" s="780"/>
      <c r="ROX22" s="780"/>
      <c r="ROY22" s="780"/>
      <c r="ROZ22" s="780"/>
      <c r="RPA22" s="780"/>
      <c r="RPB22" s="780"/>
      <c r="RPC22" s="780"/>
      <c r="RPD22" s="780"/>
      <c r="RPE22" s="780"/>
      <c r="RPF22" s="780"/>
      <c r="RPG22" s="780"/>
      <c r="RPH22" s="780"/>
      <c r="RPI22" s="780"/>
      <c r="RPJ22" s="780"/>
      <c r="RPK22" s="780"/>
      <c r="RPL22" s="780"/>
      <c r="RPM22" s="780"/>
      <c r="RPN22" s="780"/>
      <c r="RPO22" s="780"/>
      <c r="RPP22" s="780"/>
      <c r="RPQ22" s="780"/>
      <c r="RPR22" s="780"/>
      <c r="RPS22" s="780"/>
      <c r="RPT22" s="780"/>
      <c r="RPU22" s="780"/>
      <c r="RPV22" s="780"/>
      <c r="RPW22" s="780"/>
      <c r="RPX22" s="780"/>
      <c r="RPY22" s="780"/>
      <c r="RPZ22" s="780"/>
      <c r="RQA22" s="780"/>
      <c r="RQB22" s="780"/>
      <c r="RQC22" s="780"/>
      <c r="RQD22" s="780"/>
      <c r="RQE22" s="780"/>
      <c r="RQF22" s="780"/>
      <c r="RQG22" s="780"/>
      <c r="RQH22" s="780"/>
      <c r="RQI22" s="780"/>
      <c r="RQJ22" s="780"/>
      <c r="RQK22" s="780"/>
      <c r="RQL22" s="780"/>
      <c r="RQM22" s="780"/>
      <c r="RQN22" s="780"/>
      <c r="RQO22" s="780"/>
      <c r="RQP22" s="780"/>
      <c r="RQQ22" s="780"/>
      <c r="RQR22" s="780"/>
      <c r="RQS22" s="780"/>
      <c r="RQT22" s="780"/>
      <c r="RQU22" s="780"/>
      <c r="RQV22" s="780"/>
      <c r="RQW22" s="780"/>
      <c r="RQX22" s="780"/>
      <c r="RQY22" s="780"/>
      <c r="RQZ22" s="780"/>
      <c r="RRA22" s="780"/>
      <c r="RRB22" s="780"/>
      <c r="RRC22" s="780"/>
      <c r="RRD22" s="780"/>
      <c r="RRE22" s="780"/>
      <c r="RRF22" s="780"/>
      <c r="RRG22" s="780"/>
      <c r="RRH22" s="780"/>
      <c r="RRI22" s="780"/>
      <c r="RRJ22" s="780"/>
      <c r="RRK22" s="780"/>
      <c r="RRL22" s="780"/>
      <c r="RRM22" s="780"/>
      <c r="RRN22" s="780"/>
      <c r="RRO22" s="780"/>
      <c r="RRP22" s="780"/>
      <c r="RRQ22" s="780"/>
      <c r="RRR22" s="780"/>
      <c r="RRS22" s="780"/>
      <c r="RRT22" s="780"/>
      <c r="RRU22" s="780"/>
      <c r="RRV22" s="780"/>
      <c r="RRW22" s="780"/>
      <c r="RRX22" s="780"/>
      <c r="RRY22" s="780"/>
      <c r="RRZ22" s="780"/>
      <c r="RSA22" s="780"/>
      <c r="RSB22" s="780"/>
      <c r="RSC22" s="780"/>
      <c r="RSD22" s="780"/>
      <c r="RSE22" s="780"/>
      <c r="RSF22" s="780"/>
      <c r="RSG22" s="780"/>
      <c r="RSH22" s="780"/>
      <c r="RSI22" s="780"/>
      <c r="RSJ22" s="780"/>
      <c r="RSK22" s="780"/>
      <c r="RSL22" s="780"/>
      <c r="RSM22" s="780"/>
      <c r="RSN22" s="780"/>
      <c r="RSO22" s="780"/>
      <c r="RSP22" s="780"/>
      <c r="RSQ22" s="780"/>
      <c r="RSR22" s="780"/>
      <c r="RSS22" s="780"/>
      <c r="RST22" s="780"/>
      <c r="RSU22" s="780"/>
      <c r="RSV22" s="780"/>
      <c r="RSW22" s="780"/>
      <c r="RSX22" s="780"/>
      <c r="RSY22" s="780"/>
      <c r="RSZ22" s="780"/>
      <c r="RTA22" s="780"/>
      <c r="RTB22" s="780"/>
      <c r="RTC22" s="780"/>
      <c r="RTD22" s="780"/>
      <c r="RTE22" s="780"/>
      <c r="RTF22" s="780"/>
      <c r="RTG22" s="780"/>
      <c r="RTH22" s="780"/>
      <c r="RTI22" s="780"/>
      <c r="RTJ22" s="780"/>
      <c r="RTK22" s="780"/>
      <c r="RTL22" s="780"/>
      <c r="RTM22" s="780"/>
      <c r="RTN22" s="780"/>
      <c r="RTO22" s="780"/>
      <c r="RTP22" s="780"/>
      <c r="RTQ22" s="780"/>
      <c r="RTR22" s="780"/>
      <c r="RTS22" s="780"/>
      <c r="RTT22" s="780"/>
      <c r="RTU22" s="780"/>
      <c r="RTV22" s="780"/>
      <c r="RTW22" s="780"/>
      <c r="RTX22" s="780"/>
      <c r="RTY22" s="780"/>
      <c r="RTZ22" s="780"/>
      <c r="RUA22" s="780"/>
      <c r="RUB22" s="780"/>
      <c r="RUC22" s="780"/>
      <c r="RUD22" s="780"/>
      <c r="RUE22" s="780"/>
      <c r="RUF22" s="780"/>
      <c r="RUG22" s="780"/>
      <c r="RUH22" s="780"/>
      <c r="RUI22" s="780"/>
      <c r="RUJ22" s="780"/>
      <c r="RUK22" s="780"/>
      <c r="RUL22" s="780"/>
      <c r="RUM22" s="780"/>
      <c r="RUN22" s="780"/>
      <c r="RUO22" s="780"/>
      <c r="RUP22" s="780"/>
      <c r="RUQ22" s="780"/>
      <c r="RUR22" s="780"/>
      <c r="RUS22" s="780"/>
      <c r="RUT22" s="780"/>
      <c r="RUU22" s="780"/>
      <c r="RUV22" s="780"/>
      <c r="RUW22" s="780"/>
      <c r="RUX22" s="780"/>
      <c r="RUY22" s="780"/>
      <c r="RUZ22" s="780"/>
      <c r="RVA22" s="780"/>
      <c r="RVB22" s="780"/>
      <c r="RVC22" s="780"/>
      <c r="RVD22" s="780"/>
      <c r="RVE22" s="780"/>
      <c r="RVF22" s="780"/>
      <c r="RVG22" s="780"/>
      <c r="RVH22" s="780"/>
      <c r="RVI22" s="780"/>
      <c r="RVJ22" s="780"/>
      <c r="RVK22" s="780"/>
      <c r="RVL22" s="780"/>
      <c r="RVM22" s="780"/>
      <c r="RVN22" s="780"/>
      <c r="RVO22" s="780"/>
      <c r="RVP22" s="780"/>
      <c r="RVQ22" s="780"/>
      <c r="RVR22" s="780"/>
      <c r="RVS22" s="780"/>
      <c r="RVT22" s="780"/>
      <c r="RVU22" s="780"/>
      <c r="RVV22" s="780"/>
      <c r="RVW22" s="780"/>
      <c r="RVX22" s="780"/>
      <c r="RVY22" s="780"/>
      <c r="RVZ22" s="780"/>
      <c r="RWA22" s="780"/>
      <c r="RWB22" s="780"/>
      <c r="RWC22" s="780"/>
      <c r="RWD22" s="780"/>
      <c r="RWE22" s="780"/>
      <c r="RWF22" s="780"/>
      <c r="RWG22" s="780"/>
      <c r="RWH22" s="780"/>
      <c r="RWI22" s="780"/>
      <c r="RWJ22" s="780"/>
      <c r="RWK22" s="780"/>
      <c r="RWL22" s="780"/>
      <c r="RWM22" s="780"/>
      <c r="RWN22" s="780"/>
      <c r="RWO22" s="780"/>
      <c r="RWP22" s="780"/>
      <c r="RWQ22" s="780"/>
      <c r="RWR22" s="780"/>
      <c r="RWS22" s="780"/>
      <c r="RWT22" s="780"/>
      <c r="RWU22" s="780"/>
      <c r="RWV22" s="780"/>
      <c r="RWW22" s="780"/>
      <c r="RWX22" s="780"/>
      <c r="RWY22" s="780"/>
      <c r="RWZ22" s="780"/>
      <c r="RXA22" s="780"/>
      <c r="RXB22" s="780"/>
      <c r="RXC22" s="780"/>
      <c r="RXD22" s="780"/>
      <c r="RXE22" s="780"/>
      <c r="RXF22" s="780"/>
      <c r="RXG22" s="780"/>
      <c r="RXH22" s="780"/>
      <c r="RXI22" s="780"/>
      <c r="RXJ22" s="780"/>
      <c r="RXK22" s="780"/>
      <c r="RXL22" s="780"/>
      <c r="RXM22" s="780"/>
      <c r="RXN22" s="780"/>
      <c r="RXO22" s="780"/>
      <c r="RXP22" s="780"/>
      <c r="RXQ22" s="780"/>
      <c r="RXR22" s="780"/>
      <c r="RXS22" s="780"/>
      <c r="RXT22" s="780"/>
      <c r="RXU22" s="780"/>
      <c r="RXV22" s="780"/>
      <c r="RXW22" s="780"/>
      <c r="RXX22" s="780"/>
      <c r="RXY22" s="780"/>
      <c r="RXZ22" s="780"/>
      <c r="RYA22" s="780"/>
      <c r="RYB22" s="780"/>
      <c r="RYC22" s="780"/>
      <c r="RYD22" s="780"/>
      <c r="RYE22" s="780"/>
      <c r="RYF22" s="780"/>
      <c r="RYG22" s="780"/>
      <c r="RYH22" s="780"/>
      <c r="RYI22" s="780"/>
      <c r="RYJ22" s="780"/>
      <c r="RYK22" s="780"/>
      <c r="RYL22" s="780"/>
      <c r="RYM22" s="780"/>
      <c r="RYN22" s="780"/>
      <c r="RYO22" s="780"/>
      <c r="RYP22" s="780"/>
      <c r="RYQ22" s="780"/>
      <c r="RYR22" s="780"/>
      <c r="RYS22" s="780"/>
      <c r="RYT22" s="780"/>
      <c r="RYU22" s="780"/>
      <c r="RYV22" s="780"/>
      <c r="RYW22" s="780"/>
      <c r="RYX22" s="780"/>
      <c r="RYY22" s="780"/>
      <c r="RYZ22" s="780"/>
      <c r="RZA22" s="780"/>
      <c r="RZB22" s="780"/>
      <c r="RZC22" s="780"/>
      <c r="RZD22" s="780"/>
      <c r="RZE22" s="780"/>
      <c r="RZF22" s="780"/>
      <c r="RZG22" s="780"/>
      <c r="RZH22" s="780"/>
      <c r="RZI22" s="780"/>
      <c r="RZJ22" s="780"/>
      <c r="RZK22" s="780"/>
      <c r="RZL22" s="780"/>
      <c r="RZM22" s="780"/>
      <c r="RZN22" s="780"/>
      <c r="RZO22" s="780"/>
      <c r="RZP22" s="780"/>
      <c r="RZQ22" s="780"/>
      <c r="RZR22" s="780"/>
      <c r="RZS22" s="780"/>
      <c r="RZT22" s="780"/>
      <c r="RZU22" s="780"/>
      <c r="RZV22" s="780"/>
      <c r="RZW22" s="780"/>
      <c r="RZX22" s="780"/>
      <c r="RZY22" s="780"/>
      <c r="RZZ22" s="780"/>
      <c r="SAA22" s="780"/>
      <c r="SAB22" s="780"/>
      <c r="SAC22" s="780"/>
      <c r="SAD22" s="780"/>
      <c r="SAE22" s="780"/>
      <c r="SAF22" s="780"/>
      <c r="SAG22" s="780"/>
      <c r="SAH22" s="780"/>
      <c r="SAI22" s="780"/>
      <c r="SAJ22" s="780"/>
      <c r="SAK22" s="780"/>
      <c r="SAL22" s="780"/>
      <c r="SAM22" s="780"/>
      <c r="SAN22" s="780"/>
      <c r="SAO22" s="780"/>
      <c r="SAP22" s="780"/>
      <c r="SAQ22" s="780"/>
      <c r="SAR22" s="780"/>
      <c r="SAS22" s="780"/>
      <c r="SAT22" s="780"/>
      <c r="SAU22" s="780"/>
      <c r="SAV22" s="780"/>
      <c r="SAW22" s="780"/>
      <c r="SAX22" s="780"/>
      <c r="SAY22" s="780"/>
      <c r="SAZ22" s="780"/>
      <c r="SBA22" s="780"/>
      <c r="SBB22" s="780"/>
      <c r="SBC22" s="780"/>
      <c r="SBD22" s="780"/>
      <c r="SBE22" s="780"/>
      <c r="SBF22" s="780"/>
      <c r="SBG22" s="780"/>
      <c r="SBH22" s="780"/>
      <c r="SBI22" s="780"/>
      <c r="SBJ22" s="780"/>
      <c r="SBK22" s="780"/>
      <c r="SBL22" s="780"/>
      <c r="SBM22" s="780"/>
      <c r="SBN22" s="780"/>
      <c r="SBO22" s="780"/>
      <c r="SBP22" s="780"/>
      <c r="SBQ22" s="780"/>
      <c r="SBR22" s="780"/>
      <c r="SBS22" s="780"/>
      <c r="SBT22" s="780"/>
      <c r="SBU22" s="780"/>
      <c r="SBV22" s="780"/>
      <c r="SBW22" s="780"/>
      <c r="SBX22" s="780"/>
      <c r="SBY22" s="780"/>
      <c r="SBZ22" s="780"/>
      <c r="SCA22" s="780"/>
      <c r="SCB22" s="780"/>
      <c r="SCC22" s="780"/>
      <c r="SCD22" s="780"/>
      <c r="SCE22" s="780"/>
      <c r="SCF22" s="780"/>
      <c r="SCG22" s="780"/>
      <c r="SCH22" s="780"/>
      <c r="SCI22" s="780"/>
      <c r="SCJ22" s="780"/>
      <c r="SCK22" s="780"/>
      <c r="SCL22" s="780"/>
      <c r="SCM22" s="780"/>
      <c r="SCN22" s="780"/>
      <c r="SCO22" s="780"/>
      <c r="SCP22" s="780"/>
      <c r="SCQ22" s="780"/>
      <c r="SCR22" s="780"/>
      <c r="SCS22" s="780"/>
      <c r="SCT22" s="780"/>
      <c r="SCU22" s="780"/>
      <c r="SCV22" s="780"/>
      <c r="SCW22" s="780"/>
      <c r="SCX22" s="780"/>
      <c r="SCY22" s="780"/>
      <c r="SCZ22" s="780"/>
      <c r="SDA22" s="780"/>
      <c r="SDB22" s="780"/>
      <c r="SDC22" s="780"/>
      <c r="SDD22" s="780"/>
      <c r="SDE22" s="780"/>
      <c r="SDF22" s="780"/>
      <c r="SDG22" s="780"/>
      <c r="SDH22" s="780"/>
      <c r="SDI22" s="780"/>
      <c r="SDJ22" s="780"/>
      <c r="SDK22" s="780"/>
      <c r="SDL22" s="780"/>
      <c r="SDM22" s="780"/>
      <c r="SDN22" s="780"/>
      <c r="SDO22" s="780"/>
      <c r="SDP22" s="780"/>
      <c r="SDQ22" s="780"/>
      <c r="SDR22" s="780"/>
      <c r="SDS22" s="780"/>
      <c r="SDT22" s="780"/>
      <c r="SDU22" s="780"/>
      <c r="SDV22" s="780"/>
      <c r="SDW22" s="780"/>
      <c r="SDX22" s="780"/>
      <c r="SDY22" s="780"/>
      <c r="SDZ22" s="780"/>
      <c r="SEA22" s="780"/>
      <c r="SEB22" s="780"/>
      <c r="SEC22" s="780"/>
      <c r="SED22" s="780"/>
      <c r="SEE22" s="780"/>
      <c r="SEF22" s="780"/>
      <c r="SEG22" s="780"/>
      <c r="SEH22" s="780"/>
      <c r="SEI22" s="780"/>
      <c r="SEJ22" s="780"/>
      <c r="SEK22" s="780"/>
      <c r="SEL22" s="780"/>
      <c r="SEM22" s="780"/>
      <c r="SEN22" s="780"/>
      <c r="SEO22" s="780"/>
      <c r="SEP22" s="780"/>
      <c r="SEQ22" s="780"/>
      <c r="SER22" s="780"/>
      <c r="SES22" s="780"/>
      <c r="SET22" s="780"/>
      <c r="SEU22" s="780"/>
      <c r="SEV22" s="780"/>
      <c r="SEW22" s="780"/>
      <c r="SEX22" s="780"/>
      <c r="SEY22" s="780"/>
      <c r="SEZ22" s="780"/>
      <c r="SFA22" s="780"/>
      <c r="SFB22" s="780"/>
      <c r="SFC22" s="780"/>
      <c r="SFD22" s="780"/>
      <c r="SFE22" s="780"/>
      <c r="SFF22" s="780"/>
      <c r="SFG22" s="780"/>
      <c r="SFH22" s="780"/>
      <c r="SFI22" s="780"/>
      <c r="SFJ22" s="780"/>
      <c r="SFK22" s="780"/>
      <c r="SFL22" s="780"/>
      <c r="SFM22" s="780"/>
      <c r="SFN22" s="780"/>
      <c r="SFO22" s="780"/>
      <c r="SFP22" s="780"/>
      <c r="SFQ22" s="780"/>
      <c r="SFR22" s="780"/>
      <c r="SFS22" s="780"/>
      <c r="SFT22" s="780"/>
      <c r="SFU22" s="780"/>
      <c r="SFV22" s="780"/>
      <c r="SFW22" s="780"/>
      <c r="SFX22" s="780"/>
      <c r="SFY22" s="780"/>
      <c r="SFZ22" s="780"/>
      <c r="SGA22" s="780"/>
      <c r="SGB22" s="780"/>
      <c r="SGC22" s="780"/>
      <c r="SGD22" s="780"/>
      <c r="SGE22" s="780"/>
      <c r="SGF22" s="780"/>
      <c r="SGG22" s="780"/>
      <c r="SGH22" s="780"/>
      <c r="SGI22" s="780"/>
      <c r="SGJ22" s="780"/>
      <c r="SGK22" s="780"/>
      <c r="SGL22" s="780"/>
      <c r="SGM22" s="780"/>
      <c r="SGN22" s="780"/>
      <c r="SGO22" s="780"/>
      <c r="SGP22" s="780"/>
      <c r="SGQ22" s="780"/>
      <c r="SGR22" s="780"/>
      <c r="SGS22" s="780"/>
      <c r="SGT22" s="780"/>
      <c r="SGU22" s="780"/>
      <c r="SGV22" s="780"/>
      <c r="SGW22" s="780"/>
      <c r="SGX22" s="780"/>
      <c r="SGY22" s="780"/>
      <c r="SGZ22" s="780"/>
      <c r="SHA22" s="780"/>
      <c r="SHB22" s="780"/>
      <c r="SHC22" s="780"/>
      <c r="SHD22" s="780"/>
      <c r="SHE22" s="780"/>
      <c r="SHF22" s="780"/>
      <c r="SHG22" s="780"/>
      <c r="SHH22" s="780"/>
      <c r="SHI22" s="780"/>
      <c r="SHJ22" s="780"/>
      <c r="SHK22" s="780"/>
      <c r="SHL22" s="780"/>
      <c r="SHM22" s="780"/>
      <c r="SHN22" s="780"/>
      <c r="SHO22" s="780"/>
      <c r="SHP22" s="780"/>
      <c r="SHQ22" s="780"/>
      <c r="SHR22" s="780"/>
      <c r="SHS22" s="780"/>
      <c r="SHT22" s="780"/>
      <c r="SHU22" s="780"/>
      <c r="SHV22" s="780"/>
      <c r="SHW22" s="780"/>
      <c r="SHX22" s="780"/>
      <c r="SHY22" s="780"/>
      <c r="SHZ22" s="780"/>
      <c r="SIA22" s="780"/>
      <c r="SIB22" s="780"/>
      <c r="SIC22" s="780"/>
      <c r="SID22" s="780"/>
      <c r="SIE22" s="780"/>
      <c r="SIF22" s="780"/>
      <c r="SIG22" s="780"/>
      <c r="SIH22" s="780"/>
      <c r="SII22" s="780"/>
      <c r="SIJ22" s="780"/>
      <c r="SIK22" s="780"/>
      <c r="SIL22" s="780"/>
      <c r="SIM22" s="780"/>
      <c r="SIN22" s="780"/>
      <c r="SIO22" s="780"/>
      <c r="SIP22" s="780"/>
      <c r="SIQ22" s="780"/>
      <c r="SIR22" s="780"/>
      <c r="SIS22" s="780"/>
      <c r="SIT22" s="780"/>
      <c r="SIU22" s="780"/>
      <c r="SIV22" s="780"/>
      <c r="SIW22" s="780"/>
      <c r="SIX22" s="780"/>
      <c r="SIY22" s="780"/>
      <c r="SIZ22" s="780"/>
      <c r="SJA22" s="780"/>
      <c r="SJB22" s="780"/>
      <c r="SJC22" s="780"/>
      <c r="SJD22" s="780"/>
      <c r="SJE22" s="780"/>
      <c r="SJF22" s="780"/>
      <c r="SJG22" s="780"/>
      <c r="SJH22" s="780"/>
      <c r="SJI22" s="780"/>
      <c r="SJJ22" s="780"/>
      <c r="SJK22" s="780"/>
      <c r="SJL22" s="780"/>
      <c r="SJM22" s="780"/>
      <c r="SJN22" s="780"/>
      <c r="SJO22" s="780"/>
      <c r="SJP22" s="780"/>
      <c r="SJQ22" s="780"/>
      <c r="SJR22" s="780"/>
      <c r="SJS22" s="780"/>
      <c r="SJT22" s="780"/>
      <c r="SJU22" s="780"/>
      <c r="SJV22" s="780"/>
      <c r="SJW22" s="780"/>
      <c r="SJX22" s="780"/>
      <c r="SJY22" s="780"/>
      <c r="SJZ22" s="780"/>
      <c r="SKA22" s="780"/>
      <c r="SKB22" s="780"/>
      <c r="SKC22" s="780"/>
      <c r="SKD22" s="780"/>
      <c r="SKE22" s="780"/>
      <c r="SKF22" s="780"/>
      <c r="SKG22" s="780"/>
      <c r="SKH22" s="780"/>
      <c r="SKI22" s="780"/>
      <c r="SKJ22" s="780"/>
      <c r="SKK22" s="780"/>
      <c r="SKL22" s="780"/>
      <c r="SKM22" s="780"/>
      <c r="SKN22" s="780"/>
      <c r="SKO22" s="780"/>
      <c r="SKP22" s="780"/>
      <c r="SKQ22" s="780"/>
      <c r="SKR22" s="780"/>
      <c r="SKS22" s="780"/>
      <c r="SKT22" s="780"/>
      <c r="SKU22" s="780"/>
      <c r="SKV22" s="780"/>
      <c r="SKW22" s="780"/>
      <c r="SKX22" s="780"/>
      <c r="SKY22" s="780"/>
      <c r="SKZ22" s="780"/>
      <c r="SLA22" s="780"/>
      <c r="SLB22" s="780"/>
      <c r="SLC22" s="780"/>
      <c r="SLD22" s="780"/>
      <c r="SLE22" s="780"/>
      <c r="SLF22" s="780"/>
      <c r="SLG22" s="780"/>
      <c r="SLH22" s="780"/>
      <c r="SLI22" s="780"/>
      <c r="SLJ22" s="780"/>
      <c r="SLK22" s="780"/>
      <c r="SLL22" s="780"/>
      <c r="SLM22" s="780"/>
      <c r="SLN22" s="780"/>
      <c r="SLO22" s="780"/>
      <c r="SLP22" s="780"/>
      <c r="SLQ22" s="780"/>
      <c r="SLR22" s="780"/>
      <c r="SLS22" s="780"/>
      <c r="SLT22" s="780"/>
      <c r="SLU22" s="780"/>
      <c r="SLV22" s="780"/>
      <c r="SLW22" s="780"/>
      <c r="SLX22" s="780"/>
      <c r="SLY22" s="780"/>
      <c r="SLZ22" s="780"/>
      <c r="SMA22" s="780"/>
      <c r="SMB22" s="780"/>
      <c r="SMC22" s="780"/>
      <c r="SMD22" s="780"/>
      <c r="SME22" s="780"/>
      <c r="SMF22" s="780"/>
      <c r="SMG22" s="780"/>
      <c r="SMH22" s="780"/>
      <c r="SMI22" s="780"/>
      <c r="SMJ22" s="780"/>
      <c r="SMK22" s="780"/>
      <c r="SML22" s="780"/>
      <c r="SMM22" s="780"/>
      <c r="SMN22" s="780"/>
      <c r="SMO22" s="780"/>
      <c r="SMP22" s="780"/>
      <c r="SMQ22" s="780"/>
      <c r="SMR22" s="780"/>
      <c r="SMS22" s="780"/>
      <c r="SMT22" s="780"/>
      <c r="SMU22" s="780"/>
      <c r="SMV22" s="780"/>
      <c r="SMW22" s="780"/>
      <c r="SMX22" s="780"/>
      <c r="SMY22" s="780"/>
      <c r="SMZ22" s="780"/>
      <c r="SNA22" s="780"/>
      <c r="SNB22" s="780"/>
      <c r="SNC22" s="780"/>
      <c r="SND22" s="780"/>
      <c r="SNE22" s="780"/>
      <c r="SNF22" s="780"/>
      <c r="SNG22" s="780"/>
      <c r="SNH22" s="780"/>
      <c r="SNI22" s="780"/>
      <c r="SNJ22" s="780"/>
      <c r="SNK22" s="780"/>
      <c r="SNL22" s="780"/>
      <c r="SNM22" s="780"/>
      <c r="SNN22" s="780"/>
      <c r="SNO22" s="780"/>
      <c r="SNP22" s="780"/>
      <c r="SNQ22" s="780"/>
      <c r="SNR22" s="780"/>
      <c r="SNS22" s="780"/>
      <c r="SNT22" s="780"/>
      <c r="SNU22" s="780"/>
      <c r="SNV22" s="780"/>
      <c r="SNW22" s="780"/>
      <c r="SNX22" s="780"/>
      <c r="SNY22" s="780"/>
      <c r="SNZ22" s="780"/>
      <c r="SOA22" s="780"/>
      <c r="SOB22" s="780"/>
      <c r="SOC22" s="780"/>
      <c r="SOD22" s="780"/>
      <c r="SOE22" s="780"/>
      <c r="SOF22" s="780"/>
      <c r="SOG22" s="780"/>
      <c r="SOH22" s="780"/>
      <c r="SOI22" s="780"/>
      <c r="SOJ22" s="780"/>
      <c r="SOK22" s="780"/>
      <c r="SOL22" s="780"/>
      <c r="SOM22" s="780"/>
      <c r="SON22" s="780"/>
      <c r="SOO22" s="780"/>
      <c r="SOP22" s="780"/>
      <c r="SOQ22" s="780"/>
      <c r="SOR22" s="780"/>
      <c r="SOS22" s="780"/>
      <c r="SOT22" s="780"/>
      <c r="SOU22" s="780"/>
      <c r="SOV22" s="780"/>
      <c r="SOW22" s="780"/>
      <c r="SOX22" s="780"/>
      <c r="SOY22" s="780"/>
      <c r="SOZ22" s="780"/>
      <c r="SPA22" s="780"/>
      <c r="SPB22" s="780"/>
      <c r="SPC22" s="780"/>
      <c r="SPD22" s="780"/>
      <c r="SPE22" s="780"/>
      <c r="SPF22" s="780"/>
      <c r="SPG22" s="780"/>
      <c r="SPH22" s="780"/>
      <c r="SPI22" s="780"/>
      <c r="SPJ22" s="780"/>
      <c r="SPK22" s="780"/>
      <c r="SPL22" s="780"/>
      <c r="SPM22" s="780"/>
      <c r="SPN22" s="780"/>
      <c r="SPO22" s="780"/>
      <c r="SPP22" s="780"/>
      <c r="SPQ22" s="780"/>
      <c r="SPR22" s="780"/>
      <c r="SPS22" s="780"/>
      <c r="SPT22" s="780"/>
      <c r="SPU22" s="780"/>
      <c r="SPV22" s="780"/>
      <c r="SPW22" s="780"/>
      <c r="SPX22" s="780"/>
      <c r="SPY22" s="780"/>
      <c r="SPZ22" s="780"/>
      <c r="SQA22" s="780"/>
      <c r="SQB22" s="780"/>
      <c r="SQC22" s="780"/>
      <c r="SQD22" s="780"/>
      <c r="SQE22" s="780"/>
      <c r="SQF22" s="780"/>
      <c r="SQG22" s="780"/>
      <c r="SQH22" s="780"/>
      <c r="SQI22" s="780"/>
      <c r="SQJ22" s="780"/>
      <c r="SQK22" s="780"/>
      <c r="SQL22" s="780"/>
      <c r="SQM22" s="780"/>
      <c r="SQN22" s="780"/>
      <c r="SQO22" s="780"/>
      <c r="SQP22" s="780"/>
      <c r="SQQ22" s="780"/>
      <c r="SQR22" s="780"/>
      <c r="SQS22" s="780"/>
      <c r="SQT22" s="780"/>
      <c r="SQU22" s="780"/>
      <c r="SQV22" s="780"/>
      <c r="SQW22" s="780"/>
      <c r="SQX22" s="780"/>
      <c r="SQY22" s="780"/>
      <c r="SQZ22" s="780"/>
      <c r="SRA22" s="780"/>
      <c r="SRB22" s="780"/>
      <c r="SRC22" s="780"/>
      <c r="SRD22" s="780"/>
      <c r="SRE22" s="780"/>
      <c r="SRF22" s="780"/>
      <c r="SRG22" s="780"/>
      <c r="SRH22" s="780"/>
      <c r="SRI22" s="780"/>
      <c r="SRJ22" s="780"/>
      <c r="SRK22" s="780"/>
      <c r="SRL22" s="780"/>
      <c r="SRM22" s="780"/>
      <c r="SRN22" s="780"/>
      <c r="SRO22" s="780"/>
      <c r="SRP22" s="780"/>
      <c r="SRQ22" s="780"/>
      <c r="SRR22" s="780"/>
      <c r="SRS22" s="780"/>
      <c r="SRT22" s="780"/>
      <c r="SRU22" s="780"/>
      <c r="SRV22" s="780"/>
      <c r="SRW22" s="780"/>
      <c r="SRX22" s="780"/>
      <c r="SRY22" s="780"/>
      <c r="SRZ22" s="780"/>
      <c r="SSA22" s="780"/>
      <c r="SSB22" s="780"/>
      <c r="SSC22" s="780"/>
      <c r="SSD22" s="780"/>
      <c r="SSE22" s="780"/>
      <c r="SSF22" s="780"/>
      <c r="SSG22" s="780"/>
      <c r="SSH22" s="780"/>
      <c r="SSI22" s="780"/>
      <c r="SSJ22" s="780"/>
      <c r="SSK22" s="780"/>
      <c r="SSL22" s="780"/>
      <c r="SSM22" s="780"/>
      <c r="SSN22" s="780"/>
      <c r="SSO22" s="780"/>
      <c r="SSP22" s="780"/>
      <c r="SSQ22" s="780"/>
      <c r="SSR22" s="780"/>
      <c r="SSS22" s="780"/>
      <c r="SST22" s="780"/>
      <c r="SSU22" s="780"/>
      <c r="SSV22" s="780"/>
      <c r="SSW22" s="780"/>
      <c r="SSX22" s="780"/>
      <c r="SSY22" s="780"/>
      <c r="SSZ22" s="780"/>
      <c r="STA22" s="780"/>
      <c r="STB22" s="780"/>
      <c r="STC22" s="780"/>
      <c r="STD22" s="780"/>
      <c r="STE22" s="780"/>
      <c r="STF22" s="780"/>
      <c r="STG22" s="780"/>
      <c r="STH22" s="780"/>
      <c r="STI22" s="780"/>
      <c r="STJ22" s="780"/>
      <c r="STK22" s="780"/>
      <c r="STL22" s="780"/>
      <c r="STM22" s="780"/>
      <c r="STN22" s="780"/>
      <c r="STO22" s="780"/>
      <c r="STP22" s="780"/>
      <c r="STQ22" s="780"/>
      <c r="STR22" s="780"/>
      <c r="STS22" s="780"/>
      <c r="STT22" s="780"/>
      <c r="STU22" s="780"/>
      <c r="STV22" s="780"/>
      <c r="STW22" s="780"/>
      <c r="STX22" s="780"/>
      <c r="STY22" s="780"/>
      <c r="STZ22" s="780"/>
      <c r="SUA22" s="780"/>
      <c r="SUB22" s="780"/>
      <c r="SUC22" s="780"/>
      <c r="SUD22" s="780"/>
      <c r="SUE22" s="780"/>
      <c r="SUF22" s="780"/>
      <c r="SUG22" s="780"/>
      <c r="SUH22" s="780"/>
      <c r="SUI22" s="780"/>
      <c r="SUJ22" s="780"/>
      <c r="SUK22" s="780"/>
      <c r="SUL22" s="780"/>
      <c r="SUM22" s="780"/>
      <c r="SUN22" s="780"/>
      <c r="SUO22" s="780"/>
      <c r="SUP22" s="780"/>
      <c r="SUQ22" s="780"/>
      <c r="SUR22" s="780"/>
      <c r="SUS22" s="780"/>
      <c r="SUT22" s="780"/>
      <c r="SUU22" s="780"/>
      <c r="SUV22" s="780"/>
      <c r="SUW22" s="780"/>
      <c r="SUX22" s="780"/>
      <c r="SUY22" s="780"/>
      <c r="SUZ22" s="780"/>
      <c r="SVA22" s="780"/>
      <c r="SVB22" s="780"/>
      <c r="SVC22" s="780"/>
      <c r="SVD22" s="780"/>
      <c r="SVE22" s="780"/>
      <c r="SVF22" s="780"/>
      <c r="SVG22" s="780"/>
      <c r="SVH22" s="780"/>
      <c r="SVI22" s="780"/>
      <c r="SVJ22" s="780"/>
      <c r="SVK22" s="780"/>
      <c r="SVL22" s="780"/>
      <c r="SVM22" s="780"/>
      <c r="SVN22" s="780"/>
      <c r="SVO22" s="780"/>
      <c r="SVP22" s="780"/>
      <c r="SVQ22" s="780"/>
      <c r="SVR22" s="780"/>
      <c r="SVS22" s="780"/>
      <c r="SVT22" s="780"/>
      <c r="SVU22" s="780"/>
      <c r="SVV22" s="780"/>
      <c r="SVW22" s="780"/>
      <c r="SVX22" s="780"/>
      <c r="SVY22" s="780"/>
      <c r="SVZ22" s="780"/>
      <c r="SWA22" s="780"/>
      <c r="SWB22" s="780"/>
      <c r="SWC22" s="780"/>
      <c r="SWD22" s="780"/>
      <c r="SWE22" s="780"/>
      <c r="SWF22" s="780"/>
      <c r="SWG22" s="780"/>
      <c r="SWH22" s="780"/>
      <c r="SWI22" s="780"/>
      <c r="SWJ22" s="780"/>
      <c r="SWK22" s="780"/>
      <c r="SWL22" s="780"/>
      <c r="SWM22" s="780"/>
      <c r="SWN22" s="780"/>
      <c r="SWO22" s="780"/>
      <c r="SWP22" s="780"/>
      <c r="SWQ22" s="780"/>
      <c r="SWR22" s="780"/>
      <c r="SWS22" s="780"/>
      <c r="SWT22" s="780"/>
      <c r="SWU22" s="780"/>
      <c r="SWV22" s="780"/>
      <c r="SWW22" s="780"/>
      <c r="SWX22" s="780"/>
      <c r="SWY22" s="780"/>
      <c r="SWZ22" s="780"/>
      <c r="SXA22" s="780"/>
      <c r="SXB22" s="780"/>
      <c r="SXC22" s="780"/>
      <c r="SXD22" s="780"/>
      <c r="SXE22" s="780"/>
      <c r="SXF22" s="780"/>
      <c r="SXG22" s="780"/>
      <c r="SXH22" s="780"/>
      <c r="SXI22" s="780"/>
      <c r="SXJ22" s="780"/>
      <c r="SXK22" s="780"/>
      <c r="SXL22" s="780"/>
      <c r="SXM22" s="780"/>
      <c r="SXN22" s="780"/>
      <c r="SXO22" s="780"/>
      <c r="SXP22" s="780"/>
      <c r="SXQ22" s="780"/>
      <c r="SXR22" s="780"/>
      <c r="SXS22" s="780"/>
      <c r="SXT22" s="780"/>
      <c r="SXU22" s="780"/>
      <c r="SXV22" s="780"/>
      <c r="SXW22" s="780"/>
      <c r="SXX22" s="780"/>
      <c r="SXY22" s="780"/>
      <c r="SXZ22" s="780"/>
      <c r="SYA22" s="780"/>
      <c r="SYB22" s="780"/>
      <c r="SYC22" s="780"/>
      <c r="SYD22" s="780"/>
      <c r="SYE22" s="780"/>
      <c r="SYF22" s="780"/>
      <c r="SYG22" s="780"/>
      <c r="SYH22" s="780"/>
      <c r="SYI22" s="780"/>
      <c r="SYJ22" s="780"/>
      <c r="SYK22" s="780"/>
      <c r="SYL22" s="780"/>
      <c r="SYM22" s="780"/>
      <c r="SYN22" s="780"/>
      <c r="SYO22" s="780"/>
      <c r="SYP22" s="780"/>
      <c r="SYQ22" s="780"/>
      <c r="SYR22" s="780"/>
      <c r="SYS22" s="780"/>
      <c r="SYT22" s="780"/>
      <c r="SYU22" s="780"/>
      <c r="SYV22" s="780"/>
      <c r="SYW22" s="780"/>
      <c r="SYX22" s="780"/>
      <c r="SYY22" s="780"/>
      <c r="SYZ22" s="780"/>
      <c r="SZA22" s="780"/>
      <c r="SZB22" s="780"/>
      <c r="SZC22" s="780"/>
      <c r="SZD22" s="780"/>
      <c r="SZE22" s="780"/>
      <c r="SZF22" s="780"/>
      <c r="SZG22" s="780"/>
      <c r="SZH22" s="780"/>
      <c r="SZI22" s="780"/>
      <c r="SZJ22" s="780"/>
      <c r="SZK22" s="780"/>
      <c r="SZL22" s="780"/>
      <c r="SZM22" s="780"/>
      <c r="SZN22" s="780"/>
      <c r="SZO22" s="780"/>
      <c r="SZP22" s="780"/>
      <c r="SZQ22" s="780"/>
      <c r="SZR22" s="780"/>
      <c r="SZS22" s="780"/>
      <c r="SZT22" s="780"/>
      <c r="SZU22" s="780"/>
      <c r="SZV22" s="780"/>
      <c r="SZW22" s="780"/>
      <c r="SZX22" s="780"/>
      <c r="SZY22" s="780"/>
      <c r="SZZ22" s="780"/>
      <c r="TAA22" s="780"/>
      <c r="TAB22" s="780"/>
      <c r="TAC22" s="780"/>
      <c r="TAD22" s="780"/>
      <c r="TAE22" s="780"/>
      <c r="TAF22" s="780"/>
      <c r="TAG22" s="780"/>
      <c r="TAH22" s="780"/>
      <c r="TAI22" s="780"/>
      <c r="TAJ22" s="780"/>
      <c r="TAK22" s="780"/>
      <c r="TAL22" s="780"/>
      <c r="TAM22" s="780"/>
      <c r="TAN22" s="780"/>
      <c r="TAO22" s="780"/>
      <c r="TAP22" s="780"/>
      <c r="TAQ22" s="780"/>
      <c r="TAR22" s="780"/>
      <c r="TAS22" s="780"/>
      <c r="TAT22" s="780"/>
      <c r="TAU22" s="780"/>
      <c r="TAV22" s="780"/>
      <c r="TAW22" s="780"/>
      <c r="TAX22" s="780"/>
      <c r="TAY22" s="780"/>
      <c r="TAZ22" s="780"/>
      <c r="TBA22" s="780"/>
      <c r="TBB22" s="780"/>
      <c r="TBC22" s="780"/>
      <c r="TBD22" s="780"/>
      <c r="TBE22" s="780"/>
      <c r="TBF22" s="780"/>
      <c r="TBG22" s="780"/>
      <c r="TBH22" s="780"/>
      <c r="TBI22" s="780"/>
      <c r="TBJ22" s="780"/>
      <c r="TBK22" s="780"/>
      <c r="TBL22" s="780"/>
      <c r="TBM22" s="780"/>
      <c r="TBN22" s="780"/>
      <c r="TBO22" s="780"/>
      <c r="TBP22" s="780"/>
      <c r="TBQ22" s="780"/>
      <c r="TBR22" s="780"/>
      <c r="TBS22" s="780"/>
      <c r="TBT22" s="780"/>
      <c r="TBU22" s="780"/>
      <c r="TBV22" s="780"/>
      <c r="TBW22" s="780"/>
      <c r="TBX22" s="780"/>
      <c r="TBY22" s="780"/>
      <c r="TBZ22" s="780"/>
      <c r="TCA22" s="780"/>
      <c r="TCB22" s="780"/>
      <c r="TCC22" s="780"/>
      <c r="TCD22" s="780"/>
      <c r="TCE22" s="780"/>
      <c r="TCF22" s="780"/>
      <c r="TCG22" s="780"/>
      <c r="TCH22" s="780"/>
      <c r="TCI22" s="780"/>
      <c r="TCJ22" s="780"/>
      <c r="TCK22" s="780"/>
      <c r="TCL22" s="780"/>
      <c r="TCM22" s="780"/>
      <c r="TCN22" s="780"/>
      <c r="TCO22" s="780"/>
      <c r="TCP22" s="780"/>
      <c r="TCQ22" s="780"/>
      <c r="TCR22" s="780"/>
      <c r="TCS22" s="780"/>
      <c r="TCT22" s="780"/>
      <c r="TCU22" s="780"/>
      <c r="TCV22" s="780"/>
      <c r="TCW22" s="780"/>
      <c r="TCX22" s="780"/>
      <c r="TCY22" s="780"/>
      <c r="TCZ22" s="780"/>
      <c r="TDA22" s="780"/>
      <c r="TDB22" s="780"/>
      <c r="TDC22" s="780"/>
      <c r="TDD22" s="780"/>
      <c r="TDE22" s="780"/>
      <c r="TDF22" s="780"/>
      <c r="TDG22" s="780"/>
      <c r="TDH22" s="780"/>
      <c r="TDI22" s="780"/>
      <c r="TDJ22" s="780"/>
      <c r="TDK22" s="780"/>
      <c r="TDL22" s="780"/>
      <c r="TDM22" s="780"/>
      <c r="TDN22" s="780"/>
      <c r="TDO22" s="780"/>
      <c r="TDP22" s="780"/>
      <c r="TDQ22" s="780"/>
      <c r="TDR22" s="780"/>
      <c r="TDS22" s="780"/>
      <c r="TDT22" s="780"/>
      <c r="TDU22" s="780"/>
      <c r="TDV22" s="780"/>
      <c r="TDW22" s="780"/>
      <c r="TDX22" s="780"/>
      <c r="TDY22" s="780"/>
      <c r="TDZ22" s="780"/>
      <c r="TEA22" s="780"/>
      <c r="TEB22" s="780"/>
      <c r="TEC22" s="780"/>
      <c r="TED22" s="780"/>
      <c r="TEE22" s="780"/>
      <c r="TEF22" s="780"/>
      <c r="TEG22" s="780"/>
      <c r="TEH22" s="780"/>
      <c r="TEI22" s="780"/>
      <c r="TEJ22" s="780"/>
      <c r="TEK22" s="780"/>
      <c r="TEL22" s="780"/>
      <c r="TEM22" s="780"/>
      <c r="TEN22" s="780"/>
      <c r="TEO22" s="780"/>
      <c r="TEP22" s="780"/>
      <c r="TEQ22" s="780"/>
      <c r="TER22" s="780"/>
      <c r="TES22" s="780"/>
      <c r="TET22" s="780"/>
      <c r="TEU22" s="780"/>
      <c r="TEV22" s="780"/>
      <c r="TEW22" s="780"/>
      <c r="TEX22" s="780"/>
      <c r="TEY22" s="780"/>
      <c r="TEZ22" s="780"/>
      <c r="TFA22" s="780"/>
      <c r="TFB22" s="780"/>
      <c r="TFC22" s="780"/>
      <c r="TFD22" s="780"/>
      <c r="TFE22" s="780"/>
      <c r="TFF22" s="780"/>
      <c r="TFG22" s="780"/>
      <c r="TFH22" s="780"/>
      <c r="TFI22" s="780"/>
      <c r="TFJ22" s="780"/>
      <c r="TFK22" s="780"/>
      <c r="TFL22" s="780"/>
      <c r="TFM22" s="780"/>
      <c r="TFN22" s="780"/>
      <c r="TFO22" s="780"/>
      <c r="TFP22" s="780"/>
      <c r="TFQ22" s="780"/>
      <c r="TFR22" s="780"/>
      <c r="TFS22" s="780"/>
      <c r="TFT22" s="780"/>
      <c r="TFU22" s="780"/>
      <c r="TFV22" s="780"/>
      <c r="TFW22" s="780"/>
      <c r="TFX22" s="780"/>
      <c r="TFY22" s="780"/>
      <c r="TFZ22" s="780"/>
      <c r="TGA22" s="780"/>
      <c r="TGB22" s="780"/>
      <c r="TGC22" s="780"/>
      <c r="TGD22" s="780"/>
      <c r="TGE22" s="780"/>
      <c r="TGF22" s="780"/>
      <c r="TGG22" s="780"/>
      <c r="TGH22" s="780"/>
      <c r="TGI22" s="780"/>
      <c r="TGJ22" s="780"/>
      <c r="TGK22" s="780"/>
      <c r="TGL22" s="780"/>
      <c r="TGM22" s="780"/>
      <c r="TGN22" s="780"/>
      <c r="TGO22" s="780"/>
      <c r="TGP22" s="780"/>
      <c r="TGQ22" s="780"/>
      <c r="TGR22" s="780"/>
      <c r="TGS22" s="780"/>
      <c r="TGT22" s="780"/>
      <c r="TGU22" s="780"/>
      <c r="TGV22" s="780"/>
      <c r="TGW22" s="780"/>
      <c r="TGX22" s="780"/>
      <c r="TGY22" s="780"/>
      <c r="TGZ22" s="780"/>
      <c r="THA22" s="780"/>
      <c r="THB22" s="780"/>
      <c r="THC22" s="780"/>
      <c r="THD22" s="780"/>
      <c r="THE22" s="780"/>
      <c r="THF22" s="780"/>
      <c r="THG22" s="780"/>
      <c r="THH22" s="780"/>
      <c r="THI22" s="780"/>
      <c r="THJ22" s="780"/>
      <c r="THK22" s="780"/>
      <c r="THL22" s="780"/>
      <c r="THM22" s="780"/>
      <c r="THN22" s="780"/>
      <c r="THO22" s="780"/>
      <c r="THP22" s="780"/>
      <c r="THQ22" s="780"/>
      <c r="THR22" s="780"/>
      <c r="THS22" s="780"/>
      <c r="THT22" s="780"/>
      <c r="THU22" s="780"/>
      <c r="THV22" s="780"/>
      <c r="THW22" s="780"/>
      <c r="THX22" s="780"/>
      <c r="THY22" s="780"/>
      <c r="THZ22" s="780"/>
      <c r="TIA22" s="780"/>
      <c r="TIB22" s="780"/>
      <c r="TIC22" s="780"/>
      <c r="TID22" s="780"/>
      <c r="TIE22" s="780"/>
      <c r="TIF22" s="780"/>
      <c r="TIG22" s="780"/>
      <c r="TIH22" s="780"/>
      <c r="TII22" s="780"/>
      <c r="TIJ22" s="780"/>
      <c r="TIK22" s="780"/>
      <c r="TIL22" s="780"/>
      <c r="TIM22" s="780"/>
      <c r="TIN22" s="780"/>
      <c r="TIO22" s="780"/>
      <c r="TIP22" s="780"/>
      <c r="TIQ22" s="780"/>
      <c r="TIR22" s="780"/>
      <c r="TIS22" s="780"/>
      <c r="TIT22" s="780"/>
      <c r="TIU22" s="780"/>
      <c r="TIV22" s="780"/>
      <c r="TIW22" s="780"/>
      <c r="TIX22" s="780"/>
      <c r="TIY22" s="780"/>
      <c r="TIZ22" s="780"/>
      <c r="TJA22" s="780"/>
      <c r="TJB22" s="780"/>
      <c r="TJC22" s="780"/>
      <c r="TJD22" s="780"/>
      <c r="TJE22" s="780"/>
      <c r="TJF22" s="780"/>
      <c r="TJG22" s="780"/>
      <c r="TJH22" s="780"/>
      <c r="TJI22" s="780"/>
      <c r="TJJ22" s="780"/>
      <c r="TJK22" s="780"/>
      <c r="TJL22" s="780"/>
      <c r="TJM22" s="780"/>
      <c r="TJN22" s="780"/>
      <c r="TJO22" s="780"/>
      <c r="TJP22" s="780"/>
      <c r="TJQ22" s="780"/>
      <c r="TJR22" s="780"/>
      <c r="TJS22" s="780"/>
      <c r="TJT22" s="780"/>
      <c r="TJU22" s="780"/>
      <c r="TJV22" s="780"/>
      <c r="TJW22" s="780"/>
      <c r="TJX22" s="780"/>
      <c r="TJY22" s="780"/>
      <c r="TJZ22" s="780"/>
      <c r="TKA22" s="780"/>
      <c r="TKB22" s="780"/>
      <c r="TKC22" s="780"/>
      <c r="TKD22" s="780"/>
      <c r="TKE22" s="780"/>
      <c r="TKF22" s="780"/>
      <c r="TKG22" s="780"/>
      <c r="TKH22" s="780"/>
      <c r="TKI22" s="780"/>
      <c r="TKJ22" s="780"/>
      <c r="TKK22" s="780"/>
      <c r="TKL22" s="780"/>
      <c r="TKM22" s="780"/>
      <c r="TKN22" s="780"/>
      <c r="TKO22" s="780"/>
      <c r="TKP22" s="780"/>
      <c r="TKQ22" s="780"/>
      <c r="TKR22" s="780"/>
      <c r="TKS22" s="780"/>
      <c r="TKT22" s="780"/>
      <c r="TKU22" s="780"/>
      <c r="TKV22" s="780"/>
      <c r="TKW22" s="780"/>
      <c r="TKX22" s="780"/>
      <c r="TKY22" s="780"/>
      <c r="TKZ22" s="780"/>
      <c r="TLA22" s="780"/>
      <c r="TLB22" s="780"/>
      <c r="TLC22" s="780"/>
      <c r="TLD22" s="780"/>
      <c r="TLE22" s="780"/>
      <c r="TLF22" s="780"/>
      <c r="TLG22" s="780"/>
      <c r="TLH22" s="780"/>
      <c r="TLI22" s="780"/>
      <c r="TLJ22" s="780"/>
      <c r="TLK22" s="780"/>
      <c r="TLL22" s="780"/>
      <c r="TLM22" s="780"/>
      <c r="TLN22" s="780"/>
      <c r="TLO22" s="780"/>
      <c r="TLP22" s="780"/>
      <c r="TLQ22" s="780"/>
      <c r="TLR22" s="780"/>
      <c r="TLS22" s="780"/>
      <c r="TLT22" s="780"/>
      <c r="TLU22" s="780"/>
      <c r="TLV22" s="780"/>
      <c r="TLW22" s="780"/>
      <c r="TLX22" s="780"/>
      <c r="TLY22" s="780"/>
      <c r="TLZ22" s="780"/>
      <c r="TMA22" s="780"/>
      <c r="TMB22" s="780"/>
      <c r="TMC22" s="780"/>
      <c r="TMD22" s="780"/>
      <c r="TME22" s="780"/>
      <c r="TMF22" s="780"/>
      <c r="TMG22" s="780"/>
      <c r="TMH22" s="780"/>
      <c r="TMI22" s="780"/>
      <c r="TMJ22" s="780"/>
      <c r="TMK22" s="780"/>
      <c r="TML22" s="780"/>
      <c r="TMM22" s="780"/>
      <c r="TMN22" s="780"/>
      <c r="TMO22" s="780"/>
      <c r="TMP22" s="780"/>
      <c r="TMQ22" s="780"/>
      <c r="TMR22" s="780"/>
      <c r="TMS22" s="780"/>
      <c r="TMT22" s="780"/>
      <c r="TMU22" s="780"/>
      <c r="TMV22" s="780"/>
      <c r="TMW22" s="780"/>
      <c r="TMX22" s="780"/>
      <c r="TMY22" s="780"/>
      <c r="TMZ22" s="780"/>
      <c r="TNA22" s="780"/>
      <c r="TNB22" s="780"/>
      <c r="TNC22" s="780"/>
      <c r="TND22" s="780"/>
      <c r="TNE22" s="780"/>
      <c r="TNF22" s="780"/>
      <c r="TNG22" s="780"/>
      <c r="TNH22" s="780"/>
      <c r="TNI22" s="780"/>
      <c r="TNJ22" s="780"/>
      <c r="TNK22" s="780"/>
      <c r="TNL22" s="780"/>
      <c r="TNM22" s="780"/>
      <c r="TNN22" s="780"/>
      <c r="TNO22" s="780"/>
      <c r="TNP22" s="780"/>
      <c r="TNQ22" s="780"/>
      <c r="TNR22" s="780"/>
      <c r="TNS22" s="780"/>
      <c r="TNT22" s="780"/>
      <c r="TNU22" s="780"/>
      <c r="TNV22" s="780"/>
      <c r="TNW22" s="780"/>
      <c r="TNX22" s="780"/>
      <c r="TNY22" s="780"/>
      <c r="TNZ22" s="780"/>
      <c r="TOA22" s="780"/>
      <c r="TOB22" s="780"/>
      <c r="TOC22" s="780"/>
      <c r="TOD22" s="780"/>
      <c r="TOE22" s="780"/>
      <c r="TOF22" s="780"/>
      <c r="TOG22" s="780"/>
      <c r="TOH22" s="780"/>
      <c r="TOI22" s="780"/>
      <c r="TOJ22" s="780"/>
      <c r="TOK22" s="780"/>
      <c r="TOL22" s="780"/>
      <c r="TOM22" s="780"/>
      <c r="TON22" s="780"/>
      <c r="TOO22" s="780"/>
      <c r="TOP22" s="780"/>
      <c r="TOQ22" s="780"/>
      <c r="TOR22" s="780"/>
      <c r="TOS22" s="780"/>
      <c r="TOT22" s="780"/>
      <c r="TOU22" s="780"/>
      <c r="TOV22" s="780"/>
      <c r="TOW22" s="780"/>
      <c r="TOX22" s="780"/>
      <c r="TOY22" s="780"/>
      <c r="TOZ22" s="780"/>
      <c r="TPA22" s="780"/>
      <c r="TPB22" s="780"/>
      <c r="TPC22" s="780"/>
      <c r="TPD22" s="780"/>
      <c r="TPE22" s="780"/>
      <c r="TPF22" s="780"/>
      <c r="TPG22" s="780"/>
      <c r="TPH22" s="780"/>
      <c r="TPI22" s="780"/>
      <c r="TPJ22" s="780"/>
      <c r="TPK22" s="780"/>
      <c r="TPL22" s="780"/>
      <c r="TPM22" s="780"/>
      <c r="TPN22" s="780"/>
      <c r="TPO22" s="780"/>
      <c r="TPP22" s="780"/>
      <c r="TPQ22" s="780"/>
      <c r="TPR22" s="780"/>
      <c r="TPS22" s="780"/>
      <c r="TPT22" s="780"/>
      <c r="TPU22" s="780"/>
      <c r="TPV22" s="780"/>
      <c r="TPW22" s="780"/>
      <c r="TPX22" s="780"/>
      <c r="TPY22" s="780"/>
      <c r="TPZ22" s="780"/>
      <c r="TQA22" s="780"/>
      <c r="TQB22" s="780"/>
      <c r="TQC22" s="780"/>
      <c r="TQD22" s="780"/>
      <c r="TQE22" s="780"/>
      <c r="TQF22" s="780"/>
      <c r="TQG22" s="780"/>
      <c r="TQH22" s="780"/>
      <c r="TQI22" s="780"/>
      <c r="TQJ22" s="780"/>
      <c r="TQK22" s="780"/>
      <c r="TQL22" s="780"/>
      <c r="TQM22" s="780"/>
      <c r="TQN22" s="780"/>
      <c r="TQO22" s="780"/>
      <c r="TQP22" s="780"/>
      <c r="TQQ22" s="780"/>
      <c r="TQR22" s="780"/>
      <c r="TQS22" s="780"/>
      <c r="TQT22" s="780"/>
      <c r="TQU22" s="780"/>
      <c r="TQV22" s="780"/>
      <c r="TQW22" s="780"/>
      <c r="TQX22" s="780"/>
      <c r="TQY22" s="780"/>
      <c r="TQZ22" s="780"/>
      <c r="TRA22" s="780"/>
      <c r="TRB22" s="780"/>
      <c r="TRC22" s="780"/>
      <c r="TRD22" s="780"/>
      <c r="TRE22" s="780"/>
      <c r="TRF22" s="780"/>
      <c r="TRG22" s="780"/>
      <c r="TRH22" s="780"/>
      <c r="TRI22" s="780"/>
      <c r="TRJ22" s="780"/>
      <c r="TRK22" s="780"/>
      <c r="TRL22" s="780"/>
      <c r="TRM22" s="780"/>
      <c r="TRN22" s="780"/>
      <c r="TRO22" s="780"/>
      <c r="TRP22" s="780"/>
      <c r="TRQ22" s="780"/>
      <c r="TRR22" s="780"/>
      <c r="TRS22" s="780"/>
      <c r="TRT22" s="780"/>
      <c r="TRU22" s="780"/>
      <c r="TRV22" s="780"/>
      <c r="TRW22" s="780"/>
      <c r="TRX22" s="780"/>
      <c r="TRY22" s="780"/>
      <c r="TRZ22" s="780"/>
      <c r="TSA22" s="780"/>
      <c r="TSB22" s="780"/>
      <c r="TSC22" s="780"/>
      <c r="TSD22" s="780"/>
      <c r="TSE22" s="780"/>
      <c r="TSF22" s="780"/>
      <c r="TSG22" s="780"/>
      <c r="TSH22" s="780"/>
      <c r="TSI22" s="780"/>
      <c r="TSJ22" s="780"/>
      <c r="TSK22" s="780"/>
      <c r="TSL22" s="780"/>
      <c r="TSM22" s="780"/>
      <c r="TSN22" s="780"/>
      <c r="TSO22" s="780"/>
      <c r="TSP22" s="780"/>
      <c r="TSQ22" s="780"/>
      <c r="TSR22" s="780"/>
      <c r="TSS22" s="780"/>
      <c r="TST22" s="780"/>
      <c r="TSU22" s="780"/>
      <c r="TSV22" s="780"/>
      <c r="TSW22" s="780"/>
      <c r="TSX22" s="780"/>
      <c r="TSY22" s="780"/>
      <c r="TSZ22" s="780"/>
      <c r="TTA22" s="780"/>
      <c r="TTB22" s="780"/>
      <c r="TTC22" s="780"/>
      <c r="TTD22" s="780"/>
      <c r="TTE22" s="780"/>
      <c r="TTF22" s="780"/>
      <c r="TTG22" s="780"/>
      <c r="TTH22" s="780"/>
      <c r="TTI22" s="780"/>
      <c r="TTJ22" s="780"/>
      <c r="TTK22" s="780"/>
      <c r="TTL22" s="780"/>
      <c r="TTM22" s="780"/>
      <c r="TTN22" s="780"/>
      <c r="TTO22" s="780"/>
      <c r="TTP22" s="780"/>
      <c r="TTQ22" s="780"/>
      <c r="TTR22" s="780"/>
      <c r="TTS22" s="780"/>
      <c r="TTT22" s="780"/>
      <c r="TTU22" s="780"/>
      <c r="TTV22" s="780"/>
      <c r="TTW22" s="780"/>
      <c r="TTX22" s="780"/>
      <c r="TTY22" s="780"/>
      <c r="TTZ22" s="780"/>
      <c r="TUA22" s="780"/>
      <c r="TUB22" s="780"/>
      <c r="TUC22" s="780"/>
      <c r="TUD22" s="780"/>
      <c r="TUE22" s="780"/>
      <c r="TUF22" s="780"/>
      <c r="TUG22" s="780"/>
      <c r="TUH22" s="780"/>
      <c r="TUI22" s="780"/>
      <c r="TUJ22" s="780"/>
      <c r="TUK22" s="780"/>
      <c r="TUL22" s="780"/>
      <c r="TUM22" s="780"/>
      <c r="TUN22" s="780"/>
      <c r="TUO22" s="780"/>
      <c r="TUP22" s="780"/>
      <c r="TUQ22" s="780"/>
      <c r="TUR22" s="780"/>
      <c r="TUS22" s="780"/>
      <c r="TUT22" s="780"/>
      <c r="TUU22" s="780"/>
      <c r="TUV22" s="780"/>
      <c r="TUW22" s="780"/>
      <c r="TUX22" s="780"/>
      <c r="TUY22" s="780"/>
      <c r="TUZ22" s="780"/>
      <c r="TVA22" s="780"/>
      <c r="TVB22" s="780"/>
      <c r="TVC22" s="780"/>
      <c r="TVD22" s="780"/>
      <c r="TVE22" s="780"/>
      <c r="TVF22" s="780"/>
      <c r="TVG22" s="780"/>
      <c r="TVH22" s="780"/>
      <c r="TVI22" s="780"/>
      <c r="TVJ22" s="780"/>
      <c r="TVK22" s="780"/>
      <c r="TVL22" s="780"/>
      <c r="TVM22" s="780"/>
      <c r="TVN22" s="780"/>
      <c r="TVO22" s="780"/>
      <c r="TVP22" s="780"/>
      <c r="TVQ22" s="780"/>
      <c r="TVR22" s="780"/>
      <c r="TVS22" s="780"/>
      <c r="TVT22" s="780"/>
      <c r="TVU22" s="780"/>
      <c r="TVV22" s="780"/>
      <c r="TVW22" s="780"/>
      <c r="TVX22" s="780"/>
      <c r="TVY22" s="780"/>
      <c r="TVZ22" s="780"/>
      <c r="TWA22" s="780"/>
      <c r="TWB22" s="780"/>
      <c r="TWC22" s="780"/>
      <c r="TWD22" s="780"/>
      <c r="TWE22" s="780"/>
      <c r="TWF22" s="780"/>
      <c r="TWG22" s="780"/>
      <c r="TWH22" s="780"/>
      <c r="TWI22" s="780"/>
      <c r="TWJ22" s="780"/>
      <c r="TWK22" s="780"/>
      <c r="TWL22" s="780"/>
      <c r="TWM22" s="780"/>
      <c r="TWN22" s="780"/>
      <c r="TWO22" s="780"/>
      <c r="TWP22" s="780"/>
      <c r="TWQ22" s="780"/>
      <c r="TWR22" s="780"/>
      <c r="TWS22" s="780"/>
      <c r="TWT22" s="780"/>
      <c r="TWU22" s="780"/>
      <c r="TWV22" s="780"/>
      <c r="TWW22" s="780"/>
      <c r="TWX22" s="780"/>
      <c r="TWY22" s="780"/>
      <c r="TWZ22" s="780"/>
      <c r="TXA22" s="780"/>
      <c r="TXB22" s="780"/>
      <c r="TXC22" s="780"/>
      <c r="TXD22" s="780"/>
      <c r="TXE22" s="780"/>
      <c r="TXF22" s="780"/>
      <c r="TXG22" s="780"/>
      <c r="TXH22" s="780"/>
      <c r="TXI22" s="780"/>
      <c r="TXJ22" s="780"/>
      <c r="TXK22" s="780"/>
      <c r="TXL22" s="780"/>
      <c r="TXM22" s="780"/>
      <c r="TXN22" s="780"/>
      <c r="TXO22" s="780"/>
      <c r="TXP22" s="780"/>
      <c r="TXQ22" s="780"/>
      <c r="TXR22" s="780"/>
      <c r="TXS22" s="780"/>
      <c r="TXT22" s="780"/>
      <c r="TXU22" s="780"/>
      <c r="TXV22" s="780"/>
      <c r="TXW22" s="780"/>
      <c r="TXX22" s="780"/>
      <c r="TXY22" s="780"/>
      <c r="TXZ22" s="780"/>
      <c r="TYA22" s="780"/>
      <c r="TYB22" s="780"/>
      <c r="TYC22" s="780"/>
      <c r="TYD22" s="780"/>
      <c r="TYE22" s="780"/>
      <c r="TYF22" s="780"/>
      <c r="TYG22" s="780"/>
      <c r="TYH22" s="780"/>
      <c r="TYI22" s="780"/>
      <c r="TYJ22" s="780"/>
      <c r="TYK22" s="780"/>
      <c r="TYL22" s="780"/>
      <c r="TYM22" s="780"/>
      <c r="TYN22" s="780"/>
      <c r="TYO22" s="780"/>
      <c r="TYP22" s="780"/>
      <c r="TYQ22" s="780"/>
      <c r="TYR22" s="780"/>
      <c r="TYS22" s="780"/>
      <c r="TYT22" s="780"/>
      <c r="TYU22" s="780"/>
      <c r="TYV22" s="780"/>
      <c r="TYW22" s="780"/>
      <c r="TYX22" s="780"/>
      <c r="TYY22" s="780"/>
      <c r="TYZ22" s="780"/>
      <c r="TZA22" s="780"/>
      <c r="TZB22" s="780"/>
      <c r="TZC22" s="780"/>
      <c r="TZD22" s="780"/>
      <c r="TZE22" s="780"/>
      <c r="TZF22" s="780"/>
      <c r="TZG22" s="780"/>
      <c r="TZH22" s="780"/>
      <c r="TZI22" s="780"/>
      <c r="TZJ22" s="780"/>
      <c r="TZK22" s="780"/>
      <c r="TZL22" s="780"/>
      <c r="TZM22" s="780"/>
      <c r="TZN22" s="780"/>
      <c r="TZO22" s="780"/>
      <c r="TZP22" s="780"/>
      <c r="TZQ22" s="780"/>
      <c r="TZR22" s="780"/>
      <c r="TZS22" s="780"/>
      <c r="TZT22" s="780"/>
      <c r="TZU22" s="780"/>
      <c r="TZV22" s="780"/>
      <c r="TZW22" s="780"/>
      <c r="TZX22" s="780"/>
      <c r="TZY22" s="780"/>
      <c r="TZZ22" s="780"/>
      <c r="UAA22" s="780"/>
      <c r="UAB22" s="780"/>
      <c r="UAC22" s="780"/>
      <c r="UAD22" s="780"/>
      <c r="UAE22" s="780"/>
      <c r="UAF22" s="780"/>
      <c r="UAG22" s="780"/>
      <c r="UAH22" s="780"/>
      <c r="UAI22" s="780"/>
      <c r="UAJ22" s="780"/>
      <c r="UAK22" s="780"/>
      <c r="UAL22" s="780"/>
      <c r="UAM22" s="780"/>
      <c r="UAN22" s="780"/>
      <c r="UAO22" s="780"/>
      <c r="UAP22" s="780"/>
      <c r="UAQ22" s="780"/>
      <c r="UAR22" s="780"/>
      <c r="UAS22" s="780"/>
      <c r="UAT22" s="780"/>
      <c r="UAU22" s="780"/>
      <c r="UAV22" s="780"/>
      <c r="UAW22" s="780"/>
      <c r="UAX22" s="780"/>
      <c r="UAY22" s="780"/>
      <c r="UAZ22" s="780"/>
      <c r="UBA22" s="780"/>
      <c r="UBB22" s="780"/>
      <c r="UBC22" s="780"/>
      <c r="UBD22" s="780"/>
      <c r="UBE22" s="780"/>
      <c r="UBF22" s="780"/>
      <c r="UBG22" s="780"/>
      <c r="UBH22" s="780"/>
      <c r="UBI22" s="780"/>
      <c r="UBJ22" s="780"/>
      <c r="UBK22" s="780"/>
      <c r="UBL22" s="780"/>
      <c r="UBM22" s="780"/>
      <c r="UBN22" s="780"/>
      <c r="UBO22" s="780"/>
      <c r="UBP22" s="780"/>
      <c r="UBQ22" s="780"/>
      <c r="UBR22" s="780"/>
      <c r="UBS22" s="780"/>
      <c r="UBT22" s="780"/>
      <c r="UBU22" s="780"/>
      <c r="UBV22" s="780"/>
      <c r="UBW22" s="780"/>
      <c r="UBX22" s="780"/>
      <c r="UBY22" s="780"/>
      <c r="UBZ22" s="780"/>
      <c r="UCA22" s="780"/>
      <c r="UCB22" s="780"/>
      <c r="UCC22" s="780"/>
      <c r="UCD22" s="780"/>
      <c r="UCE22" s="780"/>
      <c r="UCF22" s="780"/>
      <c r="UCG22" s="780"/>
      <c r="UCH22" s="780"/>
      <c r="UCI22" s="780"/>
      <c r="UCJ22" s="780"/>
      <c r="UCK22" s="780"/>
      <c r="UCL22" s="780"/>
      <c r="UCM22" s="780"/>
      <c r="UCN22" s="780"/>
      <c r="UCO22" s="780"/>
      <c r="UCP22" s="780"/>
      <c r="UCQ22" s="780"/>
      <c r="UCR22" s="780"/>
      <c r="UCS22" s="780"/>
      <c r="UCT22" s="780"/>
      <c r="UCU22" s="780"/>
      <c r="UCV22" s="780"/>
      <c r="UCW22" s="780"/>
      <c r="UCX22" s="780"/>
      <c r="UCY22" s="780"/>
      <c r="UCZ22" s="780"/>
      <c r="UDA22" s="780"/>
      <c r="UDB22" s="780"/>
      <c r="UDC22" s="780"/>
      <c r="UDD22" s="780"/>
      <c r="UDE22" s="780"/>
      <c r="UDF22" s="780"/>
      <c r="UDG22" s="780"/>
      <c r="UDH22" s="780"/>
      <c r="UDI22" s="780"/>
      <c r="UDJ22" s="780"/>
      <c r="UDK22" s="780"/>
      <c r="UDL22" s="780"/>
      <c r="UDM22" s="780"/>
      <c r="UDN22" s="780"/>
      <c r="UDO22" s="780"/>
      <c r="UDP22" s="780"/>
      <c r="UDQ22" s="780"/>
      <c r="UDR22" s="780"/>
      <c r="UDS22" s="780"/>
      <c r="UDT22" s="780"/>
      <c r="UDU22" s="780"/>
      <c r="UDV22" s="780"/>
      <c r="UDW22" s="780"/>
      <c r="UDX22" s="780"/>
      <c r="UDY22" s="780"/>
      <c r="UDZ22" s="780"/>
      <c r="UEA22" s="780"/>
      <c r="UEB22" s="780"/>
      <c r="UEC22" s="780"/>
      <c r="UED22" s="780"/>
      <c r="UEE22" s="780"/>
      <c r="UEF22" s="780"/>
      <c r="UEG22" s="780"/>
      <c r="UEH22" s="780"/>
      <c r="UEI22" s="780"/>
      <c r="UEJ22" s="780"/>
      <c r="UEK22" s="780"/>
      <c r="UEL22" s="780"/>
      <c r="UEM22" s="780"/>
      <c r="UEN22" s="780"/>
      <c r="UEO22" s="780"/>
      <c r="UEP22" s="780"/>
      <c r="UEQ22" s="780"/>
      <c r="UER22" s="780"/>
      <c r="UES22" s="780"/>
      <c r="UET22" s="780"/>
      <c r="UEU22" s="780"/>
      <c r="UEV22" s="780"/>
      <c r="UEW22" s="780"/>
      <c r="UEX22" s="780"/>
      <c r="UEY22" s="780"/>
      <c r="UEZ22" s="780"/>
      <c r="UFA22" s="780"/>
      <c r="UFB22" s="780"/>
      <c r="UFC22" s="780"/>
      <c r="UFD22" s="780"/>
      <c r="UFE22" s="780"/>
      <c r="UFF22" s="780"/>
      <c r="UFG22" s="780"/>
      <c r="UFH22" s="780"/>
      <c r="UFI22" s="780"/>
      <c r="UFJ22" s="780"/>
      <c r="UFK22" s="780"/>
      <c r="UFL22" s="780"/>
      <c r="UFM22" s="780"/>
      <c r="UFN22" s="780"/>
      <c r="UFO22" s="780"/>
      <c r="UFP22" s="780"/>
      <c r="UFQ22" s="780"/>
      <c r="UFR22" s="780"/>
      <c r="UFS22" s="780"/>
      <c r="UFT22" s="780"/>
      <c r="UFU22" s="780"/>
      <c r="UFV22" s="780"/>
      <c r="UFW22" s="780"/>
      <c r="UFX22" s="780"/>
      <c r="UFY22" s="780"/>
      <c r="UFZ22" s="780"/>
      <c r="UGA22" s="780"/>
      <c r="UGB22" s="780"/>
      <c r="UGC22" s="780"/>
      <c r="UGD22" s="780"/>
      <c r="UGE22" s="780"/>
      <c r="UGF22" s="780"/>
      <c r="UGG22" s="780"/>
      <c r="UGH22" s="780"/>
      <c r="UGI22" s="780"/>
      <c r="UGJ22" s="780"/>
      <c r="UGK22" s="780"/>
      <c r="UGL22" s="780"/>
      <c r="UGM22" s="780"/>
      <c r="UGN22" s="780"/>
      <c r="UGO22" s="780"/>
      <c r="UGP22" s="780"/>
      <c r="UGQ22" s="780"/>
      <c r="UGR22" s="780"/>
      <c r="UGS22" s="780"/>
      <c r="UGT22" s="780"/>
      <c r="UGU22" s="780"/>
      <c r="UGV22" s="780"/>
      <c r="UGW22" s="780"/>
      <c r="UGX22" s="780"/>
      <c r="UGY22" s="780"/>
      <c r="UGZ22" s="780"/>
      <c r="UHA22" s="780"/>
      <c r="UHB22" s="780"/>
      <c r="UHC22" s="780"/>
      <c r="UHD22" s="780"/>
      <c r="UHE22" s="780"/>
      <c r="UHF22" s="780"/>
      <c r="UHG22" s="780"/>
      <c r="UHH22" s="780"/>
      <c r="UHI22" s="780"/>
      <c r="UHJ22" s="780"/>
      <c r="UHK22" s="780"/>
      <c r="UHL22" s="780"/>
      <c r="UHM22" s="780"/>
      <c r="UHN22" s="780"/>
      <c r="UHO22" s="780"/>
      <c r="UHP22" s="780"/>
      <c r="UHQ22" s="780"/>
      <c r="UHR22" s="780"/>
      <c r="UHS22" s="780"/>
      <c r="UHT22" s="780"/>
      <c r="UHU22" s="780"/>
      <c r="UHV22" s="780"/>
      <c r="UHW22" s="780"/>
      <c r="UHX22" s="780"/>
      <c r="UHY22" s="780"/>
      <c r="UHZ22" s="780"/>
      <c r="UIA22" s="780"/>
      <c r="UIB22" s="780"/>
      <c r="UIC22" s="780"/>
      <c r="UID22" s="780"/>
      <c r="UIE22" s="780"/>
      <c r="UIF22" s="780"/>
      <c r="UIG22" s="780"/>
      <c r="UIH22" s="780"/>
      <c r="UII22" s="780"/>
      <c r="UIJ22" s="780"/>
      <c r="UIK22" s="780"/>
      <c r="UIL22" s="780"/>
      <c r="UIM22" s="780"/>
      <c r="UIN22" s="780"/>
      <c r="UIO22" s="780"/>
      <c r="UIP22" s="780"/>
      <c r="UIQ22" s="780"/>
      <c r="UIR22" s="780"/>
      <c r="UIS22" s="780"/>
      <c r="UIT22" s="780"/>
      <c r="UIU22" s="780"/>
      <c r="UIV22" s="780"/>
      <c r="UIW22" s="780"/>
      <c r="UIX22" s="780"/>
      <c r="UIY22" s="780"/>
      <c r="UIZ22" s="780"/>
      <c r="UJA22" s="780"/>
      <c r="UJB22" s="780"/>
      <c r="UJC22" s="780"/>
      <c r="UJD22" s="780"/>
      <c r="UJE22" s="780"/>
      <c r="UJF22" s="780"/>
      <c r="UJG22" s="780"/>
      <c r="UJH22" s="780"/>
      <c r="UJI22" s="780"/>
      <c r="UJJ22" s="780"/>
      <c r="UJK22" s="780"/>
      <c r="UJL22" s="780"/>
      <c r="UJM22" s="780"/>
      <c r="UJN22" s="780"/>
      <c r="UJO22" s="780"/>
      <c r="UJP22" s="780"/>
      <c r="UJQ22" s="780"/>
      <c r="UJR22" s="780"/>
      <c r="UJS22" s="780"/>
      <c r="UJT22" s="780"/>
      <c r="UJU22" s="780"/>
      <c r="UJV22" s="780"/>
      <c r="UJW22" s="780"/>
      <c r="UJX22" s="780"/>
      <c r="UJY22" s="780"/>
      <c r="UJZ22" s="780"/>
      <c r="UKA22" s="780"/>
      <c r="UKB22" s="780"/>
      <c r="UKC22" s="780"/>
      <c r="UKD22" s="780"/>
      <c r="UKE22" s="780"/>
      <c r="UKF22" s="780"/>
      <c r="UKG22" s="780"/>
      <c r="UKH22" s="780"/>
      <c r="UKI22" s="780"/>
      <c r="UKJ22" s="780"/>
      <c r="UKK22" s="780"/>
      <c r="UKL22" s="780"/>
      <c r="UKM22" s="780"/>
      <c r="UKN22" s="780"/>
      <c r="UKO22" s="780"/>
      <c r="UKP22" s="780"/>
      <c r="UKQ22" s="780"/>
      <c r="UKR22" s="780"/>
      <c r="UKS22" s="780"/>
      <c r="UKT22" s="780"/>
      <c r="UKU22" s="780"/>
      <c r="UKV22" s="780"/>
      <c r="UKW22" s="780"/>
      <c r="UKX22" s="780"/>
      <c r="UKY22" s="780"/>
      <c r="UKZ22" s="780"/>
      <c r="ULA22" s="780"/>
      <c r="ULB22" s="780"/>
      <c r="ULC22" s="780"/>
      <c r="ULD22" s="780"/>
      <c r="ULE22" s="780"/>
      <c r="ULF22" s="780"/>
      <c r="ULG22" s="780"/>
      <c r="ULH22" s="780"/>
      <c r="ULI22" s="780"/>
      <c r="ULJ22" s="780"/>
      <c r="ULK22" s="780"/>
      <c r="ULL22" s="780"/>
      <c r="ULM22" s="780"/>
      <c r="ULN22" s="780"/>
      <c r="ULO22" s="780"/>
      <c r="ULP22" s="780"/>
      <c r="ULQ22" s="780"/>
      <c r="ULR22" s="780"/>
      <c r="ULS22" s="780"/>
      <c r="ULT22" s="780"/>
      <c r="ULU22" s="780"/>
      <c r="ULV22" s="780"/>
      <c r="ULW22" s="780"/>
      <c r="ULX22" s="780"/>
      <c r="ULY22" s="780"/>
      <c r="ULZ22" s="780"/>
      <c r="UMA22" s="780"/>
      <c r="UMB22" s="780"/>
      <c r="UMC22" s="780"/>
      <c r="UMD22" s="780"/>
      <c r="UME22" s="780"/>
      <c r="UMF22" s="780"/>
      <c r="UMG22" s="780"/>
      <c r="UMH22" s="780"/>
      <c r="UMI22" s="780"/>
      <c r="UMJ22" s="780"/>
      <c r="UMK22" s="780"/>
      <c r="UML22" s="780"/>
      <c r="UMM22" s="780"/>
      <c r="UMN22" s="780"/>
      <c r="UMO22" s="780"/>
      <c r="UMP22" s="780"/>
      <c r="UMQ22" s="780"/>
      <c r="UMR22" s="780"/>
      <c r="UMS22" s="780"/>
      <c r="UMT22" s="780"/>
      <c r="UMU22" s="780"/>
      <c r="UMV22" s="780"/>
      <c r="UMW22" s="780"/>
      <c r="UMX22" s="780"/>
      <c r="UMY22" s="780"/>
      <c r="UMZ22" s="780"/>
      <c r="UNA22" s="780"/>
      <c r="UNB22" s="780"/>
      <c r="UNC22" s="780"/>
      <c r="UND22" s="780"/>
      <c r="UNE22" s="780"/>
      <c r="UNF22" s="780"/>
      <c r="UNG22" s="780"/>
      <c r="UNH22" s="780"/>
      <c r="UNI22" s="780"/>
      <c r="UNJ22" s="780"/>
      <c r="UNK22" s="780"/>
      <c r="UNL22" s="780"/>
      <c r="UNM22" s="780"/>
      <c r="UNN22" s="780"/>
      <c r="UNO22" s="780"/>
      <c r="UNP22" s="780"/>
      <c r="UNQ22" s="780"/>
      <c r="UNR22" s="780"/>
      <c r="UNS22" s="780"/>
      <c r="UNT22" s="780"/>
      <c r="UNU22" s="780"/>
      <c r="UNV22" s="780"/>
      <c r="UNW22" s="780"/>
      <c r="UNX22" s="780"/>
      <c r="UNY22" s="780"/>
      <c r="UNZ22" s="780"/>
      <c r="UOA22" s="780"/>
      <c r="UOB22" s="780"/>
      <c r="UOC22" s="780"/>
      <c r="UOD22" s="780"/>
      <c r="UOE22" s="780"/>
      <c r="UOF22" s="780"/>
      <c r="UOG22" s="780"/>
      <c r="UOH22" s="780"/>
      <c r="UOI22" s="780"/>
      <c r="UOJ22" s="780"/>
      <c r="UOK22" s="780"/>
      <c r="UOL22" s="780"/>
      <c r="UOM22" s="780"/>
      <c r="UON22" s="780"/>
      <c r="UOO22" s="780"/>
      <c r="UOP22" s="780"/>
      <c r="UOQ22" s="780"/>
      <c r="UOR22" s="780"/>
      <c r="UOS22" s="780"/>
      <c r="UOT22" s="780"/>
      <c r="UOU22" s="780"/>
      <c r="UOV22" s="780"/>
      <c r="UOW22" s="780"/>
      <c r="UOX22" s="780"/>
      <c r="UOY22" s="780"/>
      <c r="UOZ22" s="780"/>
      <c r="UPA22" s="780"/>
      <c r="UPB22" s="780"/>
      <c r="UPC22" s="780"/>
      <c r="UPD22" s="780"/>
      <c r="UPE22" s="780"/>
      <c r="UPF22" s="780"/>
      <c r="UPG22" s="780"/>
      <c r="UPH22" s="780"/>
      <c r="UPI22" s="780"/>
      <c r="UPJ22" s="780"/>
      <c r="UPK22" s="780"/>
      <c r="UPL22" s="780"/>
      <c r="UPM22" s="780"/>
      <c r="UPN22" s="780"/>
      <c r="UPO22" s="780"/>
      <c r="UPP22" s="780"/>
      <c r="UPQ22" s="780"/>
      <c r="UPR22" s="780"/>
      <c r="UPS22" s="780"/>
      <c r="UPT22" s="780"/>
      <c r="UPU22" s="780"/>
      <c r="UPV22" s="780"/>
      <c r="UPW22" s="780"/>
      <c r="UPX22" s="780"/>
      <c r="UPY22" s="780"/>
      <c r="UPZ22" s="780"/>
      <c r="UQA22" s="780"/>
      <c r="UQB22" s="780"/>
      <c r="UQC22" s="780"/>
      <c r="UQD22" s="780"/>
      <c r="UQE22" s="780"/>
      <c r="UQF22" s="780"/>
      <c r="UQG22" s="780"/>
      <c r="UQH22" s="780"/>
      <c r="UQI22" s="780"/>
      <c r="UQJ22" s="780"/>
      <c r="UQK22" s="780"/>
      <c r="UQL22" s="780"/>
      <c r="UQM22" s="780"/>
      <c r="UQN22" s="780"/>
      <c r="UQO22" s="780"/>
      <c r="UQP22" s="780"/>
      <c r="UQQ22" s="780"/>
      <c r="UQR22" s="780"/>
      <c r="UQS22" s="780"/>
      <c r="UQT22" s="780"/>
      <c r="UQU22" s="780"/>
      <c r="UQV22" s="780"/>
      <c r="UQW22" s="780"/>
      <c r="UQX22" s="780"/>
      <c r="UQY22" s="780"/>
      <c r="UQZ22" s="780"/>
      <c r="URA22" s="780"/>
      <c r="URB22" s="780"/>
      <c r="URC22" s="780"/>
      <c r="URD22" s="780"/>
      <c r="URE22" s="780"/>
      <c r="URF22" s="780"/>
      <c r="URG22" s="780"/>
      <c r="URH22" s="780"/>
      <c r="URI22" s="780"/>
      <c r="URJ22" s="780"/>
      <c r="URK22" s="780"/>
      <c r="URL22" s="780"/>
      <c r="URM22" s="780"/>
      <c r="URN22" s="780"/>
      <c r="URO22" s="780"/>
      <c r="URP22" s="780"/>
      <c r="URQ22" s="780"/>
      <c r="URR22" s="780"/>
      <c r="URS22" s="780"/>
      <c r="URT22" s="780"/>
      <c r="URU22" s="780"/>
      <c r="URV22" s="780"/>
      <c r="URW22" s="780"/>
      <c r="URX22" s="780"/>
      <c r="URY22" s="780"/>
      <c r="URZ22" s="780"/>
      <c r="USA22" s="780"/>
      <c r="USB22" s="780"/>
      <c r="USC22" s="780"/>
      <c r="USD22" s="780"/>
      <c r="USE22" s="780"/>
      <c r="USF22" s="780"/>
      <c r="USG22" s="780"/>
      <c r="USH22" s="780"/>
      <c r="USI22" s="780"/>
      <c r="USJ22" s="780"/>
      <c r="USK22" s="780"/>
      <c r="USL22" s="780"/>
      <c r="USM22" s="780"/>
      <c r="USN22" s="780"/>
      <c r="USO22" s="780"/>
      <c r="USP22" s="780"/>
      <c r="USQ22" s="780"/>
      <c r="USR22" s="780"/>
      <c r="USS22" s="780"/>
      <c r="UST22" s="780"/>
      <c r="USU22" s="780"/>
      <c r="USV22" s="780"/>
      <c r="USW22" s="780"/>
      <c r="USX22" s="780"/>
      <c r="USY22" s="780"/>
      <c r="USZ22" s="780"/>
      <c r="UTA22" s="780"/>
      <c r="UTB22" s="780"/>
      <c r="UTC22" s="780"/>
      <c r="UTD22" s="780"/>
      <c r="UTE22" s="780"/>
      <c r="UTF22" s="780"/>
      <c r="UTG22" s="780"/>
      <c r="UTH22" s="780"/>
      <c r="UTI22" s="780"/>
      <c r="UTJ22" s="780"/>
      <c r="UTK22" s="780"/>
      <c r="UTL22" s="780"/>
      <c r="UTM22" s="780"/>
      <c r="UTN22" s="780"/>
      <c r="UTO22" s="780"/>
      <c r="UTP22" s="780"/>
      <c r="UTQ22" s="780"/>
      <c r="UTR22" s="780"/>
      <c r="UTS22" s="780"/>
      <c r="UTT22" s="780"/>
      <c r="UTU22" s="780"/>
      <c r="UTV22" s="780"/>
      <c r="UTW22" s="780"/>
      <c r="UTX22" s="780"/>
      <c r="UTY22" s="780"/>
      <c r="UTZ22" s="780"/>
      <c r="UUA22" s="780"/>
      <c r="UUB22" s="780"/>
      <c r="UUC22" s="780"/>
      <c r="UUD22" s="780"/>
      <c r="UUE22" s="780"/>
      <c r="UUF22" s="780"/>
      <c r="UUG22" s="780"/>
      <c r="UUH22" s="780"/>
      <c r="UUI22" s="780"/>
      <c r="UUJ22" s="780"/>
      <c r="UUK22" s="780"/>
      <c r="UUL22" s="780"/>
      <c r="UUM22" s="780"/>
      <c r="UUN22" s="780"/>
      <c r="UUO22" s="780"/>
      <c r="UUP22" s="780"/>
      <c r="UUQ22" s="780"/>
      <c r="UUR22" s="780"/>
      <c r="UUS22" s="780"/>
      <c r="UUT22" s="780"/>
      <c r="UUU22" s="780"/>
      <c r="UUV22" s="780"/>
      <c r="UUW22" s="780"/>
      <c r="UUX22" s="780"/>
      <c r="UUY22" s="780"/>
      <c r="UUZ22" s="780"/>
      <c r="UVA22" s="780"/>
      <c r="UVB22" s="780"/>
      <c r="UVC22" s="780"/>
      <c r="UVD22" s="780"/>
      <c r="UVE22" s="780"/>
      <c r="UVF22" s="780"/>
      <c r="UVG22" s="780"/>
      <c r="UVH22" s="780"/>
      <c r="UVI22" s="780"/>
      <c r="UVJ22" s="780"/>
      <c r="UVK22" s="780"/>
      <c r="UVL22" s="780"/>
      <c r="UVM22" s="780"/>
      <c r="UVN22" s="780"/>
      <c r="UVO22" s="780"/>
      <c r="UVP22" s="780"/>
      <c r="UVQ22" s="780"/>
      <c r="UVR22" s="780"/>
      <c r="UVS22" s="780"/>
      <c r="UVT22" s="780"/>
      <c r="UVU22" s="780"/>
      <c r="UVV22" s="780"/>
      <c r="UVW22" s="780"/>
      <c r="UVX22" s="780"/>
      <c r="UVY22" s="780"/>
      <c r="UVZ22" s="780"/>
      <c r="UWA22" s="780"/>
      <c r="UWB22" s="780"/>
      <c r="UWC22" s="780"/>
      <c r="UWD22" s="780"/>
      <c r="UWE22" s="780"/>
      <c r="UWF22" s="780"/>
      <c r="UWG22" s="780"/>
      <c r="UWH22" s="780"/>
      <c r="UWI22" s="780"/>
      <c r="UWJ22" s="780"/>
      <c r="UWK22" s="780"/>
      <c r="UWL22" s="780"/>
      <c r="UWM22" s="780"/>
      <c r="UWN22" s="780"/>
      <c r="UWO22" s="780"/>
      <c r="UWP22" s="780"/>
      <c r="UWQ22" s="780"/>
      <c r="UWR22" s="780"/>
      <c r="UWS22" s="780"/>
      <c r="UWT22" s="780"/>
      <c r="UWU22" s="780"/>
      <c r="UWV22" s="780"/>
      <c r="UWW22" s="780"/>
      <c r="UWX22" s="780"/>
      <c r="UWY22" s="780"/>
      <c r="UWZ22" s="780"/>
      <c r="UXA22" s="780"/>
      <c r="UXB22" s="780"/>
      <c r="UXC22" s="780"/>
      <c r="UXD22" s="780"/>
      <c r="UXE22" s="780"/>
      <c r="UXF22" s="780"/>
      <c r="UXG22" s="780"/>
      <c r="UXH22" s="780"/>
      <c r="UXI22" s="780"/>
      <c r="UXJ22" s="780"/>
      <c r="UXK22" s="780"/>
      <c r="UXL22" s="780"/>
      <c r="UXM22" s="780"/>
      <c r="UXN22" s="780"/>
      <c r="UXO22" s="780"/>
      <c r="UXP22" s="780"/>
      <c r="UXQ22" s="780"/>
      <c r="UXR22" s="780"/>
      <c r="UXS22" s="780"/>
      <c r="UXT22" s="780"/>
      <c r="UXU22" s="780"/>
      <c r="UXV22" s="780"/>
      <c r="UXW22" s="780"/>
      <c r="UXX22" s="780"/>
      <c r="UXY22" s="780"/>
      <c r="UXZ22" s="780"/>
      <c r="UYA22" s="780"/>
      <c r="UYB22" s="780"/>
      <c r="UYC22" s="780"/>
      <c r="UYD22" s="780"/>
      <c r="UYE22" s="780"/>
      <c r="UYF22" s="780"/>
      <c r="UYG22" s="780"/>
      <c r="UYH22" s="780"/>
      <c r="UYI22" s="780"/>
      <c r="UYJ22" s="780"/>
      <c r="UYK22" s="780"/>
      <c r="UYL22" s="780"/>
      <c r="UYM22" s="780"/>
      <c r="UYN22" s="780"/>
      <c r="UYO22" s="780"/>
      <c r="UYP22" s="780"/>
      <c r="UYQ22" s="780"/>
      <c r="UYR22" s="780"/>
      <c r="UYS22" s="780"/>
      <c r="UYT22" s="780"/>
      <c r="UYU22" s="780"/>
      <c r="UYV22" s="780"/>
      <c r="UYW22" s="780"/>
      <c r="UYX22" s="780"/>
      <c r="UYY22" s="780"/>
      <c r="UYZ22" s="780"/>
      <c r="UZA22" s="780"/>
      <c r="UZB22" s="780"/>
      <c r="UZC22" s="780"/>
      <c r="UZD22" s="780"/>
      <c r="UZE22" s="780"/>
      <c r="UZF22" s="780"/>
      <c r="UZG22" s="780"/>
      <c r="UZH22" s="780"/>
      <c r="UZI22" s="780"/>
      <c r="UZJ22" s="780"/>
      <c r="UZK22" s="780"/>
      <c r="UZL22" s="780"/>
      <c r="UZM22" s="780"/>
      <c r="UZN22" s="780"/>
      <c r="UZO22" s="780"/>
      <c r="UZP22" s="780"/>
      <c r="UZQ22" s="780"/>
      <c r="UZR22" s="780"/>
      <c r="UZS22" s="780"/>
      <c r="UZT22" s="780"/>
      <c r="UZU22" s="780"/>
      <c r="UZV22" s="780"/>
      <c r="UZW22" s="780"/>
      <c r="UZX22" s="780"/>
      <c r="UZY22" s="780"/>
      <c r="UZZ22" s="780"/>
      <c r="VAA22" s="780"/>
      <c r="VAB22" s="780"/>
      <c r="VAC22" s="780"/>
      <c r="VAD22" s="780"/>
      <c r="VAE22" s="780"/>
      <c r="VAF22" s="780"/>
      <c r="VAG22" s="780"/>
      <c r="VAH22" s="780"/>
      <c r="VAI22" s="780"/>
      <c r="VAJ22" s="780"/>
      <c r="VAK22" s="780"/>
      <c r="VAL22" s="780"/>
      <c r="VAM22" s="780"/>
      <c r="VAN22" s="780"/>
      <c r="VAO22" s="780"/>
      <c r="VAP22" s="780"/>
      <c r="VAQ22" s="780"/>
      <c r="VAR22" s="780"/>
      <c r="VAS22" s="780"/>
      <c r="VAT22" s="780"/>
      <c r="VAU22" s="780"/>
      <c r="VAV22" s="780"/>
      <c r="VAW22" s="780"/>
      <c r="VAX22" s="780"/>
      <c r="VAY22" s="780"/>
      <c r="VAZ22" s="780"/>
      <c r="VBA22" s="780"/>
      <c r="VBB22" s="780"/>
      <c r="VBC22" s="780"/>
      <c r="VBD22" s="780"/>
      <c r="VBE22" s="780"/>
      <c r="VBF22" s="780"/>
      <c r="VBG22" s="780"/>
      <c r="VBH22" s="780"/>
      <c r="VBI22" s="780"/>
      <c r="VBJ22" s="780"/>
      <c r="VBK22" s="780"/>
      <c r="VBL22" s="780"/>
      <c r="VBM22" s="780"/>
      <c r="VBN22" s="780"/>
      <c r="VBO22" s="780"/>
      <c r="VBP22" s="780"/>
      <c r="VBQ22" s="780"/>
      <c r="VBR22" s="780"/>
      <c r="VBS22" s="780"/>
      <c r="VBT22" s="780"/>
      <c r="VBU22" s="780"/>
      <c r="VBV22" s="780"/>
      <c r="VBW22" s="780"/>
      <c r="VBX22" s="780"/>
      <c r="VBY22" s="780"/>
      <c r="VBZ22" s="780"/>
      <c r="VCA22" s="780"/>
      <c r="VCB22" s="780"/>
      <c r="VCC22" s="780"/>
      <c r="VCD22" s="780"/>
      <c r="VCE22" s="780"/>
      <c r="VCF22" s="780"/>
      <c r="VCG22" s="780"/>
      <c r="VCH22" s="780"/>
      <c r="VCI22" s="780"/>
      <c r="VCJ22" s="780"/>
      <c r="VCK22" s="780"/>
      <c r="VCL22" s="780"/>
      <c r="VCM22" s="780"/>
      <c r="VCN22" s="780"/>
      <c r="VCO22" s="780"/>
      <c r="VCP22" s="780"/>
      <c r="VCQ22" s="780"/>
      <c r="VCR22" s="780"/>
      <c r="VCS22" s="780"/>
      <c r="VCT22" s="780"/>
      <c r="VCU22" s="780"/>
      <c r="VCV22" s="780"/>
      <c r="VCW22" s="780"/>
      <c r="VCX22" s="780"/>
      <c r="VCY22" s="780"/>
      <c r="VCZ22" s="780"/>
      <c r="VDA22" s="780"/>
      <c r="VDB22" s="780"/>
      <c r="VDC22" s="780"/>
      <c r="VDD22" s="780"/>
      <c r="VDE22" s="780"/>
      <c r="VDF22" s="780"/>
      <c r="VDG22" s="780"/>
      <c r="VDH22" s="780"/>
      <c r="VDI22" s="780"/>
      <c r="VDJ22" s="780"/>
      <c r="VDK22" s="780"/>
      <c r="VDL22" s="780"/>
      <c r="VDM22" s="780"/>
      <c r="VDN22" s="780"/>
      <c r="VDO22" s="780"/>
      <c r="VDP22" s="780"/>
      <c r="VDQ22" s="780"/>
      <c r="VDR22" s="780"/>
      <c r="VDS22" s="780"/>
      <c r="VDT22" s="780"/>
      <c r="VDU22" s="780"/>
      <c r="VDV22" s="780"/>
      <c r="VDW22" s="780"/>
      <c r="VDX22" s="780"/>
      <c r="VDY22" s="780"/>
      <c r="VDZ22" s="780"/>
      <c r="VEA22" s="780"/>
      <c r="VEB22" s="780"/>
      <c r="VEC22" s="780"/>
      <c r="VED22" s="780"/>
      <c r="VEE22" s="780"/>
      <c r="VEF22" s="780"/>
      <c r="VEG22" s="780"/>
      <c r="VEH22" s="780"/>
      <c r="VEI22" s="780"/>
      <c r="VEJ22" s="780"/>
      <c r="VEK22" s="780"/>
      <c r="VEL22" s="780"/>
      <c r="VEM22" s="780"/>
      <c r="VEN22" s="780"/>
      <c r="VEO22" s="780"/>
      <c r="VEP22" s="780"/>
      <c r="VEQ22" s="780"/>
      <c r="VER22" s="780"/>
      <c r="VES22" s="780"/>
      <c r="VET22" s="780"/>
      <c r="VEU22" s="780"/>
      <c r="VEV22" s="780"/>
      <c r="VEW22" s="780"/>
      <c r="VEX22" s="780"/>
      <c r="VEY22" s="780"/>
      <c r="VEZ22" s="780"/>
      <c r="VFA22" s="780"/>
      <c r="VFB22" s="780"/>
      <c r="VFC22" s="780"/>
      <c r="VFD22" s="780"/>
      <c r="VFE22" s="780"/>
      <c r="VFF22" s="780"/>
      <c r="VFG22" s="780"/>
      <c r="VFH22" s="780"/>
      <c r="VFI22" s="780"/>
      <c r="VFJ22" s="780"/>
      <c r="VFK22" s="780"/>
      <c r="VFL22" s="780"/>
      <c r="VFM22" s="780"/>
      <c r="VFN22" s="780"/>
      <c r="VFO22" s="780"/>
      <c r="VFP22" s="780"/>
      <c r="VFQ22" s="780"/>
      <c r="VFR22" s="780"/>
      <c r="VFS22" s="780"/>
      <c r="VFT22" s="780"/>
      <c r="VFU22" s="780"/>
      <c r="VFV22" s="780"/>
      <c r="VFW22" s="780"/>
      <c r="VFX22" s="780"/>
      <c r="VFY22" s="780"/>
      <c r="VFZ22" s="780"/>
      <c r="VGA22" s="780"/>
      <c r="VGB22" s="780"/>
      <c r="VGC22" s="780"/>
      <c r="VGD22" s="780"/>
      <c r="VGE22" s="780"/>
      <c r="VGF22" s="780"/>
      <c r="VGG22" s="780"/>
      <c r="VGH22" s="780"/>
      <c r="VGI22" s="780"/>
      <c r="VGJ22" s="780"/>
      <c r="VGK22" s="780"/>
      <c r="VGL22" s="780"/>
      <c r="VGM22" s="780"/>
      <c r="VGN22" s="780"/>
      <c r="VGO22" s="780"/>
      <c r="VGP22" s="780"/>
      <c r="VGQ22" s="780"/>
      <c r="VGR22" s="780"/>
      <c r="VGS22" s="780"/>
      <c r="VGT22" s="780"/>
      <c r="VGU22" s="780"/>
      <c r="VGV22" s="780"/>
      <c r="VGW22" s="780"/>
      <c r="VGX22" s="780"/>
      <c r="VGY22" s="780"/>
      <c r="VGZ22" s="780"/>
      <c r="VHA22" s="780"/>
      <c r="VHB22" s="780"/>
      <c r="VHC22" s="780"/>
      <c r="VHD22" s="780"/>
      <c r="VHE22" s="780"/>
      <c r="VHF22" s="780"/>
      <c r="VHG22" s="780"/>
      <c r="VHH22" s="780"/>
      <c r="VHI22" s="780"/>
      <c r="VHJ22" s="780"/>
      <c r="VHK22" s="780"/>
      <c r="VHL22" s="780"/>
      <c r="VHM22" s="780"/>
      <c r="VHN22" s="780"/>
      <c r="VHO22" s="780"/>
      <c r="VHP22" s="780"/>
      <c r="VHQ22" s="780"/>
      <c r="VHR22" s="780"/>
      <c r="VHS22" s="780"/>
      <c r="VHT22" s="780"/>
      <c r="VHU22" s="780"/>
      <c r="VHV22" s="780"/>
      <c r="VHW22" s="780"/>
      <c r="VHX22" s="780"/>
      <c r="VHY22" s="780"/>
      <c r="VHZ22" s="780"/>
      <c r="VIA22" s="780"/>
      <c r="VIB22" s="780"/>
      <c r="VIC22" s="780"/>
      <c r="VID22" s="780"/>
      <c r="VIE22" s="780"/>
      <c r="VIF22" s="780"/>
      <c r="VIG22" s="780"/>
      <c r="VIH22" s="780"/>
      <c r="VII22" s="780"/>
      <c r="VIJ22" s="780"/>
      <c r="VIK22" s="780"/>
      <c r="VIL22" s="780"/>
      <c r="VIM22" s="780"/>
      <c r="VIN22" s="780"/>
      <c r="VIO22" s="780"/>
      <c r="VIP22" s="780"/>
      <c r="VIQ22" s="780"/>
      <c r="VIR22" s="780"/>
      <c r="VIS22" s="780"/>
      <c r="VIT22" s="780"/>
      <c r="VIU22" s="780"/>
      <c r="VIV22" s="780"/>
      <c r="VIW22" s="780"/>
      <c r="VIX22" s="780"/>
      <c r="VIY22" s="780"/>
      <c r="VIZ22" s="780"/>
      <c r="VJA22" s="780"/>
      <c r="VJB22" s="780"/>
      <c r="VJC22" s="780"/>
      <c r="VJD22" s="780"/>
      <c r="VJE22" s="780"/>
      <c r="VJF22" s="780"/>
      <c r="VJG22" s="780"/>
      <c r="VJH22" s="780"/>
      <c r="VJI22" s="780"/>
      <c r="VJJ22" s="780"/>
      <c r="VJK22" s="780"/>
      <c r="VJL22" s="780"/>
      <c r="VJM22" s="780"/>
      <c r="VJN22" s="780"/>
      <c r="VJO22" s="780"/>
      <c r="VJP22" s="780"/>
      <c r="VJQ22" s="780"/>
      <c r="VJR22" s="780"/>
      <c r="VJS22" s="780"/>
      <c r="VJT22" s="780"/>
      <c r="VJU22" s="780"/>
      <c r="VJV22" s="780"/>
      <c r="VJW22" s="780"/>
      <c r="VJX22" s="780"/>
      <c r="VJY22" s="780"/>
      <c r="VJZ22" s="780"/>
      <c r="VKA22" s="780"/>
      <c r="VKB22" s="780"/>
      <c r="VKC22" s="780"/>
      <c r="VKD22" s="780"/>
      <c r="VKE22" s="780"/>
      <c r="VKF22" s="780"/>
      <c r="VKG22" s="780"/>
      <c r="VKH22" s="780"/>
      <c r="VKI22" s="780"/>
      <c r="VKJ22" s="780"/>
      <c r="VKK22" s="780"/>
      <c r="VKL22" s="780"/>
      <c r="VKM22" s="780"/>
      <c r="VKN22" s="780"/>
      <c r="VKO22" s="780"/>
      <c r="VKP22" s="780"/>
      <c r="VKQ22" s="780"/>
      <c r="VKR22" s="780"/>
      <c r="VKS22" s="780"/>
      <c r="VKT22" s="780"/>
      <c r="VKU22" s="780"/>
      <c r="VKV22" s="780"/>
      <c r="VKW22" s="780"/>
      <c r="VKX22" s="780"/>
      <c r="VKY22" s="780"/>
      <c r="VKZ22" s="780"/>
      <c r="VLA22" s="780"/>
      <c r="VLB22" s="780"/>
      <c r="VLC22" s="780"/>
      <c r="VLD22" s="780"/>
      <c r="VLE22" s="780"/>
      <c r="VLF22" s="780"/>
      <c r="VLG22" s="780"/>
      <c r="VLH22" s="780"/>
      <c r="VLI22" s="780"/>
      <c r="VLJ22" s="780"/>
      <c r="VLK22" s="780"/>
      <c r="VLL22" s="780"/>
      <c r="VLM22" s="780"/>
      <c r="VLN22" s="780"/>
      <c r="VLO22" s="780"/>
      <c r="VLP22" s="780"/>
      <c r="VLQ22" s="780"/>
      <c r="VLR22" s="780"/>
      <c r="VLS22" s="780"/>
      <c r="VLT22" s="780"/>
      <c r="VLU22" s="780"/>
      <c r="VLV22" s="780"/>
      <c r="VLW22" s="780"/>
      <c r="VLX22" s="780"/>
      <c r="VLY22" s="780"/>
      <c r="VLZ22" s="780"/>
      <c r="VMA22" s="780"/>
      <c r="VMB22" s="780"/>
      <c r="VMC22" s="780"/>
      <c r="VMD22" s="780"/>
      <c r="VME22" s="780"/>
      <c r="VMF22" s="780"/>
      <c r="VMG22" s="780"/>
      <c r="VMH22" s="780"/>
      <c r="VMI22" s="780"/>
      <c r="VMJ22" s="780"/>
      <c r="VMK22" s="780"/>
      <c r="VML22" s="780"/>
      <c r="VMM22" s="780"/>
      <c r="VMN22" s="780"/>
      <c r="VMO22" s="780"/>
      <c r="VMP22" s="780"/>
      <c r="VMQ22" s="780"/>
      <c r="VMR22" s="780"/>
      <c r="VMS22" s="780"/>
      <c r="VMT22" s="780"/>
      <c r="VMU22" s="780"/>
      <c r="VMV22" s="780"/>
      <c r="VMW22" s="780"/>
      <c r="VMX22" s="780"/>
      <c r="VMY22" s="780"/>
      <c r="VMZ22" s="780"/>
      <c r="VNA22" s="780"/>
      <c r="VNB22" s="780"/>
      <c r="VNC22" s="780"/>
      <c r="VND22" s="780"/>
      <c r="VNE22" s="780"/>
      <c r="VNF22" s="780"/>
      <c r="VNG22" s="780"/>
      <c r="VNH22" s="780"/>
      <c r="VNI22" s="780"/>
      <c r="VNJ22" s="780"/>
      <c r="VNK22" s="780"/>
      <c r="VNL22" s="780"/>
      <c r="VNM22" s="780"/>
      <c r="VNN22" s="780"/>
      <c r="VNO22" s="780"/>
      <c r="VNP22" s="780"/>
      <c r="VNQ22" s="780"/>
      <c r="VNR22" s="780"/>
      <c r="VNS22" s="780"/>
      <c r="VNT22" s="780"/>
      <c r="VNU22" s="780"/>
      <c r="VNV22" s="780"/>
      <c r="VNW22" s="780"/>
      <c r="VNX22" s="780"/>
      <c r="VNY22" s="780"/>
      <c r="VNZ22" s="780"/>
      <c r="VOA22" s="780"/>
      <c r="VOB22" s="780"/>
      <c r="VOC22" s="780"/>
      <c r="VOD22" s="780"/>
      <c r="VOE22" s="780"/>
      <c r="VOF22" s="780"/>
      <c r="VOG22" s="780"/>
      <c r="VOH22" s="780"/>
      <c r="VOI22" s="780"/>
      <c r="VOJ22" s="780"/>
      <c r="VOK22" s="780"/>
      <c r="VOL22" s="780"/>
      <c r="VOM22" s="780"/>
      <c r="VON22" s="780"/>
      <c r="VOO22" s="780"/>
      <c r="VOP22" s="780"/>
      <c r="VOQ22" s="780"/>
      <c r="VOR22" s="780"/>
      <c r="VOS22" s="780"/>
      <c r="VOT22" s="780"/>
      <c r="VOU22" s="780"/>
      <c r="VOV22" s="780"/>
      <c r="VOW22" s="780"/>
      <c r="VOX22" s="780"/>
      <c r="VOY22" s="780"/>
      <c r="VOZ22" s="780"/>
      <c r="VPA22" s="780"/>
      <c r="VPB22" s="780"/>
      <c r="VPC22" s="780"/>
      <c r="VPD22" s="780"/>
      <c r="VPE22" s="780"/>
      <c r="VPF22" s="780"/>
      <c r="VPG22" s="780"/>
      <c r="VPH22" s="780"/>
      <c r="VPI22" s="780"/>
      <c r="VPJ22" s="780"/>
      <c r="VPK22" s="780"/>
      <c r="VPL22" s="780"/>
      <c r="VPM22" s="780"/>
      <c r="VPN22" s="780"/>
      <c r="VPO22" s="780"/>
      <c r="VPP22" s="780"/>
      <c r="VPQ22" s="780"/>
      <c r="VPR22" s="780"/>
      <c r="VPS22" s="780"/>
      <c r="VPT22" s="780"/>
      <c r="VPU22" s="780"/>
      <c r="VPV22" s="780"/>
      <c r="VPW22" s="780"/>
      <c r="VPX22" s="780"/>
      <c r="VPY22" s="780"/>
      <c r="VPZ22" s="780"/>
      <c r="VQA22" s="780"/>
      <c r="VQB22" s="780"/>
      <c r="VQC22" s="780"/>
      <c r="VQD22" s="780"/>
      <c r="VQE22" s="780"/>
      <c r="VQF22" s="780"/>
      <c r="VQG22" s="780"/>
      <c r="VQH22" s="780"/>
      <c r="VQI22" s="780"/>
      <c r="VQJ22" s="780"/>
      <c r="VQK22" s="780"/>
      <c r="VQL22" s="780"/>
      <c r="VQM22" s="780"/>
      <c r="VQN22" s="780"/>
      <c r="VQO22" s="780"/>
      <c r="VQP22" s="780"/>
      <c r="VQQ22" s="780"/>
      <c r="VQR22" s="780"/>
      <c r="VQS22" s="780"/>
      <c r="VQT22" s="780"/>
      <c r="VQU22" s="780"/>
      <c r="VQV22" s="780"/>
      <c r="VQW22" s="780"/>
      <c r="VQX22" s="780"/>
      <c r="VQY22" s="780"/>
      <c r="VQZ22" s="780"/>
      <c r="VRA22" s="780"/>
      <c r="VRB22" s="780"/>
      <c r="VRC22" s="780"/>
      <c r="VRD22" s="780"/>
      <c r="VRE22" s="780"/>
      <c r="VRF22" s="780"/>
      <c r="VRG22" s="780"/>
      <c r="VRH22" s="780"/>
      <c r="VRI22" s="780"/>
      <c r="VRJ22" s="780"/>
      <c r="VRK22" s="780"/>
      <c r="VRL22" s="780"/>
      <c r="VRM22" s="780"/>
      <c r="VRN22" s="780"/>
      <c r="VRO22" s="780"/>
      <c r="VRP22" s="780"/>
      <c r="VRQ22" s="780"/>
      <c r="VRR22" s="780"/>
      <c r="VRS22" s="780"/>
      <c r="VRT22" s="780"/>
      <c r="VRU22" s="780"/>
      <c r="VRV22" s="780"/>
      <c r="VRW22" s="780"/>
      <c r="VRX22" s="780"/>
      <c r="VRY22" s="780"/>
      <c r="VRZ22" s="780"/>
      <c r="VSA22" s="780"/>
      <c r="VSB22" s="780"/>
      <c r="VSC22" s="780"/>
      <c r="VSD22" s="780"/>
      <c r="VSE22" s="780"/>
      <c r="VSF22" s="780"/>
      <c r="VSG22" s="780"/>
      <c r="VSH22" s="780"/>
      <c r="VSI22" s="780"/>
      <c r="VSJ22" s="780"/>
      <c r="VSK22" s="780"/>
      <c r="VSL22" s="780"/>
      <c r="VSM22" s="780"/>
      <c r="VSN22" s="780"/>
      <c r="VSO22" s="780"/>
      <c r="VSP22" s="780"/>
      <c r="VSQ22" s="780"/>
      <c r="VSR22" s="780"/>
      <c r="VSS22" s="780"/>
      <c r="VST22" s="780"/>
      <c r="VSU22" s="780"/>
      <c r="VSV22" s="780"/>
      <c r="VSW22" s="780"/>
      <c r="VSX22" s="780"/>
      <c r="VSY22" s="780"/>
      <c r="VSZ22" s="780"/>
      <c r="VTA22" s="780"/>
      <c r="VTB22" s="780"/>
      <c r="VTC22" s="780"/>
      <c r="VTD22" s="780"/>
      <c r="VTE22" s="780"/>
      <c r="VTF22" s="780"/>
      <c r="VTG22" s="780"/>
      <c r="VTH22" s="780"/>
      <c r="VTI22" s="780"/>
      <c r="VTJ22" s="780"/>
      <c r="VTK22" s="780"/>
      <c r="VTL22" s="780"/>
      <c r="VTM22" s="780"/>
      <c r="VTN22" s="780"/>
      <c r="VTO22" s="780"/>
      <c r="VTP22" s="780"/>
      <c r="VTQ22" s="780"/>
      <c r="VTR22" s="780"/>
      <c r="VTS22" s="780"/>
      <c r="VTT22" s="780"/>
      <c r="VTU22" s="780"/>
      <c r="VTV22" s="780"/>
      <c r="VTW22" s="780"/>
      <c r="VTX22" s="780"/>
      <c r="VTY22" s="780"/>
      <c r="VTZ22" s="780"/>
      <c r="VUA22" s="780"/>
      <c r="VUB22" s="780"/>
      <c r="VUC22" s="780"/>
      <c r="VUD22" s="780"/>
      <c r="VUE22" s="780"/>
      <c r="VUF22" s="780"/>
      <c r="VUG22" s="780"/>
      <c r="VUH22" s="780"/>
      <c r="VUI22" s="780"/>
      <c r="VUJ22" s="780"/>
      <c r="VUK22" s="780"/>
      <c r="VUL22" s="780"/>
      <c r="VUM22" s="780"/>
      <c r="VUN22" s="780"/>
      <c r="VUO22" s="780"/>
      <c r="VUP22" s="780"/>
      <c r="VUQ22" s="780"/>
      <c r="VUR22" s="780"/>
      <c r="VUS22" s="780"/>
      <c r="VUT22" s="780"/>
      <c r="VUU22" s="780"/>
      <c r="VUV22" s="780"/>
      <c r="VUW22" s="780"/>
      <c r="VUX22" s="780"/>
      <c r="VUY22" s="780"/>
      <c r="VUZ22" s="780"/>
      <c r="VVA22" s="780"/>
      <c r="VVB22" s="780"/>
      <c r="VVC22" s="780"/>
      <c r="VVD22" s="780"/>
      <c r="VVE22" s="780"/>
      <c r="VVF22" s="780"/>
      <c r="VVG22" s="780"/>
      <c r="VVH22" s="780"/>
      <c r="VVI22" s="780"/>
      <c r="VVJ22" s="780"/>
      <c r="VVK22" s="780"/>
      <c r="VVL22" s="780"/>
      <c r="VVM22" s="780"/>
      <c r="VVN22" s="780"/>
      <c r="VVO22" s="780"/>
      <c r="VVP22" s="780"/>
      <c r="VVQ22" s="780"/>
      <c r="VVR22" s="780"/>
      <c r="VVS22" s="780"/>
      <c r="VVT22" s="780"/>
      <c r="VVU22" s="780"/>
      <c r="VVV22" s="780"/>
      <c r="VVW22" s="780"/>
      <c r="VVX22" s="780"/>
      <c r="VVY22" s="780"/>
      <c r="VVZ22" s="780"/>
      <c r="VWA22" s="780"/>
      <c r="VWB22" s="780"/>
      <c r="VWC22" s="780"/>
      <c r="VWD22" s="780"/>
      <c r="VWE22" s="780"/>
      <c r="VWF22" s="780"/>
      <c r="VWG22" s="780"/>
      <c r="VWH22" s="780"/>
      <c r="VWI22" s="780"/>
      <c r="VWJ22" s="780"/>
      <c r="VWK22" s="780"/>
      <c r="VWL22" s="780"/>
      <c r="VWM22" s="780"/>
      <c r="VWN22" s="780"/>
      <c r="VWO22" s="780"/>
      <c r="VWP22" s="780"/>
      <c r="VWQ22" s="780"/>
      <c r="VWR22" s="780"/>
      <c r="VWS22" s="780"/>
      <c r="VWT22" s="780"/>
      <c r="VWU22" s="780"/>
      <c r="VWV22" s="780"/>
      <c r="VWW22" s="780"/>
      <c r="VWX22" s="780"/>
      <c r="VWY22" s="780"/>
      <c r="VWZ22" s="780"/>
      <c r="VXA22" s="780"/>
      <c r="VXB22" s="780"/>
      <c r="VXC22" s="780"/>
      <c r="VXD22" s="780"/>
      <c r="VXE22" s="780"/>
      <c r="VXF22" s="780"/>
      <c r="VXG22" s="780"/>
      <c r="VXH22" s="780"/>
      <c r="VXI22" s="780"/>
      <c r="VXJ22" s="780"/>
      <c r="VXK22" s="780"/>
      <c r="VXL22" s="780"/>
      <c r="VXM22" s="780"/>
      <c r="VXN22" s="780"/>
      <c r="VXO22" s="780"/>
      <c r="VXP22" s="780"/>
      <c r="VXQ22" s="780"/>
      <c r="VXR22" s="780"/>
      <c r="VXS22" s="780"/>
      <c r="VXT22" s="780"/>
      <c r="VXU22" s="780"/>
      <c r="VXV22" s="780"/>
      <c r="VXW22" s="780"/>
      <c r="VXX22" s="780"/>
      <c r="VXY22" s="780"/>
      <c r="VXZ22" s="780"/>
      <c r="VYA22" s="780"/>
      <c r="VYB22" s="780"/>
      <c r="VYC22" s="780"/>
      <c r="VYD22" s="780"/>
      <c r="VYE22" s="780"/>
      <c r="VYF22" s="780"/>
      <c r="VYG22" s="780"/>
      <c r="VYH22" s="780"/>
      <c r="VYI22" s="780"/>
      <c r="VYJ22" s="780"/>
      <c r="VYK22" s="780"/>
      <c r="VYL22" s="780"/>
      <c r="VYM22" s="780"/>
      <c r="VYN22" s="780"/>
      <c r="VYO22" s="780"/>
      <c r="VYP22" s="780"/>
      <c r="VYQ22" s="780"/>
      <c r="VYR22" s="780"/>
      <c r="VYS22" s="780"/>
      <c r="VYT22" s="780"/>
      <c r="VYU22" s="780"/>
      <c r="VYV22" s="780"/>
      <c r="VYW22" s="780"/>
      <c r="VYX22" s="780"/>
      <c r="VYY22" s="780"/>
      <c r="VYZ22" s="780"/>
      <c r="VZA22" s="780"/>
      <c r="VZB22" s="780"/>
      <c r="VZC22" s="780"/>
      <c r="VZD22" s="780"/>
      <c r="VZE22" s="780"/>
      <c r="VZF22" s="780"/>
      <c r="VZG22" s="780"/>
      <c r="VZH22" s="780"/>
      <c r="VZI22" s="780"/>
      <c r="VZJ22" s="780"/>
      <c r="VZK22" s="780"/>
      <c r="VZL22" s="780"/>
      <c r="VZM22" s="780"/>
      <c r="VZN22" s="780"/>
      <c r="VZO22" s="780"/>
      <c r="VZP22" s="780"/>
      <c r="VZQ22" s="780"/>
      <c r="VZR22" s="780"/>
      <c r="VZS22" s="780"/>
      <c r="VZT22" s="780"/>
      <c r="VZU22" s="780"/>
      <c r="VZV22" s="780"/>
      <c r="VZW22" s="780"/>
      <c r="VZX22" s="780"/>
      <c r="VZY22" s="780"/>
      <c r="VZZ22" s="780"/>
      <c r="WAA22" s="780"/>
      <c r="WAB22" s="780"/>
      <c r="WAC22" s="780"/>
      <c r="WAD22" s="780"/>
      <c r="WAE22" s="780"/>
      <c r="WAF22" s="780"/>
      <c r="WAG22" s="780"/>
      <c r="WAH22" s="780"/>
      <c r="WAI22" s="780"/>
      <c r="WAJ22" s="780"/>
      <c r="WAK22" s="780"/>
      <c r="WAL22" s="780"/>
      <c r="WAM22" s="780"/>
      <c r="WAN22" s="780"/>
      <c r="WAO22" s="780"/>
      <c r="WAP22" s="780"/>
      <c r="WAQ22" s="780"/>
      <c r="WAR22" s="780"/>
      <c r="WAS22" s="780"/>
      <c r="WAT22" s="780"/>
      <c r="WAU22" s="780"/>
      <c r="WAV22" s="780"/>
      <c r="WAW22" s="780"/>
      <c r="WAX22" s="780"/>
      <c r="WAY22" s="780"/>
      <c r="WAZ22" s="780"/>
      <c r="WBA22" s="780"/>
      <c r="WBB22" s="780"/>
      <c r="WBC22" s="780"/>
      <c r="WBD22" s="780"/>
      <c r="WBE22" s="780"/>
      <c r="WBF22" s="780"/>
      <c r="WBG22" s="780"/>
      <c r="WBH22" s="780"/>
      <c r="WBI22" s="780"/>
      <c r="WBJ22" s="780"/>
      <c r="WBK22" s="780"/>
      <c r="WBL22" s="780"/>
      <c r="WBM22" s="780"/>
      <c r="WBN22" s="780"/>
      <c r="WBO22" s="780"/>
      <c r="WBP22" s="780"/>
      <c r="WBQ22" s="780"/>
      <c r="WBR22" s="780"/>
      <c r="WBS22" s="780"/>
      <c r="WBT22" s="780"/>
      <c r="WBU22" s="780"/>
      <c r="WBV22" s="780"/>
      <c r="WBW22" s="780"/>
      <c r="WBX22" s="780"/>
      <c r="WBY22" s="780"/>
      <c r="WBZ22" s="780"/>
      <c r="WCA22" s="780"/>
      <c r="WCB22" s="780"/>
      <c r="WCC22" s="780"/>
      <c r="WCD22" s="780"/>
      <c r="WCE22" s="780"/>
      <c r="WCF22" s="780"/>
      <c r="WCG22" s="780"/>
      <c r="WCH22" s="780"/>
      <c r="WCI22" s="780"/>
      <c r="WCJ22" s="780"/>
      <c r="WCK22" s="780"/>
      <c r="WCL22" s="780"/>
      <c r="WCM22" s="780"/>
      <c r="WCN22" s="780"/>
      <c r="WCO22" s="780"/>
      <c r="WCP22" s="780"/>
      <c r="WCQ22" s="780"/>
      <c r="WCR22" s="780"/>
      <c r="WCS22" s="780"/>
      <c r="WCT22" s="780"/>
      <c r="WCU22" s="780"/>
      <c r="WCV22" s="780"/>
      <c r="WCW22" s="780"/>
      <c r="WCX22" s="780"/>
      <c r="WCY22" s="780"/>
      <c r="WCZ22" s="780"/>
      <c r="WDA22" s="780"/>
      <c r="WDB22" s="780"/>
      <c r="WDC22" s="780"/>
      <c r="WDD22" s="780"/>
      <c r="WDE22" s="780"/>
      <c r="WDF22" s="780"/>
      <c r="WDG22" s="780"/>
      <c r="WDH22" s="780"/>
      <c r="WDI22" s="780"/>
      <c r="WDJ22" s="780"/>
      <c r="WDK22" s="780"/>
      <c r="WDL22" s="780"/>
      <c r="WDM22" s="780"/>
      <c r="WDN22" s="780"/>
      <c r="WDO22" s="780"/>
      <c r="WDP22" s="780"/>
      <c r="WDQ22" s="780"/>
      <c r="WDR22" s="780"/>
      <c r="WDS22" s="780"/>
      <c r="WDT22" s="780"/>
      <c r="WDU22" s="780"/>
      <c r="WDV22" s="780"/>
      <c r="WDW22" s="780"/>
      <c r="WDX22" s="780"/>
      <c r="WDY22" s="780"/>
      <c r="WDZ22" s="780"/>
      <c r="WEA22" s="780"/>
      <c r="WEB22" s="780"/>
      <c r="WEC22" s="780"/>
      <c r="WED22" s="780"/>
      <c r="WEE22" s="780"/>
      <c r="WEF22" s="780"/>
      <c r="WEG22" s="780"/>
      <c r="WEH22" s="780"/>
      <c r="WEI22" s="780"/>
      <c r="WEJ22" s="780"/>
      <c r="WEK22" s="780"/>
      <c r="WEL22" s="780"/>
      <c r="WEM22" s="780"/>
      <c r="WEN22" s="780"/>
      <c r="WEO22" s="780"/>
      <c r="WEP22" s="780"/>
      <c r="WEQ22" s="780"/>
      <c r="WER22" s="780"/>
      <c r="WES22" s="780"/>
      <c r="WET22" s="780"/>
      <c r="WEU22" s="780"/>
      <c r="WEV22" s="780"/>
      <c r="WEW22" s="780"/>
      <c r="WEX22" s="780"/>
      <c r="WEY22" s="780"/>
      <c r="WEZ22" s="780"/>
      <c r="WFA22" s="780"/>
      <c r="WFB22" s="780"/>
      <c r="WFC22" s="780"/>
      <c r="WFD22" s="780"/>
      <c r="WFE22" s="780"/>
      <c r="WFF22" s="780"/>
      <c r="WFG22" s="780"/>
      <c r="WFH22" s="780"/>
      <c r="WFI22" s="780"/>
      <c r="WFJ22" s="780"/>
      <c r="WFK22" s="780"/>
      <c r="WFL22" s="780"/>
      <c r="WFM22" s="780"/>
      <c r="WFN22" s="780"/>
      <c r="WFO22" s="780"/>
      <c r="WFP22" s="780"/>
      <c r="WFQ22" s="780"/>
      <c r="WFR22" s="780"/>
      <c r="WFS22" s="780"/>
      <c r="WFT22" s="780"/>
      <c r="WFU22" s="780"/>
      <c r="WFV22" s="780"/>
      <c r="WFW22" s="780"/>
      <c r="WFX22" s="780"/>
      <c r="WFY22" s="780"/>
      <c r="WFZ22" s="780"/>
      <c r="WGA22" s="780"/>
      <c r="WGB22" s="780"/>
      <c r="WGC22" s="780"/>
      <c r="WGD22" s="780"/>
      <c r="WGE22" s="780"/>
      <c r="WGF22" s="780"/>
      <c r="WGG22" s="780"/>
      <c r="WGH22" s="780"/>
      <c r="WGI22" s="780"/>
      <c r="WGJ22" s="780"/>
      <c r="WGK22" s="780"/>
      <c r="WGL22" s="780"/>
      <c r="WGM22" s="780"/>
      <c r="WGN22" s="780"/>
      <c r="WGO22" s="780"/>
      <c r="WGP22" s="780"/>
      <c r="WGQ22" s="780"/>
      <c r="WGR22" s="780"/>
      <c r="WGS22" s="780"/>
      <c r="WGT22" s="780"/>
      <c r="WGU22" s="780"/>
      <c r="WGV22" s="780"/>
      <c r="WGW22" s="780"/>
      <c r="WGX22" s="780"/>
      <c r="WGY22" s="780"/>
      <c r="WGZ22" s="780"/>
      <c r="WHA22" s="780"/>
      <c r="WHB22" s="780"/>
      <c r="WHC22" s="780"/>
      <c r="WHD22" s="780"/>
      <c r="WHE22" s="780"/>
      <c r="WHF22" s="780"/>
      <c r="WHG22" s="780"/>
      <c r="WHH22" s="780"/>
      <c r="WHI22" s="780"/>
      <c r="WHJ22" s="780"/>
      <c r="WHK22" s="780"/>
      <c r="WHL22" s="780"/>
      <c r="WHM22" s="780"/>
      <c r="WHN22" s="780"/>
      <c r="WHO22" s="780"/>
      <c r="WHP22" s="780"/>
      <c r="WHQ22" s="780"/>
      <c r="WHR22" s="780"/>
      <c r="WHS22" s="780"/>
      <c r="WHT22" s="780"/>
      <c r="WHU22" s="780"/>
      <c r="WHV22" s="780"/>
      <c r="WHW22" s="780"/>
      <c r="WHX22" s="780"/>
      <c r="WHY22" s="780"/>
      <c r="WHZ22" s="780"/>
      <c r="WIA22" s="780"/>
      <c r="WIB22" s="780"/>
      <c r="WIC22" s="780"/>
      <c r="WID22" s="780"/>
      <c r="WIE22" s="780"/>
      <c r="WIF22" s="780"/>
      <c r="WIG22" s="780"/>
      <c r="WIH22" s="780"/>
      <c r="WII22" s="780"/>
      <c r="WIJ22" s="780"/>
      <c r="WIK22" s="780"/>
      <c r="WIL22" s="780"/>
      <c r="WIM22" s="780"/>
      <c r="WIN22" s="780"/>
      <c r="WIO22" s="780"/>
      <c r="WIP22" s="780"/>
      <c r="WIQ22" s="780"/>
      <c r="WIR22" s="780"/>
      <c r="WIS22" s="780"/>
      <c r="WIT22" s="780"/>
      <c r="WIU22" s="780"/>
      <c r="WIV22" s="780"/>
      <c r="WIW22" s="780"/>
      <c r="WIX22" s="780"/>
      <c r="WIY22" s="780"/>
      <c r="WIZ22" s="780"/>
      <c r="WJA22" s="780"/>
      <c r="WJB22" s="780"/>
      <c r="WJC22" s="780"/>
      <c r="WJD22" s="780"/>
      <c r="WJE22" s="780"/>
      <c r="WJF22" s="780"/>
      <c r="WJG22" s="780"/>
      <c r="WJH22" s="780"/>
      <c r="WJI22" s="780"/>
      <c r="WJJ22" s="780"/>
      <c r="WJK22" s="780"/>
      <c r="WJL22" s="780"/>
      <c r="WJM22" s="780"/>
      <c r="WJN22" s="780"/>
      <c r="WJO22" s="780"/>
      <c r="WJP22" s="780"/>
      <c r="WJQ22" s="780"/>
      <c r="WJR22" s="780"/>
      <c r="WJS22" s="780"/>
      <c r="WJT22" s="780"/>
      <c r="WJU22" s="780"/>
      <c r="WJV22" s="780"/>
      <c r="WJW22" s="780"/>
      <c r="WJX22" s="780"/>
      <c r="WJY22" s="780"/>
      <c r="WJZ22" s="780"/>
      <c r="WKA22" s="780"/>
      <c r="WKB22" s="780"/>
      <c r="WKC22" s="780"/>
      <c r="WKD22" s="780"/>
      <c r="WKE22" s="780"/>
      <c r="WKF22" s="780"/>
      <c r="WKG22" s="780"/>
      <c r="WKH22" s="780"/>
      <c r="WKI22" s="780"/>
      <c r="WKJ22" s="780"/>
      <c r="WKK22" s="780"/>
      <c r="WKL22" s="780"/>
      <c r="WKM22" s="780"/>
      <c r="WKN22" s="780"/>
      <c r="WKO22" s="780"/>
      <c r="WKP22" s="780"/>
      <c r="WKQ22" s="780"/>
      <c r="WKR22" s="780"/>
      <c r="WKS22" s="780"/>
      <c r="WKT22" s="780"/>
      <c r="WKU22" s="780"/>
      <c r="WKV22" s="780"/>
      <c r="WKW22" s="780"/>
      <c r="WKX22" s="780"/>
      <c r="WKY22" s="780"/>
      <c r="WKZ22" s="780"/>
      <c r="WLA22" s="780"/>
      <c r="WLB22" s="780"/>
      <c r="WLC22" s="780"/>
      <c r="WLD22" s="780"/>
      <c r="WLE22" s="780"/>
      <c r="WLF22" s="780"/>
      <c r="WLG22" s="780"/>
      <c r="WLH22" s="780"/>
      <c r="WLI22" s="780"/>
      <c r="WLJ22" s="780"/>
      <c r="WLK22" s="780"/>
      <c r="WLL22" s="780"/>
      <c r="WLM22" s="780"/>
      <c r="WLN22" s="780"/>
      <c r="WLO22" s="780"/>
      <c r="WLP22" s="780"/>
      <c r="WLQ22" s="780"/>
      <c r="WLR22" s="780"/>
      <c r="WLS22" s="780"/>
      <c r="WLT22" s="780"/>
      <c r="WLU22" s="780"/>
      <c r="WLV22" s="780"/>
      <c r="WLW22" s="780"/>
      <c r="WLX22" s="780"/>
      <c r="WLY22" s="780"/>
      <c r="WLZ22" s="780"/>
      <c r="WMA22" s="780"/>
      <c r="WMB22" s="780"/>
      <c r="WMC22" s="780"/>
      <c r="WMD22" s="780"/>
      <c r="WME22" s="780"/>
      <c r="WMF22" s="780"/>
      <c r="WMG22" s="780"/>
      <c r="WMH22" s="780"/>
      <c r="WMI22" s="780"/>
      <c r="WMJ22" s="780"/>
      <c r="WMK22" s="780"/>
      <c r="WML22" s="780"/>
      <c r="WMM22" s="780"/>
      <c r="WMN22" s="780"/>
      <c r="WMO22" s="780"/>
      <c r="WMP22" s="780"/>
      <c r="WMQ22" s="780"/>
      <c r="WMR22" s="780"/>
      <c r="WMS22" s="780"/>
      <c r="WMT22" s="780"/>
      <c r="WMU22" s="780"/>
      <c r="WMV22" s="780"/>
      <c r="WMW22" s="780"/>
      <c r="WMX22" s="780"/>
      <c r="WMY22" s="780"/>
      <c r="WMZ22" s="780"/>
      <c r="WNA22" s="780"/>
      <c r="WNB22" s="780"/>
      <c r="WNC22" s="780"/>
      <c r="WND22" s="780"/>
      <c r="WNE22" s="780"/>
      <c r="WNF22" s="780"/>
      <c r="WNG22" s="780"/>
      <c r="WNH22" s="780"/>
      <c r="WNI22" s="780"/>
      <c r="WNJ22" s="780"/>
      <c r="WNK22" s="780"/>
      <c r="WNL22" s="780"/>
      <c r="WNM22" s="780"/>
      <c r="WNN22" s="780"/>
      <c r="WNO22" s="780"/>
      <c r="WNP22" s="780"/>
      <c r="WNQ22" s="780"/>
      <c r="WNR22" s="780"/>
      <c r="WNS22" s="780"/>
      <c r="WNT22" s="780"/>
      <c r="WNU22" s="780"/>
      <c r="WNV22" s="780"/>
      <c r="WNW22" s="780"/>
      <c r="WNX22" s="780"/>
      <c r="WNY22" s="780"/>
      <c r="WNZ22" s="780"/>
      <c r="WOA22" s="780"/>
      <c r="WOB22" s="780"/>
      <c r="WOC22" s="780"/>
      <c r="WOD22" s="780"/>
      <c r="WOE22" s="780"/>
      <c r="WOF22" s="780"/>
      <c r="WOG22" s="780"/>
      <c r="WOH22" s="780"/>
      <c r="WOI22" s="780"/>
      <c r="WOJ22" s="780"/>
      <c r="WOK22" s="780"/>
      <c r="WOL22" s="780"/>
      <c r="WOM22" s="780"/>
      <c r="WON22" s="780"/>
      <c r="WOO22" s="780"/>
      <c r="WOP22" s="780"/>
      <c r="WOQ22" s="780"/>
      <c r="WOR22" s="780"/>
      <c r="WOS22" s="780"/>
      <c r="WOT22" s="780"/>
      <c r="WOU22" s="780"/>
      <c r="WOV22" s="780"/>
      <c r="WOW22" s="780"/>
      <c r="WOX22" s="780"/>
      <c r="WOY22" s="780"/>
      <c r="WOZ22" s="780"/>
      <c r="WPA22" s="780"/>
      <c r="WPB22" s="780"/>
      <c r="WPC22" s="780"/>
      <c r="WPD22" s="780"/>
      <c r="WPE22" s="780"/>
      <c r="WPF22" s="780"/>
      <c r="WPG22" s="780"/>
      <c r="WPH22" s="780"/>
      <c r="WPI22" s="780"/>
      <c r="WPJ22" s="780"/>
      <c r="WPK22" s="780"/>
      <c r="WPL22" s="780"/>
      <c r="WPM22" s="780"/>
      <c r="WPN22" s="780"/>
      <c r="WPO22" s="780"/>
      <c r="WPP22" s="780"/>
      <c r="WPQ22" s="780"/>
      <c r="WPR22" s="780"/>
      <c r="WPS22" s="780"/>
      <c r="WPT22" s="780"/>
      <c r="WPU22" s="780"/>
      <c r="WPV22" s="780"/>
      <c r="WPW22" s="780"/>
      <c r="WPX22" s="780"/>
      <c r="WPY22" s="780"/>
      <c r="WPZ22" s="780"/>
      <c r="WQA22" s="780"/>
      <c r="WQB22" s="780"/>
      <c r="WQC22" s="780"/>
      <c r="WQD22" s="780"/>
      <c r="WQE22" s="780"/>
      <c r="WQF22" s="780"/>
      <c r="WQG22" s="780"/>
      <c r="WQH22" s="780"/>
      <c r="WQI22" s="780"/>
      <c r="WQJ22" s="780"/>
      <c r="WQK22" s="780"/>
      <c r="WQL22" s="780"/>
      <c r="WQM22" s="780"/>
      <c r="WQN22" s="780"/>
      <c r="WQO22" s="780"/>
      <c r="WQP22" s="780"/>
      <c r="WQQ22" s="780"/>
      <c r="WQR22" s="780"/>
      <c r="WQS22" s="780"/>
      <c r="WQT22" s="780"/>
      <c r="WQU22" s="780"/>
      <c r="WQV22" s="780"/>
      <c r="WQW22" s="780"/>
      <c r="WQX22" s="780"/>
      <c r="WQY22" s="780"/>
      <c r="WQZ22" s="780"/>
      <c r="WRA22" s="780"/>
      <c r="WRB22" s="780"/>
      <c r="WRC22" s="780"/>
      <c r="WRD22" s="780"/>
      <c r="WRE22" s="780"/>
      <c r="WRF22" s="780"/>
      <c r="WRG22" s="780"/>
      <c r="WRH22" s="780"/>
      <c r="WRI22" s="780"/>
      <c r="WRJ22" s="780"/>
      <c r="WRK22" s="780"/>
      <c r="WRL22" s="780"/>
      <c r="WRM22" s="780"/>
      <c r="WRN22" s="780"/>
      <c r="WRO22" s="780"/>
      <c r="WRP22" s="780"/>
      <c r="WRQ22" s="780"/>
      <c r="WRR22" s="780"/>
      <c r="WRS22" s="780"/>
      <c r="WRT22" s="780"/>
      <c r="WRU22" s="780"/>
      <c r="WRV22" s="780"/>
      <c r="WRW22" s="780"/>
      <c r="WRX22" s="780"/>
      <c r="WRY22" s="780"/>
      <c r="WRZ22" s="780"/>
      <c r="WSA22" s="780"/>
      <c r="WSB22" s="780"/>
      <c r="WSC22" s="780"/>
      <c r="WSD22" s="780"/>
      <c r="WSE22" s="780"/>
      <c r="WSF22" s="780"/>
      <c r="WSG22" s="780"/>
      <c r="WSH22" s="780"/>
      <c r="WSI22" s="780"/>
      <c r="WSJ22" s="780"/>
      <c r="WSK22" s="780"/>
      <c r="WSL22" s="780"/>
      <c r="WSM22" s="780"/>
      <c r="WSN22" s="780"/>
      <c r="WSO22" s="780"/>
      <c r="WSP22" s="780"/>
      <c r="WSQ22" s="780"/>
      <c r="WSR22" s="780"/>
      <c r="WSS22" s="780"/>
      <c r="WST22" s="780"/>
      <c r="WSU22" s="780"/>
      <c r="WSV22" s="780"/>
      <c r="WSW22" s="780"/>
      <c r="WSX22" s="780"/>
      <c r="WSY22" s="780"/>
      <c r="WSZ22" s="780"/>
      <c r="WTA22" s="780"/>
      <c r="WTB22" s="780"/>
      <c r="WTC22" s="780"/>
      <c r="WTD22" s="780"/>
      <c r="WTE22" s="780"/>
      <c r="WTF22" s="780"/>
      <c r="WTG22" s="780"/>
      <c r="WTH22" s="780"/>
      <c r="WTI22" s="780"/>
      <c r="WTJ22" s="780"/>
      <c r="WTK22" s="780"/>
      <c r="WTL22" s="780"/>
      <c r="WTM22" s="780"/>
      <c r="WTN22" s="780"/>
      <c r="WTO22" s="780"/>
      <c r="WTP22" s="780"/>
      <c r="WTQ22" s="780"/>
      <c r="WTR22" s="780"/>
      <c r="WTS22" s="780"/>
      <c r="WTT22" s="780"/>
      <c r="WTU22" s="780"/>
      <c r="WTV22" s="780"/>
      <c r="WTW22" s="780"/>
      <c r="WTX22" s="780"/>
      <c r="WTY22" s="780"/>
      <c r="WTZ22" s="780"/>
      <c r="WUA22" s="780"/>
      <c r="WUB22" s="780"/>
      <c r="WUC22" s="780"/>
      <c r="WUD22" s="780"/>
      <c r="WUE22" s="780"/>
      <c r="WUF22" s="780"/>
      <c r="WUG22" s="780"/>
      <c r="WUH22" s="780"/>
      <c r="WUI22" s="780"/>
      <c r="WUJ22" s="780"/>
      <c r="WUK22" s="780"/>
      <c r="WUL22" s="780"/>
      <c r="WUM22" s="780"/>
      <c r="WUN22" s="780"/>
      <c r="WUO22" s="780"/>
      <c r="WUP22" s="780"/>
      <c r="WUQ22" s="780"/>
      <c r="WUR22" s="780"/>
      <c r="WUS22" s="780"/>
      <c r="WUT22" s="780"/>
      <c r="WUU22" s="780"/>
      <c r="WUV22" s="780"/>
      <c r="WUW22" s="780"/>
      <c r="WUX22" s="780"/>
      <c r="WUY22" s="780"/>
      <c r="WUZ22" s="780"/>
      <c r="WVA22" s="780"/>
      <c r="WVB22" s="780"/>
      <c r="WVC22" s="780"/>
      <c r="WVD22" s="780"/>
      <c r="WVE22" s="780"/>
      <c r="WVF22" s="780"/>
      <c r="WVG22" s="780"/>
      <c r="WVH22" s="780"/>
      <c r="WVI22" s="780"/>
      <c r="WVJ22" s="780"/>
      <c r="WVK22" s="780"/>
      <c r="WVL22" s="780"/>
      <c r="WVM22" s="780"/>
      <c r="WVN22" s="780"/>
      <c r="WVO22" s="780"/>
      <c r="WVP22" s="780"/>
      <c r="WVQ22" s="780"/>
      <c r="WVR22" s="780"/>
      <c r="WVS22" s="780"/>
      <c r="WVT22" s="780"/>
      <c r="WVU22" s="780"/>
      <c r="WVV22" s="780"/>
      <c r="WVW22" s="780"/>
      <c r="WVX22" s="780"/>
      <c r="WVY22" s="780"/>
      <c r="WVZ22" s="780"/>
      <c r="WWA22" s="780"/>
      <c r="WWB22" s="780"/>
      <c r="WWC22" s="780"/>
      <c r="WWD22" s="780"/>
      <c r="WWE22" s="780"/>
      <c r="WWF22" s="780"/>
      <c r="WWG22" s="780"/>
      <c r="WWH22" s="780"/>
      <c r="WWI22" s="780"/>
      <c r="WWJ22" s="780"/>
      <c r="WWK22" s="780"/>
      <c r="WWL22" s="780"/>
      <c r="WWM22" s="780"/>
      <c r="WWN22" s="780"/>
      <c r="WWO22" s="780"/>
      <c r="WWP22" s="780"/>
      <c r="WWQ22" s="780"/>
      <c r="WWR22" s="780"/>
      <c r="WWS22" s="780"/>
      <c r="WWT22" s="780"/>
      <c r="WWU22" s="780"/>
      <c r="WWV22" s="780"/>
      <c r="WWW22" s="780"/>
      <c r="WWX22" s="780"/>
      <c r="WWY22" s="780"/>
      <c r="WWZ22" s="780"/>
      <c r="WXA22" s="780"/>
      <c r="WXB22" s="780"/>
      <c r="WXC22" s="780"/>
      <c r="WXD22" s="780"/>
      <c r="WXE22" s="780"/>
      <c r="WXF22" s="780"/>
      <c r="WXG22" s="780"/>
      <c r="WXH22" s="780"/>
      <c r="WXI22" s="780"/>
      <c r="WXJ22" s="780"/>
      <c r="WXK22" s="780"/>
      <c r="WXL22" s="780"/>
      <c r="WXM22" s="780"/>
      <c r="WXN22" s="780"/>
      <c r="WXO22" s="780"/>
      <c r="WXP22" s="780"/>
      <c r="WXQ22" s="780"/>
      <c r="WXR22" s="780"/>
      <c r="WXS22" s="780"/>
      <c r="WXT22" s="780"/>
      <c r="WXU22" s="780"/>
      <c r="WXV22" s="780"/>
      <c r="WXW22" s="780"/>
      <c r="WXX22" s="780"/>
      <c r="WXY22" s="780"/>
      <c r="WXZ22" s="780"/>
      <c r="WYA22" s="780"/>
      <c r="WYB22" s="780"/>
      <c r="WYC22" s="780"/>
      <c r="WYD22" s="780"/>
      <c r="WYE22" s="780"/>
      <c r="WYF22" s="780"/>
      <c r="WYG22" s="780"/>
      <c r="WYH22" s="780"/>
      <c r="WYI22" s="780"/>
      <c r="WYJ22" s="780"/>
      <c r="WYK22" s="780"/>
      <c r="WYL22" s="780"/>
      <c r="WYM22" s="780"/>
      <c r="WYN22" s="780"/>
      <c r="WYO22" s="780"/>
      <c r="WYP22" s="780"/>
      <c r="WYQ22" s="780"/>
      <c r="WYR22" s="780"/>
      <c r="WYS22" s="780"/>
      <c r="WYT22" s="780"/>
      <c r="WYU22" s="780"/>
      <c r="WYV22" s="780"/>
      <c r="WYW22" s="780"/>
      <c r="WYX22" s="780"/>
      <c r="WYY22" s="780"/>
      <c r="WYZ22" s="780"/>
      <c r="WZA22" s="780"/>
      <c r="WZB22" s="780"/>
      <c r="WZC22" s="780"/>
      <c r="WZD22" s="780"/>
      <c r="WZE22" s="780"/>
      <c r="WZF22" s="780"/>
      <c r="WZG22" s="780"/>
      <c r="WZH22" s="780"/>
      <c r="WZI22" s="780"/>
      <c r="WZJ22" s="780"/>
      <c r="WZK22" s="780"/>
      <c r="WZL22" s="780"/>
      <c r="WZM22" s="780"/>
      <c r="WZN22" s="780"/>
      <c r="WZO22" s="780"/>
      <c r="WZP22" s="780"/>
      <c r="WZQ22" s="780"/>
      <c r="WZR22" s="780"/>
      <c r="WZS22" s="780"/>
      <c r="WZT22" s="780"/>
      <c r="WZU22" s="780"/>
      <c r="WZV22" s="780"/>
      <c r="WZW22" s="780"/>
      <c r="WZX22" s="780"/>
      <c r="WZY22" s="780"/>
      <c r="WZZ22" s="780"/>
      <c r="XAA22" s="780"/>
      <c r="XAB22" s="780"/>
      <c r="XAC22" s="780"/>
      <c r="XAD22" s="780"/>
      <c r="XAE22" s="780"/>
      <c r="XAF22" s="780"/>
      <c r="XAG22" s="780"/>
      <c r="XAH22" s="780"/>
      <c r="XAI22" s="780"/>
      <c r="XAJ22" s="780"/>
      <c r="XAK22" s="780"/>
      <c r="XAL22" s="780"/>
      <c r="XAM22" s="780"/>
      <c r="XAN22" s="780"/>
      <c r="XAO22" s="780"/>
      <c r="XAP22" s="780"/>
      <c r="XAQ22" s="780"/>
      <c r="XAR22" s="780"/>
      <c r="XAS22" s="780"/>
      <c r="XAT22" s="780"/>
      <c r="XAU22" s="780"/>
      <c r="XAV22" s="780"/>
      <c r="XAW22" s="780"/>
      <c r="XAX22" s="780"/>
      <c r="XAY22" s="780"/>
      <c r="XAZ22" s="780"/>
      <c r="XBA22" s="780"/>
      <c r="XBB22" s="780"/>
      <c r="XBC22" s="780"/>
      <c r="XBD22" s="780"/>
      <c r="XBE22" s="780"/>
      <c r="XBF22" s="780"/>
      <c r="XBG22" s="780"/>
      <c r="XBH22" s="780"/>
      <c r="XBI22" s="780"/>
      <c r="XBJ22" s="780"/>
      <c r="XBK22" s="780"/>
      <c r="XBL22" s="780"/>
      <c r="XBM22" s="780"/>
      <c r="XBN22" s="780"/>
      <c r="XBO22" s="780"/>
      <c r="XBP22" s="780"/>
      <c r="XBQ22" s="780"/>
      <c r="XBR22" s="780"/>
      <c r="XBS22" s="780"/>
      <c r="XBT22" s="780"/>
      <c r="XBU22" s="780"/>
      <c r="XBV22" s="780"/>
      <c r="XBW22" s="780"/>
      <c r="XBX22" s="780"/>
      <c r="XBY22" s="780"/>
      <c r="XBZ22" s="780"/>
      <c r="XCA22" s="780"/>
      <c r="XCB22" s="780"/>
      <c r="XCC22" s="780"/>
      <c r="XCD22" s="780"/>
      <c r="XCE22" s="780"/>
      <c r="XCF22" s="780"/>
      <c r="XCG22" s="780"/>
      <c r="XCH22" s="780"/>
      <c r="XCI22" s="780"/>
      <c r="XCJ22" s="780"/>
      <c r="XCK22" s="780"/>
      <c r="XCL22" s="780"/>
      <c r="XCM22" s="780"/>
      <c r="XCN22" s="780"/>
      <c r="XCO22" s="780"/>
      <c r="XCP22" s="780"/>
      <c r="XCQ22" s="780"/>
      <c r="XCR22" s="780"/>
      <c r="XCS22" s="780"/>
      <c r="XCT22" s="780"/>
      <c r="XCU22" s="780"/>
      <c r="XCV22" s="780"/>
      <c r="XCW22" s="780"/>
      <c r="XCX22" s="780"/>
      <c r="XCY22" s="780"/>
      <c r="XCZ22" s="780"/>
      <c r="XDA22" s="780"/>
      <c r="XDB22" s="780"/>
      <c r="XDC22" s="780"/>
      <c r="XDD22" s="780"/>
      <c r="XDE22" s="780"/>
      <c r="XDF22" s="780"/>
      <c r="XDG22" s="780"/>
      <c r="XDH22" s="780"/>
      <c r="XDI22" s="780"/>
      <c r="XDJ22" s="780"/>
      <c r="XDK22" s="780"/>
      <c r="XDL22" s="780"/>
      <c r="XDM22" s="780"/>
      <c r="XDN22" s="780"/>
      <c r="XDO22" s="780"/>
      <c r="XDP22" s="780"/>
      <c r="XDQ22" s="780"/>
      <c r="XDR22" s="780"/>
      <c r="XDS22" s="780"/>
      <c r="XDT22" s="780"/>
      <c r="XDU22" s="780"/>
      <c r="XDV22" s="780"/>
      <c r="XDW22" s="780"/>
      <c r="XDX22" s="780"/>
      <c r="XDY22" s="780"/>
      <c r="XDZ22" s="780"/>
      <c r="XEA22" s="780"/>
      <c r="XEB22" s="780"/>
      <c r="XEC22" s="780"/>
      <c r="XED22" s="780"/>
      <c r="XEE22" s="780"/>
      <c r="XEF22" s="780"/>
      <c r="XEG22" s="780"/>
      <c r="XEH22" s="780"/>
      <c r="XEI22" s="780"/>
      <c r="XEJ22" s="780"/>
      <c r="XEK22" s="780"/>
      <c r="XEL22" s="780"/>
      <c r="XEM22" s="780"/>
      <c r="XEN22" s="780"/>
      <c r="XEO22" s="780"/>
      <c r="XEP22" s="780"/>
      <c r="XEQ22" s="780"/>
      <c r="XER22" s="780"/>
      <c r="XES22" s="780"/>
      <c r="XET22" s="780"/>
      <c r="XEU22" s="780"/>
      <c r="XEV22" s="780"/>
      <c r="XEW22" s="780"/>
      <c r="XEX22" s="780"/>
      <c r="XEY22" s="780"/>
      <c r="XEZ22" s="780"/>
      <c r="XFA22" s="780"/>
      <c r="XFB22" s="780"/>
      <c r="XFC22" s="780"/>
    </row>
    <row r="23" spans="1:16384" ht="24.75" customHeight="1" x14ac:dyDescent="0.2">
      <c r="A23" s="778" t="s">
        <v>17782</v>
      </c>
      <c r="B23" s="776" t="s">
        <v>17783</v>
      </c>
      <c r="C23" s="776" t="s">
        <v>17784</v>
      </c>
      <c r="D23" s="776" t="s">
        <v>17785</v>
      </c>
      <c r="E23" s="776" t="s">
        <v>17786</v>
      </c>
      <c r="F23" s="776" t="s">
        <v>17787</v>
      </c>
      <c r="G23" s="791">
        <v>150000</v>
      </c>
      <c r="H23" s="787" t="s">
        <v>17788</v>
      </c>
      <c r="I23" s="787"/>
      <c r="J23" s="776" t="s">
        <v>17359</v>
      </c>
      <c r="K23" s="776" t="s">
        <v>181</v>
      </c>
      <c r="L23" s="776" t="s">
        <v>17237</v>
      </c>
      <c r="M23" s="780"/>
      <c r="N23" s="780"/>
      <c r="O23" s="780"/>
      <c r="P23" s="780"/>
      <c r="Q23" s="780"/>
      <c r="R23" s="780"/>
      <c r="S23" s="780"/>
      <c r="T23" s="780"/>
      <c r="U23" s="780"/>
      <c r="V23" s="780"/>
      <c r="W23" s="780"/>
      <c r="X23" s="780"/>
      <c r="Y23" s="780"/>
      <c r="Z23" s="780"/>
      <c r="AA23" s="780"/>
      <c r="AB23" s="780"/>
      <c r="AC23" s="780"/>
      <c r="AD23" s="780"/>
      <c r="AE23" s="780"/>
      <c r="AF23" s="780"/>
      <c r="AG23" s="780"/>
      <c r="AH23" s="780"/>
      <c r="AI23" s="780"/>
      <c r="AJ23" s="780"/>
      <c r="AK23" s="780"/>
      <c r="AL23" s="780"/>
      <c r="AM23" s="780"/>
      <c r="AN23" s="780"/>
      <c r="AO23" s="780"/>
      <c r="AP23" s="780"/>
      <c r="AQ23" s="780"/>
      <c r="AR23" s="780"/>
      <c r="AS23" s="780"/>
      <c r="AT23" s="780"/>
      <c r="AU23" s="780"/>
      <c r="AV23" s="780"/>
      <c r="AW23" s="780"/>
      <c r="AX23" s="780"/>
      <c r="AY23" s="780"/>
      <c r="AZ23" s="780"/>
      <c r="BA23" s="780"/>
      <c r="BB23" s="780"/>
      <c r="BC23" s="780"/>
      <c r="BD23" s="780"/>
      <c r="BE23" s="780"/>
      <c r="BF23" s="780"/>
      <c r="BG23" s="780"/>
      <c r="BH23" s="780"/>
      <c r="BI23" s="780"/>
      <c r="BJ23" s="780"/>
      <c r="BK23" s="780"/>
      <c r="BL23" s="780"/>
      <c r="BM23" s="780"/>
      <c r="BN23" s="780"/>
      <c r="BO23" s="780"/>
      <c r="BP23" s="780"/>
      <c r="BQ23" s="780"/>
      <c r="BR23" s="780"/>
      <c r="BS23" s="780"/>
      <c r="BT23" s="780"/>
      <c r="BU23" s="780"/>
      <c r="BV23" s="780"/>
      <c r="BW23" s="780"/>
      <c r="BX23" s="780"/>
      <c r="BY23" s="780"/>
      <c r="BZ23" s="780"/>
      <c r="CA23" s="780"/>
      <c r="CB23" s="780"/>
      <c r="CC23" s="780"/>
      <c r="CD23" s="780"/>
      <c r="CE23" s="780"/>
      <c r="CF23" s="780"/>
      <c r="CG23" s="780"/>
      <c r="CH23" s="780"/>
      <c r="CI23" s="780"/>
      <c r="CJ23" s="780"/>
      <c r="CK23" s="780"/>
      <c r="CL23" s="780"/>
      <c r="CM23" s="780"/>
      <c r="CN23" s="780"/>
      <c r="CO23" s="780"/>
      <c r="CP23" s="780"/>
      <c r="CQ23" s="780"/>
      <c r="CR23" s="780"/>
      <c r="CS23" s="780"/>
      <c r="CT23" s="780"/>
      <c r="CU23" s="780"/>
      <c r="CV23" s="780"/>
      <c r="CW23" s="780"/>
      <c r="CX23" s="780"/>
      <c r="CY23" s="780"/>
      <c r="CZ23" s="780"/>
      <c r="DA23" s="780"/>
      <c r="DB23" s="780"/>
      <c r="DC23" s="780"/>
      <c r="DD23" s="780"/>
      <c r="DE23" s="780"/>
      <c r="DF23" s="780"/>
      <c r="DG23" s="780"/>
      <c r="DH23" s="780"/>
      <c r="DI23" s="780"/>
      <c r="DJ23" s="780"/>
      <c r="DK23" s="780"/>
      <c r="DL23" s="780"/>
      <c r="DM23" s="780"/>
      <c r="DN23" s="780"/>
      <c r="DO23" s="780"/>
      <c r="DP23" s="780"/>
      <c r="DQ23" s="780"/>
      <c r="DR23" s="780"/>
      <c r="DS23" s="780"/>
      <c r="DT23" s="780"/>
      <c r="DU23" s="780"/>
      <c r="DV23" s="780"/>
      <c r="DW23" s="780"/>
      <c r="DX23" s="780"/>
      <c r="DY23" s="780"/>
      <c r="DZ23" s="780"/>
      <c r="EA23" s="780"/>
      <c r="EB23" s="780"/>
      <c r="EC23" s="780"/>
      <c r="ED23" s="780"/>
      <c r="EE23" s="780"/>
      <c r="EF23" s="780"/>
      <c r="EG23" s="780"/>
      <c r="EH23" s="780"/>
      <c r="EI23" s="780"/>
      <c r="EJ23" s="780"/>
      <c r="EK23" s="780"/>
      <c r="EL23" s="780"/>
      <c r="EM23" s="780"/>
      <c r="EN23" s="780"/>
      <c r="EO23" s="780"/>
      <c r="EP23" s="780"/>
      <c r="EQ23" s="780"/>
      <c r="ER23" s="780"/>
      <c r="ES23" s="780"/>
      <c r="ET23" s="780"/>
      <c r="EU23" s="780"/>
      <c r="EV23" s="780"/>
      <c r="EW23" s="780"/>
      <c r="EX23" s="780"/>
      <c r="EY23" s="780"/>
      <c r="EZ23" s="780"/>
      <c r="FA23" s="780"/>
      <c r="FB23" s="780"/>
      <c r="FC23" s="780"/>
      <c r="FD23" s="780"/>
      <c r="FE23" s="780"/>
      <c r="FF23" s="780"/>
      <c r="FG23" s="780"/>
      <c r="FH23" s="780"/>
      <c r="FI23" s="780"/>
      <c r="FJ23" s="780"/>
      <c r="FK23" s="780"/>
      <c r="FL23" s="780"/>
      <c r="FM23" s="780"/>
      <c r="FN23" s="780"/>
      <c r="FO23" s="780"/>
      <c r="FP23" s="780"/>
      <c r="FQ23" s="780"/>
      <c r="FR23" s="780"/>
      <c r="FS23" s="780"/>
      <c r="FT23" s="780"/>
      <c r="FU23" s="780"/>
      <c r="FV23" s="780"/>
      <c r="FW23" s="780"/>
      <c r="FX23" s="780"/>
      <c r="FY23" s="780"/>
      <c r="FZ23" s="780"/>
      <c r="GA23" s="780"/>
      <c r="GB23" s="780"/>
      <c r="GC23" s="780"/>
      <c r="GD23" s="780"/>
      <c r="GE23" s="780"/>
      <c r="GF23" s="780"/>
      <c r="GG23" s="780"/>
      <c r="GH23" s="780"/>
      <c r="GI23" s="780"/>
      <c r="GJ23" s="780"/>
      <c r="GK23" s="780"/>
      <c r="GL23" s="780"/>
      <c r="GM23" s="780"/>
      <c r="GN23" s="780"/>
      <c r="GO23" s="780"/>
      <c r="GP23" s="780"/>
      <c r="GQ23" s="780"/>
      <c r="GR23" s="780"/>
      <c r="GS23" s="780"/>
      <c r="GT23" s="780"/>
      <c r="GU23" s="780"/>
      <c r="GV23" s="780"/>
      <c r="GW23" s="780"/>
      <c r="GX23" s="780"/>
      <c r="GY23" s="780"/>
      <c r="GZ23" s="780"/>
      <c r="HA23" s="780"/>
      <c r="HB23" s="780"/>
      <c r="HC23" s="780"/>
      <c r="HD23" s="780"/>
      <c r="HE23" s="780"/>
      <c r="HF23" s="780"/>
      <c r="HG23" s="780"/>
      <c r="HH23" s="780"/>
      <c r="HI23" s="780"/>
      <c r="HJ23" s="780"/>
      <c r="HK23" s="780"/>
      <c r="HL23" s="780"/>
      <c r="HM23" s="780"/>
      <c r="HN23" s="780"/>
      <c r="HO23" s="780"/>
      <c r="HP23" s="780"/>
      <c r="HQ23" s="780"/>
      <c r="HR23" s="780"/>
      <c r="HS23" s="780"/>
      <c r="HT23" s="780"/>
      <c r="HU23" s="780"/>
      <c r="HV23" s="780"/>
      <c r="HW23" s="780"/>
      <c r="HX23" s="780"/>
      <c r="HY23" s="780"/>
      <c r="HZ23" s="780"/>
      <c r="IA23" s="780"/>
      <c r="IB23" s="780"/>
      <c r="IC23" s="780"/>
      <c r="ID23" s="780"/>
      <c r="IE23" s="780"/>
      <c r="IF23" s="780"/>
      <c r="IG23" s="780"/>
      <c r="IH23" s="780"/>
      <c r="II23" s="780"/>
      <c r="IJ23" s="780"/>
      <c r="IK23" s="780"/>
      <c r="IL23" s="780"/>
      <c r="IM23" s="780"/>
      <c r="IN23" s="780"/>
      <c r="IO23" s="780"/>
      <c r="IP23" s="780"/>
      <c r="IQ23" s="780"/>
      <c r="IR23" s="780"/>
      <c r="IS23" s="780"/>
      <c r="IT23" s="780"/>
      <c r="IU23" s="780"/>
      <c r="IV23" s="780"/>
      <c r="IW23" s="780"/>
      <c r="IX23" s="780"/>
      <c r="IY23" s="780"/>
      <c r="IZ23" s="780"/>
      <c r="JA23" s="780"/>
      <c r="JB23" s="780"/>
      <c r="JC23" s="780"/>
      <c r="JD23" s="780"/>
      <c r="JE23" s="780"/>
      <c r="JF23" s="780"/>
      <c r="JG23" s="780"/>
      <c r="JH23" s="780"/>
      <c r="JI23" s="780"/>
      <c r="JJ23" s="780"/>
      <c r="JK23" s="780"/>
      <c r="JL23" s="780"/>
      <c r="JM23" s="780"/>
      <c r="JN23" s="780"/>
      <c r="JO23" s="780"/>
      <c r="JP23" s="780"/>
      <c r="JQ23" s="780"/>
      <c r="JR23" s="780"/>
      <c r="JS23" s="780"/>
      <c r="JT23" s="780"/>
      <c r="JU23" s="780"/>
      <c r="JV23" s="780"/>
      <c r="JW23" s="780"/>
      <c r="JX23" s="780"/>
      <c r="JY23" s="780"/>
      <c r="JZ23" s="780"/>
      <c r="KA23" s="780"/>
      <c r="KB23" s="780"/>
      <c r="KC23" s="780"/>
      <c r="KD23" s="780"/>
      <c r="KE23" s="780"/>
      <c r="KF23" s="780"/>
      <c r="KG23" s="780"/>
      <c r="KH23" s="780"/>
      <c r="KI23" s="780"/>
      <c r="KJ23" s="780"/>
      <c r="KK23" s="780"/>
      <c r="KL23" s="780"/>
      <c r="KM23" s="780"/>
      <c r="KN23" s="780"/>
      <c r="KO23" s="780"/>
      <c r="KP23" s="780"/>
      <c r="KQ23" s="780"/>
      <c r="KR23" s="780"/>
      <c r="KS23" s="780"/>
      <c r="KT23" s="780"/>
      <c r="KU23" s="780"/>
      <c r="KV23" s="780"/>
      <c r="KW23" s="780"/>
      <c r="KX23" s="780"/>
      <c r="KY23" s="780"/>
      <c r="KZ23" s="780"/>
      <c r="LA23" s="780"/>
      <c r="LB23" s="780"/>
      <c r="LC23" s="780"/>
      <c r="LD23" s="780"/>
      <c r="LE23" s="780"/>
      <c r="LF23" s="780"/>
      <c r="LG23" s="780"/>
      <c r="LH23" s="780"/>
      <c r="LI23" s="780"/>
      <c r="LJ23" s="780"/>
      <c r="LK23" s="780"/>
      <c r="LL23" s="780"/>
      <c r="LM23" s="780"/>
      <c r="LN23" s="780"/>
      <c r="LO23" s="780"/>
      <c r="LP23" s="780"/>
      <c r="LQ23" s="780"/>
      <c r="LR23" s="780"/>
      <c r="LS23" s="780"/>
      <c r="LT23" s="780"/>
      <c r="LU23" s="780"/>
      <c r="LV23" s="780"/>
      <c r="LW23" s="780"/>
      <c r="LX23" s="780"/>
      <c r="LY23" s="780"/>
      <c r="LZ23" s="780"/>
      <c r="MA23" s="780"/>
      <c r="MB23" s="780"/>
      <c r="MC23" s="780"/>
      <c r="MD23" s="780"/>
      <c r="ME23" s="780"/>
      <c r="MF23" s="780"/>
      <c r="MG23" s="780"/>
      <c r="MH23" s="780"/>
      <c r="MI23" s="780"/>
      <c r="MJ23" s="780"/>
      <c r="MK23" s="780"/>
      <c r="ML23" s="780"/>
      <c r="MM23" s="780"/>
      <c r="MN23" s="780"/>
      <c r="MO23" s="780"/>
      <c r="MP23" s="780"/>
      <c r="MQ23" s="780"/>
      <c r="MR23" s="780"/>
      <c r="MS23" s="780"/>
      <c r="MT23" s="780"/>
      <c r="MU23" s="780"/>
      <c r="MV23" s="780"/>
      <c r="MW23" s="780"/>
      <c r="MX23" s="780"/>
      <c r="MY23" s="780"/>
      <c r="MZ23" s="780"/>
      <c r="NA23" s="780"/>
      <c r="NB23" s="780"/>
      <c r="NC23" s="780"/>
      <c r="ND23" s="780"/>
      <c r="NE23" s="780"/>
      <c r="NF23" s="780"/>
      <c r="NG23" s="780"/>
      <c r="NH23" s="780"/>
      <c r="NI23" s="780"/>
      <c r="NJ23" s="780"/>
      <c r="NK23" s="780"/>
      <c r="NL23" s="780"/>
      <c r="NM23" s="780"/>
      <c r="NN23" s="780"/>
      <c r="NO23" s="780"/>
      <c r="NP23" s="780"/>
      <c r="NQ23" s="780"/>
      <c r="NR23" s="780"/>
      <c r="NS23" s="780"/>
      <c r="NT23" s="780"/>
      <c r="NU23" s="780"/>
      <c r="NV23" s="780"/>
      <c r="NW23" s="780"/>
      <c r="NX23" s="780"/>
      <c r="NY23" s="780"/>
      <c r="NZ23" s="780"/>
      <c r="OA23" s="780"/>
      <c r="OB23" s="780"/>
      <c r="OC23" s="780"/>
      <c r="OD23" s="780"/>
      <c r="OE23" s="780"/>
      <c r="OF23" s="780"/>
      <c r="OG23" s="780"/>
      <c r="OH23" s="780"/>
      <c r="OI23" s="780"/>
      <c r="OJ23" s="780"/>
      <c r="OK23" s="780"/>
      <c r="OL23" s="780"/>
      <c r="OM23" s="780"/>
      <c r="ON23" s="780"/>
      <c r="OO23" s="780"/>
      <c r="OP23" s="780"/>
      <c r="OQ23" s="780"/>
      <c r="OR23" s="780"/>
      <c r="OS23" s="780"/>
      <c r="OT23" s="780"/>
      <c r="OU23" s="780"/>
      <c r="OV23" s="780"/>
      <c r="OW23" s="780"/>
      <c r="OX23" s="780"/>
      <c r="OY23" s="780"/>
      <c r="OZ23" s="780"/>
      <c r="PA23" s="780"/>
      <c r="PB23" s="780"/>
      <c r="PC23" s="780"/>
      <c r="PD23" s="780"/>
      <c r="PE23" s="780"/>
      <c r="PF23" s="780"/>
      <c r="PG23" s="780"/>
      <c r="PH23" s="780"/>
      <c r="PI23" s="780"/>
      <c r="PJ23" s="780"/>
      <c r="PK23" s="780"/>
      <c r="PL23" s="780"/>
      <c r="PM23" s="780"/>
      <c r="PN23" s="780"/>
      <c r="PO23" s="780"/>
      <c r="PP23" s="780"/>
      <c r="PQ23" s="780"/>
      <c r="PR23" s="780"/>
      <c r="PS23" s="780"/>
      <c r="PT23" s="780"/>
      <c r="PU23" s="780"/>
      <c r="PV23" s="780"/>
      <c r="PW23" s="780"/>
      <c r="PX23" s="780"/>
      <c r="PY23" s="780"/>
      <c r="PZ23" s="780"/>
      <c r="QA23" s="780"/>
      <c r="QB23" s="780"/>
      <c r="QC23" s="780"/>
      <c r="QD23" s="780"/>
      <c r="QE23" s="780"/>
      <c r="QF23" s="780"/>
      <c r="QG23" s="780"/>
      <c r="QH23" s="780"/>
      <c r="QI23" s="780"/>
      <c r="QJ23" s="780"/>
      <c r="QK23" s="780"/>
      <c r="QL23" s="780"/>
      <c r="QM23" s="780"/>
      <c r="QN23" s="780"/>
      <c r="QO23" s="780"/>
      <c r="QP23" s="780"/>
      <c r="QQ23" s="780"/>
      <c r="QR23" s="780"/>
      <c r="QS23" s="780"/>
      <c r="QT23" s="780"/>
      <c r="QU23" s="780"/>
      <c r="QV23" s="780"/>
      <c r="QW23" s="780"/>
      <c r="QX23" s="780"/>
      <c r="QY23" s="780"/>
      <c r="QZ23" s="780"/>
      <c r="RA23" s="780"/>
      <c r="RB23" s="780"/>
      <c r="RC23" s="780"/>
      <c r="RD23" s="780"/>
      <c r="RE23" s="780"/>
      <c r="RF23" s="780"/>
      <c r="RG23" s="780"/>
      <c r="RH23" s="780"/>
      <c r="RI23" s="780"/>
      <c r="RJ23" s="780"/>
      <c r="RK23" s="780"/>
      <c r="RL23" s="780"/>
      <c r="RM23" s="780"/>
      <c r="RN23" s="780"/>
      <c r="RO23" s="780"/>
      <c r="RP23" s="780"/>
      <c r="RQ23" s="780"/>
      <c r="RR23" s="780"/>
      <c r="RS23" s="780"/>
      <c r="RT23" s="780"/>
      <c r="RU23" s="780"/>
      <c r="RV23" s="780"/>
      <c r="RW23" s="780"/>
      <c r="RX23" s="780"/>
      <c r="RY23" s="780"/>
      <c r="RZ23" s="780"/>
      <c r="SA23" s="780"/>
      <c r="SB23" s="780"/>
      <c r="SC23" s="780"/>
      <c r="SD23" s="780"/>
      <c r="SE23" s="780"/>
      <c r="SF23" s="780"/>
      <c r="SG23" s="780"/>
      <c r="SH23" s="780"/>
      <c r="SI23" s="780"/>
      <c r="SJ23" s="780"/>
      <c r="SK23" s="780"/>
      <c r="SL23" s="780"/>
      <c r="SM23" s="780"/>
      <c r="SN23" s="780"/>
      <c r="SO23" s="780"/>
      <c r="SP23" s="780"/>
      <c r="SQ23" s="780"/>
      <c r="SR23" s="780"/>
      <c r="SS23" s="780"/>
      <c r="ST23" s="780"/>
      <c r="SU23" s="780"/>
      <c r="SV23" s="780"/>
      <c r="SW23" s="780"/>
      <c r="SX23" s="780"/>
      <c r="SY23" s="780"/>
      <c r="SZ23" s="780"/>
      <c r="TA23" s="780"/>
      <c r="TB23" s="780"/>
      <c r="TC23" s="780"/>
      <c r="TD23" s="780"/>
      <c r="TE23" s="780"/>
      <c r="TF23" s="780"/>
      <c r="TG23" s="780"/>
      <c r="TH23" s="780"/>
      <c r="TI23" s="780"/>
      <c r="TJ23" s="780"/>
      <c r="TK23" s="780"/>
      <c r="TL23" s="780"/>
      <c r="TM23" s="780"/>
      <c r="TN23" s="780"/>
      <c r="TO23" s="780"/>
      <c r="TP23" s="780"/>
      <c r="TQ23" s="780"/>
      <c r="TR23" s="780"/>
      <c r="TS23" s="780"/>
      <c r="TT23" s="780"/>
      <c r="TU23" s="780"/>
      <c r="TV23" s="780"/>
      <c r="TW23" s="780"/>
      <c r="TX23" s="780"/>
      <c r="TY23" s="780"/>
      <c r="TZ23" s="780"/>
      <c r="UA23" s="780"/>
      <c r="UB23" s="780"/>
      <c r="UC23" s="780"/>
      <c r="UD23" s="780"/>
      <c r="UE23" s="780"/>
      <c r="UF23" s="780"/>
      <c r="UG23" s="780"/>
      <c r="UH23" s="780"/>
      <c r="UI23" s="780"/>
      <c r="UJ23" s="780"/>
      <c r="UK23" s="780"/>
      <c r="UL23" s="780"/>
      <c r="UM23" s="780"/>
      <c r="UN23" s="780"/>
      <c r="UO23" s="780"/>
      <c r="UP23" s="780"/>
      <c r="UQ23" s="780"/>
      <c r="UR23" s="780"/>
      <c r="US23" s="780"/>
      <c r="UT23" s="780"/>
      <c r="UU23" s="780"/>
      <c r="UV23" s="780"/>
      <c r="UW23" s="780"/>
      <c r="UX23" s="780"/>
      <c r="UY23" s="780"/>
      <c r="UZ23" s="780"/>
      <c r="VA23" s="780"/>
      <c r="VB23" s="780"/>
      <c r="VC23" s="780"/>
      <c r="VD23" s="780"/>
      <c r="VE23" s="780"/>
      <c r="VF23" s="780"/>
      <c r="VG23" s="780"/>
      <c r="VH23" s="780"/>
      <c r="VI23" s="780"/>
      <c r="VJ23" s="780"/>
      <c r="VK23" s="780"/>
      <c r="VL23" s="780"/>
      <c r="VM23" s="780"/>
      <c r="VN23" s="780"/>
      <c r="VO23" s="780"/>
      <c r="VP23" s="780"/>
      <c r="VQ23" s="780"/>
      <c r="VR23" s="780"/>
      <c r="VS23" s="780"/>
      <c r="VT23" s="780"/>
      <c r="VU23" s="780"/>
      <c r="VV23" s="780"/>
      <c r="VW23" s="780"/>
      <c r="VX23" s="780"/>
      <c r="VY23" s="780"/>
      <c r="VZ23" s="780"/>
      <c r="WA23" s="780"/>
      <c r="WB23" s="780"/>
      <c r="WC23" s="780"/>
      <c r="WD23" s="780"/>
      <c r="WE23" s="780"/>
      <c r="WF23" s="780"/>
      <c r="WG23" s="780"/>
      <c r="WH23" s="780"/>
      <c r="WI23" s="780"/>
      <c r="WJ23" s="780"/>
      <c r="WK23" s="780"/>
      <c r="WL23" s="780"/>
      <c r="WM23" s="780"/>
      <c r="WN23" s="780"/>
      <c r="WO23" s="780"/>
      <c r="WP23" s="780"/>
      <c r="WQ23" s="780"/>
      <c r="WR23" s="780"/>
      <c r="WS23" s="780"/>
      <c r="WT23" s="780"/>
      <c r="WU23" s="780"/>
      <c r="WV23" s="780"/>
      <c r="WW23" s="780"/>
      <c r="WX23" s="780"/>
      <c r="WY23" s="780"/>
      <c r="WZ23" s="780"/>
      <c r="XA23" s="780"/>
      <c r="XB23" s="780"/>
      <c r="XC23" s="780"/>
      <c r="XD23" s="780"/>
      <c r="XE23" s="780"/>
      <c r="XF23" s="780"/>
      <c r="XG23" s="780"/>
      <c r="XH23" s="780"/>
      <c r="XI23" s="780"/>
      <c r="XJ23" s="780"/>
      <c r="XK23" s="780"/>
      <c r="XL23" s="780"/>
      <c r="XM23" s="780"/>
      <c r="XN23" s="780"/>
      <c r="XO23" s="780"/>
      <c r="XP23" s="780"/>
      <c r="XQ23" s="780"/>
      <c r="XR23" s="780"/>
      <c r="XS23" s="780"/>
      <c r="XT23" s="780"/>
      <c r="XU23" s="780"/>
      <c r="XV23" s="780"/>
      <c r="XW23" s="780"/>
      <c r="XX23" s="780"/>
      <c r="XY23" s="780"/>
      <c r="XZ23" s="780"/>
      <c r="YA23" s="780"/>
      <c r="YB23" s="780"/>
      <c r="YC23" s="780"/>
      <c r="YD23" s="780"/>
      <c r="YE23" s="780"/>
      <c r="YF23" s="780"/>
      <c r="YG23" s="780"/>
      <c r="YH23" s="780"/>
      <c r="YI23" s="780"/>
      <c r="YJ23" s="780"/>
      <c r="YK23" s="780"/>
      <c r="YL23" s="780"/>
      <c r="YM23" s="780"/>
      <c r="YN23" s="780"/>
      <c r="YO23" s="780"/>
      <c r="YP23" s="780"/>
      <c r="YQ23" s="780"/>
      <c r="YR23" s="780"/>
      <c r="YS23" s="780"/>
      <c r="YT23" s="780"/>
      <c r="YU23" s="780"/>
      <c r="YV23" s="780"/>
      <c r="YW23" s="780"/>
      <c r="YX23" s="780"/>
      <c r="YY23" s="780"/>
      <c r="YZ23" s="780"/>
      <c r="ZA23" s="780"/>
      <c r="ZB23" s="780"/>
      <c r="ZC23" s="780"/>
      <c r="ZD23" s="780"/>
      <c r="ZE23" s="780"/>
      <c r="ZF23" s="780"/>
      <c r="ZG23" s="780"/>
      <c r="ZH23" s="780"/>
      <c r="ZI23" s="780"/>
      <c r="ZJ23" s="780"/>
      <c r="ZK23" s="780"/>
      <c r="ZL23" s="780"/>
      <c r="ZM23" s="780"/>
      <c r="ZN23" s="780"/>
      <c r="ZO23" s="780"/>
      <c r="ZP23" s="780"/>
      <c r="ZQ23" s="780"/>
      <c r="ZR23" s="780"/>
      <c r="ZS23" s="780"/>
      <c r="ZT23" s="780"/>
      <c r="ZU23" s="780"/>
      <c r="ZV23" s="780"/>
      <c r="ZW23" s="780"/>
      <c r="ZX23" s="780"/>
      <c r="ZY23" s="780"/>
      <c r="ZZ23" s="780"/>
      <c r="AAA23" s="780"/>
      <c r="AAB23" s="780"/>
      <c r="AAC23" s="780"/>
      <c r="AAD23" s="780"/>
      <c r="AAE23" s="780"/>
      <c r="AAF23" s="780"/>
      <c r="AAG23" s="780"/>
      <c r="AAH23" s="780"/>
      <c r="AAI23" s="780"/>
      <c r="AAJ23" s="780"/>
      <c r="AAK23" s="780"/>
      <c r="AAL23" s="780"/>
      <c r="AAM23" s="780"/>
      <c r="AAN23" s="780"/>
      <c r="AAO23" s="780"/>
      <c r="AAP23" s="780"/>
      <c r="AAQ23" s="780"/>
      <c r="AAR23" s="780"/>
      <c r="AAS23" s="780"/>
      <c r="AAT23" s="780"/>
      <c r="AAU23" s="780"/>
      <c r="AAV23" s="780"/>
      <c r="AAW23" s="780"/>
      <c r="AAX23" s="780"/>
      <c r="AAY23" s="780"/>
      <c r="AAZ23" s="780"/>
      <c r="ABA23" s="780"/>
      <c r="ABB23" s="780"/>
      <c r="ABC23" s="780"/>
      <c r="ABD23" s="780"/>
      <c r="ABE23" s="780"/>
      <c r="ABF23" s="780"/>
      <c r="ABG23" s="780"/>
      <c r="ABH23" s="780"/>
      <c r="ABI23" s="780"/>
      <c r="ABJ23" s="780"/>
      <c r="ABK23" s="780"/>
      <c r="ABL23" s="780"/>
      <c r="ABM23" s="780"/>
      <c r="ABN23" s="780"/>
      <c r="ABO23" s="780"/>
      <c r="ABP23" s="780"/>
      <c r="ABQ23" s="780"/>
      <c r="ABR23" s="780"/>
      <c r="ABS23" s="780"/>
      <c r="ABT23" s="780"/>
      <c r="ABU23" s="780"/>
      <c r="ABV23" s="780"/>
      <c r="ABW23" s="780"/>
      <c r="ABX23" s="780"/>
      <c r="ABY23" s="780"/>
      <c r="ABZ23" s="780"/>
      <c r="ACA23" s="780"/>
      <c r="ACB23" s="780"/>
      <c r="ACC23" s="780"/>
      <c r="ACD23" s="780"/>
      <c r="ACE23" s="780"/>
      <c r="ACF23" s="780"/>
      <c r="ACG23" s="780"/>
      <c r="ACH23" s="780"/>
      <c r="ACI23" s="780"/>
      <c r="ACJ23" s="780"/>
      <c r="ACK23" s="780"/>
      <c r="ACL23" s="780"/>
      <c r="ACM23" s="780"/>
      <c r="ACN23" s="780"/>
      <c r="ACO23" s="780"/>
      <c r="ACP23" s="780"/>
      <c r="ACQ23" s="780"/>
      <c r="ACR23" s="780"/>
      <c r="ACS23" s="780"/>
      <c r="ACT23" s="780"/>
      <c r="ACU23" s="780"/>
      <c r="ACV23" s="780"/>
      <c r="ACW23" s="780"/>
      <c r="ACX23" s="780"/>
      <c r="ACY23" s="780"/>
      <c r="ACZ23" s="780"/>
      <c r="ADA23" s="780"/>
      <c r="ADB23" s="780"/>
      <c r="ADC23" s="780"/>
      <c r="ADD23" s="780"/>
      <c r="ADE23" s="780"/>
      <c r="ADF23" s="780"/>
      <c r="ADG23" s="780"/>
      <c r="ADH23" s="780"/>
      <c r="ADI23" s="780"/>
      <c r="ADJ23" s="780"/>
      <c r="ADK23" s="780"/>
      <c r="ADL23" s="780"/>
      <c r="ADM23" s="780"/>
      <c r="ADN23" s="780"/>
      <c r="ADO23" s="780"/>
      <c r="ADP23" s="780"/>
      <c r="ADQ23" s="780"/>
      <c r="ADR23" s="780"/>
      <c r="ADS23" s="780"/>
      <c r="ADT23" s="780"/>
      <c r="ADU23" s="780"/>
      <c r="ADV23" s="780"/>
      <c r="ADW23" s="780"/>
      <c r="ADX23" s="780"/>
      <c r="ADY23" s="780"/>
      <c r="ADZ23" s="780"/>
      <c r="AEA23" s="780"/>
      <c r="AEB23" s="780"/>
      <c r="AEC23" s="780"/>
      <c r="AED23" s="780"/>
      <c r="AEE23" s="780"/>
      <c r="AEF23" s="780"/>
      <c r="AEG23" s="780"/>
      <c r="AEH23" s="780"/>
      <c r="AEI23" s="780"/>
      <c r="AEJ23" s="780"/>
      <c r="AEK23" s="780"/>
      <c r="AEL23" s="780"/>
      <c r="AEM23" s="780"/>
      <c r="AEN23" s="780"/>
      <c r="AEO23" s="780"/>
      <c r="AEP23" s="780"/>
      <c r="AEQ23" s="780"/>
      <c r="AER23" s="780"/>
      <c r="AES23" s="780"/>
      <c r="AET23" s="780"/>
      <c r="AEU23" s="780"/>
      <c r="AEV23" s="780"/>
      <c r="AEW23" s="780"/>
      <c r="AEX23" s="780"/>
      <c r="AEY23" s="780"/>
      <c r="AEZ23" s="780"/>
      <c r="AFA23" s="780"/>
      <c r="AFB23" s="780"/>
      <c r="AFC23" s="780"/>
      <c r="AFD23" s="780"/>
      <c r="AFE23" s="780"/>
      <c r="AFF23" s="780"/>
      <c r="AFG23" s="780"/>
      <c r="AFH23" s="780"/>
      <c r="AFI23" s="780"/>
      <c r="AFJ23" s="780"/>
      <c r="AFK23" s="780"/>
      <c r="AFL23" s="780"/>
      <c r="AFM23" s="780"/>
      <c r="AFN23" s="780"/>
      <c r="AFO23" s="780"/>
      <c r="AFP23" s="780"/>
      <c r="AFQ23" s="780"/>
      <c r="AFR23" s="780"/>
      <c r="AFS23" s="780"/>
      <c r="AFT23" s="780"/>
      <c r="AFU23" s="780"/>
      <c r="AFV23" s="780"/>
      <c r="AFW23" s="780"/>
      <c r="AFX23" s="780"/>
      <c r="AFY23" s="780"/>
      <c r="AFZ23" s="780"/>
      <c r="AGA23" s="780"/>
      <c r="AGB23" s="780"/>
      <c r="AGC23" s="780"/>
      <c r="AGD23" s="780"/>
      <c r="AGE23" s="780"/>
      <c r="AGF23" s="780"/>
      <c r="AGG23" s="780"/>
      <c r="AGH23" s="780"/>
      <c r="AGI23" s="780"/>
      <c r="AGJ23" s="780"/>
      <c r="AGK23" s="780"/>
      <c r="AGL23" s="780"/>
      <c r="AGM23" s="780"/>
      <c r="AGN23" s="780"/>
      <c r="AGO23" s="780"/>
      <c r="AGP23" s="780"/>
      <c r="AGQ23" s="780"/>
      <c r="AGR23" s="780"/>
      <c r="AGS23" s="780"/>
      <c r="AGT23" s="780"/>
      <c r="AGU23" s="780"/>
      <c r="AGV23" s="780"/>
      <c r="AGW23" s="780"/>
      <c r="AGX23" s="780"/>
      <c r="AGY23" s="780"/>
      <c r="AGZ23" s="780"/>
      <c r="AHA23" s="780"/>
      <c r="AHB23" s="780"/>
      <c r="AHC23" s="780"/>
      <c r="AHD23" s="780"/>
      <c r="AHE23" s="780"/>
      <c r="AHF23" s="780"/>
      <c r="AHG23" s="780"/>
      <c r="AHH23" s="780"/>
      <c r="AHI23" s="780"/>
      <c r="AHJ23" s="780"/>
      <c r="AHK23" s="780"/>
      <c r="AHL23" s="780"/>
      <c r="AHM23" s="780"/>
      <c r="AHN23" s="780"/>
      <c r="AHO23" s="780"/>
      <c r="AHP23" s="780"/>
      <c r="AHQ23" s="780"/>
      <c r="AHR23" s="780"/>
      <c r="AHS23" s="780"/>
      <c r="AHT23" s="780"/>
      <c r="AHU23" s="780"/>
      <c r="AHV23" s="780"/>
      <c r="AHW23" s="780"/>
      <c r="AHX23" s="780"/>
      <c r="AHY23" s="780"/>
      <c r="AHZ23" s="780"/>
      <c r="AIA23" s="780"/>
      <c r="AIB23" s="780"/>
      <c r="AIC23" s="780"/>
      <c r="AID23" s="780"/>
      <c r="AIE23" s="780"/>
      <c r="AIF23" s="780"/>
      <c r="AIG23" s="780"/>
      <c r="AIH23" s="780"/>
      <c r="AII23" s="780"/>
      <c r="AIJ23" s="780"/>
      <c r="AIK23" s="780"/>
      <c r="AIL23" s="780"/>
      <c r="AIM23" s="780"/>
      <c r="AIN23" s="780"/>
      <c r="AIO23" s="780"/>
      <c r="AIP23" s="780"/>
      <c r="AIQ23" s="780"/>
      <c r="AIR23" s="780"/>
      <c r="AIS23" s="780"/>
      <c r="AIT23" s="780"/>
      <c r="AIU23" s="780"/>
      <c r="AIV23" s="780"/>
      <c r="AIW23" s="780"/>
      <c r="AIX23" s="780"/>
      <c r="AIY23" s="780"/>
      <c r="AIZ23" s="780"/>
      <c r="AJA23" s="780"/>
      <c r="AJB23" s="780"/>
      <c r="AJC23" s="780"/>
      <c r="AJD23" s="780"/>
      <c r="AJE23" s="780"/>
      <c r="AJF23" s="780"/>
      <c r="AJG23" s="780"/>
      <c r="AJH23" s="780"/>
      <c r="AJI23" s="780"/>
      <c r="AJJ23" s="780"/>
      <c r="AJK23" s="780"/>
      <c r="AJL23" s="780"/>
      <c r="AJM23" s="780"/>
      <c r="AJN23" s="780"/>
      <c r="AJO23" s="780"/>
      <c r="AJP23" s="780"/>
      <c r="AJQ23" s="780"/>
      <c r="AJR23" s="780"/>
      <c r="AJS23" s="780"/>
      <c r="AJT23" s="780"/>
      <c r="AJU23" s="780"/>
      <c r="AJV23" s="780"/>
      <c r="AJW23" s="780"/>
      <c r="AJX23" s="780"/>
      <c r="AJY23" s="780"/>
      <c r="AJZ23" s="780"/>
      <c r="AKA23" s="780"/>
      <c r="AKB23" s="780"/>
      <c r="AKC23" s="780"/>
      <c r="AKD23" s="780"/>
      <c r="AKE23" s="780"/>
      <c r="AKF23" s="780"/>
      <c r="AKG23" s="780"/>
      <c r="AKH23" s="780"/>
      <c r="AKI23" s="780"/>
      <c r="AKJ23" s="780"/>
      <c r="AKK23" s="780"/>
      <c r="AKL23" s="780"/>
      <c r="AKM23" s="780"/>
      <c r="AKN23" s="780"/>
      <c r="AKO23" s="780"/>
      <c r="AKP23" s="780"/>
      <c r="AKQ23" s="780"/>
      <c r="AKR23" s="780"/>
      <c r="AKS23" s="780"/>
      <c r="AKT23" s="780"/>
      <c r="AKU23" s="780"/>
      <c r="AKV23" s="780"/>
      <c r="AKW23" s="780"/>
      <c r="AKX23" s="780"/>
      <c r="AKY23" s="780"/>
      <c r="AKZ23" s="780"/>
      <c r="ALA23" s="780"/>
      <c r="ALB23" s="780"/>
      <c r="ALC23" s="780"/>
      <c r="ALD23" s="780"/>
      <c r="ALE23" s="780"/>
      <c r="ALF23" s="780"/>
      <c r="ALG23" s="780"/>
      <c r="ALH23" s="780"/>
      <c r="ALI23" s="780"/>
      <c r="ALJ23" s="780"/>
      <c r="ALK23" s="780"/>
      <c r="ALL23" s="780"/>
      <c r="ALM23" s="780"/>
      <c r="ALN23" s="780"/>
      <c r="ALO23" s="780"/>
      <c r="ALP23" s="780"/>
      <c r="ALQ23" s="780"/>
      <c r="ALR23" s="780"/>
      <c r="ALS23" s="780"/>
      <c r="ALT23" s="780"/>
      <c r="ALU23" s="780"/>
      <c r="ALV23" s="780"/>
      <c r="ALW23" s="780"/>
      <c r="ALX23" s="780"/>
      <c r="ALY23" s="780"/>
      <c r="ALZ23" s="780"/>
      <c r="AMA23" s="780"/>
      <c r="AMB23" s="780"/>
      <c r="AMC23" s="780"/>
      <c r="AMD23" s="780"/>
      <c r="AME23" s="780"/>
      <c r="AMF23" s="780"/>
      <c r="AMG23" s="780"/>
      <c r="AMH23" s="780"/>
      <c r="AMI23" s="780"/>
      <c r="AMJ23" s="780"/>
      <c r="AMK23" s="780"/>
      <c r="AML23" s="780"/>
      <c r="AMM23" s="780"/>
      <c r="AMN23" s="780"/>
      <c r="AMO23" s="780"/>
      <c r="AMP23" s="780"/>
      <c r="AMQ23" s="780"/>
      <c r="AMR23" s="780"/>
      <c r="AMS23" s="780"/>
      <c r="AMT23" s="780"/>
      <c r="AMU23" s="780"/>
      <c r="AMV23" s="780"/>
      <c r="AMW23" s="780"/>
      <c r="AMX23" s="780"/>
      <c r="AMY23" s="780"/>
      <c r="AMZ23" s="780"/>
      <c r="ANA23" s="780"/>
      <c r="ANB23" s="780"/>
      <c r="ANC23" s="780"/>
      <c r="AND23" s="780"/>
      <c r="ANE23" s="780"/>
      <c r="ANF23" s="780"/>
      <c r="ANG23" s="780"/>
      <c r="ANH23" s="780"/>
      <c r="ANI23" s="780"/>
      <c r="ANJ23" s="780"/>
      <c r="ANK23" s="780"/>
      <c r="ANL23" s="780"/>
      <c r="ANM23" s="780"/>
      <c r="ANN23" s="780"/>
      <c r="ANO23" s="780"/>
      <c r="ANP23" s="780"/>
      <c r="ANQ23" s="780"/>
      <c r="ANR23" s="780"/>
      <c r="ANS23" s="780"/>
      <c r="ANT23" s="780"/>
      <c r="ANU23" s="780"/>
      <c r="ANV23" s="780"/>
      <c r="ANW23" s="780"/>
      <c r="ANX23" s="780"/>
      <c r="ANY23" s="780"/>
      <c r="ANZ23" s="780"/>
      <c r="AOA23" s="780"/>
      <c r="AOB23" s="780"/>
      <c r="AOC23" s="780"/>
      <c r="AOD23" s="780"/>
      <c r="AOE23" s="780"/>
      <c r="AOF23" s="780"/>
      <c r="AOG23" s="780"/>
      <c r="AOH23" s="780"/>
      <c r="AOI23" s="780"/>
      <c r="AOJ23" s="780"/>
      <c r="AOK23" s="780"/>
      <c r="AOL23" s="780"/>
      <c r="AOM23" s="780"/>
      <c r="AON23" s="780"/>
      <c r="AOO23" s="780"/>
      <c r="AOP23" s="780"/>
      <c r="AOQ23" s="780"/>
      <c r="AOR23" s="780"/>
      <c r="AOS23" s="780"/>
      <c r="AOT23" s="780"/>
      <c r="AOU23" s="780"/>
      <c r="AOV23" s="780"/>
      <c r="AOW23" s="780"/>
      <c r="AOX23" s="780"/>
      <c r="AOY23" s="780"/>
      <c r="AOZ23" s="780"/>
      <c r="APA23" s="780"/>
      <c r="APB23" s="780"/>
      <c r="APC23" s="780"/>
      <c r="APD23" s="780"/>
      <c r="APE23" s="780"/>
      <c r="APF23" s="780"/>
      <c r="APG23" s="780"/>
      <c r="APH23" s="780"/>
      <c r="API23" s="780"/>
      <c r="APJ23" s="780"/>
      <c r="APK23" s="780"/>
      <c r="APL23" s="780"/>
      <c r="APM23" s="780"/>
      <c r="APN23" s="780"/>
      <c r="APO23" s="780"/>
      <c r="APP23" s="780"/>
      <c r="APQ23" s="780"/>
      <c r="APR23" s="780"/>
      <c r="APS23" s="780"/>
      <c r="APT23" s="780"/>
      <c r="APU23" s="780"/>
      <c r="APV23" s="780"/>
      <c r="APW23" s="780"/>
      <c r="APX23" s="780"/>
      <c r="APY23" s="780"/>
      <c r="APZ23" s="780"/>
      <c r="AQA23" s="780"/>
      <c r="AQB23" s="780"/>
      <c r="AQC23" s="780"/>
      <c r="AQD23" s="780"/>
      <c r="AQE23" s="780"/>
      <c r="AQF23" s="780"/>
      <c r="AQG23" s="780"/>
      <c r="AQH23" s="780"/>
      <c r="AQI23" s="780"/>
      <c r="AQJ23" s="780"/>
      <c r="AQK23" s="780"/>
      <c r="AQL23" s="780"/>
      <c r="AQM23" s="780"/>
      <c r="AQN23" s="780"/>
      <c r="AQO23" s="780"/>
      <c r="AQP23" s="780"/>
      <c r="AQQ23" s="780"/>
      <c r="AQR23" s="780"/>
      <c r="AQS23" s="780"/>
      <c r="AQT23" s="780"/>
      <c r="AQU23" s="780"/>
      <c r="AQV23" s="780"/>
      <c r="AQW23" s="780"/>
      <c r="AQX23" s="780"/>
      <c r="AQY23" s="780"/>
      <c r="AQZ23" s="780"/>
      <c r="ARA23" s="780"/>
      <c r="ARB23" s="780"/>
      <c r="ARC23" s="780"/>
      <c r="ARD23" s="780"/>
      <c r="ARE23" s="780"/>
      <c r="ARF23" s="780"/>
      <c r="ARG23" s="780"/>
      <c r="ARH23" s="780"/>
      <c r="ARI23" s="780"/>
      <c r="ARJ23" s="780"/>
      <c r="ARK23" s="780"/>
      <c r="ARL23" s="780"/>
      <c r="ARM23" s="780"/>
      <c r="ARN23" s="780"/>
      <c r="ARO23" s="780"/>
      <c r="ARP23" s="780"/>
      <c r="ARQ23" s="780"/>
      <c r="ARR23" s="780"/>
      <c r="ARS23" s="780"/>
      <c r="ART23" s="780"/>
      <c r="ARU23" s="780"/>
      <c r="ARV23" s="780"/>
      <c r="ARW23" s="780"/>
      <c r="ARX23" s="780"/>
      <c r="ARY23" s="780"/>
      <c r="ARZ23" s="780"/>
      <c r="ASA23" s="780"/>
      <c r="ASB23" s="780"/>
      <c r="ASC23" s="780"/>
      <c r="ASD23" s="780"/>
      <c r="ASE23" s="780"/>
      <c r="ASF23" s="780"/>
      <c r="ASG23" s="780"/>
      <c r="ASH23" s="780"/>
      <c r="ASI23" s="780"/>
      <c r="ASJ23" s="780"/>
      <c r="ASK23" s="780"/>
      <c r="ASL23" s="780"/>
      <c r="ASM23" s="780"/>
      <c r="ASN23" s="780"/>
      <c r="ASO23" s="780"/>
      <c r="ASP23" s="780"/>
      <c r="ASQ23" s="780"/>
      <c r="ASR23" s="780"/>
      <c r="ASS23" s="780"/>
      <c r="AST23" s="780"/>
      <c r="ASU23" s="780"/>
      <c r="ASV23" s="780"/>
      <c r="ASW23" s="780"/>
      <c r="ASX23" s="780"/>
      <c r="ASY23" s="780"/>
      <c r="ASZ23" s="780"/>
      <c r="ATA23" s="780"/>
      <c r="ATB23" s="780"/>
      <c r="ATC23" s="780"/>
      <c r="ATD23" s="780"/>
      <c r="ATE23" s="780"/>
      <c r="ATF23" s="780"/>
      <c r="ATG23" s="780"/>
      <c r="ATH23" s="780"/>
      <c r="ATI23" s="780"/>
      <c r="ATJ23" s="780"/>
      <c r="ATK23" s="780"/>
      <c r="ATL23" s="780"/>
      <c r="ATM23" s="780"/>
      <c r="ATN23" s="780"/>
      <c r="ATO23" s="780"/>
      <c r="ATP23" s="780"/>
      <c r="ATQ23" s="780"/>
      <c r="ATR23" s="780"/>
      <c r="ATS23" s="780"/>
      <c r="ATT23" s="780"/>
      <c r="ATU23" s="780"/>
      <c r="ATV23" s="780"/>
      <c r="ATW23" s="780"/>
      <c r="ATX23" s="780"/>
      <c r="ATY23" s="780"/>
      <c r="ATZ23" s="780"/>
      <c r="AUA23" s="780"/>
      <c r="AUB23" s="780"/>
      <c r="AUC23" s="780"/>
      <c r="AUD23" s="780"/>
      <c r="AUE23" s="780"/>
      <c r="AUF23" s="780"/>
      <c r="AUG23" s="780"/>
      <c r="AUH23" s="780"/>
      <c r="AUI23" s="780"/>
      <c r="AUJ23" s="780"/>
      <c r="AUK23" s="780"/>
      <c r="AUL23" s="780"/>
      <c r="AUM23" s="780"/>
      <c r="AUN23" s="780"/>
      <c r="AUO23" s="780"/>
      <c r="AUP23" s="780"/>
      <c r="AUQ23" s="780"/>
      <c r="AUR23" s="780"/>
      <c r="AUS23" s="780"/>
      <c r="AUT23" s="780"/>
      <c r="AUU23" s="780"/>
      <c r="AUV23" s="780"/>
      <c r="AUW23" s="780"/>
      <c r="AUX23" s="780"/>
      <c r="AUY23" s="780"/>
      <c r="AUZ23" s="780"/>
      <c r="AVA23" s="780"/>
      <c r="AVB23" s="780"/>
      <c r="AVC23" s="780"/>
      <c r="AVD23" s="780"/>
      <c r="AVE23" s="780"/>
      <c r="AVF23" s="780"/>
      <c r="AVG23" s="780"/>
      <c r="AVH23" s="780"/>
      <c r="AVI23" s="780"/>
      <c r="AVJ23" s="780"/>
      <c r="AVK23" s="780"/>
      <c r="AVL23" s="780"/>
      <c r="AVM23" s="780"/>
      <c r="AVN23" s="780"/>
      <c r="AVO23" s="780"/>
      <c r="AVP23" s="780"/>
      <c r="AVQ23" s="780"/>
      <c r="AVR23" s="780"/>
      <c r="AVS23" s="780"/>
      <c r="AVT23" s="780"/>
      <c r="AVU23" s="780"/>
      <c r="AVV23" s="780"/>
      <c r="AVW23" s="780"/>
      <c r="AVX23" s="780"/>
      <c r="AVY23" s="780"/>
      <c r="AVZ23" s="780"/>
      <c r="AWA23" s="780"/>
      <c r="AWB23" s="780"/>
      <c r="AWC23" s="780"/>
      <c r="AWD23" s="780"/>
      <c r="AWE23" s="780"/>
      <c r="AWF23" s="780"/>
      <c r="AWG23" s="780"/>
      <c r="AWH23" s="780"/>
      <c r="AWI23" s="780"/>
      <c r="AWJ23" s="780"/>
      <c r="AWK23" s="780"/>
      <c r="AWL23" s="780"/>
      <c r="AWM23" s="780"/>
      <c r="AWN23" s="780"/>
      <c r="AWO23" s="780"/>
      <c r="AWP23" s="780"/>
      <c r="AWQ23" s="780"/>
      <c r="AWR23" s="780"/>
      <c r="AWS23" s="780"/>
      <c r="AWT23" s="780"/>
      <c r="AWU23" s="780"/>
      <c r="AWV23" s="780"/>
      <c r="AWW23" s="780"/>
      <c r="AWX23" s="780"/>
      <c r="AWY23" s="780"/>
      <c r="AWZ23" s="780"/>
      <c r="AXA23" s="780"/>
      <c r="AXB23" s="780"/>
      <c r="AXC23" s="780"/>
      <c r="AXD23" s="780"/>
      <c r="AXE23" s="780"/>
      <c r="AXF23" s="780"/>
      <c r="AXG23" s="780"/>
      <c r="AXH23" s="780"/>
      <c r="AXI23" s="780"/>
      <c r="AXJ23" s="780"/>
      <c r="AXK23" s="780"/>
      <c r="AXL23" s="780"/>
      <c r="AXM23" s="780"/>
      <c r="AXN23" s="780"/>
      <c r="AXO23" s="780"/>
      <c r="AXP23" s="780"/>
      <c r="AXQ23" s="780"/>
      <c r="AXR23" s="780"/>
      <c r="AXS23" s="780"/>
      <c r="AXT23" s="780"/>
      <c r="AXU23" s="780"/>
      <c r="AXV23" s="780"/>
      <c r="AXW23" s="780"/>
      <c r="AXX23" s="780"/>
      <c r="AXY23" s="780"/>
      <c r="AXZ23" s="780"/>
      <c r="AYA23" s="780"/>
      <c r="AYB23" s="780"/>
      <c r="AYC23" s="780"/>
      <c r="AYD23" s="780"/>
      <c r="AYE23" s="780"/>
      <c r="AYF23" s="780"/>
      <c r="AYG23" s="780"/>
      <c r="AYH23" s="780"/>
      <c r="AYI23" s="780"/>
      <c r="AYJ23" s="780"/>
      <c r="AYK23" s="780"/>
      <c r="AYL23" s="780"/>
      <c r="AYM23" s="780"/>
      <c r="AYN23" s="780"/>
      <c r="AYO23" s="780"/>
      <c r="AYP23" s="780"/>
      <c r="AYQ23" s="780"/>
      <c r="AYR23" s="780"/>
      <c r="AYS23" s="780"/>
      <c r="AYT23" s="780"/>
      <c r="AYU23" s="780"/>
      <c r="AYV23" s="780"/>
      <c r="AYW23" s="780"/>
      <c r="AYX23" s="780"/>
      <c r="AYY23" s="780"/>
      <c r="AYZ23" s="780"/>
      <c r="AZA23" s="780"/>
      <c r="AZB23" s="780"/>
      <c r="AZC23" s="780"/>
      <c r="AZD23" s="780"/>
      <c r="AZE23" s="780"/>
      <c r="AZF23" s="780"/>
      <c r="AZG23" s="780"/>
      <c r="AZH23" s="780"/>
      <c r="AZI23" s="780"/>
      <c r="AZJ23" s="780"/>
      <c r="AZK23" s="780"/>
      <c r="AZL23" s="780"/>
      <c r="AZM23" s="780"/>
      <c r="AZN23" s="780"/>
      <c r="AZO23" s="780"/>
      <c r="AZP23" s="780"/>
      <c r="AZQ23" s="780"/>
      <c r="AZR23" s="780"/>
      <c r="AZS23" s="780"/>
      <c r="AZT23" s="780"/>
      <c r="AZU23" s="780"/>
      <c r="AZV23" s="780"/>
      <c r="AZW23" s="780"/>
      <c r="AZX23" s="780"/>
      <c r="AZY23" s="780"/>
      <c r="AZZ23" s="780"/>
      <c r="BAA23" s="780"/>
      <c r="BAB23" s="780"/>
      <c r="BAC23" s="780"/>
      <c r="BAD23" s="780"/>
      <c r="BAE23" s="780"/>
      <c r="BAF23" s="780"/>
      <c r="BAG23" s="780"/>
      <c r="BAH23" s="780"/>
      <c r="BAI23" s="780"/>
      <c r="BAJ23" s="780"/>
      <c r="BAK23" s="780"/>
      <c r="BAL23" s="780"/>
      <c r="BAM23" s="780"/>
      <c r="BAN23" s="780"/>
      <c r="BAO23" s="780"/>
      <c r="BAP23" s="780"/>
      <c r="BAQ23" s="780"/>
      <c r="BAR23" s="780"/>
      <c r="BAS23" s="780"/>
      <c r="BAT23" s="780"/>
      <c r="BAU23" s="780"/>
      <c r="BAV23" s="780"/>
      <c r="BAW23" s="780"/>
      <c r="BAX23" s="780"/>
      <c r="BAY23" s="780"/>
      <c r="BAZ23" s="780"/>
      <c r="BBA23" s="780"/>
      <c r="BBB23" s="780"/>
      <c r="BBC23" s="780"/>
      <c r="BBD23" s="780"/>
      <c r="BBE23" s="780"/>
      <c r="BBF23" s="780"/>
      <c r="BBG23" s="780"/>
      <c r="BBH23" s="780"/>
      <c r="BBI23" s="780"/>
      <c r="BBJ23" s="780"/>
      <c r="BBK23" s="780"/>
      <c r="BBL23" s="780"/>
      <c r="BBM23" s="780"/>
      <c r="BBN23" s="780"/>
      <c r="BBO23" s="780"/>
      <c r="BBP23" s="780"/>
      <c r="BBQ23" s="780"/>
      <c r="BBR23" s="780"/>
      <c r="BBS23" s="780"/>
      <c r="BBT23" s="780"/>
      <c r="BBU23" s="780"/>
      <c r="BBV23" s="780"/>
      <c r="BBW23" s="780"/>
      <c r="BBX23" s="780"/>
      <c r="BBY23" s="780"/>
      <c r="BBZ23" s="780"/>
      <c r="BCA23" s="780"/>
      <c r="BCB23" s="780"/>
      <c r="BCC23" s="780"/>
      <c r="BCD23" s="780"/>
      <c r="BCE23" s="780"/>
      <c r="BCF23" s="780"/>
      <c r="BCG23" s="780"/>
      <c r="BCH23" s="780"/>
      <c r="BCI23" s="780"/>
      <c r="BCJ23" s="780"/>
      <c r="BCK23" s="780"/>
      <c r="BCL23" s="780"/>
      <c r="BCM23" s="780"/>
      <c r="BCN23" s="780"/>
      <c r="BCO23" s="780"/>
      <c r="BCP23" s="780"/>
      <c r="BCQ23" s="780"/>
      <c r="BCR23" s="780"/>
      <c r="BCS23" s="780"/>
      <c r="BCT23" s="780"/>
      <c r="BCU23" s="780"/>
      <c r="BCV23" s="780"/>
      <c r="BCW23" s="780"/>
      <c r="BCX23" s="780"/>
      <c r="BCY23" s="780"/>
      <c r="BCZ23" s="780"/>
      <c r="BDA23" s="780"/>
      <c r="BDB23" s="780"/>
      <c r="BDC23" s="780"/>
      <c r="BDD23" s="780"/>
      <c r="BDE23" s="780"/>
      <c r="BDF23" s="780"/>
      <c r="BDG23" s="780"/>
      <c r="BDH23" s="780"/>
      <c r="BDI23" s="780"/>
      <c r="BDJ23" s="780"/>
      <c r="BDK23" s="780"/>
      <c r="BDL23" s="780"/>
      <c r="BDM23" s="780"/>
      <c r="BDN23" s="780"/>
      <c r="BDO23" s="780"/>
      <c r="BDP23" s="780"/>
      <c r="BDQ23" s="780"/>
      <c r="BDR23" s="780"/>
      <c r="BDS23" s="780"/>
      <c r="BDT23" s="780"/>
      <c r="BDU23" s="780"/>
      <c r="BDV23" s="780"/>
      <c r="BDW23" s="780"/>
      <c r="BDX23" s="780"/>
      <c r="BDY23" s="780"/>
      <c r="BDZ23" s="780"/>
      <c r="BEA23" s="780"/>
      <c r="BEB23" s="780"/>
      <c r="BEC23" s="780"/>
      <c r="BED23" s="780"/>
      <c r="BEE23" s="780"/>
      <c r="BEF23" s="780"/>
      <c r="BEG23" s="780"/>
      <c r="BEH23" s="780"/>
      <c r="BEI23" s="780"/>
      <c r="BEJ23" s="780"/>
      <c r="BEK23" s="780"/>
      <c r="BEL23" s="780"/>
      <c r="BEM23" s="780"/>
      <c r="BEN23" s="780"/>
      <c r="BEO23" s="780"/>
      <c r="BEP23" s="780"/>
      <c r="BEQ23" s="780"/>
      <c r="BER23" s="780"/>
      <c r="BES23" s="780"/>
      <c r="BET23" s="780"/>
      <c r="BEU23" s="780"/>
      <c r="BEV23" s="780"/>
      <c r="BEW23" s="780"/>
      <c r="BEX23" s="780"/>
      <c r="BEY23" s="780"/>
      <c r="BEZ23" s="780"/>
      <c r="BFA23" s="780"/>
      <c r="BFB23" s="780"/>
      <c r="BFC23" s="780"/>
      <c r="BFD23" s="780"/>
      <c r="BFE23" s="780"/>
      <c r="BFF23" s="780"/>
      <c r="BFG23" s="780"/>
      <c r="BFH23" s="780"/>
      <c r="BFI23" s="780"/>
      <c r="BFJ23" s="780"/>
      <c r="BFK23" s="780"/>
      <c r="BFL23" s="780"/>
      <c r="BFM23" s="780"/>
      <c r="BFN23" s="780"/>
      <c r="BFO23" s="780"/>
      <c r="BFP23" s="780"/>
      <c r="BFQ23" s="780"/>
      <c r="BFR23" s="780"/>
      <c r="BFS23" s="780"/>
      <c r="BFT23" s="780"/>
      <c r="BFU23" s="780"/>
      <c r="BFV23" s="780"/>
      <c r="BFW23" s="780"/>
      <c r="BFX23" s="780"/>
      <c r="BFY23" s="780"/>
      <c r="BFZ23" s="780"/>
      <c r="BGA23" s="780"/>
      <c r="BGB23" s="780"/>
      <c r="BGC23" s="780"/>
      <c r="BGD23" s="780"/>
      <c r="BGE23" s="780"/>
      <c r="BGF23" s="780"/>
      <c r="BGG23" s="780"/>
      <c r="BGH23" s="780"/>
      <c r="BGI23" s="780"/>
      <c r="BGJ23" s="780"/>
      <c r="BGK23" s="780"/>
      <c r="BGL23" s="780"/>
      <c r="BGM23" s="780"/>
      <c r="BGN23" s="780"/>
      <c r="BGO23" s="780"/>
      <c r="BGP23" s="780"/>
      <c r="BGQ23" s="780"/>
      <c r="BGR23" s="780"/>
      <c r="BGS23" s="780"/>
      <c r="BGT23" s="780"/>
      <c r="BGU23" s="780"/>
      <c r="BGV23" s="780"/>
      <c r="BGW23" s="780"/>
      <c r="BGX23" s="780"/>
      <c r="BGY23" s="780"/>
      <c r="BGZ23" s="780"/>
      <c r="BHA23" s="780"/>
      <c r="BHB23" s="780"/>
      <c r="BHC23" s="780"/>
      <c r="BHD23" s="780"/>
      <c r="BHE23" s="780"/>
      <c r="BHF23" s="780"/>
      <c r="BHG23" s="780"/>
      <c r="BHH23" s="780"/>
      <c r="BHI23" s="780"/>
      <c r="BHJ23" s="780"/>
      <c r="BHK23" s="780"/>
      <c r="BHL23" s="780"/>
      <c r="BHM23" s="780"/>
      <c r="BHN23" s="780"/>
      <c r="BHO23" s="780"/>
      <c r="BHP23" s="780"/>
      <c r="BHQ23" s="780"/>
      <c r="BHR23" s="780"/>
      <c r="BHS23" s="780"/>
      <c r="BHT23" s="780"/>
      <c r="BHU23" s="780"/>
      <c r="BHV23" s="780"/>
      <c r="BHW23" s="780"/>
      <c r="BHX23" s="780"/>
      <c r="BHY23" s="780"/>
      <c r="BHZ23" s="780"/>
      <c r="BIA23" s="780"/>
      <c r="BIB23" s="780"/>
      <c r="BIC23" s="780"/>
      <c r="BID23" s="780"/>
      <c r="BIE23" s="780"/>
      <c r="BIF23" s="780"/>
      <c r="BIG23" s="780"/>
      <c r="BIH23" s="780"/>
      <c r="BII23" s="780"/>
      <c r="BIJ23" s="780"/>
      <c r="BIK23" s="780"/>
      <c r="BIL23" s="780"/>
      <c r="BIM23" s="780"/>
      <c r="BIN23" s="780"/>
      <c r="BIO23" s="780"/>
      <c r="BIP23" s="780"/>
      <c r="BIQ23" s="780"/>
      <c r="BIR23" s="780"/>
      <c r="BIS23" s="780"/>
      <c r="BIT23" s="780"/>
      <c r="BIU23" s="780"/>
      <c r="BIV23" s="780"/>
      <c r="BIW23" s="780"/>
      <c r="BIX23" s="780"/>
      <c r="BIY23" s="780"/>
      <c r="BIZ23" s="780"/>
      <c r="BJA23" s="780"/>
      <c r="BJB23" s="780"/>
      <c r="BJC23" s="780"/>
      <c r="BJD23" s="780"/>
      <c r="BJE23" s="780"/>
      <c r="BJF23" s="780"/>
      <c r="BJG23" s="780"/>
      <c r="BJH23" s="780"/>
      <c r="BJI23" s="780"/>
      <c r="BJJ23" s="780"/>
      <c r="BJK23" s="780"/>
      <c r="BJL23" s="780"/>
      <c r="BJM23" s="780"/>
      <c r="BJN23" s="780"/>
      <c r="BJO23" s="780"/>
      <c r="BJP23" s="780"/>
      <c r="BJQ23" s="780"/>
      <c r="BJR23" s="780"/>
      <c r="BJS23" s="780"/>
      <c r="BJT23" s="780"/>
      <c r="BJU23" s="780"/>
      <c r="BJV23" s="780"/>
      <c r="BJW23" s="780"/>
      <c r="BJX23" s="780"/>
      <c r="BJY23" s="780"/>
      <c r="BJZ23" s="780"/>
      <c r="BKA23" s="780"/>
      <c r="BKB23" s="780"/>
      <c r="BKC23" s="780"/>
      <c r="BKD23" s="780"/>
      <c r="BKE23" s="780"/>
      <c r="BKF23" s="780"/>
      <c r="BKG23" s="780"/>
      <c r="BKH23" s="780"/>
      <c r="BKI23" s="780"/>
      <c r="BKJ23" s="780"/>
      <c r="BKK23" s="780"/>
      <c r="BKL23" s="780"/>
      <c r="BKM23" s="780"/>
      <c r="BKN23" s="780"/>
      <c r="BKO23" s="780"/>
      <c r="BKP23" s="780"/>
      <c r="BKQ23" s="780"/>
      <c r="BKR23" s="780"/>
      <c r="BKS23" s="780"/>
      <c r="BKT23" s="780"/>
      <c r="BKU23" s="780"/>
      <c r="BKV23" s="780"/>
      <c r="BKW23" s="780"/>
      <c r="BKX23" s="780"/>
      <c r="BKY23" s="780"/>
      <c r="BKZ23" s="780"/>
      <c r="BLA23" s="780"/>
      <c r="BLB23" s="780"/>
      <c r="BLC23" s="780"/>
      <c r="BLD23" s="780"/>
      <c r="BLE23" s="780"/>
      <c r="BLF23" s="780"/>
      <c r="BLG23" s="780"/>
      <c r="BLH23" s="780"/>
      <c r="BLI23" s="780"/>
      <c r="BLJ23" s="780"/>
      <c r="BLK23" s="780"/>
      <c r="BLL23" s="780"/>
      <c r="BLM23" s="780"/>
      <c r="BLN23" s="780"/>
      <c r="BLO23" s="780"/>
      <c r="BLP23" s="780"/>
      <c r="BLQ23" s="780"/>
      <c r="BLR23" s="780"/>
      <c r="BLS23" s="780"/>
      <c r="BLT23" s="780"/>
      <c r="BLU23" s="780"/>
      <c r="BLV23" s="780"/>
      <c r="BLW23" s="780"/>
      <c r="BLX23" s="780"/>
      <c r="BLY23" s="780"/>
      <c r="BLZ23" s="780"/>
      <c r="BMA23" s="780"/>
      <c r="BMB23" s="780"/>
      <c r="BMC23" s="780"/>
      <c r="BMD23" s="780"/>
      <c r="BME23" s="780"/>
      <c r="BMF23" s="780"/>
      <c r="BMG23" s="780"/>
      <c r="BMH23" s="780"/>
      <c r="BMI23" s="780"/>
      <c r="BMJ23" s="780"/>
      <c r="BMK23" s="780"/>
      <c r="BML23" s="780"/>
      <c r="BMM23" s="780"/>
      <c r="BMN23" s="780"/>
      <c r="BMO23" s="780"/>
      <c r="BMP23" s="780"/>
      <c r="BMQ23" s="780"/>
      <c r="BMR23" s="780"/>
      <c r="BMS23" s="780"/>
      <c r="BMT23" s="780"/>
      <c r="BMU23" s="780"/>
      <c r="BMV23" s="780"/>
      <c r="BMW23" s="780"/>
      <c r="BMX23" s="780"/>
      <c r="BMY23" s="780"/>
      <c r="BMZ23" s="780"/>
      <c r="BNA23" s="780"/>
      <c r="BNB23" s="780"/>
      <c r="BNC23" s="780"/>
      <c r="BND23" s="780"/>
      <c r="BNE23" s="780"/>
      <c r="BNF23" s="780"/>
      <c r="BNG23" s="780"/>
      <c r="BNH23" s="780"/>
      <c r="BNI23" s="780"/>
      <c r="BNJ23" s="780"/>
      <c r="BNK23" s="780"/>
      <c r="BNL23" s="780"/>
      <c r="BNM23" s="780"/>
      <c r="BNN23" s="780"/>
      <c r="BNO23" s="780"/>
      <c r="BNP23" s="780"/>
      <c r="BNQ23" s="780"/>
      <c r="BNR23" s="780"/>
      <c r="BNS23" s="780"/>
      <c r="BNT23" s="780"/>
      <c r="BNU23" s="780"/>
      <c r="BNV23" s="780"/>
      <c r="BNW23" s="780"/>
      <c r="BNX23" s="780"/>
      <c r="BNY23" s="780"/>
      <c r="BNZ23" s="780"/>
      <c r="BOA23" s="780"/>
      <c r="BOB23" s="780"/>
      <c r="BOC23" s="780"/>
      <c r="BOD23" s="780"/>
      <c r="BOE23" s="780"/>
      <c r="BOF23" s="780"/>
      <c r="BOG23" s="780"/>
      <c r="BOH23" s="780"/>
      <c r="BOI23" s="780"/>
      <c r="BOJ23" s="780"/>
      <c r="BOK23" s="780"/>
      <c r="BOL23" s="780"/>
      <c r="BOM23" s="780"/>
      <c r="BON23" s="780"/>
      <c r="BOO23" s="780"/>
      <c r="BOP23" s="780"/>
      <c r="BOQ23" s="780"/>
      <c r="BOR23" s="780"/>
      <c r="BOS23" s="780"/>
      <c r="BOT23" s="780"/>
      <c r="BOU23" s="780"/>
      <c r="BOV23" s="780"/>
      <c r="BOW23" s="780"/>
      <c r="BOX23" s="780"/>
      <c r="BOY23" s="780"/>
      <c r="BOZ23" s="780"/>
      <c r="BPA23" s="780"/>
      <c r="BPB23" s="780"/>
      <c r="BPC23" s="780"/>
      <c r="BPD23" s="780"/>
      <c r="BPE23" s="780"/>
      <c r="BPF23" s="780"/>
      <c r="BPG23" s="780"/>
      <c r="BPH23" s="780"/>
      <c r="BPI23" s="780"/>
      <c r="BPJ23" s="780"/>
      <c r="BPK23" s="780"/>
      <c r="BPL23" s="780"/>
      <c r="BPM23" s="780"/>
      <c r="BPN23" s="780"/>
      <c r="BPO23" s="780"/>
      <c r="BPP23" s="780"/>
      <c r="BPQ23" s="780"/>
      <c r="BPR23" s="780"/>
      <c r="BPS23" s="780"/>
      <c r="BPT23" s="780"/>
      <c r="BPU23" s="780"/>
      <c r="BPV23" s="780"/>
      <c r="BPW23" s="780"/>
      <c r="BPX23" s="780"/>
      <c r="BPY23" s="780"/>
      <c r="BPZ23" s="780"/>
      <c r="BQA23" s="780"/>
      <c r="BQB23" s="780"/>
      <c r="BQC23" s="780"/>
      <c r="BQD23" s="780"/>
      <c r="BQE23" s="780"/>
      <c r="BQF23" s="780"/>
      <c r="BQG23" s="780"/>
      <c r="BQH23" s="780"/>
      <c r="BQI23" s="780"/>
      <c r="BQJ23" s="780"/>
      <c r="BQK23" s="780"/>
      <c r="BQL23" s="780"/>
      <c r="BQM23" s="780"/>
      <c r="BQN23" s="780"/>
      <c r="BQO23" s="780"/>
      <c r="BQP23" s="780"/>
      <c r="BQQ23" s="780"/>
      <c r="BQR23" s="780"/>
      <c r="BQS23" s="780"/>
      <c r="BQT23" s="780"/>
      <c r="BQU23" s="780"/>
      <c r="BQV23" s="780"/>
      <c r="BQW23" s="780"/>
      <c r="BQX23" s="780"/>
      <c r="BQY23" s="780"/>
      <c r="BQZ23" s="780"/>
      <c r="BRA23" s="780"/>
      <c r="BRB23" s="780"/>
      <c r="BRC23" s="780"/>
      <c r="BRD23" s="780"/>
      <c r="BRE23" s="780"/>
      <c r="BRF23" s="780"/>
      <c r="BRG23" s="780"/>
      <c r="BRH23" s="780"/>
      <c r="BRI23" s="780"/>
      <c r="BRJ23" s="780"/>
      <c r="BRK23" s="780"/>
      <c r="BRL23" s="780"/>
      <c r="BRM23" s="780"/>
      <c r="BRN23" s="780"/>
      <c r="BRO23" s="780"/>
      <c r="BRP23" s="780"/>
      <c r="BRQ23" s="780"/>
      <c r="BRR23" s="780"/>
      <c r="BRS23" s="780"/>
      <c r="BRT23" s="780"/>
      <c r="BRU23" s="780"/>
      <c r="BRV23" s="780"/>
      <c r="BRW23" s="780"/>
      <c r="BRX23" s="780"/>
      <c r="BRY23" s="780"/>
      <c r="BRZ23" s="780"/>
      <c r="BSA23" s="780"/>
      <c r="BSB23" s="780"/>
      <c r="BSC23" s="780"/>
      <c r="BSD23" s="780"/>
      <c r="BSE23" s="780"/>
      <c r="BSF23" s="780"/>
      <c r="BSG23" s="780"/>
      <c r="BSH23" s="780"/>
      <c r="BSI23" s="780"/>
      <c r="BSJ23" s="780"/>
      <c r="BSK23" s="780"/>
      <c r="BSL23" s="780"/>
      <c r="BSM23" s="780"/>
      <c r="BSN23" s="780"/>
      <c r="BSO23" s="780"/>
      <c r="BSP23" s="780"/>
      <c r="BSQ23" s="780"/>
      <c r="BSR23" s="780"/>
      <c r="BSS23" s="780"/>
      <c r="BST23" s="780"/>
      <c r="BSU23" s="780"/>
      <c r="BSV23" s="780"/>
      <c r="BSW23" s="780"/>
      <c r="BSX23" s="780"/>
      <c r="BSY23" s="780"/>
      <c r="BSZ23" s="780"/>
      <c r="BTA23" s="780"/>
      <c r="BTB23" s="780"/>
      <c r="BTC23" s="780"/>
      <c r="BTD23" s="780"/>
      <c r="BTE23" s="780"/>
      <c r="BTF23" s="780"/>
      <c r="BTG23" s="780"/>
      <c r="BTH23" s="780"/>
      <c r="BTI23" s="780"/>
      <c r="BTJ23" s="780"/>
      <c r="BTK23" s="780"/>
      <c r="BTL23" s="780"/>
      <c r="BTM23" s="780"/>
      <c r="BTN23" s="780"/>
      <c r="BTO23" s="780"/>
      <c r="BTP23" s="780"/>
      <c r="BTQ23" s="780"/>
      <c r="BTR23" s="780"/>
      <c r="BTS23" s="780"/>
      <c r="BTT23" s="780"/>
      <c r="BTU23" s="780"/>
      <c r="BTV23" s="780"/>
      <c r="BTW23" s="780"/>
      <c r="BTX23" s="780"/>
      <c r="BTY23" s="780"/>
      <c r="BTZ23" s="780"/>
      <c r="BUA23" s="780"/>
      <c r="BUB23" s="780"/>
      <c r="BUC23" s="780"/>
      <c r="BUD23" s="780"/>
      <c r="BUE23" s="780"/>
      <c r="BUF23" s="780"/>
      <c r="BUG23" s="780"/>
      <c r="BUH23" s="780"/>
      <c r="BUI23" s="780"/>
      <c r="BUJ23" s="780"/>
      <c r="BUK23" s="780"/>
      <c r="BUL23" s="780"/>
      <c r="BUM23" s="780"/>
      <c r="BUN23" s="780"/>
      <c r="BUO23" s="780"/>
      <c r="BUP23" s="780"/>
      <c r="BUQ23" s="780"/>
      <c r="BUR23" s="780"/>
      <c r="BUS23" s="780"/>
      <c r="BUT23" s="780"/>
      <c r="BUU23" s="780"/>
      <c r="BUV23" s="780"/>
      <c r="BUW23" s="780"/>
      <c r="BUX23" s="780"/>
      <c r="BUY23" s="780"/>
      <c r="BUZ23" s="780"/>
      <c r="BVA23" s="780"/>
      <c r="BVB23" s="780"/>
      <c r="BVC23" s="780"/>
      <c r="BVD23" s="780"/>
      <c r="BVE23" s="780"/>
      <c r="BVF23" s="780"/>
      <c r="BVG23" s="780"/>
      <c r="BVH23" s="780"/>
      <c r="BVI23" s="780"/>
      <c r="BVJ23" s="780"/>
      <c r="BVK23" s="780"/>
      <c r="BVL23" s="780"/>
      <c r="BVM23" s="780"/>
      <c r="BVN23" s="780"/>
      <c r="BVO23" s="780"/>
      <c r="BVP23" s="780"/>
      <c r="BVQ23" s="780"/>
      <c r="BVR23" s="780"/>
      <c r="BVS23" s="780"/>
      <c r="BVT23" s="780"/>
      <c r="BVU23" s="780"/>
      <c r="BVV23" s="780"/>
      <c r="BVW23" s="780"/>
      <c r="BVX23" s="780"/>
      <c r="BVY23" s="780"/>
      <c r="BVZ23" s="780"/>
      <c r="BWA23" s="780"/>
      <c r="BWB23" s="780"/>
      <c r="BWC23" s="780"/>
      <c r="BWD23" s="780"/>
      <c r="BWE23" s="780"/>
      <c r="BWF23" s="780"/>
      <c r="BWG23" s="780"/>
      <c r="BWH23" s="780"/>
      <c r="BWI23" s="780"/>
      <c r="BWJ23" s="780"/>
      <c r="BWK23" s="780"/>
      <c r="BWL23" s="780"/>
      <c r="BWM23" s="780"/>
      <c r="BWN23" s="780"/>
      <c r="BWO23" s="780"/>
      <c r="BWP23" s="780"/>
      <c r="BWQ23" s="780"/>
      <c r="BWR23" s="780"/>
      <c r="BWS23" s="780"/>
      <c r="BWT23" s="780"/>
      <c r="BWU23" s="780"/>
      <c r="BWV23" s="780"/>
      <c r="BWW23" s="780"/>
      <c r="BWX23" s="780"/>
      <c r="BWY23" s="780"/>
      <c r="BWZ23" s="780"/>
      <c r="BXA23" s="780"/>
      <c r="BXB23" s="780"/>
      <c r="BXC23" s="780"/>
      <c r="BXD23" s="780"/>
      <c r="BXE23" s="780"/>
      <c r="BXF23" s="780"/>
      <c r="BXG23" s="780"/>
      <c r="BXH23" s="780"/>
      <c r="BXI23" s="780"/>
      <c r="BXJ23" s="780"/>
      <c r="BXK23" s="780"/>
      <c r="BXL23" s="780"/>
      <c r="BXM23" s="780"/>
      <c r="BXN23" s="780"/>
      <c r="BXO23" s="780"/>
      <c r="BXP23" s="780"/>
      <c r="BXQ23" s="780"/>
      <c r="BXR23" s="780"/>
      <c r="BXS23" s="780"/>
      <c r="BXT23" s="780"/>
      <c r="BXU23" s="780"/>
      <c r="BXV23" s="780"/>
      <c r="BXW23" s="780"/>
      <c r="BXX23" s="780"/>
      <c r="BXY23" s="780"/>
      <c r="BXZ23" s="780"/>
      <c r="BYA23" s="780"/>
      <c r="BYB23" s="780"/>
      <c r="BYC23" s="780"/>
      <c r="BYD23" s="780"/>
      <c r="BYE23" s="780"/>
      <c r="BYF23" s="780"/>
      <c r="BYG23" s="780"/>
      <c r="BYH23" s="780"/>
      <c r="BYI23" s="780"/>
      <c r="BYJ23" s="780"/>
      <c r="BYK23" s="780"/>
      <c r="BYL23" s="780"/>
      <c r="BYM23" s="780"/>
      <c r="BYN23" s="780"/>
      <c r="BYO23" s="780"/>
      <c r="BYP23" s="780"/>
      <c r="BYQ23" s="780"/>
      <c r="BYR23" s="780"/>
      <c r="BYS23" s="780"/>
      <c r="BYT23" s="780"/>
      <c r="BYU23" s="780"/>
      <c r="BYV23" s="780"/>
      <c r="BYW23" s="780"/>
      <c r="BYX23" s="780"/>
      <c r="BYY23" s="780"/>
      <c r="BYZ23" s="780"/>
      <c r="BZA23" s="780"/>
      <c r="BZB23" s="780"/>
      <c r="BZC23" s="780"/>
      <c r="BZD23" s="780"/>
      <c r="BZE23" s="780"/>
      <c r="BZF23" s="780"/>
      <c r="BZG23" s="780"/>
      <c r="BZH23" s="780"/>
      <c r="BZI23" s="780"/>
      <c r="BZJ23" s="780"/>
      <c r="BZK23" s="780"/>
      <c r="BZL23" s="780"/>
      <c r="BZM23" s="780"/>
      <c r="BZN23" s="780"/>
      <c r="BZO23" s="780"/>
      <c r="BZP23" s="780"/>
      <c r="BZQ23" s="780"/>
      <c r="BZR23" s="780"/>
      <c r="BZS23" s="780"/>
      <c r="BZT23" s="780"/>
      <c r="BZU23" s="780"/>
      <c r="BZV23" s="780"/>
      <c r="BZW23" s="780"/>
      <c r="BZX23" s="780"/>
      <c r="BZY23" s="780"/>
      <c r="BZZ23" s="780"/>
      <c r="CAA23" s="780"/>
      <c r="CAB23" s="780"/>
      <c r="CAC23" s="780"/>
      <c r="CAD23" s="780"/>
      <c r="CAE23" s="780"/>
      <c r="CAF23" s="780"/>
      <c r="CAG23" s="780"/>
      <c r="CAH23" s="780"/>
      <c r="CAI23" s="780"/>
      <c r="CAJ23" s="780"/>
      <c r="CAK23" s="780"/>
      <c r="CAL23" s="780"/>
      <c r="CAM23" s="780"/>
      <c r="CAN23" s="780"/>
      <c r="CAO23" s="780"/>
      <c r="CAP23" s="780"/>
      <c r="CAQ23" s="780"/>
      <c r="CAR23" s="780"/>
      <c r="CAS23" s="780"/>
      <c r="CAT23" s="780"/>
      <c r="CAU23" s="780"/>
      <c r="CAV23" s="780"/>
      <c r="CAW23" s="780"/>
      <c r="CAX23" s="780"/>
      <c r="CAY23" s="780"/>
      <c r="CAZ23" s="780"/>
      <c r="CBA23" s="780"/>
      <c r="CBB23" s="780"/>
      <c r="CBC23" s="780"/>
      <c r="CBD23" s="780"/>
      <c r="CBE23" s="780"/>
      <c r="CBF23" s="780"/>
      <c r="CBG23" s="780"/>
      <c r="CBH23" s="780"/>
      <c r="CBI23" s="780"/>
      <c r="CBJ23" s="780"/>
      <c r="CBK23" s="780"/>
      <c r="CBL23" s="780"/>
      <c r="CBM23" s="780"/>
      <c r="CBN23" s="780"/>
      <c r="CBO23" s="780"/>
      <c r="CBP23" s="780"/>
      <c r="CBQ23" s="780"/>
      <c r="CBR23" s="780"/>
      <c r="CBS23" s="780"/>
      <c r="CBT23" s="780"/>
      <c r="CBU23" s="780"/>
      <c r="CBV23" s="780"/>
      <c r="CBW23" s="780"/>
      <c r="CBX23" s="780"/>
      <c r="CBY23" s="780"/>
      <c r="CBZ23" s="780"/>
      <c r="CCA23" s="780"/>
      <c r="CCB23" s="780"/>
      <c r="CCC23" s="780"/>
      <c r="CCD23" s="780"/>
      <c r="CCE23" s="780"/>
      <c r="CCF23" s="780"/>
      <c r="CCG23" s="780"/>
      <c r="CCH23" s="780"/>
      <c r="CCI23" s="780"/>
      <c r="CCJ23" s="780"/>
      <c r="CCK23" s="780"/>
      <c r="CCL23" s="780"/>
      <c r="CCM23" s="780"/>
      <c r="CCN23" s="780"/>
      <c r="CCO23" s="780"/>
      <c r="CCP23" s="780"/>
      <c r="CCQ23" s="780"/>
      <c r="CCR23" s="780"/>
      <c r="CCS23" s="780"/>
      <c r="CCT23" s="780"/>
      <c r="CCU23" s="780"/>
      <c r="CCV23" s="780"/>
      <c r="CCW23" s="780"/>
      <c r="CCX23" s="780"/>
      <c r="CCY23" s="780"/>
      <c r="CCZ23" s="780"/>
      <c r="CDA23" s="780"/>
      <c r="CDB23" s="780"/>
      <c r="CDC23" s="780"/>
      <c r="CDD23" s="780"/>
      <c r="CDE23" s="780"/>
      <c r="CDF23" s="780"/>
      <c r="CDG23" s="780"/>
      <c r="CDH23" s="780"/>
      <c r="CDI23" s="780"/>
      <c r="CDJ23" s="780"/>
      <c r="CDK23" s="780"/>
      <c r="CDL23" s="780"/>
      <c r="CDM23" s="780"/>
      <c r="CDN23" s="780"/>
      <c r="CDO23" s="780"/>
      <c r="CDP23" s="780"/>
      <c r="CDQ23" s="780"/>
      <c r="CDR23" s="780"/>
      <c r="CDS23" s="780"/>
      <c r="CDT23" s="780"/>
      <c r="CDU23" s="780"/>
      <c r="CDV23" s="780"/>
      <c r="CDW23" s="780"/>
      <c r="CDX23" s="780"/>
      <c r="CDY23" s="780"/>
      <c r="CDZ23" s="780"/>
      <c r="CEA23" s="780"/>
      <c r="CEB23" s="780"/>
      <c r="CEC23" s="780"/>
      <c r="CED23" s="780"/>
      <c r="CEE23" s="780"/>
      <c r="CEF23" s="780"/>
      <c r="CEG23" s="780"/>
      <c r="CEH23" s="780"/>
      <c r="CEI23" s="780"/>
      <c r="CEJ23" s="780"/>
      <c r="CEK23" s="780"/>
      <c r="CEL23" s="780"/>
      <c r="CEM23" s="780"/>
      <c r="CEN23" s="780"/>
      <c r="CEO23" s="780"/>
      <c r="CEP23" s="780"/>
      <c r="CEQ23" s="780"/>
      <c r="CER23" s="780"/>
      <c r="CES23" s="780"/>
      <c r="CET23" s="780"/>
      <c r="CEU23" s="780"/>
      <c r="CEV23" s="780"/>
      <c r="CEW23" s="780"/>
      <c r="CEX23" s="780"/>
      <c r="CEY23" s="780"/>
      <c r="CEZ23" s="780"/>
      <c r="CFA23" s="780"/>
      <c r="CFB23" s="780"/>
      <c r="CFC23" s="780"/>
      <c r="CFD23" s="780"/>
      <c r="CFE23" s="780"/>
      <c r="CFF23" s="780"/>
      <c r="CFG23" s="780"/>
      <c r="CFH23" s="780"/>
      <c r="CFI23" s="780"/>
      <c r="CFJ23" s="780"/>
      <c r="CFK23" s="780"/>
      <c r="CFL23" s="780"/>
      <c r="CFM23" s="780"/>
      <c r="CFN23" s="780"/>
      <c r="CFO23" s="780"/>
      <c r="CFP23" s="780"/>
      <c r="CFQ23" s="780"/>
      <c r="CFR23" s="780"/>
      <c r="CFS23" s="780"/>
      <c r="CFT23" s="780"/>
      <c r="CFU23" s="780"/>
      <c r="CFV23" s="780"/>
      <c r="CFW23" s="780"/>
      <c r="CFX23" s="780"/>
      <c r="CFY23" s="780"/>
      <c r="CFZ23" s="780"/>
      <c r="CGA23" s="780"/>
      <c r="CGB23" s="780"/>
      <c r="CGC23" s="780"/>
      <c r="CGD23" s="780"/>
      <c r="CGE23" s="780"/>
      <c r="CGF23" s="780"/>
      <c r="CGG23" s="780"/>
      <c r="CGH23" s="780"/>
      <c r="CGI23" s="780"/>
      <c r="CGJ23" s="780"/>
      <c r="CGK23" s="780"/>
      <c r="CGL23" s="780"/>
      <c r="CGM23" s="780"/>
      <c r="CGN23" s="780"/>
      <c r="CGO23" s="780"/>
      <c r="CGP23" s="780"/>
      <c r="CGQ23" s="780"/>
      <c r="CGR23" s="780"/>
      <c r="CGS23" s="780"/>
      <c r="CGT23" s="780"/>
      <c r="CGU23" s="780"/>
      <c r="CGV23" s="780"/>
      <c r="CGW23" s="780"/>
      <c r="CGX23" s="780"/>
      <c r="CGY23" s="780"/>
      <c r="CGZ23" s="780"/>
      <c r="CHA23" s="780"/>
      <c r="CHB23" s="780"/>
      <c r="CHC23" s="780"/>
      <c r="CHD23" s="780"/>
      <c r="CHE23" s="780"/>
      <c r="CHF23" s="780"/>
      <c r="CHG23" s="780"/>
      <c r="CHH23" s="780"/>
      <c r="CHI23" s="780"/>
      <c r="CHJ23" s="780"/>
      <c r="CHK23" s="780"/>
      <c r="CHL23" s="780"/>
      <c r="CHM23" s="780"/>
      <c r="CHN23" s="780"/>
      <c r="CHO23" s="780"/>
      <c r="CHP23" s="780"/>
      <c r="CHQ23" s="780"/>
      <c r="CHR23" s="780"/>
      <c r="CHS23" s="780"/>
      <c r="CHT23" s="780"/>
      <c r="CHU23" s="780"/>
      <c r="CHV23" s="780"/>
      <c r="CHW23" s="780"/>
      <c r="CHX23" s="780"/>
      <c r="CHY23" s="780"/>
      <c r="CHZ23" s="780"/>
      <c r="CIA23" s="780"/>
      <c r="CIB23" s="780"/>
      <c r="CIC23" s="780"/>
      <c r="CID23" s="780"/>
      <c r="CIE23" s="780"/>
      <c r="CIF23" s="780"/>
      <c r="CIG23" s="780"/>
      <c r="CIH23" s="780"/>
      <c r="CII23" s="780"/>
      <c r="CIJ23" s="780"/>
      <c r="CIK23" s="780"/>
      <c r="CIL23" s="780"/>
      <c r="CIM23" s="780"/>
      <c r="CIN23" s="780"/>
      <c r="CIO23" s="780"/>
      <c r="CIP23" s="780"/>
      <c r="CIQ23" s="780"/>
      <c r="CIR23" s="780"/>
      <c r="CIS23" s="780"/>
      <c r="CIT23" s="780"/>
      <c r="CIU23" s="780"/>
      <c r="CIV23" s="780"/>
      <c r="CIW23" s="780"/>
      <c r="CIX23" s="780"/>
      <c r="CIY23" s="780"/>
      <c r="CIZ23" s="780"/>
      <c r="CJA23" s="780"/>
      <c r="CJB23" s="780"/>
      <c r="CJC23" s="780"/>
      <c r="CJD23" s="780"/>
      <c r="CJE23" s="780"/>
      <c r="CJF23" s="780"/>
      <c r="CJG23" s="780"/>
      <c r="CJH23" s="780"/>
      <c r="CJI23" s="780"/>
      <c r="CJJ23" s="780"/>
      <c r="CJK23" s="780"/>
      <c r="CJL23" s="780"/>
      <c r="CJM23" s="780"/>
      <c r="CJN23" s="780"/>
      <c r="CJO23" s="780"/>
      <c r="CJP23" s="780"/>
      <c r="CJQ23" s="780"/>
      <c r="CJR23" s="780"/>
      <c r="CJS23" s="780"/>
      <c r="CJT23" s="780"/>
      <c r="CJU23" s="780"/>
      <c r="CJV23" s="780"/>
      <c r="CJW23" s="780"/>
      <c r="CJX23" s="780"/>
      <c r="CJY23" s="780"/>
      <c r="CJZ23" s="780"/>
      <c r="CKA23" s="780"/>
      <c r="CKB23" s="780"/>
      <c r="CKC23" s="780"/>
      <c r="CKD23" s="780"/>
      <c r="CKE23" s="780"/>
      <c r="CKF23" s="780"/>
      <c r="CKG23" s="780"/>
      <c r="CKH23" s="780"/>
      <c r="CKI23" s="780"/>
      <c r="CKJ23" s="780"/>
      <c r="CKK23" s="780"/>
      <c r="CKL23" s="780"/>
      <c r="CKM23" s="780"/>
      <c r="CKN23" s="780"/>
      <c r="CKO23" s="780"/>
      <c r="CKP23" s="780"/>
      <c r="CKQ23" s="780"/>
      <c r="CKR23" s="780"/>
      <c r="CKS23" s="780"/>
      <c r="CKT23" s="780"/>
      <c r="CKU23" s="780"/>
      <c r="CKV23" s="780"/>
      <c r="CKW23" s="780"/>
      <c r="CKX23" s="780"/>
      <c r="CKY23" s="780"/>
      <c r="CKZ23" s="780"/>
      <c r="CLA23" s="780"/>
      <c r="CLB23" s="780"/>
      <c r="CLC23" s="780"/>
      <c r="CLD23" s="780"/>
      <c r="CLE23" s="780"/>
      <c r="CLF23" s="780"/>
      <c r="CLG23" s="780"/>
      <c r="CLH23" s="780"/>
      <c r="CLI23" s="780"/>
      <c r="CLJ23" s="780"/>
      <c r="CLK23" s="780"/>
      <c r="CLL23" s="780"/>
      <c r="CLM23" s="780"/>
      <c r="CLN23" s="780"/>
      <c r="CLO23" s="780"/>
      <c r="CLP23" s="780"/>
      <c r="CLQ23" s="780"/>
      <c r="CLR23" s="780"/>
      <c r="CLS23" s="780"/>
      <c r="CLT23" s="780"/>
      <c r="CLU23" s="780"/>
      <c r="CLV23" s="780"/>
      <c r="CLW23" s="780"/>
      <c r="CLX23" s="780"/>
      <c r="CLY23" s="780"/>
      <c r="CLZ23" s="780"/>
      <c r="CMA23" s="780"/>
      <c r="CMB23" s="780"/>
      <c r="CMC23" s="780"/>
      <c r="CMD23" s="780"/>
      <c r="CME23" s="780"/>
      <c r="CMF23" s="780"/>
      <c r="CMG23" s="780"/>
      <c r="CMH23" s="780"/>
      <c r="CMI23" s="780"/>
      <c r="CMJ23" s="780"/>
      <c r="CMK23" s="780"/>
      <c r="CML23" s="780"/>
      <c r="CMM23" s="780"/>
      <c r="CMN23" s="780"/>
      <c r="CMO23" s="780"/>
      <c r="CMP23" s="780"/>
      <c r="CMQ23" s="780"/>
      <c r="CMR23" s="780"/>
      <c r="CMS23" s="780"/>
      <c r="CMT23" s="780"/>
      <c r="CMU23" s="780"/>
      <c r="CMV23" s="780"/>
      <c r="CMW23" s="780"/>
      <c r="CMX23" s="780"/>
      <c r="CMY23" s="780"/>
      <c r="CMZ23" s="780"/>
      <c r="CNA23" s="780"/>
      <c r="CNB23" s="780"/>
      <c r="CNC23" s="780"/>
      <c r="CND23" s="780"/>
      <c r="CNE23" s="780"/>
      <c r="CNF23" s="780"/>
      <c r="CNG23" s="780"/>
      <c r="CNH23" s="780"/>
      <c r="CNI23" s="780"/>
      <c r="CNJ23" s="780"/>
      <c r="CNK23" s="780"/>
      <c r="CNL23" s="780"/>
      <c r="CNM23" s="780"/>
      <c r="CNN23" s="780"/>
      <c r="CNO23" s="780"/>
      <c r="CNP23" s="780"/>
      <c r="CNQ23" s="780"/>
      <c r="CNR23" s="780"/>
      <c r="CNS23" s="780"/>
      <c r="CNT23" s="780"/>
      <c r="CNU23" s="780"/>
      <c r="CNV23" s="780"/>
      <c r="CNW23" s="780"/>
      <c r="CNX23" s="780"/>
      <c r="CNY23" s="780"/>
      <c r="CNZ23" s="780"/>
      <c r="COA23" s="780"/>
      <c r="COB23" s="780"/>
      <c r="COC23" s="780"/>
      <c r="COD23" s="780"/>
      <c r="COE23" s="780"/>
      <c r="COF23" s="780"/>
      <c r="COG23" s="780"/>
      <c r="COH23" s="780"/>
      <c r="COI23" s="780"/>
      <c r="COJ23" s="780"/>
      <c r="COK23" s="780"/>
      <c r="COL23" s="780"/>
      <c r="COM23" s="780"/>
      <c r="CON23" s="780"/>
      <c r="COO23" s="780"/>
      <c r="COP23" s="780"/>
      <c r="COQ23" s="780"/>
      <c r="COR23" s="780"/>
      <c r="COS23" s="780"/>
      <c r="COT23" s="780"/>
      <c r="COU23" s="780"/>
      <c r="COV23" s="780"/>
      <c r="COW23" s="780"/>
      <c r="COX23" s="780"/>
      <c r="COY23" s="780"/>
      <c r="COZ23" s="780"/>
      <c r="CPA23" s="780"/>
      <c r="CPB23" s="780"/>
      <c r="CPC23" s="780"/>
      <c r="CPD23" s="780"/>
      <c r="CPE23" s="780"/>
      <c r="CPF23" s="780"/>
      <c r="CPG23" s="780"/>
      <c r="CPH23" s="780"/>
      <c r="CPI23" s="780"/>
      <c r="CPJ23" s="780"/>
      <c r="CPK23" s="780"/>
      <c r="CPL23" s="780"/>
      <c r="CPM23" s="780"/>
      <c r="CPN23" s="780"/>
      <c r="CPO23" s="780"/>
      <c r="CPP23" s="780"/>
      <c r="CPQ23" s="780"/>
      <c r="CPR23" s="780"/>
      <c r="CPS23" s="780"/>
      <c r="CPT23" s="780"/>
      <c r="CPU23" s="780"/>
      <c r="CPV23" s="780"/>
      <c r="CPW23" s="780"/>
      <c r="CPX23" s="780"/>
      <c r="CPY23" s="780"/>
      <c r="CPZ23" s="780"/>
      <c r="CQA23" s="780"/>
      <c r="CQB23" s="780"/>
      <c r="CQC23" s="780"/>
      <c r="CQD23" s="780"/>
      <c r="CQE23" s="780"/>
      <c r="CQF23" s="780"/>
      <c r="CQG23" s="780"/>
      <c r="CQH23" s="780"/>
      <c r="CQI23" s="780"/>
      <c r="CQJ23" s="780"/>
      <c r="CQK23" s="780"/>
      <c r="CQL23" s="780"/>
      <c r="CQM23" s="780"/>
      <c r="CQN23" s="780"/>
      <c r="CQO23" s="780"/>
      <c r="CQP23" s="780"/>
      <c r="CQQ23" s="780"/>
      <c r="CQR23" s="780"/>
      <c r="CQS23" s="780"/>
      <c r="CQT23" s="780"/>
      <c r="CQU23" s="780"/>
      <c r="CQV23" s="780"/>
      <c r="CQW23" s="780"/>
      <c r="CQX23" s="780"/>
      <c r="CQY23" s="780"/>
      <c r="CQZ23" s="780"/>
      <c r="CRA23" s="780"/>
      <c r="CRB23" s="780"/>
      <c r="CRC23" s="780"/>
      <c r="CRD23" s="780"/>
      <c r="CRE23" s="780"/>
      <c r="CRF23" s="780"/>
      <c r="CRG23" s="780"/>
      <c r="CRH23" s="780"/>
      <c r="CRI23" s="780"/>
      <c r="CRJ23" s="780"/>
      <c r="CRK23" s="780"/>
      <c r="CRL23" s="780"/>
      <c r="CRM23" s="780"/>
      <c r="CRN23" s="780"/>
      <c r="CRO23" s="780"/>
      <c r="CRP23" s="780"/>
      <c r="CRQ23" s="780"/>
      <c r="CRR23" s="780"/>
      <c r="CRS23" s="780"/>
      <c r="CRT23" s="780"/>
      <c r="CRU23" s="780"/>
      <c r="CRV23" s="780"/>
      <c r="CRW23" s="780"/>
      <c r="CRX23" s="780"/>
      <c r="CRY23" s="780"/>
      <c r="CRZ23" s="780"/>
      <c r="CSA23" s="780"/>
      <c r="CSB23" s="780"/>
      <c r="CSC23" s="780"/>
      <c r="CSD23" s="780"/>
      <c r="CSE23" s="780"/>
      <c r="CSF23" s="780"/>
      <c r="CSG23" s="780"/>
      <c r="CSH23" s="780"/>
      <c r="CSI23" s="780"/>
      <c r="CSJ23" s="780"/>
      <c r="CSK23" s="780"/>
      <c r="CSL23" s="780"/>
      <c r="CSM23" s="780"/>
      <c r="CSN23" s="780"/>
      <c r="CSO23" s="780"/>
      <c r="CSP23" s="780"/>
      <c r="CSQ23" s="780"/>
      <c r="CSR23" s="780"/>
      <c r="CSS23" s="780"/>
      <c r="CST23" s="780"/>
      <c r="CSU23" s="780"/>
      <c r="CSV23" s="780"/>
      <c r="CSW23" s="780"/>
      <c r="CSX23" s="780"/>
      <c r="CSY23" s="780"/>
      <c r="CSZ23" s="780"/>
      <c r="CTA23" s="780"/>
      <c r="CTB23" s="780"/>
      <c r="CTC23" s="780"/>
      <c r="CTD23" s="780"/>
      <c r="CTE23" s="780"/>
      <c r="CTF23" s="780"/>
      <c r="CTG23" s="780"/>
      <c r="CTH23" s="780"/>
      <c r="CTI23" s="780"/>
      <c r="CTJ23" s="780"/>
      <c r="CTK23" s="780"/>
      <c r="CTL23" s="780"/>
      <c r="CTM23" s="780"/>
      <c r="CTN23" s="780"/>
      <c r="CTO23" s="780"/>
      <c r="CTP23" s="780"/>
      <c r="CTQ23" s="780"/>
      <c r="CTR23" s="780"/>
      <c r="CTS23" s="780"/>
      <c r="CTT23" s="780"/>
      <c r="CTU23" s="780"/>
      <c r="CTV23" s="780"/>
      <c r="CTW23" s="780"/>
      <c r="CTX23" s="780"/>
      <c r="CTY23" s="780"/>
      <c r="CTZ23" s="780"/>
      <c r="CUA23" s="780"/>
      <c r="CUB23" s="780"/>
      <c r="CUC23" s="780"/>
      <c r="CUD23" s="780"/>
      <c r="CUE23" s="780"/>
      <c r="CUF23" s="780"/>
      <c r="CUG23" s="780"/>
      <c r="CUH23" s="780"/>
      <c r="CUI23" s="780"/>
      <c r="CUJ23" s="780"/>
      <c r="CUK23" s="780"/>
      <c r="CUL23" s="780"/>
      <c r="CUM23" s="780"/>
      <c r="CUN23" s="780"/>
      <c r="CUO23" s="780"/>
      <c r="CUP23" s="780"/>
      <c r="CUQ23" s="780"/>
      <c r="CUR23" s="780"/>
      <c r="CUS23" s="780"/>
      <c r="CUT23" s="780"/>
      <c r="CUU23" s="780"/>
      <c r="CUV23" s="780"/>
      <c r="CUW23" s="780"/>
      <c r="CUX23" s="780"/>
      <c r="CUY23" s="780"/>
      <c r="CUZ23" s="780"/>
      <c r="CVA23" s="780"/>
      <c r="CVB23" s="780"/>
      <c r="CVC23" s="780"/>
      <c r="CVD23" s="780"/>
      <c r="CVE23" s="780"/>
      <c r="CVF23" s="780"/>
      <c r="CVG23" s="780"/>
      <c r="CVH23" s="780"/>
      <c r="CVI23" s="780"/>
      <c r="CVJ23" s="780"/>
      <c r="CVK23" s="780"/>
      <c r="CVL23" s="780"/>
      <c r="CVM23" s="780"/>
      <c r="CVN23" s="780"/>
      <c r="CVO23" s="780"/>
      <c r="CVP23" s="780"/>
      <c r="CVQ23" s="780"/>
      <c r="CVR23" s="780"/>
      <c r="CVS23" s="780"/>
      <c r="CVT23" s="780"/>
      <c r="CVU23" s="780"/>
      <c r="CVV23" s="780"/>
      <c r="CVW23" s="780"/>
      <c r="CVX23" s="780"/>
      <c r="CVY23" s="780"/>
      <c r="CVZ23" s="780"/>
      <c r="CWA23" s="780"/>
      <c r="CWB23" s="780"/>
      <c r="CWC23" s="780"/>
      <c r="CWD23" s="780"/>
      <c r="CWE23" s="780"/>
      <c r="CWF23" s="780"/>
      <c r="CWG23" s="780"/>
      <c r="CWH23" s="780"/>
      <c r="CWI23" s="780"/>
      <c r="CWJ23" s="780"/>
      <c r="CWK23" s="780"/>
      <c r="CWL23" s="780"/>
      <c r="CWM23" s="780"/>
      <c r="CWN23" s="780"/>
      <c r="CWO23" s="780"/>
      <c r="CWP23" s="780"/>
      <c r="CWQ23" s="780"/>
      <c r="CWR23" s="780"/>
      <c r="CWS23" s="780"/>
      <c r="CWT23" s="780"/>
      <c r="CWU23" s="780"/>
      <c r="CWV23" s="780"/>
      <c r="CWW23" s="780"/>
      <c r="CWX23" s="780"/>
      <c r="CWY23" s="780"/>
      <c r="CWZ23" s="780"/>
      <c r="CXA23" s="780"/>
      <c r="CXB23" s="780"/>
      <c r="CXC23" s="780"/>
      <c r="CXD23" s="780"/>
      <c r="CXE23" s="780"/>
      <c r="CXF23" s="780"/>
      <c r="CXG23" s="780"/>
      <c r="CXH23" s="780"/>
      <c r="CXI23" s="780"/>
      <c r="CXJ23" s="780"/>
      <c r="CXK23" s="780"/>
      <c r="CXL23" s="780"/>
      <c r="CXM23" s="780"/>
      <c r="CXN23" s="780"/>
      <c r="CXO23" s="780"/>
      <c r="CXP23" s="780"/>
      <c r="CXQ23" s="780"/>
      <c r="CXR23" s="780"/>
      <c r="CXS23" s="780"/>
      <c r="CXT23" s="780"/>
      <c r="CXU23" s="780"/>
      <c r="CXV23" s="780"/>
      <c r="CXW23" s="780"/>
      <c r="CXX23" s="780"/>
      <c r="CXY23" s="780"/>
      <c r="CXZ23" s="780"/>
      <c r="CYA23" s="780"/>
      <c r="CYB23" s="780"/>
      <c r="CYC23" s="780"/>
      <c r="CYD23" s="780"/>
      <c r="CYE23" s="780"/>
      <c r="CYF23" s="780"/>
      <c r="CYG23" s="780"/>
      <c r="CYH23" s="780"/>
      <c r="CYI23" s="780"/>
      <c r="CYJ23" s="780"/>
      <c r="CYK23" s="780"/>
      <c r="CYL23" s="780"/>
      <c r="CYM23" s="780"/>
      <c r="CYN23" s="780"/>
      <c r="CYO23" s="780"/>
      <c r="CYP23" s="780"/>
      <c r="CYQ23" s="780"/>
      <c r="CYR23" s="780"/>
      <c r="CYS23" s="780"/>
      <c r="CYT23" s="780"/>
      <c r="CYU23" s="780"/>
      <c r="CYV23" s="780"/>
      <c r="CYW23" s="780"/>
      <c r="CYX23" s="780"/>
      <c r="CYY23" s="780"/>
      <c r="CYZ23" s="780"/>
      <c r="CZA23" s="780"/>
      <c r="CZB23" s="780"/>
      <c r="CZC23" s="780"/>
      <c r="CZD23" s="780"/>
      <c r="CZE23" s="780"/>
      <c r="CZF23" s="780"/>
      <c r="CZG23" s="780"/>
      <c r="CZH23" s="780"/>
      <c r="CZI23" s="780"/>
      <c r="CZJ23" s="780"/>
      <c r="CZK23" s="780"/>
      <c r="CZL23" s="780"/>
      <c r="CZM23" s="780"/>
      <c r="CZN23" s="780"/>
      <c r="CZO23" s="780"/>
      <c r="CZP23" s="780"/>
      <c r="CZQ23" s="780"/>
      <c r="CZR23" s="780"/>
      <c r="CZS23" s="780"/>
      <c r="CZT23" s="780"/>
      <c r="CZU23" s="780"/>
      <c r="CZV23" s="780"/>
      <c r="CZW23" s="780"/>
      <c r="CZX23" s="780"/>
      <c r="CZY23" s="780"/>
      <c r="CZZ23" s="780"/>
      <c r="DAA23" s="780"/>
      <c r="DAB23" s="780"/>
      <c r="DAC23" s="780"/>
      <c r="DAD23" s="780"/>
      <c r="DAE23" s="780"/>
      <c r="DAF23" s="780"/>
      <c r="DAG23" s="780"/>
      <c r="DAH23" s="780"/>
      <c r="DAI23" s="780"/>
      <c r="DAJ23" s="780"/>
      <c r="DAK23" s="780"/>
      <c r="DAL23" s="780"/>
      <c r="DAM23" s="780"/>
      <c r="DAN23" s="780"/>
      <c r="DAO23" s="780"/>
      <c r="DAP23" s="780"/>
      <c r="DAQ23" s="780"/>
      <c r="DAR23" s="780"/>
      <c r="DAS23" s="780"/>
      <c r="DAT23" s="780"/>
      <c r="DAU23" s="780"/>
      <c r="DAV23" s="780"/>
      <c r="DAW23" s="780"/>
      <c r="DAX23" s="780"/>
      <c r="DAY23" s="780"/>
      <c r="DAZ23" s="780"/>
      <c r="DBA23" s="780"/>
      <c r="DBB23" s="780"/>
      <c r="DBC23" s="780"/>
      <c r="DBD23" s="780"/>
      <c r="DBE23" s="780"/>
      <c r="DBF23" s="780"/>
      <c r="DBG23" s="780"/>
      <c r="DBH23" s="780"/>
      <c r="DBI23" s="780"/>
      <c r="DBJ23" s="780"/>
      <c r="DBK23" s="780"/>
      <c r="DBL23" s="780"/>
      <c r="DBM23" s="780"/>
      <c r="DBN23" s="780"/>
      <c r="DBO23" s="780"/>
      <c r="DBP23" s="780"/>
      <c r="DBQ23" s="780"/>
      <c r="DBR23" s="780"/>
      <c r="DBS23" s="780"/>
      <c r="DBT23" s="780"/>
      <c r="DBU23" s="780"/>
      <c r="DBV23" s="780"/>
      <c r="DBW23" s="780"/>
      <c r="DBX23" s="780"/>
      <c r="DBY23" s="780"/>
      <c r="DBZ23" s="780"/>
      <c r="DCA23" s="780"/>
      <c r="DCB23" s="780"/>
      <c r="DCC23" s="780"/>
      <c r="DCD23" s="780"/>
      <c r="DCE23" s="780"/>
      <c r="DCF23" s="780"/>
      <c r="DCG23" s="780"/>
      <c r="DCH23" s="780"/>
      <c r="DCI23" s="780"/>
      <c r="DCJ23" s="780"/>
      <c r="DCK23" s="780"/>
      <c r="DCL23" s="780"/>
      <c r="DCM23" s="780"/>
      <c r="DCN23" s="780"/>
      <c r="DCO23" s="780"/>
      <c r="DCP23" s="780"/>
      <c r="DCQ23" s="780"/>
      <c r="DCR23" s="780"/>
      <c r="DCS23" s="780"/>
      <c r="DCT23" s="780"/>
      <c r="DCU23" s="780"/>
      <c r="DCV23" s="780"/>
      <c r="DCW23" s="780"/>
      <c r="DCX23" s="780"/>
      <c r="DCY23" s="780"/>
      <c r="DCZ23" s="780"/>
      <c r="DDA23" s="780"/>
      <c r="DDB23" s="780"/>
      <c r="DDC23" s="780"/>
      <c r="DDD23" s="780"/>
      <c r="DDE23" s="780"/>
      <c r="DDF23" s="780"/>
      <c r="DDG23" s="780"/>
      <c r="DDH23" s="780"/>
      <c r="DDI23" s="780"/>
      <c r="DDJ23" s="780"/>
      <c r="DDK23" s="780"/>
      <c r="DDL23" s="780"/>
      <c r="DDM23" s="780"/>
      <c r="DDN23" s="780"/>
      <c r="DDO23" s="780"/>
      <c r="DDP23" s="780"/>
      <c r="DDQ23" s="780"/>
      <c r="DDR23" s="780"/>
      <c r="DDS23" s="780"/>
      <c r="DDT23" s="780"/>
      <c r="DDU23" s="780"/>
      <c r="DDV23" s="780"/>
      <c r="DDW23" s="780"/>
      <c r="DDX23" s="780"/>
      <c r="DDY23" s="780"/>
      <c r="DDZ23" s="780"/>
      <c r="DEA23" s="780"/>
      <c r="DEB23" s="780"/>
      <c r="DEC23" s="780"/>
      <c r="DED23" s="780"/>
      <c r="DEE23" s="780"/>
      <c r="DEF23" s="780"/>
      <c r="DEG23" s="780"/>
      <c r="DEH23" s="780"/>
      <c r="DEI23" s="780"/>
      <c r="DEJ23" s="780"/>
      <c r="DEK23" s="780"/>
      <c r="DEL23" s="780"/>
      <c r="DEM23" s="780"/>
      <c r="DEN23" s="780"/>
      <c r="DEO23" s="780"/>
      <c r="DEP23" s="780"/>
      <c r="DEQ23" s="780"/>
      <c r="DER23" s="780"/>
      <c r="DES23" s="780"/>
      <c r="DET23" s="780"/>
      <c r="DEU23" s="780"/>
      <c r="DEV23" s="780"/>
      <c r="DEW23" s="780"/>
      <c r="DEX23" s="780"/>
      <c r="DEY23" s="780"/>
      <c r="DEZ23" s="780"/>
      <c r="DFA23" s="780"/>
      <c r="DFB23" s="780"/>
      <c r="DFC23" s="780"/>
      <c r="DFD23" s="780"/>
      <c r="DFE23" s="780"/>
      <c r="DFF23" s="780"/>
      <c r="DFG23" s="780"/>
      <c r="DFH23" s="780"/>
      <c r="DFI23" s="780"/>
      <c r="DFJ23" s="780"/>
      <c r="DFK23" s="780"/>
      <c r="DFL23" s="780"/>
      <c r="DFM23" s="780"/>
      <c r="DFN23" s="780"/>
      <c r="DFO23" s="780"/>
      <c r="DFP23" s="780"/>
      <c r="DFQ23" s="780"/>
      <c r="DFR23" s="780"/>
      <c r="DFS23" s="780"/>
      <c r="DFT23" s="780"/>
      <c r="DFU23" s="780"/>
      <c r="DFV23" s="780"/>
      <c r="DFW23" s="780"/>
      <c r="DFX23" s="780"/>
      <c r="DFY23" s="780"/>
      <c r="DFZ23" s="780"/>
      <c r="DGA23" s="780"/>
      <c r="DGB23" s="780"/>
      <c r="DGC23" s="780"/>
      <c r="DGD23" s="780"/>
      <c r="DGE23" s="780"/>
      <c r="DGF23" s="780"/>
      <c r="DGG23" s="780"/>
      <c r="DGH23" s="780"/>
      <c r="DGI23" s="780"/>
      <c r="DGJ23" s="780"/>
      <c r="DGK23" s="780"/>
      <c r="DGL23" s="780"/>
      <c r="DGM23" s="780"/>
      <c r="DGN23" s="780"/>
      <c r="DGO23" s="780"/>
      <c r="DGP23" s="780"/>
      <c r="DGQ23" s="780"/>
      <c r="DGR23" s="780"/>
      <c r="DGS23" s="780"/>
      <c r="DGT23" s="780"/>
      <c r="DGU23" s="780"/>
      <c r="DGV23" s="780"/>
      <c r="DGW23" s="780"/>
      <c r="DGX23" s="780"/>
      <c r="DGY23" s="780"/>
      <c r="DGZ23" s="780"/>
      <c r="DHA23" s="780"/>
      <c r="DHB23" s="780"/>
      <c r="DHC23" s="780"/>
      <c r="DHD23" s="780"/>
      <c r="DHE23" s="780"/>
      <c r="DHF23" s="780"/>
      <c r="DHG23" s="780"/>
      <c r="DHH23" s="780"/>
      <c r="DHI23" s="780"/>
      <c r="DHJ23" s="780"/>
      <c r="DHK23" s="780"/>
      <c r="DHL23" s="780"/>
      <c r="DHM23" s="780"/>
      <c r="DHN23" s="780"/>
      <c r="DHO23" s="780"/>
      <c r="DHP23" s="780"/>
      <c r="DHQ23" s="780"/>
      <c r="DHR23" s="780"/>
      <c r="DHS23" s="780"/>
      <c r="DHT23" s="780"/>
      <c r="DHU23" s="780"/>
      <c r="DHV23" s="780"/>
      <c r="DHW23" s="780"/>
      <c r="DHX23" s="780"/>
      <c r="DHY23" s="780"/>
      <c r="DHZ23" s="780"/>
      <c r="DIA23" s="780"/>
      <c r="DIB23" s="780"/>
      <c r="DIC23" s="780"/>
      <c r="DID23" s="780"/>
      <c r="DIE23" s="780"/>
      <c r="DIF23" s="780"/>
      <c r="DIG23" s="780"/>
      <c r="DIH23" s="780"/>
      <c r="DII23" s="780"/>
      <c r="DIJ23" s="780"/>
      <c r="DIK23" s="780"/>
      <c r="DIL23" s="780"/>
      <c r="DIM23" s="780"/>
      <c r="DIN23" s="780"/>
      <c r="DIO23" s="780"/>
      <c r="DIP23" s="780"/>
      <c r="DIQ23" s="780"/>
      <c r="DIR23" s="780"/>
      <c r="DIS23" s="780"/>
      <c r="DIT23" s="780"/>
      <c r="DIU23" s="780"/>
      <c r="DIV23" s="780"/>
      <c r="DIW23" s="780"/>
      <c r="DIX23" s="780"/>
      <c r="DIY23" s="780"/>
      <c r="DIZ23" s="780"/>
      <c r="DJA23" s="780"/>
      <c r="DJB23" s="780"/>
      <c r="DJC23" s="780"/>
      <c r="DJD23" s="780"/>
      <c r="DJE23" s="780"/>
      <c r="DJF23" s="780"/>
      <c r="DJG23" s="780"/>
      <c r="DJH23" s="780"/>
      <c r="DJI23" s="780"/>
      <c r="DJJ23" s="780"/>
      <c r="DJK23" s="780"/>
      <c r="DJL23" s="780"/>
      <c r="DJM23" s="780"/>
      <c r="DJN23" s="780"/>
      <c r="DJO23" s="780"/>
      <c r="DJP23" s="780"/>
      <c r="DJQ23" s="780"/>
      <c r="DJR23" s="780"/>
      <c r="DJS23" s="780"/>
      <c r="DJT23" s="780"/>
      <c r="DJU23" s="780"/>
      <c r="DJV23" s="780"/>
      <c r="DJW23" s="780"/>
      <c r="DJX23" s="780"/>
      <c r="DJY23" s="780"/>
      <c r="DJZ23" s="780"/>
      <c r="DKA23" s="780"/>
      <c r="DKB23" s="780"/>
      <c r="DKC23" s="780"/>
      <c r="DKD23" s="780"/>
      <c r="DKE23" s="780"/>
      <c r="DKF23" s="780"/>
      <c r="DKG23" s="780"/>
      <c r="DKH23" s="780"/>
      <c r="DKI23" s="780"/>
      <c r="DKJ23" s="780"/>
      <c r="DKK23" s="780"/>
      <c r="DKL23" s="780"/>
      <c r="DKM23" s="780"/>
      <c r="DKN23" s="780"/>
      <c r="DKO23" s="780"/>
      <c r="DKP23" s="780"/>
      <c r="DKQ23" s="780"/>
      <c r="DKR23" s="780"/>
      <c r="DKS23" s="780"/>
      <c r="DKT23" s="780"/>
      <c r="DKU23" s="780"/>
      <c r="DKV23" s="780"/>
      <c r="DKW23" s="780"/>
      <c r="DKX23" s="780"/>
      <c r="DKY23" s="780"/>
      <c r="DKZ23" s="780"/>
      <c r="DLA23" s="780"/>
      <c r="DLB23" s="780"/>
      <c r="DLC23" s="780"/>
      <c r="DLD23" s="780"/>
      <c r="DLE23" s="780"/>
      <c r="DLF23" s="780"/>
      <c r="DLG23" s="780"/>
      <c r="DLH23" s="780"/>
      <c r="DLI23" s="780"/>
      <c r="DLJ23" s="780"/>
      <c r="DLK23" s="780"/>
      <c r="DLL23" s="780"/>
      <c r="DLM23" s="780"/>
      <c r="DLN23" s="780"/>
      <c r="DLO23" s="780"/>
      <c r="DLP23" s="780"/>
      <c r="DLQ23" s="780"/>
      <c r="DLR23" s="780"/>
      <c r="DLS23" s="780"/>
      <c r="DLT23" s="780"/>
      <c r="DLU23" s="780"/>
      <c r="DLV23" s="780"/>
      <c r="DLW23" s="780"/>
      <c r="DLX23" s="780"/>
      <c r="DLY23" s="780"/>
      <c r="DLZ23" s="780"/>
      <c r="DMA23" s="780"/>
      <c r="DMB23" s="780"/>
      <c r="DMC23" s="780"/>
      <c r="DMD23" s="780"/>
      <c r="DME23" s="780"/>
      <c r="DMF23" s="780"/>
      <c r="DMG23" s="780"/>
      <c r="DMH23" s="780"/>
      <c r="DMI23" s="780"/>
      <c r="DMJ23" s="780"/>
      <c r="DMK23" s="780"/>
      <c r="DML23" s="780"/>
      <c r="DMM23" s="780"/>
      <c r="DMN23" s="780"/>
      <c r="DMO23" s="780"/>
      <c r="DMP23" s="780"/>
      <c r="DMQ23" s="780"/>
      <c r="DMR23" s="780"/>
      <c r="DMS23" s="780"/>
      <c r="DMT23" s="780"/>
      <c r="DMU23" s="780"/>
      <c r="DMV23" s="780"/>
      <c r="DMW23" s="780"/>
      <c r="DMX23" s="780"/>
      <c r="DMY23" s="780"/>
      <c r="DMZ23" s="780"/>
      <c r="DNA23" s="780"/>
      <c r="DNB23" s="780"/>
      <c r="DNC23" s="780"/>
      <c r="DND23" s="780"/>
      <c r="DNE23" s="780"/>
      <c r="DNF23" s="780"/>
      <c r="DNG23" s="780"/>
      <c r="DNH23" s="780"/>
      <c r="DNI23" s="780"/>
      <c r="DNJ23" s="780"/>
      <c r="DNK23" s="780"/>
      <c r="DNL23" s="780"/>
      <c r="DNM23" s="780"/>
      <c r="DNN23" s="780"/>
      <c r="DNO23" s="780"/>
      <c r="DNP23" s="780"/>
      <c r="DNQ23" s="780"/>
      <c r="DNR23" s="780"/>
      <c r="DNS23" s="780"/>
      <c r="DNT23" s="780"/>
      <c r="DNU23" s="780"/>
      <c r="DNV23" s="780"/>
      <c r="DNW23" s="780"/>
      <c r="DNX23" s="780"/>
      <c r="DNY23" s="780"/>
      <c r="DNZ23" s="780"/>
      <c r="DOA23" s="780"/>
      <c r="DOB23" s="780"/>
      <c r="DOC23" s="780"/>
      <c r="DOD23" s="780"/>
      <c r="DOE23" s="780"/>
      <c r="DOF23" s="780"/>
      <c r="DOG23" s="780"/>
      <c r="DOH23" s="780"/>
      <c r="DOI23" s="780"/>
      <c r="DOJ23" s="780"/>
      <c r="DOK23" s="780"/>
      <c r="DOL23" s="780"/>
      <c r="DOM23" s="780"/>
      <c r="DON23" s="780"/>
      <c r="DOO23" s="780"/>
      <c r="DOP23" s="780"/>
      <c r="DOQ23" s="780"/>
      <c r="DOR23" s="780"/>
      <c r="DOS23" s="780"/>
      <c r="DOT23" s="780"/>
      <c r="DOU23" s="780"/>
      <c r="DOV23" s="780"/>
      <c r="DOW23" s="780"/>
      <c r="DOX23" s="780"/>
      <c r="DOY23" s="780"/>
      <c r="DOZ23" s="780"/>
      <c r="DPA23" s="780"/>
      <c r="DPB23" s="780"/>
      <c r="DPC23" s="780"/>
      <c r="DPD23" s="780"/>
      <c r="DPE23" s="780"/>
      <c r="DPF23" s="780"/>
      <c r="DPG23" s="780"/>
      <c r="DPH23" s="780"/>
      <c r="DPI23" s="780"/>
      <c r="DPJ23" s="780"/>
      <c r="DPK23" s="780"/>
      <c r="DPL23" s="780"/>
      <c r="DPM23" s="780"/>
      <c r="DPN23" s="780"/>
      <c r="DPO23" s="780"/>
      <c r="DPP23" s="780"/>
      <c r="DPQ23" s="780"/>
      <c r="DPR23" s="780"/>
      <c r="DPS23" s="780"/>
      <c r="DPT23" s="780"/>
      <c r="DPU23" s="780"/>
      <c r="DPV23" s="780"/>
      <c r="DPW23" s="780"/>
      <c r="DPX23" s="780"/>
      <c r="DPY23" s="780"/>
      <c r="DPZ23" s="780"/>
      <c r="DQA23" s="780"/>
      <c r="DQB23" s="780"/>
      <c r="DQC23" s="780"/>
      <c r="DQD23" s="780"/>
      <c r="DQE23" s="780"/>
      <c r="DQF23" s="780"/>
      <c r="DQG23" s="780"/>
      <c r="DQH23" s="780"/>
      <c r="DQI23" s="780"/>
      <c r="DQJ23" s="780"/>
      <c r="DQK23" s="780"/>
      <c r="DQL23" s="780"/>
      <c r="DQM23" s="780"/>
      <c r="DQN23" s="780"/>
      <c r="DQO23" s="780"/>
      <c r="DQP23" s="780"/>
      <c r="DQQ23" s="780"/>
      <c r="DQR23" s="780"/>
      <c r="DQS23" s="780"/>
      <c r="DQT23" s="780"/>
      <c r="DQU23" s="780"/>
      <c r="DQV23" s="780"/>
      <c r="DQW23" s="780"/>
      <c r="DQX23" s="780"/>
      <c r="DQY23" s="780"/>
      <c r="DQZ23" s="780"/>
      <c r="DRA23" s="780"/>
      <c r="DRB23" s="780"/>
      <c r="DRC23" s="780"/>
      <c r="DRD23" s="780"/>
      <c r="DRE23" s="780"/>
      <c r="DRF23" s="780"/>
      <c r="DRG23" s="780"/>
      <c r="DRH23" s="780"/>
      <c r="DRI23" s="780"/>
      <c r="DRJ23" s="780"/>
      <c r="DRK23" s="780"/>
      <c r="DRL23" s="780"/>
      <c r="DRM23" s="780"/>
      <c r="DRN23" s="780"/>
      <c r="DRO23" s="780"/>
      <c r="DRP23" s="780"/>
      <c r="DRQ23" s="780"/>
      <c r="DRR23" s="780"/>
      <c r="DRS23" s="780"/>
      <c r="DRT23" s="780"/>
      <c r="DRU23" s="780"/>
      <c r="DRV23" s="780"/>
      <c r="DRW23" s="780"/>
      <c r="DRX23" s="780"/>
      <c r="DRY23" s="780"/>
      <c r="DRZ23" s="780"/>
      <c r="DSA23" s="780"/>
      <c r="DSB23" s="780"/>
      <c r="DSC23" s="780"/>
      <c r="DSD23" s="780"/>
      <c r="DSE23" s="780"/>
      <c r="DSF23" s="780"/>
      <c r="DSG23" s="780"/>
      <c r="DSH23" s="780"/>
      <c r="DSI23" s="780"/>
      <c r="DSJ23" s="780"/>
      <c r="DSK23" s="780"/>
      <c r="DSL23" s="780"/>
      <c r="DSM23" s="780"/>
      <c r="DSN23" s="780"/>
      <c r="DSO23" s="780"/>
      <c r="DSP23" s="780"/>
      <c r="DSQ23" s="780"/>
      <c r="DSR23" s="780"/>
      <c r="DSS23" s="780"/>
      <c r="DST23" s="780"/>
      <c r="DSU23" s="780"/>
      <c r="DSV23" s="780"/>
      <c r="DSW23" s="780"/>
      <c r="DSX23" s="780"/>
      <c r="DSY23" s="780"/>
      <c r="DSZ23" s="780"/>
      <c r="DTA23" s="780"/>
      <c r="DTB23" s="780"/>
      <c r="DTC23" s="780"/>
      <c r="DTD23" s="780"/>
      <c r="DTE23" s="780"/>
      <c r="DTF23" s="780"/>
      <c r="DTG23" s="780"/>
      <c r="DTH23" s="780"/>
      <c r="DTI23" s="780"/>
      <c r="DTJ23" s="780"/>
      <c r="DTK23" s="780"/>
      <c r="DTL23" s="780"/>
      <c r="DTM23" s="780"/>
      <c r="DTN23" s="780"/>
      <c r="DTO23" s="780"/>
      <c r="DTP23" s="780"/>
      <c r="DTQ23" s="780"/>
      <c r="DTR23" s="780"/>
      <c r="DTS23" s="780"/>
      <c r="DTT23" s="780"/>
      <c r="DTU23" s="780"/>
      <c r="DTV23" s="780"/>
      <c r="DTW23" s="780"/>
      <c r="DTX23" s="780"/>
      <c r="DTY23" s="780"/>
      <c r="DTZ23" s="780"/>
      <c r="DUA23" s="780"/>
      <c r="DUB23" s="780"/>
      <c r="DUC23" s="780"/>
      <c r="DUD23" s="780"/>
      <c r="DUE23" s="780"/>
      <c r="DUF23" s="780"/>
      <c r="DUG23" s="780"/>
      <c r="DUH23" s="780"/>
      <c r="DUI23" s="780"/>
      <c r="DUJ23" s="780"/>
      <c r="DUK23" s="780"/>
      <c r="DUL23" s="780"/>
      <c r="DUM23" s="780"/>
      <c r="DUN23" s="780"/>
      <c r="DUO23" s="780"/>
      <c r="DUP23" s="780"/>
      <c r="DUQ23" s="780"/>
      <c r="DUR23" s="780"/>
      <c r="DUS23" s="780"/>
      <c r="DUT23" s="780"/>
      <c r="DUU23" s="780"/>
      <c r="DUV23" s="780"/>
      <c r="DUW23" s="780"/>
      <c r="DUX23" s="780"/>
      <c r="DUY23" s="780"/>
      <c r="DUZ23" s="780"/>
      <c r="DVA23" s="780"/>
      <c r="DVB23" s="780"/>
      <c r="DVC23" s="780"/>
      <c r="DVD23" s="780"/>
      <c r="DVE23" s="780"/>
      <c r="DVF23" s="780"/>
      <c r="DVG23" s="780"/>
      <c r="DVH23" s="780"/>
      <c r="DVI23" s="780"/>
      <c r="DVJ23" s="780"/>
      <c r="DVK23" s="780"/>
      <c r="DVL23" s="780"/>
      <c r="DVM23" s="780"/>
      <c r="DVN23" s="780"/>
      <c r="DVO23" s="780"/>
      <c r="DVP23" s="780"/>
      <c r="DVQ23" s="780"/>
      <c r="DVR23" s="780"/>
      <c r="DVS23" s="780"/>
      <c r="DVT23" s="780"/>
      <c r="DVU23" s="780"/>
      <c r="DVV23" s="780"/>
      <c r="DVW23" s="780"/>
      <c r="DVX23" s="780"/>
      <c r="DVY23" s="780"/>
      <c r="DVZ23" s="780"/>
      <c r="DWA23" s="780"/>
      <c r="DWB23" s="780"/>
      <c r="DWC23" s="780"/>
      <c r="DWD23" s="780"/>
      <c r="DWE23" s="780"/>
      <c r="DWF23" s="780"/>
      <c r="DWG23" s="780"/>
      <c r="DWH23" s="780"/>
      <c r="DWI23" s="780"/>
      <c r="DWJ23" s="780"/>
      <c r="DWK23" s="780"/>
      <c r="DWL23" s="780"/>
      <c r="DWM23" s="780"/>
      <c r="DWN23" s="780"/>
      <c r="DWO23" s="780"/>
      <c r="DWP23" s="780"/>
      <c r="DWQ23" s="780"/>
      <c r="DWR23" s="780"/>
      <c r="DWS23" s="780"/>
      <c r="DWT23" s="780"/>
      <c r="DWU23" s="780"/>
      <c r="DWV23" s="780"/>
      <c r="DWW23" s="780"/>
      <c r="DWX23" s="780"/>
      <c r="DWY23" s="780"/>
      <c r="DWZ23" s="780"/>
      <c r="DXA23" s="780"/>
      <c r="DXB23" s="780"/>
      <c r="DXC23" s="780"/>
      <c r="DXD23" s="780"/>
      <c r="DXE23" s="780"/>
      <c r="DXF23" s="780"/>
      <c r="DXG23" s="780"/>
      <c r="DXH23" s="780"/>
      <c r="DXI23" s="780"/>
      <c r="DXJ23" s="780"/>
      <c r="DXK23" s="780"/>
      <c r="DXL23" s="780"/>
      <c r="DXM23" s="780"/>
      <c r="DXN23" s="780"/>
      <c r="DXO23" s="780"/>
      <c r="DXP23" s="780"/>
      <c r="DXQ23" s="780"/>
      <c r="DXR23" s="780"/>
      <c r="DXS23" s="780"/>
      <c r="DXT23" s="780"/>
      <c r="DXU23" s="780"/>
      <c r="DXV23" s="780"/>
      <c r="DXW23" s="780"/>
      <c r="DXX23" s="780"/>
      <c r="DXY23" s="780"/>
      <c r="DXZ23" s="780"/>
      <c r="DYA23" s="780"/>
      <c r="DYB23" s="780"/>
      <c r="DYC23" s="780"/>
      <c r="DYD23" s="780"/>
      <c r="DYE23" s="780"/>
      <c r="DYF23" s="780"/>
      <c r="DYG23" s="780"/>
      <c r="DYH23" s="780"/>
      <c r="DYI23" s="780"/>
      <c r="DYJ23" s="780"/>
      <c r="DYK23" s="780"/>
      <c r="DYL23" s="780"/>
      <c r="DYM23" s="780"/>
      <c r="DYN23" s="780"/>
      <c r="DYO23" s="780"/>
      <c r="DYP23" s="780"/>
      <c r="DYQ23" s="780"/>
      <c r="DYR23" s="780"/>
      <c r="DYS23" s="780"/>
      <c r="DYT23" s="780"/>
      <c r="DYU23" s="780"/>
      <c r="DYV23" s="780"/>
      <c r="DYW23" s="780"/>
      <c r="DYX23" s="780"/>
      <c r="DYY23" s="780"/>
      <c r="DYZ23" s="780"/>
      <c r="DZA23" s="780"/>
      <c r="DZB23" s="780"/>
      <c r="DZC23" s="780"/>
      <c r="DZD23" s="780"/>
      <c r="DZE23" s="780"/>
      <c r="DZF23" s="780"/>
      <c r="DZG23" s="780"/>
      <c r="DZH23" s="780"/>
      <c r="DZI23" s="780"/>
      <c r="DZJ23" s="780"/>
      <c r="DZK23" s="780"/>
      <c r="DZL23" s="780"/>
      <c r="DZM23" s="780"/>
      <c r="DZN23" s="780"/>
      <c r="DZO23" s="780"/>
      <c r="DZP23" s="780"/>
      <c r="DZQ23" s="780"/>
      <c r="DZR23" s="780"/>
      <c r="DZS23" s="780"/>
      <c r="DZT23" s="780"/>
      <c r="DZU23" s="780"/>
      <c r="DZV23" s="780"/>
      <c r="DZW23" s="780"/>
      <c r="DZX23" s="780"/>
      <c r="DZY23" s="780"/>
      <c r="DZZ23" s="780"/>
      <c r="EAA23" s="780"/>
      <c r="EAB23" s="780"/>
      <c r="EAC23" s="780"/>
      <c r="EAD23" s="780"/>
      <c r="EAE23" s="780"/>
      <c r="EAF23" s="780"/>
      <c r="EAG23" s="780"/>
      <c r="EAH23" s="780"/>
      <c r="EAI23" s="780"/>
      <c r="EAJ23" s="780"/>
      <c r="EAK23" s="780"/>
      <c r="EAL23" s="780"/>
      <c r="EAM23" s="780"/>
      <c r="EAN23" s="780"/>
      <c r="EAO23" s="780"/>
      <c r="EAP23" s="780"/>
      <c r="EAQ23" s="780"/>
      <c r="EAR23" s="780"/>
      <c r="EAS23" s="780"/>
      <c r="EAT23" s="780"/>
      <c r="EAU23" s="780"/>
      <c r="EAV23" s="780"/>
      <c r="EAW23" s="780"/>
      <c r="EAX23" s="780"/>
      <c r="EAY23" s="780"/>
      <c r="EAZ23" s="780"/>
      <c r="EBA23" s="780"/>
      <c r="EBB23" s="780"/>
      <c r="EBC23" s="780"/>
      <c r="EBD23" s="780"/>
      <c r="EBE23" s="780"/>
      <c r="EBF23" s="780"/>
      <c r="EBG23" s="780"/>
      <c r="EBH23" s="780"/>
      <c r="EBI23" s="780"/>
      <c r="EBJ23" s="780"/>
      <c r="EBK23" s="780"/>
      <c r="EBL23" s="780"/>
      <c r="EBM23" s="780"/>
      <c r="EBN23" s="780"/>
      <c r="EBO23" s="780"/>
      <c r="EBP23" s="780"/>
      <c r="EBQ23" s="780"/>
      <c r="EBR23" s="780"/>
      <c r="EBS23" s="780"/>
      <c r="EBT23" s="780"/>
      <c r="EBU23" s="780"/>
      <c r="EBV23" s="780"/>
      <c r="EBW23" s="780"/>
      <c r="EBX23" s="780"/>
      <c r="EBY23" s="780"/>
      <c r="EBZ23" s="780"/>
      <c r="ECA23" s="780"/>
      <c r="ECB23" s="780"/>
      <c r="ECC23" s="780"/>
      <c r="ECD23" s="780"/>
      <c r="ECE23" s="780"/>
      <c r="ECF23" s="780"/>
      <c r="ECG23" s="780"/>
      <c r="ECH23" s="780"/>
      <c r="ECI23" s="780"/>
      <c r="ECJ23" s="780"/>
      <c r="ECK23" s="780"/>
      <c r="ECL23" s="780"/>
      <c r="ECM23" s="780"/>
      <c r="ECN23" s="780"/>
      <c r="ECO23" s="780"/>
      <c r="ECP23" s="780"/>
      <c r="ECQ23" s="780"/>
      <c r="ECR23" s="780"/>
      <c r="ECS23" s="780"/>
      <c r="ECT23" s="780"/>
      <c r="ECU23" s="780"/>
      <c r="ECV23" s="780"/>
      <c r="ECW23" s="780"/>
      <c r="ECX23" s="780"/>
      <c r="ECY23" s="780"/>
      <c r="ECZ23" s="780"/>
      <c r="EDA23" s="780"/>
      <c r="EDB23" s="780"/>
      <c r="EDC23" s="780"/>
      <c r="EDD23" s="780"/>
      <c r="EDE23" s="780"/>
      <c r="EDF23" s="780"/>
      <c r="EDG23" s="780"/>
      <c r="EDH23" s="780"/>
      <c r="EDI23" s="780"/>
      <c r="EDJ23" s="780"/>
      <c r="EDK23" s="780"/>
      <c r="EDL23" s="780"/>
      <c r="EDM23" s="780"/>
      <c r="EDN23" s="780"/>
      <c r="EDO23" s="780"/>
      <c r="EDP23" s="780"/>
      <c r="EDQ23" s="780"/>
      <c r="EDR23" s="780"/>
      <c r="EDS23" s="780"/>
      <c r="EDT23" s="780"/>
      <c r="EDU23" s="780"/>
      <c r="EDV23" s="780"/>
      <c r="EDW23" s="780"/>
      <c r="EDX23" s="780"/>
      <c r="EDY23" s="780"/>
      <c r="EDZ23" s="780"/>
      <c r="EEA23" s="780"/>
      <c r="EEB23" s="780"/>
      <c r="EEC23" s="780"/>
      <c r="EED23" s="780"/>
      <c r="EEE23" s="780"/>
      <c r="EEF23" s="780"/>
      <c r="EEG23" s="780"/>
      <c r="EEH23" s="780"/>
      <c r="EEI23" s="780"/>
      <c r="EEJ23" s="780"/>
      <c r="EEK23" s="780"/>
      <c r="EEL23" s="780"/>
      <c r="EEM23" s="780"/>
      <c r="EEN23" s="780"/>
      <c r="EEO23" s="780"/>
      <c r="EEP23" s="780"/>
      <c r="EEQ23" s="780"/>
      <c r="EER23" s="780"/>
      <c r="EES23" s="780"/>
      <c r="EET23" s="780"/>
      <c r="EEU23" s="780"/>
      <c r="EEV23" s="780"/>
      <c r="EEW23" s="780"/>
      <c r="EEX23" s="780"/>
      <c r="EEY23" s="780"/>
      <c r="EEZ23" s="780"/>
      <c r="EFA23" s="780"/>
      <c r="EFB23" s="780"/>
      <c r="EFC23" s="780"/>
      <c r="EFD23" s="780"/>
      <c r="EFE23" s="780"/>
      <c r="EFF23" s="780"/>
      <c r="EFG23" s="780"/>
      <c r="EFH23" s="780"/>
      <c r="EFI23" s="780"/>
      <c r="EFJ23" s="780"/>
      <c r="EFK23" s="780"/>
      <c r="EFL23" s="780"/>
      <c r="EFM23" s="780"/>
      <c r="EFN23" s="780"/>
      <c r="EFO23" s="780"/>
      <c r="EFP23" s="780"/>
      <c r="EFQ23" s="780"/>
      <c r="EFR23" s="780"/>
      <c r="EFS23" s="780"/>
      <c r="EFT23" s="780"/>
      <c r="EFU23" s="780"/>
      <c r="EFV23" s="780"/>
      <c r="EFW23" s="780"/>
      <c r="EFX23" s="780"/>
      <c r="EFY23" s="780"/>
      <c r="EFZ23" s="780"/>
      <c r="EGA23" s="780"/>
      <c r="EGB23" s="780"/>
      <c r="EGC23" s="780"/>
      <c r="EGD23" s="780"/>
      <c r="EGE23" s="780"/>
      <c r="EGF23" s="780"/>
      <c r="EGG23" s="780"/>
      <c r="EGH23" s="780"/>
      <c r="EGI23" s="780"/>
      <c r="EGJ23" s="780"/>
      <c r="EGK23" s="780"/>
      <c r="EGL23" s="780"/>
      <c r="EGM23" s="780"/>
      <c r="EGN23" s="780"/>
      <c r="EGO23" s="780"/>
      <c r="EGP23" s="780"/>
      <c r="EGQ23" s="780"/>
      <c r="EGR23" s="780"/>
      <c r="EGS23" s="780"/>
      <c r="EGT23" s="780"/>
      <c r="EGU23" s="780"/>
      <c r="EGV23" s="780"/>
      <c r="EGW23" s="780"/>
      <c r="EGX23" s="780"/>
      <c r="EGY23" s="780"/>
      <c r="EGZ23" s="780"/>
      <c r="EHA23" s="780"/>
      <c r="EHB23" s="780"/>
      <c r="EHC23" s="780"/>
      <c r="EHD23" s="780"/>
      <c r="EHE23" s="780"/>
      <c r="EHF23" s="780"/>
      <c r="EHG23" s="780"/>
      <c r="EHH23" s="780"/>
      <c r="EHI23" s="780"/>
      <c r="EHJ23" s="780"/>
      <c r="EHK23" s="780"/>
      <c r="EHL23" s="780"/>
      <c r="EHM23" s="780"/>
      <c r="EHN23" s="780"/>
      <c r="EHO23" s="780"/>
      <c r="EHP23" s="780"/>
      <c r="EHQ23" s="780"/>
      <c r="EHR23" s="780"/>
      <c r="EHS23" s="780"/>
      <c r="EHT23" s="780"/>
      <c r="EHU23" s="780"/>
      <c r="EHV23" s="780"/>
      <c r="EHW23" s="780"/>
      <c r="EHX23" s="780"/>
      <c r="EHY23" s="780"/>
      <c r="EHZ23" s="780"/>
      <c r="EIA23" s="780"/>
      <c r="EIB23" s="780"/>
      <c r="EIC23" s="780"/>
      <c r="EID23" s="780"/>
      <c r="EIE23" s="780"/>
      <c r="EIF23" s="780"/>
      <c r="EIG23" s="780"/>
      <c r="EIH23" s="780"/>
      <c r="EII23" s="780"/>
      <c r="EIJ23" s="780"/>
      <c r="EIK23" s="780"/>
      <c r="EIL23" s="780"/>
      <c r="EIM23" s="780"/>
      <c r="EIN23" s="780"/>
      <c r="EIO23" s="780"/>
      <c r="EIP23" s="780"/>
      <c r="EIQ23" s="780"/>
      <c r="EIR23" s="780"/>
      <c r="EIS23" s="780"/>
      <c r="EIT23" s="780"/>
      <c r="EIU23" s="780"/>
      <c r="EIV23" s="780"/>
      <c r="EIW23" s="780"/>
      <c r="EIX23" s="780"/>
      <c r="EIY23" s="780"/>
      <c r="EIZ23" s="780"/>
      <c r="EJA23" s="780"/>
      <c r="EJB23" s="780"/>
      <c r="EJC23" s="780"/>
      <c r="EJD23" s="780"/>
      <c r="EJE23" s="780"/>
      <c r="EJF23" s="780"/>
      <c r="EJG23" s="780"/>
      <c r="EJH23" s="780"/>
      <c r="EJI23" s="780"/>
      <c r="EJJ23" s="780"/>
      <c r="EJK23" s="780"/>
      <c r="EJL23" s="780"/>
      <c r="EJM23" s="780"/>
      <c r="EJN23" s="780"/>
      <c r="EJO23" s="780"/>
      <c r="EJP23" s="780"/>
      <c r="EJQ23" s="780"/>
      <c r="EJR23" s="780"/>
      <c r="EJS23" s="780"/>
      <c r="EJT23" s="780"/>
      <c r="EJU23" s="780"/>
      <c r="EJV23" s="780"/>
      <c r="EJW23" s="780"/>
      <c r="EJX23" s="780"/>
      <c r="EJY23" s="780"/>
      <c r="EJZ23" s="780"/>
      <c r="EKA23" s="780"/>
      <c r="EKB23" s="780"/>
      <c r="EKC23" s="780"/>
      <c r="EKD23" s="780"/>
      <c r="EKE23" s="780"/>
      <c r="EKF23" s="780"/>
      <c r="EKG23" s="780"/>
      <c r="EKH23" s="780"/>
      <c r="EKI23" s="780"/>
      <c r="EKJ23" s="780"/>
      <c r="EKK23" s="780"/>
      <c r="EKL23" s="780"/>
      <c r="EKM23" s="780"/>
      <c r="EKN23" s="780"/>
      <c r="EKO23" s="780"/>
      <c r="EKP23" s="780"/>
      <c r="EKQ23" s="780"/>
      <c r="EKR23" s="780"/>
      <c r="EKS23" s="780"/>
      <c r="EKT23" s="780"/>
      <c r="EKU23" s="780"/>
      <c r="EKV23" s="780"/>
      <c r="EKW23" s="780"/>
      <c r="EKX23" s="780"/>
      <c r="EKY23" s="780"/>
      <c r="EKZ23" s="780"/>
      <c r="ELA23" s="780"/>
      <c r="ELB23" s="780"/>
      <c r="ELC23" s="780"/>
      <c r="ELD23" s="780"/>
      <c r="ELE23" s="780"/>
      <c r="ELF23" s="780"/>
      <c r="ELG23" s="780"/>
      <c r="ELH23" s="780"/>
      <c r="ELI23" s="780"/>
      <c r="ELJ23" s="780"/>
      <c r="ELK23" s="780"/>
      <c r="ELL23" s="780"/>
      <c r="ELM23" s="780"/>
      <c r="ELN23" s="780"/>
      <c r="ELO23" s="780"/>
      <c r="ELP23" s="780"/>
      <c r="ELQ23" s="780"/>
      <c r="ELR23" s="780"/>
      <c r="ELS23" s="780"/>
      <c r="ELT23" s="780"/>
      <c r="ELU23" s="780"/>
      <c r="ELV23" s="780"/>
      <c r="ELW23" s="780"/>
      <c r="ELX23" s="780"/>
      <c r="ELY23" s="780"/>
      <c r="ELZ23" s="780"/>
      <c r="EMA23" s="780"/>
      <c r="EMB23" s="780"/>
      <c r="EMC23" s="780"/>
      <c r="EMD23" s="780"/>
      <c r="EME23" s="780"/>
      <c r="EMF23" s="780"/>
      <c r="EMG23" s="780"/>
      <c r="EMH23" s="780"/>
      <c r="EMI23" s="780"/>
      <c r="EMJ23" s="780"/>
      <c r="EMK23" s="780"/>
      <c r="EML23" s="780"/>
      <c r="EMM23" s="780"/>
      <c r="EMN23" s="780"/>
      <c r="EMO23" s="780"/>
      <c r="EMP23" s="780"/>
      <c r="EMQ23" s="780"/>
      <c r="EMR23" s="780"/>
      <c r="EMS23" s="780"/>
      <c r="EMT23" s="780"/>
      <c r="EMU23" s="780"/>
      <c r="EMV23" s="780"/>
      <c r="EMW23" s="780"/>
      <c r="EMX23" s="780"/>
      <c r="EMY23" s="780"/>
      <c r="EMZ23" s="780"/>
      <c r="ENA23" s="780"/>
      <c r="ENB23" s="780"/>
      <c r="ENC23" s="780"/>
      <c r="END23" s="780"/>
      <c r="ENE23" s="780"/>
      <c r="ENF23" s="780"/>
      <c r="ENG23" s="780"/>
      <c r="ENH23" s="780"/>
      <c r="ENI23" s="780"/>
      <c r="ENJ23" s="780"/>
      <c r="ENK23" s="780"/>
      <c r="ENL23" s="780"/>
      <c r="ENM23" s="780"/>
      <c r="ENN23" s="780"/>
      <c r="ENO23" s="780"/>
      <c r="ENP23" s="780"/>
      <c r="ENQ23" s="780"/>
      <c r="ENR23" s="780"/>
      <c r="ENS23" s="780"/>
      <c r="ENT23" s="780"/>
      <c r="ENU23" s="780"/>
      <c r="ENV23" s="780"/>
      <c r="ENW23" s="780"/>
      <c r="ENX23" s="780"/>
      <c r="ENY23" s="780"/>
      <c r="ENZ23" s="780"/>
      <c r="EOA23" s="780"/>
      <c r="EOB23" s="780"/>
      <c r="EOC23" s="780"/>
      <c r="EOD23" s="780"/>
      <c r="EOE23" s="780"/>
      <c r="EOF23" s="780"/>
      <c r="EOG23" s="780"/>
      <c r="EOH23" s="780"/>
      <c r="EOI23" s="780"/>
      <c r="EOJ23" s="780"/>
      <c r="EOK23" s="780"/>
      <c r="EOL23" s="780"/>
      <c r="EOM23" s="780"/>
      <c r="EON23" s="780"/>
      <c r="EOO23" s="780"/>
      <c r="EOP23" s="780"/>
      <c r="EOQ23" s="780"/>
      <c r="EOR23" s="780"/>
      <c r="EOS23" s="780"/>
      <c r="EOT23" s="780"/>
      <c r="EOU23" s="780"/>
      <c r="EOV23" s="780"/>
      <c r="EOW23" s="780"/>
      <c r="EOX23" s="780"/>
      <c r="EOY23" s="780"/>
      <c r="EOZ23" s="780"/>
      <c r="EPA23" s="780"/>
      <c r="EPB23" s="780"/>
      <c r="EPC23" s="780"/>
      <c r="EPD23" s="780"/>
      <c r="EPE23" s="780"/>
      <c r="EPF23" s="780"/>
      <c r="EPG23" s="780"/>
      <c r="EPH23" s="780"/>
      <c r="EPI23" s="780"/>
      <c r="EPJ23" s="780"/>
      <c r="EPK23" s="780"/>
      <c r="EPL23" s="780"/>
      <c r="EPM23" s="780"/>
      <c r="EPN23" s="780"/>
      <c r="EPO23" s="780"/>
      <c r="EPP23" s="780"/>
      <c r="EPQ23" s="780"/>
      <c r="EPR23" s="780"/>
      <c r="EPS23" s="780"/>
      <c r="EPT23" s="780"/>
      <c r="EPU23" s="780"/>
      <c r="EPV23" s="780"/>
      <c r="EPW23" s="780"/>
      <c r="EPX23" s="780"/>
      <c r="EPY23" s="780"/>
      <c r="EPZ23" s="780"/>
      <c r="EQA23" s="780"/>
      <c r="EQB23" s="780"/>
      <c r="EQC23" s="780"/>
      <c r="EQD23" s="780"/>
      <c r="EQE23" s="780"/>
      <c r="EQF23" s="780"/>
      <c r="EQG23" s="780"/>
      <c r="EQH23" s="780"/>
      <c r="EQI23" s="780"/>
      <c r="EQJ23" s="780"/>
      <c r="EQK23" s="780"/>
      <c r="EQL23" s="780"/>
      <c r="EQM23" s="780"/>
      <c r="EQN23" s="780"/>
      <c r="EQO23" s="780"/>
      <c r="EQP23" s="780"/>
      <c r="EQQ23" s="780"/>
      <c r="EQR23" s="780"/>
      <c r="EQS23" s="780"/>
      <c r="EQT23" s="780"/>
      <c r="EQU23" s="780"/>
      <c r="EQV23" s="780"/>
      <c r="EQW23" s="780"/>
      <c r="EQX23" s="780"/>
      <c r="EQY23" s="780"/>
      <c r="EQZ23" s="780"/>
      <c r="ERA23" s="780"/>
      <c r="ERB23" s="780"/>
      <c r="ERC23" s="780"/>
      <c r="ERD23" s="780"/>
      <c r="ERE23" s="780"/>
      <c r="ERF23" s="780"/>
      <c r="ERG23" s="780"/>
      <c r="ERH23" s="780"/>
      <c r="ERI23" s="780"/>
      <c r="ERJ23" s="780"/>
      <c r="ERK23" s="780"/>
      <c r="ERL23" s="780"/>
      <c r="ERM23" s="780"/>
      <c r="ERN23" s="780"/>
      <c r="ERO23" s="780"/>
      <c r="ERP23" s="780"/>
      <c r="ERQ23" s="780"/>
      <c r="ERR23" s="780"/>
      <c r="ERS23" s="780"/>
      <c r="ERT23" s="780"/>
      <c r="ERU23" s="780"/>
      <c r="ERV23" s="780"/>
      <c r="ERW23" s="780"/>
      <c r="ERX23" s="780"/>
      <c r="ERY23" s="780"/>
      <c r="ERZ23" s="780"/>
      <c r="ESA23" s="780"/>
      <c r="ESB23" s="780"/>
      <c r="ESC23" s="780"/>
      <c r="ESD23" s="780"/>
      <c r="ESE23" s="780"/>
      <c r="ESF23" s="780"/>
      <c r="ESG23" s="780"/>
      <c r="ESH23" s="780"/>
      <c r="ESI23" s="780"/>
      <c r="ESJ23" s="780"/>
      <c r="ESK23" s="780"/>
      <c r="ESL23" s="780"/>
      <c r="ESM23" s="780"/>
      <c r="ESN23" s="780"/>
      <c r="ESO23" s="780"/>
      <c r="ESP23" s="780"/>
      <c r="ESQ23" s="780"/>
      <c r="ESR23" s="780"/>
      <c r="ESS23" s="780"/>
      <c r="EST23" s="780"/>
      <c r="ESU23" s="780"/>
      <c r="ESV23" s="780"/>
      <c r="ESW23" s="780"/>
      <c r="ESX23" s="780"/>
      <c r="ESY23" s="780"/>
      <c r="ESZ23" s="780"/>
      <c r="ETA23" s="780"/>
      <c r="ETB23" s="780"/>
      <c r="ETC23" s="780"/>
      <c r="ETD23" s="780"/>
      <c r="ETE23" s="780"/>
      <c r="ETF23" s="780"/>
      <c r="ETG23" s="780"/>
      <c r="ETH23" s="780"/>
      <c r="ETI23" s="780"/>
      <c r="ETJ23" s="780"/>
      <c r="ETK23" s="780"/>
      <c r="ETL23" s="780"/>
      <c r="ETM23" s="780"/>
      <c r="ETN23" s="780"/>
      <c r="ETO23" s="780"/>
      <c r="ETP23" s="780"/>
      <c r="ETQ23" s="780"/>
      <c r="ETR23" s="780"/>
      <c r="ETS23" s="780"/>
      <c r="ETT23" s="780"/>
      <c r="ETU23" s="780"/>
      <c r="ETV23" s="780"/>
      <c r="ETW23" s="780"/>
      <c r="ETX23" s="780"/>
      <c r="ETY23" s="780"/>
      <c r="ETZ23" s="780"/>
      <c r="EUA23" s="780"/>
      <c r="EUB23" s="780"/>
      <c r="EUC23" s="780"/>
      <c r="EUD23" s="780"/>
      <c r="EUE23" s="780"/>
      <c r="EUF23" s="780"/>
      <c r="EUG23" s="780"/>
      <c r="EUH23" s="780"/>
      <c r="EUI23" s="780"/>
      <c r="EUJ23" s="780"/>
      <c r="EUK23" s="780"/>
      <c r="EUL23" s="780"/>
      <c r="EUM23" s="780"/>
      <c r="EUN23" s="780"/>
      <c r="EUO23" s="780"/>
      <c r="EUP23" s="780"/>
      <c r="EUQ23" s="780"/>
      <c r="EUR23" s="780"/>
      <c r="EUS23" s="780"/>
      <c r="EUT23" s="780"/>
      <c r="EUU23" s="780"/>
      <c r="EUV23" s="780"/>
      <c r="EUW23" s="780"/>
      <c r="EUX23" s="780"/>
      <c r="EUY23" s="780"/>
      <c r="EUZ23" s="780"/>
      <c r="EVA23" s="780"/>
      <c r="EVB23" s="780"/>
      <c r="EVC23" s="780"/>
      <c r="EVD23" s="780"/>
      <c r="EVE23" s="780"/>
      <c r="EVF23" s="780"/>
      <c r="EVG23" s="780"/>
      <c r="EVH23" s="780"/>
      <c r="EVI23" s="780"/>
      <c r="EVJ23" s="780"/>
      <c r="EVK23" s="780"/>
      <c r="EVL23" s="780"/>
      <c r="EVM23" s="780"/>
      <c r="EVN23" s="780"/>
      <c r="EVO23" s="780"/>
      <c r="EVP23" s="780"/>
      <c r="EVQ23" s="780"/>
      <c r="EVR23" s="780"/>
      <c r="EVS23" s="780"/>
      <c r="EVT23" s="780"/>
      <c r="EVU23" s="780"/>
      <c r="EVV23" s="780"/>
      <c r="EVW23" s="780"/>
      <c r="EVX23" s="780"/>
      <c r="EVY23" s="780"/>
      <c r="EVZ23" s="780"/>
      <c r="EWA23" s="780"/>
      <c r="EWB23" s="780"/>
      <c r="EWC23" s="780"/>
      <c r="EWD23" s="780"/>
      <c r="EWE23" s="780"/>
      <c r="EWF23" s="780"/>
      <c r="EWG23" s="780"/>
      <c r="EWH23" s="780"/>
      <c r="EWI23" s="780"/>
      <c r="EWJ23" s="780"/>
      <c r="EWK23" s="780"/>
      <c r="EWL23" s="780"/>
      <c r="EWM23" s="780"/>
      <c r="EWN23" s="780"/>
      <c r="EWO23" s="780"/>
      <c r="EWP23" s="780"/>
      <c r="EWQ23" s="780"/>
      <c r="EWR23" s="780"/>
      <c r="EWS23" s="780"/>
      <c r="EWT23" s="780"/>
      <c r="EWU23" s="780"/>
      <c r="EWV23" s="780"/>
      <c r="EWW23" s="780"/>
      <c r="EWX23" s="780"/>
      <c r="EWY23" s="780"/>
      <c r="EWZ23" s="780"/>
      <c r="EXA23" s="780"/>
      <c r="EXB23" s="780"/>
      <c r="EXC23" s="780"/>
      <c r="EXD23" s="780"/>
      <c r="EXE23" s="780"/>
      <c r="EXF23" s="780"/>
      <c r="EXG23" s="780"/>
      <c r="EXH23" s="780"/>
      <c r="EXI23" s="780"/>
      <c r="EXJ23" s="780"/>
      <c r="EXK23" s="780"/>
      <c r="EXL23" s="780"/>
      <c r="EXM23" s="780"/>
      <c r="EXN23" s="780"/>
      <c r="EXO23" s="780"/>
      <c r="EXP23" s="780"/>
      <c r="EXQ23" s="780"/>
      <c r="EXR23" s="780"/>
      <c r="EXS23" s="780"/>
      <c r="EXT23" s="780"/>
      <c r="EXU23" s="780"/>
      <c r="EXV23" s="780"/>
      <c r="EXW23" s="780"/>
      <c r="EXX23" s="780"/>
      <c r="EXY23" s="780"/>
      <c r="EXZ23" s="780"/>
      <c r="EYA23" s="780"/>
      <c r="EYB23" s="780"/>
      <c r="EYC23" s="780"/>
      <c r="EYD23" s="780"/>
      <c r="EYE23" s="780"/>
      <c r="EYF23" s="780"/>
      <c r="EYG23" s="780"/>
      <c r="EYH23" s="780"/>
      <c r="EYI23" s="780"/>
      <c r="EYJ23" s="780"/>
      <c r="EYK23" s="780"/>
      <c r="EYL23" s="780"/>
      <c r="EYM23" s="780"/>
      <c r="EYN23" s="780"/>
      <c r="EYO23" s="780"/>
      <c r="EYP23" s="780"/>
      <c r="EYQ23" s="780"/>
      <c r="EYR23" s="780"/>
      <c r="EYS23" s="780"/>
      <c r="EYT23" s="780"/>
      <c r="EYU23" s="780"/>
      <c r="EYV23" s="780"/>
      <c r="EYW23" s="780"/>
      <c r="EYX23" s="780"/>
      <c r="EYY23" s="780"/>
      <c r="EYZ23" s="780"/>
      <c r="EZA23" s="780"/>
      <c r="EZB23" s="780"/>
      <c r="EZC23" s="780"/>
      <c r="EZD23" s="780"/>
      <c r="EZE23" s="780"/>
      <c r="EZF23" s="780"/>
      <c r="EZG23" s="780"/>
      <c r="EZH23" s="780"/>
      <c r="EZI23" s="780"/>
      <c r="EZJ23" s="780"/>
      <c r="EZK23" s="780"/>
      <c r="EZL23" s="780"/>
      <c r="EZM23" s="780"/>
      <c r="EZN23" s="780"/>
      <c r="EZO23" s="780"/>
      <c r="EZP23" s="780"/>
      <c r="EZQ23" s="780"/>
      <c r="EZR23" s="780"/>
      <c r="EZS23" s="780"/>
      <c r="EZT23" s="780"/>
      <c r="EZU23" s="780"/>
      <c r="EZV23" s="780"/>
      <c r="EZW23" s="780"/>
      <c r="EZX23" s="780"/>
      <c r="EZY23" s="780"/>
      <c r="EZZ23" s="780"/>
      <c r="FAA23" s="780"/>
      <c r="FAB23" s="780"/>
      <c r="FAC23" s="780"/>
      <c r="FAD23" s="780"/>
      <c r="FAE23" s="780"/>
      <c r="FAF23" s="780"/>
      <c r="FAG23" s="780"/>
      <c r="FAH23" s="780"/>
      <c r="FAI23" s="780"/>
      <c r="FAJ23" s="780"/>
      <c r="FAK23" s="780"/>
      <c r="FAL23" s="780"/>
      <c r="FAM23" s="780"/>
      <c r="FAN23" s="780"/>
      <c r="FAO23" s="780"/>
      <c r="FAP23" s="780"/>
      <c r="FAQ23" s="780"/>
      <c r="FAR23" s="780"/>
      <c r="FAS23" s="780"/>
      <c r="FAT23" s="780"/>
      <c r="FAU23" s="780"/>
      <c r="FAV23" s="780"/>
      <c r="FAW23" s="780"/>
      <c r="FAX23" s="780"/>
      <c r="FAY23" s="780"/>
      <c r="FAZ23" s="780"/>
      <c r="FBA23" s="780"/>
      <c r="FBB23" s="780"/>
      <c r="FBC23" s="780"/>
      <c r="FBD23" s="780"/>
      <c r="FBE23" s="780"/>
      <c r="FBF23" s="780"/>
      <c r="FBG23" s="780"/>
      <c r="FBH23" s="780"/>
      <c r="FBI23" s="780"/>
      <c r="FBJ23" s="780"/>
      <c r="FBK23" s="780"/>
      <c r="FBL23" s="780"/>
      <c r="FBM23" s="780"/>
      <c r="FBN23" s="780"/>
      <c r="FBO23" s="780"/>
      <c r="FBP23" s="780"/>
      <c r="FBQ23" s="780"/>
      <c r="FBR23" s="780"/>
      <c r="FBS23" s="780"/>
      <c r="FBT23" s="780"/>
      <c r="FBU23" s="780"/>
      <c r="FBV23" s="780"/>
      <c r="FBW23" s="780"/>
      <c r="FBX23" s="780"/>
      <c r="FBY23" s="780"/>
      <c r="FBZ23" s="780"/>
      <c r="FCA23" s="780"/>
      <c r="FCB23" s="780"/>
      <c r="FCC23" s="780"/>
      <c r="FCD23" s="780"/>
      <c r="FCE23" s="780"/>
      <c r="FCF23" s="780"/>
      <c r="FCG23" s="780"/>
      <c r="FCH23" s="780"/>
      <c r="FCI23" s="780"/>
      <c r="FCJ23" s="780"/>
      <c r="FCK23" s="780"/>
      <c r="FCL23" s="780"/>
      <c r="FCM23" s="780"/>
      <c r="FCN23" s="780"/>
      <c r="FCO23" s="780"/>
      <c r="FCP23" s="780"/>
      <c r="FCQ23" s="780"/>
      <c r="FCR23" s="780"/>
      <c r="FCS23" s="780"/>
      <c r="FCT23" s="780"/>
      <c r="FCU23" s="780"/>
      <c r="FCV23" s="780"/>
      <c r="FCW23" s="780"/>
      <c r="FCX23" s="780"/>
      <c r="FCY23" s="780"/>
      <c r="FCZ23" s="780"/>
      <c r="FDA23" s="780"/>
      <c r="FDB23" s="780"/>
      <c r="FDC23" s="780"/>
      <c r="FDD23" s="780"/>
      <c r="FDE23" s="780"/>
      <c r="FDF23" s="780"/>
      <c r="FDG23" s="780"/>
      <c r="FDH23" s="780"/>
      <c r="FDI23" s="780"/>
      <c r="FDJ23" s="780"/>
      <c r="FDK23" s="780"/>
      <c r="FDL23" s="780"/>
      <c r="FDM23" s="780"/>
      <c r="FDN23" s="780"/>
      <c r="FDO23" s="780"/>
      <c r="FDP23" s="780"/>
      <c r="FDQ23" s="780"/>
      <c r="FDR23" s="780"/>
      <c r="FDS23" s="780"/>
      <c r="FDT23" s="780"/>
      <c r="FDU23" s="780"/>
      <c r="FDV23" s="780"/>
      <c r="FDW23" s="780"/>
      <c r="FDX23" s="780"/>
      <c r="FDY23" s="780"/>
      <c r="FDZ23" s="780"/>
      <c r="FEA23" s="780"/>
      <c r="FEB23" s="780"/>
      <c r="FEC23" s="780"/>
      <c r="FED23" s="780"/>
      <c r="FEE23" s="780"/>
      <c r="FEF23" s="780"/>
      <c r="FEG23" s="780"/>
      <c r="FEH23" s="780"/>
      <c r="FEI23" s="780"/>
      <c r="FEJ23" s="780"/>
      <c r="FEK23" s="780"/>
      <c r="FEL23" s="780"/>
      <c r="FEM23" s="780"/>
      <c r="FEN23" s="780"/>
      <c r="FEO23" s="780"/>
      <c r="FEP23" s="780"/>
      <c r="FEQ23" s="780"/>
      <c r="FER23" s="780"/>
      <c r="FES23" s="780"/>
      <c r="FET23" s="780"/>
      <c r="FEU23" s="780"/>
      <c r="FEV23" s="780"/>
      <c r="FEW23" s="780"/>
      <c r="FEX23" s="780"/>
      <c r="FEY23" s="780"/>
      <c r="FEZ23" s="780"/>
      <c r="FFA23" s="780"/>
      <c r="FFB23" s="780"/>
      <c r="FFC23" s="780"/>
      <c r="FFD23" s="780"/>
      <c r="FFE23" s="780"/>
      <c r="FFF23" s="780"/>
      <c r="FFG23" s="780"/>
      <c r="FFH23" s="780"/>
      <c r="FFI23" s="780"/>
      <c r="FFJ23" s="780"/>
      <c r="FFK23" s="780"/>
      <c r="FFL23" s="780"/>
      <c r="FFM23" s="780"/>
      <c r="FFN23" s="780"/>
      <c r="FFO23" s="780"/>
      <c r="FFP23" s="780"/>
      <c r="FFQ23" s="780"/>
      <c r="FFR23" s="780"/>
      <c r="FFS23" s="780"/>
      <c r="FFT23" s="780"/>
      <c r="FFU23" s="780"/>
      <c r="FFV23" s="780"/>
      <c r="FFW23" s="780"/>
      <c r="FFX23" s="780"/>
      <c r="FFY23" s="780"/>
      <c r="FFZ23" s="780"/>
      <c r="FGA23" s="780"/>
      <c r="FGB23" s="780"/>
      <c r="FGC23" s="780"/>
      <c r="FGD23" s="780"/>
      <c r="FGE23" s="780"/>
      <c r="FGF23" s="780"/>
      <c r="FGG23" s="780"/>
      <c r="FGH23" s="780"/>
      <c r="FGI23" s="780"/>
      <c r="FGJ23" s="780"/>
      <c r="FGK23" s="780"/>
      <c r="FGL23" s="780"/>
      <c r="FGM23" s="780"/>
      <c r="FGN23" s="780"/>
      <c r="FGO23" s="780"/>
      <c r="FGP23" s="780"/>
      <c r="FGQ23" s="780"/>
      <c r="FGR23" s="780"/>
      <c r="FGS23" s="780"/>
      <c r="FGT23" s="780"/>
      <c r="FGU23" s="780"/>
      <c r="FGV23" s="780"/>
      <c r="FGW23" s="780"/>
      <c r="FGX23" s="780"/>
      <c r="FGY23" s="780"/>
      <c r="FGZ23" s="780"/>
      <c r="FHA23" s="780"/>
      <c r="FHB23" s="780"/>
      <c r="FHC23" s="780"/>
      <c r="FHD23" s="780"/>
      <c r="FHE23" s="780"/>
      <c r="FHF23" s="780"/>
      <c r="FHG23" s="780"/>
      <c r="FHH23" s="780"/>
      <c r="FHI23" s="780"/>
      <c r="FHJ23" s="780"/>
      <c r="FHK23" s="780"/>
      <c r="FHL23" s="780"/>
      <c r="FHM23" s="780"/>
      <c r="FHN23" s="780"/>
      <c r="FHO23" s="780"/>
      <c r="FHP23" s="780"/>
      <c r="FHQ23" s="780"/>
      <c r="FHR23" s="780"/>
      <c r="FHS23" s="780"/>
      <c r="FHT23" s="780"/>
      <c r="FHU23" s="780"/>
      <c r="FHV23" s="780"/>
      <c r="FHW23" s="780"/>
      <c r="FHX23" s="780"/>
      <c r="FHY23" s="780"/>
      <c r="FHZ23" s="780"/>
      <c r="FIA23" s="780"/>
      <c r="FIB23" s="780"/>
      <c r="FIC23" s="780"/>
      <c r="FID23" s="780"/>
      <c r="FIE23" s="780"/>
      <c r="FIF23" s="780"/>
      <c r="FIG23" s="780"/>
      <c r="FIH23" s="780"/>
      <c r="FII23" s="780"/>
      <c r="FIJ23" s="780"/>
      <c r="FIK23" s="780"/>
      <c r="FIL23" s="780"/>
      <c r="FIM23" s="780"/>
      <c r="FIN23" s="780"/>
      <c r="FIO23" s="780"/>
      <c r="FIP23" s="780"/>
      <c r="FIQ23" s="780"/>
      <c r="FIR23" s="780"/>
      <c r="FIS23" s="780"/>
      <c r="FIT23" s="780"/>
      <c r="FIU23" s="780"/>
      <c r="FIV23" s="780"/>
      <c r="FIW23" s="780"/>
      <c r="FIX23" s="780"/>
      <c r="FIY23" s="780"/>
      <c r="FIZ23" s="780"/>
      <c r="FJA23" s="780"/>
      <c r="FJB23" s="780"/>
      <c r="FJC23" s="780"/>
      <c r="FJD23" s="780"/>
      <c r="FJE23" s="780"/>
      <c r="FJF23" s="780"/>
      <c r="FJG23" s="780"/>
      <c r="FJH23" s="780"/>
      <c r="FJI23" s="780"/>
      <c r="FJJ23" s="780"/>
      <c r="FJK23" s="780"/>
      <c r="FJL23" s="780"/>
      <c r="FJM23" s="780"/>
      <c r="FJN23" s="780"/>
      <c r="FJO23" s="780"/>
      <c r="FJP23" s="780"/>
      <c r="FJQ23" s="780"/>
      <c r="FJR23" s="780"/>
      <c r="FJS23" s="780"/>
      <c r="FJT23" s="780"/>
      <c r="FJU23" s="780"/>
      <c r="FJV23" s="780"/>
      <c r="FJW23" s="780"/>
      <c r="FJX23" s="780"/>
      <c r="FJY23" s="780"/>
      <c r="FJZ23" s="780"/>
      <c r="FKA23" s="780"/>
      <c r="FKB23" s="780"/>
      <c r="FKC23" s="780"/>
      <c r="FKD23" s="780"/>
      <c r="FKE23" s="780"/>
      <c r="FKF23" s="780"/>
      <c r="FKG23" s="780"/>
      <c r="FKH23" s="780"/>
      <c r="FKI23" s="780"/>
      <c r="FKJ23" s="780"/>
      <c r="FKK23" s="780"/>
      <c r="FKL23" s="780"/>
      <c r="FKM23" s="780"/>
      <c r="FKN23" s="780"/>
      <c r="FKO23" s="780"/>
      <c r="FKP23" s="780"/>
      <c r="FKQ23" s="780"/>
      <c r="FKR23" s="780"/>
      <c r="FKS23" s="780"/>
      <c r="FKT23" s="780"/>
      <c r="FKU23" s="780"/>
      <c r="FKV23" s="780"/>
      <c r="FKW23" s="780"/>
      <c r="FKX23" s="780"/>
      <c r="FKY23" s="780"/>
      <c r="FKZ23" s="780"/>
      <c r="FLA23" s="780"/>
      <c r="FLB23" s="780"/>
      <c r="FLC23" s="780"/>
      <c r="FLD23" s="780"/>
      <c r="FLE23" s="780"/>
      <c r="FLF23" s="780"/>
      <c r="FLG23" s="780"/>
      <c r="FLH23" s="780"/>
      <c r="FLI23" s="780"/>
      <c r="FLJ23" s="780"/>
      <c r="FLK23" s="780"/>
      <c r="FLL23" s="780"/>
      <c r="FLM23" s="780"/>
      <c r="FLN23" s="780"/>
      <c r="FLO23" s="780"/>
      <c r="FLP23" s="780"/>
      <c r="FLQ23" s="780"/>
      <c r="FLR23" s="780"/>
      <c r="FLS23" s="780"/>
      <c r="FLT23" s="780"/>
      <c r="FLU23" s="780"/>
      <c r="FLV23" s="780"/>
      <c r="FLW23" s="780"/>
      <c r="FLX23" s="780"/>
      <c r="FLY23" s="780"/>
      <c r="FLZ23" s="780"/>
      <c r="FMA23" s="780"/>
      <c r="FMB23" s="780"/>
      <c r="FMC23" s="780"/>
      <c r="FMD23" s="780"/>
      <c r="FME23" s="780"/>
      <c r="FMF23" s="780"/>
      <c r="FMG23" s="780"/>
      <c r="FMH23" s="780"/>
      <c r="FMI23" s="780"/>
      <c r="FMJ23" s="780"/>
      <c r="FMK23" s="780"/>
      <c r="FML23" s="780"/>
      <c r="FMM23" s="780"/>
      <c r="FMN23" s="780"/>
      <c r="FMO23" s="780"/>
      <c r="FMP23" s="780"/>
      <c r="FMQ23" s="780"/>
      <c r="FMR23" s="780"/>
      <c r="FMS23" s="780"/>
      <c r="FMT23" s="780"/>
      <c r="FMU23" s="780"/>
      <c r="FMV23" s="780"/>
      <c r="FMW23" s="780"/>
      <c r="FMX23" s="780"/>
      <c r="FMY23" s="780"/>
      <c r="FMZ23" s="780"/>
      <c r="FNA23" s="780"/>
      <c r="FNB23" s="780"/>
      <c r="FNC23" s="780"/>
      <c r="FND23" s="780"/>
      <c r="FNE23" s="780"/>
      <c r="FNF23" s="780"/>
      <c r="FNG23" s="780"/>
      <c r="FNH23" s="780"/>
      <c r="FNI23" s="780"/>
      <c r="FNJ23" s="780"/>
      <c r="FNK23" s="780"/>
      <c r="FNL23" s="780"/>
      <c r="FNM23" s="780"/>
      <c r="FNN23" s="780"/>
      <c r="FNO23" s="780"/>
      <c r="FNP23" s="780"/>
      <c r="FNQ23" s="780"/>
      <c r="FNR23" s="780"/>
      <c r="FNS23" s="780"/>
      <c r="FNT23" s="780"/>
      <c r="FNU23" s="780"/>
      <c r="FNV23" s="780"/>
      <c r="FNW23" s="780"/>
      <c r="FNX23" s="780"/>
      <c r="FNY23" s="780"/>
      <c r="FNZ23" s="780"/>
      <c r="FOA23" s="780"/>
      <c r="FOB23" s="780"/>
      <c r="FOC23" s="780"/>
      <c r="FOD23" s="780"/>
      <c r="FOE23" s="780"/>
      <c r="FOF23" s="780"/>
      <c r="FOG23" s="780"/>
      <c r="FOH23" s="780"/>
      <c r="FOI23" s="780"/>
      <c r="FOJ23" s="780"/>
      <c r="FOK23" s="780"/>
      <c r="FOL23" s="780"/>
      <c r="FOM23" s="780"/>
      <c r="FON23" s="780"/>
      <c r="FOO23" s="780"/>
      <c r="FOP23" s="780"/>
      <c r="FOQ23" s="780"/>
      <c r="FOR23" s="780"/>
      <c r="FOS23" s="780"/>
      <c r="FOT23" s="780"/>
      <c r="FOU23" s="780"/>
      <c r="FOV23" s="780"/>
      <c r="FOW23" s="780"/>
      <c r="FOX23" s="780"/>
      <c r="FOY23" s="780"/>
      <c r="FOZ23" s="780"/>
      <c r="FPA23" s="780"/>
      <c r="FPB23" s="780"/>
      <c r="FPC23" s="780"/>
      <c r="FPD23" s="780"/>
      <c r="FPE23" s="780"/>
      <c r="FPF23" s="780"/>
      <c r="FPG23" s="780"/>
      <c r="FPH23" s="780"/>
      <c r="FPI23" s="780"/>
      <c r="FPJ23" s="780"/>
      <c r="FPK23" s="780"/>
      <c r="FPL23" s="780"/>
      <c r="FPM23" s="780"/>
      <c r="FPN23" s="780"/>
      <c r="FPO23" s="780"/>
      <c r="FPP23" s="780"/>
      <c r="FPQ23" s="780"/>
      <c r="FPR23" s="780"/>
      <c r="FPS23" s="780"/>
      <c r="FPT23" s="780"/>
      <c r="FPU23" s="780"/>
      <c r="FPV23" s="780"/>
      <c r="FPW23" s="780"/>
      <c r="FPX23" s="780"/>
      <c r="FPY23" s="780"/>
      <c r="FPZ23" s="780"/>
      <c r="FQA23" s="780"/>
      <c r="FQB23" s="780"/>
      <c r="FQC23" s="780"/>
      <c r="FQD23" s="780"/>
      <c r="FQE23" s="780"/>
      <c r="FQF23" s="780"/>
      <c r="FQG23" s="780"/>
      <c r="FQH23" s="780"/>
      <c r="FQI23" s="780"/>
      <c r="FQJ23" s="780"/>
      <c r="FQK23" s="780"/>
      <c r="FQL23" s="780"/>
      <c r="FQM23" s="780"/>
      <c r="FQN23" s="780"/>
      <c r="FQO23" s="780"/>
      <c r="FQP23" s="780"/>
      <c r="FQQ23" s="780"/>
      <c r="FQR23" s="780"/>
      <c r="FQS23" s="780"/>
      <c r="FQT23" s="780"/>
      <c r="FQU23" s="780"/>
      <c r="FQV23" s="780"/>
      <c r="FQW23" s="780"/>
      <c r="FQX23" s="780"/>
      <c r="FQY23" s="780"/>
      <c r="FQZ23" s="780"/>
      <c r="FRA23" s="780"/>
      <c r="FRB23" s="780"/>
      <c r="FRC23" s="780"/>
      <c r="FRD23" s="780"/>
      <c r="FRE23" s="780"/>
      <c r="FRF23" s="780"/>
      <c r="FRG23" s="780"/>
      <c r="FRH23" s="780"/>
      <c r="FRI23" s="780"/>
      <c r="FRJ23" s="780"/>
      <c r="FRK23" s="780"/>
      <c r="FRL23" s="780"/>
      <c r="FRM23" s="780"/>
      <c r="FRN23" s="780"/>
      <c r="FRO23" s="780"/>
      <c r="FRP23" s="780"/>
      <c r="FRQ23" s="780"/>
      <c r="FRR23" s="780"/>
      <c r="FRS23" s="780"/>
      <c r="FRT23" s="780"/>
      <c r="FRU23" s="780"/>
      <c r="FRV23" s="780"/>
      <c r="FRW23" s="780"/>
      <c r="FRX23" s="780"/>
      <c r="FRY23" s="780"/>
      <c r="FRZ23" s="780"/>
      <c r="FSA23" s="780"/>
      <c r="FSB23" s="780"/>
      <c r="FSC23" s="780"/>
      <c r="FSD23" s="780"/>
      <c r="FSE23" s="780"/>
      <c r="FSF23" s="780"/>
      <c r="FSG23" s="780"/>
      <c r="FSH23" s="780"/>
      <c r="FSI23" s="780"/>
      <c r="FSJ23" s="780"/>
      <c r="FSK23" s="780"/>
      <c r="FSL23" s="780"/>
      <c r="FSM23" s="780"/>
      <c r="FSN23" s="780"/>
      <c r="FSO23" s="780"/>
      <c r="FSP23" s="780"/>
      <c r="FSQ23" s="780"/>
      <c r="FSR23" s="780"/>
      <c r="FSS23" s="780"/>
      <c r="FST23" s="780"/>
      <c r="FSU23" s="780"/>
      <c r="FSV23" s="780"/>
      <c r="FSW23" s="780"/>
      <c r="FSX23" s="780"/>
      <c r="FSY23" s="780"/>
      <c r="FSZ23" s="780"/>
      <c r="FTA23" s="780"/>
      <c r="FTB23" s="780"/>
      <c r="FTC23" s="780"/>
      <c r="FTD23" s="780"/>
      <c r="FTE23" s="780"/>
      <c r="FTF23" s="780"/>
      <c r="FTG23" s="780"/>
      <c r="FTH23" s="780"/>
      <c r="FTI23" s="780"/>
      <c r="FTJ23" s="780"/>
      <c r="FTK23" s="780"/>
      <c r="FTL23" s="780"/>
      <c r="FTM23" s="780"/>
      <c r="FTN23" s="780"/>
      <c r="FTO23" s="780"/>
      <c r="FTP23" s="780"/>
      <c r="FTQ23" s="780"/>
      <c r="FTR23" s="780"/>
      <c r="FTS23" s="780"/>
      <c r="FTT23" s="780"/>
      <c r="FTU23" s="780"/>
      <c r="FTV23" s="780"/>
      <c r="FTW23" s="780"/>
      <c r="FTX23" s="780"/>
      <c r="FTY23" s="780"/>
      <c r="FTZ23" s="780"/>
      <c r="FUA23" s="780"/>
      <c r="FUB23" s="780"/>
      <c r="FUC23" s="780"/>
      <c r="FUD23" s="780"/>
      <c r="FUE23" s="780"/>
      <c r="FUF23" s="780"/>
      <c r="FUG23" s="780"/>
      <c r="FUH23" s="780"/>
      <c r="FUI23" s="780"/>
      <c r="FUJ23" s="780"/>
      <c r="FUK23" s="780"/>
      <c r="FUL23" s="780"/>
      <c r="FUM23" s="780"/>
      <c r="FUN23" s="780"/>
      <c r="FUO23" s="780"/>
      <c r="FUP23" s="780"/>
      <c r="FUQ23" s="780"/>
      <c r="FUR23" s="780"/>
      <c r="FUS23" s="780"/>
      <c r="FUT23" s="780"/>
      <c r="FUU23" s="780"/>
      <c r="FUV23" s="780"/>
      <c r="FUW23" s="780"/>
      <c r="FUX23" s="780"/>
      <c r="FUY23" s="780"/>
      <c r="FUZ23" s="780"/>
      <c r="FVA23" s="780"/>
      <c r="FVB23" s="780"/>
      <c r="FVC23" s="780"/>
      <c r="FVD23" s="780"/>
      <c r="FVE23" s="780"/>
      <c r="FVF23" s="780"/>
      <c r="FVG23" s="780"/>
      <c r="FVH23" s="780"/>
      <c r="FVI23" s="780"/>
      <c r="FVJ23" s="780"/>
      <c r="FVK23" s="780"/>
      <c r="FVL23" s="780"/>
      <c r="FVM23" s="780"/>
      <c r="FVN23" s="780"/>
      <c r="FVO23" s="780"/>
      <c r="FVP23" s="780"/>
      <c r="FVQ23" s="780"/>
      <c r="FVR23" s="780"/>
      <c r="FVS23" s="780"/>
      <c r="FVT23" s="780"/>
      <c r="FVU23" s="780"/>
      <c r="FVV23" s="780"/>
      <c r="FVW23" s="780"/>
      <c r="FVX23" s="780"/>
      <c r="FVY23" s="780"/>
      <c r="FVZ23" s="780"/>
      <c r="FWA23" s="780"/>
      <c r="FWB23" s="780"/>
      <c r="FWC23" s="780"/>
      <c r="FWD23" s="780"/>
      <c r="FWE23" s="780"/>
      <c r="FWF23" s="780"/>
      <c r="FWG23" s="780"/>
      <c r="FWH23" s="780"/>
      <c r="FWI23" s="780"/>
      <c r="FWJ23" s="780"/>
      <c r="FWK23" s="780"/>
      <c r="FWL23" s="780"/>
      <c r="FWM23" s="780"/>
      <c r="FWN23" s="780"/>
      <c r="FWO23" s="780"/>
      <c r="FWP23" s="780"/>
      <c r="FWQ23" s="780"/>
      <c r="FWR23" s="780"/>
      <c r="FWS23" s="780"/>
      <c r="FWT23" s="780"/>
      <c r="FWU23" s="780"/>
      <c r="FWV23" s="780"/>
      <c r="FWW23" s="780"/>
      <c r="FWX23" s="780"/>
      <c r="FWY23" s="780"/>
      <c r="FWZ23" s="780"/>
      <c r="FXA23" s="780"/>
      <c r="FXB23" s="780"/>
      <c r="FXC23" s="780"/>
      <c r="FXD23" s="780"/>
      <c r="FXE23" s="780"/>
      <c r="FXF23" s="780"/>
      <c r="FXG23" s="780"/>
      <c r="FXH23" s="780"/>
      <c r="FXI23" s="780"/>
      <c r="FXJ23" s="780"/>
      <c r="FXK23" s="780"/>
      <c r="FXL23" s="780"/>
      <c r="FXM23" s="780"/>
      <c r="FXN23" s="780"/>
      <c r="FXO23" s="780"/>
      <c r="FXP23" s="780"/>
      <c r="FXQ23" s="780"/>
      <c r="FXR23" s="780"/>
      <c r="FXS23" s="780"/>
      <c r="FXT23" s="780"/>
      <c r="FXU23" s="780"/>
      <c r="FXV23" s="780"/>
      <c r="FXW23" s="780"/>
      <c r="FXX23" s="780"/>
      <c r="FXY23" s="780"/>
      <c r="FXZ23" s="780"/>
      <c r="FYA23" s="780"/>
      <c r="FYB23" s="780"/>
      <c r="FYC23" s="780"/>
      <c r="FYD23" s="780"/>
      <c r="FYE23" s="780"/>
      <c r="FYF23" s="780"/>
      <c r="FYG23" s="780"/>
      <c r="FYH23" s="780"/>
      <c r="FYI23" s="780"/>
      <c r="FYJ23" s="780"/>
      <c r="FYK23" s="780"/>
      <c r="FYL23" s="780"/>
      <c r="FYM23" s="780"/>
      <c r="FYN23" s="780"/>
      <c r="FYO23" s="780"/>
      <c r="FYP23" s="780"/>
      <c r="FYQ23" s="780"/>
      <c r="FYR23" s="780"/>
      <c r="FYS23" s="780"/>
      <c r="FYT23" s="780"/>
      <c r="FYU23" s="780"/>
      <c r="FYV23" s="780"/>
      <c r="FYW23" s="780"/>
      <c r="FYX23" s="780"/>
      <c r="FYY23" s="780"/>
      <c r="FYZ23" s="780"/>
      <c r="FZA23" s="780"/>
      <c r="FZB23" s="780"/>
      <c r="FZC23" s="780"/>
      <c r="FZD23" s="780"/>
      <c r="FZE23" s="780"/>
      <c r="FZF23" s="780"/>
      <c r="FZG23" s="780"/>
      <c r="FZH23" s="780"/>
      <c r="FZI23" s="780"/>
      <c r="FZJ23" s="780"/>
      <c r="FZK23" s="780"/>
      <c r="FZL23" s="780"/>
      <c r="FZM23" s="780"/>
      <c r="FZN23" s="780"/>
      <c r="FZO23" s="780"/>
      <c r="FZP23" s="780"/>
      <c r="FZQ23" s="780"/>
      <c r="FZR23" s="780"/>
      <c r="FZS23" s="780"/>
      <c r="FZT23" s="780"/>
      <c r="FZU23" s="780"/>
      <c r="FZV23" s="780"/>
      <c r="FZW23" s="780"/>
      <c r="FZX23" s="780"/>
      <c r="FZY23" s="780"/>
      <c r="FZZ23" s="780"/>
      <c r="GAA23" s="780"/>
      <c r="GAB23" s="780"/>
      <c r="GAC23" s="780"/>
      <c r="GAD23" s="780"/>
      <c r="GAE23" s="780"/>
      <c r="GAF23" s="780"/>
      <c r="GAG23" s="780"/>
      <c r="GAH23" s="780"/>
      <c r="GAI23" s="780"/>
      <c r="GAJ23" s="780"/>
      <c r="GAK23" s="780"/>
      <c r="GAL23" s="780"/>
      <c r="GAM23" s="780"/>
      <c r="GAN23" s="780"/>
      <c r="GAO23" s="780"/>
      <c r="GAP23" s="780"/>
      <c r="GAQ23" s="780"/>
      <c r="GAR23" s="780"/>
      <c r="GAS23" s="780"/>
      <c r="GAT23" s="780"/>
      <c r="GAU23" s="780"/>
      <c r="GAV23" s="780"/>
      <c r="GAW23" s="780"/>
      <c r="GAX23" s="780"/>
      <c r="GAY23" s="780"/>
      <c r="GAZ23" s="780"/>
      <c r="GBA23" s="780"/>
      <c r="GBB23" s="780"/>
      <c r="GBC23" s="780"/>
      <c r="GBD23" s="780"/>
      <c r="GBE23" s="780"/>
      <c r="GBF23" s="780"/>
      <c r="GBG23" s="780"/>
      <c r="GBH23" s="780"/>
      <c r="GBI23" s="780"/>
      <c r="GBJ23" s="780"/>
      <c r="GBK23" s="780"/>
      <c r="GBL23" s="780"/>
      <c r="GBM23" s="780"/>
      <c r="GBN23" s="780"/>
      <c r="GBO23" s="780"/>
      <c r="GBP23" s="780"/>
      <c r="GBQ23" s="780"/>
      <c r="GBR23" s="780"/>
      <c r="GBS23" s="780"/>
      <c r="GBT23" s="780"/>
      <c r="GBU23" s="780"/>
      <c r="GBV23" s="780"/>
      <c r="GBW23" s="780"/>
      <c r="GBX23" s="780"/>
      <c r="GBY23" s="780"/>
      <c r="GBZ23" s="780"/>
      <c r="GCA23" s="780"/>
      <c r="GCB23" s="780"/>
      <c r="GCC23" s="780"/>
      <c r="GCD23" s="780"/>
      <c r="GCE23" s="780"/>
      <c r="GCF23" s="780"/>
      <c r="GCG23" s="780"/>
      <c r="GCH23" s="780"/>
      <c r="GCI23" s="780"/>
      <c r="GCJ23" s="780"/>
      <c r="GCK23" s="780"/>
      <c r="GCL23" s="780"/>
      <c r="GCM23" s="780"/>
      <c r="GCN23" s="780"/>
      <c r="GCO23" s="780"/>
      <c r="GCP23" s="780"/>
      <c r="GCQ23" s="780"/>
      <c r="GCR23" s="780"/>
      <c r="GCS23" s="780"/>
      <c r="GCT23" s="780"/>
      <c r="GCU23" s="780"/>
      <c r="GCV23" s="780"/>
      <c r="GCW23" s="780"/>
      <c r="GCX23" s="780"/>
      <c r="GCY23" s="780"/>
      <c r="GCZ23" s="780"/>
      <c r="GDA23" s="780"/>
      <c r="GDB23" s="780"/>
      <c r="GDC23" s="780"/>
      <c r="GDD23" s="780"/>
      <c r="GDE23" s="780"/>
      <c r="GDF23" s="780"/>
      <c r="GDG23" s="780"/>
      <c r="GDH23" s="780"/>
      <c r="GDI23" s="780"/>
      <c r="GDJ23" s="780"/>
      <c r="GDK23" s="780"/>
      <c r="GDL23" s="780"/>
      <c r="GDM23" s="780"/>
      <c r="GDN23" s="780"/>
      <c r="GDO23" s="780"/>
      <c r="GDP23" s="780"/>
      <c r="GDQ23" s="780"/>
      <c r="GDR23" s="780"/>
      <c r="GDS23" s="780"/>
      <c r="GDT23" s="780"/>
      <c r="GDU23" s="780"/>
      <c r="GDV23" s="780"/>
      <c r="GDW23" s="780"/>
      <c r="GDX23" s="780"/>
      <c r="GDY23" s="780"/>
      <c r="GDZ23" s="780"/>
      <c r="GEA23" s="780"/>
      <c r="GEB23" s="780"/>
      <c r="GEC23" s="780"/>
      <c r="GED23" s="780"/>
      <c r="GEE23" s="780"/>
      <c r="GEF23" s="780"/>
      <c r="GEG23" s="780"/>
      <c r="GEH23" s="780"/>
      <c r="GEI23" s="780"/>
      <c r="GEJ23" s="780"/>
      <c r="GEK23" s="780"/>
      <c r="GEL23" s="780"/>
      <c r="GEM23" s="780"/>
      <c r="GEN23" s="780"/>
      <c r="GEO23" s="780"/>
      <c r="GEP23" s="780"/>
      <c r="GEQ23" s="780"/>
      <c r="GER23" s="780"/>
      <c r="GES23" s="780"/>
      <c r="GET23" s="780"/>
      <c r="GEU23" s="780"/>
      <c r="GEV23" s="780"/>
      <c r="GEW23" s="780"/>
      <c r="GEX23" s="780"/>
      <c r="GEY23" s="780"/>
      <c r="GEZ23" s="780"/>
      <c r="GFA23" s="780"/>
      <c r="GFB23" s="780"/>
      <c r="GFC23" s="780"/>
      <c r="GFD23" s="780"/>
      <c r="GFE23" s="780"/>
      <c r="GFF23" s="780"/>
      <c r="GFG23" s="780"/>
      <c r="GFH23" s="780"/>
      <c r="GFI23" s="780"/>
      <c r="GFJ23" s="780"/>
      <c r="GFK23" s="780"/>
      <c r="GFL23" s="780"/>
      <c r="GFM23" s="780"/>
      <c r="GFN23" s="780"/>
      <c r="GFO23" s="780"/>
      <c r="GFP23" s="780"/>
      <c r="GFQ23" s="780"/>
      <c r="GFR23" s="780"/>
      <c r="GFS23" s="780"/>
      <c r="GFT23" s="780"/>
      <c r="GFU23" s="780"/>
      <c r="GFV23" s="780"/>
      <c r="GFW23" s="780"/>
      <c r="GFX23" s="780"/>
      <c r="GFY23" s="780"/>
      <c r="GFZ23" s="780"/>
      <c r="GGA23" s="780"/>
      <c r="GGB23" s="780"/>
      <c r="GGC23" s="780"/>
      <c r="GGD23" s="780"/>
      <c r="GGE23" s="780"/>
      <c r="GGF23" s="780"/>
      <c r="GGG23" s="780"/>
      <c r="GGH23" s="780"/>
      <c r="GGI23" s="780"/>
      <c r="GGJ23" s="780"/>
      <c r="GGK23" s="780"/>
      <c r="GGL23" s="780"/>
      <c r="GGM23" s="780"/>
      <c r="GGN23" s="780"/>
      <c r="GGO23" s="780"/>
      <c r="GGP23" s="780"/>
      <c r="GGQ23" s="780"/>
      <c r="GGR23" s="780"/>
      <c r="GGS23" s="780"/>
      <c r="GGT23" s="780"/>
      <c r="GGU23" s="780"/>
      <c r="GGV23" s="780"/>
      <c r="GGW23" s="780"/>
      <c r="GGX23" s="780"/>
      <c r="GGY23" s="780"/>
      <c r="GGZ23" s="780"/>
      <c r="GHA23" s="780"/>
      <c r="GHB23" s="780"/>
      <c r="GHC23" s="780"/>
      <c r="GHD23" s="780"/>
      <c r="GHE23" s="780"/>
      <c r="GHF23" s="780"/>
      <c r="GHG23" s="780"/>
      <c r="GHH23" s="780"/>
      <c r="GHI23" s="780"/>
      <c r="GHJ23" s="780"/>
      <c r="GHK23" s="780"/>
      <c r="GHL23" s="780"/>
      <c r="GHM23" s="780"/>
      <c r="GHN23" s="780"/>
      <c r="GHO23" s="780"/>
      <c r="GHP23" s="780"/>
      <c r="GHQ23" s="780"/>
      <c r="GHR23" s="780"/>
      <c r="GHS23" s="780"/>
      <c r="GHT23" s="780"/>
      <c r="GHU23" s="780"/>
      <c r="GHV23" s="780"/>
      <c r="GHW23" s="780"/>
      <c r="GHX23" s="780"/>
      <c r="GHY23" s="780"/>
      <c r="GHZ23" s="780"/>
      <c r="GIA23" s="780"/>
      <c r="GIB23" s="780"/>
      <c r="GIC23" s="780"/>
      <c r="GID23" s="780"/>
      <c r="GIE23" s="780"/>
      <c r="GIF23" s="780"/>
      <c r="GIG23" s="780"/>
      <c r="GIH23" s="780"/>
      <c r="GII23" s="780"/>
      <c r="GIJ23" s="780"/>
      <c r="GIK23" s="780"/>
      <c r="GIL23" s="780"/>
      <c r="GIM23" s="780"/>
      <c r="GIN23" s="780"/>
      <c r="GIO23" s="780"/>
      <c r="GIP23" s="780"/>
      <c r="GIQ23" s="780"/>
      <c r="GIR23" s="780"/>
      <c r="GIS23" s="780"/>
      <c r="GIT23" s="780"/>
      <c r="GIU23" s="780"/>
      <c r="GIV23" s="780"/>
      <c r="GIW23" s="780"/>
      <c r="GIX23" s="780"/>
      <c r="GIY23" s="780"/>
      <c r="GIZ23" s="780"/>
      <c r="GJA23" s="780"/>
      <c r="GJB23" s="780"/>
      <c r="GJC23" s="780"/>
      <c r="GJD23" s="780"/>
      <c r="GJE23" s="780"/>
      <c r="GJF23" s="780"/>
      <c r="GJG23" s="780"/>
      <c r="GJH23" s="780"/>
      <c r="GJI23" s="780"/>
      <c r="GJJ23" s="780"/>
      <c r="GJK23" s="780"/>
      <c r="GJL23" s="780"/>
      <c r="GJM23" s="780"/>
      <c r="GJN23" s="780"/>
      <c r="GJO23" s="780"/>
      <c r="GJP23" s="780"/>
      <c r="GJQ23" s="780"/>
      <c r="GJR23" s="780"/>
      <c r="GJS23" s="780"/>
      <c r="GJT23" s="780"/>
      <c r="GJU23" s="780"/>
      <c r="GJV23" s="780"/>
      <c r="GJW23" s="780"/>
      <c r="GJX23" s="780"/>
      <c r="GJY23" s="780"/>
      <c r="GJZ23" s="780"/>
      <c r="GKA23" s="780"/>
      <c r="GKB23" s="780"/>
      <c r="GKC23" s="780"/>
      <c r="GKD23" s="780"/>
      <c r="GKE23" s="780"/>
      <c r="GKF23" s="780"/>
      <c r="GKG23" s="780"/>
      <c r="GKH23" s="780"/>
      <c r="GKI23" s="780"/>
      <c r="GKJ23" s="780"/>
      <c r="GKK23" s="780"/>
      <c r="GKL23" s="780"/>
      <c r="GKM23" s="780"/>
      <c r="GKN23" s="780"/>
      <c r="GKO23" s="780"/>
      <c r="GKP23" s="780"/>
      <c r="GKQ23" s="780"/>
      <c r="GKR23" s="780"/>
      <c r="GKS23" s="780"/>
      <c r="GKT23" s="780"/>
      <c r="GKU23" s="780"/>
      <c r="GKV23" s="780"/>
      <c r="GKW23" s="780"/>
      <c r="GKX23" s="780"/>
      <c r="GKY23" s="780"/>
      <c r="GKZ23" s="780"/>
      <c r="GLA23" s="780"/>
      <c r="GLB23" s="780"/>
      <c r="GLC23" s="780"/>
      <c r="GLD23" s="780"/>
      <c r="GLE23" s="780"/>
      <c r="GLF23" s="780"/>
      <c r="GLG23" s="780"/>
      <c r="GLH23" s="780"/>
      <c r="GLI23" s="780"/>
      <c r="GLJ23" s="780"/>
      <c r="GLK23" s="780"/>
      <c r="GLL23" s="780"/>
      <c r="GLM23" s="780"/>
      <c r="GLN23" s="780"/>
      <c r="GLO23" s="780"/>
      <c r="GLP23" s="780"/>
      <c r="GLQ23" s="780"/>
      <c r="GLR23" s="780"/>
      <c r="GLS23" s="780"/>
      <c r="GLT23" s="780"/>
      <c r="GLU23" s="780"/>
      <c r="GLV23" s="780"/>
      <c r="GLW23" s="780"/>
      <c r="GLX23" s="780"/>
      <c r="GLY23" s="780"/>
      <c r="GLZ23" s="780"/>
      <c r="GMA23" s="780"/>
      <c r="GMB23" s="780"/>
      <c r="GMC23" s="780"/>
      <c r="GMD23" s="780"/>
      <c r="GME23" s="780"/>
      <c r="GMF23" s="780"/>
      <c r="GMG23" s="780"/>
      <c r="GMH23" s="780"/>
      <c r="GMI23" s="780"/>
      <c r="GMJ23" s="780"/>
      <c r="GMK23" s="780"/>
      <c r="GML23" s="780"/>
      <c r="GMM23" s="780"/>
      <c r="GMN23" s="780"/>
      <c r="GMO23" s="780"/>
      <c r="GMP23" s="780"/>
      <c r="GMQ23" s="780"/>
      <c r="GMR23" s="780"/>
      <c r="GMS23" s="780"/>
      <c r="GMT23" s="780"/>
      <c r="GMU23" s="780"/>
      <c r="GMV23" s="780"/>
      <c r="GMW23" s="780"/>
      <c r="GMX23" s="780"/>
      <c r="GMY23" s="780"/>
      <c r="GMZ23" s="780"/>
      <c r="GNA23" s="780"/>
      <c r="GNB23" s="780"/>
      <c r="GNC23" s="780"/>
      <c r="GND23" s="780"/>
      <c r="GNE23" s="780"/>
      <c r="GNF23" s="780"/>
      <c r="GNG23" s="780"/>
      <c r="GNH23" s="780"/>
      <c r="GNI23" s="780"/>
      <c r="GNJ23" s="780"/>
      <c r="GNK23" s="780"/>
      <c r="GNL23" s="780"/>
      <c r="GNM23" s="780"/>
      <c r="GNN23" s="780"/>
      <c r="GNO23" s="780"/>
      <c r="GNP23" s="780"/>
      <c r="GNQ23" s="780"/>
      <c r="GNR23" s="780"/>
      <c r="GNS23" s="780"/>
      <c r="GNT23" s="780"/>
      <c r="GNU23" s="780"/>
      <c r="GNV23" s="780"/>
      <c r="GNW23" s="780"/>
      <c r="GNX23" s="780"/>
      <c r="GNY23" s="780"/>
      <c r="GNZ23" s="780"/>
      <c r="GOA23" s="780"/>
      <c r="GOB23" s="780"/>
      <c r="GOC23" s="780"/>
      <c r="GOD23" s="780"/>
      <c r="GOE23" s="780"/>
      <c r="GOF23" s="780"/>
      <c r="GOG23" s="780"/>
      <c r="GOH23" s="780"/>
      <c r="GOI23" s="780"/>
      <c r="GOJ23" s="780"/>
      <c r="GOK23" s="780"/>
      <c r="GOL23" s="780"/>
      <c r="GOM23" s="780"/>
      <c r="GON23" s="780"/>
      <c r="GOO23" s="780"/>
      <c r="GOP23" s="780"/>
      <c r="GOQ23" s="780"/>
      <c r="GOR23" s="780"/>
      <c r="GOS23" s="780"/>
      <c r="GOT23" s="780"/>
      <c r="GOU23" s="780"/>
      <c r="GOV23" s="780"/>
      <c r="GOW23" s="780"/>
      <c r="GOX23" s="780"/>
      <c r="GOY23" s="780"/>
      <c r="GOZ23" s="780"/>
      <c r="GPA23" s="780"/>
      <c r="GPB23" s="780"/>
      <c r="GPC23" s="780"/>
      <c r="GPD23" s="780"/>
      <c r="GPE23" s="780"/>
      <c r="GPF23" s="780"/>
      <c r="GPG23" s="780"/>
      <c r="GPH23" s="780"/>
      <c r="GPI23" s="780"/>
      <c r="GPJ23" s="780"/>
      <c r="GPK23" s="780"/>
      <c r="GPL23" s="780"/>
      <c r="GPM23" s="780"/>
      <c r="GPN23" s="780"/>
      <c r="GPO23" s="780"/>
      <c r="GPP23" s="780"/>
      <c r="GPQ23" s="780"/>
      <c r="GPR23" s="780"/>
      <c r="GPS23" s="780"/>
      <c r="GPT23" s="780"/>
      <c r="GPU23" s="780"/>
      <c r="GPV23" s="780"/>
      <c r="GPW23" s="780"/>
      <c r="GPX23" s="780"/>
      <c r="GPY23" s="780"/>
      <c r="GPZ23" s="780"/>
      <c r="GQA23" s="780"/>
      <c r="GQB23" s="780"/>
      <c r="GQC23" s="780"/>
      <c r="GQD23" s="780"/>
      <c r="GQE23" s="780"/>
      <c r="GQF23" s="780"/>
      <c r="GQG23" s="780"/>
      <c r="GQH23" s="780"/>
      <c r="GQI23" s="780"/>
      <c r="GQJ23" s="780"/>
      <c r="GQK23" s="780"/>
      <c r="GQL23" s="780"/>
      <c r="GQM23" s="780"/>
      <c r="GQN23" s="780"/>
      <c r="GQO23" s="780"/>
      <c r="GQP23" s="780"/>
      <c r="GQQ23" s="780"/>
      <c r="GQR23" s="780"/>
      <c r="GQS23" s="780"/>
      <c r="GQT23" s="780"/>
      <c r="GQU23" s="780"/>
      <c r="GQV23" s="780"/>
      <c r="GQW23" s="780"/>
      <c r="GQX23" s="780"/>
      <c r="GQY23" s="780"/>
      <c r="GQZ23" s="780"/>
      <c r="GRA23" s="780"/>
      <c r="GRB23" s="780"/>
      <c r="GRC23" s="780"/>
      <c r="GRD23" s="780"/>
      <c r="GRE23" s="780"/>
      <c r="GRF23" s="780"/>
      <c r="GRG23" s="780"/>
      <c r="GRH23" s="780"/>
      <c r="GRI23" s="780"/>
      <c r="GRJ23" s="780"/>
      <c r="GRK23" s="780"/>
      <c r="GRL23" s="780"/>
      <c r="GRM23" s="780"/>
      <c r="GRN23" s="780"/>
      <c r="GRO23" s="780"/>
      <c r="GRP23" s="780"/>
      <c r="GRQ23" s="780"/>
      <c r="GRR23" s="780"/>
      <c r="GRS23" s="780"/>
      <c r="GRT23" s="780"/>
      <c r="GRU23" s="780"/>
      <c r="GRV23" s="780"/>
      <c r="GRW23" s="780"/>
      <c r="GRX23" s="780"/>
      <c r="GRY23" s="780"/>
      <c r="GRZ23" s="780"/>
      <c r="GSA23" s="780"/>
      <c r="GSB23" s="780"/>
      <c r="GSC23" s="780"/>
      <c r="GSD23" s="780"/>
      <c r="GSE23" s="780"/>
      <c r="GSF23" s="780"/>
      <c r="GSG23" s="780"/>
      <c r="GSH23" s="780"/>
      <c r="GSI23" s="780"/>
      <c r="GSJ23" s="780"/>
      <c r="GSK23" s="780"/>
      <c r="GSL23" s="780"/>
      <c r="GSM23" s="780"/>
      <c r="GSN23" s="780"/>
      <c r="GSO23" s="780"/>
      <c r="GSP23" s="780"/>
      <c r="GSQ23" s="780"/>
      <c r="GSR23" s="780"/>
      <c r="GSS23" s="780"/>
      <c r="GST23" s="780"/>
      <c r="GSU23" s="780"/>
      <c r="GSV23" s="780"/>
      <c r="GSW23" s="780"/>
      <c r="GSX23" s="780"/>
      <c r="GSY23" s="780"/>
      <c r="GSZ23" s="780"/>
      <c r="GTA23" s="780"/>
      <c r="GTB23" s="780"/>
      <c r="GTC23" s="780"/>
      <c r="GTD23" s="780"/>
      <c r="GTE23" s="780"/>
      <c r="GTF23" s="780"/>
      <c r="GTG23" s="780"/>
      <c r="GTH23" s="780"/>
      <c r="GTI23" s="780"/>
      <c r="GTJ23" s="780"/>
      <c r="GTK23" s="780"/>
      <c r="GTL23" s="780"/>
      <c r="GTM23" s="780"/>
      <c r="GTN23" s="780"/>
      <c r="GTO23" s="780"/>
      <c r="GTP23" s="780"/>
      <c r="GTQ23" s="780"/>
      <c r="GTR23" s="780"/>
      <c r="GTS23" s="780"/>
      <c r="GTT23" s="780"/>
      <c r="GTU23" s="780"/>
      <c r="GTV23" s="780"/>
      <c r="GTW23" s="780"/>
      <c r="GTX23" s="780"/>
      <c r="GTY23" s="780"/>
      <c r="GTZ23" s="780"/>
      <c r="GUA23" s="780"/>
      <c r="GUB23" s="780"/>
      <c r="GUC23" s="780"/>
      <c r="GUD23" s="780"/>
      <c r="GUE23" s="780"/>
      <c r="GUF23" s="780"/>
      <c r="GUG23" s="780"/>
      <c r="GUH23" s="780"/>
      <c r="GUI23" s="780"/>
      <c r="GUJ23" s="780"/>
      <c r="GUK23" s="780"/>
      <c r="GUL23" s="780"/>
      <c r="GUM23" s="780"/>
      <c r="GUN23" s="780"/>
      <c r="GUO23" s="780"/>
      <c r="GUP23" s="780"/>
      <c r="GUQ23" s="780"/>
      <c r="GUR23" s="780"/>
      <c r="GUS23" s="780"/>
      <c r="GUT23" s="780"/>
      <c r="GUU23" s="780"/>
      <c r="GUV23" s="780"/>
      <c r="GUW23" s="780"/>
      <c r="GUX23" s="780"/>
      <c r="GUY23" s="780"/>
      <c r="GUZ23" s="780"/>
      <c r="GVA23" s="780"/>
      <c r="GVB23" s="780"/>
      <c r="GVC23" s="780"/>
      <c r="GVD23" s="780"/>
      <c r="GVE23" s="780"/>
      <c r="GVF23" s="780"/>
      <c r="GVG23" s="780"/>
      <c r="GVH23" s="780"/>
      <c r="GVI23" s="780"/>
      <c r="GVJ23" s="780"/>
      <c r="GVK23" s="780"/>
      <c r="GVL23" s="780"/>
      <c r="GVM23" s="780"/>
      <c r="GVN23" s="780"/>
      <c r="GVO23" s="780"/>
      <c r="GVP23" s="780"/>
      <c r="GVQ23" s="780"/>
      <c r="GVR23" s="780"/>
      <c r="GVS23" s="780"/>
      <c r="GVT23" s="780"/>
      <c r="GVU23" s="780"/>
      <c r="GVV23" s="780"/>
      <c r="GVW23" s="780"/>
      <c r="GVX23" s="780"/>
      <c r="GVY23" s="780"/>
      <c r="GVZ23" s="780"/>
      <c r="GWA23" s="780"/>
      <c r="GWB23" s="780"/>
      <c r="GWC23" s="780"/>
      <c r="GWD23" s="780"/>
      <c r="GWE23" s="780"/>
      <c r="GWF23" s="780"/>
      <c r="GWG23" s="780"/>
      <c r="GWH23" s="780"/>
      <c r="GWI23" s="780"/>
      <c r="GWJ23" s="780"/>
      <c r="GWK23" s="780"/>
      <c r="GWL23" s="780"/>
      <c r="GWM23" s="780"/>
      <c r="GWN23" s="780"/>
      <c r="GWO23" s="780"/>
      <c r="GWP23" s="780"/>
      <c r="GWQ23" s="780"/>
      <c r="GWR23" s="780"/>
      <c r="GWS23" s="780"/>
      <c r="GWT23" s="780"/>
      <c r="GWU23" s="780"/>
      <c r="GWV23" s="780"/>
      <c r="GWW23" s="780"/>
      <c r="GWX23" s="780"/>
      <c r="GWY23" s="780"/>
      <c r="GWZ23" s="780"/>
      <c r="GXA23" s="780"/>
      <c r="GXB23" s="780"/>
      <c r="GXC23" s="780"/>
      <c r="GXD23" s="780"/>
      <c r="GXE23" s="780"/>
      <c r="GXF23" s="780"/>
      <c r="GXG23" s="780"/>
      <c r="GXH23" s="780"/>
      <c r="GXI23" s="780"/>
      <c r="GXJ23" s="780"/>
      <c r="GXK23" s="780"/>
      <c r="GXL23" s="780"/>
      <c r="GXM23" s="780"/>
      <c r="GXN23" s="780"/>
      <c r="GXO23" s="780"/>
      <c r="GXP23" s="780"/>
      <c r="GXQ23" s="780"/>
      <c r="GXR23" s="780"/>
      <c r="GXS23" s="780"/>
      <c r="GXT23" s="780"/>
      <c r="GXU23" s="780"/>
      <c r="GXV23" s="780"/>
      <c r="GXW23" s="780"/>
      <c r="GXX23" s="780"/>
      <c r="GXY23" s="780"/>
      <c r="GXZ23" s="780"/>
      <c r="GYA23" s="780"/>
      <c r="GYB23" s="780"/>
      <c r="GYC23" s="780"/>
      <c r="GYD23" s="780"/>
      <c r="GYE23" s="780"/>
      <c r="GYF23" s="780"/>
      <c r="GYG23" s="780"/>
      <c r="GYH23" s="780"/>
      <c r="GYI23" s="780"/>
      <c r="GYJ23" s="780"/>
      <c r="GYK23" s="780"/>
      <c r="GYL23" s="780"/>
      <c r="GYM23" s="780"/>
      <c r="GYN23" s="780"/>
      <c r="GYO23" s="780"/>
      <c r="GYP23" s="780"/>
      <c r="GYQ23" s="780"/>
      <c r="GYR23" s="780"/>
      <c r="GYS23" s="780"/>
      <c r="GYT23" s="780"/>
      <c r="GYU23" s="780"/>
      <c r="GYV23" s="780"/>
      <c r="GYW23" s="780"/>
      <c r="GYX23" s="780"/>
      <c r="GYY23" s="780"/>
      <c r="GYZ23" s="780"/>
      <c r="GZA23" s="780"/>
      <c r="GZB23" s="780"/>
      <c r="GZC23" s="780"/>
      <c r="GZD23" s="780"/>
      <c r="GZE23" s="780"/>
      <c r="GZF23" s="780"/>
      <c r="GZG23" s="780"/>
      <c r="GZH23" s="780"/>
      <c r="GZI23" s="780"/>
      <c r="GZJ23" s="780"/>
      <c r="GZK23" s="780"/>
      <c r="GZL23" s="780"/>
      <c r="GZM23" s="780"/>
      <c r="GZN23" s="780"/>
      <c r="GZO23" s="780"/>
      <c r="GZP23" s="780"/>
      <c r="GZQ23" s="780"/>
      <c r="GZR23" s="780"/>
      <c r="GZS23" s="780"/>
      <c r="GZT23" s="780"/>
      <c r="GZU23" s="780"/>
      <c r="GZV23" s="780"/>
      <c r="GZW23" s="780"/>
      <c r="GZX23" s="780"/>
      <c r="GZY23" s="780"/>
      <c r="GZZ23" s="780"/>
      <c r="HAA23" s="780"/>
      <c r="HAB23" s="780"/>
      <c r="HAC23" s="780"/>
      <c r="HAD23" s="780"/>
      <c r="HAE23" s="780"/>
      <c r="HAF23" s="780"/>
      <c r="HAG23" s="780"/>
      <c r="HAH23" s="780"/>
      <c r="HAI23" s="780"/>
      <c r="HAJ23" s="780"/>
      <c r="HAK23" s="780"/>
      <c r="HAL23" s="780"/>
      <c r="HAM23" s="780"/>
      <c r="HAN23" s="780"/>
      <c r="HAO23" s="780"/>
      <c r="HAP23" s="780"/>
      <c r="HAQ23" s="780"/>
      <c r="HAR23" s="780"/>
      <c r="HAS23" s="780"/>
      <c r="HAT23" s="780"/>
      <c r="HAU23" s="780"/>
      <c r="HAV23" s="780"/>
      <c r="HAW23" s="780"/>
      <c r="HAX23" s="780"/>
      <c r="HAY23" s="780"/>
      <c r="HAZ23" s="780"/>
      <c r="HBA23" s="780"/>
      <c r="HBB23" s="780"/>
      <c r="HBC23" s="780"/>
      <c r="HBD23" s="780"/>
      <c r="HBE23" s="780"/>
      <c r="HBF23" s="780"/>
      <c r="HBG23" s="780"/>
      <c r="HBH23" s="780"/>
      <c r="HBI23" s="780"/>
      <c r="HBJ23" s="780"/>
      <c r="HBK23" s="780"/>
      <c r="HBL23" s="780"/>
      <c r="HBM23" s="780"/>
      <c r="HBN23" s="780"/>
      <c r="HBO23" s="780"/>
      <c r="HBP23" s="780"/>
      <c r="HBQ23" s="780"/>
      <c r="HBR23" s="780"/>
      <c r="HBS23" s="780"/>
      <c r="HBT23" s="780"/>
      <c r="HBU23" s="780"/>
      <c r="HBV23" s="780"/>
      <c r="HBW23" s="780"/>
      <c r="HBX23" s="780"/>
      <c r="HBY23" s="780"/>
      <c r="HBZ23" s="780"/>
      <c r="HCA23" s="780"/>
      <c r="HCB23" s="780"/>
      <c r="HCC23" s="780"/>
      <c r="HCD23" s="780"/>
      <c r="HCE23" s="780"/>
      <c r="HCF23" s="780"/>
      <c r="HCG23" s="780"/>
      <c r="HCH23" s="780"/>
      <c r="HCI23" s="780"/>
      <c r="HCJ23" s="780"/>
      <c r="HCK23" s="780"/>
      <c r="HCL23" s="780"/>
      <c r="HCM23" s="780"/>
      <c r="HCN23" s="780"/>
      <c r="HCO23" s="780"/>
      <c r="HCP23" s="780"/>
      <c r="HCQ23" s="780"/>
      <c r="HCR23" s="780"/>
      <c r="HCS23" s="780"/>
      <c r="HCT23" s="780"/>
      <c r="HCU23" s="780"/>
      <c r="HCV23" s="780"/>
      <c r="HCW23" s="780"/>
      <c r="HCX23" s="780"/>
      <c r="HCY23" s="780"/>
      <c r="HCZ23" s="780"/>
      <c r="HDA23" s="780"/>
      <c r="HDB23" s="780"/>
      <c r="HDC23" s="780"/>
      <c r="HDD23" s="780"/>
      <c r="HDE23" s="780"/>
      <c r="HDF23" s="780"/>
      <c r="HDG23" s="780"/>
      <c r="HDH23" s="780"/>
      <c r="HDI23" s="780"/>
      <c r="HDJ23" s="780"/>
      <c r="HDK23" s="780"/>
      <c r="HDL23" s="780"/>
      <c r="HDM23" s="780"/>
      <c r="HDN23" s="780"/>
      <c r="HDO23" s="780"/>
      <c r="HDP23" s="780"/>
      <c r="HDQ23" s="780"/>
      <c r="HDR23" s="780"/>
      <c r="HDS23" s="780"/>
      <c r="HDT23" s="780"/>
      <c r="HDU23" s="780"/>
      <c r="HDV23" s="780"/>
      <c r="HDW23" s="780"/>
      <c r="HDX23" s="780"/>
      <c r="HDY23" s="780"/>
      <c r="HDZ23" s="780"/>
      <c r="HEA23" s="780"/>
      <c r="HEB23" s="780"/>
      <c r="HEC23" s="780"/>
      <c r="HED23" s="780"/>
      <c r="HEE23" s="780"/>
      <c r="HEF23" s="780"/>
      <c r="HEG23" s="780"/>
      <c r="HEH23" s="780"/>
      <c r="HEI23" s="780"/>
      <c r="HEJ23" s="780"/>
      <c r="HEK23" s="780"/>
      <c r="HEL23" s="780"/>
      <c r="HEM23" s="780"/>
      <c r="HEN23" s="780"/>
      <c r="HEO23" s="780"/>
      <c r="HEP23" s="780"/>
      <c r="HEQ23" s="780"/>
      <c r="HER23" s="780"/>
      <c r="HES23" s="780"/>
      <c r="HET23" s="780"/>
      <c r="HEU23" s="780"/>
      <c r="HEV23" s="780"/>
      <c r="HEW23" s="780"/>
      <c r="HEX23" s="780"/>
      <c r="HEY23" s="780"/>
      <c r="HEZ23" s="780"/>
      <c r="HFA23" s="780"/>
      <c r="HFB23" s="780"/>
      <c r="HFC23" s="780"/>
      <c r="HFD23" s="780"/>
      <c r="HFE23" s="780"/>
      <c r="HFF23" s="780"/>
      <c r="HFG23" s="780"/>
      <c r="HFH23" s="780"/>
      <c r="HFI23" s="780"/>
      <c r="HFJ23" s="780"/>
      <c r="HFK23" s="780"/>
      <c r="HFL23" s="780"/>
      <c r="HFM23" s="780"/>
      <c r="HFN23" s="780"/>
      <c r="HFO23" s="780"/>
      <c r="HFP23" s="780"/>
      <c r="HFQ23" s="780"/>
      <c r="HFR23" s="780"/>
      <c r="HFS23" s="780"/>
      <c r="HFT23" s="780"/>
      <c r="HFU23" s="780"/>
      <c r="HFV23" s="780"/>
      <c r="HFW23" s="780"/>
      <c r="HFX23" s="780"/>
      <c r="HFY23" s="780"/>
      <c r="HFZ23" s="780"/>
      <c r="HGA23" s="780"/>
      <c r="HGB23" s="780"/>
      <c r="HGC23" s="780"/>
      <c r="HGD23" s="780"/>
      <c r="HGE23" s="780"/>
      <c r="HGF23" s="780"/>
      <c r="HGG23" s="780"/>
      <c r="HGH23" s="780"/>
      <c r="HGI23" s="780"/>
      <c r="HGJ23" s="780"/>
      <c r="HGK23" s="780"/>
      <c r="HGL23" s="780"/>
      <c r="HGM23" s="780"/>
      <c r="HGN23" s="780"/>
      <c r="HGO23" s="780"/>
      <c r="HGP23" s="780"/>
      <c r="HGQ23" s="780"/>
      <c r="HGR23" s="780"/>
      <c r="HGS23" s="780"/>
      <c r="HGT23" s="780"/>
      <c r="HGU23" s="780"/>
      <c r="HGV23" s="780"/>
      <c r="HGW23" s="780"/>
      <c r="HGX23" s="780"/>
      <c r="HGY23" s="780"/>
      <c r="HGZ23" s="780"/>
      <c r="HHA23" s="780"/>
      <c r="HHB23" s="780"/>
      <c r="HHC23" s="780"/>
      <c r="HHD23" s="780"/>
      <c r="HHE23" s="780"/>
      <c r="HHF23" s="780"/>
      <c r="HHG23" s="780"/>
      <c r="HHH23" s="780"/>
      <c r="HHI23" s="780"/>
      <c r="HHJ23" s="780"/>
      <c r="HHK23" s="780"/>
      <c r="HHL23" s="780"/>
      <c r="HHM23" s="780"/>
      <c r="HHN23" s="780"/>
      <c r="HHO23" s="780"/>
      <c r="HHP23" s="780"/>
      <c r="HHQ23" s="780"/>
      <c r="HHR23" s="780"/>
      <c r="HHS23" s="780"/>
      <c r="HHT23" s="780"/>
      <c r="HHU23" s="780"/>
      <c r="HHV23" s="780"/>
      <c r="HHW23" s="780"/>
      <c r="HHX23" s="780"/>
      <c r="HHY23" s="780"/>
      <c r="HHZ23" s="780"/>
      <c r="HIA23" s="780"/>
      <c r="HIB23" s="780"/>
      <c r="HIC23" s="780"/>
      <c r="HID23" s="780"/>
      <c r="HIE23" s="780"/>
      <c r="HIF23" s="780"/>
      <c r="HIG23" s="780"/>
      <c r="HIH23" s="780"/>
      <c r="HII23" s="780"/>
      <c r="HIJ23" s="780"/>
      <c r="HIK23" s="780"/>
      <c r="HIL23" s="780"/>
      <c r="HIM23" s="780"/>
      <c r="HIN23" s="780"/>
      <c r="HIO23" s="780"/>
      <c r="HIP23" s="780"/>
      <c r="HIQ23" s="780"/>
      <c r="HIR23" s="780"/>
      <c r="HIS23" s="780"/>
      <c r="HIT23" s="780"/>
      <c r="HIU23" s="780"/>
      <c r="HIV23" s="780"/>
      <c r="HIW23" s="780"/>
      <c r="HIX23" s="780"/>
      <c r="HIY23" s="780"/>
      <c r="HIZ23" s="780"/>
      <c r="HJA23" s="780"/>
      <c r="HJB23" s="780"/>
      <c r="HJC23" s="780"/>
      <c r="HJD23" s="780"/>
      <c r="HJE23" s="780"/>
      <c r="HJF23" s="780"/>
      <c r="HJG23" s="780"/>
      <c r="HJH23" s="780"/>
      <c r="HJI23" s="780"/>
      <c r="HJJ23" s="780"/>
      <c r="HJK23" s="780"/>
      <c r="HJL23" s="780"/>
      <c r="HJM23" s="780"/>
      <c r="HJN23" s="780"/>
      <c r="HJO23" s="780"/>
      <c r="HJP23" s="780"/>
      <c r="HJQ23" s="780"/>
      <c r="HJR23" s="780"/>
      <c r="HJS23" s="780"/>
      <c r="HJT23" s="780"/>
      <c r="HJU23" s="780"/>
      <c r="HJV23" s="780"/>
      <c r="HJW23" s="780"/>
      <c r="HJX23" s="780"/>
      <c r="HJY23" s="780"/>
      <c r="HJZ23" s="780"/>
      <c r="HKA23" s="780"/>
      <c r="HKB23" s="780"/>
      <c r="HKC23" s="780"/>
      <c r="HKD23" s="780"/>
      <c r="HKE23" s="780"/>
      <c r="HKF23" s="780"/>
      <c r="HKG23" s="780"/>
      <c r="HKH23" s="780"/>
      <c r="HKI23" s="780"/>
      <c r="HKJ23" s="780"/>
      <c r="HKK23" s="780"/>
      <c r="HKL23" s="780"/>
      <c r="HKM23" s="780"/>
      <c r="HKN23" s="780"/>
      <c r="HKO23" s="780"/>
      <c r="HKP23" s="780"/>
      <c r="HKQ23" s="780"/>
      <c r="HKR23" s="780"/>
      <c r="HKS23" s="780"/>
      <c r="HKT23" s="780"/>
      <c r="HKU23" s="780"/>
      <c r="HKV23" s="780"/>
      <c r="HKW23" s="780"/>
      <c r="HKX23" s="780"/>
      <c r="HKY23" s="780"/>
      <c r="HKZ23" s="780"/>
      <c r="HLA23" s="780"/>
      <c r="HLB23" s="780"/>
      <c r="HLC23" s="780"/>
      <c r="HLD23" s="780"/>
      <c r="HLE23" s="780"/>
      <c r="HLF23" s="780"/>
      <c r="HLG23" s="780"/>
      <c r="HLH23" s="780"/>
      <c r="HLI23" s="780"/>
      <c r="HLJ23" s="780"/>
      <c r="HLK23" s="780"/>
      <c r="HLL23" s="780"/>
      <c r="HLM23" s="780"/>
      <c r="HLN23" s="780"/>
      <c r="HLO23" s="780"/>
      <c r="HLP23" s="780"/>
      <c r="HLQ23" s="780"/>
      <c r="HLR23" s="780"/>
      <c r="HLS23" s="780"/>
      <c r="HLT23" s="780"/>
      <c r="HLU23" s="780"/>
      <c r="HLV23" s="780"/>
      <c r="HLW23" s="780"/>
      <c r="HLX23" s="780"/>
      <c r="HLY23" s="780"/>
      <c r="HLZ23" s="780"/>
      <c r="HMA23" s="780"/>
      <c r="HMB23" s="780"/>
      <c r="HMC23" s="780"/>
      <c r="HMD23" s="780"/>
      <c r="HME23" s="780"/>
      <c r="HMF23" s="780"/>
      <c r="HMG23" s="780"/>
      <c r="HMH23" s="780"/>
      <c r="HMI23" s="780"/>
      <c r="HMJ23" s="780"/>
      <c r="HMK23" s="780"/>
      <c r="HML23" s="780"/>
      <c r="HMM23" s="780"/>
      <c r="HMN23" s="780"/>
      <c r="HMO23" s="780"/>
      <c r="HMP23" s="780"/>
      <c r="HMQ23" s="780"/>
      <c r="HMR23" s="780"/>
      <c r="HMS23" s="780"/>
      <c r="HMT23" s="780"/>
      <c r="HMU23" s="780"/>
      <c r="HMV23" s="780"/>
      <c r="HMW23" s="780"/>
      <c r="HMX23" s="780"/>
      <c r="HMY23" s="780"/>
      <c r="HMZ23" s="780"/>
      <c r="HNA23" s="780"/>
      <c r="HNB23" s="780"/>
      <c r="HNC23" s="780"/>
      <c r="HND23" s="780"/>
      <c r="HNE23" s="780"/>
      <c r="HNF23" s="780"/>
      <c r="HNG23" s="780"/>
      <c r="HNH23" s="780"/>
      <c r="HNI23" s="780"/>
      <c r="HNJ23" s="780"/>
      <c r="HNK23" s="780"/>
      <c r="HNL23" s="780"/>
      <c r="HNM23" s="780"/>
      <c r="HNN23" s="780"/>
      <c r="HNO23" s="780"/>
      <c r="HNP23" s="780"/>
      <c r="HNQ23" s="780"/>
      <c r="HNR23" s="780"/>
      <c r="HNS23" s="780"/>
      <c r="HNT23" s="780"/>
      <c r="HNU23" s="780"/>
      <c r="HNV23" s="780"/>
      <c r="HNW23" s="780"/>
      <c r="HNX23" s="780"/>
      <c r="HNY23" s="780"/>
      <c r="HNZ23" s="780"/>
      <c r="HOA23" s="780"/>
      <c r="HOB23" s="780"/>
      <c r="HOC23" s="780"/>
      <c r="HOD23" s="780"/>
      <c r="HOE23" s="780"/>
      <c r="HOF23" s="780"/>
      <c r="HOG23" s="780"/>
      <c r="HOH23" s="780"/>
      <c r="HOI23" s="780"/>
      <c r="HOJ23" s="780"/>
      <c r="HOK23" s="780"/>
      <c r="HOL23" s="780"/>
      <c r="HOM23" s="780"/>
      <c r="HON23" s="780"/>
      <c r="HOO23" s="780"/>
      <c r="HOP23" s="780"/>
      <c r="HOQ23" s="780"/>
      <c r="HOR23" s="780"/>
      <c r="HOS23" s="780"/>
      <c r="HOT23" s="780"/>
      <c r="HOU23" s="780"/>
      <c r="HOV23" s="780"/>
      <c r="HOW23" s="780"/>
      <c r="HOX23" s="780"/>
      <c r="HOY23" s="780"/>
      <c r="HOZ23" s="780"/>
      <c r="HPA23" s="780"/>
      <c r="HPB23" s="780"/>
      <c r="HPC23" s="780"/>
      <c r="HPD23" s="780"/>
      <c r="HPE23" s="780"/>
      <c r="HPF23" s="780"/>
      <c r="HPG23" s="780"/>
      <c r="HPH23" s="780"/>
      <c r="HPI23" s="780"/>
      <c r="HPJ23" s="780"/>
      <c r="HPK23" s="780"/>
      <c r="HPL23" s="780"/>
      <c r="HPM23" s="780"/>
      <c r="HPN23" s="780"/>
      <c r="HPO23" s="780"/>
      <c r="HPP23" s="780"/>
      <c r="HPQ23" s="780"/>
      <c r="HPR23" s="780"/>
      <c r="HPS23" s="780"/>
      <c r="HPT23" s="780"/>
      <c r="HPU23" s="780"/>
      <c r="HPV23" s="780"/>
      <c r="HPW23" s="780"/>
      <c r="HPX23" s="780"/>
      <c r="HPY23" s="780"/>
      <c r="HPZ23" s="780"/>
      <c r="HQA23" s="780"/>
      <c r="HQB23" s="780"/>
      <c r="HQC23" s="780"/>
      <c r="HQD23" s="780"/>
      <c r="HQE23" s="780"/>
      <c r="HQF23" s="780"/>
      <c r="HQG23" s="780"/>
      <c r="HQH23" s="780"/>
      <c r="HQI23" s="780"/>
      <c r="HQJ23" s="780"/>
      <c r="HQK23" s="780"/>
      <c r="HQL23" s="780"/>
      <c r="HQM23" s="780"/>
      <c r="HQN23" s="780"/>
      <c r="HQO23" s="780"/>
      <c r="HQP23" s="780"/>
      <c r="HQQ23" s="780"/>
      <c r="HQR23" s="780"/>
      <c r="HQS23" s="780"/>
      <c r="HQT23" s="780"/>
      <c r="HQU23" s="780"/>
      <c r="HQV23" s="780"/>
      <c r="HQW23" s="780"/>
      <c r="HQX23" s="780"/>
      <c r="HQY23" s="780"/>
      <c r="HQZ23" s="780"/>
      <c r="HRA23" s="780"/>
      <c r="HRB23" s="780"/>
      <c r="HRC23" s="780"/>
      <c r="HRD23" s="780"/>
      <c r="HRE23" s="780"/>
      <c r="HRF23" s="780"/>
      <c r="HRG23" s="780"/>
      <c r="HRH23" s="780"/>
      <c r="HRI23" s="780"/>
      <c r="HRJ23" s="780"/>
      <c r="HRK23" s="780"/>
      <c r="HRL23" s="780"/>
      <c r="HRM23" s="780"/>
      <c r="HRN23" s="780"/>
      <c r="HRO23" s="780"/>
      <c r="HRP23" s="780"/>
      <c r="HRQ23" s="780"/>
      <c r="HRR23" s="780"/>
      <c r="HRS23" s="780"/>
      <c r="HRT23" s="780"/>
      <c r="HRU23" s="780"/>
      <c r="HRV23" s="780"/>
      <c r="HRW23" s="780"/>
      <c r="HRX23" s="780"/>
      <c r="HRY23" s="780"/>
      <c r="HRZ23" s="780"/>
      <c r="HSA23" s="780"/>
      <c r="HSB23" s="780"/>
      <c r="HSC23" s="780"/>
      <c r="HSD23" s="780"/>
      <c r="HSE23" s="780"/>
      <c r="HSF23" s="780"/>
      <c r="HSG23" s="780"/>
      <c r="HSH23" s="780"/>
      <c r="HSI23" s="780"/>
      <c r="HSJ23" s="780"/>
      <c r="HSK23" s="780"/>
      <c r="HSL23" s="780"/>
      <c r="HSM23" s="780"/>
      <c r="HSN23" s="780"/>
      <c r="HSO23" s="780"/>
      <c r="HSP23" s="780"/>
      <c r="HSQ23" s="780"/>
      <c r="HSR23" s="780"/>
      <c r="HSS23" s="780"/>
      <c r="HST23" s="780"/>
      <c r="HSU23" s="780"/>
      <c r="HSV23" s="780"/>
      <c r="HSW23" s="780"/>
      <c r="HSX23" s="780"/>
      <c r="HSY23" s="780"/>
      <c r="HSZ23" s="780"/>
      <c r="HTA23" s="780"/>
      <c r="HTB23" s="780"/>
      <c r="HTC23" s="780"/>
      <c r="HTD23" s="780"/>
      <c r="HTE23" s="780"/>
      <c r="HTF23" s="780"/>
      <c r="HTG23" s="780"/>
      <c r="HTH23" s="780"/>
      <c r="HTI23" s="780"/>
      <c r="HTJ23" s="780"/>
      <c r="HTK23" s="780"/>
      <c r="HTL23" s="780"/>
      <c r="HTM23" s="780"/>
      <c r="HTN23" s="780"/>
      <c r="HTO23" s="780"/>
      <c r="HTP23" s="780"/>
      <c r="HTQ23" s="780"/>
      <c r="HTR23" s="780"/>
      <c r="HTS23" s="780"/>
      <c r="HTT23" s="780"/>
      <c r="HTU23" s="780"/>
      <c r="HTV23" s="780"/>
      <c r="HTW23" s="780"/>
      <c r="HTX23" s="780"/>
      <c r="HTY23" s="780"/>
      <c r="HTZ23" s="780"/>
      <c r="HUA23" s="780"/>
      <c r="HUB23" s="780"/>
      <c r="HUC23" s="780"/>
      <c r="HUD23" s="780"/>
      <c r="HUE23" s="780"/>
      <c r="HUF23" s="780"/>
      <c r="HUG23" s="780"/>
      <c r="HUH23" s="780"/>
      <c r="HUI23" s="780"/>
      <c r="HUJ23" s="780"/>
      <c r="HUK23" s="780"/>
      <c r="HUL23" s="780"/>
      <c r="HUM23" s="780"/>
      <c r="HUN23" s="780"/>
      <c r="HUO23" s="780"/>
      <c r="HUP23" s="780"/>
      <c r="HUQ23" s="780"/>
      <c r="HUR23" s="780"/>
      <c r="HUS23" s="780"/>
      <c r="HUT23" s="780"/>
      <c r="HUU23" s="780"/>
      <c r="HUV23" s="780"/>
      <c r="HUW23" s="780"/>
      <c r="HUX23" s="780"/>
      <c r="HUY23" s="780"/>
      <c r="HUZ23" s="780"/>
      <c r="HVA23" s="780"/>
      <c r="HVB23" s="780"/>
      <c r="HVC23" s="780"/>
      <c r="HVD23" s="780"/>
      <c r="HVE23" s="780"/>
      <c r="HVF23" s="780"/>
      <c r="HVG23" s="780"/>
      <c r="HVH23" s="780"/>
      <c r="HVI23" s="780"/>
      <c r="HVJ23" s="780"/>
      <c r="HVK23" s="780"/>
      <c r="HVL23" s="780"/>
      <c r="HVM23" s="780"/>
      <c r="HVN23" s="780"/>
      <c r="HVO23" s="780"/>
      <c r="HVP23" s="780"/>
      <c r="HVQ23" s="780"/>
      <c r="HVR23" s="780"/>
      <c r="HVS23" s="780"/>
      <c r="HVT23" s="780"/>
      <c r="HVU23" s="780"/>
      <c r="HVV23" s="780"/>
      <c r="HVW23" s="780"/>
      <c r="HVX23" s="780"/>
      <c r="HVY23" s="780"/>
      <c r="HVZ23" s="780"/>
      <c r="HWA23" s="780"/>
      <c r="HWB23" s="780"/>
      <c r="HWC23" s="780"/>
      <c r="HWD23" s="780"/>
      <c r="HWE23" s="780"/>
      <c r="HWF23" s="780"/>
      <c r="HWG23" s="780"/>
      <c r="HWH23" s="780"/>
      <c r="HWI23" s="780"/>
      <c r="HWJ23" s="780"/>
      <c r="HWK23" s="780"/>
      <c r="HWL23" s="780"/>
      <c r="HWM23" s="780"/>
      <c r="HWN23" s="780"/>
      <c r="HWO23" s="780"/>
      <c r="HWP23" s="780"/>
      <c r="HWQ23" s="780"/>
      <c r="HWR23" s="780"/>
      <c r="HWS23" s="780"/>
      <c r="HWT23" s="780"/>
      <c r="HWU23" s="780"/>
      <c r="HWV23" s="780"/>
      <c r="HWW23" s="780"/>
      <c r="HWX23" s="780"/>
      <c r="HWY23" s="780"/>
      <c r="HWZ23" s="780"/>
      <c r="HXA23" s="780"/>
      <c r="HXB23" s="780"/>
      <c r="HXC23" s="780"/>
      <c r="HXD23" s="780"/>
      <c r="HXE23" s="780"/>
      <c r="HXF23" s="780"/>
      <c r="HXG23" s="780"/>
      <c r="HXH23" s="780"/>
      <c r="HXI23" s="780"/>
      <c r="HXJ23" s="780"/>
      <c r="HXK23" s="780"/>
      <c r="HXL23" s="780"/>
      <c r="HXM23" s="780"/>
      <c r="HXN23" s="780"/>
      <c r="HXO23" s="780"/>
      <c r="HXP23" s="780"/>
      <c r="HXQ23" s="780"/>
      <c r="HXR23" s="780"/>
      <c r="HXS23" s="780"/>
      <c r="HXT23" s="780"/>
      <c r="HXU23" s="780"/>
      <c r="HXV23" s="780"/>
      <c r="HXW23" s="780"/>
      <c r="HXX23" s="780"/>
      <c r="HXY23" s="780"/>
      <c r="HXZ23" s="780"/>
      <c r="HYA23" s="780"/>
      <c r="HYB23" s="780"/>
      <c r="HYC23" s="780"/>
      <c r="HYD23" s="780"/>
      <c r="HYE23" s="780"/>
      <c r="HYF23" s="780"/>
      <c r="HYG23" s="780"/>
      <c r="HYH23" s="780"/>
      <c r="HYI23" s="780"/>
      <c r="HYJ23" s="780"/>
      <c r="HYK23" s="780"/>
      <c r="HYL23" s="780"/>
      <c r="HYM23" s="780"/>
      <c r="HYN23" s="780"/>
      <c r="HYO23" s="780"/>
      <c r="HYP23" s="780"/>
      <c r="HYQ23" s="780"/>
      <c r="HYR23" s="780"/>
      <c r="HYS23" s="780"/>
      <c r="HYT23" s="780"/>
      <c r="HYU23" s="780"/>
      <c r="HYV23" s="780"/>
      <c r="HYW23" s="780"/>
      <c r="HYX23" s="780"/>
      <c r="HYY23" s="780"/>
      <c r="HYZ23" s="780"/>
      <c r="HZA23" s="780"/>
      <c r="HZB23" s="780"/>
      <c r="HZC23" s="780"/>
      <c r="HZD23" s="780"/>
      <c r="HZE23" s="780"/>
      <c r="HZF23" s="780"/>
      <c r="HZG23" s="780"/>
      <c r="HZH23" s="780"/>
      <c r="HZI23" s="780"/>
      <c r="HZJ23" s="780"/>
      <c r="HZK23" s="780"/>
      <c r="HZL23" s="780"/>
      <c r="HZM23" s="780"/>
      <c r="HZN23" s="780"/>
      <c r="HZO23" s="780"/>
      <c r="HZP23" s="780"/>
      <c r="HZQ23" s="780"/>
      <c r="HZR23" s="780"/>
      <c r="HZS23" s="780"/>
      <c r="HZT23" s="780"/>
      <c r="HZU23" s="780"/>
      <c r="HZV23" s="780"/>
      <c r="HZW23" s="780"/>
      <c r="HZX23" s="780"/>
      <c r="HZY23" s="780"/>
      <c r="HZZ23" s="780"/>
      <c r="IAA23" s="780"/>
      <c r="IAB23" s="780"/>
      <c r="IAC23" s="780"/>
      <c r="IAD23" s="780"/>
      <c r="IAE23" s="780"/>
      <c r="IAF23" s="780"/>
      <c r="IAG23" s="780"/>
      <c r="IAH23" s="780"/>
      <c r="IAI23" s="780"/>
      <c r="IAJ23" s="780"/>
      <c r="IAK23" s="780"/>
      <c r="IAL23" s="780"/>
      <c r="IAM23" s="780"/>
      <c r="IAN23" s="780"/>
      <c r="IAO23" s="780"/>
      <c r="IAP23" s="780"/>
      <c r="IAQ23" s="780"/>
      <c r="IAR23" s="780"/>
      <c r="IAS23" s="780"/>
      <c r="IAT23" s="780"/>
      <c r="IAU23" s="780"/>
      <c r="IAV23" s="780"/>
      <c r="IAW23" s="780"/>
      <c r="IAX23" s="780"/>
      <c r="IAY23" s="780"/>
      <c r="IAZ23" s="780"/>
      <c r="IBA23" s="780"/>
      <c r="IBB23" s="780"/>
      <c r="IBC23" s="780"/>
      <c r="IBD23" s="780"/>
      <c r="IBE23" s="780"/>
      <c r="IBF23" s="780"/>
      <c r="IBG23" s="780"/>
      <c r="IBH23" s="780"/>
      <c r="IBI23" s="780"/>
      <c r="IBJ23" s="780"/>
      <c r="IBK23" s="780"/>
      <c r="IBL23" s="780"/>
      <c r="IBM23" s="780"/>
      <c r="IBN23" s="780"/>
      <c r="IBO23" s="780"/>
      <c r="IBP23" s="780"/>
      <c r="IBQ23" s="780"/>
      <c r="IBR23" s="780"/>
      <c r="IBS23" s="780"/>
      <c r="IBT23" s="780"/>
      <c r="IBU23" s="780"/>
      <c r="IBV23" s="780"/>
      <c r="IBW23" s="780"/>
      <c r="IBX23" s="780"/>
      <c r="IBY23" s="780"/>
      <c r="IBZ23" s="780"/>
      <c r="ICA23" s="780"/>
      <c r="ICB23" s="780"/>
      <c r="ICC23" s="780"/>
      <c r="ICD23" s="780"/>
      <c r="ICE23" s="780"/>
      <c r="ICF23" s="780"/>
      <c r="ICG23" s="780"/>
      <c r="ICH23" s="780"/>
      <c r="ICI23" s="780"/>
      <c r="ICJ23" s="780"/>
      <c r="ICK23" s="780"/>
      <c r="ICL23" s="780"/>
      <c r="ICM23" s="780"/>
      <c r="ICN23" s="780"/>
      <c r="ICO23" s="780"/>
      <c r="ICP23" s="780"/>
      <c r="ICQ23" s="780"/>
      <c r="ICR23" s="780"/>
      <c r="ICS23" s="780"/>
      <c r="ICT23" s="780"/>
      <c r="ICU23" s="780"/>
      <c r="ICV23" s="780"/>
      <c r="ICW23" s="780"/>
      <c r="ICX23" s="780"/>
      <c r="ICY23" s="780"/>
      <c r="ICZ23" s="780"/>
      <c r="IDA23" s="780"/>
      <c r="IDB23" s="780"/>
      <c r="IDC23" s="780"/>
      <c r="IDD23" s="780"/>
      <c r="IDE23" s="780"/>
      <c r="IDF23" s="780"/>
      <c r="IDG23" s="780"/>
      <c r="IDH23" s="780"/>
      <c r="IDI23" s="780"/>
      <c r="IDJ23" s="780"/>
      <c r="IDK23" s="780"/>
      <c r="IDL23" s="780"/>
      <c r="IDM23" s="780"/>
      <c r="IDN23" s="780"/>
      <c r="IDO23" s="780"/>
      <c r="IDP23" s="780"/>
      <c r="IDQ23" s="780"/>
      <c r="IDR23" s="780"/>
      <c r="IDS23" s="780"/>
      <c r="IDT23" s="780"/>
      <c r="IDU23" s="780"/>
      <c r="IDV23" s="780"/>
      <c r="IDW23" s="780"/>
      <c r="IDX23" s="780"/>
      <c r="IDY23" s="780"/>
      <c r="IDZ23" s="780"/>
      <c r="IEA23" s="780"/>
      <c r="IEB23" s="780"/>
      <c r="IEC23" s="780"/>
      <c r="IED23" s="780"/>
      <c r="IEE23" s="780"/>
      <c r="IEF23" s="780"/>
      <c r="IEG23" s="780"/>
      <c r="IEH23" s="780"/>
      <c r="IEI23" s="780"/>
      <c r="IEJ23" s="780"/>
      <c r="IEK23" s="780"/>
      <c r="IEL23" s="780"/>
      <c r="IEM23" s="780"/>
      <c r="IEN23" s="780"/>
      <c r="IEO23" s="780"/>
      <c r="IEP23" s="780"/>
      <c r="IEQ23" s="780"/>
      <c r="IER23" s="780"/>
      <c r="IES23" s="780"/>
      <c r="IET23" s="780"/>
      <c r="IEU23" s="780"/>
      <c r="IEV23" s="780"/>
      <c r="IEW23" s="780"/>
      <c r="IEX23" s="780"/>
      <c r="IEY23" s="780"/>
      <c r="IEZ23" s="780"/>
      <c r="IFA23" s="780"/>
      <c r="IFB23" s="780"/>
      <c r="IFC23" s="780"/>
      <c r="IFD23" s="780"/>
      <c r="IFE23" s="780"/>
      <c r="IFF23" s="780"/>
      <c r="IFG23" s="780"/>
      <c r="IFH23" s="780"/>
      <c r="IFI23" s="780"/>
      <c r="IFJ23" s="780"/>
      <c r="IFK23" s="780"/>
      <c r="IFL23" s="780"/>
      <c r="IFM23" s="780"/>
      <c r="IFN23" s="780"/>
      <c r="IFO23" s="780"/>
      <c r="IFP23" s="780"/>
      <c r="IFQ23" s="780"/>
      <c r="IFR23" s="780"/>
      <c r="IFS23" s="780"/>
      <c r="IFT23" s="780"/>
      <c r="IFU23" s="780"/>
      <c r="IFV23" s="780"/>
      <c r="IFW23" s="780"/>
      <c r="IFX23" s="780"/>
      <c r="IFY23" s="780"/>
      <c r="IFZ23" s="780"/>
      <c r="IGA23" s="780"/>
      <c r="IGB23" s="780"/>
      <c r="IGC23" s="780"/>
      <c r="IGD23" s="780"/>
      <c r="IGE23" s="780"/>
      <c r="IGF23" s="780"/>
      <c r="IGG23" s="780"/>
      <c r="IGH23" s="780"/>
      <c r="IGI23" s="780"/>
      <c r="IGJ23" s="780"/>
      <c r="IGK23" s="780"/>
      <c r="IGL23" s="780"/>
      <c r="IGM23" s="780"/>
      <c r="IGN23" s="780"/>
      <c r="IGO23" s="780"/>
      <c r="IGP23" s="780"/>
      <c r="IGQ23" s="780"/>
      <c r="IGR23" s="780"/>
      <c r="IGS23" s="780"/>
      <c r="IGT23" s="780"/>
      <c r="IGU23" s="780"/>
      <c r="IGV23" s="780"/>
      <c r="IGW23" s="780"/>
      <c r="IGX23" s="780"/>
      <c r="IGY23" s="780"/>
      <c r="IGZ23" s="780"/>
      <c r="IHA23" s="780"/>
      <c r="IHB23" s="780"/>
      <c r="IHC23" s="780"/>
      <c r="IHD23" s="780"/>
      <c r="IHE23" s="780"/>
      <c r="IHF23" s="780"/>
      <c r="IHG23" s="780"/>
      <c r="IHH23" s="780"/>
      <c r="IHI23" s="780"/>
      <c r="IHJ23" s="780"/>
      <c r="IHK23" s="780"/>
      <c r="IHL23" s="780"/>
      <c r="IHM23" s="780"/>
      <c r="IHN23" s="780"/>
      <c r="IHO23" s="780"/>
      <c r="IHP23" s="780"/>
      <c r="IHQ23" s="780"/>
      <c r="IHR23" s="780"/>
      <c r="IHS23" s="780"/>
      <c r="IHT23" s="780"/>
      <c r="IHU23" s="780"/>
      <c r="IHV23" s="780"/>
      <c r="IHW23" s="780"/>
      <c r="IHX23" s="780"/>
      <c r="IHY23" s="780"/>
      <c r="IHZ23" s="780"/>
      <c r="IIA23" s="780"/>
      <c r="IIB23" s="780"/>
      <c r="IIC23" s="780"/>
      <c r="IID23" s="780"/>
      <c r="IIE23" s="780"/>
      <c r="IIF23" s="780"/>
      <c r="IIG23" s="780"/>
      <c r="IIH23" s="780"/>
      <c r="III23" s="780"/>
      <c r="IIJ23" s="780"/>
      <c r="IIK23" s="780"/>
      <c r="IIL23" s="780"/>
      <c r="IIM23" s="780"/>
      <c r="IIN23" s="780"/>
      <c r="IIO23" s="780"/>
      <c r="IIP23" s="780"/>
      <c r="IIQ23" s="780"/>
      <c r="IIR23" s="780"/>
      <c r="IIS23" s="780"/>
      <c r="IIT23" s="780"/>
      <c r="IIU23" s="780"/>
      <c r="IIV23" s="780"/>
      <c r="IIW23" s="780"/>
      <c r="IIX23" s="780"/>
      <c r="IIY23" s="780"/>
      <c r="IIZ23" s="780"/>
      <c r="IJA23" s="780"/>
      <c r="IJB23" s="780"/>
      <c r="IJC23" s="780"/>
      <c r="IJD23" s="780"/>
      <c r="IJE23" s="780"/>
      <c r="IJF23" s="780"/>
      <c r="IJG23" s="780"/>
      <c r="IJH23" s="780"/>
      <c r="IJI23" s="780"/>
      <c r="IJJ23" s="780"/>
      <c r="IJK23" s="780"/>
      <c r="IJL23" s="780"/>
      <c r="IJM23" s="780"/>
      <c r="IJN23" s="780"/>
      <c r="IJO23" s="780"/>
      <c r="IJP23" s="780"/>
      <c r="IJQ23" s="780"/>
      <c r="IJR23" s="780"/>
      <c r="IJS23" s="780"/>
      <c r="IJT23" s="780"/>
      <c r="IJU23" s="780"/>
      <c r="IJV23" s="780"/>
      <c r="IJW23" s="780"/>
      <c r="IJX23" s="780"/>
      <c r="IJY23" s="780"/>
      <c r="IJZ23" s="780"/>
      <c r="IKA23" s="780"/>
      <c r="IKB23" s="780"/>
      <c r="IKC23" s="780"/>
      <c r="IKD23" s="780"/>
      <c r="IKE23" s="780"/>
      <c r="IKF23" s="780"/>
      <c r="IKG23" s="780"/>
      <c r="IKH23" s="780"/>
      <c r="IKI23" s="780"/>
      <c r="IKJ23" s="780"/>
      <c r="IKK23" s="780"/>
      <c r="IKL23" s="780"/>
      <c r="IKM23" s="780"/>
      <c r="IKN23" s="780"/>
      <c r="IKO23" s="780"/>
      <c r="IKP23" s="780"/>
      <c r="IKQ23" s="780"/>
      <c r="IKR23" s="780"/>
      <c r="IKS23" s="780"/>
      <c r="IKT23" s="780"/>
      <c r="IKU23" s="780"/>
      <c r="IKV23" s="780"/>
      <c r="IKW23" s="780"/>
      <c r="IKX23" s="780"/>
      <c r="IKY23" s="780"/>
      <c r="IKZ23" s="780"/>
      <c r="ILA23" s="780"/>
      <c r="ILB23" s="780"/>
      <c r="ILC23" s="780"/>
      <c r="ILD23" s="780"/>
      <c r="ILE23" s="780"/>
      <c r="ILF23" s="780"/>
      <c r="ILG23" s="780"/>
      <c r="ILH23" s="780"/>
      <c r="ILI23" s="780"/>
      <c r="ILJ23" s="780"/>
      <c r="ILK23" s="780"/>
      <c r="ILL23" s="780"/>
      <c r="ILM23" s="780"/>
      <c r="ILN23" s="780"/>
      <c r="ILO23" s="780"/>
      <c r="ILP23" s="780"/>
      <c r="ILQ23" s="780"/>
      <c r="ILR23" s="780"/>
      <c r="ILS23" s="780"/>
      <c r="ILT23" s="780"/>
      <c r="ILU23" s="780"/>
      <c r="ILV23" s="780"/>
      <c r="ILW23" s="780"/>
      <c r="ILX23" s="780"/>
      <c r="ILY23" s="780"/>
      <c r="ILZ23" s="780"/>
      <c r="IMA23" s="780"/>
      <c r="IMB23" s="780"/>
      <c r="IMC23" s="780"/>
      <c r="IMD23" s="780"/>
      <c r="IME23" s="780"/>
      <c r="IMF23" s="780"/>
      <c r="IMG23" s="780"/>
      <c r="IMH23" s="780"/>
      <c r="IMI23" s="780"/>
      <c r="IMJ23" s="780"/>
      <c r="IMK23" s="780"/>
      <c r="IML23" s="780"/>
      <c r="IMM23" s="780"/>
      <c r="IMN23" s="780"/>
      <c r="IMO23" s="780"/>
      <c r="IMP23" s="780"/>
      <c r="IMQ23" s="780"/>
      <c r="IMR23" s="780"/>
      <c r="IMS23" s="780"/>
      <c r="IMT23" s="780"/>
      <c r="IMU23" s="780"/>
      <c r="IMV23" s="780"/>
      <c r="IMW23" s="780"/>
      <c r="IMX23" s="780"/>
      <c r="IMY23" s="780"/>
      <c r="IMZ23" s="780"/>
      <c r="INA23" s="780"/>
      <c r="INB23" s="780"/>
      <c r="INC23" s="780"/>
      <c r="IND23" s="780"/>
      <c r="INE23" s="780"/>
      <c r="INF23" s="780"/>
      <c r="ING23" s="780"/>
      <c r="INH23" s="780"/>
      <c r="INI23" s="780"/>
      <c r="INJ23" s="780"/>
      <c r="INK23" s="780"/>
      <c r="INL23" s="780"/>
      <c r="INM23" s="780"/>
      <c r="INN23" s="780"/>
      <c r="INO23" s="780"/>
      <c r="INP23" s="780"/>
      <c r="INQ23" s="780"/>
      <c r="INR23" s="780"/>
      <c r="INS23" s="780"/>
      <c r="INT23" s="780"/>
      <c r="INU23" s="780"/>
      <c r="INV23" s="780"/>
      <c r="INW23" s="780"/>
      <c r="INX23" s="780"/>
      <c r="INY23" s="780"/>
      <c r="INZ23" s="780"/>
      <c r="IOA23" s="780"/>
      <c r="IOB23" s="780"/>
      <c r="IOC23" s="780"/>
      <c r="IOD23" s="780"/>
      <c r="IOE23" s="780"/>
      <c r="IOF23" s="780"/>
      <c r="IOG23" s="780"/>
      <c r="IOH23" s="780"/>
      <c r="IOI23" s="780"/>
      <c r="IOJ23" s="780"/>
      <c r="IOK23" s="780"/>
      <c r="IOL23" s="780"/>
      <c r="IOM23" s="780"/>
      <c r="ION23" s="780"/>
      <c r="IOO23" s="780"/>
      <c r="IOP23" s="780"/>
      <c r="IOQ23" s="780"/>
      <c r="IOR23" s="780"/>
      <c r="IOS23" s="780"/>
      <c r="IOT23" s="780"/>
      <c r="IOU23" s="780"/>
      <c r="IOV23" s="780"/>
      <c r="IOW23" s="780"/>
      <c r="IOX23" s="780"/>
      <c r="IOY23" s="780"/>
      <c r="IOZ23" s="780"/>
      <c r="IPA23" s="780"/>
      <c r="IPB23" s="780"/>
      <c r="IPC23" s="780"/>
      <c r="IPD23" s="780"/>
      <c r="IPE23" s="780"/>
      <c r="IPF23" s="780"/>
      <c r="IPG23" s="780"/>
      <c r="IPH23" s="780"/>
      <c r="IPI23" s="780"/>
      <c r="IPJ23" s="780"/>
      <c r="IPK23" s="780"/>
      <c r="IPL23" s="780"/>
      <c r="IPM23" s="780"/>
      <c r="IPN23" s="780"/>
      <c r="IPO23" s="780"/>
      <c r="IPP23" s="780"/>
      <c r="IPQ23" s="780"/>
      <c r="IPR23" s="780"/>
      <c r="IPS23" s="780"/>
      <c r="IPT23" s="780"/>
      <c r="IPU23" s="780"/>
      <c r="IPV23" s="780"/>
      <c r="IPW23" s="780"/>
      <c r="IPX23" s="780"/>
      <c r="IPY23" s="780"/>
      <c r="IPZ23" s="780"/>
      <c r="IQA23" s="780"/>
      <c r="IQB23" s="780"/>
      <c r="IQC23" s="780"/>
      <c r="IQD23" s="780"/>
      <c r="IQE23" s="780"/>
      <c r="IQF23" s="780"/>
      <c r="IQG23" s="780"/>
      <c r="IQH23" s="780"/>
      <c r="IQI23" s="780"/>
      <c r="IQJ23" s="780"/>
      <c r="IQK23" s="780"/>
      <c r="IQL23" s="780"/>
      <c r="IQM23" s="780"/>
      <c r="IQN23" s="780"/>
      <c r="IQO23" s="780"/>
      <c r="IQP23" s="780"/>
      <c r="IQQ23" s="780"/>
      <c r="IQR23" s="780"/>
      <c r="IQS23" s="780"/>
      <c r="IQT23" s="780"/>
      <c r="IQU23" s="780"/>
      <c r="IQV23" s="780"/>
      <c r="IQW23" s="780"/>
      <c r="IQX23" s="780"/>
      <c r="IQY23" s="780"/>
      <c r="IQZ23" s="780"/>
      <c r="IRA23" s="780"/>
      <c r="IRB23" s="780"/>
      <c r="IRC23" s="780"/>
      <c r="IRD23" s="780"/>
      <c r="IRE23" s="780"/>
      <c r="IRF23" s="780"/>
      <c r="IRG23" s="780"/>
      <c r="IRH23" s="780"/>
      <c r="IRI23" s="780"/>
      <c r="IRJ23" s="780"/>
      <c r="IRK23" s="780"/>
      <c r="IRL23" s="780"/>
      <c r="IRM23" s="780"/>
      <c r="IRN23" s="780"/>
      <c r="IRO23" s="780"/>
      <c r="IRP23" s="780"/>
      <c r="IRQ23" s="780"/>
      <c r="IRR23" s="780"/>
      <c r="IRS23" s="780"/>
      <c r="IRT23" s="780"/>
      <c r="IRU23" s="780"/>
      <c r="IRV23" s="780"/>
      <c r="IRW23" s="780"/>
      <c r="IRX23" s="780"/>
      <c r="IRY23" s="780"/>
      <c r="IRZ23" s="780"/>
      <c r="ISA23" s="780"/>
      <c r="ISB23" s="780"/>
      <c r="ISC23" s="780"/>
      <c r="ISD23" s="780"/>
      <c r="ISE23" s="780"/>
      <c r="ISF23" s="780"/>
      <c r="ISG23" s="780"/>
      <c r="ISH23" s="780"/>
      <c r="ISI23" s="780"/>
      <c r="ISJ23" s="780"/>
      <c r="ISK23" s="780"/>
      <c r="ISL23" s="780"/>
      <c r="ISM23" s="780"/>
      <c r="ISN23" s="780"/>
      <c r="ISO23" s="780"/>
      <c r="ISP23" s="780"/>
      <c r="ISQ23" s="780"/>
      <c r="ISR23" s="780"/>
      <c r="ISS23" s="780"/>
      <c r="IST23" s="780"/>
      <c r="ISU23" s="780"/>
      <c r="ISV23" s="780"/>
      <c r="ISW23" s="780"/>
      <c r="ISX23" s="780"/>
      <c r="ISY23" s="780"/>
      <c r="ISZ23" s="780"/>
      <c r="ITA23" s="780"/>
      <c r="ITB23" s="780"/>
      <c r="ITC23" s="780"/>
      <c r="ITD23" s="780"/>
      <c r="ITE23" s="780"/>
      <c r="ITF23" s="780"/>
      <c r="ITG23" s="780"/>
      <c r="ITH23" s="780"/>
      <c r="ITI23" s="780"/>
      <c r="ITJ23" s="780"/>
      <c r="ITK23" s="780"/>
      <c r="ITL23" s="780"/>
      <c r="ITM23" s="780"/>
      <c r="ITN23" s="780"/>
      <c r="ITO23" s="780"/>
      <c r="ITP23" s="780"/>
      <c r="ITQ23" s="780"/>
      <c r="ITR23" s="780"/>
      <c r="ITS23" s="780"/>
      <c r="ITT23" s="780"/>
      <c r="ITU23" s="780"/>
      <c r="ITV23" s="780"/>
      <c r="ITW23" s="780"/>
      <c r="ITX23" s="780"/>
      <c r="ITY23" s="780"/>
      <c r="ITZ23" s="780"/>
      <c r="IUA23" s="780"/>
      <c r="IUB23" s="780"/>
      <c r="IUC23" s="780"/>
      <c r="IUD23" s="780"/>
      <c r="IUE23" s="780"/>
      <c r="IUF23" s="780"/>
      <c r="IUG23" s="780"/>
      <c r="IUH23" s="780"/>
      <c r="IUI23" s="780"/>
      <c r="IUJ23" s="780"/>
      <c r="IUK23" s="780"/>
      <c r="IUL23" s="780"/>
      <c r="IUM23" s="780"/>
      <c r="IUN23" s="780"/>
      <c r="IUO23" s="780"/>
      <c r="IUP23" s="780"/>
      <c r="IUQ23" s="780"/>
      <c r="IUR23" s="780"/>
      <c r="IUS23" s="780"/>
      <c r="IUT23" s="780"/>
      <c r="IUU23" s="780"/>
      <c r="IUV23" s="780"/>
      <c r="IUW23" s="780"/>
      <c r="IUX23" s="780"/>
      <c r="IUY23" s="780"/>
      <c r="IUZ23" s="780"/>
      <c r="IVA23" s="780"/>
      <c r="IVB23" s="780"/>
      <c r="IVC23" s="780"/>
      <c r="IVD23" s="780"/>
      <c r="IVE23" s="780"/>
      <c r="IVF23" s="780"/>
      <c r="IVG23" s="780"/>
      <c r="IVH23" s="780"/>
      <c r="IVI23" s="780"/>
      <c r="IVJ23" s="780"/>
      <c r="IVK23" s="780"/>
      <c r="IVL23" s="780"/>
      <c r="IVM23" s="780"/>
      <c r="IVN23" s="780"/>
      <c r="IVO23" s="780"/>
      <c r="IVP23" s="780"/>
      <c r="IVQ23" s="780"/>
      <c r="IVR23" s="780"/>
      <c r="IVS23" s="780"/>
      <c r="IVT23" s="780"/>
      <c r="IVU23" s="780"/>
      <c r="IVV23" s="780"/>
      <c r="IVW23" s="780"/>
      <c r="IVX23" s="780"/>
      <c r="IVY23" s="780"/>
      <c r="IVZ23" s="780"/>
      <c r="IWA23" s="780"/>
      <c r="IWB23" s="780"/>
      <c r="IWC23" s="780"/>
      <c r="IWD23" s="780"/>
      <c r="IWE23" s="780"/>
      <c r="IWF23" s="780"/>
      <c r="IWG23" s="780"/>
      <c r="IWH23" s="780"/>
      <c r="IWI23" s="780"/>
      <c r="IWJ23" s="780"/>
      <c r="IWK23" s="780"/>
      <c r="IWL23" s="780"/>
      <c r="IWM23" s="780"/>
      <c r="IWN23" s="780"/>
      <c r="IWO23" s="780"/>
      <c r="IWP23" s="780"/>
      <c r="IWQ23" s="780"/>
      <c r="IWR23" s="780"/>
      <c r="IWS23" s="780"/>
      <c r="IWT23" s="780"/>
      <c r="IWU23" s="780"/>
      <c r="IWV23" s="780"/>
      <c r="IWW23" s="780"/>
      <c r="IWX23" s="780"/>
      <c r="IWY23" s="780"/>
      <c r="IWZ23" s="780"/>
      <c r="IXA23" s="780"/>
      <c r="IXB23" s="780"/>
      <c r="IXC23" s="780"/>
      <c r="IXD23" s="780"/>
      <c r="IXE23" s="780"/>
      <c r="IXF23" s="780"/>
      <c r="IXG23" s="780"/>
      <c r="IXH23" s="780"/>
      <c r="IXI23" s="780"/>
      <c r="IXJ23" s="780"/>
      <c r="IXK23" s="780"/>
      <c r="IXL23" s="780"/>
      <c r="IXM23" s="780"/>
      <c r="IXN23" s="780"/>
      <c r="IXO23" s="780"/>
      <c r="IXP23" s="780"/>
      <c r="IXQ23" s="780"/>
      <c r="IXR23" s="780"/>
      <c r="IXS23" s="780"/>
      <c r="IXT23" s="780"/>
      <c r="IXU23" s="780"/>
      <c r="IXV23" s="780"/>
      <c r="IXW23" s="780"/>
      <c r="IXX23" s="780"/>
      <c r="IXY23" s="780"/>
      <c r="IXZ23" s="780"/>
      <c r="IYA23" s="780"/>
      <c r="IYB23" s="780"/>
      <c r="IYC23" s="780"/>
      <c r="IYD23" s="780"/>
      <c r="IYE23" s="780"/>
      <c r="IYF23" s="780"/>
      <c r="IYG23" s="780"/>
      <c r="IYH23" s="780"/>
      <c r="IYI23" s="780"/>
      <c r="IYJ23" s="780"/>
      <c r="IYK23" s="780"/>
      <c r="IYL23" s="780"/>
      <c r="IYM23" s="780"/>
      <c r="IYN23" s="780"/>
      <c r="IYO23" s="780"/>
      <c r="IYP23" s="780"/>
      <c r="IYQ23" s="780"/>
      <c r="IYR23" s="780"/>
      <c r="IYS23" s="780"/>
      <c r="IYT23" s="780"/>
      <c r="IYU23" s="780"/>
      <c r="IYV23" s="780"/>
      <c r="IYW23" s="780"/>
      <c r="IYX23" s="780"/>
      <c r="IYY23" s="780"/>
      <c r="IYZ23" s="780"/>
      <c r="IZA23" s="780"/>
      <c r="IZB23" s="780"/>
      <c r="IZC23" s="780"/>
      <c r="IZD23" s="780"/>
      <c r="IZE23" s="780"/>
      <c r="IZF23" s="780"/>
      <c r="IZG23" s="780"/>
      <c r="IZH23" s="780"/>
      <c r="IZI23" s="780"/>
      <c r="IZJ23" s="780"/>
      <c r="IZK23" s="780"/>
      <c r="IZL23" s="780"/>
      <c r="IZM23" s="780"/>
      <c r="IZN23" s="780"/>
      <c r="IZO23" s="780"/>
      <c r="IZP23" s="780"/>
      <c r="IZQ23" s="780"/>
      <c r="IZR23" s="780"/>
      <c r="IZS23" s="780"/>
      <c r="IZT23" s="780"/>
      <c r="IZU23" s="780"/>
      <c r="IZV23" s="780"/>
      <c r="IZW23" s="780"/>
      <c r="IZX23" s="780"/>
      <c r="IZY23" s="780"/>
      <c r="IZZ23" s="780"/>
      <c r="JAA23" s="780"/>
      <c r="JAB23" s="780"/>
      <c r="JAC23" s="780"/>
      <c r="JAD23" s="780"/>
      <c r="JAE23" s="780"/>
      <c r="JAF23" s="780"/>
      <c r="JAG23" s="780"/>
      <c r="JAH23" s="780"/>
      <c r="JAI23" s="780"/>
      <c r="JAJ23" s="780"/>
      <c r="JAK23" s="780"/>
      <c r="JAL23" s="780"/>
      <c r="JAM23" s="780"/>
      <c r="JAN23" s="780"/>
      <c r="JAO23" s="780"/>
      <c r="JAP23" s="780"/>
      <c r="JAQ23" s="780"/>
      <c r="JAR23" s="780"/>
      <c r="JAS23" s="780"/>
      <c r="JAT23" s="780"/>
      <c r="JAU23" s="780"/>
      <c r="JAV23" s="780"/>
      <c r="JAW23" s="780"/>
      <c r="JAX23" s="780"/>
      <c r="JAY23" s="780"/>
      <c r="JAZ23" s="780"/>
      <c r="JBA23" s="780"/>
      <c r="JBB23" s="780"/>
      <c r="JBC23" s="780"/>
      <c r="JBD23" s="780"/>
      <c r="JBE23" s="780"/>
      <c r="JBF23" s="780"/>
      <c r="JBG23" s="780"/>
      <c r="JBH23" s="780"/>
      <c r="JBI23" s="780"/>
      <c r="JBJ23" s="780"/>
      <c r="JBK23" s="780"/>
      <c r="JBL23" s="780"/>
      <c r="JBM23" s="780"/>
      <c r="JBN23" s="780"/>
      <c r="JBO23" s="780"/>
      <c r="JBP23" s="780"/>
      <c r="JBQ23" s="780"/>
      <c r="JBR23" s="780"/>
      <c r="JBS23" s="780"/>
      <c r="JBT23" s="780"/>
      <c r="JBU23" s="780"/>
      <c r="JBV23" s="780"/>
      <c r="JBW23" s="780"/>
      <c r="JBX23" s="780"/>
      <c r="JBY23" s="780"/>
      <c r="JBZ23" s="780"/>
      <c r="JCA23" s="780"/>
      <c r="JCB23" s="780"/>
      <c r="JCC23" s="780"/>
      <c r="JCD23" s="780"/>
      <c r="JCE23" s="780"/>
      <c r="JCF23" s="780"/>
      <c r="JCG23" s="780"/>
      <c r="JCH23" s="780"/>
      <c r="JCI23" s="780"/>
      <c r="JCJ23" s="780"/>
      <c r="JCK23" s="780"/>
      <c r="JCL23" s="780"/>
      <c r="JCM23" s="780"/>
      <c r="JCN23" s="780"/>
      <c r="JCO23" s="780"/>
      <c r="JCP23" s="780"/>
      <c r="JCQ23" s="780"/>
      <c r="JCR23" s="780"/>
      <c r="JCS23" s="780"/>
      <c r="JCT23" s="780"/>
      <c r="JCU23" s="780"/>
      <c r="JCV23" s="780"/>
      <c r="JCW23" s="780"/>
      <c r="JCX23" s="780"/>
      <c r="JCY23" s="780"/>
      <c r="JCZ23" s="780"/>
      <c r="JDA23" s="780"/>
      <c r="JDB23" s="780"/>
      <c r="JDC23" s="780"/>
      <c r="JDD23" s="780"/>
      <c r="JDE23" s="780"/>
      <c r="JDF23" s="780"/>
      <c r="JDG23" s="780"/>
      <c r="JDH23" s="780"/>
      <c r="JDI23" s="780"/>
      <c r="JDJ23" s="780"/>
      <c r="JDK23" s="780"/>
      <c r="JDL23" s="780"/>
      <c r="JDM23" s="780"/>
      <c r="JDN23" s="780"/>
      <c r="JDO23" s="780"/>
      <c r="JDP23" s="780"/>
      <c r="JDQ23" s="780"/>
      <c r="JDR23" s="780"/>
      <c r="JDS23" s="780"/>
      <c r="JDT23" s="780"/>
      <c r="JDU23" s="780"/>
      <c r="JDV23" s="780"/>
      <c r="JDW23" s="780"/>
      <c r="JDX23" s="780"/>
      <c r="JDY23" s="780"/>
      <c r="JDZ23" s="780"/>
      <c r="JEA23" s="780"/>
      <c r="JEB23" s="780"/>
      <c r="JEC23" s="780"/>
      <c r="JED23" s="780"/>
      <c r="JEE23" s="780"/>
      <c r="JEF23" s="780"/>
      <c r="JEG23" s="780"/>
      <c r="JEH23" s="780"/>
      <c r="JEI23" s="780"/>
      <c r="JEJ23" s="780"/>
      <c r="JEK23" s="780"/>
      <c r="JEL23" s="780"/>
      <c r="JEM23" s="780"/>
      <c r="JEN23" s="780"/>
      <c r="JEO23" s="780"/>
      <c r="JEP23" s="780"/>
      <c r="JEQ23" s="780"/>
      <c r="JER23" s="780"/>
      <c r="JES23" s="780"/>
      <c r="JET23" s="780"/>
      <c r="JEU23" s="780"/>
      <c r="JEV23" s="780"/>
      <c r="JEW23" s="780"/>
      <c r="JEX23" s="780"/>
      <c r="JEY23" s="780"/>
      <c r="JEZ23" s="780"/>
      <c r="JFA23" s="780"/>
      <c r="JFB23" s="780"/>
      <c r="JFC23" s="780"/>
      <c r="JFD23" s="780"/>
      <c r="JFE23" s="780"/>
      <c r="JFF23" s="780"/>
      <c r="JFG23" s="780"/>
      <c r="JFH23" s="780"/>
      <c r="JFI23" s="780"/>
      <c r="JFJ23" s="780"/>
      <c r="JFK23" s="780"/>
      <c r="JFL23" s="780"/>
      <c r="JFM23" s="780"/>
      <c r="JFN23" s="780"/>
      <c r="JFO23" s="780"/>
      <c r="JFP23" s="780"/>
      <c r="JFQ23" s="780"/>
      <c r="JFR23" s="780"/>
      <c r="JFS23" s="780"/>
      <c r="JFT23" s="780"/>
      <c r="JFU23" s="780"/>
      <c r="JFV23" s="780"/>
      <c r="JFW23" s="780"/>
      <c r="JFX23" s="780"/>
      <c r="JFY23" s="780"/>
      <c r="JFZ23" s="780"/>
      <c r="JGA23" s="780"/>
      <c r="JGB23" s="780"/>
      <c r="JGC23" s="780"/>
      <c r="JGD23" s="780"/>
      <c r="JGE23" s="780"/>
      <c r="JGF23" s="780"/>
      <c r="JGG23" s="780"/>
      <c r="JGH23" s="780"/>
      <c r="JGI23" s="780"/>
      <c r="JGJ23" s="780"/>
      <c r="JGK23" s="780"/>
      <c r="JGL23" s="780"/>
      <c r="JGM23" s="780"/>
      <c r="JGN23" s="780"/>
      <c r="JGO23" s="780"/>
      <c r="JGP23" s="780"/>
      <c r="JGQ23" s="780"/>
      <c r="JGR23" s="780"/>
      <c r="JGS23" s="780"/>
      <c r="JGT23" s="780"/>
      <c r="JGU23" s="780"/>
      <c r="JGV23" s="780"/>
      <c r="JGW23" s="780"/>
      <c r="JGX23" s="780"/>
      <c r="JGY23" s="780"/>
      <c r="JGZ23" s="780"/>
      <c r="JHA23" s="780"/>
      <c r="JHB23" s="780"/>
      <c r="JHC23" s="780"/>
      <c r="JHD23" s="780"/>
      <c r="JHE23" s="780"/>
      <c r="JHF23" s="780"/>
      <c r="JHG23" s="780"/>
      <c r="JHH23" s="780"/>
      <c r="JHI23" s="780"/>
      <c r="JHJ23" s="780"/>
      <c r="JHK23" s="780"/>
      <c r="JHL23" s="780"/>
      <c r="JHM23" s="780"/>
      <c r="JHN23" s="780"/>
      <c r="JHO23" s="780"/>
      <c r="JHP23" s="780"/>
      <c r="JHQ23" s="780"/>
      <c r="JHR23" s="780"/>
      <c r="JHS23" s="780"/>
      <c r="JHT23" s="780"/>
      <c r="JHU23" s="780"/>
      <c r="JHV23" s="780"/>
      <c r="JHW23" s="780"/>
      <c r="JHX23" s="780"/>
      <c r="JHY23" s="780"/>
      <c r="JHZ23" s="780"/>
      <c r="JIA23" s="780"/>
      <c r="JIB23" s="780"/>
      <c r="JIC23" s="780"/>
      <c r="JID23" s="780"/>
      <c r="JIE23" s="780"/>
      <c r="JIF23" s="780"/>
      <c r="JIG23" s="780"/>
      <c r="JIH23" s="780"/>
      <c r="JII23" s="780"/>
      <c r="JIJ23" s="780"/>
      <c r="JIK23" s="780"/>
      <c r="JIL23" s="780"/>
      <c r="JIM23" s="780"/>
      <c r="JIN23" s="780"/>
      <c r="JIO23" s="780"/>
      <c r="JIP23" s="780"/>
      <c r="JIQ23" s="780"/>
      <c r="JIR23" s="780"/>
      <c r="JIS23" s="780"/>
      <c r="JIT23" s="780"/>
      <c r="JIU23" s="780"/>
      <c r="JIV23" s="780"/>
      <c r="JIW23" s="780"/>
      <c r="JIX23" s="780"/>
      <c r="JIY23" s="780"/>
      <c r="JIZ23" s="780"/>
      <c r="JJA23" s="780"/>
      <c r="JJB23" s="780"/>
      <c r="JJC23" s="780"/>
      <c r="JJD23" s="780"/>
      <c r="JJE23" s="780"/>
      <c r="JJF23" s="780"/>
      <c r="JJG23" s="780"/>
      <c r="JJH23" s="780"/>
      <c r="JJI23" s="780"/>
      <c r="JJJ23" s="780"/>
      <c r="JJK23" s="780"/>
      <c r="JJL23" s="780"/>
      <c r="JJM23" s="780"/>
      <c r="JJN23" s="780"/>
      <c r="JJO23" s="780"/>
      <c r="JJP23" s="780"/>
      <c r="JJQ23" s="780"/>
      <c r="JJR23" s="780"/>
      <c r="JJS23" s="780"/>
      <c r="JJT23" s="780"/>
      <c r="JJU23" s="780"/>
      <c r="JJV23" s="780"/>
      <c r="JJW23" s="780"/>
      <c r="JJX23" s="780"/>
      <c r="JJY23" s="780"/>
      <c r="JJZ23" s="780"/>
      <c r="JKA23" s="780"/>
      <c r="JKB23" s="780"/>
      <c r="JKC23" s="780"/>
      <c r="JKD23" s="780"/>
      <c r="JKE23" s="780"/>
      <c r="JKF23" s="780"/>
      <c r="JKG23" s="780"/>
      <c r="JKH23" s="780"/>
      <c r="JKI23" s="780"/>
      <c r="JKJ23" s="780"/>
      <c r="JKK23" s="780"/>
      <c r="JKL23" s="780"/>
      <c r="JKM23" s="780"/>
      <c r="JKN23" s="780"/>
      <c r="JKO23" s="780"/>
      <c r="JKP23" s="780"/>
      <c r="JKQ23" s="780"/>
      <c r="JKR23" s="780"/>
      <c r="JKS23" s="780"/>
      <c r="JKT23" s="780"/>
      <c r="JKU23" s="780"/>
      <c r="JKV23" s="780"/>
      <c r="JKW23" s="780"/>
      <c r="JKX23" s="780"/>
      <c r="JKY23" s="780"/>
      <c r="JKZ23" s="780"/>
      <c r="JLA23" s="780"/>
      <c r="JLB23" s="780"/>
      <c r="JLC23" s="780"/>
      <c r="JLD23" s="780"/>
      <c r="JLE23" s="780"/>
      <c r="JLF23" s="780"/>
      <c r="JLG23" s="780"/>
      <c r="JLH23" s="780"/>
      <c r="JLI23" s="780"/>
      <c r="JLJ23" s="780"/>
      <c r="JLK23" s="780"/>
      <c r="JLL23" s="780"/>
      <c r="JLM23" s="780"/>
      <c r="JLN23" s="780"/>
      <c r="JLO23" s="780"/>
      <c r="JLP23" s="780"/>
      <c r="JLQ23" s="780"/>
      <c r="JLR23" s="780"/>
      <c r="JLS23" s="780"/>
      <c r="JLT23" s="780"/>
      <c r="JLU23" s="780"/>
      <c r="JLV23" s="780"/>
      <c r="JLW23" s="780"/>
      <c r="JLX23" s="780"/>
      <c r="JLY23" s="780"/>
      <c r="JLZ23" s="780"/>
      <c r="JMA23" s="780"/>
      <c r="JMB23" s="780"/>
      <c r="JMC23" s="780"/>
      <c r="JMD23" s="780"/>
      <c r="JME23" s="780"/>
      <c r="JMF23" s="780"/>
      <c r="JMG23" s="780"/>
      <c r="JMH23" s="780"/>
      <c r="JMI23" s="780"/>
      <c r="JMJ23" s="780"/>
      <c r="JMK23" s="780"/>
      <c r="JML23" s="780"/>
      <c r="JMM23" s="780"/>
      <c r="JMN23" s="780"/>
      <c r="JMO23" s="780"/>
      <c r="JMP23" s="780"/>
      <c r="JMQ23" s="780"/>
      <c r="JMR23" s="780"/>
      <c r="JMS23" s="780"/>
      <c r="JMT23" s="780"/>
      <c r="JMU23" s="780"/>
      <c r="JMV23" s="780"/>
      <c r="JMW23" s="780"/>
      <c r="JMX23" s="780"/>
      <c r="JMY23" s="780"/>
      <c r="JMZ23" s="780"/>
      <c r="JNA23" s="780"/>
      <c r="JNB23" s="780"/>
      <c r="JNC23" s="780"/>
      <c r="JND23" s="780"/>
      <c r="JNE23" s="780"/>
      <c r="JNF23" s="780"/>
      <c r="JNG23" s="780"/>
      <c r="JNH23" s="780"/>
      <c r="JNI23" s="780"/>
      <c r="JNJ23" s="780"/>
      <c r="JNK23" s="780"/>
      <c r="JNL23" s="780"/>
      <c r="JNM23" s="780"/>
      <c r="JNN23" s="780"/>
      <c r="JNO23" s="780"/>
      <c r="JNP23" s="780"/>
      <c r="JNQ23" s="780"/>
      <c r="JNR23" s="780"/>
      <c r="JNS23" s="780"/>
      <c r="JNT23" s="780"/>
      <c r="JNU23" s="780"/>
      <c r="JNV23" s="780"/>
      <c r="JNW23" s="780"/>
      <c r="JNX23" s="780"/>
      <c r="JNY23" s="780"/>
      <c r="JNZ23" s="780"/>
      <c r="JOA23" s="780"/>
      <c r="JOB23" s="780"/>
      <c r="JOC23" s="780"/>
      <c r="JOD23" s="780"/>
      <c r="JOE23" s="780"/>
      <c r="JOF23" s="780"/>
      <c r="JOG23" s="780"/>
      <c r="JOH23" s="780"/>
      <c r="JOI23" s="780"/>
      <c r="JOJ23" s="780"/>
      <c r="JOK23" s="780"/>
      <c r="JOL23" s="780"/>
      <c r="JOM23" s="780"/>
      <c r="JON23" s="780"/>
      <c r="JOO23" s="780"/>
      <c r="JOP23" s="780"/>
      <c r="JOQ23" s="780"/>
      <c r="JOR23" s="780"/>
      <c r="JOS23" s="780"/>
      <c r="JOT23" s="780"/>
      <c r="JOU23" s="780"/>
      <c r="JOV23" s="780"/>
      <c r="JOW23" s="780"/>
      <c r="JOX23" s="780"/>
      <c r="JOY23" s="780"/>
      <c r="JOZ23" s="780"/>
      <c r="JPA23" s="780"/>
      <c r="JPB23" s="780"/>
      <c r="JPC23" s="780"/>
      <c r="JPD23" s="780"/>
      <c r="JPE23" s="780"/>
      <c r="JPF23" s="780"/>
      <c r="JPG23" s="780"/>
      <c r="JPH23" s="780"/>
      <c r="JPI23" s="780"/>
      <c r="JPJ23" s="780"/>
      <c r="JPK23" s="780"/>
      <c r="JPL23" s="780"/>
      <c r="JPM23" s="780"/>
      <c r="JPN23" s="780"/>
      <c r="JPO23" s="780"/>
      <c r="JPP23" s="780"/>
      <c r="JPQ23" s="780"/>
      <c r="JPR23" s="780"/>
      <c r="JPS23" s="780"/>
      <c r="JPT23" s="780"/>
      <c r="JPU23" s="780"/>
      <c r="JPV23" s="780"/>
      <c r="JPW23" s="780"/>
      <c r="JPX23" s="780"/>
      <c r="JPY23" s="780"/>
      <c r="JPZ23" s="780"/>
      <c r="JQA23" s="780"/>
      <c r="JQB23" s="780"/>
      <c r="JQC23" s="780"/>
      <c r="JQD23" s="780"/>
      <c r="JQE23" s="780"/>
      <c r="JQF23" s="780"/>
      <c r="JQG23" s="780"/>
      <c r="JQH23" s="780"/>
      <c r="JQI23" s="780"/>
      <c r="JQJ23" s="780"/>
      <c r="JQK23" s="780"/>
      <c r="JQL23" s="780"/>
      <c r="JQM23" s="780"/>
      <c r="JQN23" s="780"/>
      <c r="JQO23" s="780"/>
      <c r="JQP23" s="780"/>
      <c r="JQQ23" s="780"/>
      <c r="JQR23" s="780"/>
      <c r="JQS23" s="780"/>
      <c r="JQT23" s="780"/>
      <c r="JQU23" s="780"/>
      <c r="JQV23" s="780"/>
      <c r="JQW23" s="780"/>
      <c r="JQX23" s="780"/>
      <c r="JQY23" s="780"/>
      <c r="JQZ23" s="780"/>
      <c r="JRA23" s="780"/>
      <c r="JRB23" s="780"/>
      <c r="JRC23" s="780"/>
      <c r="JRD23" s="780"/>
      <c r="JRE23" s="780"/>
      <c r="JRF23" s="780"/>
      <c r="JRG23" s="780"/>
      <c r="JRH23" s="780"/>
      <c r="JRI23" s="780"/>
      <c r="JRJ23" s="780"/>
      <c r="JRK23" s="780"/>
      <c r="JRL23" s="780"/>
      <c r="JRM23" s="780"/>
      <c r="JRN23" s="780"/>
      <c r="JRO23" s="780"/>
      <c r="JRP23" s="780"/>
      <c r="JRQ23" s="780"/>
      <c r="JRR23" s="780"/>
      <c r="JRS23" s="780"/>
      <c r="JRT23" s="780"/>
      <c r="JRU23" s="780"/>
      <c r="JRV23" s="780"/>
      <c r="JRW23" s="780"/>
      <c r="JRX23" s="780"/>
      <c r="JRY23" s="780"/>
      <c r="JRZ23" s="780"/>
      <c r="JSA23" s="780"/>
      <c r="JSB23" s="780"/>
      <c r="JSC23" s="780"/>
      <c r="JSD23" s="780"/>
      <c r="JSE23" s="780"/>
      <c r="JSF23" s="780"/>
      <c r="JSG23" s="780"/>
      <c r="JSH23" s="780"/>
      <c r="JSI23" s="780"/>
      <c r="JSJ23" s="780"/>
      <c r="JSK23" s="780"/>
      <c r="JSL23" s="780"/>
      <c r="JSM23" s="780"/>
      <c r="JSN23" s="780"/>
      <c r="JSO23" s="780"/>
      <c r="JSP23" s="780"/>
      <c r="JSQ23" s="780"/>
      <c r="JSR23" s="780"/>
      <c r="JSS23" s="780"/>
      <c r="JST23" s="780"/>
      <c r="JSU23" s="780"/>
      <c r="JSV23" s="780"/>
      <c r="JSW23" s="780"/>
      <c r="JSX23" s="780"/>
      <c r="JSY23" s="780"/>
      <c r="JSZ23" s="780"/>
      <c r="JTA23" s="780"/>
      <c r="JTB23" s="780"/>
      <c r="JTC23" s="780"/>
      <c r="JTD23" s="780"/>
      <c r="JTE23" s="780"/>
      <c r="JTF23" s="780"/>
      <c r="JTG23" s="780"/>
      <c r="JTH23" s="780"/>
      <c r="JTI23" s="780"/>
      <c r="JTJ23" s="780"/>
      <c r="JTK23" s="780"/>
      <c r="JTL23" s="780"/>
      <c r="JTM23" s="780"/>
      <c r="JTN23" s="780"/>
      <c r="JTO23" s="780"/>
      <c r="JTP23" s="780"/>
      <c r="JTQ23" s="780"/>
      <c r="JTR23" s="780"/>
      <c r="JTS23" s="780"/>
      <c r="JTT23" s="780"/>
      <c r="JTU23" s="780"/>
      <c r="JTV23" s="780"/>
      <c r="JTW23" s="780"/>
      <c r="JTX23" s="780"/>
      <c r="JTY23" s="780"/>
      <c r="JTZ23" s="780"/>
      <c r="JUA23" s="780"/>
      <c r="JUB23" s="780"/>
      <c r="JUC23" s="780"/>
      <c r="JUD23" s="780"/>
      <c r="JUE23" s="780"/>
      <c r="JUF23" s="780"/>
      <c r="JUG23" s="780"/>
      <c r="JUH23" s="780"/>
      <c r="JUI23" s="780"/>
      <c r="JUJ23" s="780"/>
      <c r="JUK23" s="780"/>
      <c r="JUL23" s="780"/>
      <c r="JUM23" s="780"/>
      <c r="JUN23" s="780"/>
      <c r="JUO23" s="780"/>
      <c r="JUP23" s="780"/>
      <c r="JUQ23" s="780"/>
      <c r="JUR23" s="780"/>
      <c r="JUS23" s="780"/>
      <c r="JUT23" s="780"/>
      <c r="JUU23" s="780"/>
      <c r="JUV23" s="780"/>
      <c r="JUW23" s="780"/>
      <c r="JUX23" s="780"/>
      <c r="JUY23" s="780"/>
      <c r="JUZ23" s="780"/>
      <c r="JVA23" s="780"/>
      <c r="JVB23" s="780"/>
      <c r="JVC23" s="780"/>
      <c r="JVD23" s="780"/>
      <c r="JVE23" s="780"/>
      <c r="JVF23" s="780"/>
      <c r="JVG23" s="780"/>
      <c r="JVH23" s="780"/>
      <c r="JVI23" s="780"/>
      <c r="JVJ23" s="780"/>
      <c r="JVK23" s="780"/>
      <c r="JVL23" s="780"/>
      <c r="JVM23" s="780"/>
      <c r="JVN23" s="780"/>
      <c r="JVO23" s="780"/>
      <c r="JVP23" s="780"/>
      <c r="JVQ23" s="780"/>
      <c r="JVR23" s="780"/>
      <c r="JVS23" s="780"/>
      <c r="JVT23" s="780"/>
      <c r="JVU23" s="780"/>
      <c r="JVV23" s="780"/>
      <c r="JVW23" s="780"/>
      <c r="JVX23" s="780"/>
      <c r="JVY23" s="780"/>
      <c r="JVZ23" s="780"/>
      <c r="JWA23" s="780"/>
      <c r="JWB23" s="780"/>
      <c r="JWC23" s="780"/>
      <c r="JWD23" s="780"/>
      <c r="JWE23" s="780"/>
      <c r="JWF23" s="780"/>
      <c r="JWG23" s="780"/>
      <c r="JWH23" s="780"/>
      <c r="JWI23" s="780"/>
      <c r="JWJ23" s="780"/>
      <c r="JWK23" s="780"/>
      <c r="JWL23" s="780"/>
      <c r="JWM23" s="780"/>
      <c r="JWN23" s="780"/>
      <c r="JWO23" s="780"/>
      <c r="JWP23" s="780"/>
      <c r="JWQ23" s="780"/>
      <c r="JWR23" s="780"/>
      <c r="JWS23" s="780"/>
      <c r="JWT23" s="780"/>
      <c r="JWU23" s="780"/>
      <c r="JWV23" s="780"/>
      <c r="JWW23" s="780"/>
      <c r="JWX23" s="780"/>
      <c r="JWY23" s="780"/>
      <c r="JWZ23" s="780"/>
      <c r="JXA23" s="780"/>
      <c r="JXB23" s="780"/>
      <c r="JXC23" s="780"/>
      <c r="JXD23" s="780"/>
      <c r="JXE23" s="780"/>
      <c r="JXF23" s="780"/>
      <c r="JXG23" s="780"/>
      <c r="JXH23" s="780"/>
      <c r="JXI23" s="780"/>
      <c r="JXJ23" s="780"/>
      <c r="JXK23" s="780"/>
      <c r="JXL23" s="780"/>
      <c r="JXM23" s="780"/>
      <c r="JXN23" s="780"/>
      <c r="JXO23" s="780"/>
      <c r="JXP23" s="780"/>
      <c r="JXQ23" s="780"/>
      <c r="JXR23" s="780"/>
      <c r="JXS23" s="780"/>
      <c r="JXT23" s="780"/>
      <c r="JXU23" s="780"/>
      <c r="JXV23" s="780"/>
      <c r="JXW23" s="780"/>
      <c r="JXX23" s="780"/>
      <c r="JXY23" s="780"/>
      <c r="JXZ23" s="780"/>
      <c r="JYA23" s="780"/>
      <c r="JYB23" s="780"/>
      <c r="JYC23" s="780"/>
      <c r="JYD23" s="780"/>
      <c r="JYE23" s="780"/>
      <c r="JYF23" s="780"/>
      <c r="JYG23" s="780"/>
      <c r="JYH23" s="780"/>
      <c r="JYI23" s="780"/>
      <c r="JYJ23" s="780"/>
      <c r="JYK23" s="780"/>
      <c r="JYL23" s="780"/>
      <c r="JYM23" s="780"/>
      <c r="JYN23" s="780"/>
      <c r="JYO23" s="780"/>
      <c r="JYP23" s="780"/>
      <c r="JYQ23" s="780"/>
      <c r="JYR23" s="780"/>
      <c r="JYS23" s="780"/>
      <c r="JYT23" s="780"/>
      <c r="JYU23" s="780"/>
      <c r="JYV23" s="780"/>
      <c r="JYW23" s="780"/>
      <c r="JYX23" s="780"/>
      <c r="JYY23" s="780"/>
      <c r="JYZ23" s="780"/>
      <c r="JZA23" s="780"/>
      <c r="JZB23" s="780"/>
      <c r="JZC23" s="780"/>
      <c r="JZD23" s="780"/>
      <c r="JZE23" s="780"/>
      <c r="JZF23" s="780"/>
      <c r="JZG23" s="780"/>
      <c r="JZH23" s="780"/>
      <c r="JZI23" s="780"/>
      <c r="JZJ23" s="780"/>
      <c r="JZK23" s="780"/>
      <c r="JZL23" s="780"/>
      <c r="JZM23" s="780"/>
      <c r="JZN23" s="780"/>
      <c r="JZO23" s="780"/>
      <c r="JZP23" s="780"/>
      <c r="JZQ23" s="780"/>
      <c r="JZR23" s="780"/>
      <c r="JZS23" s="780"/>
      <c r="JZT23" s="780"/>
      <c r="JZU23" s="780"/>
      <c r="JZV23" s="780"/>
      <c r="JZW23" s="780"/>
      <c r="JZX23" s="780"/>
      <c r="JZY23" s="780"/>
      <c r="JZZ23" s="780"/>
      <c r="KAA23" s="780"/>
      <c r="KAB23" s="780"/>
      <c r="KAC23" s="780"/>
      <c r="KAD23" s="780"/>
      <c r="KAE23" s="780"/>
      <c r="KAF23" s="780"/>
      <c r="KAG23" s="780"/>
      <c r="KAH23" s="780"/>
      <c r="KAI23" s="780"/>
      <c r="KAJ23" s="780"/>
      <c r="KAK23" s="780"/>
      <c r="KAL23" s="780"/>
      <c r="KAM23" s="780"/>
      <c r="KAN23" s="780"/>
      <c r="KAO23" s="780"/>
      <c r="KAP23" s="780"/>
      <c r="KAQ23" s="780"/>
      <c r="KAR23" s="780"/>
      <c r="KAS23" s="780"/>
      <c r="KAT23" s="780"/>
      <c r="KAU23" s="780"/>
      <c r="KAV23" s="780"/>
      <c r="KAW23" s="780"/>
      <c r="KAX23" s="780"/>
      <c r="KAY23" s="780"/>
      <c r="KAZ23" s="780"/>
      <c r="KBA23" s="780"/>
      <c r="KBB23" s="780"/>
      <c r="KBC23" s="780"/>
      <c r="KBD23" s="780"/>
      <c r="KBE23" s="780"/>
      <c r="KBF23" s="780"/>
      <c r="KBG23" s="780"/>
      <c r="KBH23" s="780"/>
      <c r="KBI23" s="780"/>
      <c r="KBJ23" s="780"/>
      <c r="KBK23" s="780"/>
      <c r="KBL23" s="780"/>
      <c r="KBM23" s="780"/>
      <c r="KBN23" s="780"/>
      <c r="KBO23" s="780"/>
      <c r="KBP23" s="780"/>
      <c r="KBQ23" s="780"/>
      <c r="KBR23" s="780"/>
      <c r="KBS23" s="780"/>
      <c r="KBT23" s="780"/>
      <c r="KBU23" s="780"/>
      <c r="KBV23" s="780"/>
      <c r="KBW23" s="780"/>
      <c r="KBX23" s="780"/>
      <c r="KBY23" s="780"/>
      <c r="KBZ23" s="780"/>
      <c r="KCA23" s="780"/>
      <c r="KCB23" s="780"/>
      <c r="KCC23" s="780"/>
      <c r="KCD23" s="780"/>
      <c r="KCE23" s="780"/>
      <c r="KCF23" s="780"/>
      <c r="KCG23" s="780"/>
      <c r="KCH23" s="780"/>
      <c r="KCI23" s="780"/>
      <c r="KCJ23" s="780"/>
      <c r="KCK23" s="780"/>
      <c r="KCL23" s="780"/>
      <c r="KCM23" s="780"/>
      <c r="KCN23" s="780"/>
      <c r="KCO23" s="780"/>
      <c r="KCP23" s="780"/>
      <c r="KCQ23" s="780"/>
      <c r="KCR23" s="780"/>
      <c r="KCS23" s="780"/>
      <c r="KCT23" s="780"/>
      <c r="KCU23" s="780"/>
      <c r="KCV23" s="780"/>
      <c r="KCW23" s="780"/>
      <c r="KCX23" s="780"/>
      <c r="KCY23" s="780"/>
      <c r="KCZ23" s="780"/>
      <c r="KDA23" s="780"/>
      <c r="KDB23" s="780"/>
      <c r="KDC23" s="780"/>
      <c r="KDD23" s="780"/>
      <c r="KDE23" s="780"/>
      <c r="KDF23" s="780"/>
      <c r="KDG23" s="780"/>
      <c r="KDH23" s="780"/>
      <c r="KDI23" s="780"/>
      <c r="KDJ23" s="780"/>
      <c r="KDK23" s="780"/>
      <c r="KDL23" s="780"/>
      <c r="KDM23" s="780"/>
      <c r="KDN23" s="780"/>
      <c r="KDO23" s="780"/>
      <c r="KDP23" s="780"/>
      <c r="KDQ23" s="780"/>
      <c r="KDR23" s="780"/>
      <c r="KDS23" s="780"/>
      <c r="KDT23" s="780"/>
      <c r="KDU23" s="780"/>
      <c r="KDV23" s="780"/>
      <c r="KDW23" s="780"/>
      <c r="KDX23" s="780"/>
      <c r="KDY23" s="780"/>
      <c r="KDZ23" s="780"/>
      <c r="KEA23" s="780"/>
      <c r="KEB23" s="780"/>
      <c r="KEC23" s="780"/>
      <c r="KED23" s="780"/>
      <c r="KEE23" s="780"/>
      <c r="KEF23" s="780"/>
      <c r="KEG23" s="780"/>
      <c r="KEH23" s="780"/>
      <c r="KEI23" s="780"/>
      <c r="KEJ23" s="780"/>
      <c r="KEK23" s="780"/>
      <c r="KEL23" s="780"/>
      <c r="KEM23" s="780"/>
      <c r="KEN23" s="780"/>
      <c r="KEO23" s="780"/>
      <c r="KEP23" s="780"/>
      <c r="KEQ23" s="780"/>
      <c r="KER23" s="780"/>
      <c r="KES23" s="780"/>
      <c r="KET23" s="780"/>
      <c r="KEU23" s="780"/>
      <c r="KEV23" s="780"/>
      <c r="KEW23" s="780"/>
      <c r="KEX23" s="780"/>
      <c r="KEY23" s="780"/>
      <c r="KEZ23" s="780"/>
      <c r="KFA23" s="780"/>
      <c r="KFB23" s="780"/>
      <c r="KFC23" s="780"/>
      <c r="KFD23" s="780"/>
      <c r="KFE23" s="780"/>
      <c r="KFF23" s="780"/>
      <c r="KFG23" s="780"/>
      <c r="KFH23" s="780"/>
      <c r="KFI23" s="780"/>
      <c r="KFJ23" s="780"/>
      <c r="KFK23" s="780"/>
      <c r="KFL23" s="780"/>
      <c r="KFM23" s="780"/>
      <c r="KFN23" s="780"/>
      <c r="KFO23" s="780"/>
      <c r="KFP23" s="780"/>
      <c r="KFQ23" s="780"/>
      <c r="KFR23" s="780"/>
      <c r="KFS23" s="780"/>
      <c r="KFT23" s="780"/>
      <c r="KFU23" s="780"/>
      <c r="KFV23" s="780"/>
      <c r="KFW23" s="780"/>
      <c r="KFX23" s="780"/>
      <c r="KFY23" s="780"/>
      <c r="KFZ23" s="780"/>
      <c r="KGA23" s="780"/>
      <c r="KGB23" s="780"/>
      <c r="KGC23" s="780"/>
      <c r="KGD23" s="780"/>
      <c r="KGE23" s="780"/>
      <c r="KGF23" s="780"/>
      <c r="KGG23" s="780"/>
      <c r="KGH23" s="780"/>
      <c r="KGI23" s="780"/>
      <c r="KGJ23" s="780"/>
      <c r="KGK23" s="780"/>
      <c r="KGL23" s="780"/>
      <c r="KGM23" s="780"/>
      <c r="KGN23" s="780"/>
      <c r="KGO23" s="780"/>
      <c r="KGP23" s="780"/>
      <c r="KGQ23" s="780"/>
      <c r="KGR23" s="780"/>
      <c r="KGS23" s="780"/>
      <c r="KGT23" s="780"/>
      <c r="KGU23" s="780"/>
      <c r="KGV23" s="780"/>
      <c r="KGW23" s="780"/>
      <c r="KGX23" s="780"/>
      <c r="KGY23" s="780"/>
      <c r="KGZ23" s="780"/>
      <c r="KHA23" s="780"/>
      <c r="KHB23" s="780"/>
      <c r="KHC23" s="780"/>
      <c r="KHD23" s="780"/>
      <c r="KHE23" s="780"/>
      <c r="KHF23" s="780"/>
      <c r="KHG23" s="780"/>
      <c r="KHH23" s="780"/>
      <c r="KHI23" s="780"/>
      <c r="KHJ23" s="780"/>
      <c r="KHK23" s="780"/>
      <c r="KHL23" s="780"/>
      <c r="KHM23" s="780"/>
      <c r="KHN23" s="780"/>
      <c r="KHO23" s="780"/>
      <c r="KHP23" s="780"/>
      <c r="KHQ23" s="780"/>
      <c r="KHR23" s="780"/>
      <c r="KHS23" s="780"/>
      <c r="KHT23" s="780"/>
      <c r="KHU23" s="780"/>
      <c r="KHV23" s="780"/>
      <c r="KHW23" s="780"/>
      <c r="KHX23" s="780"/>
      <c r="KHY23" s="780"/>
      <c r="KHZ23" s="780"/>
      <c r="KIA23" s="780"/>
      <c r="KIB23" s="780"/>
      <c r="KIC23" s="780"/>
      <c r="KID23" s="780"/>
      <c r="KIE23" s="780"/>
      <c r="KIF23" s="780"/>
      <c r="KIG23" s="780"/>
      <c r="KIH23" s="780"/>
      <c r="KII23" s="780"/>
      <c r="KIJ23" s="780"/>
      <c r="KIK23" s="780"/>
      <c r="KIL23" s="780"/>
      <c r="KIM23" s="780"/>
      <c r="KIN23" s="780"/>
      <c r="KIO23" s="780"/>
      <c r="KIP23" s="780"/>
      <c r="KIQ23" s="780"/>
      <c r="KIR23" s="780"/>
      <c r="KIS23" s="780"/>
      <c r="KIT23" s="780"/>
      <c r="KIU23" s="780"/>
      <c r="KIV23" s="780"/>
      <c r="KIW23" s="780"/>
      <c r="KIX23" s="780"/>
      <c r="KIY23" s="780"/>
      <c r="KIZ23" s="780"/>
      <c r="KJA23" s="780"/>
      <c r="KJB23" s="780"/>
      <c r="KJC23" s="780"/>
      <c r="KJD23" s="780"/>
      <c r="KJE23" s="780"/>
      <c r="KJF23" s="780"/>
      <c r="KJG23" s="780"/>
      <c r="KJH23" s="780"/>
      <c r="KJI23" s="780"/>
      <c r="KJJ23" s="780"/>
      <c r="KJK23" s="780"/>
      <c r="KJL23" s="780"/>
      <c r="KJM23" s="780"/>
      <c r="KJN23" s="780"/>
      <c r="KJO23" s="780"/>
      <c r="KJP23" s="780"/>
      <c r="KJQ23" s="780"/>
      <c r="KJR23" s="780"/>
      <c r="KJS23" s="780"/>
      <c r="KJT23" s="780"/>
      <c r="KJU23" s="780"/>
      <c r="KJV23" s="780"/>
      <c r="KJW23" s="780"/>
      <c r="KJX23" s="780"/>
      <c r="KJY23" s="780"/>
      <c r="KJZ23" s="780"/>
      <c r="KKA23" s="780"/>
      <c r="KKB23" s="780"/>
      <c r="KKC23" s="780"/>
      <c r="KKD23" s="780"/>
      <c r="KKE23" s="780"/>
      <c r="KKF23" s="780"/>
      <c r="KKG23" s="780"/>
      <c r="KKH23" s="780"/>
      <c r="KKI23" s="780"/>
      <c r="KKJ23" s="780"/>
      <c r="KKK23" s="780"/>
      <c r="KKL23" s="780"/>
      <c r="KKM23" s="780"/>
      <c r="KKN23" s="780"/>
      <c r="KKO23" s="780"/>
      <c r="KKP23" s="780"/>
      <c r="KKQ23" s="780"/>
      <c r="KKR23" s="780"/>
      <c r="KKS23" s="780"/>
      <c r="KKT23" s="780"/>
      <c r="KKU23" s="780"/>
      <c r="KKV23" s="780"/>
      <c r="KKW23" s="780"/>
      <c r="KKX23" s="780"/>
      <c r="KKY23" s="780"/>
      <c r="KKZ23" s="780"/>
      <c r="KLA23" s="780"/>
      <c r="KLB23" s="780"/>
      <c r="KLC23" s="780"/>
      <c r="KLD23" s="780"/>
      <c r="KLE23" s="780"/>
      <c r="KLF23" s="780"/>
      <c r="KLG23" s="780"/>
      <c r="KLH23" s="780"/>
      <c r="KLI23" s="780"/>
      <c r="KLJ23" s="780"/>
      <c r="KLK23" s="780"/>
      <c r="KLL23" s="780"/>
      <c r="KLM23" s="780"/>
      <c r="KLN23" s="780"/>
      <c r="KLO23" s="780"/>
      <c r="KLP23" s="780"/>
      <c r="KLQ23" s="780"/>
      <c r="KLR23" s="780"/>
      <c r="KLS23" s="780"/>
      <c r="KLT23" s="780"/>
      <c r="KLU23" s="780"/>
      <c r="KLV23" s="780"/>
      <c r="KLW23" s="780"/>
      <c r="KLX23" s="780"/>
      <c r="KLY23" s="780"/>
      <c r="KLZ23" s="780"/>
      <c r="KMA23" s="780"/>
      <c r="KMB23" s="780"/>
      <c r="KMC23" s="780"/>
      <c r="KMD23" s="780"/>
      <c r="KME23" s="780"/>
      <c r="KMF23" s="780"/>
      <c r="KMG23" s="780"/>
      <c r="KMH23" s="780"/>
      <c r="KMI23" s="780"/>
      <c r="KMJ23" s="780"/>
      <c r="KMK23" s="780"/>
      <c r="KML23" s="780"/>
      <c r="KMM23" s="780"/>
      <c r="KMN23" s="780"/>
      <c r="KMO23" s="780"/>
      <c r="KMP23" s="780"/>
      <c r="KMQ23" s="780"/>
      <c r="KMR23" s="780"/>
      <c r="KMS23" s="780"/>
      <c r="KMT23" s="780"/>
      <c r="KMU23" s="780"/>
      <c r="KMV23" s="780"/>
      <c r="KMW23" s="780"/>
      <c r="KMX23" s="780"/>
      <c r="KMY23" s="780"/>
      <c r="KMZ23" s="780"/>
      <c r="KNA23" s="780"/>
      <c r="KNB23" s="780"/>
      <c r="KNC23" s="780"/>
      <c r="KND23" s="780"/>
      <c r="KNE23" s="780"/>
      <c r="KNF23" s="780"/>
      <c r="KNG23" s="780"/>
      <c r="KNH23" s="780"/>
      <c r="KNI23" s="780"/>
      <c r="KNJ23" s="780"/>
      <c r="KNK23" s="780"/>
      <c r="KNL23" s="780"/>
      <c r="KNM23" s="780"/>
      <c r="KNN23" s="780"/>
      <c r="KNO23" s="780"/>
      <c r="KNP23" s="780"/>
      <c r="KNQ23" s="780"/>
      <c r="KNR23" s="780"/>
      <c r="KNS23" s="780"/>
      <c r="KNT23" s="780"/>
      <c r="KNU23" s="780"/>
      <c r="KNV23" s="780"/>
      <c r="KNW23" s="780"/>
      <c r="KNX23" s="780"/>
      <c r="KNY23" s="780"/>
      <c r="KNZ23" s="780"/>
      <c r="KOA23" s="780"/>
      <c r="KOB23" s="780"/>
      <c r="KOC23" s="780"/>
      <c r="KOD23" s="780"/>
      <c r="KOE23" s="780"/>
      <c r="KOF23" s="780"/>
      <c r="KOG23" s="780"/>
      <c r="KOH23" s="780"/>
      <c r="KOI23" s="780"/>
      <c r="KOJ23" s="780"/>
      <c r="KOK23" s="780"/>
      <c r="KOL23" s="780"/>
      <c r="KOM23" s="780"/>
      <c r="KON23" s="780"/>
      <c r="KOO23" s="780"/>
      <c r="KOP23" s="780"/>
      <c r="KOQ23" s="780"/>
      <c r="KOR23" s="780"/>
      <c r="KOS23" s="780"/>
      <c r="KOT23" s="780"/>
      <c r="KOU23" s="780"/>
      <c r="KOV23" s="780"/>
      <c r="KOW23" s="780"/>
      <c r="KOX23" s="780"/>
      <c r="KOY23" s="780"/>
      <c r="KOZ23" s="780"/>
      <c r="KPA23" s="780"/>
      <c r="KPB23" s="780"/>
      <c r="KPC23" s="780"/>
      <c r="KPD23" s="780"/>
      <c r="KPE23" s="780"/>
      <c r="KPF23" s="780"/>
      <c r="KPG23" s="780"/>
      <c r="KPH23" s="780"/>
      <c r="KPI23" s="780"/>
      <c r="KPJ23" s="780"/>
      <c r="KPK23" s="780"/>
      <c r="KPL23" s="780"/>
      <c r="KPM23" s="780"/>
      <c r="KPN23" s="780"/>
      <c r="KPO23" s="780"/>
      <c r="KPP23" s="780"/>
      <c r="KPQ23" s="780"/>
      <c r="KPR23" s="780"/>
      <c r="KPS23" s="780"/>
      <c r="KPT23" s="780"/>
      <c r="KPU23" s="780"/>
      <c r="KPV23" s="780"/>
      <c r="KPW23" s="780"/>
      <c r="KPX23" s="780"/>
      <c r="KPY23" s="780"/>
      <c r="KPZ23" s="780"/>
      <c r="KQA23" s="780"/>
      <c r="KQB23" s="780"/>
      <c r="KQC23" s="780"/>
      <c r="KQD23" s="780"/>
      <c r="KQE23" s="780"/>
      <c r="KQF23" s="780"/>
      <c r="KQG23" s="780"/>
      <c r="KQH23" s="780"/>
      <c r="KQI23" s="780"/>
      <c r="KQJ23" s="780"/>
      <c r="KQK23" s="780"/>
      <c r="KQL23" s="780"/>
      <c r="KQM23" s="780"/>
      <c r="KQN23" s="780"/>
      <c r="KQO23" s="780"/>
      <c r="KQP23" s="780"/>
      <c r="KQQ23" s="780"/>
      <c r="KQR23" s="780"/>
      <c r="KQS23" s="780"/>
      <c r="KQT23" s="780"/>
      <c r="KQU23" s="780"/>
      <c r="KQV23" s="780"/>
      <c r="KQW23" s="780"/>
      <c r="KQX23" s="780"/>
      <c r="KQY23" s="780"/>
      <c r="KQZ23" s="780"/>
      <c r="KRA23" s="780"/>
      <c r="KRB23" s="780"/>
      <c r="KRC23" s="780"/>
      <c r="KRD23" s="780"/>
      <c r="KRE23" s="780"/>
      <c r="KRF23" s="780"/>
      <c r="KRG23" s="780"/>
      <c r="KRH23" s="780"/>
      <c r="KRI23" s="780"/>
      <c r="KRJ23" s="780"/>
      <c r="KRK23" s="780"/>
      <c r="KRL23" s="780"/>
      <c r="KRM23" s="780"/>
      <c r="KRN23" s="780"/>
      <c r="KRO23" s="780"/>
      <c r="KRP23" s="780"/>
      <c r="KRQ23" s="780"/>
      <c r="KRR23" s="780"/>
      <c r="KRS23" s="780"/>
      <c r="KRT23" s="780"/>
      <c r="KRU23" s="780"/>
      <c r="KRV23" s="780"/>
      <c r="KRW23" s="780"/>
      <c r="KRX23" s="780"/>
      <c r="KRY23" s="780"/>
      <c r="KRZ23" s="780"/>
      <c r="KSA23" s="780"/>
      <c r="KSB23" s="780"/>
      <c r="KSC23" s="780"/>
      <c r="KSD23" s="780"/>
      <c r="KSE23" s="780"/>
      <c r="KSF23" s="780"/>
      <c r="KSG23" s="780"/>
      <c r="KSH23" s="780"/>
      <c r="KSI23" s="780"/>
      <c r="KSJ23" s="780"/>
      <c r="KSK23" s="780"/>
      <c r="KSL23" s="780"/>
      <c r="KSM23" s="780"/>
      <c r="KSN23" s="780"/>
      <c r="KSO23" s="780"/>
      <c r="KSP23" s="780"/>
      <c r="KSQ23" s="780"/>
      <c r="KSR23" s="780"/>
      <c r="KSS23" s="780"/>
      <c r="KST23" s="780"/>
      <c r="KSU23" s="780"/>
      <c r="KSV23" s="780"/>
      <c r="KSW23" s="780"/>
      <c r="KSX23" s="780"/>
      <c r="KSY23" s="780"/>
      <c r="KSZ23" s="780"/>
      <c r="KTA23" s="780"/>
      <c r="KTB23" s="780"/>
      <c r="KTC23" s="780"/>
      <c r="KTD23" s="780"/>
      <c r="KTE23" s="780"/>
      <c r="KTF23" s="780"/>
      <c r="KTG23" s="780"/>
      <c r="KTH23" s="780"/>
      <c r="KTI23" s="780"/>
      <c r="KTJ23" s="780"/>
      <c r="KTK23" s="780"/>
      <c r="KTL23" s="780"/>
      <c r="KTM23" s="780"/>
      <c r="KTN23" s="780"/>
      <c r="KTO23" s="780"/>
      <c r="KTP23" s="780"/>
      <c r="KTQ23" s="780"/>
      <c r="KTR23" s="780"/>
      <c r="KTS23" s="780"/>
      <c r="KTT23" s="780"/>
      <c r="KTU23" s="780"/>
      <c r="KTV23" s="780"/>
      <c r="KTW23" s="780"/>
      <c r="KTX23" s="780"/>
      <c r="KTY23" s="780"/>
      <c r="KTZ23" s="780"/>
      <c r="KUA23" s="780"/>
      <c r="KUB23" s="780"/>
      <c r="KUC23" s="780"/>
      <c r="KUD23" s="780"/>
      <c r="KUE23" s="780"/>
      <c r="KUF23" s="780"/>
      <c r="KUG23" s="780"/>
      <c r="KUH23" s="780"/>
      <c r="KUI23" s="780"/>
      <c r="KUJ23" s="780"/>
      <c r="KUK23" s="780"/>
      <c r="KUL23" s="780"/>
      <c r="KUM23" s="780"/>
      <c r="KUN23" s="780"/>
      <c r="KUO23" s="780"/>
      <c r="KUP23" s="780"/>
      <c r="KUQ23" s="780"/>
      <c r="KUR23" s="780"/>
      <c r="KUS23" s="780"/>
      <c r="KUT23" s="780"/>
      <c r="KUU23" s="780"/>
      <c r="KUV23" s="780"/>
      <c r="KUW23" s="780"/>
      <c r="KUX23" s="780"/>
      <c r="KUY23" s="780"/>
      <c r="KUZ23" s="780"/>
      <c r="KVA23" s="780"/>
      <c r="KVB23" s="780"/>
      <c r="KVC23" s="780"/>
      <c r="KVD23" s="780"/>
      <c r="KVE23" s="780"/>
      <c r="KVF23" s="780"/>
      <c r="KVG23" s="780"/>
      <c r="KVH23" s="780"/>
      <c r="KVI23" s="780"/>
      <c r="KVJ23" s="780"/>
      <c r="KVK23" s="780"/>
      <c r="KVL23" s="780"/>
      <c r="KVM23" s="780"/>
      <c r="KVN23" s="780"/>
      <c r="KVO23" s="780"/>
      <c r="KVP23" s="780"/>
      <c r="KVQ23" s="780"/>
      <c r="KVR23" s="780"/>
      <c r="KVS23" s="780"/>
      <c r="KVT23" s="780"/>
      <c r="KVU23" s="780"/>
      <c r="KVV23" s="780"/>
      <c r="KVW23" s="780"/>
      <c r="KVX23" s="780"/>
      <c r="KVY23" s="780"/>
      <c r="KVZ23" s="780"/>
      <c r="KWA23" s="780"/>
      <c r="KWB23" s="780"/>
      <c r="KWC23" s="780"/>
      <c r="KWD23" s="780"/>
      <c r="KWE23" s="780"/>
      <c r="KWF23" s="780"/>
      <c r="KWG23" s="780"/>
      <c r="KWH23" s="780"/>
      <c r="KWI23" s="780"/>
      <c r="KWJ23" s="780"/>
      <c r="KWK23" s="780"/>
      <c r="KWL23" s="780"/>
      <c r="KWM23" s="780"/>
      <c r="KWN23" s="780"/>
      <c r="KWO23" s="780"/>
      <c r="KWP23" s="780"/>
      <c r="KWQ23" s="780"/>
      <c r="KWR23" s="780"/>
      <c r="KWS23" s="780"/>
      <c r="KWT23" s="780"/>
      <c r="KWU23" s="780"/>
      <c r="KWV23" s="780"/>
      <c r="KWW23" s="780"/>
      <c r="KWX23" s="780"/>
      <c r="KWY23" s="780"/>
      <c r="KWZ23" s="780"/>
      <c r="KXA23" s="780"/>
      <c r="KXB23" s="780"/>
      <c r="KXC23" s="780"/>
      <c r="KXD23" s="780"/>
      <c r="KXE23" s="780"/>
      <c r="KXF23" s="780"/>
      <c r="KXG23" s="780"/>
      <c r="KXH23" s="780"/>
      <c r="KXI23" s="780"/>
      <c r="KXJ23" s="780"/>
      <c r="KXK23" s="780"/>
      <c r="KXL23" s="780"/>
      <c r="KXM23" s="780"/>
      <c r="KXN23" s="780"/>
      <c r="KXO23" s="780"/>
      <c r="KXP23" s="780"/>
      <c r="KXQ23" s="780"/>
      <c r="KXR23" s="780"/>
      <c r="KXS23" s="780"/>
      <c r="KXT23" s="780"/>
      <c r="KXU23" s="780"/>
      <c r="KXV23" s="780"/>
      <c r="KXW23" s="780"/>
      <c r="KXX23" s="780"/>
      <c r="KXY23" s="780"/>
      <c r="KXZ23" s="780"/>
      <c r="KYA23" s="780"/>
      <c r="KYB23" s="780"/>
      <c r="KYC23" s="780"/>
      <c r="KYD23" s="780"/>
      <c r="KYE23" s="780"/>
      <c r="KYF23" s="780"/>
      <c r="KYG23" s="780"/>
      <c r="KYH23" s="780"/>
      <c r="KYI23" s="780"/>
      <c r="KYJ23" s="780"/>
      <c r="KYK23" s="780"/>
      <c r="KYL23" s="780"/>
      <c r="KYM23" s="780"/>
      <c r="KYN23" s="780"/>
      <c r="KYO23" s="780"/>
      <c r="KYP23" s="780"/>
      <c r="KYQ23" s="780"/>
      <c r="KYR23" s="780"/>
      <c r="KYS23" s="780"/>
      <c r="KYT23" s="780"/>
      <c r="KYU23" s="780"/>
      <c r="KYV23" s="780"/>
      <c r="KYW23" s="780"/>
      <c r="KYX23" s="780"/>
      <c r="KYY23" s="780"/>
      <c r="KYZ23" s="780"/>
      <c r="KZA23" s="780"/>
      <c r="KZB23" s="780"/>
      <c r="KZC23" s="780"/>
      <c r="KZD23" s="780"/>
      <c r="KZE23" s="780"/>
      <c r="KZF23" s="780"/>
      <c r="KZG23" s="780"/>
      <c r="KZH23" s="780"/>
      <c r="KZI23" s="780"/>
      <c r="KZJ23" s="780"/>
      <c r="KZK23" s="780"/>
      <c r="KZL23" s="780"/>
      <c r="KZM23" s="780"/>
      <c r="KZN23" s="780"/>
      <c r="KZO23" s="780"/>
      <c r="KZP23" s="780"/>
      <c r="KZQ23" s="780"/>
      <c r="KZR23" s="780"/>
      <c r="KZS23" s="780"/>
      <c r="KZT23" s="780"/>
      <c r="KZU23" s="780"/>
      <c r="KZV23" s="780"/>
      <c r="KZW23" s="780"/>
      <c r="KZX23" s="780"/>
      <c r="KZY23" s="780"/>
      <c r="KZZ23" s="780"/>
      <c r="LAA23" s="780"/>
      <c r="LAB23" s="780"/>
      <c r="LAC23" s="780"/>
      <c r="LAD23" s="780"/>
      <c r="LAE23" s="780"/>
      <c r="LAF23" s="780"/>
      <c r="LAG23" s="780"/>
      <c r="LAH23" s="780"/>
      <c r="LAI23" s="780"/>
      <c r="LAJ23" s="780"/>
      <c r="LAK23" s="780"/>
      <c r="LAL23" s="780"/>
      <c r="LAM23" s="780"/>
      <c r="LAN23" s="780"/>
      <c r="LAO23" s="780"/>
      <c r="LAP23" s="780"/>
      <c r="LAQ23" s="780"/>
      <c r="LAR23" s="780"/>
      <c r="LAS23" s="780"/>
      <c r="LAT23" s="780"/>
      <c r="LAU23" s="780"/>
      <c r="LAV23" s="780"/>
      <c r="LAW23" s="780"/>
      <c r="LAX23" s="780"/>
      <c r="LAY23" s="780"/>
      <c r="LAZ23" s="780"/>
      <c r="LBA23" s="780"/>
      <c r="LBB23" s="780"/>
      <c r="LBC23" s="780"/>
      <c r="LBD23" s="780"/>
      <c r="LBE23" s="780"/>
      <c r="LBF23" s="780"/>
      <c r="LBG23" s="780"/>
      <c r="LBH23" s="780"/>
      <c r="LBI23" s="780"/>
      <c r="LBJ23" s="780"/>
      <c r="LBK23" s="780"/>
      <c r="LBL23" s="780"/>
      <c r="LBM23" s="780"/>
      <c r="LBN23" s="780"/>
      <c r="LBO23" s="780"/>
      <c r="LBP23" s="780"/>
      <c r="LBQ23" s="780"/>
      <c r="LBR23" s="780"/>
      <c r="LBS23" s="780"/>
      <c r="LBT23" s="780"/>
      <c r="LBU23" s="780"/>
      <c r="LBV23" s="780"/>
      <c r="LBW23" s="780"/>
      <c r="LBX23" s="780"/>
      <c r="LBY23" s="780"/>
      <c r="LBZ23" s="780"/>
      <c r="LCA23" s="780"/>
      <c r="LCB23" s="780"/>
      <c r="LCC23" s="780"/>
      <c r="LCD23" s="780"/>
      <c r="LCE23" s="780"/>
      <c r="LCF23" s="780"/>
      <c r="LCG23" s="780"/>
      <c r="LCH23" s="780"/>
      <c r="LCI23" s="780"/>
      <c r="LCJ23" s="780"/>
      <c r="LCK23" s="780"/>
      <c r="LCL23" s="780"/>
      <c r="LCM23" s="780"/>
      <c r="LCN23" s="780"/>
      <c r="LCO23" s="780"/>
      <c r="LCP23" s="780"/>
      <c r="LCQ23" s="780"/>
      <c r="LCR23" s="780"/>
      <c r="LCS23" s="780"/>
      <c r="LCT23" s="780"/>
      <c r="LCU23" s="780"/>
      <c r="LCV23" s="780"/>
      <c r="LCW23" s="780"/>
      <c r="LCX23" s="780"/>
      <c r="LCY23" s="780"/>
      <c r="LCZ23" s="780"/>
      <c r="LDA23" s="780"/>
      <c r="LDB23" s="780"/>
      <c r="LDC23" s="780"/>
      <c r="LDD23" s="780"/>
      <c r="LDE23" s="780"/>
      <c r="LDF23" s="780"/>
      <c r="LDG23" s="780"/>
      <c r="LDH23" s="780"/>
      <c r="LDI23" s="780"/>
      <c r="LDJ23" s="780"/>
      <c r="LDK23" s="780"/>
      <c r="LDL23" s="780"/>
      <c r="LDM23" s="780"/>
      <c r="LDN23" s="780"/>
      <c r="LDO23" s="780"/>
      <c r="LDP23" s="780"/>
      <c r="LDQ23" s="780"/>
      <c r="LDR23" s="780"/>
      <c r="LDS23" s="780"/>
      <c r="LDT23" s="780"/>
      <c r="LDU23" s="780"/>
      <c r="LDV23" s="780"/>
      <c r="LDW23" s="780"/>
      <c r="LDX23" s="780"/>
      <c r="LDY23" s="780"/>
      <c r="LDZ23" s="780"/>
      <c r="LEA23" s="780"/>
      <c r="LEB23" s="780"/>
      <c r="LEC23" s="780"/>
      <c r="LED23" s="780"/>
      <c r="LEE23" s="780"/>
      <c r="LEF23" s="780"/>
      <c r="LEG23" s="780"/>
      <c r="LEH23" s="780"/>
      <c r="LEI23" s="780"/>
      <c r="LEJ23" s="780"/>
      <c r="LEK23" s="780"/>
      <c r="LEL23" s="780"/>
      <c r="LEM23" s="780"/>
      <c r="LEN23" s="780"/>
      <c r="LEO23" s="780"/>
      <c r="LEP23" s="780"/>
      <c r="LEQ23" s="780"/>
      <c r="LER23" s="780"/>
      <c r="LES23" s="780"/>
      <c r="LET23" s="780"/>
      <c r="LEU23" s="780"/>
      <c r="LEV23" s="780"/>
      <c r="LEW23" s="780"/>
      <c r="LEX23" s="780"/>
      <c r="LEY23" s="780"/>
      <c r="LEZ23" s="780"/>
      <c r="LFA23" s="780"/>
      <c r="LFB23" s="780"/>
      <c r="LFC23" s="780"/>
      <c r="LFD23" s="780"/>
      <c r="LFE23" s="780"/>
      <c r="LFF23" s="780"/>
      <c r="LFG23" s="780"/>
      <c r="LFH23" s="780"/>
      <c r="LFI23" s="780"/>
      <c r="LFJ23" s="780"/>
      <c r="LFK23" s="780"/>
      <c r="LFL23" s="780"/>
      <c r="LFM23" s="780"/>
      <c r="LFN23" s="780"/>
      <c r="LFO23" s="780"/>
      <c r="LFP23" s="780"/>
      <c r="LFQ23" s="780"/>
      <c r="LFR23" s="780"/>
      <c r="LFS23" s="780"/>
      <c r="LFT23" s="780"/>
      <c r="LFU23" s="780"/>
      <c r="LFV23" s="780"/>
      <c r="LFW23" s="780"/>
      <c r="LFX23" s="780"/>
      <c r="LFY23" s="780"/>
      <c r="LFZ23" s="780"/>
      <c r="LGA23" s="780"/>
      <c r="LGB23" s="780"/>
      <c r="LGC23" s="780"/>
      <c r="LGD23" s="780"/>
      <c r="LGE23" s="780"/>
      <c r="LGF23" s="780"/>
      <c r="LGG23" s="780"/>
      <c r="LGH23" s="780"/>
      <c r="LGI23" s="780"/>
      <c r="LGJ23" s="780"/>
      <c r="LGK23" s="780"/>
      <c r="LGL23" s="780"/>
      <c r="LGM23" s="780"/>
      <c r="LGN23" s="780"/>
      <c r="LGO23" s="780"/>
      <c r="LGP23" s="780"/>
      <c r="LGQ23" s="780"/>
      <c r="LGR23" s="780"/>
      <c r="LGS23" s="780"/>
      <c r="LGT23" s="780"/>
      <c r="LGU23" s="780"/>
      <c r="LGV23" s="780"/>
      <c r="LGW23" s="780"/>
      <c r="LGX23" s="780"/>
      <c r="LGY23" s="780"/>
      <c r="LGZ23" s="780"/>
      <c r="LHA23" s="780"/>
      <c r="LHB23" s="780"/>
      <c r="LHC23" s="780"/>
      <c r="LHD23" s="780"/>
      <c r="LHE23" s="780"/>
      <c r="LHF23" s="780"/>
      <c r="LHG23" s="780"/>
      <c r="LHH23" s="780"/>
      <c r="LHI23" s="780"/>
      <c r="LHJ23" s="780"/>
      <c r="LHK23" s="780"/>
      <c r="LHL23" s="780"/>
      <c r="LHM23" s="780"/>
      <c r="LHN23" s="780"/>
      <c r="LHO23" s="780"/>
      <c r="LHP23" s="780"/>
      <c r="LHQ23" s="780"/>
      <c r="LHR23" s="780"/>
      <c r="LHS23" s="780"/>
      <c r="LHT23" s="780"/>
      <c r="LHU23" s="780"/>
      <c r="LHV23" s="780"/>
      <c r="LHW23" s="780"/>
      <c r="LHX23" s="780"/>
      <c r="LHY23" s="780"/>
      <c r="LHZ23" s="780"/>
      <c r="LIA23" s="780"/>
      <c r="LIB23" s="780"/>
      <c r="LIC23" s="780"/>
      <c r="LID23" s="780"/>
      <c r="LIE23" s="780"/>
      <c r="LIF23" s="780"/>
      <c r="LIG23" s="780"/>
      <c r="LIH23" s="780"/>
      <c r="LII23" s="780"/>
      <c r="LIJ23" s="780"/>
      <c r="LIK23" s="780"/>
      <c r="LIL23" s="780"/>
      <c r="LIM23" s="780"/>
      <c r="LIN23" s="780"/>
      <c r="LIO23" s="780"/>
      <c r="LIP23" s="780"/>
      <c r="LIQ23" s="780"/>
      <c r="LIR23" s="780"/>
      <c r="LIS23" s="780"/>
      <c r="LIT23" s="780"/>
      <c r="LIU23" s="780"/>
      <c r="LIV23" s="780"/>
      <c r="LIW23" s="780"/>
      <c r="LIX23" s="780"/>
      <c r="LIY23" s="780"/>
      <c r="LIZ23" s="780"/>
      <c r="LJA23" s="780"/>
      <c r="LJB23" s="780"/>
      <c r="LJC23" s="780"/>
      <c r="LJD23" s="780"/>
      <c r="LJE23" s="780"/>
      <c r="LJF23" s="780"/>
      <c r="LJG23" s="780"/>
      <c r="LJH23" s="780"/>
      <c r="LJI23" s="780"/>
      <c r="LJJ23" s="780"/>
      <c r="LJK23" s="780"/>
      <c r="LJL23" s="780"/>
      <c r="LJM23" s="780"/>
      <c r="LJN23" s="780"/>
      <c r="LJO23" s="780"/>
      <c r="LJP23" s="780"/>
      <c r="LJQ23" s="780"/>
      <c r="LJR23" s="780"/>
      <c r="LJS23" s="780"/>
      <c r="LJT23" s="780"/>
      <c r="LJU23" s="780"/>
      <c r="LJV23" s="780"/>
      <c r="LJW23" s="780"/>
      <c r="LJX23" s="780"/>
      <c r="LJY23" s="780"/>
      <c r="LJZ23" s="780"/>
      <c r="LKA23" s="780"/>
      <c r="LKB23" s="780"/>
      <c r="LKC23" s="780"/>
      <c r="LKD23" s="780"/>
      <c r="LKE23" s="780"/>
      <c r="LKF23" s="780"/>
      <c r="LKG23" s="780"/>
      <c r="LKH23" s="780"/>
      <c r="LKI23" s="780"/>
      <c r="LKJ23" s="780"/>
      <c r="LKK23" s="780"/>
      <c r="LKL23" s="780"/>
      <c r="LKM23" s="780"/>
      <c r="LKN23" s="780"/>
      <c r="LKO23" s="780"/>
      <c r="LKP23" s="780"/>
      <c r="LKQ23" s="780"/>
      <c r="LKR23" s="780"/>
      <c r="LKS23" s="780"/>
      <c r="LKT23" s="780"/>
      <c r="LKU23" s="780"/>
      <c r="LKV23" s="780"/>
      <c r="LKW23" s="780"/>
      <c r="LKX23" s="780"/>
      <c r="LKY23" s="780"/>
      <c r="LKZ23" s="780"/>
      <c r="LLA23" s="780"/>
      <c r="LLB23" s="780"/>
      <c r="LLC23" s="780"/>
      <c r="LLD23" s="780"/>
      <c r="LLE23" s="780"/>
      <c r="LLF23" s="780"/>
      <c r="LLG23" s="780"/>
      <c r="LLH23" s="780"/>
      <c r="LLI23" s="780"/>
      <c r="LLJ23" s="780"/>
      <c r="LLK23" s="780"/>
      <c r="LLL23" s="780"/>
      <c r="LLM23" s="780"/>
      <c r="LLN23" s="780"/>
      <c r="LLO23" s="780"/>
      <c r="LLP23" s="780"/>
      <c r="LLQ23" s="780"/>
      <c r="LLR23" s="780"/>
      <c r="LLS23" s="780"/>
      <c r="LLT23" s="780"/>
      <c r="LLU23" s="780"/>
      <c r="LLV23" s="780"/>
      <c r="LLW23" s="780"/>
      <c r="LLX23" s="780"/>
      <c r="LLY23" s="780"/>
      <c r="LLZ23" s="780"/>
      <c r="LMA23" s="780"/>
      <c r="LMB23" s="780"/>
      <c r="LMC23" s="780"/>
      <c r="LMD23" s="780"/>
      <c r="LME23" s="780"/>
      <c r="LMF23" s="780"/>
      <c r="LMG23" s="780"/>
      <c r="LMH23" s="780"/>
      <c r="LMI23" s="780"/>
      <c r="LMJ23" s="780"/>
      <c r="LMK23" s="780"/>
      <c r="LML23" s="780"/>
      <c r="LMM23" s="780"/>
      <c r="LMN23" s="780"/>
      <c r="LMO23" s="780"/>
      <c r="LMP23" s="780"/>
      <c r="LMQ23" s="780"/>
      <c r="LMR23" s="780"/>
      <c r="LMS23" s="780"/>
      <c r="LMT23" s="780"/>
      <c r="LMU23" s="780"/>
      <c r="LMV23" s="780"/>
      <c r="LMW23" s="780"/>
      <c r="LMX23" s="780"/>
      <c r="LMY23" s="780"/>
      <c r="LMZ23" s="780"/>
      <c r="LNA23" s="780"/>
      <c r="LNB23" s="780"/>
      <c r="LNC23" s="780"/>
      <c r="LND23" s="780"/>
      <c r="LNE23" s="780"/>
      <c r="LNF23" s="780"/>
      <c r="LNG23" s="780"/>
      <c r="LNH23" s="780"/>
      <c r="LNI23" s="780"/>
      <c r="LNJ23" s="780"/>
      <c r="LNK23" s="780"/>
      <c r="LNL23" s="780"/>
      <c r="LNM23" s="780"/>
      <c r="LNN23" s="780"/>
      <c r="LNO23" s="780"/>
      <c r="LNP23" s="780"/>
      <c r="LNQ23" s="780"/>
      <c r="LNR23" s="780"/>
      <c r="LNS23" s="780"/>
      <c r="LNT23" s="780"/>
      <c r="LNU23" s="780"/>
      <c r="LNV23" s="780"/>
      <c r="LNW23" s="780"/>
      <c r="LNX23" s="780"/>
      <c r="LNY23" s="780"/>
      <c r="LNZ23" s="780"/>
      <c r="LOA23" s="780"/>
      <c r="LOB23" s="780"/>
      <c r="LOC23" s="780"/>
      <c r="LOD23" s="780"/>
      <c r="LOE23" s="780"/>
      <c r="LOF23" s="780"/>
      <c r="LOG23" s="780"/>
      <c r="LOH23" s="780"/>
      <c r="LOI23" s="780"/>
      <c r="LOJ23" s="780"/>
      <c r="LOK23" s="780"/>
      <c r="LOL23" s="780"/>
      <c r="LOM23" s="780"/>
      <c r="LON23" s="780"/>
      <c r="LOO23" s="780"/>
      <c r="LOP23" s="780"/>
      <c r="LOQ23" s="780"/>
      <c r="LOR23" s="780"/>
      <c r="LOS23" s="780"/>
      <c r="LOT23" s="780"/>
      <c r="LOU23" s="780"/>
      <c r="LOV23" s="780"/>
      <c r="LOW23" s="780"/>
      <c r="LOX23" s="780"/>
      <c r="LOY23" s="780"/>
      <c r="LOZ23" s="780"/>
      <c r="LPA23" s="780"/>
      <c r="LPB23" s="780"/>
      <c r="LPC23" s="780"/>
      <c r="LPD23" s="780"/>
      <c r="LPE23" s="780"/>
      <c r="LPF23" s="780"/>
      <c r="LPG23" s="780"/>
      <c r="LPH23" s="780"/>
      <c r="LPI23" s="780"/>
      <c r="LPJ23" s="780"/>
      <c r="LPK23" s="780"/>
      <c r="LPL23" s="780"/>
      <c r="LPM23" s="780"/>
      <c r="LPN23" s="780"/>
      <c r="LPO23" s="780"/>
      <c r="LPP23" s="780"/>
      <c r="LPQ23" s="780"/>
      <c r="LPR23" s="780"/>
      <c r="LPS23" s="780"/>
      <c r="LPT23" s="780"/>
      <c r="LPU23" s="780"/>
      <c r="LPV23" s="780"/>
      <c r="LPW23" s="780"/>
      <c r="LPX23" s="780"/>
      <c r="LPY23" s="780"/>
      <c r="LPZ23" s="780"/>
      <c r="LQA23" s="780"/>
      <c r="LQB23" s="780"/>
      <c r="LQC23" s="780"/>
      <c r="LQD23" s="780"/>
      <c r="LQE23" s="780"/>
      <c r="LQF23" s="780"/>
      <c r="LQG23" s="780"/>
      <c r="LQH23" s="780"/>
      <c r="LQI23" s="780"/>
      <c r="LQJ23" s="780"/>
      <c r="LQK23" s="780"/>
      <c r="LQL23" s="780"/>
      <c r="LQM23" s="780"/>
      <c r="LQN23" s="780"/>
      <c r="LQO23" s="780"/>
      <c r="LQP23" s="780"/>
      <c r="LQQ23" s="780"/>
      <c r="LQR23" s="780"/>
      <c r="LQS23" s="780"/>
      <c r="LQT23" s="780"/>
      <c r="LQU23" s="780"/>
      <c r="LQV23" s="780"/>
      <c r="LQW23" s="780"/>
      <c r="LQX23" s="780"/>
      <c r="LQY23" s="780"/>
      <c r="LQZ23" s="780"/>
      <c r="LRA23" s="780"/>
      <c r="LRB23" s="780"/>
      <c r="LRC23" s="780"/>
      <c r="LRD23" s="780"/>
      <c r="LRE23" s="780"/>
      <c r="LRF23" s="780"/>
      <c r="LRG23" s="780"/>
      <c r="LRH23" s="780"/>
      <c r="LRI23" s="780"/>
      <c r="LRJ23" s="780"/>
      <c r="LRK23" s="780"/>
      <c r="LRL23" s="780"/>
      <c r="LRM23" s="780"/>
      <c r="LRN23" s="780"/>
      <c r="LRO23" s="780"/>
      <c r="LRP23" s="780"/>
      <c r="LRQ23" s="780"/>
      <c r="LRR23" s="780"/>
      <c r="LRS23" s="780"/>
      <c r="LRT23" s="780"/>
      <c r="LRU23" s="780"/>
      <c r="LRV23" s="780"/>
      <c r="LRW23" s="780"/>
      <c r="LRX23" s="780"/>
      <c r="LRY23" s="780"/>
      <c r="LRZ23" s="780"/>
      <c r="LSA23" s="780"/>
      <c r="LSB23" s="780"/>
      <c r="LSC23" s="780"/>
      <c r="LSD23" s="780"/>
      <c r="LSE23" s="780"/>
      <c r="LSF23" s="780"/>
      <c r="LSG23" s="780"/>
      <c r="LSH23" s="780"/>
      <c r="LSI23" s="780"/>
      <c r="LSJ23" s="780"/>
      <c r="LSK23" s="780"/>
      <c r="LSL23" s="780"/>
      <c r="LSM23" s="780"/>
      <c r="LSN23" s="780"/>
      <c r="LSO23" s="780"/>
      <c r="LSP23" s="780"/>
      <c r="LSQ23" s="780"/>
      <c r="LSR23" s="780"/>
      <c r="LSS23" s="780"/>
      <c r="LST23" s="780"/>
      <c r="LSU23" s="780"/>
      <c r="LSV23" s="780"/>
      <c r="LSW23" s="780"/>
      <c r="LSX23" s="780"/>
      <c r="LSY23" s="780"/>
      <c r="LSZ23" s="780"/>
      <c r="LTA23" s="780"/>
      <c r="LTB23" s="780"/>
      <c r="LTC23" s="780"/>
      <c r="LTD23" s="780"/>
      <c r="LTE23" s="780"/>
      <c r="LTF23" s="780"/>
      <c r="LTG23" s="780"/>
      <c r="LTH23" s="780"/>
      <c r="LTI23" s="780"/>
      <c r="LTJ23" s="780"/>
      <c r="LTK23" s="780"/>
      <c r="LTL23" s="780"/>
      <c r="LTM23" s="780"/>
      <c r="LTN23" s="780"/>
      <c r="LTO23" s="780"/>
      <c r="LTP23" s="780"/>
      <c r="LTQ23" s="780"/>
      <c r="LTR23" s="780"/>
      <c r="LTS23" s="780"/>
      <c r="LTT23" s="780"/>
      <c r="LTU23" s="780"/>
      <c r="LTV23" s="780"/>
      <c r="LTW23" s="780"/>
      <c r="LTX23" s="780"/>
      <c r="LTY23" s="780"/>
      <c r="LTZ23" s="780"/>
      <c r="LUA23" s="780"/>
      <c r="LUB23" s="780"/>
      <c r="LUC23" s="780"/>
      <c r="LUD23" s="780"/>
      <c r="LUE23" s="780"/>
      <c r="LUF23" s="780"/>
      <c r="LUG23" s="780"/>
      <c r="LUH23" s="780"/>
      <c r="LUI23" s="780"/>
      <c r="LUJ23" s="780"/>
      <c r="LUK23" s="780"/>
      <c r="LUL23" s="780"/>
      <c r="LUM23" s="780"/>
      <c r="LUN23" s="780"/>
      <c r="LUO23" s="780"/>
      <c r="LUP23" s="780"/>
      <c r="LUQ23" s="780"/>
      <c r="LUR23" s="780"/>
      <c r="LUS23" s="780"/>
      <c r="LUT23" s="780"/>
      <c r="LUU23" s="780"/>
      <c r="LUV23" s="780"/>
      <c r="LUW23" s="780"/>
      <c r="LUX23" s="780"/>
      <c r="LUY23" s="780"/>
      <c r="LUZ23" s="780"/>
      <c r="LVA23" s="780"/>
      <c r="LVB23" s="780"/>
      <c r="LVC23" s="780"/>
      <c r="LVD23" s="780"/>
      <c r="LVE23" s="780"/>
      <c r="LVF23" s="780"/>
      <c r="LVG23" s="780"/>
      <c r="LVH23" s="780"/>
      <c r="LVI23" s="780"/>
      <c r="LVJ23" s="780"/>
      <c r="LVK23" s="780"/>
      <c r="LVL23" s="780"/>
      <c r="LVM23" s="780"/>
      <c r="LVN23" s="780"/>
      <c r="LVO23" s="780"/>
      <c r="LVP23" s="780"/>
      <c r="LVQ23" s="780"/>
      <c r="LVR23" s="780"/>
      <c r="LVS23" s="780"/>
      <c r="LVT23" s="780"/>
      <c r="LVU23" s="780"/>
      <c r="LVV23" s="780"/>
      <c r="LVW23" s="780"/>
      <c r="LVX23" s="780"/>
      <c r="LVY23" s="780"/>
      <c r="LVZ23" s="780"/>
      <c r="LWA23" s="780"/>
      <c r="LWB23" s="780"/>
      <c r="LWC23" s="780"/>
      <c r="LWD23" s="780"/>
      <c r="LWE23" s="780"/>
      <c r="LWF23" s="780"/>
      <c r="LWG23" s="780"/>
      <c r="LWH23" s="780"/>
      <c r="LWI23" s="780"/>
      <c r="LWJ23" s="780"/>
      <c r="LWK23" s="780"/>
      <c r="LWL23" s="780"/>
      <c r="LWM23" s="780"/>
      <c r="LWN23" s="780"/>
      <c r="LWO23" s="780"/>
      <c r="LWP23" s="780"/>
      <c r="LWQ23" s="780"/>
      <c r="LWR23" s="780"/>
      <c r="LWS23" s="780"/>
      <c r="LWT23" s="780"/>
      <c r="LWU23" s="780"/>
      <c r="LWV23" s="780"/>
      <c r="LWW23" s="780"/>
      <c r="LWX23" s="780"/>
      <c r="LWY23" s="780"/>
      <c r="LWZ23" s="780"/>
      <c r="LXA23" s="780"/>
      <c r="LXB23" s="780"/>
      <c r="LXC23" s="780"/>
      <c r="LXD23" s="780"/>
      <c r="LXE23" s="780"/>
      <c r="LXF23" s="780"/>
      <c r="LXG23" s="780"/>
      <c r="LXH23" s="780"/>
      <c r="LXI23" s="780"/>
      <c r="LXJ23" s="780"/>
      <c r="LXK23" s="780"/>
      <c r="LXL23" s="780"/>
      <c r="LXM23" s="780"/>
      <c r="LXN23" s="780"/>
      <c r="LXO23" s="780"/>
      <c r="LXP23" s="780"/>
      <c r="LXQ23" s="780"/>
      <c r="LXR23" s="780"/>
      <c r="LXS23" s="780"/>
      <c r="LXT23" s="780"/>
      <c r="LXU23" s="780"/>
      <c r="LXV23" s="780"/>
      <c r="LXW23" s="780"/>
      <c r="LXX23" s="780"/>
      <c r="LXY23" s="780"/>
      <c r="LXZ23" s="780"/>
      <c r="LYA23" s="780"/>
      <c r="LYB23" s="780"/>
      <c r="LYC23" s="780"/>
      <c r="LYD23" s="780"/>
      <c r="LYE23" s="780"/>
      <c r="LYF23" s="780"/>
      <c r="LYG23" s="780"/>
      <c r="LYH23" s="780"/>
      <c r="LYI23" s="780"/>
      <c r="LYJ23" s="780"/>
      <c r="LYK23" s="780"/>
      <c r="LYL23" s="780"/>
      <c r="LYM23" s="780"/>
      <c r="LYN23" s="780"/>
      <c r="LYO23" s="780"/>
      <c r="LYP23" s="780"/>
      <c r="LYQ23" s="780"/>
      <c r="LYR23" s="780"/>
      <c r="LYS23" s="780"/>
      <c r="LYT23" s="780"/>
      <c r="LYU23" s="780"/>
      <c r="LYV23" s="780"/>
      <c r="LYW23" s="780"/>
      <c r="LYX23" s="780"/>
      <c r="LYY23" s="780"/>
      <c r="LYZ23" s="780"/>
      <c r="LZA23" s="780"/>
      <c r="LZB23" s="780"/>
      <c r="LZC23" s="780"/>
      <c r="LZD23" s="780"/>
      <c r="LZE23" s="780"/>
      <c r="LZF23" s="780"/>
      <c r="LZG23" s="780"/>
      <c r="LZH23" s="780"/>
      <c r="LZI23" s="780"/>
      <c r="LZJ23" s="780"/>
      <c r="LZK23" s="780"/>
      <c r="LZL23" s="780"/>
      <c r="LZM23" s="780"/>
      <c r="LZN23" s="780"/>
      <c r="LZO23" s="780"/>
      <c r="LZP23" s="780"/>
      <c r="LZQ23" s="780"/>
      <c r="LZR23" s="780"/>
      <c r="LZS23" s="780"/>
      <c r="LZT23" s="780"/>
      <c r="LZU23" s="780"/>
      <c r="LZV23" s="780"/>
      <c r="LZW23" s="780"/>
      <c r="LZX23" s="780"/>
      <c r="LZY23" s="780"/>
      <c r="LZZ23" s="780"/>
      <c r="MAA23" s="780"/>
      <c r="MAB23" s="780"/>
      <c r="MAC23" s="780"/>
      <c r="MAD23" s="780"/>
      <c r="MAE23" s="780"/>
      <c r="MAF23" s="780"/>
      <c r="MAG23" s="780"/>
      <c r="MAH23" s="780"/>
      <c r="MAI23" s="780"/>
      <c r="MAJ23" s="780"/>
      <c r="MAK23" s="780"/>
      <c r="MAL23" s="780"/>
      <c r="MAM23" s="780"/>
      <c r="MAN23" s="780"/>
      <c r="MAO23" s="780"/>
      <c r="MAP23" s="780"/>
      <c r="MAQ23" s="780"/>
      <c r="MAR23" s="780"/>
      <c r="MAS23" s="780"/>
      <c r="MAT23" s="780"/>
      <c r="MAU23" s="780"/>
      <c r="MAV23" s="780"/>
      <c r="MAW23" s="780"/>
      <c r="MAX23" s="780"/>
      <c r="MAY23" s="780"/>
      <c r="MAZ23" s="780"/>
      <c r="MBA23" s="780"/>
      <c r="MBB23" s="780"/>
      <c r="MBC23" s="780"/>
      <c r="MBD23" s="780"/>
      <c r="MBE23" s="780"/>
      <c r="MBF23" s="780"/>
      <c r="MBG23" s="780"/>
      <c r="MBH23" s="780"/>
      <c r="MBI23" s="780"/>
      <c r="MBJ23" s="780"/>
      <c r="MBK23" s="780"/>
      <c r="MBL23" s="780"/>
      <c r="MBM23" s="780"/>
      <c r="MBN23" s="780"/>
      <c r="MBO23" s="780"/>
      <c r="MBP23" s="780"/>
      <c r="MBQ23" s="780"/>
      <c r="MBR23" s="780"/>
      <c r="MBS23" s="780"/>
      <c r="MBT23" s="780"/>
      <c r="MBU23" s="780"/>
      <c r="MBV23" s="780"/>
      <c r="MBW23" s="780"/>
      <c r="MBX23" s="780"/>
      <c r="MBY23" s="780"/>
      <c r="MBZ23" s="780"/>
      <c r="MCA23" s="780"/>
      <c r="MCB23" s="780"/>
      <c r="MCC23" s="780"/>
      <c r="MCD23" s="780"/>
      <c r="MCE23" s="780"/>
      <c r="MCF23" s="780"/>
      <c r="MCG23" s="780"/>
      <c r="MCH23" s="780"/>
      <c r="MCI23" s="780"/>
      <c r="MCJ23" s="780"/>
      <c r="MCK23" s="780"/>
      <c r="MCL23" s="780"/>
      <c r="MCM23" s="780"/>
      <c r="MCN23" s="780"/>
      <c r="MCO23" s="780"/>
      <c r="MCP23" s="780"/>
      <c r="MCQ23" s="780"/>
      <c r="MCR23" s="780"/>
      <c r="MCS23" s="780"/>
      <c r="MCT23" s="780"/>
      <c r="MCU23" s="780"/>
      <c r="MCV23" s="780"/>
      <c r="MCW23" s="780"/>
      <c r="MCX23" s="780"/>
      <c r="MCY23" s="780"/>
      <c r="MCZ23" s="780"/>
      <c r="MDA23" s="780"/>
      <c r="MDB23" s="780"/>
      <c r="MDC23" s="780"/>
      <c r="MDD23" s="780"/>
      <c r="MDE23" s="780"/>
      <c r="MDF23" s="780"/>
      <c r="MDG23" s="780"/>
      <c r="MDH23" s="780"/>
      <c r="MDI23" s="780"/>
      <c r="MDJ23" s="780"/>
      <c r="MDK23" s="780"/>
      <c r="MDL23" s="780"/>
      <c r="MDM23" s="780"/>
      <c r="MDN23" s="780"/>
      <c r="MDO23" s="780"/>
      <c r="MDP23" s="780"/>
      <c r="MDQ23" s="780"/>
      <c r="MDR23" s="780"/>
      <c r="MDS23" s="780"/>
      <c r="MDT23" s="780"/>
      <c r="MDU23" s="780"/>
      <c r="MDV23" s="780"/>
      <c r="MDW23" s="780"/>
      <c r="MDX23" s="780"/>
      <c r="MDY23" s="780"/>
      <c r="MDZ23" s="780"/>
      <c r="MEA23" s="780"/>
      <c r="MEB23" s="780"/>
      <c r="MEC23" s="780"/>
      <c r="MED23" s="780"/>
      <c r="MEE23" s="780"/>
      <c r="MEF23" s="780"/>
      <c r="MEG23" s="780"/>
      <c r="MEH23" s="780"/>
      <c r="MEI23" s="780"/>
      <c r="MEJ23" s="780"/>
      <c r="MEK23" s="780"/>
      <c r="MEL23" s="780"/>
      <c r="MEM23" s="780"/>
      <c r="MEN23" s="780"/>
      <c r="MEO23" s="780"/>
      <c r="MEP23" s="780"/>
      <c r="MEQ23" s="780"/>
      <c r="MER23" s="780"/>
      <c r="MES23" s="780"/>
      <c r="MET23" s="780"/>
      <c r="MEU23" s="780"/>
      <c r="MEV23" s="780"/>
      <c r="MEW23" s="780"/>
      <c r="MEX23" s="780"/>
      <c r="MEY23" s="780"/>
      <c r="MEZ23" s="780"/>
      <c r="MFA23" s="780"/>
      <c r="MFB23" s="780"/>
      <c r="MFC23" s="780"/>
      <c r="MFD23" s="780"/>
      <c r="MFE23" s="780"/>
      <c r="MFF23" s="780"/>
      <c r="MFG23" s="780"/>
      <c r="MFH23" s="780"/>
      <c r="MFI23" s="780"/>
      <c r="MFJ23" s="780"/>
      <c r="MFK23" s="780"/>
      <c r="MFL23" s="780"/>
      <c r="MFM23" s="780"/>
      <c r="MFN23" s="780"/>
      <c r="MFO23" s="780"/>
      <c r="MFP23" s="780"/>
      <c r="MFQ23" s="780"/>
      <c r="MFR23" s="780"/>
      <c r="MFS23" s="780"/>
      <c r="MFT23" s="780"/>
      <c r="MFU23" s="780"/>
      <c r="MFV23" s="780"/>
      <c r="MFW23" s="780"/>
      <c r="MFX23" s="780"/>
      <c r="MFY23" s="780"/>
      <c r="MFZ23" s="780"/>
      <c r="MGA23" s="780"/>
      <c r="MGB23" s="780"/>
      <c r="MGC23" s="780"/>
      <c r="MGD23" s="780"/>
      <c r="MGE23" s="780"/>
      <c r="MGF23" s="780"/>
      <c r="MGG23" s="780"/>
      <c r="MGH23" s="780"/>
      <c r="MGI23" s="780"/>
      <c r="MGJ23" s="780"/>
      <c r="MGK23" s="780"/>
      <c r="MGL23" s="780"/>
      <c r="MGM23" s="780"/>
      <c r="MGN23" s="780"/>
      <c r="MGO23" s="780"/>
      <c r="MGP23" s="780"/>
      <c r="MGQ23" s="780"/>
      <c r="MGR23" s="780"/>
      <c r="MGS23" s="780"/>
      <c r="MGT23" s="780"/>
      <c r="MGU23" s="780"/>
      <c r="MGV23" s="780"/>
      <c r="MGW23" s="780"/>
      <c r="MGX23" s="780"/>
      <c r="MGY23" s="780"/>
      <c r="MGZ23" s="780"/>
      <c r="MHA23" s="780"/>
      <c r="MHB23" s="780"/>
      <c r="MHC23" s="780"/>
      <c r="MHD23" s="780"/>
      <c r="MHE23" s="780"/>
      <c r="MHF23" s="780"/>
      <c r="MHG23" s="780"/>
      <c r="MHH23" s="780"/>
      <c r="MHI23" s="780"/>
      <c r="MHJ23" s="780"/>
      <c r="MHK23" s="780"/>
      <c r="MHL23" s="780"/>
      <c r="MHM23" s="780"/>
      <c r="MHN23" s="780"/>
      <c r="MHO23" s="780"/>
      <c r="MHP23" s="780"/>
      <c r="MHQ23" s="780"/>
      <c r="MHR23" s="780"/>
      <c r="MHS23" s="780"/>
      <c r="MHT23" s="780"/>
      <c r="MHU23" s="780"/>
      <c r="MHV23" s="780"/>
      <c r="MHW23" s="780"/>
      <c r="MHX23" s="780"/>
      <c r="MHY23" s="780"/>
      <c r="MHZ23" s="780"/>
      <c r="MIA23" s="780"/>
      <c r="MIB23" s="780"/>
      <c r="MIC23" s="780"/>
      <c r="MID23" s="780"/>
      <c r="MIE23" s="780"/>
      <c r="MIF23" s="780"/>
      <c r="MIG23" s="780"/>
      <c r="MIH23" s="780"/>
      <c r="MII23" s="780"/>
      <c r="MIJ23" s="780"/>
      <c r="MIK23" s="780"/>
      <c r="MIL23" s="780"/>
      <c r="MIM23" s="780"/>
      <c r="MIN23" s="780"/>
      <c r="MIO23" s="780"/>
      <c r="MIP23" s="780"/>
      <c r="MIQ23" s="780"/>
      <c r="MIR23" s="780"/>
      <c r="MIS23" s="780"/>
      <c r="MIT23" s="780"/>
      <c r="MIU23" s="780"/>
      <c r="MIV23" s="780"/>
      <c r="MIW23" s="780"/>
      <c r="MIX23" s="780"/>
      <c r="MIY23" s="780"/>
      <c r="MIZ23" s="780"/>
      <c r="MJA23" s="780"/>
      <c r="MJB23" s="780"/>
      <c r="MJC23" s="780"/>
      <c r="MJD23" s="780"/>
      <c r="MJE23" s="780"/>
      <c r="MJF23" s="780"/>
      <c r="MJG23" s="780"/>
      <c r="MJH23" s="780"/>
      <c r="MJI23" s="780"/>
      <c r="MJJ23" s="780"/>
      <c r="MJK23" s="780"/>
      <c r="MJL23" s="780"/>
      <c r="MJM23" s="780"/>
      <c r="MJN23" s="780"/>
      <c r="MJO23" s="780"/>
      <c r="MJP23" s="780"/>
      <c r="MJQ23" s="780"/>
      <c r="MJR23" s="780"/>
      <c r="MJS23" s="780"/>
      <c r="MJT23" s="780"/>
      <c r="MJU23" s="780"/>
      <c r="MJV23" s="780"/>
      <c r="MJW23" s="780"/>
      <c r="MJX23" s="780"/>
      <c r="MJY23" s="780"/>
      <c r="MJZ23" s="780"/>
      <c r="MKA23" s="780"/>
      <c r="MKB23" s="780"/>
      <c r="MKC23" s="780"/>
      <c r="MKD23" s="780"/>
      <c r="MKE23" s="780"/>
      <c r="MKF23" s="780"/>
      <c r="MKG23" s="780"/>
      <c r="MKH23" s="780"/>
      <c r="MKI23" s="780"/>
      <c r="MKJ23" s="780"/>
      <c r="MKK23" s="780"/>
      <c r="MKL23" s="780"/>
      <c r="MKM23" s="780"/>
      <c r="MKN23" s="780"/>
      <c r="MKO23" s="780"/>
      <c r="MKP23" s="780"/>
      <c r="MKQ23" s="780"/>
      <c r="MKR23" s="780"/>
      <c r="MKS23" s="780"/>
      <c r="MKT23" s="780"/>
      <c r="MKU23" s="780"/>
      <c r="MKV23" s="780"/>
      <c r="MKW23" s="780"/>
      <c r="MKX23" s="780"/>
      <c r="MKY23" s="780"/>
      <c r="MKZ23" s="780"/>
      <c r="MLA23" s="780"/>
      <c r="MLB23" s="780"/>
      <c r="MLC23" s="780"/>
      <c r="MLD23" s="780"/>
      <c r="MLE23" s="780"/>
      <c r="MLF23" s="780"/>
      <c r="MLG23" s="780"/>
      <c r="MLH23" s="780"/>
      <c r="MLI23" s="780"/>
      <c r="MLJ23" s="780"/>
      <c r="MLK23" s="780"/>
      <c r="MLL23" s="780"/>
      <c r="MLM23" s="780"/>
      <c r="MLN23" s="780"/>
      <c r="MLO23" s="780"/>
      <c r="MLP23" s="780"/>
      <c r="MLQ23" s="780"/>
      <c r="MLR23" s="780"/>
      <c r="MLS23" s="780"/>
      <c r="MLT23" s="780"/>
      <c r="MLU23" s="780"/>
      <c r="MLV23" s="780"/>
      <c r="MLW23" s="780"/>
      <c r="MLX23" s="780"/>
      <c r="MLY23" s="780"/>
      <c r="MLZ23" s="780"/>
      <c r="MMA23" s="780"/>
      <c r="MMB23" s="780"/>
      <c r="MMC23" s="780"/>
      <c r="MMD23" s="780"/>
      <c r="MME23" s="780"/>
      <c r="MMF23" s="780"/>
      <c r="MMG23" s="780"/>
      <c r="MMH23" s="780"/>
      <c r="MMI23" s="780"/>
      <c r="MMJ23" s="780"/>
      <c r="MMK23" s="780"/>
      <c r="MML23" s="780"/>
      <c r="MMM23" s="780"/>
      <c r="MMN23" s="780"/>
      <c r="MMO23" s="780"/>
      <c r="MMP23" s="780"/>
      <c r="MMQ23" s="780"/>
      <c r="MMR23" s="780"/>
      <c r="MMS23" s="780"/>
      <c r="MMT23" s="780"/>
      <c r="MMU23" s="780"/>
      <c r="MMV23" s="780"/>
      <c r="MMW23" s="780"/>
      <c r="MMX23" s="780"/>
      <c r="MMY23" s="780"/>
      <c r="MMZ23" s="780"/>
      <c r="MNA23" s="780"/>
      <c r="MNB23" s="780"/>
      <c r="MNC23" s="780"/>
      <c r="MND23" s="780"/>
      <c r="MNE23" s="780"/>
      <c r="MNF23" s="780"/>
      <c r="MNG23" s="780"/>
      <c r="MNH23" s="780"/>
      <c r="MNI23" s="780"/>
      <c r="MNJ23" s="780"/>
      <c r="MNK23" s="780"/>
      <c r="MNL23" s="780"/>
      <c r="MNM23" s="780"/>
      <c r="MNN23" s="780"/>
      <c r="MNO23" s="780"/>
      <c r="MNP23" s="780"/>
      <c r="MNQ23" s="780"/>
      <c r="MNR23" s="780"/>
      <c r="MNS23" s="780"/>
      <c r="MNT23" s="780"/>
      <c r="MNU23" s="780"/>
      <c r="MNV23" s="780"/>
      <c r="MNW23" s="780"/>
      <c r="MNX23" s="780"/>
      <c r="MNY23" s="780"/>
      <c r="MNZ23" s="780"/>
      <c r="MOA23" s="780"/>
      <c r="MOB23" s="780"/>
      <c r="MOC23" s="780"/>
      <c r="MOD23" s="780"/>
      <c r="MOE23" s="780"/>
      <c r="MOF23" s="780"/>
      <c r="MOG23" s="780"/>
      <c r="MOH23" s="780"/>
      <c r="MOI23" s="780"/>
      <c r="MOJ23" s="780"/>
      <c r="MOK23" s="780"/>
      <c r="MOL23" s="780"/>
      <c r="MOM23" s="780"/>
      <c r="MON23" s="780"/>
      <c r="MOO23" s="780"/>
      <c r="MOP23" s="780"/>
      <c r="MOQ23" s="780"/>
      <c r="MOR23" s="780"/>
      <c r="MOS23" s="780"/>
      <c r="MOT23" s="780"/>
      <c r="MOU23" s="780"/>
      <c r="MOV23" s="780"/>
      <c r="MOW23" s="780"/>
      <c r="MOX23" s="780"/>
      <c r="MOY23" s="780"/>
      <c r="MOZ23" s="780"/>
      <c r="MPA23" s="780"/>
      <c r="MPB23" s="780"/>
      <c r="MPC23" s="780"/>
      <c r="MPD23" s="780"/>
      <c r="MPE23" s="780"/>
      <c r="MPF23" s="780"/>
      <c r="MPG23" s="780"/>
      <c r="MPH23" s="780"/>
      <c r="MPI23" s="780"/>
      <c r="MPJ23" s="780"/>
      <c r="MPK23" s="780"/>
      <c r="MPL23" s="780"/>
      <c r="MPM23" s="780"/>
      <c r="MPN23" s="780"/>
      <c r="MPO23" s="780"/>
      <c r="MPP23" s="780"/>
      <c r="MPQ23" s="780"/>
      <c r="MPR23" s="780"/>
      <c r="MPS23" s="780"/>
      <c r="MPT23" s="780"/>
      <c r="MPU23" s="780"/>
      <c r="MPV23" s="780"/>
      <c r="MPW23" s="780"/>
      <c r="MPX23" s="780"/>
      <c r="MPY23" s="780"/>
      <c r="MPZ23" s="780"/>
      <c r="MQA23" s="780"/>
      <c r="MQB23" s="780"/>
      <c r="MQC23" s="780"/>
      <c r="MQD23" s="780"/>
      <c r="MQE23" s="780"/>
      <c r="MQF23" s="780"/>
      <c r="MQG23" s="780"/>
      <c r="MQH23" s="780"/>
      <c r="MQI23" s="780"/>
      <c r="MQJ23" s="780"/>
      <c r="MQK23" s="780"/>
      <c r="MQL23" s="780"/>
      <c r="MQM23" s="780"/>
      <c r="MQN23" s="780"/>
      <c r="MQO23" s="780"/>
      <c r="MQP23" s="780"/>
      <c r="MQQ23" s="780"/>
      <c r="MQR23" s="780"/>
      <c r="MQS23" s="780"/>
      <c r="MQT23" s="780"/>
      <c r="MQU23" s="780"/>
      <c r="MQV23" s="780"/>
      <c r="MQW23" s="780"/>
      <c r="MQX23" s="780"/>
      <c r="MQY23" s="780"/>
      <c r="MQZ23" s="780"/>
      <c r="MRA23" s="780"/>
      <c r="MRB23" s="780"/>
      <c r="MRC23" s="780"/>
      <c r="MRD23" s="780"/>
      <c r="MRE23" s="780"/>
      <c r="MRF23" s="780"/>
      <c r="MRG23" s="780"/>
      <c r="MRH23" s="780"/>
      <c r="MRI23" s="780"/>
      <c r="MRJ23" s="780"/>
      <c r="MRK23" s="780"/>
      <c r="MRL23" s="780"/>
      <c r="MRM23" s="780"/>
      <c r="MRN23" s="780"/>
      <c r="MRO23" s="780"/>
      <c r="MRP23" s="780"/>
      <c r="MRQ23" s="780"/>
      <c r="MRR23" s="780"/>
      <c r="MRS23" s="780"/>
      <c r="MRT23" s="780"/>
      <c r="MRU23" s="780"/>
      <c r="MRV23" s="780"/>
      <c r="MRW23" s="780"/>
      <c r="MRX23" s="780"/>
      <c r="MRY23" s="780"/>
      <c r="MRZ23" s="780"/>
      <c r="MSA23" s="780"/>
      <c r="MSB23" s="780"/>
      <c r="MSC23" s="780"/>
      <c r="MSD23" s="780"/>
      <c r="MSE23" s="780"/>
      <c r="MSF23" s="780"/>
      <c r="MSG23" s="780"/>
      <c r="MSH23" s="780"/>
      <c r="MSI23" s="780"/>
      <c r="MSJ23" s="780"/>
      <c r="MSK23" s="780"/>
      <c r="MSL23" s="780"/>
      <c r="MSM23" s="780"/>
      <c r="MSN23" s="780"/>
      <c r="MSO23" s="780"/>
      <c r="MSP23" s="780"/>
      <c r="MSQ23" s="780"/>
      <c r="MSR23" s="780"/>
      <c r="MSS23" s="780"/>
      <c r="MST23" s="780"/>
      <c r="MSU23" s="780"/>
      <c r="MSV23" s="780"/>
      <c r="MSW23" s="780"/>
      <c r="MSX23" s="780"/>
      <c r="MSY23" s="780"/>
      <c r="MSZ23" s="780"/>
      <c r="MTA23" s="780"/>
      <c r="MTB23" s="780"/>
      <c r="MTC23" s="780"/>
      <c r="MTD23" s="780"/>
      <c r="MTE23" s="780"/>
      <c r="MTF23" s="780"/>
      <c r="MTG23" s="780"/>
      <c r="MTH23" s="780"/>
      <c r="MTI23" s="780"/>
      <c r="MTJ23" s="780"/>
      <c r="MTK23" s="780"/>
      <c r="MTL23" s="780"/>
      <c r="MTM23" s="780"/>
      <c r="MTN23" s="780"/>
      <c r="MTO23" s="780"/>
      <c r="MTP23" s="780"/>
      <c r="MTQ23" s="780"/>
      <c r="MTR23" s="780"/>
      <c r="MTS23" s="780"/>
      <c r="MTT23" s="780"/>
      <c r="MTU23" s="780"/>
      <c r="MTV23" s="780"/>
      <c r="MTW23" s="780"/>
      <c r="MTX23" s="780"/>
      <c r="MTY23" s="780"/>
      <c r="MTZ23" s="780"/>
      <c r="MUA23" s="780"/>
      <c r="MUB23" s="780"/>
      <c r="MUC23" s="780"/>
      <c r="MUD23" s="780"/>
      <c r="MUE23" s="780"/>
      <c r="MUF23" s="780"/>
      <c r="MUG23" s="780"/>
      <c r="MUH23" s="780"/>
      <c r="MUI23" s="780"/>
      <c r="MUJ23" s="780"/>
      <c r="MUK23" s="780"/>
      <c r="MUL23" s="780"/>
      <c r="MUM23" s="780"/>
      <c r="MUN23" s="780"/>
      <c r="MUO23" s="780"/>
      <c r="MUP23" s="780"/>
      <c r="MUQ23" s="780"/>
      <c r="MUR23" s="780"/>
      <c r="MUS23" s="780"/>
      <c r="MUT23" s="780"/>
      <c r="MUU23" s="780"/>
      <c r="MUV23" s="780"/>
      <c r="MUW23" s="780"/>
      <c r="MUX23" s="780"/>
      <c r="MUY23" s="780"/>
      <c r="MUZ23" s="780"/>
      <c r="MVA23" s="780"/>
      <c r="MVB23" s="780"/>
      <c r="MVC23" s="780"/>
      <c r="MVD23" s="780"/>
      <c r="MVE23" s="780"/>
      <c r="MVF23" s="780"/>
      <c r="MVG23" s="780"/>
      <c r="MVH23" s="780"/>
      <c r="MVI23" s="780"/>
      <c r="MVJ23" s="780"/>
      <c r="MVK23" s="780"/>
      <c r="MVL23" s="780"/>
      <c r="MVM23" s="780"/>
      <c r="MVN23" s="780"/>
      <c r="MVO23" s="780"/>
      <c r="MVP23" s="780"/>
      <c r="MVQ23" s="780"/>
      <c r="MVR23" s="780"/>
      <c r="MVS23" s="780"/>
      <c r="MVT23" s="780"/>
      <c r="MVU23" s="780"/>
      <c r="MVV23" s="780"/>
      <c r="MVW23" s="780"/>
      <c r="MVX23" s="780"/>
      <c r="MVY23" s="780"/>
      <c r="MVZ23" s="780"/>
      <c r="MWA23" s="780"/>
      <c r="MWB23" s="780"/>
      <c r="MWC23" s="780"/>
      <c r="MWD23" s="780"/>
      <c r="MWE23" s="780"/>
      <c r="MWF23" s="780"/>
      <c r="MWG23" s="780"/>
      <c r="MWH23" s="780"/>
      <c r="MWI23" s="780"/>
      <c r="MWJ23" s="780"/>
      <c r="MWK23" s="780"/>
      <c r="MWL23" s="780"/>
      <c r="MWM23" s="780"/>
      <c r="MWN23" s="780"/>
      <c r="MWO23" s="780"/>
      <c r="MWP23" s="780"/>
      <c r="MWQ23" s="780"/>
      <c r="MWR23" s="780"/>
      <c r="MWS23" s="780"/>
      <c r="MWT23" s="780"/>
      <c r="MWU23" s="780"/>
      <c r="MWV23" s="780"/>
      <c r="MWW23" s="780"/>
      <c r="MWX23" s="780"/>
      <c r="MWY23" s="780"/>
      <c r="MWZ23" s="780"/>
      <c r="MXA23" s="780"/>
      <c r="MXB23" s="780"/>
      <c r="MXC23" s="780"/>
      <c r="MXD23" s="780"/>
      <c r="MXE23" s="780"/>
      <c r="MXF23" s="780"/>
      <c r="MXG23" s="780"/>
      <c r="MXH23" s="780"/>
      <c r="MXI23" s="780"/>
      <c r="MXJ23" s="780"/>
      <c r="MXK23" s="780"/>
      <c r="MXL23" s="780"/>
      <c r="MXM23" s="780"/>
      <c r="MXN23" s="780"/>
      <c r="MXO23" s="780"/>
      <c r="MXP23" s="780"/>
      <c r="MXQ23" s="780"/>
      <c r="MXR23" s="780"/>
      <c r="MXS23" s="780"/>
      <c r="MXT23" s="780"/>
      <c r="MXU23" s="780"/>
      <c r="MXV23" s="780"/>
      <c r="MXW23" s="780"/>
      <c r="MXX23" s="780"/>
      <c r="MXY23" s="780"/>
      <c r="MXZ23" s="780"/>
      <c r="MYA23" s="780"/>
      <c r="MYB23" s="780"/>
      <c r="MYC23" s="780"/>
      <c r="MYD23" s="780"/>
      <c r="MYE23" s="780"/>
      <c r="MYF23" s="780"/>
      <c r="MYG23" s="780"/>
      <c r="MYH23" s="780"/>
      <c r="MYI23" s="780"/>
      <c r="MYJ23" s="780"/>
      <c r="MYK23" s="780"/>
      <c r="MYL23" s="780"/>
      <c r="MYM23" s="780"/>
      <c r="MYN23" s="780"/>
      <c r="MYO23" s="780"/>
      <c r="MYP23" s="780"/>
      <c r="MYQ23" s="780"/>
      <c r="MYR23" s="780"/>
      <c r="MYS23" s="780"/>
      <c r="MYT23" s="780"/>
      <c r="MYU23" s="780"/>
      <c r="MYV23" s="780"/>
      <c r="MYW23" s="780"/>
      <c r="MYX23" s="780"/>
      <c r="MYY23" s="780"/>
      <c r="MYZ23" s="780"/>
      <c r="MZA23" s="780"/>
      <c r="MZB23" s="780"/>
      <c r="MZC23" s="780"/>
      <c r="MZD23" s="780"/>
      <c r="MZE23" s="780"/>
      <c r="MZF23" s="780"/>
      <c r="MZG23" s="780"/>
      <c r="MZH23" s="780"/>
      <c r="MZI23" s="780"/>
      <c r="MZJ23" s="780"/>
      <c r="MZK23" s="780"/>
      <c r="MZL23" s="780"/>
      <c r="MZM23" s="780"/>
      <c r="MZN23" s="780"/>
      <c r="MZO23" s="780"/>
      <c r="MZP23" s="780"/>
      <c r="MZQ23" s="780"/>
      <c r="MZR23" s="780"/>
      <c r="MZS23" s="780"/>
      <c r="MZT23" s="780"/>
      <c r="MZU23" s="780"/>
      <c r="MZV23" s="780"/>
      <c r="MZW23" s="780"/>
      <c r="MZX23" s="780"/>
      <c r="MZY23" s="780"/>
      <c r="MZZ23" s="780"/>
      <c r="NAA23" s="780"/>
      <c r="NAB23" s="780"/>
      <c r="NAC23" s="780"/>
      <c r="NAD23" s="780"/>
      <c r="NAE23" s="780"/>
      <c r="NAF23" s="780"/>
      <c r="NAG23" s="780"/>
      <c r="NAH23" s="780"/>
      <c r="NAI23" s="780"/>
      <c r="NAJ23" s="780"/>
      <c r="NAK23" s="780"/>
      <c r="NAL23" s="780"/>
      <c r="NAM23" s="780"/>
      <c r="NAN23" s="780"/>
      <c r="NAO23" s="780"/>
      <c r="NAP23" s="780"/>
      <c r="NAQ23" s="780"/>
      <c r="NAR23" s="780"/>
      <c r="NAS23" s="780"/>
      <c r="NAT23" s="780"/>
      <c r="NAU23" s="780"/>
      <c r="NAV23" s="780"/>
      <c r="NAW23" s="780"/>
      <c r="NAX23" s="780"/>
      <c r="NAY23" s="780"/>
      <c r="NAZ23" s="780"/>
      <c r="NBA23" s="780"/>
      <c r="NBB23" s="780"/>
      <c r="NBC23" s="780"/>
      <c r="NBD23" s="780"/>
      <c r="NBE23" s="780"/>
      <c r="NBF23" s="780"/>
      <c r="NBG23" s="780"/>
      <c r="NBH23" s="780"/>
      <c r="NBI23" s="780"/>
      <c r="NBJ23" s="780"/>
      <c r="NBK23" s="780"/>
      <c r="NBL23" s="780"/>
      <c r="NBM23" s="780"/>
      <c r="NBN23" s="780"/>
      <c r="NBO23" s="780"/>
      <c r="NBP23" s="780"/>
      <c r="NBQ23" s="780"/>
      <c r="NBR23" s="780"/>
      <c r="NBS23" s="780"/>
      <c r="NBT23" s="780"/>
      <c r="NBU23" s="780"/>
      <c r="NBV23" s="780"/>
      <c r="NBW23" s="780"/>
      <c r="NBX23" s="780"/>
      <c r="NBY23" s="780"/>
      <c r="NBZ23" s="780"/>
      <c r="NCA23" s="780"/>
      <c r="NCB23" s="780"/>
      <c r="NCC23" s="780"/>
      <c r="NCD23" s="780"/>
      <c r="NCE23" s="780"/>
      <c r="NCF23" s="780"/>
      <c r="NCG23" s="780"/>
      <c r="NCH23" s="780"/>
      <c r="NCI23" s="780"/>
      <c r="NCJ23" s="780"/>
      <c r="NCK23" s="780"/>
      <c r="NCL23" s="780"/>
      <c r="NCM23" s="780"/>
      <c r="NCN23" s="780"/>
      <c r="NCO23" s="780"/>
      <c r="NCP23" s="780"/>
      <c r="NCQ23" s="780"/>
      <c r="NCR23" s="780"/>
      <c r="NCS23" s="780"/>
      <c r="NCT23" s="780"/>
      <c r="NCU23" s="780"/>
      <c r="NCV23" s="780"/>
      <c r="NCW23" s="780"/>
      <c r="NCX23" s="780"/>
      <c r="NCY23" s="780"/>
      <c r="NCZ23" s="780"/>
      <c r="NDA23" s="780"/>
      <c r="NDB23" s="780"/>
      <c r="NDC23" s="780"/>
      <c r="NDD23" s="780"/>
      <c r="NDE23" s="780"/>
      <c r="NDF23" s="780"/>
      <c r="NDG23" s="780"/>
      <c r="NDH23" s="780"/>
      <c r="NDI23" s="780"/>
      <c r="NDJ23" s="780"/>
      <c r="NDK23" s="780"/>
      <c r="NDL23" s="780"/>
      <c r="NDM23" s="780"/>
      <c r="NDN23" s="780"/>
      <c r="NDO23" s="780"/>
      <c r="NDP23" s="780"/>
      <c r="NDQ23" s="780"/>
      <c r="NDR23" s="780"/>
      <c r="NDS23" s="780"/>
      <c r="NDT23" s="780"/>
      <c r="NDU23" s="780"/>
      <c r="NDV23" s="780"/>
      <c r="NDW23" s="780"/>
      <c r="NDX23" s="780"/>
      <c r="NDY23" s="780"/>
      <c r="NDZ23" s="780"/>
      <c r="NEA23" s="780"/>
      <c r="NEB23" s="780"/>
      <c r="NEC23" s="780"/>
      <c r="NED23" s="780"/>
      <c r="NEE23" s="780"/>
      <c r="NEF23" s="780"/>
      <c r="NEG23" s="780"/>
      <c r="NEH23" s="780"/>
      <c r="NEI23" s="780"/>
      <c r="NEJ23" s="780"/>
      <c r="NEK23" s="780"/>
      <c r="NEL23" s="780"/>
      <c r="NEM23" s="780"/>
      <c r="NEN23" s="780"/>
      <c r="NEO23" s="780"/>
      <c r="NEP23" s="780"/>
      <c r="NEQ23" s="780"/>
      <c r="NER23" s="780"/>
      <c r="NES23" s="780"/>
      <c r="NET23" s="780"/>
      <c r="NEU23" s="780"/>
      <c r="NEV23" s="780"/>
      <c r="NEW23" s="780"/>
      <c r="NEX23" s="780"/>
      <c r="NEY23" s="780"/>
      <c r="NEZ23" s="780"/>
      <c r="NFA23" s="780"/>
      <c r="NFB23" s="780"/>
      <c r="NFC23" s="780"/>
      <c r="NFD23" s="780"/>
      <c r="NFE23" s="780"/>
      <c r="NFF23" s="780"/>
      <c r="NFG23" s="780"/>
      <c r="NFH23" s="780"/>
      <c r="NFI23" s="780"/>
      <c r="NFJ23" s="780"/>
      <c r="NFK23" s="780"/>
      <c r="NFL23" s="780"/>
      <c r="NFM23" s="780"/>
      <c r="NFN23" s="780"/>
      <c r="NFO23" s="780"/>
      <c r="NFP23" s="780"/>
      <c r="NFQ23" s="780"/>
      <c r="NFR23" s="780"/>
      <c r="NFS23" s="780"/>
      <c r="NFT23" s="780"/>
      <c r="NFU23" s="780"/>
      <c r="NFV23" s="780"/>
      <c r="NFW23" s="780"/>
      <c r="NFX23" s="780"/>
      <c r="NFY23" s="780"/>
      <c r="NFZ23" s="780"/>
      <c r="NGA23" s="780"/>
      <c r="NGB23" s="780"/>
      <c r="NGC23" s="780"/>
      <c r="NGD23" s="780"/>
      <c r="NGE23" s="780"/>
      <c r="NGF23" s="780"/>
      <c r="NGG23" s="780"/>
      <c r="NGH23" s="780"/>
      <c r="NGI23" s="780"/>
      <c r="NGJ23" s="780"/>
      <c r="NGK23" s="780"/>
      <c r="NGL23" s="780"/>
      <c r="NGM23" s="780"/>
      <c r="NGN23" s="780"/>
      <c r="NGO23" s="780"/>
      <c r="NGP23" s="780"/>
      <c r="NGQ23" s="780"/>
      <c r="NGR23" s="780"/>
      <c r="NGS23" s="780"/>
      <c r="NGT23" s="780"/>
      <c r="NGU23" s="780"/>
      <c r="NGV23" s="780"/>
      <c r="NGW23" s="780"/>
      <c r="NGX23" s="780"/>
      <c r="NGY23" s="780"/>
      <c r="NGZ23" s="780"/>
      <c r="NHA23" s="780"/>
      <c r="NHB23" s="780"/>
      <c r="NHC23" s="780"/>
      <c r="NHD23" s="780"/>
      <c r="NHE23" s="780"/>
      <c r="NHF23" s="780"/>
      <c r="NHG23" s="780"/>
      <c r="NHH23" s="780"/>
      <c r="NHI23" s="780"/>
      <c r="NHJ23" s="780"/>
      <c r="NHK23" s="780"/>
      <c r="NHL23" s="780"/>
      <c r="NHM23" s="780"/>
      <c r="NHN23" s="780"/>
      <c r="NHO23" s="780"/>
      <c r="NHP23" s="780"/>
      <c r="NHQ23" s="780"/>
      <c r="NHR23" s="780"/>
      <c r="NHS23" s="780"/>
      <c r="NHT23" s="780"/>
      <c r="NHU23" s="780"/>
      <c r="NHV23" s="780"/>
      <c r="NHW23" s="780"/>
      <c r="NHX23" s="780"/>
      <c r="NHY23" s="780"/>
      <c r="NHZ23" s="780"/>
      <c r="NIA23" s="780"/>
      <c r="NIB23" s="780"/>
      <c r="NIC23" s="780"/>
      <c r="NID23" s="780"/>
      <c r="NIE23" s="780"/>
      <c r="NIF23" s="780"/>
      <c r="NIG23" s="780"/>
      <c r="NIH23" s="780"/>
      <c r="NII23" s="780"/>
      <c r="NIJ23" s="780"/>
      <c r="NIK23" s="780"/>
      <c r="NIL23" s="780"/>
      <c r="NIM23" s="780"/>
      <c r="NIN23" s="780"/>
      <c r="NIO23" s="780"/>
      <c r="NIP23" s="780"/>
      <c r="NIQ23" s="780"/>
      <c r="NIR23" s="780"/>
      <c r="NIS23" s="780"/>
      <c r="NIT23" s="780"/>
      <c r="NIU23" s="780"/>
      <c r="NIV23" s="780"/>
      <c r="NIW23" s="780"/>
      <c r="NIX23" s="780"/>
      <c r="NIY23" s="780"/>
      <c r="NIZ23" s="780"/>
      <c r="NJA23" s="780"/>
      <c r="NJB23" s="780"/>
      <c r="NJC23" s="780"/>
      <c r="NJD23" s="780"/>
      <c r="NJE23" s="780"/>
      <c r="NJF23" s="780"/>
      <c r="NJG23" s="780"/>
      <c r="NJH23" s="780"/>
      <c r="NJI23" s="780"/>
      <c r="NJJ23" s="780"/>
      <c r="NJK23" s="780"/>
      <c r="NJL23" s="780"/>
      <c r="NJM23" s="780"/>
      <c r="NJN23" s="780"/>
      <c r="NJO23" s="780"/>
      <c r="NJP23" s="780"/>
      <c r="NJQ23" s="780"/>
      <c r="NJR23" s="780"/>
      <c r="NJS23" s="780"/>
      <c r="NJT23" s="780"/>
      <c r="NJU23" s="780"/>
      <c r="NJV23" s="780"/>
      <c r="NJW23" s="780"/>
      <c r="NJX23" s="780"/>
      <c r="NJY23" s="780"/>
      <c r="NJZ23" s="780"/>
      <c r="NKA23" s="780"/>
      <c r="NKB23" s="780"/>
      <c r="NKC23" s="780"/>
      <c r="NKD23" s="780"/>
      <c r="NKE23" s="780"/>
      <c r="NKF23" s="780"/>
      <c r="NKG23" s="780"/>
      <c r="NKH23" s="780"/>
      <c r="NKI23" s="780"/>
      <c r="NKJ23" s="780"/>
      <c r="NKK23" s="780"/>
      <c r="NKL23" s="780"/>
      <c r="NKM23" s="780"/>
      <c r="NKN23" s="780"/>
      <c r="NKO23" s="780"/>
      <c r="NKP23" s="780"/>
      <c r="NKQ23" s="780"/>
      <c r="NKR23" s="780"/>
      <c r="NKS23" s="780"/>
      <c r="NKT23" s="780"/>
      <c r="NKU23" s="780"/>
      <c r="NKV23" s="780"/>
      <c r="NKW23" s="780"/>
      <c r="NKX23" s="780"/>
      <c r="NKY23" s="780"/>
      <c r="NKZ23" s="780"/>
      <c r="NLA23" s="780"/>
      <c r="NLB23" s="780"/>
      <c r="NLC23" s="780"/>
      <c r="NLD23" s="780"/>
      <c r="NLE23" s="780"/>
      <c r="NLF23" s="780"/>
      <c r="NLG23" s="780"/>
      <c r="NLH23" s="780"/>
      <c r="NLI23" s="780"/>
      <c r="NLJ23" s="780"/>
      <c r="NLK23" s="780"/>
      <c r="NLL23" s="780"/>
      <c r="NLM23" s="780"/>
      <c r="NLN23" s="780"/>
      <c r="NLO23" s="780"/>
      <c r="NLP23" s="780"/>
      <c r="NLQ23" s="780"/>
      <c r="NLR23" s="780"/>
      <c r="NLS23" s="780"/>
      <c r="NLT23" s="780"/>
      <c r="NLU23" s="780"/>
      <c r="NLV23" s="780"/>
      <c r="NLW23" s="780"/>
      <c r="NLX23" s="780"/>
      <c r="NLY23" s="780"/>
      <c r="NLZ23" s="780"/>
      <c r="NMA23" s="780"/>
      <c r="NMB23" s="780"/>
      <c r="NMC23" s="780"/>
      <c r="NMD23" s="780"/>
      <c r="NME23" s="780"/>
      <c r="NMF23" s="780"/>
      <c r="NMG23" s="780"/>
      <c r="NMH23" s="780"/>
      <c r="NMI23" s="780"/>
      <c r="NMJ23" s="780"/>
      <c r="NMK23" s="780"/>
      <c r="NML23" s="780"/>
      <c r="NMM23" s="780"/>
      <c r="NMN23" s="780"/>
      <c r="NMO23" s="780"/>
      <c r="NMP23" s="780"/>
      <c r="NMQ23" s="780"/>
      <c r="NMR23" s="780"/>
      <c r="NMS23" s="780"/>
      <c r="NMT23" s="780"/>
      <c r="NMU23" s="780"/>
      <c r="NMV23" s="780"/>
      <c r="NMW23" s="780"/>
      <c r="NMX23" s="780"/>
      <c r="NMY23" s="780"/>
      <c r="NMZ23" s="780"/>
      <c r="NNA23" s="780"/>
      <c r="NNB23" s="780"/>
      <c r="NNC23" s="780"/>
      <c r="NND23" s="780"/>
      <c r="NNE23" s="780"/>
      <c r="NNF23" s="780"/>
      <c r="NNG23" s="780"/>
      <c r="NNH23" s="780"/>
      <c r="NNI23" s="780"/>
      <c r="NNJ23" s="780"/>
      <c r="NNK23" s="780"/>
      <c r="NNL23" s="780"/>
      <c r="NNM23" s="780"/>
      <c r="NNN23" s="780"/>
      <c r="NNO23" s="780"/>
      <c r="NNP23" s="780"/>
      <c r="NNQ23" s="780"/>
      <c r="NNR23" s="780"/>
      <c r="NNS23" s="780"/>
      <c r="NNT23" s="780"/>
      <c r="NNU23" s="780"/>
      <c r="NNV23" s="780"/>
      <c r="NNW23" s="780"/>
      <c r="NNX23" s="780"/>
      <c r="NNY23" s="780"/>
      <c r="NNZ23" s="780"/>
      <c r="NOA23" s="780"/>
      <c r="NOB23" s="780"/>
      <c r="NOC23" s="780"/>
      <c r="NOD23" s="780"/>
      <c r="NOE23" s="780"/>
      <c r="NOF23" s="780"/>
      <c r="NOG23" s="780"/>
      <c r="NOH23" s="780"/>
      <c r="NOI23" s="780"/>
      <c r="NOJ23" s="780"/>
      <c r="NOK23" s="780"/>
      <c r="NOL23" s="780"/>
      <c r="NOM23" s="780"/>
      <c r="NON23" s="780"/>
      <c r="NOO23" s="780"/>
      <c r="NOP23" s="780"/>
      <c r="NOQ23" s="780"/>
      <c r="NOR23" s="780"/>
      <c r="NOS23" s="780"/>
      <c r="NOT23" s="780"/>
      <c r="NOU23" s="780"/>
      <c r="NOV23" s="780"/>
      <c r="NOW23" s="780"/>
      <c r="NOX23" s="780"/>
      <c r="NOY23" s="780"/>
      <c r="NOZ23" s="780"/>
      <c r="NPA23" s="780"/>
      <c r="NPB23" s="780"/>
      <c r="NPC23" s="780"/>
      <c r="NPD23" s="780"/>
      <c r="NPE23" s="780"/>
      <c r="NPF23" s="780"/>
      <c r="NPG23" s="780"/>
      <c r="NPH23" s="780"/>
      <c r="NPI23" s="780"/>
      <c r="NPJ23" s="780"/>
      <c r="NPK23" s="780"/>
      <c r="NPL23" s="780"/>
      <c r="NPM23" s="780"/>
      <c r="NPN23" s="780"/>
      <c r="NPO23" s="780"/>
      <c r="NPP23" s="780"/>
      <c r="NPQ23" s="780"/>
      <c r="NPR23" s="780"/>
      <c r="NPS23" s="780"/>
      <c r="NPT23" s="780"/>
      <c r="NPU23" s="780"/>
      <c r="NPV23" s="780"/>
      <c r="NPW23" s="780"/>
      <c r="NPX23" s="780"/>
      <c r="NPY23" s="780"/>
      <c r="NPZ23" s="780"/>
      <c r="NQA23" s="780"/>
      <c r="NQB23" s="780"/>
      <c r="NQC23" s="780"/>
      <c r="NQD23" s="780"/>
      <c r="NQE23" s="780"/>
      <c r="NQF23" s="780"/>
      <c r="NQG23" s="780"/>
      <c r="NQH23" s="780"/>
      <c r="NQI23" s="780"/>
      <c r="NQJ23" s="780"/>
      <c r="NQK23" s="780"/>
      <c r="NQL23" s="780"/>
      <c r="NQM23" s="780"/>
      <c r="NQN23" s="780"/>
      <c r="NQO23" s="780"/>
      <c r="NQP23" s="780"/>
      <c r="NQQ23" s="780"/>
      <c r="NQR23" s="780"/>
      <c r="NQS23" s="780"/>
      <c r="NQT23" s="780"/>
      <c r="NQU23" s="780"/>
      <c r="NQV23" s="780"/>
      <c r="NQW23" s="780"/>
      <c r="NQX23" s="780"/>
      <c r="NQY23" s="780"/>
      <c r="NQZ23" s="780"/>
      <c r="NRA23" s="780"/>
      <c r="NRB23" s="780"/>
      <c r="NRC23" s="780"/>
      <c r="NRD23" s="780"/>
      <c r="NRE23" s="780"/>
      <c r="NRF23" s="780"/>
      <c r="NRG23" s="780"/>
      <c r="NRH23" s="780"/>
      <c r="NRI23" s="780"/>
      <c r="NRJ23" s="780"/>
      <c r="NRK23" s="780"/>
      <c r="NRL23" s="780"/>
      <c r="NRM23" s="780"/>
      <c r="NRN23" s="780"/>
      <c r="NRO23" s="780"/>
      <c r="NRP23" s="780"/>
      <c r="NRQ23" s="780"/>
      <c r="NRR23" s="780"/>
      <c r="NRS23" s="780"/>
      <c r="NRT23" s="780"/>
      <c r="NRU23" s="780"/>
      <c r="NRV23" s="780"/>
      <c r="NRW23" s="780"/>
      <c r="NRX23" s="780"/>
      <c r="NRY23" s="780"/>
      <c r="NRZ23" s="780"/>
      <c r="NSA23" s="780"/>
      <c r="NSB23" s="780"/>
      <c r="NSC23" s="780"/>
      <c r="NSD23" s="780"/>
      <c r="NSE23" s="780"/>
      <c r="NSF23" s="780"/>
      <c r="NSG23" s="780"/>
      <c r="NSH23" s="780"/>
      <c r="NSI23" s="780"/>
      <c r="NSJ23" s="780"/>
      <c r="NSK23" s="780"/>
      <c r="NSL23" s="780"/>
      <c r="NSM23" s="780"/>
      <c r="NSN23" s="780"/>
      <c r="NSO23" s="780"/>
      <c r="NSP23" s="780"/>
      <c r="NSQ23" s="780"/>
      <c r="NSR23" s="780"/>
      <c r="NSS23" s="780"/>
      <c r="NST23" s="780"/>
      <c r="NSU23" s="780"/>
      <c r="NSV23" s="780"/>
      <c r="NSW23" s="780"/>
      <c r="NSX23" s="780"/>
      <c r="NSY23" s="780"/>
      <c r="NSZ23" s="780"/>
      <c r="NTA23" s="780"/>
      <c r="NTB23" s="780"/>
      <c r="NTC23" s="780"/>
      <c r="NTD23" s="780"/>
      <c r="NTE23" s="780"/>
      <c r="NTF23" s="780"/>
      <c r="NTG23" s="780"/>
      <c r="NTH23" s="780"/>
      <c r="NTI23" s="780"/>
      <c r="NTJ23" s="780"/>
      <c r="NTK23" s="780"/>
      <c r="NTL23" s="780"/>
      <c r="NTM23" s="780"/>
      <c r="NTN23" s="780"/>
      <c r="NTO23" s="780"/>
      <c r="NTP23" s="780"/>
      <c r="NTQ23" s="780"/>
      <c r="NTR23" s="780"/>
      <c r="NTS23" s="780"/>
      <c r="NTT23" s="780"/>
      <c r="NTU23" s="780"/>
      <c r="NTV23" s="780"/>
      <c r="NTW23" s="780"/>
      <c r="NTX23" s="780"/>
      <c r="NTY23" s="780"/>
      <c r="NTZ23" s="780"/>
      <c r="NUA23" s="780"/>
      <c r="NUB23" s="780"/>
      <c r="NUC23" s="780"/>
      <c r="NUD23" s="780"/>
      <c r="NUE23" s="780"/>
      <c r="NUF23" s="780"/>
      <c r="NUG23" s="780"/>
      <c r="NUH23" s="780"/>
      <c r="NUI23" s="780"/>
      <c r="NUJ23" s="780"/>
      <c r="NUK23" s="780"/>
      <c r="NUL23" s="780"/>
      <c r="NUM23" s="780"/>
      <c r="NUN23" s="780"/>
      <c r="NUO23" s="780"/>
      <c r="NUP23" s="780"/>
      <c r="NUQ23" s="780"/>
      <c r="NUR23" s="780"/>
      <c r="NUS23" s="780"/>
      <c r="NUT23" s="780"/>
      <c r="NUU23" s="780"/>
      <c r="NUV23" s="780"/>
      <c r="NUW23" s="780"/>
      <c r="NUX23" s="780"/>
      <c r="NUY23" s="780"/>
      <c r="NUZ23" s="780"/>
      <c r="NVA23" s="780"/>
      <c r="NVB23" s="780"/>
      <c r="NVC23" s="780"/>
      <c r="NVD23" s="780"/>
      <c r="NVE23" s="780"/>
      <c r="NVF23" s="780"/>
      <c r="NVG23" s="780"/>
      <c r="NVH23" s="780"/>
      <c r="NVI23" s="780"/>
      <c r="NVJ23" s="780"/>
      <c r="NVK23" s="780"/>
      <c r="NVL23" s="780"/>
      <c r="NVM23" s="780"/>
      <c r="NVN23" s="780"/>
      <c r="NVO23" s="780"/>
      <c r="NVP23" s="780"/>
      <c r="NVQ23" s="780"/>
      <c r="NVR23" s="780"/>
      <c r="NVS23" s="780"/>
      <c r="NVT23" s="780"/>
      <c r="NVU23" s="780"/>
      <c r="NVV23" s="780"/>
      <c r="NVW23" s="780"/>
      <c r="NVX23" s="780"/>
      <c r="NVY23" s="780"/>
      <c r="NVZ23" s="780"/>
      <c r="NWA23" s="780"/>
      <c r="NWB23" s="780"/>
      <c r="NWC23" s="780"/>
      <c r="NWD23" s="780"/>
      <c r="NWE23" s="780"/>
      <c r="NWF23" s="780"/>
      <c r="NWG23" s="780"/>
      <c r="NWH23" s="780"/>
      <c r="NWI23" s="780"/>
      <c r="NWJ23" s="780"/>
      <c r="NWK23" s="780"/>
      <c r="NWL23" s="780"/>
      <c r="NWM23" s="780"/>
      <c r="NWN23" s="780"/>
      <c r="NWO23" s="780"/>
      <c r="NWP23" s="780"/>
      <c r="NWQ23" s="780"/>
      <c r="NWR23" s="780"/>
      <c r="NWS23" s="780"/>
      <c r="NWT23" s="780"/>
      <c r="NWU23" s="780"/>
      <c r="NWV23" s="780"/>
      <c r="NWW23" s="780"/>
      <c r="NWX23" s="780"/>
      <c r="NWY23" s="780"/>
      <c r="NWZ23" s="780"/>
      <c r="NXA23" s="780"/>
      <c r="NXB23" s="780"/>
      <c r="NXC23" s="780"/>
      <c r="NXD23" s="780"/>
      <c r="NXE23" s="780"/>
      <c r="NXF23" s="780"/>
      <c r="NXG23" s="780"/>
      <c r="NXH23" s="780"/>
      <c r="NXI23" s="780"/>
      <c r="NXJ23" s="780"/>
      <c r="NXK23" s="780"/>
      <c r="NXL23" s="780"/>
      <c r="NXM23" s="780"/>
      <c r="NXN23" s="780"/>
      <c r="NXO23" s="780"/>
      <c r="NXP23" s="780"/>
      <c r="NXQ23" s="780"/>
      <c r="NXR23" s="780"/>
      <c r="NXS23" s="780"/>
      <c r="NXT23" s="780"/>
      <c r="NXU23" s="780"/>
      <c r="NXV23" s="780"/>
      <c r="NXW23" s="780"/>
      <c r="NXX23" s="780"/>
      <c r="NXY23" s="780"/>
      <c r="NXZ23" s="780"/>
      <c r="NYA23" s="780"/>
      <c r="NYB23" s="780"/>
      <c r="NYC23" s="780"/>
      <c r="NYD23" s="780"/>
      <c r="NYE23" s="780"/>
      <c r="NYF23" s="780"/>
      <c r="NYG23" s="780"/>
      <c r="NYH23" s="780"/>
      <c r="NYI23" s="780"/>
      <c r="NYJ23" s="780"/>
      <c r="NYK23" s="780"/>
      <c r="NYL23" s="780"/>
      <c r="NYM23" s="780"/>
      <c r="NYN23" s="780"/>
      <c r="NYO23" s="780"/>
      <c r="NYP23" s="780"/>
      <c r="NYQ23" s="780"/>
      <c r="NYR23" s="780"/>
      <c r="NYS23" s="780"/>
      <c r="NYT23" s="780"/>
      <c r="NYU23" s="780"/>
      <c r="NYV23" s="780"/>
      <c r="NYW23" s="780"/>
      <c r="NYX23" s="780"/>
      <c r="NYY23" s="780"/>
      <c r="NYZ23" s="780"/>
      <c r="NZA23" s="780"/>
      <c r="NZB23" s="780"/>
      <c r="NZC23" s="780"/>
      <c r="NZD23" s="780"/>
      <c r="NZE23" s="780"/>
      <c r="NZF23" s="780"/>
      <c r="NZG23" s="780"/>
      <c r="NZH23" s="780"/>
      <c r="NZI23" s="780"/>
      <c r="NZJ23" s="780"/>
      <c r="NZK23" s="780"/>
      <c r="NZL23" s="780"/>
      <c r="NZM23" s="780"/>
      <c r="NZN23" s="780"/>
      <c r="NZO23" s="780"/>
      <c r="NZP23" s="780"/>
      <c r="NZQ23" s="780"/>
      <c r="NZR23" s="780"/>
      <c r="NZS23" s="780"/>
      <c r="NZT23" s="780"/>
      <c r="NZU23" s="780"/>
      <c r="NZV23" s="780"/>
      <c r="NZW23" s="780"/>
      <c r="NZX23" s="780"/>
      <c r="NZY23" s="780"/>
      <c r="NZZ23" s="780"/>
      <c r="OAA23" s="780"/>
      <c r="OAB23" s="780"/>
      <c r="OAC23" s="780"/>
      <c r="OAD23" s="780"/>
      <c r="OAE23" s="780"/>
      <c r="OAF23" s="780"/>
      <c r="OAG23" s="780"/>
      <c r="OAH23" s="780"/>
      <c r="OAI23" s="780"/>
      <c r="OAJ23" s="780"/>
      <c r="OAK23" s="780"/>
      <c r="OAL23" s="780"/>
      <c r="OAM23" s="780"/>
      <c r="OAN23" s="780"/>
      <c r="OAO23" s="780"/>
      <c r="OAP23" s="780"/>
      <c r="OAQ23" s="780"/>
      <c r="OAR23" s="780"/>
      <c r="OAS23" s="780"/>
      <c r="OAT23" s="780"/>
      <c r="OAU23" s="780"/>
      <c r="OAV23" s="780"/>
      <c r="OAW23" s="780"/>
      <c r="OAX23" s="780"/>
      <c r="OAY23" s="780"/>
      <c r="OAZ23" s="780"/>
      <c r="OBA23" s="780"/>
      <c r="OBB23" s="780"/>
      <c r="OBC23" s="780"/>
      <c r="OBD23" s="780"/>
      <c r="OBE23" s="780"/>
      <c r="OBF23" s="780"/>
      <c r="OBG23" s="780"/>
      <c r="OBH23" s="780"/>
      <c r="OBI23" s="780"/>
      <c r="OBJ23" s="780"/>
      <c r="OBK23" s="780"/>
      <c r="OBL23" s="780"/>
      <c r="OBM23" s="780"/>
      <c r="OBN23" s="780"/>
      <c r="OBO23" s="780"/>
      <c r="OBP23" s="780"/>
      <c r="OBQ23" s="780"/>
      <c r="OBR23" s="780"/>
      <c r="OBS23" s="780"/>
      <c r="OBT23" s="780"/>
      <c r="OBU23" s="780"/>
      <c r="OBV23" s="780"/>
      <c r="OBW23" s="780"/>
      <c r="OBX23" s="780"/>
      <c r="OBY23" s="780"/>
      <c r="OBZ23" s="780"/>
      <c r="OCA23" s="780"/>
      <c r="OCB23" s="780"/>
      <c r="OCC23" s="780"/>
      <c r="OCD23" s="780"/>
      <c r="OCE23" s="780"/>
      <c r="OCF23" s="780"/>
      <c r="OCG23" s="780"/>
      <c r="OCH23" s="780"/>
      <c r="OCI23" s="780"/>
      <c r="OCJ23" s="780"/>
      <c r="OCK23" s="780"/>
      <c r="OCL23" s="780"/>
      <c r="OCM23" s="780"/>
      <c r="OCN23" s="780"/>
      <c r="OCO23" s="780"/>
      <c r="OCP23" s="780"/>
      <c r="OCQ23" s="780"/>
      <c r="OCR23" s="780"/>
      <c r="OCS23" s="780"/>
      <c r="OCT23" s="780"/>
      <c r="OCU23" s="780"/>
      <c r="OCV23" s="780"/>
      <c r="OCW23" s="780"/>
      <c r="OCX23" s="780"/>
      <c r="OCY23" s="780"/>
      <c r="OCZ23" s="780"/>
      <c r="ODA23" s="780"/>
      <c r="ODB23" s="780"/>
      <c r="ODC23" s="780"/>
      <c r="ODD23" s="780"/>
      <c r="ODE23" s="780"/>
      <c r="ODF23" s="780"/>
      <c r="ODG23" s="780"/>
      <c r="ODH23" s="780"/>
      <c r="ODI23" s="780"/>
      <c r="ODJ23" s="780"/>
      <c r="ODK23" s="780"/>
      <c r="ODL23" s="780"/>
      <c r="ODM23" s="780"/>
      <c r="ODN23" s="780"/>
      <c r="ODO23" s="780"/>
      <c r="ODP23" s="780"/>
      <c r="ODQ23" s="780"/>
      <c r="ODR23" s="780"/>
      <c r="ODS23" s="780"/>
      <c r="ODT23" s="780"/>
      <c r="ODU23" s="780"/>
      <c r="ODV23" s="780"/>
      <c r="ODW23" s="780"/>
      <c r="ODX23" s="780"/>
      <c r="ODY23" s="780"/>
      <c r="ODZ23" s="780"/>
      <c r="OEA23" s="780"/>
      <c r="OEB23" s="780"/>
      <c r="OEC23" s="780"/>
      <c r="OED23" s="780"/>
      <c r="OEE23" s="780"/>
      <c r="OEF23" s="780"/>
      <c r="OEG23" s="780"/>
      <c r="OEH23" s="780"/>
      <c r="OEI23" s="780"/>
      <c r="OEJ23" s="780"/>
      <c r="OEK23" s="780"/>
      <c r="OEL23" s="780"/>
      <c r="OEM23" s="780"/>
      <c r="OEN23" s="780"/>
      <c r="OEO23" s="780"/>
      <c r="OEP23" s="780"/>
      <c r="OEQ23" s="780"/>
      <c r="OER23" s="780"/>
      <c r="OES23" s="780"/>
      <c r="OET23" s="780"/>
      <c r="OEU23" s="780"/>
      <c r="OEV23" s="780"/>
      <c r="OEW23" s="780"/>
      <c r="OEX23" s="780"/>
      <c r="OEY23" s="780"/>
      <c r="OEZ23" s="780"/>
      <c r="OFA23" s="780"/>
      <c r="OFB23" s="780"/>
      <c r="OFC23" s="780"/>
      <c r="OFD23" s="780"/>
      <c r="OFE23" s="780"/>
      <c r="OFF23" s="780"/>
      <c r="OFG23" s="780"/>
      <c r="OFH23" s="780"/>
      <c r="OFI23" s="780"/>
      <c r="OFJ23" s="780"/>
      <c r="OFK23" s="780"/>
      <c r="OFL23" s="780"/>
      <c r="OFM23" s="780"/>
      <c r="OFN23" s="780"/>
      <c r="OFO23" s="780"/>
      <c r="OFP23" s="780"/>
      <c r="OFQ23" s="780"/>
      <c r="OFR23" s="780"/>
      <c r="OFS23" s="780"/>
      <c r="OFT23" s="780"/>
      <c r="OFU23" s="780"/>
      <c r="OFV23" s="780"/>
      <c r="OFW23" s="780"/>
      <c r="OFX23" s="780"/>
      <c r="OFY23" s="780"/>
      <c r="OFZ23" s="780"/>
      <c r="OGA23" s="780"/>
      <c r="OGB23" s="780"/>
      <c r="OGC23" s="780"/>
      <c r="OGD23" s="780"/>
      <c r="OGE23" s="780"/>
      <c r="OGF23" s="780"/>
      <c r="OGG23" s="780"/>
      <c r="OGH23" s="780"/>
      <c r="OGI23" s="780"/>
      <c r="OGJ23" s="780"/>
      <c r="OGK23" s="780"/>
      <c r="OGL23" s="780"/>
      <c r="OGM23" s="780"/>
      <c r="OGN23" s="780"/>
      <c r="OGO23" s="780"/>
      <c r="OGP23" s="780"/>
      <c r="OGQ23" s="780"/>
      <c r="OGR23" s="780"/>
      <c r="OGS23" s="780"/>
      <c r="OGT23" s="780"/>
      <c r="OGU23" s="780"/>
      <c r="OGV23" s="780"/>
      <c r="OGW23" s="780"/>
      <c r="OGX23" s="780"/>
      <c r="OGY23" s="780"/>
      <c r="OGZ23" s="780"/>
      <c r="OHA23" s="780"/>
      <c r="OHB23" s="780"/>
      <c r="OHC23" s="780"/>
      <c r="OHD23" s="780"/>
      <c r="OHE23" s="780"/>
      <c r="OHF23" s="780"/>
      <c r="OHG23" s="780"/>
      <c r="OHH23" s="780"/>
      <c r="OHI23" s="780"/>
      <c r="OHJ23" s="780"/>
      <c r="OHK23" s="780"/>
      <c r="OHL23" s="780"/>
      <c r="OHM23" s="780"/>
      <c r="OHN23" s="780"/>
      <c r="OHO23" s="780"/>
      <c r="OHP23" s="780"/>
      <c r="OHQ23" s="780"/>
      <c r="OHR23" s="780"/>
      <c r="OHS23" s="780"/>
      <c r="OHT23" s="780"/>
      <c r="OHU23" s="780"/>
      <c r="OHV23" s="780"/>
      <c r="OHW23" s="780"/>
      <c r="OHX23" s="780"/>
      <c r="OHY23" s="780"/>
      <c r="OHZ23" s="780"/>
      <c r="OIA23" s="780"/>
      <c r="OIB23" s="780"/>
      <c r="OIC23" s="780"/>
      <c r="OID23" s="780"/>
      <c r="OIE23" s="780"/>
      <c r="OIF23" s="780"/>
      <c r="OIG23" s="780"/>
      <c r="OIH23" s="780"/>
      <c r="OII23" s="780"/>
      <c r="OIJ23" s="780"/>
      <c r="OIK23" s="780"/>
      <c r="OIL23" s="780"/>
      <c r="OIM23" s="780"/>
      <c r="OIN23" s="780"/>
      <c r="OIO23" s="780"/>
      <c r="OIP23" s="780"/>
      <c r="OIQ23" s="780"/>
      <c r="OIR23" s="780"/>
      <c r="OIS23" s="780"/>
      <c r="OIT23" s="780"/>
      <c r="OIU23" s="780"/>
      <c r="OIV23" s="780"/>
      <c r="OIW23" s="780"/>
      <c r="OIX23" s="780"/>
      <c r="OIY23" s="780"/>
      <c r="OIZ23" s="780"/>
      <c r="OJA23" s="780"/>
      <c r="OJB23" s="780"/>
      <c r="OJC23" s="780"/>
      <c r="OJD23" s="780"/>
      <c r="OJE23" s="780"/>
      <c r="OJF23" s="780"/>
      <c r="OJG23" s="780"/>
      <c r="OJH23" s="780"/>
      <c r="OJI23" s="780"/>
      <c r="OJJ23" s="780"/>
      <c r="OJK23" s="780"/>
      <c r="OJL23" s="780"/>
      <c r="OJM23" s="780"/>
      <c r="OJN23" s="780"/>
      <c r="OJO23" s="780"/>
      <c r="OJP23" s="780"/>
      <c r="OJQ23" s="780"/>
      <c r="OJR23" s="780"/>
      <c r="OJS23" s="780"/>
      <c r="OJT23" s="780"/>
      <c r="OJU23" s="780"/>
      <c r="OJV23" s="780"/>
      <c r="OJW23" s="780"/>
      <c r="OJX23" s="780"/>
      <c r="OJY23" s="780"/>
      <c r="OJZ23" s="780"/>
      <c r="OKA23" s="780"/>
      <c r="OKB23" s="780"/>
      <c r="OKC23" s="780"/>
      <c r="OKD23" s="780"/>
      <c r="OKE23" s="780"/>
      <c r="OKF23" s="780"/>
      <c r="OKG23" s="780"/>
      <c r="OKH23" s="780"/>
      <c r="OKI23" s="780"/>
      <c r="OKJ23" s="780"/>
      <c r="OKK23" s="780"/>
      <c r="OKL23" s="780"/>
      <c r="OKM23" s="780"/>
      <c r="OKN23" s="780"/>
      <c r="OKO23" s="780"/>
      <c r="OKP23" s="780"/>
      <c r="OKQ23" s="780"/>
      <c r="OKR23" s="780"/>
      <c r="OKS23" s="780"/>
      <c r="OKT23" s="780"/>
      <c r="OKU23" s="780"/>
      <c r="OKV23" s="780"/>
      <c r="OKW23" s="780"/>
      <c r="OKX23" s="780"/>
      <c r="OKY23" s="780"/>
      <c r="OKZ23" s="780"/>
      <c r="OLA23" s="780"/>
      <c r="OLB23" s="780"/>
      <c r="OLC23" s="780"/>
      <c r="OLD23" s="780"/>
      <c r="OLE23" s="780"/>
      <c r="OLF23" s="780"/>
      <c r="OLG23" s="780"/>
      <c r="OLH23" s="780"/>
      <c r="OLI23" s="780"/>
      <c r="OLJ23" s="780"/>
      <c r="OLK23" s="780"/>
      <c r="OLL23" s="780"/>
      <c r="OLM23" s="780"/>
      <c r="OLN23" s="780"/>
      <c r="OLO23" s="780"/>
      <c r="OLP23" s="780"/>
      <c r="OLQ23" s="780"/>
      <c r="OLR23" s="780"/>
      <c r="OLS23" s="780"/>
      <c r="OLT23" s="780"/>
      <c r="OLU23" s="780"/>
      <c r="OLV23" s="780"/>
      <c r="OLW23" s="780"/>
      <c r="OLX23" s="780"/>
      <c r="OLY23" s="780"/>
      <c r="OLZ23" s="780"/>
      <c r="OMA23" s="780"/>
      <c r="OMB23" s="780"/>
      <c r="OMC23" s="780"/>
      <c r="OMD23" s="780"/>
      <c r="OME23" s="780"/>
      <c r="OMF23" s="780"/>
      <c r="OMG23" s="780"/>
      <c r="OMH23" s="780"/>
      <c r="OMI23" s="780"/>
      <c r="OMJ23" s="780"/>
      <c r="OMK23" s="780"/>
      <c r="OML23" s="780"/>
      <c r="OMM23" s="780"/>
      <c r="OMN23" s="780"/>
      <c r="OMO23" s="780"/>
      <c r="OMP23" s="780"/>
      <c r="OMQ23" s="780"/>
      <c r="OMR23" s="780"/>
      <c r="OMS23" s="780"/>
      <c r="OMT23" s="780"/>
      <c r="OMU23" s="780"/>
      <c r="OMV23" s="780"/>
      <c r="OMW23" s="780"/>
      <c r="OMX23" s="780"/>
      <c r="OMY23" s="780"/>
      <c r="OMZ23" s="780"/>
      <c r="ONA23" s="780"/>
      <c r="ONB23" s="780"/>
      <c r="ONC23" s="780"/>
      <c r="OND23" s="780"/>
      <c r="ONE23" s="780"/>
      <c r="ONF23" s="780"/>
      <c r="ONG23" s="780"/>
      <c r="ONH23" s="780"/>
      <c r="ONI23" s="780"/>
      <c r="ONJ23" s="780"/>
      <c r="ONK23" s="780"/>
      <c r="ONL23" s="780"/>
      <c r="ONM23" s="780"/>
      <c r="ONN23" s="780"/>
      <c r="ONO23" s="780"/>
      <c r="ONP23" s="780"/>
      <c r="ONQ23" s="780"/>
      <c r="ONR23" s="780"/>
      <c r="ONS23" s="780"/>
      <c r="ONT23" s="780"/>
      <c r="ONU23" s="780"/>
      <c r="ONV23" s="780"/>
      <c r="ONW23" s="780"/>
      <c r="ONX23" s="780"/>
      <c r="ONY23" s="780"/>
      <c r="ONZ23" s="780"/>
      <c r="OOA23" s="780"/>
      <c r="OOB23" s="780"/>
      <c r="OOC23" s="780"/>
      <c r="OOD23" s="780"/>
      <c r="OOE23" s="780"/>
      <c r="OOF23" s="780"/>
      <c r="OOG23" s="780"/>
      <c r="OOH23" s="780"/>
      <c r="OOI23" s="780"/>
      <c r="OOJ23" s="780"/>
      <c r="OOK23" s="780"/>
      <c r="OOL23" s="780"/>
      <c r="OOM23" s="780"/>
      <c r="OON23" s="780"/>
      <c r="OOO23" s="780"/>
      <c r="OOP23" s="780"/>
      <c r="OOQ23" s="780"/>
      <c r="OOR23" s="780"/>
      <c r="OOS23" s="780"/>
      <c r="OOT23" s="780"/>
      <c r="OOU23" s="780"/>
      <c r="OOV23" s="780"/>
      <c r="OOW23" s="780"/>
      <c r="OOX23" s="780"/>
      <c r="OOY23" s="780"/>
      <c r="OOZ23" s="780"/>
      <c r="OPA23" s="780"/>
      <c r="OPB23" s="780"/>
      <c r="OPC23" s="780"/>
      <c r="OPD23" s="780"/>
      <c r="OPE23" s="780"/>
      <c r="OPF23" s="780"/>
      <c r="OPG23" s="780"/>
      <c r="OPH23" s="780"/>
      <c r="OPI23" s="780"/>
      <c r="OPJ23" s="780"/>
      <c r="OPK23" s="780"/>
      <c r="OPL23" s="780"/>
      <c r="OPM23" s="780"/>
      <c r="OPN23" s="780"/>
      <c r="OPO23" s="780"/>
      <c r="OPP23" s="780"/>
      <c r="OPQ23" s="780"/>
      <c r="OPR23" s="780"/>
      <c r="OPS23" s="780"/>
      <c r="OPT23" s="780"/>
      <c r="OPU23" s="780"/>
      <c r="OPV23" s="780"/>
      <c r="OPW23" s="780"/>
      <c r="OPX23" s="780"/>
      <c r="OPY23" s="780"/>
      <c r="OPZ23" s="780"/>
      <c r="OQA23" s="780"/>
      <c r="OQB23" s="780"/>
      <c r="OQC23" s="780"/>
      <c r="OQD23" s="780"/>
      <c r="OQE23" s="780"/>
      <c r="OQF23" s="780"/>
      <c r="OQG23" s="780"/>
      <c r="OQH23" s="780"/>
      <c r="OQI23" s="780"/>
      <c r="OQJ23" s="780"/>
      <c r="OQK23" s="780"/>
      <c r="OQL23" s="780"/>
      <c r="OQM23" s="780"/>
      <c r="OQN23" s="780"/>
      <c r="OQO23" s="780"/>
      <c r="OQP23" s="780"/>
      <c r="OQQ23" s="780"/>
      <c r="OQR23" s="780"/>
      <c r="OQS23" s="780"/>
      <c r="OQT23" s="780"/>
      <c r="OQU23" s="780"/>
      <c r="OQV23" s="780"/>
      <c r="OQW23" s="780"/>
      <c r="OQX23" s="780"/>
      <c r="OQY23" s="780"/>
      <c r="OQZ23" s="780"/>
      <c r="ORA23" s="780"/>
      <c r="ORB23" s="780"/>
      <c r="ORC23" s="780"/>
      <c r="ORD23" s="780"/>
      <c r="ORE23" s="780"/>
      <c r="ORF23" s="780"/>
      <c r="ORG23" s="780"/>
      <c r="ORH23" s="780"/>
      <c r="ORI23" s="780"/>
      <c r="ORJ23" s="780"/>
      <c r="ORK23" s="780"/>
      <c r="ORL23" s="780"/>
      <c r="ORM23" s="780"/>
      <c r="ORN23" s="780"/>
      <c r="ORO23" s="780"/>
      <c r="ORP23" s="780"/>
      <c r="ORQ23" s="780"/>
      <c r="ORR23" s="780"/>
      <c r="ORS23" s="780"/>
      <c r="ORT23" s="780"/>
      <c r="ORU23" s="780"/>
      <c r="ORV23" s="780"/>
      <c r="ORW23" s="780"/>
      <c r="ORX23" s="780"/>
      <c r="ORY23" s="780"/>
      <c r="ORZ23" s="780"/>
      <c r="OSA23" s="780"/>
      <c r="OSB23" s="780"/>
      <c r="OSC23" s="780"/>
      <c r="OSD23" s="780"/>
      <c r="OSE23" s="780"/>
      <c r="OSF23" s="780"/>
      <c r="OSG23" s="780"/>
      <c r="OSH23" s="780"/>
      <c r="OSI23" s="780"/>
      <c r="OSJ23" s="780"/>
      <c r="OSK23" s="780"/>
      <c r="OSL23" s="780"/>
      <c r="OSM23" s="780"/>
      <c r="OSN23" s="780"/>
      <c r="OSO23" s="780"/>
      <c r="OSP23" s="780"/>
      <c r="OSQ23" s="780"/>
      <c r="OSR23" s="780"/>
      <c r="OSS23" s="780"/>
      <c r="OST23" s="780"/>
      <c r="OSU23" s="780"/>
      <c r="OSV23" s="780"/>
      <c r="OSW23" s="780"/>
      <c r="OSX23" s="780"/>
      <c r="OSY23" s="780"/>
      <c r="OSZ23" s="780"/>
      <c r="OTA23" s="780"/>
      <c r="OTB23" s="780"/>
      <c r="OTC23" s="780"/>
      <c r="OTD23" s="780"/>
      <c r="OTE23" s="780"/>
      <c r="OTF23" s="780"/>
      <c r="OTG23" s="780"/>
      <c r="OTH23" s="780"/>
      <c r="OTI23" s="780"/>
      <c r="OTJ23" s="780"/>
      <c r="OTK23" s="780"/>
      <c r="OTL23" s="780"/>
      <c r="OTM23" s="780"/>
      <c r="OTN23" s="780"/>
      <c r="OTO23" s="780"/>
      <c r="OTP23" s="780"/>
      <c r="OTQ23" s="780"/>
      <c r="OTR23" s="780"/>
      <c r="OTS23" s="780"/>
      <c r="OTT23" s="780"/>
      <c r="OTU23" s="780"/>
      <c r="OTV23" s="780"/>
      <c r="OTW23" s="780"/>
      <c r="OTX23" s="780"/>
      <c r="OTY23" s="780"/>
      <c r="OTZ23" s="780"/>
      <c r="OUA23" s="780"/>
      <c r="OUB23" s="780"/>
      <c r="OUC23" s="780"/>
      <c r="OUD23" s="780"/>
      <c r="OUE23" s="780"/>
      <c r="OUF23" s="780"/>
      <c r="OUG23" s="780"/>
      <c r="OUH23" s="780"/>
      <c r="OUI23" s="780"/>
      <c r="OUJ23" s="780"/>
      <c r="OUK23" s="780"/>
      <c r="OUL23" s="780"/>
      <c r="OUM23" s="780"/>
      <c r="OUN23" s="780"/>
      <c r="OUO23" s="780"/>
      <c r="OUP23" s="780"/>
      <c r="OUQ23" s="780"/>
      <c r="OUR23" s="780"/>
      <c r="OUS23" s="780"/>
      <c r="OUT23" s="780"/>
      <c r="OUU23" s="780"/>
      <c r="OUV23" s="780"/>
      <c r="OUW23" s="780"/>
      <c r="OUX23" s="780"/>
      <c r="OUY23" s="780"/>
      <c r="OUZ23" s="780"/>
      <c r="OVA23" s="780"/>
      <c r="OVB23" s="780"/>
      <c r="OVC23" s="780"/>
      <c r="OVD23" s="780"/>
      <c r="OVE23" s="780"/>
      <c r="OVF23" s="780"/>
      <c r="OVG23" s="780"/>
      <c r="OVH23" s="780"/>
      <c r="OVI23" s="780"/>
      <c r="OVJ23" s="780"/>
      <c r="OVK23" s="780"/>
      <c r="OVL23" s="780"/>
      <c r="OVM23" s="780"/>
      <c r="OVN23" s="780"/>
      <c r="OVO23" s="780"/>
      <c r="OVP23" s="780"/>
      <c r="OVQ23" s="780"/>
      <c r="OVR23" s="780"/>
      <c r="OVS23" s="780"/>
      <c r="OVT23" s="780"/>
      <c r="OVU23" s="780"/>
      <c r="OVV23" s="780"/>
      <c r="OVW23" s="780"/>
      <c r="OVX23" s="780"/>
      <c r="OVY23" s="780"/>
      <c r="OVZ23" s="780"/>
      <c r="OWA23" s="780"/>
      <c r="OWB23" s="780"/>
      <c r="OWC23" s="780"/>
      <c r="OWD23" s="780"/>
      <c r="OWE23" s="780"/>
      <c r="OWF23" s="780"/>
      <c r="OWG23" s="780"/>
      <c r="OWH23" s="780"/>
      <c r="OWI23" s="780"/>
      <c r="OWJ23" s="780"/>
      <c r="OWK23" s="780"/>
      <c r="OWL23" s="780"/>
      <c r="OWM23" s="780"/>
      <c r="OWN23" s="780"/>
      <c r="OWO23" s="780"/>
      <c r="OWP23" s="780"/>
      <c r="OWQ23" s="780"/>
      <c r="OWR23" s="780"/>
      <c r="OWS23" s="780"/>
      <c r="OWT23" s="780"/>
      <c r="OWU23" s="780"/>
      <c r="OWV23" s="780"/>
      <c r="OWW23" s="780"/>
      <c r="OWX23" s="780"/>
      <c r="OWY23" s="780"/>
      <c r="OWZ23" s="780"/>
      <c r="OXA23" s="780"/>
      <c r="OXB23" s="780"/>
      <c r="OXC23" s="780"/>
      <c r="OXD23" s="780"/>
      <c r="OXE23" s="780"/>
      <c r="OXF23" s="780"/>
      <c r="OXG23" s="780"/>
      <c r="OXH23" s="780"/>
      <c r="OXI23" s="780"/>
      <c r="OXJ23" s="780"/>
      <c r="OXK23" s="780"/>
      <c r="OXL23" s="780"/>
      <c r="OXM23" s="780"/>
      <c r="OXN23" s="780"/>
      <c r="OXO23" s="780"/>
      <c r="OXP23" s="780"/>
      <c r="OXQ23" s="780"/>
      <c r="OXR23" s="780"/>
      <c r="OXS23" s="780"/>
      <c r="OXT23" s="780"/>
      <c r="OXU23" s="780"/>
      <c r="OXV23" s="780"/>
      <c r="OXW23" s="780"/>
      <c r="OXX23" s="780"/>
      <c r="OXY23" s="780"/>
      <c r="OXZ23" s="780"/>
      <c r="OYA23" s="780"/>
      <c r="OYB23" s="780"/>
      <c r="OYC23" s="780"/>
      <c r="OYD23" s="780"/>
      <c r="OYE23" s="780"/>
      <c r="OYF23" s="780"/>
      <c r="OYG23" s="780"/>
      <c r="OYH23" s="780"/>
      <c r="OYI23" s="780"/>
      <c r="OYJ23" s="780"/>
      <c r="OYK23" s="780"/>
      <c r="OYL23" s="780"/>
      <c r="OYM23" s="780"/>
      <c r="OYN23" s="780"/>
      <c r="OYO23" s="780"/>
      <c r="OYP23" s="780"/>
      <c r="OYQ23" s="780"/>
      <c r="OYR23" s="780"/>
      <c r="OYS23" s="780"/>
      <c r="OYT23" s="780"/>
      <c r="OYU23" s="780"/>
      <c r="OYV23" s="780"/>
      <c r="OYW23" s="780"/>
      <c r="OYX23" s="780"/>
      <c r="OYY23" s="780"/>
      <c r="OYZ23" s="780"/>
      <c r="OZA23" s="780"/>
      <c r="OZB23" s="780"/>
      <c r="OZC23" s="780"/>
      <c r="OZD23" s="780"/>
      <c r="OZE23" s="780"/>
      <c r="OZF23" s="780"/>
      <c r="OZG23" s="780"/>
      <c r="OZH23" s="780"/>
      <c r="OZI23" s="780"/>
      <c r="OZJ23" s="780"/>
      <c r="OZK23" s="780"/>
      <c r="OZL23" s="780"/>
      <c r="OZM23" s="780"/>
      <c r="OZN23" s="780"/>
      <c r="OZO23" s="780"/>
      <c r="OZP23" s="780"/>
      <c r="OZQ23" s="780"/>
      <c r="OZR23" s="780"/>
      <c r="OZS23" s="780"/>
      <c r="OZT23" s="780"/>
      <c r="OZU23" s="780"/>
      <c r="OZV23" s="780"/>
      <c r="OZW23" s="780"/>
      <c r="OZX23" s="780"/>
      <c r="OZY23" s="780"/>
      <c r="OZZ23" s="780"/>
      <c r="PAA23" s="780"/>
      <c r="PAB23" s="780"/>
      <c r="PAC23" s="780"/>
      <c r="PAD23" s="780"/>
      <c r="PAE23" s="780"/>
      <c r="PAF23" s="780"/>
      <c r="PAG23" s="780"/>
      <c r="PAH23" s="780"/>
      <c r="PAI23" s="780"/>
      <c r="PAJ23" s="780"/>
      <c r="PAK23" s="780"/>
      <c r="PAL23" s="780"/>
      <c r="PAM23" s="780"/>
      <c r="PAN23" s="780"/>
      <c r="PAO23" s="780"/>
      <c r="PAP23" s="780"/>
      <c r="PAQ23" s="780"/>
      <c r="PAR23" s="780"/>
      <c r="PAS23" s="780"/>
      <c r="PAT23" s="780"/>
      <c r="PAU23" s="780"/>
      <c r="PAV23" s="780"/>
      <c r="PAW23" s="780"/>
      <c r="PAX23" s="780"/>
      <c r="PAY23" s="780"/>
      <c r="PAZ23" s="780"/>
      <c r="PBA23" s="780"/>
      <c r="PBB23" s="780"/>
      <c r="PBC23" s="780"/>
      <c r="PBD23" s="780"/>
      <c r="PBE23" s="780"/>
      <c r="PBF23" s="780"/>
      <c r="PBG23" s="780"/>
      <c r="PBH23" s="780"/>
      <c r="PBI23" s="780"/>
      <c r="PBJ23" s="780"/>
      <c r="PBK23" s="780"/>
      <c r="PBL23" s="780"/>
      <c r="PBM23" s="780"/>
      <c r="PBN23" s="780"/>
      <c r="PBO23" s="780"/>
      <c r="PBP23" s="780"/>
      <c r="PBQ23" s="780"/>
      <c r="PBR23" s="780"/>
      <c r="PBS23" s="780"/>
      <c r="PBT23" s="780"/>
      <c r="PBU23" s="780"/>
      <c r="PBV23" s="780"/>
      <c r="PBW23" s="780"/>
      <c r="PBX23" s="780"/>
      <c r="PBY23" s="780"/>
      <c r="PBZ23" s="780"/>
      <c r="PCA23" s="780"/>
      <c r="PCB23" s="780"/>
      <c r="PCC23" s="780"/>
      <c r="PCD23" s="780"/>
      <c r="PCE23" s="780"/>
      <c r="PCF23" s="780"/>
      <c r="PCG23" s="780"/>
      <c r="PCH23" s="780"/>
      <c r="PCI23" s="780"/>
      <c r="PCJ23" s="780"/>
      <c r="PCK23" s="780"/>
      <c r="PCL23" s="780"/>
      <c r="PCM23" s="780"/>
      <c r="PCN23" s="780"/>
      <c r="PCO23" s="780"/>
      <c r="PCP23" s="780"/>
      <c r="PCQ23" s="780"/>
      <c r="PCR23" s="780"/>
      <c r="PCS23" s="780"/>
      <c r="PCT23" s="780"/>
      <c r="PCU23" s="780"/>
      <c r="PCV23" s="780"/>
      <c r="PCW23" s="780"/>
      <c r="PCX23" s="780"/>
      <c r="PCY23" s="780"/>
      <c r="PCZ23" s="780"/>
      <c r="PDA23" s="780"/>
      <c r="PDB23" s="780"/>
      <c r="PDC23" s="780"/>
      <c r="PDD23" s="780"/>
      <c r="PDE23" s="780"/>
      <c r="PDF23" s="780"/>
      <c r="PDG23" s="780"/>
      <c r="PDH23" s="780"/>
      <c r="PDI23" s="780"/>
      <c r="PDJ23" s="780"/>
      <c r="PDK23" s="780"/>
      <c r="PDL23" s="780"/>
      <c r="PDM23" s="780"/>
      <c r="PDN23" s="780"/>
      <c r="PDO23" s="780"/>
      <c r="PDP23" s="780"/>
      <c r="PDQ23" s="780"/>
      <c r="PDR23" s="780"/>
      <c r="PDS23" s="780"/>
      <c r="PDT23" s="780"/>
      <c r="PDU23" s="780"/>
      <c r="PDV23" s="780"/>
      <c r="PDW23" s="780"/>
      <c r="PDX23" s="780"/>
      <c r="PDY23" s="780"/>
      <c r="PDZ23" s="780"/>
      <c r="PEA23" s="780"/>
      <c r="PEB23" s="780"/>
      <c r="PEC23" s="780"/>
      <c r="PED23" s="780"/>
      <c r="PEE23" s="780"/>
      <c r="PEF23" s="780"/>
      <c r="PEG23" s="780"/>
      <c r="PEH23" s="780"/>
      <c r="PEI23" s="780"/>
      <c r="PEJ23" s="780"/>
      <c r="PEK23" s="780"/>
      <c r="PEL23" s="780"/>
      <c r="PEM23" s="780"/>
      <c r="PEN23" s="780"/>
      <c r="PEO23" s="780"/>
      <c r="PEP23" s="780"/>
      <c r="PEQ23" s="780"/>
      <c r="PER23" s="780"/>
      <c r="PES23" s="780"/>
      <c r="PET23" s="780"/>
      <c r="PEU23" s="780"/>
      <c r="PEV23" s="780"/>
      <c r="PEW23" s="780"/>
      <c r="PEX23" s="780"/>
      <c r="PEY23" s="780"/>
      <c r="PEZ23" s="780"/>
      <c r="PFA23" s="780"/>
      <c r="PFB23" s="780"/>
      <c r="PFC23" s="780"/>
      <c r="PFD23" s="780"/>
      <c r="PFE23" s="780"/>
      <c r="PFF23" s="780"/>
      <c r="PFG23" s="780"/>
      <c r="PFH23" s="780"/>
      <c r="PFI23" s="780"/>
      <c r="PFJ23" s="780"/>
      <c r="PFK23" s="780"/>
      <c r="PFL23" s="780"/>
      <c r="PFM23" s="780"/>
      <c r="PFN23" s="780"/>
      <c r="PFO23" s="780"/>
      <c r="PFP23" s="780"/>
      <c r="PFQ23" s="780"/>
      <c r="PFR23" s="780"/>
      <c r="PFS23" s="780"/>
      <c r="PFT23" s="780"/>
      <c r="PFU23" s="780"/>
      <c r="PFV23" s="780"/>
      <c r="PFW23" s="780"/>
      <c r="PFX23" s="780"/>
      <c r="PFY23" s="780"/>
      <c r="PFZ23" s="780"/>
      <c r="PGA23" s="780"/>
      <c r="PGB23" s="780"/>
      <c r="PGC23" s="780"/>
      <c r="PGD23" s="780"/>
      <c r="PGE23" s="780"/>
      <c r="PGF23" s="780"/>
      <c r="PGG23" s="780"/>
      <c r="PGH23" s="780"/>
      <c r="PGI23" s="780"/>
      <c r="PGJ23" s="780"/>
      <c r="PGK23" s="780"/>
      <c r="PGL23" s="780"/>
      <c r="PGM23" s="780"/>
      <c r="PGN23" s="780"/>
      <c r="PGO23" s="780"/>
      <c r="PGP23" s="780"/>
      <c r="PGQ23" s="780"/>
      <c r="PGR23" s="780"/>
      <c r="PGS23" s="780"/>
      <c r="PGT23" s="780"/>
      <c r="PGU23" s="780"/>
      <c r="PGV23" s="780"/>
      <c r="PGW23" s="780"/>
      <c r="PGX23" s="780"/>
      <c r="PGY23" s="780"/>
      <c r="PGZ23" s="780"/>
      <c r="PHA23" s="780"/>
      <c r="PHB23" s="780"/>
      <c r="PHC23" s="780"/>
      <c r="PHD23" s="780"/>
      <c r="PHE23" s="780"/>
      <c r="PHF23" s="780"/>
      <c r="PHG23" s="780"/>
      <c r="PHH23" s="780"/>
      <c r="PHI23" s="780"/>
      <c r="PHJ23" s="780"/>
      <c r="PHK23" s="780"/>
      <c r="PHL23" s="780"/>
      <c r="PHM23" s="780"/>
      <c r="PHN23" s="780"/>
      <c r="PHO23" s="780"/>
      <c r="PHP23" s="780"/>
      <c r="PHQ23" s="780"/>
      <c r="PHR23" s="780"/>
      <c r="PHS23" s="780"/>
      <c r="PHT23" s="780"/>
      <c r="PHU23" s="780"/>
      <c r="PHV23" s="780"/>
      <c r="PHW23" s="780"/>
      <c r="PHX23" s="780"/>
      <c r="PHY23" s="780"/>
      <c r="PHZ23" s="780"/>
      <c r="PIA23" s="780"/>
      <c r="PIB23" s="780"/>
      <c r="PIC23" s="780"/>
      <c r="PID23" s="780"/>
      <c r="PIE23" s="780"/>
      <c r="PIF23" s="780"/>
      <c r="PIG23" s="780"/>
      <c r="PIH23" s="780"/>
      <c r="PII23" s="780"/>
      <c r="PIJ23" s="780"/>
      <c r="PIK23" s="780"/>
      <c r="PIL23" s="780"/>
      <c r="PIM23" s="780"/>
      <c r="PIN23" s="780"/>
      <c r="PIO23" s="780"/>
      <c r="PIP23" s="780"/>
      <c r="PIQ23" s="780"/>
      <c r="PIR23" s="780"/>
      <c r="PIS23" s="780"/>
      <c r="PIT23" s="780"/>
      <c r="PIU23" s="780"/>
      <c r="PIV23" s="780"/>
      <c r="PIW23" s="780"/>
      <c r="PIX23" s="780"/>
      <c r="PIY23" s="780"/>
      <c r="PIZ23" s="780"/>
      <c r="PJA23" s="780"/>
      <c r="PJB23" s="780"/>
      <c r="PJC23" s="780"/>
      <c r="PJD23" s="780"/>
      <c r="PJE23" s="780"/>
      <c r="PJF23" s="780"/>
      <c r="PJG23" s="780"/>
      <c r="PJH23" s="780"/>
      <c r="PJI23" s="780"/>
      <c r="PJJ23" s="780"/>
      <c r="PJK23" s="780"/>
      <c r="PJL23" s="780"/>
      <c r="PJM23" s="780"/>
      <c r="PJN23" s="780"/>
      <c r="PJO23" s="780"/>
      <c r="PJP23" s="780"/>
      <c r="PJQ23" s="780"/>
      <c r="PJR23" s="780"/>
      <c r="PJS23" s="780"/>
      <c r="PJT23" s="780"/>
      <c r="PJU23" s="780"/>
      <c r="PJV23" s="780"/>
      <c r="PJW23" s="780"/>
      <c r="PJX23" s="780"/>
      <c r="PJY23" s="780"/>
      <c r="PJZ23" s="780"/>
      <c r="PKA23" s="780"/>
      <c r="PKB23" s="780"/>
      <c r="PKC23" s="780"/>
      <c r="PKD23" s="780"/>
      <c r="PKE23" s="780"/>
      <c r="PKF23" s="780"/>
      <c r="PKG23" s="780"/>
      <c r="PKH23" s="780"/>
      <c r="PKI23" s="780"/>
      <c r="PKJ23" s="780"/>
      <c r="PKK23" s="780"/>
      <c r="PKL23" s="780"/>
      <c r="PKM23" s="780"/>
      <c r="PKN23" s="780"/>
      <c r="PKO23" s="780"/>
      <c r="PKP23" s="780"/>
      <c r="PKQ23" s="780"/>
      <c r="PKR23" s="780"/>
      <c r="PKS23" s="780"/>
      <c r="PKT23" s="780"/>
      <c r="PKU23" s="780"/>
      <c r="PKV23" s="780"/>
      <c r="PKW23" s="780"/>
      <c r="PKX23" s="780"/>
      <c r="PKY23" s="780"/>
      <c r="PKZ23" s="780"/>
      <c r="PLA23" s="780"/>
      <c r="PLB23" s="780"/>
      <c r="PLC23" s="780"/>
      <c r="PLD23" s="780"/>
      <c r="PLE23" s="780"/>
      <c r="PLF23" s="780"/>
      <c r="PLG23" s="780"/>
      <c r="PLH23" s="780"/>
      <c r="PLI23" s="780"/>
      <c r="PLJ23" s="780"/>
      <c r="PLK23" s="780"/>
      <c r="PLL23" s="780"/>
      <c r="PLM23" s="780"/>
      <c r="PLN23" s="780"/>
      <c r="PLO23" s="780"/>
      <c r="PLP23" s="780"/>
      <c r="PLQ23" s="780"/>
      <c r="PLR23" s="780"/>
      <c r="PLS23" s="780"/>
      <c r="PLT23" s="780"/>
      <c r="PLU23" s="780"/>
      <c r="PLV23" s="780"/>
      <c r="PLW23" s="780"/>
      <c r="PLX23" s="780"/>
      <c r="PLY23" s="780"/>
      <c r="PLZ23" s="780"/>
      <c r="PMA23" s="780"/>
      <c r="PMB23" s="780"/>
      <c r="PMC23" s="780"/>
      <c r="PMD23" s="780"/>
      <c r="PME23" s="780"/>
      <c r="PMF23" s="780"/>
      <c r="PMG23" s="780"/>
      <c r="PMH23" s="780"/>
      <c r="PMI23" s="780"/>
      <c r="PMJ23" s="780"/>
      <c r="PMK23" s="780"/>
      <c r="PML23" s="780"/>
      <c r="PMM23" s="780"/>
      <c r="PMN23" s="780"/>
      <c r="PMO23" s="780"/>
      <c r="PMP23" s="780"/>
      <c r="PMQ23" s="780"/>
      <c r="PMR23" s="780"/>
      <c r="PMS23" s="780"/>
      <c r="PMT23" s="780"/>
      <c r="PMU23" s="780"/>
      <c r="PMV23" s="780"/>
      <c r="PMW23" s="780"/>
      <c r="PMX23" s="780"/>
      <c r="PMY23" s="780"/>
      <c r="PMZ23" s="780"/>
      <c r="PNA23" s="780"/>
      <c r="PNB23" s="780"/>
      <c r="PNC23" s="780"/>
      <c r="PND23" s="780"/>
      <c r="PNE23" s="780"/>
      <c r="PNF23" s="780"/>
      <c r="PNG23" s="780"/>
      <c r="PNH23" s="780"/>
      <c r="PNI23" s="780"/>
      <c r="PNJ23" s="780"/>
      <c r="PNK23" s="780"/>
      <c r="PNL23" s="780"/>
      <c r="PNM23" s="780"/>
      <c r="PNN23" s="780"/>
      <c r="PNO23" s="780"/>
      <c r="PNP23" s="780"/>
      <c r="PNQ23" s="780"/>
      <c r="PNR23" s="780"/>
      <c r="PNS23" s="780"/>
      <c r="PNT23" s="780"/>
      <c r="PNU23" s="780"/>
      <c r="PNV23" s="780"/>
      <c r="PNW23" s="780"/>
      <c r="PNX23" s="780"/>
      <c r="PNY23" s="780"/>
      <c r="PNZ23" s="780"/>
      <c r="POA23" s="780"/>
      <c r="POB23" s="780"/>
      <c r="POC23" s="780"/>
      <c r="POD23" s="780"/>
      <c r="POE23" s="780"/>
      <c r="POF23" s="780"/>
      <c r="POG23" s="780"/>
      <c r="POH23" s="780"/>
      <c r="POI23" s="780"/>
      <c r="POJ23" s="780"/>
      <c r="POK23" s="780"/>
      <c r="POL23" s="780"/>
      <c r="POM23" s="780"/>
      <c r="PON23" s="780"/>
      <c r="POO23" s="780"/>
      <c r="POP23" s="780"/>
      <c r="POQ23" s="780"/>
      <c r="POR23" s="780"/>
      <c r="POS23" s="780"/>
      <c r="POT23" s="780"/>
      <c r="POU23" s="780"/>
      <c r="POV23" s="780"/>
      <c r="POW23" s="780"/>
      <c r="POX23" s="780"/>
      <c r="POY23" s="780"/>
      <c r="POZ23" s="780"/>
      <c r="PPA23" s="780"/>
      <c r="PPB23" s="780"/>
      <c r="PPC23" s="780"/>
      <c r="PPD23" s="780"/>
      <c r="PPE23" s="780"/>
      <c r="PPF23" s="780"/>
      <c r="PPG23" s="780"/>
      <c r="PPH23" s="780"/>
      <c r="PPI23" s="780"/>
      <c r="PPJ23" s="780"/>
      <c r="PPK23" s="780"/>
      <c r="PPL23" s="780"/>
      <c r="PPM23" s="780"/>
      <c r="PPN23" s="780"/>
      <c r="PPO23" s="780"/>
      <c r="PPP23" s="780"/>
      <c r="PPQ23" s="780"/>
      <c r="PPR23" s="780"/>
      <c r="PPS23" s="780"/>
      <c r="PPT23" s="780"/>
      <c r="PPU23" s="780"/>
      <c r="PPV23" s="780"/>
      <c r="PPW23" s="780"/>
      <c r="PPX23" s="780"/>
      <c r="PPY23" s="780"/>
      <c r="PPZ23" s="780"/>
      <c r="PQA23" s="780"/>
      <c r="PQB23" s="780"/>
      <c r="PQC23" s="780"/>
      <c r="PQD23" s="780"/>
      <c r="PQE23" s="780"/>
      <c r="PQF23" s="780"/>
      <c r="PQG23" s="780"/>
      <c r="PQH23" s="780"/>
      <c r="PQI23" s="780"/>
      <c r="PQJ23" s="780"/>
      <c r="PQK23" s="780"/>
      <c r="PQL23" s="780"/>
      <c r="PQM23" s="780"/>
      <c r="PQN23" s="780"/>
      <c r="PQO23" s="780"/>
      <c r="PQP23" s="780"/>
      <c r="PQQ23" s="780"/>
      <c r="PQR23" s="780"/>
      <c r="PQS23" s="780"/>
      <c r="PQT23" s="780"/>
      <c r="PQU23" s="780"/>
      <c r="PQV23" s="780"/>
      <c r="PQW23" s="780"/>
      <c r="PQX23" s="780"/>
      <c r="PQY23" s="780"/>
      <c r="PQZ23" s="780"/>
      <c r="PRA23" s="780"/>
      <c r="PRB23" s="780"/>
      <c r="PRC23" s="780"/>
      <c r="PRD23" s="780"/>
      <c r="PRE23" s="780"/>
      <c r="PRF23" s="780"/>
      <c r="PRG23" s="780"/>
      <c r="PRH23" s="780"/>
      <c r="PRI23" s="780"/>
      <c r="PRJ23" s="780"/>
      <c r="PRK23" s="780"/>
      <c r="PRL23" s="780"/>
      <c r="PRM23" s="780"/>
      <c r="PRN23" s="780"/>
      <c r="PRO23" s="780"/>
      <c r="PRP23" s="780"/>
      <c r="PRQ23" s="780"/>
      <c r="PRR23" s="780"/>
      <c r="PRS23" s="780"/>
      <c r="PRT23" s="780"/>
      <c r="PRU23" s="780"/>
      <c r="PRV23" s="780"/>
      <c r="PRW23" s="780"/>
      <c r="PRX23" s="780"/>
      <c r="PRY23" s="780"/>
      <c r="PRZ23" s="780"/>
      <c r="PSA23" s="780"/>
      <c r="PSB23" s="780"/>
      <c r="PSC23" s="780"/>
      <c r="PSD23" s="780"/>
      <c r="PSE23" s="780"/>
      <c r="PSF23" s="780"/>
      <c r="PSG23" s="780"/>
      <c r="PSH23" s="780"/>
      <c r="PSI23" s="780"/>
      <c r="PSJ23" s="780"/>
      <c r="PSK23" s="780"/>
      <c r="PSL23" s="780"/>
      <c r="PSM23" s="780"/>
      <c r="PSN23" s="780"/>
      <c r="PSO23" s="780"/>
      <c r="PSP23" s="780"/>
      <c r="PSQ23" s="780"/>
      <c r="PSR23" s="780"/>
      <c r="PSS23" s="780"/>
      <c r="PST23" s="780"/>
      <c r="PSU23" s="780"/>
      <c r="PSV23" s="780"/>
      <c r="PSW23" s="780"/>
      <c r="PSX23" s="780"/>
      <c r="PSY23" s="780"/>
      <c r="PSZ23" s="780"/>
      <c r="PTA23" s="780"/>
      <c r="PTB23" s="780"/>
      <c r="PTC23" s="780"/>
      <c r="PTD23" s="780"/>
      <c r="PTE23" s="780"/>
      <c r="PTF23" s="780"/>
      <c r="PTG23" s="780"/>
      <c r="PTH23" s="780"/>
      <c r="PTI23" s="780"/>
      <c r="PTJ23" s="780"/>
      <c r="PTK23" s="780"/>
      <c r="PTL23" s="780"/>
      <c r="PTM23" s="780"/>
      <c r="PTN23" s="780"/>
      <c r="PTO23" s="780"/>
      <c r="PTP23" s="780"/>
      <c r="PTQ23" s="780"/>
      <c r="PTR23" s="780"/>
      <c r="PTS23" s="780"/>
      <c r="PTT23" s="780"/>
      <c r="PTU23" s="780"/>
      <c r="PTV23" s="780"/>
      <c r="PTW23" s="780"/>
      <c r="PTX23" s="780"/>
      <c r="PTY23" s="780"/>
      <c r="PTZ23" s="780"/>
      <c r="PUA23" s="780"/>
      <c r="PUB23" s="780"/>
      <c r="PUC23" s="780"/>
      <c r="PUD23" s="780"/>
      <c r="PUE23" s="780"/>
      <c r="PUF23" s="780"/>
      <c r="PUG23" s="780"/>
      <c r="PUH23" s="780"/>
      <c r="PUI23" s="780"/>
      <c r="PUJ23" s="780"/>
      <c r="PUK23" s="780"/>
      <c r="PUL23" s="780"/>
      <c r="PUM23" s="780"/>
      <c r="PUN23" s="780"/>
      <c r="PUO23" s="780"/>
      <c r="PUP23" s="780"/>
      <c r="PUQ23" s="780"/>
      <c r="PUR23" s="780"/>
      <c r="PUS23" s="780"/>
      <c r="PUT23" s="780"/>
      <c r="PUU23" s="780"/>
      <c r="PUV23" s="780"/>
      <c r="PUW23" s="780"/>
      <c r="PUX23" s="780"/>
      <c r="PUY23" s="780"/>
      <c r="PUZ23" s="780"/>
      <c r="PVA23" s="780"/>
      <c r="PVB23" s="780"/>
      <c r="PVC23" s="780"/>
      <c r="PVD23" s="780"/>
      <c r="PVE23" s="780"/>
      <c r="PVF23" s="780"/>
      <c r="PVG23" s="780"/>
      <c r="PVH23" s="780"/>
      <c r="PVI23" s="780"/>
      <c r="PVJ23" s="780"/>
      <c r="PVK23" s="780"/>
      <c r="PVL23" s="780"/>
      <c r="PVM23" s="780"/>
      <c r="PVN23" s="780"/>
      <c r="PVO23" s="780"/>
      <c r="PVP23" s="780"/>
      <c r="PVQ23" s="780"/>
      <c r="PVR23" s="780"/>
      <c r="PVS23" s="780"/>
      <c r="PVT23" s="780"/>
      <c r="PVU23" s="780"/>
      <c r="PVV23" s="780"/>
      <c r="PVW23" s="780"/>
      <c r="PVX23" s="780"/>
      <c r="PVY23" s="780"/>
      <c r="PVZ23" s="780"/>
      <c r="PWA23" s="780"/>
      <c r="PWB23" s="780"/>
      <c r="PWC23" s="780"/>
      <c r="PWD23" s="780"/>
      <c r="PWE23" s="780"/>
      <c r="PWF23" s="780"/>
      <c r="PWG23" s="780"/>
      <c r="PWH23" s="780"/>
      <c r="PWI23" s="780"/>
      <c r="PWJ23" s="780"/>
      <c r="PWK23" s="780"/>
      <c r="PWL23" s="780"/>
      <c r="PWM23" s="780"/>
      <c r="PWN23" s="780"/>
      <c r="PWO23" s="780"/>
      <c r="PWP23" s="780"/>
      <c r="PWQ23" s="780"/>
      <c r="PWR23" s="780"/>
      <c r="PWS23" s="780"/>
      <c r="PWT23" s="780"/>
      <c r="PWU23" s="780"/>
      <c r="PWV23" s="780"/>
      <c r="PWW23" s="780"/>
      <c r="PWX23" s="780"/>
      <c r="PWY23" s="780"/>
      <c r="PWZ23" s="780"/>
      <c r="PXA23" s="780"/>
      <c r="PXB23" s="780"/>
      <c r="PXC23" s="780"/>
      <c r="PXD23" s="780"/>
      <c r="PXE23" s="780"/>
      <c r="PXF23" s="780"/>
      <c r="PXG23" s="780"/>
      <c r="PXH23" s="780"/>
      <c r="PXI23" s="780"/>
      <c r="PXJ23" s="780"/>
      <c r="PXK23" s="780"/>
      <c r="PXL23" s="780"/>
      <c r="PXM23" s="780"/>
      <c r="PXN23" s="780"/>
      <c r="PXO23" s="780"/>
      <c r="PXP23" s="780"/>
      <c r="PXQ23" s="780"/>
      <c r="PXR23" s="780"/>
      <c r="PXS23" s="780"/>
      <c r="PXT23" s="780"/>
      <c r="PXU23" s="780"/>
      <c r="PXV23" s="780"/>
      <c r="PXW23" s="780"/>
      <c r="PXX23" s="780"/>
      <c r="PXY23" s="780"/>
      <c r="PXZ23" s="780"/>
      <c r="PYA23" s="780"/>
      <c r="PYB23" s="780"/>
      <c r="PYC23" s="780"/>
      <c r="PYD23" s="780"/>
      <c r="PYE23" s="780"/>
      <c r="PYF23" s="780"/>
      <c r="PYG23" s="780"/>
      <c r="PYH23" s="780"/>
      <c r="PYI23" s="780"/>
      <c r="PYJ23" s="780"/>
      <c r="PYK23" s="780"/>
      <c r="PYL23" s="780"/>
      <c r="PYM23" s="780"/>
      <c r="PYN23" s="780"/>
      <c r="PYO23" s="780"/>
      <c r="PYP23" s="780"/>
      <c r="PYQ23" s="780"/>
      <c r="PYR23" s="780"/>
      <c r="PYS23" s="780"/>
      <c r="PYT23" s="780"/>
      <c r="PYU23" s="780"/>
      <c r="PYV23" s="780"/>
      <c r="PYW23" s="780"/>
      <c r="PYX23" s="780"/>
      <c r="PYY23" s="780"/>
      <c r="PYZ23" s="780"/>
      <c r="PZA23" s="780"/>
      <c r="PZB23" s="780"/>
      <c r="PZC23" s="780"/>
      <c r="PZD23" s="780"/>
      <c r="PZE23" s="780"/>
      <c r="PZF23" s="780"/>
      <c r="PZG23" s="780"/>
      <c r="PZH23" s="780"/>
      <c r="PZI23" s="780"/>
      <c r="PZJ23" s="780"/>
      <c r="PZK23" s="780"/>
      <c r="PZL23" s="780"/>
      <c r="PZM23" s="780"/>
      <c r="PZN23" s="780"/>
      <c r="PZO23" s="780"/>
      <c r="PZP23" s="780"/>
      <c r="PZQ23" s="780"/>
      <c r="PZR23" s="780"/>
      <c r="PZS23" s="780"/>
      <c r="PZT23" s="780"/>
      <c r="PZU23" s="780"/>
      <c r="PZV23" s="780"/>
      <c r="PZW23" s="780"/>
      <c r="PZX23" s="780"/>
      <c r="PZY23" s="780"/>
      <c r="PZZ23" s="780"/>
      <c r="QAA23" s="780"/>
      <c r="QAB23" s="780"/>
      <c r="QAC23" s="780"/>
      <c r="QAD23" s="780"/>
      <c r="QAE23" s="780"/>
      <c r="QAF23" s="780"/>
      <c r="QAG23" s="780"/>
      <c r="QAH23" s="780"/>
      <c r="QAI23" s="780"/>
      <c r="QAJ23" s="780"/>
      <c r="QAK23" s="780"/>
      <c r="QAL23" s="780"/>
      <c r="QAM23" s="780"/>
      <c r="QAN23" s="780"/>
      <c r="QAO23" s="780"/>
      <c r="QAP23" s="780"/>
      <c r="QAQ23" s="780"/>
      <c r="QAR23" s="780"/>
      <c r="QAS23" s="780"/>
      <c r="QAT23" s="780"/>
      <c r="QAU23" s="780"/>
      <c r="QAV23" s="780"/>
      <c r="QAW23" s="780"/>
      <c r="QAX23" s="780"/>
      <c r="QAY23" s="780"/>
      <c r="QAZ23" s="780"/>
      <c r="QBA23" s="780"/>
      <c r="QBB23" s="780"/>
      <c r="QBC23" s="780"/>
      <c r="QBD23" s="780"/>
      <c r="QBE23" s="780"/>
      <c r="QBF23" s="780"/>
      <c r="QBG23" s="780"/>
      <c r="QBH23" s="780"/>
      <c r="QBI23" s="780"/>
      <c r="QBJ23" s="780"/>
      <c r="QBK23" s="780"/>
      <c r="QBL23" s="780"/>
      <c r="QBM23" s="780"/>
      <c r="QBN23" s="780"/>
      <c r="QBO23" s="780"/>
      <c r="QBP23" s="780"/>
      <c r="QBQ23" s="780"/>
      <c r="QBR23" s="780"/>
      <c r="QBS23" s="780"/>
      <c r="QBT23" s="780"/>
      <c r="QBU23" s="780"/>
      <c r="QBV23" s="780"/>
      <c r="QBW23" s="780"/>
      <c r="QBX23" s="780"/>
      <c r="QBY23" s="780"/>
      <c r="QBZ23" s="780"/>
      <c r="QCA23" s="780"/>
      <c r="QCB23" s="780"/>
      <c r="QCC23" s="780"/>
      <c r="QCD23" s="780"/>
      <c r="QCE23" s="780"/>
      <c r="QCF23" s="780"/>
      <c r="QCG23" s="780"/>
      <c r="QCH23" s="780"/>
      <c r="QCI23" s="780"/>
      <c r="QCJ23" s="780"/>
      <c r="QCK23" s="780"/>
      <c r="QCL23" s="780"/>
      <c r="QCM23" s="780"/>
      <c r="QCN23" s="780"/>
      <c r="QCO23" s="780"/>
      <c r="QCP23" s="780"/>
      <c r="QCQ23" s="780"/>
      <c r="QCR23" s="780"/>
      <c r="QCS23" s="780"/>
      <c r="QCT23" s="780"/>
      <c r="QCU23" s="780"/>
      <c r="QCV23" s="780"/>
      <c r="QCW23" s="780"/>
      <c r="QCX23" s="780"/>
      <c r="QCY23" s="780"/>
      <c r="QCZ23" s="780"/>
      <c r="QDA23" s="780"/>
      <c r="QDB23" s="780"/>
      <c r="QDC23" s="780"/>
      <c r="QDD23" s="780"/>
      <c r="QDE23" s="780"/>
      <c r="QDF23" s="780"/>
      <c r="QDG23" s="780"/>
      <c r="QDH23" s="780"/>
      <c r="QDI23" s="780"/>
      <c r="QDJ23" s="780"/>
      <c r="QDK23" s="780"/>
      <c r="QDL23" s="780"/>
      <c r="QDM23" s="780"/>
      <c r="QDN23" s="780"/>
      <c r="QDO23" s="780"/>
      <c r="QDP23" s="780"/>
      <c r="QDQ23" s="780"/>
      <c r="QDR23" s="780"/>
      <c r="QDS23" s="780"/>
      <c r="QDT23" s="780"/>
      <c r="QDU23" s="780"/>
      <c r="QDV23" s="780"/>
      <c r="QDW23" s="780"/>
      <c r="QDX23" s="780"/>
      <c r="QDY23" s="780"/>
      <c r="QDZ23" s="780"/>
      <c r="QEA23" s="780"/>
      <c r="QEB23" s="780"/>
      <c r="QEC23" s="780"/>
      <c r="QED23" s="780"/>
      <c r="QEE23" s="780"/>
      <c r="QEF23" s="780"/>
      <c r="QEG23" s="780"/>
      <c r="QEH23" s="780"/>
      <c r="QEI23" s="780"/>
      <c r="QEJ23" s="780"/>
      <c r="QEK23" s="780"/>
      <c r="QEL23" s="780"/>
      <c r="QEM23" s="780"/>
      <c r="QEN23" s="780"/>
      <c r="QEO23" s="780"/>
      <c r="QEP23" s="780"/>
      <c r="QEQ23" s="780"/>
      <c r="QER23" s="780"/>
      <c r="QES23" s="780"/>
      <c r="QET23" s="780"/>
      <c r="QEU23" s="780"/>
      <c r="QEV23" s="780"/>
      <c r="QEW23" s="780"/>
      <c r="QEX23" s="780"/>
      <c r="QEY23" s="780"/>
      <c r="QEZ23" s="780"/>
      <c r="QFA23" s="780"/>
      <c r="QFB23" s="780"/>
      <c r="QFC23" s="780"/>
      <c r="QFD23" s="780"/>
      <c r="QFE23" s="780"/>
      <c r="QFF23" s="780"/>
      <c r="QFG23" s="780"/>
      <c r="QFH23" s="780"/>
      <c r="QFI23" s="780"/>
      <c r="QFJ23" s="780"/>
      <c r="QFK23" s="780"/>
      <c r="QFL23" s="780"/>
      <c r="QFM23" s="780"/>
      <c r="QFN23" s="780"/>
      <c r="QFO23" s="780"/>
      <c r="QFP23" s="780"/>
      <c r="QFQ23" s="780"/>
      <c r="QFR23" s="780"/>
      <c r="QFS23" s="780"/>
      <c r="QFT23" s="780"/>
      <c r="QFU23" s="780"/>
      <c r="QFV23" s="780"/>
      <c r="QFW23" s="780"/>
      <c r="QFX23" s="780"/>
      <c r="QFY23" s="780"/>
      <c r="QFZ23" s="780"/>
      <c r="QGA23" s="780"/>
      <c r="QGB23" s="780"/>
      <c r="QGC23" s="780"/>
      <c r="QGD23" s="780"/>
      <c r="QGE23" s="780"/>
      <c r="QGF23" s="780"/>
      <c r="QGG23" s="780"/>
      <c r="QGH23" s="780"/>
      <c r="QGI23" s="780"/>
      <c r="QGJ23" s="780"/>
      <c r="QGK23" s="780"/>
      <c r="QGL23" s="780"/>
      <c r="QGM23" s="780"/>
      <c r="QGN23" s="780"/>
      <c r="QGO23" s="780"/>
      <c r="QGP23" s="780"/>
      <c r="QGQ23" s="780"/>
      <c r="QGR23" s="780"/>
      <c r="QGS23" s="780"/>
      <c r="QGT23" s="780"/>
      <c r="QGU23" s="780"/>
      <c r="QGV23" s="780"/>
      <c r="QGW23" s="780"/>
      <c r="QGX23" s="780"/>
      <c r="QGY23" s="780"/>
      <c r="QGZ23" s="780"/>
      <c r="QHA23" s="780"/>
      <c r="QHB23" s="780"/>
      <c r="QHC23" s="780"/>
      <c r="QHD23" s="780"/>
      <c r="QHE23" s="780"/>
      <c r="QHF23" s="780"/>
      <c r="QHG23" s="780"/>
      <c r="QHH23" s="780"/>
      <c r="QHI23" s="780"/>
      <c r="QHJ23" s="780"/>
      <c r="QHK23" s="780"/>
      <c r="QHL23" s="780"/>
      <c r="QHM23" s="780"/>
      <c r="QHN23" s="780"/>
      <c r="QHO23" s="780"/>
      <c r="QHP23" s="780"/>
      <c r="QHQ23" s="780"/>
      <c r="QHR23" s="780"/>
      <c r="QHS23" s="780"/>
      <c r="QHT23" s="780"/>
      <c r="QHU23" s="780"/>
      <c r="QHV23" s="780"/>
      <c r="QHW23" s="780"/>
      <c r="QHX23" s="780"/>
      <c r="QHY23" s="780"/>
      <c r="QHZ23" s="780"/>
      <c r="QIA23" s="780"/>
      <c r="QIB23" s="780"/>
      <c r="QIC23" s="780"/>
      <c r="QID23" s="780"/>
      <c r="QIE23" s="780"/>
      <c r="QIF23" s="780"/>
      <c r="QIG23" s="780"/>
      <c r="QIH23" s="780"/>
      <c r="QII23" s="780"/>
      <c r="QIJ23" s="780"/>
      <c r="QIK23" s="780"/>
      <c r="QIL23" s="780"/>
      <c r="QIM23" s="780"/>
      <c r="QIN23" s="780"/>
      <c r="QIO23" s="780"/>
      <c r="QIP23" s="780"/>
      <c r="QIQ23" s="780"/>
      <c r="QIR23" s="780"/>
      <c r="QIS23" s="780"/>
      <c r="QIT23" s="780"/>
      <c r="QIU23" s="780"/>
      <c r="QIV23" s="780"/>
      <c r="QIW23" s="780"/>
      <c r="QIX23" s="780"/>
      <c r="QIY23" s="780"/>
      <c r="QIZ23" s="780"/>
      <c r="QJA23" s="780"/>
      <c r="QJB23" s="780"/>
      <c r="QJC23" s="780"/>
      <c r="QJD23" s="780"/>
      <c r="QJE23" s="780"/>
      <c r="QJF23" s="780"/>
      <c r="QJG23" s="780"/>
      <c r="QJH23" s="780"/>
      <c r="QJI23" s="780"/>
      <c r="QJJ23" s="780"/>
      <c r="QJK23" s="780"/>
      <c r="QJL23" s="780"/>
      <c r="QJM23" s="780"/>
      <c r="QJN23" s="780"/>
      <c r="QJO23" s="780"/>
      <c r="QJP23" s="780"/>
      <c r="QJQ23" s="780"/>
      <c r="QJR23" s="780"/>
      <c r="QJS23" s="780"/>
      <c r="QJT23" s="780"/>
      <c r="QJU23" s="780"/>
      <c r="QJV23" s="780"/>
      <c r="QJW23" s="780"/>
      <c r="QJX23" s="780"/>
      <c r="QJY23" s="780"/>
      <c r="QJZ23" s="780"/>
      <c r="QKA23" s="780"/>
      <c r="QKB23" s="780"/>
      <c r="QKC23" s="780"/>
      <c r="QKD23" s="780"/>
      <c r="QKE23" s="780"/>
      <c r="QKF23" s="780"/>
      <c r="QKG23" s="780"/>
      <c r="QKH23" s="780"/>
      <c r="QKI23" s="780"/>
      <c r="QKJ23" s="780"/>
      <c r="QKK23" s="780"/>
      <c r="QKL23" s="780"/>
      <c r="QKM23" s="780"/>
      <c r="QKN23" s="780"/>
      <c r="QKO23" s="780"/>
      <c r="QKP23" s="780"/>
      <c r="QKQ23" s="780"/>
      <c r="QKR23" s="780"/>
      <c r="QKS23" s="780"/>
      <c r="QKT23" s="780"/>
      <c r="QKU23" s="780"/>
      <c r="QKV23" s="780"/>
      <c r="QKW23" s="780"/>
      <c r="QKX23" s="780"/>
      <c r="QKY23" s="780"/>
      <c r="QKZ23" s="780"/>
      <c r="QLA23" s="780"/>
      <c r="QLB23" s="780"/>
      <c r="QLC23" s="780"/>
      <c r="QLD23" s="780"/>
      <c r="QLE23" s="780"/>
      <c r="QLF23" s="780"/>
      <c r="QLG23" s="780"/>
      <c r="QLH23" s="780"/>
      <c r="QLI23" s="780"/>
      <c r="QLJ23" s="780"/>
      <c r="QLK23" s="780"/>
      <c r="QLL23" s="780"/>
      <c r="QLM23" s="780"/>
      <c r="QLN23" s="780"/>
      <c r="QLO23" s="780"/>
      <c r="QLP23" s="780"/>
      <c r="QLQ23" s="780"/>
      <c r="QLR23" s="780"/>
      <c r="QLS23" s="780"/>
      <c r="QLT23" s="780"/>
      <c r="QLU23" s="780"/>
      <c r="QLV23" s="780"/>
      <c r="QLW23" s="780"/>
      <c r="QLX23" s="780"/>
      <c r="QLY23" s="780"/>
      <c r="QLZ23" s="780"/>
      <c r="QMA23" s="780"/>
      <c r="QMB23" s="780"/>
      <c r="QMC23" s="780"/>
      <c r="QMD23" s="780"/>
      <c r="QME23" s="780"/>
      <c r="QMF23" s="780"/>
      <c r="QMG23" s="780"/>
      <c r="QMH23" s="780"/>
      <c r="QMI23" s="780"/>
      <c r="QMJ23" s="780"/>
      <c r="QMK23" s="780"/>
      <c r="QML23" s="780"/>
      <c r="QMM23" s="780"/>
      <c r="QMN23" s="780"/>
      <c r="QMO23" s="780"/>
      <c r="QMP23" s="780"/>
      <c r="QMQ23" s="780"/>
      <c r="QMR23" s="780"/>
      <c r="QMS23" s="780"/>
      <c r="QMT23" s="780"/>
      <c r="QMU23" s="780"/>
      <c r="QMV23" s="780"/>
      <c r="QMW23" s="780"/>
      <c r="QMX23" s="780"/>
      <c r="QMY23" s="780"/>
      <c r="QMZ23" s="780"/>
      <c r="QNA23" s="780"/>
      <c r="QNB23" s="780"/>
      <c r="QNC23" s="780"/>
      <c r="QND23" s="780"/>
      <c r="QNE23" s="780"/>
      <c r="QNF23" s="780"/>
      <c r="QNG23" s="780"/>
      <c r="QNH23" s="780"/>
      <c r="QNI23" s="780"/>
      <c r="QNJ23" s="780"/>
      <c r="QNK23" s="780"/>
      <c r="QNL23" s="780"/>
      <c r="QNM23" s="780"/>
      <c r="QNN23" s="780"/>
      <c r="QNO23" s="780"/>
      <c r="QNP23" s="780"/>
      <c r="QNQ23" s="780"/>
      <c r="QNR23" s="780"/>
      <c r="QNS23" s="780"/>
      <c r="QNT23" s="780"/>
      <c r="QNU23" s="780"/>
      <c r="QNV23" s="780"/>
      <c r="QNW23" s="780"/>
      <c r="QNX23" s="780"/>
      <c r="QNY23" s="780"/>
      <c r="QNZ23" s="780"/>
      <c r="QOA23" s="780"/>
      <c r="QOB23" s="780"/>
      <c r="QOC23" s="780"/>
      <c r="QOD23" s="780"/>
      <c r="QOE23" s="780"/>
      <c r="QOF23" s="780"/>
      <c r="QOG23" s="780"/>
      <c r="QOH23" s="780"/>
      <c r="QOI23" s="780"/>
      <c r="QOJ23" s="780"/>
      <c r="QOK23" s="780"/>
      <c r="QOL23" s="780"/>
      <c r="QOM23" s="780"/>
      <c r="QON23" s="780"/>
      <c r="QOO23" s="780"/>
      <c r="QOP23" s="780"/>
      <c r="QOQ23" s="780"/>
      <c r="QOR23" s="780"/>
      <c r="QOS23" s="780"/>
      <c r="QOT23" s="780"/>
      <c r="QOU23" s="780"/>
      <c r="QOV23" s="780"/>
      <c r="QOW23" s="780"/>
      <c r="QOX23" s="780"/>
      <c r="QOY23" s="780"/>
      <c r="QOZ23" s="780"/>
      <c r="QPA23" s="780"/>
      <c r="QPB23" s="780"/>
      <c r="QPC23" s="780"/>
      <c r="QPD23" s="780"/>
      <c r="QPE23" s="780"/>
      <c r="QPF23" s="780"/>
      <c r="QPG23" s="780"/>
      <c r="QPH23" s="780"/>
      <c r="QPI23" s="780"/>
      <c r="QPJ23" s="780"/>
      <c r="QPK23" s="780"/>
      <c r="QPL23" s="780"/>
      <c r="QPM23" s="780"/>
      <c r="QPN23" s="780"/>
      <c r="QPO23" s="780"/>
      <c r="QPP23" s="780"/>
      <c r="QPQ23" s="780"/>
      <c r="QPR23" s="780"/>
      <c r="QPS23" s="780"/>
      <c r="QPT23" s="780"/>
      <c r="QPU23" s="780"/>
      <c r="QPV23" s="780"/>
      <c r="QPW23" s="780"/>
      <c r="QPX23" s="780"/>
      <c r="QPY23" s="780"/>
      <c r="QPZ23" s="780"/>
      <c r="QQA23" s="780"/>
      <c r="QQB23" s="780"/>
      <c r="QQC23" s="780"/>
      <c r="QQD23" s="780"/>
      <c r="QQE23" s="780"/>
      <c r="QQF23" s="780"/>
      <c r="QQG23" s="780"/>
      <c r="QQH23" s="780"/>
      <c r="QQI23" s="780"/>
      <c r="QQJ23" s="780"/>
      <c r="QQK23" s="780"/>
      <c r="QQL23" s="780"/>
      <c r="QQM23" s="780"/>
      <c r="QQN23" s="780"/>
      <c r="QQO23" s="780"/>
      <c r="QQP23" s="780"/>
      <c r="QQQ23" s="780"/>
      <c r="QQR23" s="780"/>
      <c r="QQS23" s="780"/>
      <c r="QQT23" s="780"/>
      <c r="QQU23" s="780"/>
      <c r="QQV23" s="780"/>
      <c r="QQW23" s="780"/>
      <c r="QQX23" s="780"/>
      <c r="QQY23" s="780"/>
      <c r="QQZ23" s="780"/>
      <c r="QRA23" s="780"/>
      <c r="QRB23" s="780"/>
      <c r="QRC23" s="780"/>
      <c r="QRD23" s="780"/>
      <c r="QRE23" s="780"/>
      <c r="QRF23" s="780"/>
      <c r="QRG23" s="780"/>
      <c r="QRH23" s="780"/>
      <c r="QRI23" s="780"/>
      <c r="QRJ23" s="780"/>
      <c r="QRK23" s="780"/>
      <c r="QRL23" s="780"/>
      <c r="QRM23" s="780"/>
      <c r="QRN23" s="780"/>
      <c r="QRO23" s="780"/>
      <c r="QRP23" s="780"/>
      <c r="QRQ23" s="780"/>
      <c r="QRR23" s="780"/>
      <c r="QRS23" s="780"/>
      <c r="QRT23" s="780"/>
      <c r="QRU23" s="780"/>
      <c r="QRV23" s="780"/>
      <c r="QRW23" s="780"/>
      <c r="QRX23" s="780"/>
      <c r="QRY23" s="780"/>
      <c r="QRZ23" s="780"/>
      <c r="QSA23" s="780"/>
      <c r="QSB23" s="780"/>
      <c r="QSC23" s="780"/>
      <c r="QSD23" s="780"/>
      <c r="QSE23" s="780"/>
      <c r="QSF23" s="780"/>
      <c r="QSG23" s="780"/>
      <c r="QSH23" s="780"/>
      <c r="QSI23" s="780"/>
      <c r="QSJ23" s="780"/>
      <c r="QSK23" s="780"/>
      <c r="QSL23" s="780"/>
      <c r="QSM23" s="780"/>
      <c r="QSN23" s="780"/>
      <c r="QSO23" s="780"/>
      <c r="QSP23" s="780"/>
      <c r="QSQ23" s="780"/>
      <c r="QSR23" s="780"/>
      <c r="QSS23" s="780"/>
      <c r="QST23" s="780"/>
      <c r="QSU23" s="780"/>
      <c r="QSV23" s="780"/>
      <c r="QSW23" s="780"/>
      <c r="QSX23" s="780"/>
      <c r="QSY23" s="780"/>
      <c r="QSZ23" s="780"/>
      <c r="QTA23" s="780"/>
      <c r="QTB23" s="780"/>
      <c r="QTC23" s="780"/>
      <c r="QTD23" s="780"/>
      <c r="QTE23" s="780"/>
      <c r="QTF23" s="780"/>
      <c r="QTG23" s="780"/>
      <c r="QTH23" s="780"/>
      <c r="QTI23" s="780"/>
      <c r="QTJ23" s="780"/>
      <c r="QTK23" s="780"/>
      <c r="QTL23" s="780"/>
      <c r="QTM23" s="780"/>
      <c r="QTN23" s="780"/>
      <c r="QTO23" s="780"/>
      <c r="QTP23" s="780"/>
      <c r="QTQ23" s="780"/>
      <c r="QTR23" s="780"/>
      <c r="QTS23" s="780"/>
      <c r="QTT23" s="780"/>
      <c r="QTU23" s="780"/>
      <c r="QTV23" s="780"/>
      <c r="QTW23" s="780"/>
      <c r="QTX23" s="780"/>
      <c r="QTY23" s="780"/>
      <c r="QTZ23" s="780"/>
      <c r="QUA23" s="780"/>
      <c r="QUB23" s="780"/>
      <c r="QUC23" s="780"/>
      <c r="QUD23" s="780"/>
      <c r="QUE23" s="780"/>
      <c r="QUF23" s="780"/>
      <c r="QUG23" s="780"/>
      <c r="QUH23" s="780"/>
      <c r="QUI23" s="780"/>
      <c r="QUJ23" s="780"/>
      <c r="QUK23" s="780"/>
      <c r="QUL23" s="780"/>
      <c r="QUM23" s="780"/>
      <c r="QUN23" s="780"/>
      <c r="QUO23" s="780"/>
      <c r="QUP23" s="780"/>
      <c r="QUQ23" s="780"/>
      <c r="QUR23" s="780"/>
      <c r="QUS23" s="780"/>
      <c r="QUT23" s="780"/>
      <c r="QUU23" s="780"/>
      <c r="QUV23" s="780"/>
      <c r="QUW23" s="780"/>
      <c r="QUX23" s="780"/>
      <c r="QUY23" s="780"/>
      <c r="QUZ23" s="780"/>
      <c r="QVA23" s="780"/>
      <c r="QVB23" s="780"/>
      <c r="QVC23" s="780"/>
      <c r="QVD23" s="780"/>
      <c r="QVE23" s="780"/>
      <c r="QVF23" s="780"/>
      <c r="QVG23" s="780"/>
      <c r="QVH23" s="780"/>
      <c r="QVI23" s="780"/>
      <c r="QVJ23" s="780"/>
      <c r="QVK23" s="780"/>
      <c r="QVL23" s="780"/>
      <c r="QVM23" s="780"/>
      <c r="QVN23" s="780"/>
      <c r="QVO23" s="780"/>
      <c r="QVP23" s="780"/>
      <c r="QVQ23" s="780"/>
      <c r="QVR23" s="780"/>
      <c r="QVS23" s="780"/>
      <c r="QVT23" s="780"/>
      <c r="QVU23" s="780"/>
      <c r="QVV23" s="780"/>
      <c r="QVW23" s="780"/>
      <c r="QVX23" s="780"/>
      <c r="QVY23" s="780"/>
      <c r="QVZ23" s="780"/>
      <c r="QWA23" s="780"/>
      <c r="QWB23" s="780"/>
      <c r="QWC23" s="780"/>
      <c r="QWD23" s="780"/>
      <c r="QWE23" s="780"/>
      <c r="QWF23" s="780"/>
      <c r="QWG23" s="780"/>
      <c r="QWH23" s="780"/>
      <c r="QWI23" s="780"/>
      <c r="QWJ23" s="780"/>
      <c r="QWK23" s="780"/>
      <c r="QWL23" s="780"/>
      <c r="QWM23" s="780"/>
      <c r="QWN23" s="780"/>
      <c r="QWO23" s="780"/>
      <c r="QWP23" s="780"/>
      <c r="QWQ23" s="780"/>
      <c r="QWR23" s="780"/>
      <c r="QWS23" s="780"/>
      <c r="QWT23" s="780"/>
      <c r="QWU23" s="780"/>
      <c r="QWV23" s="780"/>
      <c r="QWW23" s="780"/>
      <c r="QWX23" s="780"/>
      <c r="QWY23" s="780"/>
      <c r="QWZ23" s="780"/>
      <c r="QXA23" s="780"/>
      <c r="QXB23" s="780"/>
      <c r="QXC23" s="780"/>
      <c r="QXD23" s="780"/>
      <c r="QXE23" s="780"/>
      <c r="QXF23" s="780"/>
      <c r="QXG23" s="780"/>
      <c r="QXH23" s="780"/>
      <c r="QXI23" s="780"/>
      <c r="QXJ23" s="780"/>
      <c r="QXK23" s="780"/>
      <c r="QXL23" s="780"/>
      <c r="QXM23" s="780"/>
      <c r="QXN23" s="780"/>
      <c r="QXO23" s="780"/>
      <c r="QXP23" s="780"/>
      <c r="QXQ23" s="780"/>
      <c r="QXR23" s="780"/>
      <c r="QXS23" s="780"/>
      <c r="QXT23" s="780"/>
      <c r="QXU23" s="780"/>
      <c r="QXV23" s="780"/>
      <c r="QXW23" s="780"/>
      <c r="QXX23" s="780"/>
      <c r="QXY23" s="780"/>
      <c r="QXZ23" s="780"/>
      <c r="QYA23" s="780"/>
      <c r="QYB23" s="780"/>
      <c r="QYC23" s="780"/>
      <c r="QYD23" s="780"/>
      <c r="QYE23" s="780"/>
      <c r="QYF23" s="780"/>
      <c r="QYG23" s="780"/>
      <c r="QYH23" s="780"/>
      <c r="QYI23" s="780"/>
      <c r="QYJ23" s="780"/>
      <c r="QYK23" s="780"/>
      <c r="QYL23" s="780"/>
      <c r="QYM23" s="780"/>
      <c r="QYN23" s="780"/>
      <c r="QYO23" s="780"/>
      <c r="QYP23" s="780"/>
      <c r="QYQ23" s="780"/>
      <c r="QYR23" s="780"/>
      <c r="QYS23" s="780"/>
      <c r="QYT23" s="780"/>
      <c r="QYU23" s="780"/>
      <c r="QYV23" s="780"/>
      <c r="QYW23" s="780"/>
      <c r="QYX23" s="780"/>
      <c r="QYY23" s="780"/>
      <c r="QYZ23" s="780"/>
      <c r="QZA23" s="780"/>
      <c r="QZB23" s="780"/>
      <c r="QZC23" s="780"/>
      <c r="QZD23" s="780"/>
      <c r="QZE23" s="780"/>
      <c r="QZF23" s="780"/>
      <c r="QZG23" s="780"/>
      <c r="QZH23" s="780"/>
      <c r="QZI23" s="780"/>
      <c r="QZJ23" s="780"/>
      <c r="QZK23" s="780"/>
      <c r="QZL23" s="780"/>
      <c r="QZM23" s="780"/>
      <c r="QZN23" s="780"/>
      <c r="QZO23" s="780"/>
      <c r="QZP23" s="780"/>
      <c r="QZQ23" s="780"/>
      <c r="QZR23" s="780"/>
      <c r="QZS23" s="780"/>
      <c r="QZT23" s="780"/>
      <c r="QZU23" s="780"/>
      <c r="QZV23" s="780"/>
      <c r="QZW23" s="780"/>
      <c r="QZX23" s="780"/>
      <c r="QZY23" s="780"/>
      <c r="QZZ23" s="780"/>
      <c r="RAA23" s="780"/>
      <c r="RAB23" s="780"/>
      <c r="RAC23" s="780"/>
      <c r="RAD23" s="780"/>
      <c r="RAE23" s="780"/>
      <c r="RAF23" s="780"/>
      <c r="RAG23" s="780"/>
      <c r="RAH23" s="780"/>
      <c r="RAI23" s="780"/>
      <c r="RAJ23" s="780"/>
      <c r="RAK23" s="780"/>
      <c r="RAL23" s="780"/>
      <c r="RAM23" s="780"/>
      <c r="RAN23" s="780"/>
      <c r="RAO23" s="780"/>
      <c r="RAP23" s="780"/>
      <c r="RAQ23" s="780"/>
      <c r="RAR23" s="780"/>
      <c r="RAS23" s="780"/>
      <c r="RAT23" s="780"/>
      <c r="RAU23" s="780"/>
      <c r="RAV23" s="780"/>
      <c r="RAW23" s="780"/>
      <c r="RAX23" s="780"/>
      <c r="RAY23" s="780"/>
      <c r="RAZ23" s="780"/>
      <c r="RBA23" s="780"/>
      <c r="RBB23" s="780"/>
      <c r="RBC23" s="780"/>
      <c r="RBD23" s="780"/>
      <c r="RBE23" s="780"/>
      <c r="RBF23" s="780"/>
      <c r="RBG23" s="780"/>
      <c r="RBH23" s="780"/>
      <c r="RBI23" s="780"/>
      <c r="RBJ23" s="780"/>
      <c r="RBK23" s="780"/>
      <c r="RBL23" s="780"/>
      <c r="RBM23" s="780"/>
      <c r="RBN23" s="780"/>
      <c r="RBO23" s="780"/>
      <c r="RBP23" s="780"/>
      <c r="RBQ23" s="780"/>
      <c r="RBR23" s="780"/>
      <c r="RBS23" s="780"/>
      <c r="RBT23" s="780"/>
      <c r="RBU23" s="780"/>
      <c r="RBV23" s="780"/>
      <c r="RBW23" s="780"/>
      <c r="RBX23" s="780"/>
      <c r="RBY23" s="780"/>
      <c r="RBZ23" s="780"/>
      <c r="RCA23" s="780"/>
      <c r="RCB23" s="780"/>
      <c r="RCC23" s="780"/>
      <c r="RCD23" s="780"/>
      <c r="RCE23" s="780"/>
      <c r="RCF23" s="780"/>
      <c r="RCG23" s="780"/>
      <c r="RCH23" s="780"/>
      <c r="RCI23" s="780"/>
      <c r="RCJ23" s="780"/>
      <c r="RCK23" s="780"/>
      <c r="RCL23" s="780"/>
      <c r="RCM23" s="780"/>
      <c r="RCN23" s="780"/>
      <c r="RCO23" s="780"/>
      <c r="RCP23" s="780"/>
      <c r="RCQ23" s="780"/>
      <c r="RCR23" s="780"/>
      <c r="RCS23" s="780"/>
      <c r="RCT23" s="780"/>
      <c r="RCU23" s="780"/>
      <c r="RCV23" s="780"/>
      <c r="RCW23" s="780"/>
      <c r="RCX23" s="780"/>
      <c r="RCY23" s="780"/>
      <c r="RCZ23" s="780"/>
      <c r="RDA23" s="780"/>
      <c r="RDB23" s="780"/>
      <c r="RDC23" s="780"/>
      <c r="RDD23" s="780"/>
      <c r="RDE23" s="780"/>
      <c r="RDF23" s="780"/>
      <c r="RDG23" s="780"/>
      <c r="RDH23" s="780"/>
      <c r="RDI23" s="780"/>
      <c r="RDJ23" s="780"/>
      <c r="RDK23" s="780"/>
      <c r="RDL23" s="780"/>
      <c r="RDM23" s="780"/>
      <c r="RDN23" s="780"/>
      <c r="RDO23" s="780"/>
      <c r="RDP23" s="780"/>
      <c r="RDQ23" s="780"/>
      <c r="RDR23" s="780"/>
      <c r="RDS23" s="780"/>
      <c r="RDT23" s="780"/>
      <c r="RDU23" s="780"/>
      <c r="RDV23" s="780"/>
      <c r="RDW23" s="780"/>
      <c r="RDX23" s="780"/>
      <c r="RDY23" s="780"/>
      <c r="RDZ23" s="780"/>
      <c r="REA23" s="780"/>
      <c r="REB23" s="780"/>
      <c r="REC23" s="780"/>
      <c r="RED23" s="780"/>
      <c r="REE23" s="780"/>
      <c r="REF23" s="780"/>
      <c r="REG23" s="780"/>
      <c r="REH23" s="780"/>
      <c r="REI23" s="780"/>
      <c r="REJ23" s="780"/>
      <c r="REK23" s="780"/>
      <c r="REL23" s="780"/>
      <c r="REM23" s="780"/>
      <c r="REN23" s="780"/>
      <c r="REO23" s="780"/>
      <c r="REP23" s="780"/>
      <c r="REQ23" s="780"/>
      <c r="RER23" s="780"/>
      <c r="RES23" s="780"/>
      <c r="RET23" s="780"/>
      <c r="REU23" s="780"/>
      <c r="REV23" s="780"/>
      <c r="REW23" s="780"/>
      <c r="REX23" s="780"/>
      <c r="REY23" s="780"/>
      <c r="REZ23" s="780"/>
      <c r="RFA23" s="780"/>
      <c r="RFB23" s="780"/>
      <c r="RFC23" s="780"/>
      <c r="RFD23" s="780"/>
      <c r="RFE23" s="780"/>
      <c r="RFF23" s="780"/>
      <c r="RFG23" s="780"/>
      <c r="RFH23" s="780"/>
      <c r="RFI23" s="780"/>
      <c r="RFJ23" s="780"/>
      <c r="RFK23" s="780"/>
      <c r="RFL23" s="780"/>
      <c r="RFM23" s="780"/>
      <c r="RFN23" s="780"/>
      <c r="RFO23" s="780"/>
      <c r="RFP23" s="780"/>
      <c r="RFQ23" s="780"/>
      <c r="RFR23" s="780"/>
      <c r="RFS23" s="780"/>
      <c r="RFT23" s="780"/>
      <c r="RFU23" s="780"/>
      <c r="RFV23" s="780"/>
      <c r="RFW23" s="780"/>
      <c r="RFX23" s="780"/>
      <c r="RFY23" s="780"/>
      <c r="RFZ23" s="780"/>
      <c r="RGA23" s="780"/>
      <c r="RGB23" s="780"/>
      <c r="RGC23" s="780"/>
      <c r="RGD23" s="780"/>
      <c r="RGE23" s="780"/>
      <c r="RGF23" s="780"/>
      <c r="RGG23" s="780"/>
      <c r="RGH23" s="780"/>
      <c r="RGI23" s="780"/>
      <c r="RGJ23" s="780"/>
      <c r="RGK23" s="780"/>
      <c r="RGL23" s="780"/>
      <c r="RGM23" s="780"/>
      <c r="RGN23" s="780"/>
      <c r="RGO23" s="780"/>
      <c r="RGP23" s="780"/>
      <c r="RGQ23" s="780"/>
      <c r="RGR23" s="780"/>
      <c r="RGS23" s="780"/>
      <c r="RGT23" s="780"/>
      <c r="RGU23" s="780"/>
      <c r="RGV23" s="780"/>
      <c r="RGW23" s="780"/>
      <c r="RGX23" s="780"/>
      <c r="RGY23" s="780"/>
      <c r="RGZ23" s="780"/>
      <c r="RHA23" s="780"/>
      <c r="RHB23" s="780"/>
      <c r="RHC23" s="780"/>
      <c r="RHD23" s="780"/>
      <c r="RHE23" s="780"/>
      <c r="RHF23" s="780"/>
      <c r="RHG23" s="780"/>
      <c r="RHH23" s="780"/>
      <c r="RHI23" s="780"/>
      <c r="RHJ23" s="780"/>
      <c r="RHK23" s="780"/>
      <c r="RHL23" s="780"/>
      <c r="RHM23" s="780"/>
      <c r="RHN23" s="780"/>
      <c r="RHO23" s="780"/>
      <c r="RHP23" s="780"/>
      <c r="RHQ23" s="780"/>
      <c r="RHR23" s="780"/>
      <c r="RHS23" s="780"/>
      <c r="RHT23" s="780"/>
      <c r="RHU23" s="780"/>
      <c r="RHV23" s="780"/>
      <c r="RHW23" s="780"/>
      <c r="RHX23" s="780"/>
      <c r="RHY23" s="780"/>
      <c r="RHZ23" s="780"/>
      <c r="RIA23" s="780"/>
      <c r="RIB23" s="780"/>
      <c r="RIC23" s="780"/>
      <c r="RID23" s="780"/>
      <c r="RIE23" s="780"/>
      <c r="RIF23" s="780"/>
      <c r="RIG23" s="780"/>
      <c r="RIH23" s="780"/>
      <c r="RII23" s="780"/>
      <c r="RIJ23" s="780"/>
      <c r="RIK23" s="780"/>
      <c r="RIL23" s="780"/>
      <c r="RIM23" s="780"/>
      <c r="RIN23" s="780"/>
      <c r="RIO23" s="780"/>
      <c r="RIP23" s="780"/>
      <c r="RIQ23" s="780"/>
      <c r="RIR23" s="780"/>
      <c r="RIS23" s="780"/>
      <c r="RIT23" s="780"/>
      <c r="RIU23" s="780"/>
      <c r="RIV23" s="780"/>
      <c r="RIW23" s="780"/>
      <c r="RIX23" s="780"/>
      <c r="RIY23" s="780"/>
      <c r="RIZ23" s="780"/>
      <c r="RJA23" s="780"/>
      <c r="RJB23" s="780"/>
      <c r="RJC23" s="780"/>
      <c r="RJD23" s="780"/>
      <c r="RJE23" s="780"/>
      <c r="RJF23" s="780"/>
      <c r="RJG23" s="780"/>
      <c r="RJH23" s="780"/>
      <c r="RJI23" s="780"/>
      <c r="RJJ23" s="780"/>
      <c r="RJK23" s="780"/>
      <c r="RJL23" s="780"/>
      <c r="RJM23" s="780"/>
      <c r="RJN23" s="780"/>
      <c r="RJO23" s="780"/>
      <c r="RJP23" s="780"/>
      <c r="RJQ23" s="780"/>
      <c r="RJR23" s="780"/>
      <c r="RJS23" s="780"/>
      <c r="RJT23" s="780"/>
      <c r="RJU23" s="780"/>
      <c r="RJV23" s="780"/>
      <c r="RJW23" s="780"/>
      <c r="RJX23" s="780"/>
      <c r="RJY23" s="780"/>
      <c r="RJZ23" s="780"/>
      <c r="RKA23" s="780"/>
      <c r="RKB23" s="780"/>
      <c r="RKC23" s="780"/>
      <c r="RKD23" s="780"/>
      <c r="RKE23" s="780"/>
      <c r="RKF23" s="780"/>
      <c r="RKG23" s="780"/>
      <c r="RKH23" s="780"/>
      <c r="RKI23" s="780"/>
      <c r="RKJ23" s="780"/>
      <c r="RKK23" s="780"/>
      <c r="RKL23" s="780"/>
      <c r="RKM23" s="780"/>
      <c r="RKN23" s="780"/>
      <c r="RKO23" s="780"/>
      <c r="RKP23" s="780"/>
      <c r="RKQ23" s="780"/>
      <c r="RKR23" s="780"/>
      <c r="RKS23" s="780"/>
      <c r="RKT23" s="780"/>
      <c r="RKU23" s="780"/>
      <c r="RKV23" s="780"/>
      <c r="RKW23" s="780"/>
      <c r="RKX23" s="780"/>
      <c r="RKY23" s="780"/>
      <c r="RKZ23" s="780"/>
      <c r="RLA23" s="780"/>
      <c r="RLB23" s="780"/>
      <c r="RLC23" s="780"/>
      <c r="RLD23" s="780"/>
      <c r="RLE23" s="780"/>
      <c r="RLF23" s="780"/>
      <c r="RLG23" s="780"/>
      <c r="RLH23" s="780"/>
      <c r="RLI23" s="780"/>
      <c r="RLJ23" s="780"/>
      <c r="RLK23" s="780"/>
      <c r="RLL23" s="780"/>
      <c r="RLM23" s="780"/>
      <c r="RLN23" s="780"/>
      <c r="RLO23" s="780"/>
      <c r="RLP23" s="780"/>
      <c r="RLQ23" s="780"/>
      <c r="RLR23" s="780"/>
      <c r="RLS23" s="780"/>
      <c r="RLT23" s="780"/>
      <c r="RLU23" s="780"/>
      <c r="RLV23" s="780"/>
      <c r="RLW23" s="780"/>
      <c r="RLX23" s="780"/>
      <c r="RLY23" s="780"/>
      <c r="RLZ23" s="780"/>
      <c r="RMA23" s="780"/>
      <c r="RMB23" s="780"/>
      <c r="RMC23" s="780"/>
      <c r="RMD23" s="780"/>
      <c r="RME23" s="780"/>
      <c r="RMF23" s="780"/>
      <c r="RMG23" s="780"/>
      <c r="RMH23" s="780"/>
      <c r="RMI23" s="780"/>
      <c r="RMJ23" s="780"/>
      <c r="RMK23" s="780"/>
      <c r="RML23" s="780"/>
      <c r="RMM23" s="780"/>
      <c r="RMN23" s="780"/>
      <c r="RMO23" s="780"/>
      <c r="RMP23" s="780"/>
      <c r="RMQ23" s="780"/>
      <c r="RMR23" s="780"/>
      <c r="RMS23" s="780"/>
      <c r="RMT23" s="780"/>
      <c r="RMU23" s="780"/>
      <c r="RMV23" s="780"/>
      <c r="RMW23" s="780"/>
      <c r="RMX23" s="780"/>
      <c r="RMY23" s="780"/>
      <c r="RMZ23" s="780"/>
      <c r="RNA23" s="780"/>
      <c r="RNB23" s="780"/>
      <c r="RNC23" s="780"/>
      <c r="RND23" s="780"/>
      <c r="RNE23" s="780"/>
      <c r="RNF23" s="780"/>
      <c r="RNG23" s="780"/>
      <c r="RNH23" s="780"/>
      <c r="RNI23" s="780"/>
      <c r="RNJ23" s="780"/>
      <c r="RNK23" s="780"/>
      <c r="RNL23" s="780"/>
      <c r="RNM23" s="780"/>
      <c r="RNN23" s="780"/>
      <c r="RNO23" s="780"/>
      <c r="RNP23" s="780"/>
      <c r="RNQ23" s="780"/>
      <c r="RNR23" s="780"/>
      <c r="RNS23" s="780"/>
      <c r="RNT23" s="780"/>
      <c r="RNU23" s="780"/>
      <c r="RNV23" s="780"/>
      <c r="RNW23" s="780"/>
      <c r="RNX23" s="780"/>
      <c r="RNY23" s="780"/>
      <c r="RNZ23" s="780"/>
      <c r="ROA23" s="780"/>
      <c r="ROB23" s="780"/>
      <c r="ROC23" s="780"/>
      <c r="ROD23" s="780"/>
      <c r="ROE23" s="780"/>
      <c r="ROF23" s="780"/>
      <c r="ROG23" s="780"/>
      <c r="ROH23" s="780"/>
      <c r="ROI23" s="780"/>
      <c r="ROJ23" s="780"/>
      <c r="ROK23" s="780"/>
      <c r="ROL23" s="780"/>
      <c r="ROM23" s="780"/>
      <c r="RON23" s="780"/>
      <c r="ROO23" s="780"/>
      <c r="ROP23" s="780"/>
      <c r="ROQ23" s="780"/>
      <c r="ROR23" s="780"/>
      <c r="ROS23" s="780"/>
      <c r="ROT23" s="780"/>
      <c r="ROU23" s="780"/>
      <c r="ROV23" s="780"/>
      <c r="ROW23" s="780"/>
      <c r="ROX23" s="780"/>
      <c r="ROY23" s="780"/>
      <c r="ROZ23" s="780"/>
      <c r="RPA23" s="780"/>
      <c r="RPB23" s="780"/>
      <c r="RPC23" s="780"/>
      <c r="RPD23" s="780"/>
      <c r="RPE23" s="780"/>
      <c r="RPF23" s="780"/>
      <c r="RPG23" s="780"/>
      <c r="RPH23" s="780"/>
      <c r="RPI23" s="780"/>
      <c r="RPJ23" s="780"/>
      <c r="RPK23" s="780"/>
      <c r="RPL23" s="780"/>
      <c r="RPM23" s="780"/>
      <c r="RPN23" s="780"/>
      <c r="RPO23" s="780"/>
      <c r="RPP23" s="780"/>
      <c r="RPQ23" s="780"/>
      <c r="RPR23" s="780"/>
      <c r="RPS23" s="780"/>
      <c r="RPT23" s="780"/>
      <c r="RPU23" s="780"/>
      <c r="RPV23" s="780"/>
      <c r="RPW23" s="780"/>
      <c r="RPX23" s="780"/>
      <c r="RPY23" s="780"/>
      <c r="RPZ23" s="780"/>
      <c r="RQA23" s="780"/>
      <c r="RQB23" s="780"/>
      <c r="RQC23" s="780"/>
      <c r="RQD23" s="780"/>
      <c r="RQE23" s="780"/>
      <c r="RQF23" s="780"/>
      <c r="RQG23" s="780"/>
      <c r="RQH23" s="780"/>
      <c r="RQI23" s="780"/>
      <c r="RQJ23" s="780"/>
      <c r="RQK23" s="780"/>
      <c r="RQL23" s="780"/>
      <c r="RQM23" s="780"/>
      <c r="RQN23" s="780"/>
      <c r="RQO23" s="780"/>
      <c r="RQP23" s="780"/>
      <c r="RQQ23" s="780"/>
      <c r="RQR23" s="780"/>
      <c r="RQS23" s="780"/>
      <c r="RQT23" s="780"/>
      <c r="RQU23" s="780"/>
      <c r="RQV23" s="780"/>
      <c r="RQW23" s="780"/>
      <c r="RQX23" s="780"/>
      <c r="RQY23" s="780"/>
      <c r="RQZ23" s="780"/>
      <c r="RRA23" s="780"/>
      <c r="RRB23" s="780"/>
      <c r="RRC23" s="780"/>
      <c r="RRD23" s="780"/>
      <c r="RRE23" s="780"/>
      <c r="RRF23" s="780"/>
      <c r="RRG23" s="780"/>
      <c r="RRH23" s="780"/>
      <c r="RRI23" s="780"/>
      <c r="RRJ23" s="780"/>
      <c r="RRK23" s="780"/>
      <c r="RRL23" s="780"/>
      <c r="RRM23" s="780"/>
      <c r="RRN23" s="780"/>
      <c r="RRO23" s="780"/>
      <c r="RRP23" s="780"/>
      <c r="RRQ23" s="780"/>
      <c r="RRR23" s="780"/>
      <c r="RRS23" s="780"/>
      <c r="RRT23" s="780"/>
      <c r="RRU23" s="780"/>
      <c r="RRV23" s="780"/>
      <c r="RRW23" s="780"/>
      <c r="RRX23" s="780"/>
      <c r="RRY23" s="780"/>
      <c r="RRZ23" s="780"/>
      <c r="RSA23" s="780"/>
      <c r="RSB23" s="780"/>
      <c r="RSC23" s="780"/>
      <c r="RSD23" s="780"/>
      <c r="RSE23" s="780"/>
      <c r="RSF23" s="780"/>
      <c r="RSG23" s="780"/>
      <c r="RSH23" s="780"/>
      <c r="RSI23" s="780"/>
      <c r="RSJ23" s="780"/>
      <c r="RSK23" s="780"/>
      <c r="RSL23" s="780"/>
      <c r="RSM23" s="780"/>
      <c r="RSN23" s="780"/>
      <c r="RSO23" s="780"/>
      <c r="RSP23" s="780"/>
      <c r="RSQ23" s="780"/>
      <c r="RSR23" s="780"/>
      <c r="RSS23" s="780"/>
      <c r="RST23" s="780"/>
      <c r="RSU23" s="780"/>
      <c r="RSV23" s="780"/>
      <c r="RSW23" s="780"/>
      <c r="RSX23" s="780"/>
      <c r="RSY23" s="780"/>
      <c r="RSZ23" s="780"/>
      <c r="RTA23" s="780"/>
      <c r="RTB23" s="780"/>
      <c r="RTC23" s="780"/>
      <c r="RTD23" s="780"/>
      <c r="RTE23" s="780"/>
      <c r="RTF23" s="780"/>
      <c r="RTG23" s="780"/>
      <c r="RTH23" s="780"/>
      <c r="RTI23" s="780"/>
      <c r="RTJ23" s="780"/>
      <c r="RTK23" s="780"/>
      <c r="RTL23" s="780"/>
      <c r="RTM23" s="780"/>
      <c r="RTN23" s="780"/>
      <c r="RTO23" s="780"/>
      <c r="RTP23" s="780"/>
      <c r="RTQ23" s="780"/>
      <c r="RTR23" s="780"/>
      <c r="RTS23" s="780"/>
      <c r="RTT23" s="780"/>
      <c r="RTU23" s="780"/>
      <c r="RTV23" s="780"/>
      <c r="RTW23" s="780"/>
      <c r="RTX23" s="780"/>
      <c r="RTY23" s="780"/>
      <c r="RTZ23" s="780"/>
      <c r="RUA23" s="780"/>
      <c r="RUB23" s="780"/>
      <c r="RUC23" s="780"/>
      <c r="RUD23" s="780"/>
      <c r="RUE23" s="780"/>
      <c r="RUF23" s="780"/>
      <c r="RUG23" s="780"/>
      <c r="RUH23" s="780"/>
      <c r="RUI23" s="780"/>
      <c r="RUJ23" s="780"/>
      <c r="RUK23" s="780"/>
      <c r="RUL23" s="780"/>
      <c r="RUM23" s="780"/>
      <c r="RUN23" s="780"/>
      <c r="RUO23" s="780"/>
      <c r="RUP23" s="780"/>
      <c r="RUQ23" s="780"/>
      <c r="RUR23" s="780"/>
      <c r="RUS23" s="780"/>
      <c r="RUT23" s="780"/>
      <c r="RUU23" s="780"/>
      <c r="RUV23" s="780"/>
      <c r="RUW23" s="780"/>
      <c r="RUX23" s="780"/>
      <c r="RUY23" s="780"/>
      <c r="RUZ23" s="780"/>
      <c r="RVA23" s="780"/>
      <c r="RVB23" s="780"/>
      <c r="RVC23" s="780"/>
      <c r="RVD23" s="780"/>
      <c r="RVE23" s="780"/>
      <c r="RVF23" s="780"/>
      <c r="RVG23" s="780"/>
      <c r="RVH23" s="780"/>
      <c r="RVI23" s="780"/>
      <c r="RVJ23" s="780"/>
      <c r="RVK23" s="780"/>
      <c r="RVL23" s="780"/>
      <c r="RVM23" s="780"/>
      <c r="RVN23" s="780"/>
      <c r="RVO23" s="780"/>
      <c r="RVP23" s="780"/>
      <c r="RVQ23" s="780"/>
      <c r="RVR23" s="780"/>
      <c r="RVS23" s="780"/>
      <c r="RVT23" s="780"/>
      <c r="RVU23" s="780"/>
      <c r="RVV23" s="780"/>
      <c r="RVW23" s="780"/>
      <c r="RVX23" s="780"/>
      <c r="RVY23" s="780"/>
      <c r="RVZ23" s="780"/>
      <c r="RWA23" s="780"/>
      <c r="RWB23" s="780"/>
      <c r="RWC23" s="780"/>
      <c r="RWD23" s="780"/>
      <c r="RWE23" s="780"/>
      <c r="RWF23" s="780"/>
      <c r="RWG23" s="780"/>
      <c r="RWH23" s="780"/>
      <c r="RWI23" s="780"/>
      <c r="RWJ23" s="780"/>
      <c r="RWK23" s="780"/>
      <c r="RWL23" s="780"/>
      <c r="RWM23" s="780"/>
      <c r="RWN23" s="780"/>
      <c r="RWO23" s="780"/>
      <c r="RWP23" s="780"/>
      <c r="RWQ23" s="780"/>
      <c r="RWR23" s="780"/>
      <c r="RWS23" s="780"/>
      <c r="RWT23" s="780"/>
      <c r="RWU23" s="780"/>
      <c r="RWV23" s="780"/>
      <c r="RWW23" s="780"/>
      <c r="RWX23" s="780"/>
      <c r="RWY23" s="780"/>
      <c r="RWZ23" s="780"/>
      <c r="RXA23" s="780"/>
      <c r="RXB23" s="780"/>
      <c r="RXC23" s="780"/>
      <c r="RXD23" s="780"/>
      <c r="RXE23" s="780"/>
      <c r="RXF23" s="780"/>
      <c r="RXG23" s="780"/>
      <c r="RXH23" s="780"/>
      <c r="RXI23" s="780"/>
      <c r="RXJ23" s="780"/>
      <c r="RXK23" s="780"/>
      <c r="RXL23" s="780"/>
      <c r="RXM23" s="780"/>
      <c r="RXN23" s="780"/>
      <c r="RXO23" s="780"/>
      <c r="RXP23" s="780"/>
      <c r="RXQ23" s="780"/>
      <c r="RXR23" s="780"/>
      <c r="RXS23" s="780"/>
      <c r="RXT23" s="780"/>
      <c r="RXU23" s="780"/>
      <c r="RXV23" s="780"/>
      <c r="RXW23" s="780"/>
      <c r="RXX23" s="780"/>
      <c r="RXY23" s="780"/>
      <c r="RXZ23" s="780"/>
      <c r="RYA23" s="780"/>
      <c r="RYB23" s="780"/>
      <c r="RYC23" s="780"/>
      <c r="RYD23" s="780"/>
      <c r="RYE23" s="780"/>
      <c r="RYF23" s="780"/>
      <c r="RYG23" s="780"/>
      <c r="RYH23" s="780"/>
      <c r="RYI23" s="780"/>
      <c r="RYJ23" s="780"/>
      <c r="RYK23" s="780"/>
      <c r="RYL23" s="780"/>
      <c r="RYM23" s="780"/>
      <c r="RYN23" s="780"/>
      <c r="RYO23" s="780"/>
      <c r="RYP23" s="780"/>
      <c r="RYQ23" s="780"/>
      <c r="RYR23" s="780"/>
      <c r="RYS23" s="780"/>
      <c r="RYT23" s="780"/>
      <c r="RYU23" s="780"/>
      <c r="RYV23" s="780"/>
      <c r="RYW23" s="780"/>
      <c r="RYX23" s="780"/>
      <c r="RYY23" s="780"/>
      <c r="RYZ23" s="780"/>
      <c r="RZA23" s="780"/>
      <c r="RZB23" s="780"/>
      <c r="RZC23" s="780"/>
      <c r="RZD23" s="780"/>
      <c r="RZE23" s="780"/>
      <c r="RZF23" s="780"/>
      <c r="RZG23" s="780"/>
      <c r="RZH23" s="780"/>
      <c r="RZI23" s="780"/>
      <c r="RZJ23" s="780"/>
      <c r="RZK23" s="780"/>
      <c r="RZL23" s="780"/>
      <c r="RZM23" s="780"/>
      <c r="RZN23" s="780"/>
      <c r="RZO23" s="780"/>
      <c r="RZP23" s="780"/>
      <c r="RZQ23" s="780"/>
      <c r="RZR23" s="780"/>
      <c r="RZS23" s="780"/>
      <c r="RZT23" s="780"/>
      <c r="RZU23" s="780"/>
      <c r="RZV23" s="780"/>
      <c r="RZW23" s="780"/>
      <c r="RZX23" s="780"/>
      <c r="RZY23" s="780"/>
      <c r="RZZ23" s="780"/>
      <c r="SAA23" s="780"/>
      <c r="SAB23" s="780"/>
      <c r="SAC23" s="780"/>
      <c r="SAD23" s="780"/>
      <c r="SAE23" s="780"/>
      <c r="SAF23" s="780"/>
      <c r="SAG23" s="780"/>
      <c r="SAH23" s="780"/>
      <c r="SAI23" s="780"/>
      <c r="SAJ23" s="780"/>
      <c r="SAK23" s="780"/>
      <c r="SAL23" s="780"/>
      <c r="SAM23" s="780"/>
      <c r="SAN23" s="780"/>
      <c r="SAO23" s="780"/>
      <c r="SAP23" s="780"/>
      <c r="SAQ23" s="780"/>
      <c r="SAR23" s="780"/>
      <c r="SAS23" s="780"/>
      <c r="SAT23" s="780"/>
      <c r="SAU23" s="780"/>
      <c r="SAV23" s="780"/>
      <c r="SAW23" s="780"/>
      <c r="SAX23" s="780"/>
      <c r="SAY23" s="780"/>
      <c r="SAZ23" s="780"/>
      <c r="SBA23" s="780"/>
      <c r="SBB23" s="780"/>
      <c r="SBC23" s="780"/>
      <c r="SBD23" s="780"/>
      <c r="SBE23" s="780"/>
      <c r="SBF23" s="780"/>
      <c r="SBG23" s="780"/>
      <c r="SBH23" s="780"/>
      <c r="SBI23" s="780"/>
      <c r="SBJ23" s="780"/>
      <c r="SBK23" s="780"/>
      <c r="SBL23" s="780"/>
      <c r="SBM23" s="780"/>
      <c r="SBN23" s="780"/>
      <c r="SBO23" s="780"/>
      <c r="SBP23" s="780"/>
      <c r="SBQ23" s="780"/>
      <c r="SBR23" s="780"/>
      <c r="SBS23" s="780"/>
      <c r="SBT23" s="780"/>
      <c r="SBU23" s="780"/>
      <c r="SBV23" s="780"/>
      <c r="SBW23" s="780"/>
      <c r="SBX23" s="780"/>
      <c r="SBY23" s="780"/>
      <c r="SBZ23" s="780"/>
      <c r="SCA23" s="780"/>
      <c r="SCB23" s="780"/>
      <c r="SCC23" s="780"/>
      <c r="SCD23" s="780"/>
      <c r="SCE23" s="780"/>
      <c r="SCF23" s="780"/>
      <c r="SCG23" s="780"/>
      <c r="SCH23" s="780"/>
      <c r="SCI23" s="780"/>
      <c r="SCJ23" s="780"/>
      <c r="SCK23" s="780"/>
      <c r="SCL23" s="780"/>
      <c r="SCM23" s="780"/>
      <c r="SCN23" s="780"/>
      <c r="SCO23" s="780"/>
      <c r="SCP23" s="780"/>
      <c r="SCQ23" s="780"/>
      <c r="SCR23" s="780"/>
      <c r="SCS23" s="780"/>
      <c r="SCT23" s="780"/>
      <c r="SCU23" s="780"/>
      <c r="SCV23" s="780"/>
      <c r="SCW23" s="780"/>
      <c r="SCX23" s="780"/>
      <c r="SCY23" s="780"/>
      <c r="SCZ23" s="780"/>
      <c r="SDA23" s="780"/>
      <c r="SDB23" s="780"/>
      <c r="SDC23" s="780"/>
      <c r="SDD23" s="780"/>
      <c r="SDE23" s="780"/>
      <c r="SDF23" s="780"/>
      <c r="SDG23" s="780"/>
      <c r="SDH23" s="780"/>
      <c r="SDI23" s="780"/>
      <c r="SDJ23" s="780"/>
      <c r="SDK23" s="780"/>
      <c r="SDL23" s="780"/>
      <c r="SDM23" s="780"/>
      <c r="SDN23" s="780"/>
      <c r="SDO23" s="780"/>
      <c r="SDP23" s="780"/>
      <c r="SDQ23" s="780"/>
      <c r="SDR23" s="780"/>
      <c r="SDS23" s="780"/>
      <c r="SDT23" s="780"/>
      <c r="SDU23" s="780"/>
      <c r="SDV23" s="780"/>
      <c r="SDW23" s="780"/>
      <c r="SDX23" s="780"/>
      <c r="SDY23" s="780"/>
      <c r="SDZ23" s="780"/>
      <c r="SEA23" s="780"/>
      <c r="SEB23" s="780"/>
      <c r="SEC23" s="780"/>
      <c r="SED23" s="780"/>
      <c r="SEE23" s="780"/>
      <c r="SEF23" s="780"/>
      <c r="SEG23" s="780"/>
      <c r="SEH23" s="780"/>
      <c r="SEI23" s="780"/>
      <c r="SEJ23" s="780"/>
      <c r="SEK23" s="780"/>
      <c r="SEL23" s="780"/>
      <c r="SEM23" s="780"/>
      <c r="SEN23" s="780"/>
      <c r="SEO23" s="780"/>
      <c r="SEP23" s="780"/>
      <c r="SEQ23" s="780"/>
      <c r="SER23" s="780"/>
      <c r="SES23" s="780"/>
      <c r="SET23" s="780"/>
      <c r="SEU23" s="780"/>
      <c r="SEV23" s="780"/>
      <c r="SEW23" s="780"/>
      <c r="SEX23" s="780"/>
      <c r="SEY23" s="780"/>
      <c r="SEZ23" s="780"/>
      <c r="SFA23" s="780"/>
      <c r="SFB23" s="780"/>
      <c r="SFC23" s="780"/>
      <c r="SFD23" s="780"/>
      <c r="SFE23" s="780"/>
      <c r="SFF23" s="780"/>
      <c r="SFG23" s="780"/>
      <c r="SFH23" s="780"/>
      <c r="SFI23" s="780"/>
      <c r="SFJ23" s="780"/>
      <c r="SFK23" s="780"/>
      <c r="SFL23" s="780"/>
      <c r="SFM23" s="780"/>
      <c r="SFN23" s="780"/>
      <c r="SFO23" s="780"/>
      <c r="SFP23" s="780"/>
      <c r="SFQ23" s="780"/>
      <c r="SFR23" s="780"/>
      <c r="SFS23" s="780"/>
      <c r="SFT23" s="780"/>
      <c r="SFU23" s="780"/>
      <c r="SFV23" s="780"/>
      <c r="SFW23" s="780"/>
      <c r="SFX23" s="780"/>
      <c r="SFY23" s="780"/>
      <c r="SFZ23" s="780"/>
      <c r="SGA23" s="780"/>
      <c r="SGB23" s="780"/>
      <c r="SGC23" s="780"/>
      <c r="SGD23" s="780"/>
      <c r="SGE23" s="780"/>
      <c r="SGF23" s="780"/>
      <c r="SGG23" s="780"/>
      <c r="SGH23" s="780"/>
      <c r="SGI23" s="780"/>
      <c r="SGJ23" s="780"/>
      <c r="SGK23" s="780"/>
      <c r="SGL23" s="780"/>
      <c r="SGM23" s="780"/>
      <c r="SGN23" s="780"/>
      <c r="SGO23" s="780"/>
      <c r="SGP23" s="780"/>
      <c r="SGQ23" s="780"/>
      <c r="SGR23" s="780"/>
      <c r="SGS23" s="780"/>
      <c r="SGT23" s="780"/>
      <c r="SGU23" s="780"/>
      <c r="SGV23" s="780"/>
      <c r="SGW23" s="780"/>
      <c r="SGX23" s="780"/>
      <c r="SGY23" s="780"/>
      <c r="SGZ23" s="780"/>
      <c r="SHA23" s="780"/>
      <c r="SHB23" s="780"/>
      <c r="SHC23" s="780"/>
      <c r="SHD23" s="780"/>
      <c r="SHE23" s="780"/>
      <c r="SHF23" s="780"/>
      <c r="SHG23" s="780"/>
      <c r="SHH23" s="780"/>
      <c r="SHI23" s="780"/>
      <c r="SHJ23" s="780"/>
      <c r="SHK23" s="780"/>
      <c r="SHL23" s="780"/>
      <c r="SHM23" s="780"/>
      <c r="SHN23" s="780"/>
      <c r="SHO23" s="780"/>
      <c r="SHP23" s="780"/>
      <c r="SHQ23" s="780"/>
      <c r="SHR23" s="780"/>
      <c r="SHS23" s="780"/>
      <c r="SHT23" s="780"/>
      <c r="SHU23" s="780"/>
      <c r="SHV23" s="780"/>
      <c r="SHW23" s="780"/>
      <c r="SHX23" s="780"/>
      <c r="SHY23" s="780"/>
      <c r="SHZ23" s="780"/>
      <c r="SIA23" s="780"/>
      <c r="SIB23" s="780"/>
      <c r="SIC23" s="780"/>
      <c r="SID23" s="780"/>
      <c r="SIE23" s="780"/>
      <c r="SIF23" s="780"/>
      <c r="SIG23" s="780"/>
      <c r="SIH23" s="780"/>
      <c r="SII23" s="780"/>
      <c r="SIJ23" s="780"/>
      <c r="SIK23" s="780"/>
      <c r="SIL23" s="780"/>
      <c r="SIM23" s="780"/>
      <c r="SIN23" s="780"/>
      <c r="SIO23" s="780"/>
      <c r="SIP23" s="780"/>
      <c r="SIQ23" s="780"/>
      <c r="SIR23" s="780"/>
      <c r="SIS23" s="780"/>
      <c r="SIT23" s="780"/>
      <c r="SIU23" s="780"/>
      <c r="SIV23" s="780"/>
      <c r="SIW23" s="780"/>
      <c r="SIX23" s="780"/>
      <c r="SIY23" s="780"/>
      <c r="SIZ23" s="780"/>
      <c r="SJA23" s="780"/>
      <c r="SJB23" s="780"/>
      <c r="SJC23" s="780"/>
      <c r="SJD23" s="780"/>
      <c r="SJE23" s="780"/>
      <c r="SJF23" s="780"/>
      <c r="SJG23" s="780"/>
      <c r="SJH23" s="780"/>
      <c r="SJI23" s="780"/>
      <c r="SJJ23" s="780"/>
      <c r="SJK23" s="780"/>
      <c r="SJL23" s="780"/>
      <c r="SJM23" s="780"/>
      <c r="SJN23" s="780"/>
      <c r="SJO23" s="780"/>
      <c r="SJP23" s="780"/>
      <c r="SJQ23" s="780"/>
      <c r="SJR23" s="780"/>
      <c r="SJS23" s="780"/>
      <c r="SJT23" s="780"/>
      <c r="SJU23" s="780"/>
      <c r="SJV23" s="780"/>
      <c r="SJW23" s="780"/>
      <c r="SJX23" s="780"/>
      <c r="SJY23" s="780"/>
      <c r="SJZ23" s="780"/>
      <c r="SKA23" s="780"/>
      <c r="SKB23" s="780"/>
      <c r="SKC23" s="780"/>
      <c r="SKD23" s="780"/>
      <c r="SKE23" s="780"/>
      <c r="SKF23" s="780"/>
      <c r="SKG23" s="780"/>
      <c r="SKH23" s="780"/>
      <c r="SKI23" s="780"/>
      <c r="SKJ23" s="780"/>
      <c r="SKK23" s="780"/>
      <c r="SKL23" s="780"/>
      <c r="SKM23" s="780"/>
      <c r="SKN23" s="780"/>
      <c r="SKO23" s="780"/>
      <c r="SKP23" s="780"/>
      <c r="SKQ23" s="780"/>
      <c r="SKR23" s="780"/>
      <c r="SKS23" s="780"/>
      <c r="SKT23" s="780"/>
      <c r="SKU23" s="780"/>
      <c r="SKV23" s="780"/>
      <c r="SKW23" s="780"/>
      <c r="SKX23" s="780"/>
      <c r="SKY23" s="780"/>
      <c r="SKZ23" s="780"/>
      <c r="SLA23" s="780"/>
      <c r="SLB23" s="780"/>
      <c r="SLC23" s="780"/>
      <c r="SLD23" s="780"/>
      <c r="SLE23" s="780"/>
      <c r="SLF23" s="780"/>
      <c r="SLG23" s="780"/>
      <c r="SLH23" s="780"/>
      <c r="SLI23" s="780"/>
      <c r="SLJ23" s="780"/>
      <c r="SLK23" s="780"/>
      <c r="SLL23" s="780"/>
      <c r="SLM23" s="780"/>
      <c r="SLN23" s="780"/>
      <c r="SLO23" s="780"/>
      <c r="SLP23" s="780"/>
      <c r="SLQ23" s="780"/>
      <c r="SLR23" s="780"/>
      <c r="SLS23" s="780"/>
      <c r="SLT23" s="780"/>
      <c r="SLU23" s="780"/>
      <c r="SLV23" s="780"/>
      <c r="SLW23" s="780"/>
      <c r="SLX23" s="780"/>
      <c r="SLY23" s="780"/>
      <c r="SLZ23" s="780"/>
      <c r="SMA23" s="780"/>
      <c r="SMB23" s="780"/>
      <c r="SMC23" s="780"/>
      <c r="SMD23" s="780"/>
      <c r="SME23" s="780"/>
      <c r="SMF23" s="780"/>
      <c r="SMG23" s="780"/>
      <c r="SMH23" s="780"/>
      <c r="SMI23" s="780"/>
      <c r="SMJ23" s="780"/>
      <c r="SMK23" s="780"/>
      <c r="SML23" s="780"/>
      <c r="SMM23" s="780"/>
      <c r="SMN23" s="780"/>
      <c r="SMO23" s="780"/>
      <c r="SMP23" s="780"/>
      <c r="SMQ23" s="780"/>
      <c r="SMR23" s="780"/>
      <c r="SMS23" s="780"/>
      <c r="SMT23" s="780"/>
      <c r="SMU23" s="780"/>
      <c r="SMV23" s="780"/>
      <c r="SMW23" s="780"/>
      <c r="SMX23" s="780"/>
      <c r="SMY23" s="780"/>
      <c r="SMZ23" s="780"/>
      <c r="SNA23" s="780"/>
      <c r="SNB23" s="780"/>
      <c r="SNC23" s="780"/>
      <c r="SND23" s="780"/>
      <c r="SNE23" s="780"/>
      <c r="SNF23" s="780"/>
      <c r="SNG23" s="780"/>
      <c r="SNH23" s="780"/>
      <c r="SNI23" s="780"/>
      <c r="SNJ23" s="780"/>
      <c r="SNK23" s="780"/>
      <c r="SNL23" s="780"/>
      <c r="SNM23" s="780"/>
      <c r="SNN23" s="780"/>
      <c r="SNO23" s="780"/>
      <c r="SNP23" s="780"/>
      <c r="SNQ23" s="780"/>
      <c r="SNR23" s="780"/>
      <c r="SNS23" s="780"/>
      <c r="SNT23" s="780"/>
      <c r="SNU23" s="780"/>
      <c r="SNV23" s="780"/>
      <c r="SNW23" s="780"/>
      <c r="SNX23" s="780"/>
      <c r="SNY23" s="780"/>
      <c r="SNZ23" s="780"/>
      <c r="SOA23" s="780"/>
      <c r="SOB23" s="780"/>
      <c r="SOC23" s="780"/>
      <c r="SOD23" s="780"/>
      <c r="SOE23" s="780"/>
      <c r="SOF23" s="780"/>
      <c r="SOG23" s="780"/>
      <c r="SOH23" s="780"/>
      <c r="SOI23" s="780"/>
      <c r="SOJ23" s="780"/>
      <c r="SOK23" s="780"/>
      <c r="SOL23" s="780"/>
      <c r="SOM23" s="780"/>
      <c r="SON23" s="780"/>
      <c r="SOO23" s="780"/>
      <c r="SOP23" s="780"/>
      <c r="SOQ23" s="780"/>
      <c r="SOR23" s="780"/>
      <c r="SOS23" s="780"/>
      <c r="SOT23" s="780"/>
      <c r="SOU23" s="780"/>
      <c r="SOV23" s="780"/>
      <c r="SOW23" s="780"/>
      <c r="SOX23" s="780"/>
      <c r="SOY23" s="780"/>
      <c r="SOZ23" s="780"/>
      <c r="SPA23" s="780"/>
      <c r="SPB23" s="780"/>
      <c r="SPC23" s="780"/>
      <c r="SPD23" s="780"/>
      <c r="SPE23" s="780"/>
      <c r="SPF23" s="780"/>
      <c r="SPG23" s="780"/>
      <c r="SPH23" s="780"/>
      <c r="SPI23" s="780"/>
      <c r="SPJ23" s="780"/>
      <c r="SPK23" s="780"/>
      <c r="SPL23" s="780"/>
      <c r="SPM23" s="780"/>
      <c r="SPN23" s="780"/>
      <c r="SPO23" s="780"/>
      <c r="SPP23" s="780"/>
      <c r="SPQ23" s="780"/>
      <c r="SPR23" s="780"/>
      <c r="SPS23" s="780"/>
      <c r="SPT23" s="780"/>
      <c r="SPU23" s="780"/>
      <c r="SPV23" s="780"/>
      <c r="SPW23" s="780"/>
      <c r="SPX23" s="780"/>
      <c r="SPY23" s="780"/>
      <c r="SPZ23" s="780"/>
      <c r="SQA23" s="780"/>
      <c r="SQB23" s="780"/>
      <c r="SQC23" s="780"/>
      <c r="SQD23" s="780"/>
      <c r="SQE23" s="780"/>
      <c r="SQF23" s="780"/>
      <c r="SQG23" s="780"/>
      <c r="SQH23" s="780"/>
      <c r="SQI23" s="780"/>
      <c r="SQJ23" s="780"/>
      <c r="SQK23" s="780"/>
      <c r="SQL23" s="780"/>
      <c r="SQM23" s="780"/>
      <c r="SQN23" s="780"/>
      <c r="SQO23" s="780"/>
      <c r="SQP23" s="780"/>
      <c r="SQQ23" s="780"/>
      <c r="SQR23" s="780"/>
      <c r="SQS23" s="780"/>
      <c r="SQT23" s="780"/>
      <c r="SQU23" s="780"/>
      <c r="SQV23" s="780"/>
      <c r="SQW23" s="780"/>
      <c r="SQX23" s="780"/>
      <c r="SQY23" s="780"/>
      <c r="SQZ23" s="780"/>
      <c r="SRA23" s="780"/>
      <c r="SRB23" s="780"/>
      <c r="SRC23" s="780"/>
      <c r="SRD23" s="780"/>
      <c r="SRE23" s="780"/>
      <c r="SRF23" s="780"/>
      <c r="SRG23" s="780"/>
      <c r="SRH23" s="780"/>
      <c r="SRI23" s="780"/>
      <c r="SRJ23" s="780"/>
      <c r="SRK23" s="780"/>
      <c r="SRL23" s="780"/>
      <c r="SRM23" s="780"/>
      <c r="SRN23" s="780"/>
      <c r="SRO23" s="780"/>
      <c r="SRP23" s="780"/>
      <c r="SRQ23" s="780"/>
      <c r="SRR23" s="780"/>
      <c r="SRS23" s="780"/>
      <c r="SRT23" s="780"/>
      <c r="SRU23" s="780"/>
      <c r="SRV23" s="780"/>
      <c r="SRW23" s="780"/>
      <c r="SRX23" s="780"/>
      <c r="SRY23" s="780"/>
      <c r="SRZ23" s="780"/>
      <c r="SSA23" s="780"/>
      <c r="SSB23" s="780"/>
      <c r="SSC23" s="780"/>
      <c r="SSD23" s="780"/>
      <c r="SSE23" s="780"/>
      <c r="SSF23" s="780"/>
      <c r="SSG23" s="780"/>
      <c r="SSH23" s="780"/>
      <c r="SSI23" s="780"/>
      <c r="SSJ23" s="780"/>
      <c r="SSK23" s="780"/>
      <c r="SSL23" s="780"/>
      <c r="SSM23" s="780"/>
      <c r="SSN23" s="780"/>
      <c r="SSO23" s="780"/>
      <c r="SSP23" s="780"/>
      <c r="SSQ23" s="780"/>
      <c r="SSR23" s="780"/>
      <c r="SSS23" s="780"/>
      <c r="SST23" s="780"/>
      <c r="SSU23" s="780"/>
      <c r="SSV23" s="780"/>
      <c r="SSW23" s="780"/>
      <c r="SSX23" s="780"/>
      <c r="SSY23" s="780"/>
      <c r="SSZ23" s="780"/>
      <c r="STA23" s="780"/>
      <c r="STB23" s="780"/>
      <c r="STC23" s="780"/>
      <c r="STD23" s="780"/>
      <c r="STE23" s="780"/>
      <c r="STF23" s="780"/>
      <c r="STG23" s="780"/>
      <c r="STH23" s="780"/>
      <c r="STI23" s="780"/>
      <c r="STJ23" s="780"/>
      <c r="STK23" s="780"/>
      <c r="STL23" s="780"/>
      <c r="STM23" s="780"/>
      <c r="STN23" s="780"/>
      <c r="STO23" s="780"/>
      <c r="STP23" s="780"/>
      <c r="STQ23" s="780"/>
      <c r="STR23" s="780"/>
      <c r="STS23" s="780"/>
      <c r="STT23" s="780"/>
      <c r="STU23" s="780"/>
      <c r="STV23" s="780"/>
      <c r="STW23" s="780"/>
      <c r="STX23" s="780"/>
      <c r="STY23" s="780"/>
      <c r="STZ23" s="780"/>
      <c r="SUA23" s="780"/>
      <c r="SUB23" s="780"/>
      <c r="SUC23" s="780"/>
      <c r="SUD23" s="780"/>
      <c r="SUE23" s="780"/>
      <c r="SUF23" s="780"/>
      <c r="SUG23" s="780"/>
      <c r="SUH23" s="780"/>
      <c r="SUI23" s="780"/>
      <c r="SUJ23" s="780"/>
      <c r="SUK23" s="780"/>
      <c r="SUL23" s="780"/>
      <c r="SUM23" s="780"/>
      <c r="SUN23" s="780"/>
      <c r="SUO23" s="780"/>
      <c r="SUP23" s="780"/>
      <c r="SUQ23" s="780"/>
      <c r="SUR23" s="780"/>
      <c r="SUS23" s="780"/>
      <c r="SUT23" s="780"/>
      <c r="SUU23" s="780"/>
      <c r="SUV23" s="780"/>
      <c r="SUW23" s="780"/>
      <c r="SUX23" s="780"/>
      <c r="SUY23" s="780"/>
      <c r="SUZ23" s="780"/>
      <c r="SVA23" s="780"/>
      <c r="SVB23" s="780"/>
      <c r="SVC23" s="780"/>
      <c r="SVD23" s="780"/>
      <c r="SVE23" s="780"/>
      <c r="SVF23" s="780"/>
      <c r="SVG23" s="780"/>
      <c r="SVH23" s="780"/>
      <c r="SVI23" s="780"/>
      <c r="SVJ23" s="780"/>
      <c r="SVK23" s="780"/>
      <c r="SVL23" s="780"/>
      <c r="SVM23" s="780"/>
      <c r="SVN23" s="780"/>
      <c r="SVO23" s="780"/>
      <c r="SVP23" s="780"/>
      <c r="SVQ23" s="780"/>
      <c r="SVR23" s="780"/>
      <c r="SVS23" s="780"/>
      <c r="SVT23" s="780"/>
      <c r="SVU23" s="780"/>
      <c r="SVV23" s="780"/>
      <c r="SVW23" s="780"/>
      <c r="SVX23" s="780"/>
      <c r="SVY23" s="780"/>
      <c r="SVZ23" s="780"/>
      <c r="SWA23" s="780"/>
      <c r="SWB23" s="780"/>
      <c r="SWC23" s="780"/>
      <c r="SWD23" s="780"/>
      <c r="SWE23" s="780"/>
      <c r="SWF23" s="780"/>
      <c r="SWG23" s="780"/>
      <c r="SWH23" s="780"/>
      <c r="SWI23" s="780"/>
      <c r="SWJ23" s="780"/>
      <c r="SWK23" s="780"/>
      <c r="SWL23" s="780"/>
      <c r="SWM23" s="780"/>
      <c r="SWN23" s="780"/>
      <c r="SWO23" s="780"/>
      <c r="SWP23" s="780"/>
      <c r="SWQ23" s="780"/>
      <c r="SWR23" s="780"/>
      <c r="SWS23" s="780"/>
      <c r="SWT23" s="780"/>
      <c r="SWU23" s="780"/>
      <c r="SWV23" s="780"/>
      <c r="SWW23" s="780"/>
      <c r="SWX23" s="780"/>
      <c r="SWY23" s="780"/>
      <c r="SWZ23" s="780"/>
      <c r="SXA23" s="780"/>
      <c r="SXB23" s="780"/>
      <c r="SXC23" s="780"/>
      <c r="SXD23" s="780"/>
      <c r="SXE23" s="780"/>
      <c r="SXF23" s="780"/>
      <c r="SXG23" s="780"/>
      <c r="SXH23" s="780"/>
      <c r="SXI23" s="780"/>
      <c r="SXJ23" s="780"/>
      <c r="SXK23" s="780"/>
      <c r="SXL23" s="780"/>
      <c r="SXM23" s="780"/>
      <c r="SXN23" s="780"/>
      <c r="SXO23" s="780"/>
      <c r="SXP23" s="780"/>
      <c r="SXQ23" s="780"/>
      <c r="SXR23" s="780"/>
      <c r="SXS23" s="780"/>
      <c r="SXT23" s="780"/>
      <c r="SXU23" s="780"/>
      <c r="SXV23" s="780"/>
      <c r="SXW23" s="780"/>
      <c r="SXX23" s="780"/>
      <c r="SXY23" s="780"/>
      <c r="SXZ23" s="780"/>
      <c r="SYA23" s="780"/>
      <c r="SYB23" s="780"/>
      <c r="SYC23" s="780"/>
      <c r="SYD23" s="780"/>
      <c r="SYE23" s="780"/>
      <c r="SYF23" s="780"/>
      <c r="SYG23" s="780"/>
      <c r="SYH23" s="780"/>
      <c r="SYI23" s="780"/>
      <c r="SYJ23" s="780"/>
      <c r="SYK23" s="780"/>
      <c r="SYL23" s="780"/>
      <c r="SYM23" s="780"/>
      <c r="SYN23" s="780"/>
      <c r="SYO23" s="780"/>
      <c r="SYP23" s="780"/>
      <c r="SYQ23" s="780"/>
      <c r="SYR23" s="780"/>
      <c r="SYS23" s="780"/>
      <c r="SYT23" s="780"/>
      <c r="SYU23" s="780"/>
      <c r="SYV23" s="780"/>
      <c r="SYW23" s="780"/>
      <c r="SYX23" s="780"/>
      <c r="SYY23" s="780"/>
      <c r="SYZ23" s="780"/>
      <c r="SZA23" s="780"/>
      <c r="SZB23" s="780"/>
      <c r="SZC23" s="780"/>
      <c r="SZD23" s="780"/>
      <c r="SZE23" s="780"/>
      <c r="SZF23" s="780"/>
      <c r="SZG23" s="780"/>
      <c r="SZH23" s="780"/>
      <c r="SZI23" s="780"/>
      <c r="SZJ23" s="780"/>
      <c r="SZK23" s="780"/>
      <c r="SZL23" s="780"/>
      <c r="SZM23" s="780"/>
      <c r="SZN23" s="780"/>
      <c r="SZO23" s="780"/>
      <c r="SZP23" s="780"/>
      <c r="SZQ23" s="780"/>
      <c r="SZR23" s="780"/>
      <c r="SZS23" s="780"/>
      <c r="SZT23" s="780"/>
      <c r="SZU23" s="780"/>
      <c r="SZV23" s="780"/>
      <c r="SZW23" s="780"/>
      <c r="SZX23" s="780"/>
      <c r="SZY23" s="780"/>
      <c r="SZZ23" s="780"/>
      <c r="TAA23" s="780"/>
      <c r="TAB23" s="780"/>
      <c r="TAC23" s="780"/>
      <c r="TAD23" s="780"/>
      <c r="TAE23" s="780"/>
      <c r="TAF23" s="780"/>
      <c r="TAG23" s="780"/>
      <c r="TAH23" s="780"/>
      <c r="TAI23" s="780"/>
      <c r="TAJ23" s="780"/>
      <c r="TAK23" s="780"/>
      <c r="TAL23" s="780"/>
      <c r="TAM23" s="780"/>
      <c r="TAN23" s="780"/>
      <c r="TAO23" s="780"/>
      <c r="TAP23" s="780"/>
      <c r="TAQ23" s="780"/>
      <c r="TAR23" s="780"/>
      <c r="TAS23" s="780"/>
      <c r="TAT23" s="780"/>
      <c r="TAU23" s="780"/>
      <c r="TAV23" s="780"/>
      <c r="TAW23" s="780"/>
      <c r="TAX23" s="780"/>
      <c r="TAY23" s="780"/>
      <c r="TAZ23" s="780"/>
      <c r="TBA23" s="780"/>
      <c r="TBB23" s="780"/>
      <c r="TBC23" s="780"/>
      <c r="TBD23" s="780"/>
      <c r="TBE23" s="780"/>
      <c r="TBF23" s="780"/>
      <c r="TBG23" s="780"/>
      <c r="TBH23" s="780"/>
      <c r="TBI23" s="780"/>
      <c r="TBJ23" s="780"/>
      <c r="TBK23" s="780"/>
      <c r="TBL23" s="780"/>
      <c r="TBM23" s="780"/>
      <c r="TBN23" s="780"/>
      <c r="TBO23" s="780"/>
      <c r="TBP23" s="780"/>
      <c r="TBQ23" s="780"/>
      <c r="TBR23" s="780"/>
      <c r="TBS23" s="780"/>
      <c r="TBT23" s="780"/>
      <c r="TBU23" s="780"/>
      <c r="TBV23" s="780"/>
      <c r="TBW23" s="780"/>
      <c r="TBX23" s="780"/>
      <c r="TBY23" s="780"/>
      <c r="TBZ23" s="780"/>
      <c r="TCA23" s="780"/>
      <c r="TCB23" s="780"/>
      <c r="TCC23" s="780"/>
      <c r="TCD23" s="780"/>
      <c r="TCE23" s="780"/>
      <c r="TCF23" s="780"/>
      <c r="TCG23" s="780"/>
      <c r="TCH23" s="780"/>
      <c r="TCI23" s="780"/>
      <c r="TCJ23" s="780"/>
      <c r="TCK23" s="780"/>
      <c r="TCL23" s="780"/>
      <c r="TCM23" s="780"/>
      <c r="TCN23" s="780"/>
      <c r="TCO23" s="780"/>
      <c r="TCP23" s="780"/>
      <c r="TCQ23" s="780"/>
      <c r="TCR23" s="780"/>
      <c r="TCS23" s="780"/>
      <c r="TCT23" s="780"/>
      <c r="TCU23" s="780"/>
      <c r="TCV23" s="780"/>
      <c r="TCW23" s="780"/>
      <c r="TCX23" s="780"/>
      <c r="TCY23" s="780"/>
      <c r="TCZ23" s="780"/>
      <c r="TDA23" s="780"/>
      <c r="TDB23" s="780"/>
      <c r="TDC23" s="780"/>
      <c r="TDD23" s="780"/>
      <c r="TDE23" s="780"/>
      <c r="TDF23" s="780"/>
      <c r="TDG23" s="780"/>
      <c r="TDH23" s="780"/>
      <c r="TDI23" s="780"/>
      <c r="TDJ23" s="780"/>
      <c r="TDK23" s="780"/>
      <c r="TDL23" s="780"/>
      <c r="TDM23" s="780"/>
      <c r="TDN23" s="780"/>
      <c r="TDO23" s="780"/>
      <c r="TDP23" s="780"/>
      <c r="TDQ23" s="780"/>
      <c r="TDR23" s="780"/>
      <c r="TDS23" s="780"/>
      <c r="TDT23" s="780"/>
      <c r="TDU23" s="780"/>
      <c r="TDV23" s="780"/>
      <c r="TDW23" s="780"/>
      <c r="TDX23" s="780"/>
      <c r="TDY23" s="780"/>
      <c r="TDZ23" s="780"/>
      <c r="TEA23" s="780"/>
      <c r="TEB23" s="780"/>
      <c r="TEC23" s="780"/>
      <c r="TED23" s="780"/>
      <c r="TEE23" s="780"/>
      <c r="TEF23" s="780"/>
      <c r="TEG23" s="780"/>
      <c r="TEH23" s="780"/>
      <c r="TEI23" s="780"/>
      <c r="TEJ23" s="780"/>
      <c r="TEK23" s="780"/>
      <c r="TEL23" s="780"/>
      <c r="TEM23" s="780"/>
      <c r="TEN23" s="780"/>
      <c r="TEO23" s="780"/>
      <c r="TEP23" s="780"/>
      <c r="TEQ23" s="780"/>
      <c r="TER23" s="780"/>
      <c r="TES23" s="780"/>
      <c r="TET23" s="780"/>
      <c r="TEU23" s="780"/>
      <c r="TEV23" s="780"/>
      <c r="TEW23" s="780"/>
      <c r="TEX23" s="780"/>
      <c r="TEY23" s="780"/>
      <c r="TEZ23" s="780"/>
      <c r="TFA23" s="780"/>
      <c r="TFB23" s="780"/>
      <c r="TFC23" s="780"/>
      <c r="TFD23" s="780"/>
      <c r="TFE23" s="780"/>
      <c r="TFF23" s="780"/>
      <c r="TFG23" s="780"/>
      <c r="TFH23" s="780"/>
      <c r="TFI23" s="780"/>
      <c r="TFJ23" s="780"/>
      <c r="TFK23" s="780"/>
      <c r="TFL23" s="780"/>
      <c r="TFM23" s="780"/>
      <c r="TFN23" s="780"/>
      <c r="TFO23" s="780"/>
      <c r="TFP23" s="780"/>
      <c r="TFQ23" s="780"/>
      <c r="TFR23" s="780"/>
      <c r="TFS23" s="780"/>
      <c r="TFT23" s="780"/>
      <c r="TFU23" s="780"/>
      <c r="TFV23" s="780"/>
      <c r="TFW23" s="780"/>
      <c r="TFX23" s="780"/>
      <c r="TFY23" s="780"/>
      <c r="TFZ23" s="780"/>
      <c r="TGA23" s="780"/>
      <c r="TGB23" s="780"/>
      <c r="TGC23" s="780"/>
      <c r="TGD23" s="780"/>
      <c r="TGE23" s="780"/>
      <c r="TGF23" s="780"/>
      <c r="TGG23" s="780"/>
      <c r="TGH23" s="780"/>
      <c r="TGI23" s="780"/>
      <c r="TGJ23" s="780"/>
      <c r="TGK23" s="780"/>
      <c r="TGL23" s="780"/>
      <c r="TGM23" s="780"/>
      <c r="TGN23" s="780"/>
      <c r="TGO23" s="780"/>
      <c r="TGP23" s="780"/>
      <c r="TGQ23" s="780"/>
      <c r="TGR23" s="780"/>
      <c r="TGS23" s="780"/>
      <c r="TGT23" s="780"/>
      <c r="TGU23" s="780"/>
      <c r="TGV23" s="780"/>
      <c r="TGW23" s="780"/>
      <c r="TGX23" s="780"/>
      <c r="TGY23" s="780"/>
      <c r="TGZ23" s="780"/>
      <c r="THA23" s="780"/>
      <c r="THB23" s="780"/>
      <c r="THC23" s="780"/>
      <c r="THD23" s="780"/>
      <c r="THE23" s="780"/>
      <c r="THF23" s="780"/>
      <c r="THG23" s="780"/>
      <c r="THH23" s="780"/>
      <c r="THI23" s="780"/>
      <c r="THJ23" s="780"/>
      <c r="THK23" s="780"/>
      <c r="THL23" s="780"/>
      <c r="THM23" s="780"/>
      <c r="THN23" s="780"/>
      <c r="THO23" s="780"/>
      <c r="THP23" s="780"/>
      <c r="THQ23" s="780"/>
      <c r="THR23" s="780"/>
      <c r="THS23" s="780"/>
      <c r="THT23" s="780"/>
      <c r="THU23" s="780"/>
      <c r="THV23" s="780"/>
      <c r="THW23" s="780"/>
      <c r="THX23" s="780"/>
      <c r="THY23" s="780"/>
      <c r="THZ23" s="780"/>
      <c r="TIA23" s="780"/>
      <c r="TIB23" s="780"/>
      <c r="TIC23" s="780"/>
      <c r="TID23" s="780"/>
      <c r="TIE23" s="780"/>
      <c r="TIF23" s="780"/>
      <c r="TIG23" s="780"/>
      <c r="TIH23" s="780"/>
      <c r="TII23" s="780"/>
      <c r="TIJ23" s="780"/>
      <c r="TIK23" s="780"/>
      <c r="TIL23" s="780"/>
      <c r="TIM23" s="780"/>
      <c r="TIN23" s="780"/>
      <c r="TIO23" s="780"/>
      <c r="TIP23" s="780"/>
      <c r="TIQ23" s="780"/>
      <c r="TIR23" s="780"/>
      <c r="TIS23" s="780"/>
      <c r="TIT23" s="780"/>
      <c r="TIU23" s="780"/>
      <c r="TIV23" s="780"/>
      <c r="TIW23" s="780"/>
      <c r="TIX23" s="780"/>
      <c r="TIY23" s="780"/>
      <c r="TIZ23" s="780"/>
      <c r="TJA23" s="780"/>
      <c r="TJB23" s="780"/>
      <c r="TJC23" s="780"/>
      <c r="TJD23" s="780"/>
      <c r="TJE23" s="780"/>
      <c r="TJF23" s="780"/>
      <c r="TJG23" s="780"/>
      <c r="TJH23" s="780"/>
      <c r="TJI23" s="780"/>
      <c r="TJJ23" s="780"/>
      <c r="TJK23" s="780"/>
      <c r="TJL23" s="780"/>
      <c r="TJM23" s="780"/>
      <c r="TJN23" s="780"/>
      <c r="TJO23" s="780"/>
      <c r="TJP23" s="780"/>
      <c r="TJQ23" s="780"/>
      <c r="TJR23" s="780"/>
      <c r="TJS23" s="780"/>
      <c r="TJT23" s="780"/>
      <c r="TJU23" s="780"/>
      <c r="TJV23" s="780"/>
      <c r="TJW23" s="780"/>
      <c r="TJX23" s="780"/>
      <c r="TJY23" s="780"/>
      <c r="TJZ23" s="780"/>
      <c r="TKA23" s="780"/>
      <c r="TKB23" s="780"/>
      <c r="TKC23" s="780"/>
      <c r="TKD23" s="780"/>
      <c r="TKE23" s="780"/>
      <c r="TKF23" s="780"/>
      <c r="TKG23" s="780"/>
      <c r="TKH23" s="780"/>
      <c r="TKI23" s="780"/>
      <c r="TKJ23" s="780"/>
      <c r="TKK23" s="780"/>
      <c r="TKL23" s="780"/>
      <c r="TKM23" s="780"/>
      <c r="TKN23" s="780"/>
      <c r="TKO23" s="780"/>
      <c r="TKP23" s="780"/>
      <c r="TKQ23" s="780"/>
      <c r="TKR23" s="780"/>
      <c r="TKS23" s="780"/>
      <c r="TKT23" s="780"/>
      <c r="TKU23" s="780"/>
      <c r="TKV23" s="780"/>
      <c r="TKW23" s="780"/>
      <c r="TKX23" s="780"/>
      <c r="TKY23" s="780"/>
      <c r="TKZ23" s="780"/>
      <c r="TLA23" s="780"/>
      <c r="TLB23" s="780"/>
      <c r="TLC23" s="780"/>
      <c r="TLD23" s="780"/>
      <c r="TLE23" s="780"/>
      <c r="TLF23" s="780"/>
      <c r="TLG23" s="780"/>
      <c r="TLH23" s="780"/>
      <c r="TLI23" s="780"/>
      <c r="TLJ23" s="780"/>
      <c r="TLK23" s="780"/>
      <c r="TLL23" s="780"/>
      <c r="TLM23" s="780"/>
      <c r="TLN23" s="780"/>
      <c r="TLO23" s="780"/>
      <c r="TLP23" s="780"/>
      <c r="TLQ23" s="780"/>
      <c r="TLR23" s="780"/>
      <c r="TLS23" s="780"/>
      <c r="TLT23" s="780"/>
      <c r="TLU23" s="780"/>
      <c r="TLV23" s="780"/>
      <c r="TLW23" s="780"/>
      <c r="TLX23" s="780"/>
      <c r="TLY23" s="780"/>
      <c r="TLZ23" s="780"/>
      <c r="TMA23" s="780"/>
      <c r="TMB23" s="780"/>
      <c r="TMC23" s="780"/>
      <c r="TMD23" s="780"/>
      <c r="TME23" s="780"/>
      <c r="TMF23" s="780"/>
      <c r="TMG23" s="780"/>
      <c r="TMH23" s="780"/>
      <c r="TMI23" s="780"/>
      <c r="TMJ23" s="780"/>
      <c r="TMK23" s="780"/>
      <c r="TML23" s="780"/>
      <c r="TMM23" s="780"/>
      <c r="TMN23" s="780"/>
      <c r="TMO23" s="780"/>
      <c r="TMP23" s="780"/>
      <c r="TMQ23" s="780"/>
      <c r="TMR23" s="780"/>
      <c r="TMS23" s="780"/>
      <c r="TMT23" s="780"/>
      <c r="TMU23" s="780"/>
      <c r="TMV23" s="780"/>
      <c r="TMW23" s="780"/>
      <c r="TMX23" s="780"/>
      <c r="TMY23" s="780"/>
      <c r="TMZ23" s="780"/>
      <c r="TNA23" s="780"/>
      <c r="TNB23" s="780"/>
      <c r="TNC23" s="780"/>
      <c r="TND23" s="780"/>
      <c r="TNE23" s="780"/>
      <c r="TNF23" s="780"/>
      <c r="TNG23" s="780"/>
      <c r="TNH23" s="780"/>
      <c r="TNI23" s="780"/>
      <c r="TNJ23" s="780"/>
      <c r="TNK23" s="780"/>
      <c r="TNL23" s="780"/>
      <c r="TNM23" s="780"/>
      <c r="TNN23" s="780"/>
      <c r="TNO23" s="780"/>
      <c r="TNP23" s="780"/>
      <c r="TNQ23" s="780"/>
      <c r="TNR23" s="780"/>
      <c r="TNS23" s="780"/>
      <c r="TNT23" s="780"/>
      <c r="TNU23" s="780"/>
      <c r="TNV23" s="780"/>
      <c r="TNW23" s="780"/>
      <c r="TNX23" s="780"/>
      <c r="TNY23" s="780"/>
      <c r="TNZ23" s="780"/>
      <c r="TOA23" s="780"/>
      <c r="TOB23" s="780"/>
      <c r="TOC23" s="780"/>
      <c r="TOD23" s="780"/>
      <c r="TOE23" s="780"/>
      <c r="TOF23" s="780"/>
      <c r="TOG23" s="780"/>
      <c r="TOH23" s="780"/>
      <c r="TOI23" s="780"/>
      <c r="TOJ23" s="780"/>
      <c r="TOK23" s="780"/>
      <c r="TOL23" s="780"/>
      <c r="TOM23" s="780"/>
      <c r="TON23" s="780"/>
      <c r="TOO23" s="780"/>
      <c r="TOP23" s="780"/>
      <c r="TOQ23" s="780"/>
      <c r="TOR23" s="780"/>
      <c r="TOS23" s="780"/>
      <c r="TOT23" s="780"/>
      <c r="TOU23" s="780"/>
      <c r="TOV23" s="780"/>
      <c r="TOW23" s="780"/>
      <c r="TOX23" s="780"/>
      <c r="TOY23" s="780"/>
      <c r="TOZ23" s="780"/>
      <c r="TPA23" s="780"/>
      <c r="TPB23" s="780"/>
      <c r="TPC23" s="780"/>
      <c r="TPD23" s="780"/>
      <c r="TPE23" s="780"/>
      <c r="TPF23" s="780"/>
      <c r="TPG23" s="780"/>
      <c r="TPH23" s="780"/>
      <c r="TPI23" s="780"/>
      <c r="TPJ23" s="780"/>
      <c r="TPK23" s="780"/>
      <c r="TPL23" s="780"/>
      <c r="TPM23" s="780"/>
      <c r="TPN23" s="780"/>
      <c r="TPO23" s="780"/>
      <c r="TPP23" s="780"/>
      <c r="TPQ23" s="780"/>
      <c r="TPR23" s="780"/>
      <c r="TPS23" s="780"/>
      <c r="TPT23" s="780"/>
      <c r="TPU23" s="780"/>
      <c r="TPV23" s="780"/>
      <c r="TPW23" s="780"/>
      <c r="TPX23" s="780"/>
      <c r="TPY23" s="780"/>
      <c r="TPZ23" s="780"/>
      <c r="TQA23" s="780"/>
      <c r="TQB23" s="780"/>
      <c r="TQC23" s="780"/>
      <c r="TQD23" s="780"/>
      <c r="TQE23" s="780"/>
      <c r="TQF23" s="780"/>
      <c r="TQG23" s="780"/>
      <c r="TQH23" s="780"/>
      <c r="TQI23" s="780"/>
      <c r="TQJ23" s="780"/>
      <c r="TQK23" s="780"/>
      <c r="TQL23" s="780"/>
      <c r="TQM23" s="780"/>
      <c r="TQN23" s="780"/>
      <c r="TQO23" s="780"/>
      <c r="TQP23" s="780"/>
      <c r="TQQ23" s="780"/>
      <c r="TQR23" s="780"/>
      <c r="TQS23" s="780"/>
      <c r="TQT23" s="780"/>
      <c r="TQU23" s="780"/>
      <c r="TQV23" s="780"/>
      <c r="TQW23" s="780"/>
      <c r="TQX23" s="780"/>
      <c r="TQY23" s="780"/>
      <c r="TQZ23" s="780"/>
      <c r="TRA23" s="780"/>
      <c r="TRB23" s="780"/>
      <c r="TRC23" s="780"/>
      <c r="TRD23" s="780"/>
      <c r="TRE23" s="780"/>
      <c r="TRF23" s="780"/>
      <c r="TRG23" s="780"/>
      <c r="TRH23" s="780"/>
      <c r="TRI23" s="780"/>
      <c r="TRJ23" s="780"/>
      <c r="TRK23" s="780"/>
      <c r="TRL23" s="780"/>
      <c r="TRM23" s="780"/>
      <c r="TRN23" s="780"/>
      <c r="TRO23" s="780"/>
      <c r="TRP23" s="780"/>
      <c r="TRQ23" s="780"/>
      <c r="TRR23" s="780"/>
      <c r="TRS23" s="780"/>
      <c r="TRT23" s="780"/>
      <c r="TRU23" s="780"/>
      <c r="TRV23" s="780"/>
      <c r="TRW23" s="780"/>
      <c r="TRX23" s="780"/>
      <c r="TRY23" s="780"/>
      <c r="TRZ23" s="780"/>
      <c r="TSA23" s="780"/>
      <c r="TSB23" s="780"/>
      <c r="TSC23" s="780"/>
      <c r="TSD23" s="780"/>
      <c r="TSE23" s="780"/>
      <c r="TSF23" s="780"/>
      <c r="TSG23" s="780"/>
      <c r="TSH23" s="780"/>
      <c r="TSI23" s="780"/>
      <c r="TSJ23" s="780"/>
      <c r="TSK23" s="780"/>
      <c r="TSL23" s="780"/>
      <c r="TSM23" s="780"/>
      <c r="TSN23" s="780"/>
      <c r="TSO23" s="780"/>
      <c r="TSP23" s="780"/>
      <c r="TSQ23" s="780"/>
      <c r="TSR23" s="780"/>
      <c r="TSS23" s="780"/>
      <c r="TST23" s="780"/>
      <c r="TSU23" s="780"/>
      <c r="TSV23" s="780"/>
      <c r="TSW23" s="780"/>
      <c r="TSX23" s="780"/>
      <c r="TSY23" s="780"/>
      <c r="TSZ23" s="780"/>
      <c r="TTA23" s="780"/>
      <c r="TTB23" s="780"/>
      <c r="TTC23" s="780"/>
      <c r="TTD23" s="780"/>
      <c r="TTE23" s="780"/>
      <c r="TTF23" s="780"/>
      <c r="TTG23" s="780"/>
      <c r="TTH23" s="780"/>
      <c r="TTI23" s="780"/>
      <c r="TTJ23" s="780"/>
      <c r="TTK23" s="780"/>
      <c r="TTL23" s="780"/>
      <c r="TTM23" s="780"/>
      <c r="TTN23" s="780"/>
      <c r="TTO23" s="780"/>
      <c r="TTP23" s="780"/>
      <c r="TTQ23" s="780"/>
      <c r="TTR23" s="780"/>
      <c r="TTS23" s="780"/>
      <c r="TTT23" s="780"/>
      <c r="TTU23" s="780"/>
      <c r="TTV23" s="780"/>
      <c r="TTW23" s="780"/>
      <c r="TTX23" s="780"/>
      <c r="TTY23" s="780"/>
      <c r="TTZ23" s="780"/>
      <c r="TUA23" s="780"/>
      <c r="TUB23" s="780"/>
      <c r="TUC23" s="780"/>
      <c r="TUD23" s="780"/>
      <c r="TUE23" s="780"/>
      <c r="TUF23" s="780"/>
      <c r="TUG23" s="780"/>
      <c r="TUH23" s="780"/>
      <c r="TUI23" s="780"/>
      <c r="TUJ23" s="780"/>
      <c r="TUK23" s="780"/>
      <c r="TUL23" s="780"/>
      <c r="TUM23" s="780"/>
      <c r="TUN23" s="780"/>
      <c r="TUO23" s="780"/>
      <c r="TUP23" s="780"/>
      <c r="TUQ23" s="780"/>
      <c r="TUR23" s="780"/>
      <c r="TUS23" s="780"/>
      <c r="TUT23" s="780"/>
      <c r="TUU23" s="780"/>
      <c r="TUV23" s="780"/>
      <c r="TUW23" s="780"/>
      <c r="TUX23" s="780"/>
      <c r="TUY23" s="780"/>
      <c r="TUZ23" s="780"/>
      <c r="TVA23" s="780"/>
      <c r="TVB23" s="780"/>
      <c r="TVC23" s="780"/>
      <c r="TVD23" s="780"/>
      <c r="TVE23" s="780"/>
      <c r="TVF23" s="780"/>
      <c r="TVG23" s="780"/>
      <c r="TVH23" s="780"/>
      <c r="TVI23" s="780"/>
      <c r="TVJ23" s="780"/>
      <c r="TVK23" s="780"/>
      <c r="TVL23" s="780"/>
      <c r="TVM23" s="780"/>
      <c r="TVN23" s="780"/>
      <c r="TVO23" s="780"/>
      <c r="TVP23" s="780"/>
      <c r="TVQ23" s="780"/>
      <c r="TVR23" s="780"/>
      <c r="TVS23" s="780"/>
      <c r="TVT23" s="780"/>
      <c r="TVU23" s="780"/>
      <c r="TVV23" s="780"/>
      <c r="TVW23" s="780"/>
      <c r="TVX23" s="780"/>
      <c r="TVY23" s="780"/>
      <c r="TVZ23" s="780"/>
      <c r="TWA23" s="780"/>
      <c r="TWB23" s="780"/>
      <c r="TWC23" s="780"/>
      <c r="TWD23" s="780"/>
      <c r="TWE23" s="780"/>
      <c r="TWF23" s="780"/>
      <c r="TWG23" s="780"/>
      <c r="TWH23" s="780"/>
      <c r="TWI23" s="780"/>
      <c r="TWJ23" s="780"/>
      <c r="TWK23" s="780"/>
      <c r="TWL23" s="780"/>
      <c r="TWM23" s="780"/>
      <c r="TWN23" s="780"/>
      <c r="TWO23" s="780"/>
      <c r="TWP23" s="780"/>
      <c r="TWQ23" s="780"/>
      <c r="TWR23" s="780"/>
      <c r="TWS23" s="780"/>
      <c r="TWT23" s="780"/>
      <c r="TWU23" s="780"/>
      <c r="TWV23" s="780"/>
      <c r="TWW23" s="780"/>
      <c r="TWX23" s="780"/>
      <c r="TWY23" s="780"/>
      <c r="TWZ23" s="780"/>
      <c r="TXA23" s="780"/>
      <c r="TXB23" s="780"/>
      <c r="TXC23" s="780"/>
      <c r="TXD23" s="780"/>
      <c r="TXE23" s="780"/>
      <c r="TXF23" s="780"/>
      <c r="TXG23" s="780"/>
      <c r="TXH23" s="780"/>
      <c r="TXI23" s="780"/>
      <c r="TXJ23" s="780"/>
      <c r="TXK23" s="780"/>
      <c r="TXL23" s="780"/>
      <c r="TXM23" s="780"/>
      <c r="TXN23" s="780"/>
      <c r="TXO23" s="780"/>
      <c r="TXP23" s="780"/>
      <c r="TXQ23" s="780"/>
      <c r="TXR23" s="780"/>
      <c r="TXS23" s="780"/>
      <c r="TXT23" s="780"/>
      <c r="TXU23" s="780"/>
      <c r="TXV23" s="780"/>
      <c r="TXW23" s="780"/>
      <c r="TXX23" s="780"/>
      <c r="TXY23" s="780"/>
      <c r="TXZ23" s="780"/>
      <c r="TYA23" s="780"/>
      <c r="TYB23" s="780"/>
      <c r="TYC23" s="780"/>
      <c r="TYD23" s="780"/>
      <c r="TYE23" s="780"/>
      <c r="TYF23" s="780"/>
      <c r="TYG23" s="780"/>
      <c r="TYH23" s="780"/>
      <c r="TYI23" s="780"/>
      <c r="TYJ23" s="780"/>
      <c r="TYK23" s="780"/>
      <c r="TYL23" s="780"/>
      <c r="TYM23" s="780"/>
      <c r="TYN23" s="780"/>
      <c r="TYO23" s="780"/>
      <c r="TYP23" s="780"/>
      <c r="TYQ23" s="780"/>
      <c r="TYR23" s="780"/>
      <c r="TYS23" s="780"/>
      <c r="TYT23" s="780"/>
      <c r="TYU23" s="780"/>
      <c r="TYV23" s="780"/>
      <c r="TYW23" s="780"/>
      <c r="TYX23" s="780"/>
      <c r="TYY23" s="780"/>
      <c r="TYZ23" s="780"/>
      <c r="TZA23" s="780"/>
      <c r="TZB23" s="780"/>
      <c r="TZC23" s="780"/>
      <c r="TZD23" s="780"/>
      <c r="TZE23" s="780"/>
      <c r="TZF23" s="780"/>
      <c r="TZG23" s="780"/>
      <c r="TZH23" s="780"/>
      <c r="TZI23" s="780"/>
      <c r="TZJ23" s="780"/>
      <c r="TZK23" s="780"/>
      <c r="TZL23" s="780"/>
      <c r="TZM23" s="780"/>
      <c r="TZN23" s="780"/>
      <c r="TZO23" s="780"/>
      <c r="TZP23" s="780"/>
      <c r="TZQ23" s="780"/>
      <c r="TZR23" s="780"/>
      <c r="TZS23" s="780"/>
      <c r="TZT23" s="780"/>
      <c r="TZU23" s="780"/>
      <c r="TZV23" s="780"/>
      <c r="TZW23" s="780"/>
      <c r="TZX23" s="780"/>
      <c r="TZY23" s="780"/>
      <c r="TZZ23" s="780"/>
      <c r="UAA23" s="780"/>
      <c r="UAB23" s="780"/>
      <c r="UAC23" s="780"/>
      <c r="UAD23" s="780"/>
      <c r="UAE23" s="780"/>
      <c r="UAF23" s="780"/>
      <c r="UAG23" s="780"/>
      <c r="UAH23" s="780"/>
      <c r="UAI23" s="780"/>
      <c r="UAJ23" s="780"/>
      <c r="UAK23" s="780"/>
      <c r="UAL23" s="780"/>
      <c r="UAM23" s="780"/>
      <c r="UAN23" s="780"/>
      <c r="UAO23" s="780"/>
      <c r="UAP23" s="780"/>
      <c r="UAQ23" s="780"/>
      <c r="UAR23" s="780"/>
      <c r="UAS23" s="780"/>
      <c r="UAT23" s="780"/>
      <c r="UAU23" s="780"/>
      <c r="UAV23" s="780"/>
      <c r="UAW23" s="780"/>
      <c r="UAX23" s="780"/>
      <c r="UAY23" s="780"/>
      <c r="UAZ23" s="780"/>
      <c r="UBA23" s="780"/>
      <c r="UBB23" s="780"/>
      <c r="UBC23" s="780"/>
      <c r="UBD23" s="780"/>
      <c r="UBE23" s="780"/>
      <c r="UBF23" s="780"/>
      <c r="UBG23" s="780"/>
      <c r="UBH23" s="780"/>
      <c r="UBI23" s="780"/>
      <c r="UBJ23" s="780"/>
      <c r="UBK23" s="780"/>
      <c r="UBL23" s="780"/>
      <c r="UBM23" s="780"/>
      <c r="UBN23" s="780"/>
      <c r="UBO23" s="780"/>
      <c r="UBP23" s="780"/>
      <c r="UBQ23" s="780"/>
      <c r="UBR23" s="780"/>
      <c r="UBS23" s="780"/>
      <c r="UBT23" s="780"/>
      <c r="UBU23" s="780"/>
      <c r="UBV23" s="780"/>
      <c r="UBW23" s="780"/>
      <c r="UBX23" s="780"/>
      <c r="UBY23" s="780"/>
      <c r="UBZ23" s="780"/>
      <c r="UCA23" s="780"/>
      <c r="UCB23" s="780"/>
      <c r="UCC23" s="780"/>
      <c r="UCD23" s="780"/>
      <c r="UCE23" s="780"/>
      <c r="UCF23" s="780"/>
      <c r="UCG23" s="780"/>
      <c r="UCH23" s="780"/>
      <c r="UCI23" s="780"/>
      <c r="UCJ23" s="780"/>
      <c r="UCK23" s="780"/>
      <c r="UCL23" s="780"/>
      <c r="UCM23" s="780"/>
      <c r="UCN23" s="780"/>
      <c r="UCO23" s="780"/>
      <c r="UCP23" s="780"/>
      <c r="UCQ23" s="780"/>
      <c r="UCR23" s="780"/>
      <c r="UCS23" s="780"/>
      <c r="UCT23" s="780"/>
      <c r="UCU23" s="780"/>
      <c r="UCV23" s="780"/>
      <c r="UCW23" s="780"/>
      <c r="UCX23" s="780"/>
      <c r="UCY23" s="780"/>
      <c r="UCZ23" s="780"/>
      <c r="UDA23" s="780"/>
      <c r="UDB23" s="780"/>
      <c r="UDC23" s="780"/>
      <c r="UDD23" s="780"/>
      <c r="UDE23" s="780"/>
      <c r="UDF23" s="780"/>
      <c r="UDG23" s="780"/>
      <c r="UDH23" s="780"/>
      <c r="UDI23" s="780"/>
      <c r="UDJ23" s="780"/>
      <c r="UDK23" s="780"/>
      <c r="UDL23" s="780"/>
      <c r="UDM23" s="780"/>
      <c r="UDN23" s="780"/>
      <c r="UDO23" s="780"/>
      <c r="UDP23" s="780"/>
      <c r="UDQ23" s="780"/>
      <c r="UDR23" s="780"/>
      <c r="UDS23" s="780"/>
      <c r="UDT23" s="780"/>
      <c r="UDU23" s="780"/>
      <c r="UDV23" s="780"/>
      <c r="UDW23" s="780"/>
      <c r="UDX23" s="780"/>
      <c r="UDY23" s="780"/>
      <c r="UDZ23" s="780"/>
      <c r="UEA23" s="780"/>
      <c r="UEB23" s="780"/>
      <c r="UEC23" s="780"/>
      <c r="UED23" s="780"/>
      <c r="UEE23" s="780"/>
      <c r="UEF23" s="780"/>
      <c r="UEG23" s="780"/>
      <c r="UEH23" s="780"/>
      <c r="UEI23" s="780"/>
      <c r="UEJ23" s="780"/>
      <c r="UEK23" s="780"/>
      <c r="UEL23" s="780"/>
      <c r="UEM23" s="780"/>
      <c r="UEN23" s="780"/>
      <c r="UEO23" s="780"/>
      <c r="UEP23" s="780"/>
      <c r="UEQ23" s="780"/>
      <c r="UER23" s="780"/>
      <c r="UES23" s="780"/>
      <c r="UET23" s="780"/>
      <c r="UEU23" s="780"/>
      <c r="UEV23" s="780"/>
      <c r="UEW23" s="780"/>
      <c r="UEX23" s="780"/>
      <c r="UEY23" s="780"/>
      <c r="UEZ23" s="780"/>
      <c r="UFA23" s="780"/>
      <c r="UFB23" s="780"/>
      <c r="UFC23" s="780"/>
      <c r="UFD23" s="780"/>
      <c r="UFE23" s="780"/>
      <c r="UFF23" s="780"/>
      <c r="UFG23" s="780"/>
      <c r="UFH23" s="780"/>
      <c r="UFI23" s="780"/>
      <c r="UFJ23" s="780"/>
      <c r="UFK23" s="780"/>
      <c r="UFL23" s="780"/>
      <c r="UFM23" s="780"/>
      <c r="UFN23" s="780"/>
      <c r="UFO23" s="780"/>
      <c r="UFP23" s="780"/>
      <c r="UFQ23" s="780"/>
      <c r="UFR23" s="780"/>
      <c r="UFS23" s="780"/>
      <c r="UFT23" s="780"/>
      <c r="UFU23" s="780"/>
      <c r="UFV23" s="780"/>
      <c r="UFW23" s="780"/>
      <c r="UFX23" s="780"/>
      <c r="UFY23" s="780"/>
      <c r="UFZ23" s="780"/>
      <c r="UGA23" s="780"/>
      <c r="UGB23" s="780"/>
      <c r="UGC23" s="780"/>
      <c r="UGD23" s="780"/>
      <c r="UGE23" s="780"/>
      <c r="UGF23" s="780"/>
      <c r="UGG23" s="780"/>
      <c r="UGH23" s="780"/>
      <c r="UGI23" s="780"/>
      <c r="UGJ23" s="780"/>
      <c r="UGK23" s="780"/>
      <c r="UGL23" s="780"/>
      <c r="UGM23" s="780"/>
      <c r="UGN23" s="780"/>
      <c r="UGO23" s="780"/>
      <c r="UGP23" s="780"/>
      <c r="UGQ23" s="780"/>
      <c r="UGR23" s="780"/>
      <c r="UGS23" s="780"/>
      <c r="UGT23" s="780"/>
      <c r="UGU23" s="780"/>
      <c r="UGV23" s="780"/>
      <c r="UGW23" s="780"/>
      <c r="UGX23" s="780"/>
      <c r="UGY23" s="780"/>
      <c r="UGZ23" s="780"/>
      <c r="UHA23" s="780"/>
      <c r="UHB23" s="780"/>
      <c r="UHC23" s="780"/>
      <c r="UHD23" s="780"/>
      <c r="UHE23" s="780"/>
      <c r="UHF23" s="780"/>
      <c r="UHG23" s="780"/>
      <c r="UHH23" s="780"/>
      <c r="UHI23" s="780"/>
      <c r="UHJ23" s="780"/>
      <c r="UHK23" s="780"/>
      <c r="UHL23" s="780"/>
      <c r="UHM23" s="780"/>
      <c r="UHN23" s="780"/>
      <c r="UHO23" s="780"/>
      <c r="UHP23" s="780"/>
      <c r="UHQ23" s="780"/>
      <c r="UHR23" s="780"/>
      <c r="UHS23" s="780"/>
      <c r="UHT23" s="780"/>
      <c r="UHU23" s="780"/>
      <c r="UHV23" s="780"/>
      <c r="UHW23" s="780"/>
      <c r="UHX23" s="780"/>
      <c r="UHY23" s="780"/>
      <c r="UHZ23" s="780"/>
      <c r="UIA23" s="780"/>
      <c r="UIB23" s="780"/>
      <c r="UIC23" s="780"/>
      <c r="UID23" s="780"/>
      <c r="UIE23" s="780"/>
      <c r="UIF23" s="780"/>
      <c r="UIG23" s="780"/>
      <c r="UIH23" s="780"/>
      <c r="UII23" s="780"/>
      <c r="UIJ23" s="780"/>
      <c r="UIK23" s="780"/>
      <c r="UIL23" s="780"/>
      <c r="UIM23" s="780"/>
      <c r="UIN23" s="780"/>
      <c r="UIO23" s="780"/>
      <c r="UIP23" s="780"/>
      <c r="UIQ23" s="780"/>
      <c r="UIR23" s="780"/>
      <c r="UIS23" s="780"/>
      <c r="UIT23" s="780"/>
      <c r="UIU23" s="780"/>
      <c r="UIV23" s="780"/>
      <c r="UIW23" s="780"/>
      <c r="UIX23" s="780"/>
      <c r="UIY23" s="780"/>
      <c r="UIZ23" s="780"/>
      <c r="UJA23" s="780"/>
      <c r="UJB23" s="780"/>
      <c r="UJC23" s="780"/>
      <c r="UJD23" s="780"/>
      <c r="UJE23" s="780"/>
      <c r="UJF23" s="780"/>
      <c r="UJG23" s="780"/>
      <c r="UJH23" s="780"/>
      <c r="UJI23" s="780"/>
      <c r="UJJ23" s="780"/>
      <c r="UJK23" s="780"/>
      <c r="UJL23" s="780"/>
      <c r="UJM23" s="780"/>
      <c r="UJN23" s="780"/>
      <c r="UJO23" s="780"/>
      <c r="UJP23" s="780"/>
      <c r="UJQ23" s="780"/>
      <c r="UJR23" s="780"/>
      <c r="UJS23" s="780"/>
      <c r="UJT23" s="780"/>
      <c r="UJU23" s="780"/>
      <c r="UJV23" s="780"/>
      <c r="UJW23" s="780"/>
      <c r="UJX23" s="780"/>
      <c r="UJY23" s="780"/>
      <c r="UJZ23" s="780"/>
      <c r="UKA23" s="780"/>
      <c r="UKB23" s="780"/>
      <c r="UKC23" s="780"/>
      <c r="UKD23" s="780"/>
      <c r="UKE23" s="780"/>
      <c r="UKF23" s="780"/>
      <c r="UKG23" s="780"/>
      <c r="UKH23" s="780"/>
      <c r="UKI23" s="780"/>
      <c r="UKJ23" s="780"/>
      <c r="UKK23" s="780"/>
      <c r="UKL23" s="780"/>
      <c r="UKM23" s="780"/>
      <c r="UKN23" s="780"/>
      <c r="UKO23" s="780"/>
      <c r="UKP23" s="780"/>
      <c r="UKQ23" s="780"/>
      <c r="UKR23" s="780"/>
      <c r="UKS23" s="780"/>
      <c r="UKT23" s="780"/>
      <c r="UKU23" s="780"/>
      <c r="UKV23" s="780"/>
      <c r="UKW23" s="780"/>
      <c r="UKX23" s="780"/>
      <c r="UKY23" s="780"/>
      <c r="UKZ23" s="780"/>
      <c r="ULA23" s="780"/>
      <c r="ULB23" s="780"/>
      <c r="ULC23" s="780"/>
      <c r="ULD23" s="780"/>
      <c r="ULE23" s="780"/>
      <c r="ULF23" s="780"/>
      <c r="ULG23" s="780"/>
      <c r="ULH23" s="780"/>
      <c r="ULI23" s="780"/>
      <c r="ULJ23" s="780"/>
      <c r="ULK23" s="780"/>
      <c r="ULL23" s="780"/>
      <c r="ULM23" s="780"/>
      <c r="ULN23" s="780"/>
      <c r="ULO23" s="780"/>
      <c r="ULP23" s="780"/>
      <c r="ULQ23" s="780"/>
      <c r="ULR23" s="780"/>
      <c r="ULS23" s="780"/>
      <c r="ULT23" s="780"/>
      <c r="ULU23" s="780"/>
      <c r="ULV23" s="780"/>
      <c r="ULW23" s="780"/>
      <c r="ULX23" s="780"/>
      <c r="ULY23" s="780"/>
      <c r="ULZ23" s="780"/>
      <c r="UMA23" s="780"/>
      <c r="UMB23" s="780"/>
      <c r="UMC23" s="780"/>
      <c r="UMD23" s="780"/>
      <c r="UME23" s="780"/>
      <c r="UMF23" s="780"/>
      <c r="UMG23" s="780"/>
      <c r="UMH23" s="780"/>
      <c r="UMI23" s="780"/>
      <c r="UMJ23" s="780"/>
      <c r="UMK23" s="780"/>
      <c r="UML23" s="780"/>
      <c r="UMM23" s="780"/>
      <c r="UMN23" s="780"/>
      <c r="UMO23" s="780"/>
      <c r="UMP23" s="780"/>
      <c r="UMQ23" s="780"/>
      <c r="UMR23" s="780"/>
      <c r="UMS23" s="780"/>
      <c r="UMT23" s="780"/>
      <c r="UMU23" s="780"/>
      <c r="UMV23" s="780"/>
      <c r="UMW23" s="780"/>
      <c r="UMX23" s="780"/>
      <c r="UMY23" s="780"/>
      <c r="UMZ23" s="780"/>
      <c r="UNA23" s="780"/>
      <c r="UNB23" s="780"/>
      <c r="UNC23" s="780"/>
      <c r="UND23" s="780"/>
      <c r="UNE23" s="780"/>
      <c r="UNF23" s="780"/>
      <c r="UNG23" s="780"/>
      <c r="UNH23" s="780"/>
      <c r="UNI23" s="780"/>
      <c r="UNJ23" s="780"/>
      <c r="UNK23" s="780"/>
      <c r="UNL23" s="780"/>
      <c r="UNM23" s="780"/>
      <c r="UNN23" s="780"/>
      <c r="UNO23" s="780"/>
      <c r="UNP23" s="780"/>
      <c r="UNQ23" s="780"/>
      <c r="UNR23" s="780"/>
      <c r="UNS23" s="780"/>
      <c r="UNT23" s="780"/>
      <c r="UNU23" s="780"/>
      <c r="UNV23" s="780"/>
      <c r="UNW23" s="780"/>
      <c r="UNX23" s="780"/>
      <c r="UNY23" s="780"/>
      <c r="UNZ23" s="780"/>
      <c r="UOA23" s="780"/>
      <c r="UOB23" s="780"/>
      <c r="UOC23" s="780"/>
      <c r="UOD23" s="780"/>
      <c r="UOE23" s="780"/>
      <c r="UOF23" s="780"/>
      <c r="UOG23" s="780"/>
      <c r="UOH23" s="780"/>
      <c r="UOI23" s="780"/>
      <c r="UOJ23" s="780"/>
      <c r="UOK23" s="780"/>
      <c r="UOL23" s="780"/>
      <c r="UOM23" s="780"/>
      <c r="UON23" s="780"/>
      <c r="UOO23" s="780"/>
      <c r="UOP23" s="780"/>
      <c r="UOQ23" s="780"/>
      <c r="UOR23" s="780"/>
      <c r="UOS23" s="780"/>
      <c r="UOT23" s="780"/>
      <c r="UOU23" s="780"/>
      <c r="UOV23" s="780"/>
      <c r="UOW23" s="780"/>
      <c r="UOX23" s="780"/>
      <c r="UOY23" s="780"/>
      <c r="UOZ23" s="780"/>
      <c r="UPA23" s="780"/>
      <c r="UPB23" s="780"/>
      <c r="UPC23" s="780"/>
      <c r="UPD23" s="780"/>
      <c r="UPE23" s="780"/>
      <c r="UPF23" s="780"/>
      <c r="UPG23" s="780"/>
      <c r="UPH23" s="780"/>
      <c r="UPI23" s="780"/>
      <c r="UPJ23" s="780"/>
      <c r="UPK23" s="780"/>
      <c r="UPL23" s="780"/>
      <c r="UPM23" s="780"/>
      <c r="UPN23" s="780"/>
      <c r="UPO23" s="780"/>
      <c r="UPP23" s="780"/>
      <c r="UPQ23" s="780"/>
      <c r="UPR23" s="780"/>
      <c r="UPS23" s="780"/>
      <c r="UPT23" s="780"/>
      <c r="UPU23" s="780"/>
      <c r="UPV23" s="780"/>
      <c r="UPW23" s="780"/>
      <c r="UPX23" s="780"/>
      <c r="UPY23" s="780"/>
      <c r="UPZ23" s="780"/>
      <c r="UQA23" s="780"/>
      <c r="UQB23" s="780"/>
      <c r="UQC23" s="780"/>
      <c r="UQD23" s="780"/>
      <c r="UQE23" s="780"/>
      <c r="UQF23" s="780"/>
      <c r="UQG23" s="780"/>
      <c r="UQH23" s="780"/>
      <c r="UQI23" s="780"/>
      <c r="UQJ23" s="780"/>
      <c r="UQK23" s="780"/>
      <c r="UQL23" s="780"/>
      <c r="UQM23" s="780"/>
      <c r="UQN23" s="780"/>
      <c r="UQO23" s="780"/>
      <c r="UQP23" s="780"/>
      <c r="UQQ23" s="780"/>
      <c r="UQR23" s="780"/>
      <c r="UQS23" s="780"/>
      <c r="UQT23" s="780"/>
      <c r="UQU23" s="780"/>
      <c r="UQV23" s="780"/>
      <c r="UQW23" s="780"/>
      <c r="UQX23" s="780"/>
      <c r="UQY23" s="780"/>
      <c r="UQZ23" s="780"/>
      <c r="URA23" s="780"/>
      <c r="URB23" s="780"/>
      <c r="URC23" s="780"/>
      <c r="URD23" s="780"/>
      <c r="URE23" s="780"/>
      <c r="URF23" s="780"/>
      <c r="URG23" s="780"/>
      <c r="URH23" s="780"/>
      <c r="URI23" s="780"/>
      <c r="URJ23" s="780"/>
      <c r="URK23" s="780"/>
      <c r="URL23" s="780"/>
      <c r="URM23" s="780"/>
      <c r="URN23" s="780"/>
      <c r="URO23" s="780"/>
      <c r="URP23" s="780"/>
      <c r="URQ23" s="780"/>
      <c r="URR23" s="780"/>
      <c r="URS23" s="780"/>
      <c r="URT23" s="780"/>
      <c r="URU23" s="780"/>
      <c r="URV23" s="780"/>
      <c r="URW23" s="780"/>
      <c r="URX23" s="780"/>
      <c r="URY23" s="780"/>
      <c r="URZ23" s="780"/>
      <c r="USA23" s="780"/>
      <c r="USB23" s="780"/>
      <c r="USC23" s="780"/>
      <c r="USD23" s="780"/>
      <c r="USE23" s="780"/>
      <c r="USF23" s="780"/>
      <c r="USG23" s="780"/>
      <c r="USH23" s="780"/>
      <c r="USI23" s="780"/>
      <c r="USJ23" s="780"/>
      <c r="USK23" s="780"/>
      <c r="USL23" s="780"/>
      <c r="USM23" s="780"/>
      <c r="USN23" s="780"/>
      <c r="USO23" s="780"/>
      <c r="USP23" s="780"/>
      <c r="USQ23" s="780"/>
      <c r="USR23" s="780"/>
      <c r="USS23" s="780"/>
      <c r="UST23" s="780"/>
      <c r="USU23" s="780"/>
      <c r="USV23" s="780"/>
      <c r="USW23" s="780"/>
      <c r="USX23" s="780"/>
      <c r="USY23" s="780"/>
      <c r="USZ23" s="780"/>
      <c r="UTA23" s="780"/>
      <c r="UTB23" s="780"/>
      <c r="UTC23" s="780"/>
      <c r="UTD23" s="780"/>
      <c r="UTE23" s="780"/>
      <c r="UTF23" s="780"/>
      <c r="UTG23" s="780"/>
      <c r="UTH23" s="780"/>
      <c r="UTI23" s="780"/>
      <c r="UTJ23" s="780"/>
      <c r="UTK23" s="780"/>
      <c r="UTL23" s="780"/>
      <c r="UTM23" s="780"/>
      <c r="UTN23" s="780"/>
      <c r="UTO23" s="780"/>
      <c r="UTP23" s="780"/>
      <c r="UTQ23" s="780"/>
      <c r="UTR23" s="780"/>
      <c r="UTS23" s="780"/>
      <c r="UTT23" s="780"/>
      <c r="UTU23" s="780"/>
      <c r="UTV23" s="780"/>
      <c r="UTW23" s="780"/>
      <c r="UTX23" s="780"/>
      <c r="UTY23" s="780"/>
      <c r="UTZ23" s="780"/>
      <c r="UUA23" s="780"/>
      <c r="UUB23" s="780"/>
      <c r="UUC23" s="780"/>
      <c r="UUD23" s="780"/>
      <c r="UUE23" s="780"/>
      <c r="UUF23" s="780"/>
      <c r="UUG23" s="780"/>
      <c r="UUH23" s="780"/>
      <c r="UUI23" s="780"/>
      <c r="UUJ23" s="780"/>
      <c r="UUK23" s="780"/>
      <c r="UUL23" s="780"/>
      <c r="UUM23" s="780"/>
      <c r="UUN23" s="780"/>
      <c r="UUO23" s="780"/>
      <c r="UUP23" s="780"/>
      <c r="UUQ23" s="780"/>
      <c r="UUR23" s="780"/>
      <c r="UUS23" s="780"/>
      <c r="UUT23" s="780"/>
      <c r="UUU23" s="780"/>
      <c r="UUV23" s="780"/>
      <c r="UUW23" s="780"/>
      <c r="UUX23" s="780"/>
      <c r="UUY23" s="780"/>
      <c r="UUZ23" s="780"/>
      <c r="UVA23" s="780"/>
      <c r="UVB23" s="780"/>
      <c r="UVC23" s="780"/>
      <c r="UVD23" s="780"/>
      <c r="UVE23" s="780"/>
      <c r="UVF23" s="780"/>
      <c r="UVG23" s="780"/>
      <c r="UVH23" s="780"/>
      <c r="UVI23" s="780"/>
      <c r="UVJ23" s="780"/>
      <c r="UVK23" s="780"/>
      <c r="UVL23" s="780"/>
      <c r="UVM23" s="780"/>
      <c r="UVN23" s="780"/>
      <c r="UVO23" s="780"/>
      <c r="UVP23" s="780"/>
      <c r="UVQ23" s="780"/>
      <c r="UVR23" s="780"/>
      <c r="UVS23" s="780"/>
      <c r="UVT23" s="780"/>
      <c r="UVU23" s="780"/>
      <c r="UVV23" s="780"/>
      <c r="UVW23" s="780"/>
      <c r="UVX23" s="780"/>
      <c r="UVY23" s="780"/>
      <c r="UVZ23" s="780"/>
      <c r="UWA23" s="780"/>
      <c r="UWB23" s="780"/>
      <c r="UWC23" s="780"/>
      <c r="UWD23" s="780"/>
      <c r="UWE23" s="780"/>
      <c r="UWF23" s="780"/>
      <c r="UWG23" s="780"/>
      <c r="UWH23" s="780"/>
      <c r="UWI23" s="780"/>
      <c r="UWJ23" s="780"/>
      <c r="UWK23" s="780"/>
      <c r="UWL23" s="780"/>
      <c r="UWM23" s="780"/>
      <c r="UWN23" s="780"/>
      <c r="UWO23" s="780"/>
      <c r="UWP23" s="780"/>
      <c r="UWQ23" s="780"/>
      <c r="UWR23" s="780"/>
      <c r="UWS23" s="780"/>
      <c r="UWT23" s="780"/>
      <c r="UWU23" s="780"/>
      <c r="UWV23" s="780"/>
      <c r="UWW23" s="780"/>
      <c r="UWX23" s="780"/>
      <c r="UWY23" s="780"/>
      <c r="UWZ23" s="780"/>
      <c r="UXA23" s="780"/>
      <c r="UXB23" s="780"/>
      <c r="UXC23" s="780"/>
      <c r="UXD23" s="780"/>
      <c r="UXE23" s="780"/>
      <c r="UXF23" s="780"/>
      <c r="UXG23" s="780"/>
      <c r="UXH23" s="780"/>
      <c r="UXI23" s="780"/>
      <c r="UXJ23" s="780"/>
      <c r="UXK23" s="780"/>
      <c r="UXL23" s="780"/>
      <c r="UXM23" s="780"/>
      <c r="UXN23" s="780"/>
      <c r="UXO23" s="780"/>
      <c r="UXP23" s="780"/>
      <c r="UXQ23" s="780"/>
      <c r="UXR23" s="780"/>
      <c r="UXS23" s="780"/>
      <c r="UXT23" s="780"/>
      <c r="UXU23" s="780"/>
      <c r="UXV23" s="780"/>
      <c r="UXW23" s="780"/>
      <c r="UXX23" s="780"/>
      <c r="UXY23" s="780"/>
      <c r="UXZ23" s="780"/>
      <c r="UYA23" s="780"/>
      <c r="UYB23" s="780"/>
      <c r="UYC23" s="780"/>
      <c r="UYD23" s="780"/>
      <c r="UYE23" s="780"/>
      <c r="UYF23" s="780"/>
      <c r="UYG23" s="780"/>
      <c r="UYH23" s="780"/>
      <c r="UYI23" s="780"/>
      <c r="UYJ23" s="780"/>
      <c r="UYK23" s="780"/>
      <c r="UYL23" s="780"/>
      <c r="UYM23" s="780"/>
      <c r="UYN23" s="780"/>
      <c r="UYO23" s="780"/>
      <c r="UYP23" s="780"/>
      <c r="UYQ23" s="780"/>
      <c r="UYR23" s="780"/>
      <c r="UYS23" s="780"/>
      <c r="UYT23" s="780"/>
      <c r="UYU23" s="780"/>
      <c r="UYV23" s="780"/>
      <c r="UYW23" s="780"/>
      <c r="UYX23" s="780"/>
      <c r="UYY23" s="780"/>
      <c r="UYZ23" s="780"/>
      <c r="UZA23" s="780"/>
      <c r="UZB23" s="780"/>
      <c r="UZC23" s="780"/>
      <c r="UZD23" s="780"/>
      <c r="UZE23" s="780"/>
      <c r="UZF23" s="780"/>
      <c r="UZG23" s="780"/>
      <c r="UZH23" s="780"/>
      <c r="UZI23" s="780"/>
      <c r="UZJ23" s="780"/>
      <c r="UZK23" s="780"/>
      <c r="UZL23" s="780"/>
      <c r="UZM23" s="780"/>
      <c r="UZN23" s="780"/>
      <c r="UZO23" s="780"/>
      <c r="UZP23" s="780"/>
      <c r="UZQ23" s="780"/>
      <c r="UZR23" s="780"/>
      <c r="UZS23" s="780"/>
      <c r="UZT23" s="780"/>
      <c r="UZU23" s="780"/>
      <c r="UZV23" s="780"/>
      <c r="UZW23" s="780"/>
      <c r="UZX23" s="780"/>
      <c r="UZY23" s="780"/>
      <c r="UZZ23" s="780"/>
      <c r="VAA23" s="780"/>
      <c r="VAB23" s="780"/>
      <c r="VAC23" s="780"/>
      <c r="VAD23" s="780"/>
      <c r="VAE23" s="780"/>
      <c r="VAF23" s="780"/>
      <c r="VAG23" s="780"/>
      <c r="VAH23" s="780"/>
      <c r="VAI23" s="780"/>
      <c r="VAJ23" s="780"/>
      <c r="VAK23" s="780"/>
      <c r="VAL23" s="780"/>
      <c r="VAM23" s="780"/>
      <c r="VAN23" s="780"/>
      <c r="VAO23" s="780"/>
      <c r="VAP23" s="780"/>
      <c r="VAQ23" s="780"/>
      <c r="VAR23" s="780"/>
      <c r="VAS23" s="780"/>
      <c r="VAT23" s="780"/>
      <c r="VAU23" s="780"/>
      <c r="VAV23" s="780"/>
      <c r="VAW23" s="780"/>
      <c r="VAX23" s="780"/>
      <c r="VAY23" s="780"/>
      <c r="VAZ23" s="780"/>
      <c r="VBA23" s="780"/>
      <c r="VBB23" s="780"/>
      <c r="VBC23" s="780"/>
      <c r="VBD23" s="780"/>
      <c r="VBE23" s="780"/>
      <c r="VBF23" s="780"/>
      <c r="VBG23" s="780"/>
      <c r="VBH23" s="780"/>
      <c r="VBI23" s="780"/>
      <c r="VBJ23" s="780"/>
      <c r="VBK23" s="780"/>
      <c r="VBL23" s="780"/>
      <c r="VBM23" s="780"/>
      <c r="VBN23" s="780"/>
      <c r="VBO23" s="780"/>
      <c r="VBP23" s="780"/>
      <c r="VBQ23" s="780"/>
      <c r="VBR23" s="780"/>
      <c r="VBS23" s="780"/>
      <c r="VBT23" s="780"/>
      <c r="VBU23" s="780"/>
      <c r="VBV23" s="780"/>
      <c r="VBW23" s="780"/>
      <c r="VBX23" s="780"/>
      <c r="VBY23" s="780"/>
      <c r="VBZ23" s="780"/>
      <c r="VCA23" s="780"/>
      <c r="VCB23" s="780"/>
      <c r="VCC23" s="780"/>
      <c r="VCD23" s="780"/>
      <c r="VCE23" s="780"/>
      <c r="VCF23" s="780"/>
      <c r="VCG23" s="780"/>
      <c r="VCH23" s="780"/>
      <c r="VCI23" s="780"/>
      <c r="VCJ23" s="780"/>
      <c r="VCK23" s="780"/>
      <c r="VCL23" s="780"/>
      <c r="VCM23" s="780"/>
      <c r="VCN23" s="780"/>
      <c r="VCO23" s="780"/>
      <c r="VCP23" s="780"/>
      <c r="VCQ23" s="780"/>
      <c r="VCR23" s="780"/>
      <c r="VCS23" s="780"/>
      <c r="VCT23" s="780"/>
      <c r="VCU23" s="780"/>
      <c r="VCV23" s="780"/>
      <c r="VCW23" s="780"/>
      <c r="VCX23" s="780"/>
      <c r="VCY23" s="780"/>
      <c r="VCZ23" s="780"/>
      <c r="VDA23" s="780"/>
      <c r="VDB23" s="780"/>
      <c r="VDC23" s="780"/>
      <c r="VDD23" s="780"/>
      <c r="VDE23" s="780"/>
      <c r="VDF23" s="780"/>
      <c r="VDG23" s="780"/>
      <c r="VDH23" s="780"/>
      <c r="VDI23" s="780"/>
      <c r="VDJ23" s="780"/>
      <c r="VDK23" s="780"/>
      <c r="VDL23" s="780"/>
      <c r="VDM23" s="780"/>
      <c r="VDN23" s="780"/>
      <c r="VDO23" s="780"/>
      <c r="VDP23" s="780"/>
      <c r="VDQ23" s="780"/>
      <c r="VDR23" s="780"/>
      <c r="VDS23" s="780"/>
      <c r="VDT23" s="780"/>
      <c r="VDU23" s="780"/>
      <c r="VDV23" s="780"/>
      <c r="VDW23" s="780"/>
      <c r="VDX23" s="780"/>
      <c r="VDY23" s="780"/>
      <c r="VDZ23" s="780"/>
      <c r="VEA23" s="780"/>
      <c r="VEB23" s="780"/>
      <c r="VEC23" s="780"/>
      <c r="VED23" s="780"/>
      <c r="VEE23" s="780"/>
      <c r="VEF23" s="780"/>
      <c r="VEG23" s="780"/>
      <c r="VEH23" s="780"/>
      <c r="VEI23" s="780"/>
      <c r="VEJ23" s="780"/>
      <c r="VEK23" s="780"/>
      <c r="VEL23" s="780"/>
      <c r="VEM23" s="780"/>
      <c r="VEN23" s="780"/>
      <c r="VEO23" s="780"/>
      <c r="VEP23" s="780"/>
      <c r="VEQ23" s="780"/>
      <c r="VER23" s="780"/>
      <c r="VES23" s="780"/>
      <c r="VET23" s="780"/>
      <c r="VEU23" s="780"/>
      <c r="VEV23" s="780"/>
      <c r="VEW23" s="780"/>
      <c r="VEX23" s="780"/>
      <c r="VEY23" s="780"/>
      <c r="VEZ23" s="780"/>
      <c r="VFA23" s="780"/>
      <c r="VFB23" s="780"/>
      <c r="VFC23" s="780"/>
      <c r="VFD23" s="780"/>
      <c r="VFE23" s="780"/>
      <c r="VFF23" s="780"/>
      <c r="VFG23" s="780"/>
      <c r="VFH23" s="780"/>
      <c r="VFI23" s="780"/>
      <c r="VFJ23" s="780"/>
      <c r="VFK23" s="780"/>
      <c r="VFL23" s="780"/>
      <c r="VFM23" s="780"/>
      <c r="VFN23" s="780"/>
      <c r="VFO23" s="780"/>
      <c r="VFP23" s="780"/>
      <c r="VFQ23" s="780"/>
      <c r="VFR23" s="780"/>
      <c r="VFS23" s="780"/>
      <c r="VFT23" s="780"/>
      <c r="VFU23" s="780"/>
      <c r="VFV23" s="780"/>
      <c r="VFW23" s="780"/>
      <c r="VFX23" s="780"/>
      <c r="VFY23" s="780"/>
      <c r="VFZ23" s="780"/>
      <c r="VGA23" s="780"/>
      <c r="VGB23" s="780"/>
      <c r="VGC23" s="780"/>
      <c r="VGD23" s="780"/>
      <c r="VGE23" s="780"/>
      <c r="VGF23" s="780"/>
      <c r="VGG23" s="780"/>
      <c r="VGH23" s="780"/>
      <c r="VGI23" s="780"/>
      <c r="VGJ23" s="780"/>
      <c r="VGK23" s="780"/>
      <c r="VGL23" s="780"/>
      <c r="VGM23" s="780"/>
      <c r="VGN23" s="780"/>
      <c r="VGO23" s="780"/>
      <c r="VGP23" s="780"/>
      <c r="VGQ23" s="780"/>
      <c r="VGR23" s="780"/>
      <c r="VGS23" s="780"/>
      <c r="VGT23" s="780"/>
      <c r="VGU23" s="780"/>
      <c r="VGV23" s="780"/>
      <c r="VGW23" s="780"/>
      <c r="VGX23" s="780"/>
      <c r="VGY23" s="780"/>
      <c r="VGZ23" s="780"/>
      <c r="VHA23" s="780"/>
      <c r="VHB23" s="780"/>
      <c r="VHC23" s="780"/>
      <c r="VHD23" s="780"/>
      <c r="VHE23" s="780"/>
      <c r="VHF23" s="780"/>
      <c r="VHG23" s="780"/>
      <c r="VHH23" s="780"/>
      <c r="VHI23" s="780"/>
      <c r="VHJ23" s="780"/>
      <c r="VHK23" s="780"/>
      <c r="VHL23" s="780"/>
      <c r="VHM23" s="780"/>
      <c r="VHN23" s="780"/>
      <c r="VHO23" s="780"/>
      <c r="VHP23" s="780"/>
      <c r="VHQ23" s="780"/>
      <c r="VHR23" s="780"/>
      <c r="VHS23" s="780"/>
      <c r="VHT23" s="780"/>
      <c r="VHU23" s="780"/>
      <c r="VHV23" s="780"/>
      <c r="VHW23" s="780"/>
      <c r="VHX23" s="780"/>
      <c r="VHY23" s="780"/>
      <c r="VHZ23" s="780"/>
      <c r="VIA23" s="780"/>
      <c r="VIB23" s="780"/>
      <c r="VIC23" s="780"/>
      <c r="VID23" s="780"/>
      <c r="VIE23" s="780"/>
      <c r="VIF23" s="780"/>
      <c r="VIG23" s="780"/>
      <c r="VIH23" s="780"/>
      <c r="VII23" s="780"/>
      <c r="VIJ23" s="780"/>
      <c r="VIK23" s="780"/>
      <c r="VIL23" s="780"/>
      <c r="VIM23" s="780"/>
      <c r="VIN23" s="780"/>
      <c r="VIO23" s="780"/>
      <c r="VIP23" s="780"/>
      <c r="VIQ23" s="780"/>
      <c r="VIR23" s="780"/>
      <c r="VIS23" s="780"/>
      <c r="VIT23" s="780"/>
      <c r="VIU23" s="780"/>
      <c r="VIV23" s="780"/>
      <c r="VIW23" s="780"/>
      <c r="VIX23" s="780"/>
      <c r="VIY23" s="780"/>
      <c r="VIZ23" s="780"/>
      <c r="VJA23" s="780"/>
      <c r="VJB23" s="780"/>
      <c r="VJC23" s="780"/>
      <c r="VJD23" s="780"/>
      <c r="VJE23" s="780"/>
      <c r="VJF23" s="780"/>
      <c r="VJG23" s="780"/>
      <c r="VJH23" s="780"/>
      <c r="VJI23" s="780"/>
      <c r="VJJ23" s="780"/>
      <c r="VJK23" s="780"/>
      <c r="VJL23" s="780"/>
      <c r="VJM23" s="780"/>
      <c r="VJN23" s="780"/>
      <c r="VJO23" s="780"/>
      <c r="VJP23" s="780"/>
      <c r="VJQ23" s="780"/>
      <c r="VJR23" s="780"/>
      <c r="VJS23" s="780"/>
      <c r="VJT23" s="780"/>
      <c r="VJU23" s="780"/>
      <c r="VJV23" s="780"/>
      <c r="VJW23" s="780"/>
      <c r="VJX23" s="780"/>
      <c r="VJY23" s="780"/>
      <c r="VJZ23" s="780"/>
      <c r="VKA23" s="780"/>
      <c r="VKB23" s="780"/>
      <c r="VKC23" s="780"/>
      <c r="VKD23" s="780"/>
      <c r="VKE23" s="780"/>
      <c r="VKF23" s="780"/>
      <c r="VKG23" s="780"/>
      <c r="VKH23" s="780"/>
      <c r="VKI23" s="780"/>
      <c r="VKJ23" s="780"/>
      <c r="VKK23" s="780"/>
      <c r="VKL23" s="780"/>
      <c r="VKM23" s="780"/>
      <c r="VKN23" s="780"/>
      <c r="VKO23" s="780"/>
      <c r="VKP23" s="780"/>
      <c r="VKQ23" s="780"/>
      <c r="VKR23" s="780"/>
      <c r="VKS23" s="780"/>
      <c r="VKT23" s="780"/>
      <c r="VKU23" s="780"/>
      <c r="VKV23" s="780"/>
      <c r="VKW23" s="780"/>
      <c r="VKX23" s="780"/>
      <c r="VKY23" s="780"/>
      <c r="VKZ23" s="780"/>
      <c r="VLA23" s="780"/>
      <c r="VLB23" s="780"/>
      <c r="VLC23" s="780"/>
      <c r="VLD23" s="780"/>
      <c r="VLE23" s="780"/>
      <c r="VLF23" s="780"/>
      <c r="VLG23" s="780"/>
      <c r="VLH23" s="780"/>
      <c r="VLI23" s="780"/>
      <c r="VLJ23" s="780"/>
      <c r="VLK23" s="780"/>
      <c r="VLL23" s="780"/>
      <c r="VLM23" s="780"/>
      <c r="VLN23" s="780"/>
      <c r="VLO23" s="780"/>
      <c r="VLP23" s="780"/>
      <c r="VLQ23" s="780"/>
      <c r="VLR23" s="780"/>
      <c r="VLS23" s="780"/>
      <c r="VLT23" s="780"/>
      <c r="VLU23" s="780"/>
      <c r="VLV23" s="780"/>
      <c r="VLW23" s="780"/>
      <c r="VLX23" s="780"/>
      <c r="VLY23" s="780"/>
      <c r="VLZ23" s="780"/>
      <c r="VMA23" s="780"/>
      <c r="VMB23" s="780"/>
      <c r="VMC23" s="780"/>
      <c r="VMD23" s="780"/>
      <c r="VME23" s="780"/>
      <c r="VMF23" s="780"/>
      <c r="VMG23" s="780"/>
      <c r="VMH23" s="780"/>
      <c r="VMI23" s="780"/>
      <c r="VMJ23" s="780"/>
      <c r="VMK23" s="780"/>
      <c r="VML23" s="780"/>
      <c r="VMM23" s="780"/>
      <c r="VMN23" s="780"/>
      <c r="VMO23" s="780"/>
      <c r="VMP23" s="780"/>
      <c r="VMQ23" s="780"/>
      <c r="VMR23" s="780"/>
      <c r="VMS23" s="780"/>
      <c r="VMT23" s="780"/>
      <c r="VMU23" s="780"/>
      <c r="VMV23" s="780"/>
      <c r="VMW23" s="780"/>
      <c r="VMX23" s="780"/>
      <c r="VMY23" s="780"/>
      <c r="VMZ23" s="780"/>
      <c r="VNA23" s="780"/>
      <c r="VNB23" s="780"/>
      <c r="VNC23" s="780"/>
      <c r="VND23" s="780"/>
      <c r="VNE23" s="780"/>
      <c r="VNF23" s="780"/>
      <c r="VNG23" s="780"/>
      <c r="VNH23" s="780"/>
      <c r="VNI23" s="780"/>
      <c r="VNJ23" s="780"/>
      <c r="VNK23" s="780"/>
      <c r="VNL23" s="780"/>
      <c r="VNM23" s="780"/>
      <c r="VNN23" s="780"/>
      <c r="VNO23" s="780"/>
      <c r="VNP23" s="780"/>
      <c r="VNQ23" s="780"/>
      <c r="VNR23" s="780"/>
      <c r="VNS23" s="780"/>
      <c r="VNT23" s="780"/>
      <c r="VNU23" s="780"/>
      <c r="VNV23" s="780"/>
      <c r="VNW23" s="780"/>
      <c r="VNX23" s="780"/>
      <c r="VNY23" s="780"/>
      <c r="VNZ23" s="780"/>
      <c r="VOA23" s="780"/>
      <c r="VOB23" s="780"/>
      <c r="VOC23" s="780"/>
      <c r="VOD23" s="780"/>
      <c r="VOE23" s="780"/>
      <c r="VOF23" s="780"/>
      <c r="VOG23" s="780"/>
      <c r="VOH23" s="780"/>
      <c r="VOI23" s="780"/>
      <c r="VOJ23" s="780"/>
      <c r="VOK23" s="780"/>
      <c r="VOL23" s="780"/>
      <c r="VOM23" s="780"/>
      <c r="VON23" s="780"/>
      <c r="VOO23" s="780"/>
      <c r="VOP23" s="780"/>
      <c r="VOQ23" s="780"/>
      <c r="VOR23" s="780"/>
      <c r="VOS23" s="780"/>
      <c r="VOT23" s="780"/>
      <c r="VOU23" s="780"/>
      <c r="VOV23" s="780"/>
      <c r="VOW23" s="780"/>
      <c r="VOX23" s="780"/>
      <c r="VOY23" s="780"/>
      <c r="VOZ23" s="780"/>
      <c r="VPA23" s="780"/>
      <c r="VPB23" s="780"/>
      <c r="VPC23" s="780"/>
      <c r="VPD23" s="780"/>
      <c r="VPE23" s="780"/>
      <c r="VPF23" s="780"/>
      <c r="VPG23" s="780"/>
      <c r="VPH23" s="780"/>
      <c r="VPI23" s="780"/>
      <c r="VPJ23" s="780"/>
      <c r="VPK23" s="780"/>
      <c r="VPL23" s="780"/>
      <c r="VPM23" s="780"/>
      <c r="VPN23" s="780"/>
      <c r="VPO23" s="780"/>
      <c r="VPP23" s="780"/>
      <c r="VPQ23" s="780"/>
      <c r="VPR23" s="780"/>
      <c r="VPS23" s="780"/>
      <c r="VPT23" s="780"/>
      <c r="VPU23" s="780"/>
      <c r="VPV23" s="780"/>
      <c r="VPW23" s="780"/>
      <c r="VPX23" s="780"/>
      <c r="VPY23" s="780"/>
      <c r="VPZ23" s="780"/>
      <c r="VQA23" s="780"/>
      <c r="VQB23" s="780"/>
      <c r="VQC23" s="780"/>
      <c r="VQD23" s="780"/>
      <c r="VQE23" s="780"/>
      <c r="VQF23" s="780"/>
      <c r="VQG23" s="780"/>
      <c r="VQH23" s="780"/>
      <c r="VQI23" s="780"/>
      <c r="VQJ23" s="780"/>
      <c r="VQK23" s="780"/>
      <c r="VQL23" s="780"/>
      <c r="VQM23" s="780"/>
      <c r="VQN23" s="780"/>
      <c r="VQO23" s="780"/>
      <c r="VQP23" s="780"/>
      <c r="VQQ23" s="780"/>
      <c r="VQR23" s="780"/>
      <c r="VQS23" s="780"/>
      <c r="VQT23" s="780"/>
      <c r="VQU23" s="780"/>
      <c r="VQV23" s="780"/>
      <c r="VQW23" s="780"/>
      <c r="VQX23" s="780"/>
      <c r="VQY23" s="780"/>
      <c r="VQZ23" s="780"/>
      <c r="VRA23" s="780"/>
      <c r="VRB23" s="780"/>
      <c r="VRC23" s="780"/>
      <c r="VRD23" s="780"/>
      <c r="VRE23" s="780"/>
      <c r="VRF23" s="780"/>
      <c r="VRG23" s="780"/>
      <c r="VRH23" s="780"/>
      <c r="VRI23" s="780"/>
      <c r="VRJ23" s="780"/>
      <c r="VRK23" s="780"/>
      <c r="VRL23" s="780"/>
      <c r="VRM23" s="780"/>
      <c r="VRN23" s="780"/>
      <c r="VRO23" s="780"/>
      <c r="VRP23" s="780"/>
      <c r="VRQ23" s="780"/>
      <c r="VRR23" s="780"/>
      <c r="VRS23" s="780"/>
      <c r="VRT23" s="780"/>
      <c r="VRU23" s="780"/>
      <c r="VRV23" s="780"/>
      <c r="VRW23" s="780"/>
      <c r="VRX23" s="780"/>
      <c r="VRY23" s="780"/>
      <c r="VRZ23" s="780"/>
      <c r="VSA23" s="780"/>
      <c r="VSB23" s="780"/>
      <c r="VSC23" s="780"/>
      <c r="VSD23" s="780"/>
      <c r="VSE23" s="780"/>
      <c r="VSF23" s="780"/>
      <c r="VSG23" s="780"/>
      <c r="VSH23" s="780"/>
      <c r="VSI23" s="780"/>
      <c r="VSJ23" s="780"/>
      <c r="VSK23" s="780"/>
      <c r="VSL23" s="780"/>
      <c r="VSM23" s="780"/>
      <c r="VSN23" s="780"/>
      <c r="VSO23" s="780"/>
      <c r="VSP23" s="780"/>
      <c r="VSQ23" s="780"/>
      <c r="VSR23" s="780"/>
      <c r="VSS23" s="780"/>
      <c r="VST23" s="780"/>
      <c r="VSU23" s="780"/>
      <c r="VSV23" s="780"/>
      <c r="VSW23" s="780"/>
      <c r="VSX23" s="780"/>
      <c r="VSY23" s="780"/>
      <c r="VSZ23" s="780"/>
      <c r="VTA23" s="780"/>
      <c r="VTB23" s="780"/>
      <c r="VTC23" s="780"/>
      <c r="VTD23" s="780"/>
      <c r="VTE23" s="780"/>
      <c r="VTF23" s="780"/>
      <c r="VTG23" s="780"/>
      <c r="VTH23" s="780"/>
      <c r="VTI23" s="780"/>
      <c r="VTJ23" s="780"/>
      <c r="VTK23" s="780"/>
      <c r="VTL23" s="780"/>
      <c r="VTM23" s="780"/>
      <c r="VTN23" s="780"/>
      <c r="VTO23" s="780"/>
      <c r="VTP23" s="780"/>
      <c r="VTQ23" s="780"/>
      <c r="VTR23" s="780"/>
      <c r="VTS23" s="780"/>
      <c r="VTT23" s="780"/>
      <c r="VTU23" s="780"/>
      <c r="VTV23" s="780"/>
      <c r="VTW23" s="780"/>
      <c r="VTX23" s="780"/>
      <c r="VTY23" s="780"/>
      <c r="VTZ23" s="780"/>
      <c r="VUA23" s="780"/>
      <c r="VUB23" s="780"/>
      <c r="VUC23" s="780"/>
      <c r="VUD23" s="780"/>
      <c r="VUE23" s="780"/>
      <c r="VUF23" s="780"/>
      <c r="VUG23" s="780"/>
      <c r="VUH23" s="780"/>
      <c r="VUI23" s="780"/>
      <c r="VUJ23" s="780"/>
      <c r="VUK23" s="780"/>
      <c r="VUL23" s="780"/>
      <c r="VUM23" s="780"/>
      <c r="VUN23" s="780"/>
      <c r="VUO23" s="780"/>
      <c r="VUP23" s="780"/>
      <c r="VUQ23" s="780"/>
      <c r="VUR23" s="780"/>
      <c r="VUS23" s="780"/>
      <c r="VUT23" s="780"/>
      <c r="VUU23" s="780"/>
      <c r="VUV23" s="780"/>
      <c r="VUW23" s="780"/>
      <c r="VUX23" s="780"/>
      <c r="VUY23" s="780"/>
      <c r="VUZ23" s="780"/>
      <c r="VVA23" s="780"/>
      <c r="VVB23" s="780"/>
      <c r="VVC23" s="780"/>
      <c r="VVD23" s="780"/>
      <c r="VVE23" s="780"/>
      <c r="VVF23" s="780"/>
      <c r="VVG23" s="780"/>
      <c r="VVH23" s="780"/>
      <c r="VVI23" s="780"/>
      <c r="VVJ23" s="780"/>
      <c r="VVK23" s="780"/>
      <c r="VVL23" s="780"/>
      <c r="VVM23" s="780"/>
      <c r="VVN23" s="780"/>
      <c r="VVO23" s="780"/>
      <c r="VVP23" s="780"/>
      <c r="VVQ23" s="780"/>
      <c r="VVR23" s="780"/>
      <c r="VVS23" s="780"/>
      <c r="VVT23" s="780"/>
      <c r="VVU23" s="780"/>
      <c r="VVV23" s="780"/>
      <c r="VVW23" s="780"/>
      <c r="VVX23" s="780"/>
      <c r="VVY23" s="780"/>
      <c r="VVZ23" s="780"/>
      <c r="VWA23" s="780"/>
      <c r="VWB23" s="780"/>
      <c r="VWC23" s="780"/>
      <c r="VWD23" s="780"/>
      <c r="VWE23" s="780"/>
      <c r="VWF23" s="780"/>
      <c r="VWG23" s="780"/>
      <c r="VWH23" s="780"/>
      <c r="VWI23" s="780"/>
      <c r="VWJ23" s="780"/>
      <c r="VWK23" s="780"/>
      <c r="VWL23" s="780"/>
      <c r="VWM23" s="780"/>
      <c r="VWN23" s="780"/>
      <c r="VWO23" s="780"/>
      <c r="VWP23" s="780"/>
      <c r="VWQ23" s="780"/>
      <c r="VWR23" s="780"/>
      <c r="VWS23" s="780"/>
      <c r="VWT23" s="780"/>
      <c r="VWU23" s="780"/>
      <c r="VWV23" s="780"/>
      <c r="VWW23" s="780"/>
      <c r="VWX23" s="780"/>
      <c r="VWY23" s="780"/>
      <c r="VWZ23" s="780"/>
      <c r="VXA23" s="780"/>
      <c r="VXB23" s="780"/>
      <c r="VXC23" s="780"/>
      <c r="VXD23" s="780"/>
      <c r="VXE23" s="780"/>
      <c r="VXF23" s="780"/>
      <c r="VXG23" s="780"/>
      <c r="VXH23" s="780"/>
      <c r="VXI23" s="780"/>
      <c r="VXJ23" s="780"/>
      <c r="VXK23" s="780"/>
      <c r="VXL23" s="780"/>
      <c r="VXM23" s="780"/>
      <c r="VXN23" s="780"/>
      <c r="VXO23" s="780"/>
      <c r="VXP23" s="780"/>
      <c r="VXQ23" s="780"/>
      <c r="VXR23" s="780"/>
      <c r="VXS23" s="780"/>
      <c r="VXT23" s="780"/>
      <c r="VXU23" s="780"/>
      <c r="VXV23" s="780"/>
      <c r="VXW23" s="780"/>
      <c r="VXX23" s="780"/>
      <c r="VXY23" s="780"/>
      <c r="VXZ23" s="780"/>
      <c r="VYA23" s="780"/>
      <c r="VYB23" s="780"/>
      <c r="VYC23" s="780"/>
      <c r="VYD23" s="780"/>
      <c r="VYE23" s="780"/>
      <c r="VYF23" s="780"/>
      <c r="VYG23" s="780"/>
      <c r="VYH23" s="780"/>
      <c r="VYI23" s="780"/>
      <c r="VYJ23" s="780"/>
      <c r="VYK23" s="780"/>
      <c r="VYL23" s="780"/>
      <c r="VYM23" s="780"/>
      <c r="VYN23" s="780"/>
      <c r="VYO23" s="780"/>
      <c r="VYP23" s="780"/>
      <c r="VYQ23" s="780"/>
      <c r="VYR23" s="780"/>
      <c r="VYS23" s="780"/>
      <c r="VYT23" s="780"/>
      <c r="VYU23" s="780"/>
      <c r="VYV23" s="780"/>
      <c r="VYW23" s="780"/>
      <c r="VYX23" s="780"/>
      <c r="VYY23" s="780"/>
      <c r="VYZ23" s="780"/>
      <c r="VZA23" s="780"/>
      <c r="VZB23" s="780"/>
      <c r="VZC23" s="780"/>
      <c r="VZD23" s="780"/>
      <c r="VZE23" s="780"/>
      <c r="VZF23" s="780"/>
      <c r="VZG23" s="780"/>
      <c r="VZH23" s="780"/>
      <c r="VZI23" s="780"/>
      <c r="VZJ23" s="780"/>
      <c r="VZK23" s="780"/>
      <c r="VZL23" s="780"/>
      <c r="VZM23" s="780"/>
      <c r="VZN23" s="780"/>
      <c r="VZO23" s="780"/>
      <c r="VZP23" s="780"/>
      <c r="VZQ23" s="780"/>
      <c r="VZR23" s="780"/>
      <c r="VZS23" s="780"/>
      <c r="VZT23" s="780"/>
      <c r="VZU23" s="780"/>
      <c r="VZV23" s="780"/>
      <c r="VZW23" s="780"/>
      <c r="VZX23" s="780"/>
      <c r="VZY23" s="780"/>
      <c r="VZZ23" s="780"/>
      <c r="WAA23" s="780"/>
      <c r="WAB23" s="780"/>
      <c r="WAC23" s="780"/>
      <c r="WAD23" s="780"/>
      <c r="WAE23" s="780"/>
      <c r="WAF23" s="780"/>
      <c r="WAG23" s="780"/>
      <c r="WAH23" s="780"/>
      <c r="WAI23" s="780"/>
      <c r="WAJ23" s="780"/>
      <c r="WAK23" s="780"/>
      <c r="WAL23" s="780"/>
      <c r="WAM23" s="780"/>
      <c r="WAN23" s="780"/>
      <c r="WAO23" s="780"/>
      <c r="WAP23" s="780"/>
      <c r="WAQ23" s="780"/>
      <c r="WAR23" s="780"/>
      <c r="WAS23" s="780"/>
      <c r="WAT23" s="780"/>
      <c r="WAU23" s="780"/>
      <c r="WAV23" s="780"/>
      <c r="WAW23" s="780"/>
      <c r="WAX23" s="780"/>
      <c r="WAY23" s="780"/>
      <c r="WAZ23" s="780"/>
      <c r="WBA23" s="780"/>
      <c r="WBB23" s="780"/>
      <c r="WBC23" s="780"/>
      <c r="WBD23" s="780"/>
      <c r="WBE23" s="780"/>
      <c r="WBF23" s="780"/>
      <c r="WBG23" s="780"/>
      <c r="WBH23" s="780"/>
      <c r="WBI23" s="780"/>
      <c r="WBJ23" s="780"/>
      <c r="WBK23" s="780"/>
      <c r="WBL23" s="780"/>
      <c r="WBM23" s="780"/>
      <c r="WBN23" s="780"/>
      <c r="WBO23" s="780"/>
      <c r="WBP23" s="780"/>
      <c r="WBQ23" s="780"/>
      <c r="WBR23" s="780"/>
      <c r="WBS23" s="780"/>
      <c r="WBT23" s="780"/>
      <c r="WBU23" s="780"/>
      <c r="WBV23" s="780"/>
      <c r="WBW23" s="780"/>
      <c r="WBX23" s="780"/>
      <c r="WBY23" s="780"/>
      <c r="WBZ23" s="780"/>
      <c r="WCA23" s="780"/>
      <c r="WCB23" s="780"/>
      <c r="WCC23" s="780"/>
      <c r="WCD23" s="780"/>
      <c r="WCE23" s="780"/>
      <c r="WCF23" s="780"/>
      <c r="WCG23" s="780"/>
      <c r="WCH23" s="780"/>
      <c r="WCI23" s="780"/>
      <c r="WCJ23" s="780"/>
      <c r="WCK23" s="780"/>
      <c r="WCL23" s="780"/>
      <c r="WCM23" s="780"/>
      <c r="WCN23" s="780"/>
      <c r="WCO23" s="780"/>
      <c r="WCP23" s="780"/>
      <c r="WCQ23" s="780"/>
      <c r="WCR23" s="780"/>
      <c r="WCS23" s="780"/>
      <c r="WCT23" s="780"/>
      <c r="WCU23" s="780"/>
      <c r="WCV23" s="780"/>
      <c r="WCW23" s="780"/>
      <c r="WCX23" s="780"/>
      <c r="WCY23" s="780"/>
      <c r="WCZ23" s="780"/>
      <c r="WDA23" s="780"/>
      <c r="WDB23" s="780"/>
      <c r="WDC23" s="780"/>
      <c r="WDD23" s="780"/>
      <c r="WDE23" s="780"/>
      <c r="WDF23" s="780"/>
      <c r="WDG23" s="780"/>
      <c r="WDH23" s="780"/>
      <c r="WDI23" s="780"/>
      <c r="WDJ23" s="780"/>
      <c r="WDK23" s="780"/>
      <c r="WDL23" s="780"/>
      <c r="WDM23" s="780"/>
      <c r="WDN23" s="780"/>
      <c r="WDO23" s="780"/>
      <c r="WDP23" s="780"/>
      <c r="WDQ23" s="780"/>
      <c r="WDR23" s="780"/>
      <c r="WDS23" s="780"/>
      <c r="WDT23" s="780"/>
      <c r="WDU23" s="780"/>
      <c r="WDV23" s="780"/>
      <c r="WDW23" s="780"/>
      <c r="WDX23" s="780"/>
      <c r="WDY23" s="780"/>
      <c r="WDZ23" s="780"/>
      <c r="WEA23" s="780"/>
      <c r="WEB23" s="780"/>
      <c r="WEC23" s="780"/>
      <c r="WED23" s="780"/>
      <c r="WEE23" s="780"/>
      <c r="WEF23" s="780"/>
      <c r="WEG23" s="780"/>
      <c r="WEH23" s="780"/>
      <c r="WEI23" s="780"/>
      <c r="WEJ23" s="780"/>
      <c r="WEK23" s="780"/>
      <c r="WEL23" s="780"/>
      <c r="WEM23" s="780"/>
      <c r="WEN23" s="780"/>
      <c r="WEO23" s="780"/>
      <c r="WEP23" s="780"/>
      <c r="WEQ23" s="780"/>
      <c r="WER23" s="780"/>
      <c r="WES23" s="780"/>
      <c r="WET23" s="780"/>
      <c r="WEU23" s="780"/>
      <c r="WEV23" s="780"/>
      <c r="WEW23" s="780"/>
      <c r="WEX23" s="780"/>
      <c r="WEY23" s="780"/>
      <c r="WEZ23" s="780"/>
      <c r="WFA23" s="780"/>
      <c r="WFB23" s="780"/>
      <c r="WFC23" s="780"/>
      <c r="WFD23" s="780"/>
      <c r="WFE23" s="780"/>
      <c r="WFF23" s="780"/>
      <c r="WFG23" s="780"/>
      <c r="WFH23" s="780"/>
      <c r="WFI23" s="780"/>
      <c r="WFJ23" s="780"/>
      <c r="WFK23" s="780"/>
      <c r="WFL23" s="780"/>
      <c r="WFM23" s="780"/>
      <c r="WFN23" s="780"/>
      <c r="WFO23" s="780"/>
      <c r="WFP23" s="780"/>
      <c r="WFQ23" s="780"/>
      <c r="WFR23" s="780"/>
      <c r="WFS23" s="780"/>
      <c r="WFT23" s="780"/>
      <c r="WFU23" s="780"/>
      <c r="WFV23" s="780"/>
      <c r="WFW23" s="780"/>
      <c r="WFX23" s="780"/>
      <c r="WFY23" s="780"/>
      <c r="WFZ23" s="780"/>
      <c r="WGA23" s="780"/>
      <c r="WGB23" s="780"/>
      <c r="WGC23" s="780"/>
      <c r="WGD23" s="780"/>
      <c r="WGE23" s="780"/>
      <c r="WGF23" s="780"/>
      <c r="WGG23" s="780"/>
      <c r="WGH23" s="780"/>
      <c r="WGI23" s="780"/>
      <c r="WGJ23" s="780"/>
      <c r="WGK23" s="780"/>
      <c r="WGL23" s="780"/>
      <c r="WGM23" s="780"/>
      <c r="WGN23" s="780"/>
      <c r="WGO23" s="780"/>
      <c r="WGP23" s="780"/>
      <c r="WGQ23" s="780"/>
      <c r="WGR23" s="780"/>
      <c r="WGS23" s="780"/>
      <c r="WGT23" s="780"/>
      <c r="WGU23" s="780"/>
      <c r="WGV23" s="780"/>
      <c r="WGW23" s="780"/>
      <c r="WGX23" s="780"/>
      <c r="WGY23" s="780"/>
      <c r="WGZ23" s="780"/>
      <c r="WHA23" s="780"/>
      <c r="WHB23" s="780"/>
      <c r="WHC23" s="780"/>
      <c r="WHD23" s="780"/>
      <c r="WHE23" s="780"/>
      <c r="WHF23" s="780"/>
      <c r="WHG23" s="780"/>
      <c r="WHH23" s="780"/>
      <c r="WHI23" s="780"/>
      <c r="WHJ23" s="780"/>
      <c r="WHK23" s="780"/>
      <c r="WHL23" s="780"/>
      <c r="WHM23" s="780"/>
      <c r="WHN23" s="780"/>
      <c r="WHO23" s="780"/>
      <c r="WHP23" s="780"/>
      <c r="WHQ23" s="780"/>
      <c r="WHR23" s="780"/>
      <c r="WHS23" s="780"/>
      <c r="WHT23" s="780"/>
      <c r="WHU23" s="780"/>
      <c r="WHV23" s="780"/>
      <c r="WHW23" s="780"/>
      <c r="WHX23" s="780"/>
      <c r="WHY23" s="780"/>
      <c r="WHZ23" s="780"/>
      <c r="WIA23" s="780"/>
      <c r="WIB23" s="780"/>
      <c r="WIC23" s="780"/>
      <c r="WID23" s="780"/>
      <c r="WIE23" s="780"/>
      <c r="WIF23" s="780"/>
      <c r="WIG23" s="780"/>
      <c r="WIH23" s="780"/>
      <c r="WII23" s="780"/>
      <c r="WIJ23" s="780"/>
      <c r="WIK23" s="780"/>
      <c r="WIL23" s="780"/>
      <c r="WIM23" s="780"/>
      <c r="WIN23" s="780"/>
      <c r="WIO23" s="780"/>
      <c r="WIP23" s="780"/>
      <c r="WIQ23" s="780"/>
      <c r="WIR23" s="780"/>
      <c r="WIS23" s="780"/>
      <c r="WIT23" s="780"/>
      <c r="WIU23" s="780"/>
      <c r="WIV23" s="780"/>
      <c r="WIW23" s="780"/>
      <c r="WIX23" s="780"/>
      <c r="WIY23" s="780"/>
      <c r="WIZ23" s="780"/>
      <c r="WJA23" s="780"/>
      <c r="WJB23" s="780"/>
      <c r="WJC23" s="780"/>
      <c r="WJD23" s="780"/>
      <c r="WJE23" s="780"/>
      <c r="WJF23" s="780"/>
      <c r="WJG23" s="780"/>
      <c r="WJH23" s="780"/>
      <c r="WJI23" s="780"/>
      <c r="WJJ23" s="780"/>
      <c r="WJK23" s="780"/>
      <c r="WJL23" s="780"/>
      <c r="WJM23" s="780"/>
      <c r="WJN23" s="780"/>
      <c r="WJO23" s="780"/>
      <c r="WJP23" s="780"/>
      <c r="WJQ23" s="780"/>
      <c r="WJR23" s="780"/>
      <c r="WJS23" s="780"/>
      <c r="WJT23" s="780"/>
      <c r="WJU23" s="780"/>
      <c r="WJV23" s="780"/>
      <c r="WJW23" s="780"/>
      <c r="WJX23" s="780"/>
      <c r="WJY23" s="780"/>
      <c r="WJZ23" s="780"/>
      <c r="WKA23" s="780"/>
      <c r="WKB23" s="780"/>
      <c r="WKC23" s="780"/>
      <c r="WKD23" s="780"/>
      <c r="WKE23" s="780"/>
      <c r="WKF23" s="780"/>
      <c r="WKG23" s="780"/>
      <c r="WKH23" s="780"/>
      <c r="WKI23" s="780"/>
      <c r="WKJ23" s="780"/>
      <c r="WKK23" s="780"/>
      <c r="WKL23" s="780"/>
      <c r="WKM23" s="780"/>
      <c r="WKN23" s="780"/>
      <c r="WKO23" s="780"/>
      <c r="WKP23" s="780"/>
      <c r="WKQ23" s="780"/>
      <c r="WKR23" s="780"/>
      <c r="WKS23" s="780"/>
      <c r="WKT23" s="780"/>
      <c r="WKU23" s="780"/>
      <c r="WKV23" s="780"/>
      <c r="WKW23" s="780"/>
      <c r="WKX23" s="780"/>
      <c r="WKY23" s="780"/>
      <c r="WKZ23" s="780"/>
      <c r="WLA23" s="780"/>
      <c r="WLB23" s="780"/>
      <c r="WLC23" s="780"/>
      <c r="WLD23" s="780"/>
      <c r="WLE23" s="780"/>
      <c r="WLF23" s="780"/>
      <c r="WLG23" s="780"/>
      <c r="WLH23" s="780"/>
      <c r="WLI23" s="780"/>
      <c r="WLJ23" s="780"/>
      <c r="WLK23" s="780"/>
      <c r="WLL23" s="780"/>
      <c r="WLM23" s="780"/>
      <c r="WLN23" s="780"/>
      <c r="WLO23" s="780"/>
      <c r="WLP23" s="780"/>
      <c r="WLQ23" s="780"/>
      <c r="WLR23" s="780"/>
      <c r="WLS23" s="780"/>
      <c r="WLT23" s="780"/>
      <c r="WLU23" s="780"/>
      <c r="WLV23" s="780"/>
      <c r="WLW23" s="780"/>
      <c r="WLX23" s="780"/>
      <c r="WLY23" s="780"/>
      <c r="WLZ23" s="780"/>
      <c r="WMA23" s="780"/>
      <c r="WMB23" s="780"/>
      <c r="WMC23" s="780"/>
      <c r="WMD23" s="780"/>
      <c r="WME23" s="780"/>
      <c r="WMF23" s="780"/>
      <c r="WMG23" s="780"/>
      <c r="WMH23" s="780"/>
      <c r="WMI23" s="780"/>
      <c r="WMJ23" s="780"/>
      <c r="WMK23" s="780"/>
      <c r="WML23" s="780"/>
      <c r="WMM23" s="780"/>
      <c r="WMN23" s="780"/>
      <c r="WMO23" s="780"/>
      <c r="WMP23" s="780"/>
      <c r="WMQ23" s="780"/>
      <c r="WMR23" s="780"/>
      <c r="WMS23" s="780"/>
      <c r="WMT23" s="780"/>
      <c r="WMU23" s="780"/>
      <c r="WMV23" s="780"/>
      <c r="WMW23" s="780"/>
      <c r="WMX23" s="780"/>
      <c r="WMY23" s="780"/>
      <c r="WMZ23" s="780"/>
      <c r="WNA23" s="780"/>
      <c r="WNB23" s="780"/>
      <c r="WNC23" s="780"/>
      <c r="WND23" s="780"/>
      <c r="WNE23" s="780"/>
      <c r="WNF23" s="780"/>
      <c r="WNG23" s="780"/>
      <c r="WNH23" s="780"/>
      <c r="WNI23" s="780"/>
      <c r="WNJ23" s="780"/>
      <c r="WNK23" s="780"/>
      <c r="WNL23" s="780"/>
      <c r="WNM23" s="780"/>
      <c r="WNN23" s="780"/>
      <c r="WNO23" s="780"/>
      <c r="WNP23" s="780"/>
      <c r="WNQ23" s="780"/>
      <c r="WNR23" s="780"/>
      <c r="WNS23" s="780"/>
      <c r="WNT23" s="780"/>
      <c r="WNU23" s="780"/>
      <c r="WNV23" s="780"/>
      <c r="WNW23" s="780"/>
      <c r="WNX23" s="780"/>
      <c r="WNY23" s="780"/>
      <c r="WNZ23" s="780"/>
      <c r="WOA23" s="780"/>
      <c r="WOB23" s="780"/>
      <c r="WOC23" s="780"/>
      <c r="WOD23" s="780"/>
      <c r="WOE23" s="780"/>
      <c r="WOF23" s="780"/>
      <c r="WOG23" s="780"/>
      <c r="WOH23" s="780"/>
      <c r="WOI23" s="780"/>
      <c r="WOJ23" s="780"/>
      <c r="WOK23" s="780"/>
      <c r="WOL23" s="780"/>
      <c r="WOM23" s="780"/>
      <c r="WON23" s="780"/>
      <c r="WOO23" s="780"/>
      <c r="WOP23" s="780"/>
      <c r="WOQ23" s="780"/>
      <c r="WOR23" s="780"/>
      <c r="WOS23" s="780"/>
      <c r="WOT23" s="780"/>
      <c r="WOU23" s="780"/>
      <c r="WOV23" s="780"/>
      <c r="WOW23" s="780"/>
      <c r="WOX23" s="780"/>
      <c r="WOY23" s="780"/>
      <c r="WOZ23" s="780"/>
      <c r="WPA23" s="780"/>
      <c r="WPB23" s="780"/>
      <c r="WPC23" s="780"/>
      <c r="WPD23" s="780"/>
      <c r="WPE23" s="780"/>
      <c r="WPF23" s="780"/>
      <c r="WPG23" s="780"/>
      <c r="WPH23" s="780"/>
      <c r="WPI23" s="780"/>
      <c r="WPJ23" s="780"/>
      <c r="WPK23" s="780"/>
      <c r="WPL23" s="780"/>
      <c r="WPM23" s="780"/>
      <c r="WPN23" s="780"/>
      <c r="WPO23" s="780"/>
      <c r="WPP23" s="780"/>
      <c r="WPQ23" s="780"/>
      <c r="WPR23" s="780"/>
      <c r="WPS23" s="780"/>
      <c r="WPT23" s="780"/>
      <c r="WPU23" s="780"/>
      <c r="WPV23" s="780"/>
      <c r="WPW23" s="780"/>
      <c r="WPX23" s="780"/>
      <c r="WPY23" s="780"/>
      <c r="WPZ23" s="780"/>
      <c r="WQA23" s="780"/>
      <c r="WQB23" s="780"/>
      <c r="WQC23" s="780"/>
      <c r="WQD23" s="780"/>
      <c r="WQE23" s="780"/>
      <c r="WQF23" s="780"/>
      <c r="WQG23" s="780"/>
      <c r="WQH23" s="780"/>
      <c r="WQI23" s="780"/>
      <c r="WQJ23" s="780"/>
      <c r="WQK23" s="780"/>
      <c r="WQL23" s="780"/>
      <c r="WQM23" s="780"/>
      <c r="WQN23" s="780"/>
      <c r="WQO23" s="780"/>
      <c r="WQP23" s="780"/>
      <c r="WQQ23" s="780"/>
      <c r="WQR23" s="780"/>
      <c r="WQS23" s="780"/>
      <c r="WQT23" s="780"/>
      <c r="WQU23" s="780"/>
      <c r="WQV23" s="780"/>
      <c r="WQW23" s="780"/>
      <c r="WQX23" s="780"/>
      <c r="WQY23" s="780"/>
      <c r="WQZ23" s="780"/>
      <c r="WRA23" s="780"/>
      <c r="WRB23" s="780"/>
      <c r="WRC23" s="780"/>
      <c r="WRD23" s="780"/>
      <c r="WRE23" s="780"/>
      <c r="WRF23" s="780"/>
      <c r="WRG23" s="780"/>
      <c r="WRH23" s="780"/>
      <c r="WRI23" s="780"/>
      <c r="WRJ23" s="780"/>
      <c r="WRK23" s="780"/>
      <c r="WRL23" s="780"/>
      <c r="WRM23" s="780"/>
      <c r="WRN23" s="780"/>
      <c r="WRO23" s="780"/>
      <c r="WRP23" s="780"/>
      <c r="WRQ23" s="780"/>
      <c r="WRR23" s="780"/>
      <c r="WRS23" s="780"/>
      <c r="WRT23" s="780"/>
      <c r="WRU23" s="780"/>
      <c r="WRV23" s="780"/>
      <c r="WRW23" s="780"/>
      <c r="WRX23" s="780"/>
      <c r="WRY23" s="780"/>
      <c r="WRZ23" s="780"/>
      <c r="WSA23" s="780"/>
      <c r="WSB23" s="780"/>
      <c r="WSC23" s="780"/>
      <c r="WSD23" s="780"/>
      <c r="WSE23" s="780"/>
      <c r="WSF23" s="780"/>
      <c r="WSG23" s="780"/>
      <c r="WSH23" s="780"/>
      <c r="WSI23" s="780"/>
      <c r="WSJ23" s="780"/>
      <c r="WSK23" s="780"/>
      <c r="WSL23" s="780"/>
      <c r="WSM23" s="780"/>
      <c r="WSN23" s="780"/>
      <c r="WSO23" s="780"/>
      <c r="WSP23" s="780"/>
      <c r="WSQ23" s="780"/>
      <c r="WSR23" s="780"/>
      <c r="WSS23" s="780"/>
      <c r="WST23" s="780"/>
      <c r="WSU23" s="780"/>
      <c r="WSV23" s="780"/>
      <c r="WSW23" s="780"/>
      <c r="WSX23" s="780"/>
      <c r="WSY23" s="780"/>
      <c r="WSZ23" s="780"/>
      <c r="WTA23" s="780"/>
      <c r="WTB23" s="780"/>
      <c r="WTC23" s="780"/>
      <c r="WTD23" s="780"/>
      <c r="WTE23" s="780"/>
      <c r="WTF23" s="780"/>
      <c r="WTG23" s="780"/>
      <c r="WTH23" s="780"/>
      <c r="WTI23" s="780"/>
      <c r="WTJ23" s="780"/>
      <c r="WTK23" s="780"/>
      <c r="WTL23" s="780"/>
      <c r="WTM23" s="780"/>
      <c r="WTN23" s="780"/>
      <c r="WTO23" s="780"/>
      <c r="WTP23" s="780"/>
      <c r="WTQ23" s="780"/>
      <c r="WTR23" s="780"/>
      <c r="WTS23" s="780"/>
      <c r="WTT23" s="780"/>
      <c r="WTU23" s="780"/>
      <c r="WTV23" s="780"/>
      <c r="WTW23" s="780"/>
      <c r="WTX23" s="780"/>
      <c r="WTY23" s="780"/>
      <c r="WTZ23" s="780"/>
      <c r="WUA23" s="780"/>
      <c r="WUB23" s="780"/>
      <c r="WUC23" s="780"/>
      <c r="WUD23" s="780"/>
      <c r="WUE23" s="780"/>
      <c r="WUF23" s="780"/>
      <c r="WUG23" s="780"/>
      <c r="WUH23" s="780"/>
      <c r="WUI23" s="780"/>
      <c r="WUJ23" s="780"/>
      <c r="WUK23" s="780"/>
      <c r="WUL23" s="780"/>
      <c r="WUM23" s="780"/>
      <c r="WUN23" s="780"/>
      <c r="WUO23" s="780"/>
      <c r="WUP23" s="780"/>
      <c r="WUQ23" s="780"/>
      <c r="WUR23" s="780"/>
      <c r="WUS23" s="780"/>
      <c r="WUT23" s="780"/>
      <c r="WUU23" s="780"/>
      <c r="WUV23" s="780"/>
      <c r="WUW23" s="780"/>
      <c r="WUX23" s="780"/>
      <c r="WUY23" s="780"/>
      <c r="WUZ23" s="780"/>
      <c r="WVA23" s="780"/>
      <c r="WVB23" s="780"/>
      <c r="WVC23" s="780"/>
      <c r="WVD23" s="780"/>
      <c r="WVE23" s="780"/>
      <c r="WVF23" s="780"/>
      <c r="WVG23" s="780"/>
      <c r="WVH23" s="780"/>
      <c r="WVI23" s="780"/>
      <c r="WVJ23" s="780"/>
      <c r="WVK23" s="780"/>
      <c r="WVL23" s="780"/>
      <c r="WVM23" s="780"/>
      <c r="WVN23" s="780"/>
      <c r="WVO23" s="780"/>
      <c r="WVP23" s="780"/>
      <c r="WVQ23" s="780"/>
      <c r="WVR23" s="780"/>
      <c r="WVS23" s="780"/>
      <c r="WVT23" s="780"/>
      <c r="WVU23" s="780"/>
      <c r="WVV23" s="780"/>
      <c r="WVW23" s="780"/>
      <c r="WVX23" s="780"/>
      <c r="WVY23" s="780"/>
      <c r="WVZ23" s="780"/>
      <c r="WWA23" s="780"/>
      <c r="WWB23" s="780"/>
      <c r="WWC23" s="780"/>
      <c r="WWD23" s="780"/>
      <c r="WWE23" s="780"/>
      <c r="WWF23" s="780"/>
      <c r="WWG23" s="780"/>
      <c r="WWH23" s="780"/>
      <c r="WWI23" s="780"/>
      <c r="WWJ23" s="780"/>
      <c r="WWK23" s="780"/>
      <c r="WWL23" s="780"/>
      <c r="WWM23" s="780"/>
      <c r="WWN23" s="780"/>
      <c r="WWO23" s="780"/>
      <c r="WWP23" s="780"/>
      <c r="WWQ23" s="780"/>
      <c r="WWR23" s="780"/>
      <c r="WWS23" s="780"/>
      <c r="WWT23" s="780"/>
      <c r="WWU23" s="780"/>
      <c r="WWV23" s="780"/>
      <c r="WWW23" s="780"/>
      <c r="WWX23" s="780"/>
      <c r="WWY23" s="780"/>
      <c r="WWZ23" s="780"/>
      <c r="WXA23" s="780"/>
      <c r="WXB23" s="780"/>
      <c r="WXC23" s="780"/>
      <c r="WXD23" s="780"/>
      <c r="WXE23" s="780"/>
      <c r="WXF23" s="780"/>
      <c r="WXG23" s="780"/>
      <c r="WXH23" s="780"/>
      <c r="WXI23" s="780"/>
      <c r="WXJ23" s="780"/>
      <c r="WXK23" s="780"/>
      <c r="WXL23" s="780"/>
      <c r="WXM23" s="780"/>
      <c r="WXN23" s="780"/>
      <c r="WXO23" s="780"/>
      <c r="WXP23" s="780"/>
      <c r="WXQ23" s="780"/>
      <c r="WXR23" s="780"/>
      <c r="WXS23" s="780"/>
      <c r="WXT23" s="780"/>
      <c r="WXU23" s="780"/>
      <c r="WXV23" s="780"/>
      <c r="WXW23" s="780"/>
      <c r="WXX23" s="780"/>
      <c r="WXY23" s="780"/>
      <c r="WXZ23" s="780"/>
      <c r="WYA23" s="780"/>
      <c r="WYB23" s="780"/>
      <c r="WYC23" s="780"/>
      <c r="WYD23" s="780"/>
      <c r="WYE23" s="780"/>
      <c r="WYF23" s="780"/>
      <c r="WYG23" s="780"/>
      <c r="WYH23" s="780"/>
      <c r="WYI23" s="780"/>
      <c r="WYJ23" s="780"/>
      <c r="WYK23" s="780"/>
      <c r="WYL23" s="780"/>
      <c r="WYM23" s="780"/>
      <c r="WYN23" s="780"/>
      <c r="WYO23" s="780"/>
      <c r="WYP23" s="780"/>
      <c r="WYQ23" s="780"/>
      <c r="WYR23" s="780"/>
      <c r="WYS23" s="780"/>
      <c r="WYT23" s="780"/>
      <c r="WYU23" s="780"/>
      <c r="WYV23" s="780"/>
      <c r="WYW23" s="780"/>
      <c r="WYX23" s="780"/>
      <c r="WYY23" s="780"/>
      <c r="WYZ23" s="780"/>
      <c r="WZA23" s="780"/>
      <c r="WZB23" s="780"/>
      <c r="WZC23" s="780"/>
      <c r="WZD23" s="780"/>
      <c r="WZE23" s="780"/>
      <c r="WZF23" s="780"/>
      <c r="WZG23" s="780"/>
      <c r="WZH23" s="780"/>
      <c r="WZI23" s="780"/>
      <c r="WZJ23" s="780"/>
      <c r="WZK23" s="780"/>
      <c r="WZL23" s="780"/>
      <c r="WZM23" s="780"/>
      <c r="WZN23" s="780"/>
      <c r="WZO23" s="780"/>
      <c r="WZP23" s="780"/>
      <c r="WZQ23" s="780"/>
      <c r="WZR23" s="780"/>
      <c r="WZS23" s="780"/>
      <c r="WZT23" s="780"/>
      <c r="WZU23" s="780"/>
      <c r="WZV23" s="780"/>
      <c r="WZW23" s="780"/>
      <c r="WZX23" s="780"/>
      <c r="WZY23" s="780"/>
      <c r="WZZ23" s="780"/>
      <c r="XAA23" s="780"/>
      <c r="XAB23" s="780"/>
      <c r="XAC23" s="780"/>
      <c r="XAD23" s="780"/>
      <c r="XAE23" s="780"/>
      <c r="XAF23" s="780"/>
      <c r="XAG23" s="780"/>
      <c r="XAH23" s="780"/>
      <c r="XAI23" s="780"/>
      <c r="XAJ23" s="780"/>
      <c r="XAK23" s="780"/>
      <c r="XAL23" s="780"/>
      <c r="XAM23" s="780"/>
      <c r="XAN23" s="780"/>
      <c r="XAO23" s="780"/>
      <c r="XAP23" s="780"/>
      <c r="XAQ23" s="780"/>
      <c r="XAR23" s="780"/>
      <c r="XAS23" s="780"/>
      <c r="XAT23" s="780"/>
      <c r="XAU23" s="780"/>
      <c r="XAV23" s="780"/>
      <c r="XAW23" s="780"/>
      <c r="XAX23" s="780"/>
      <c r="XAY23" s="780"/>
      <c r="XAZ23" s="780"/>
      <c r="XBA23" s="780"/>
      <c r="XBB23" s="780"/>
      <c r="XBC23" s="780"/>
      <c r="XBD23" s="780"/>
      <c r="XBE23" s="780"/>
      <c r="XBF23" s="780"/>
      <c r="XBG23" s="780"/>
      <c r="XBH23" s="780"/>
      <c r="XBI23" s="780"/>
      <c r="XBJ23" s="780"/>
      <c r="XBK23" s="780"/>
      <c r="XBL23" s="780"/>
      <c r="XBM23" s="780"/>
      <c r="XBN23" s="780"/>
      <c r="XBO23" s="780"/>
      <c r="XBP23" s="780"/>
      <c r="XBQ23" s="780"/>
      <c r="XBR23" s="780"/>
      <c r="XBS23" s="780"/>
      <c r="XBT23" s="780"/>
      <c r="XBU23" s="780"/>
      <c r="XBV23" s="780"/>
      <c r="XBW23" s="780"/>
      <c r="XBX23" s="780"/>
      <c r="XBY23" s="780"/>
      <c r="XBZ23" s="780"/>
      <c r="XCA23" s="780"/>
      <c r="XCB23" s="780"/>
      <c r="XCC23" s="780"/>
      <c r="XCD23" s="780"/>
      <c r="XCE23" s="780"/>
      <c r="XCF23" s="780"/>
      <c r="XCG23" s="780"/>
      <c r="XCH23" s="780"/>
      <c r="XCI23" s="780"/>
      <c r="XCJ23" s="780"/>
      <c r="XCK23" s="780"/>
      <c r="XCL23" s="780"/>
      <c r="XCM23" s="780"/>
      <c r="XCN23" s="780"/>
      <c r="XCO23" s="780"/>
      <c r="XCP23" s="780"/>
      <c r="XCQ23" s="780"/>
      <c r="XCR23" s="780"/>
      <c r="XCS23" s="780"/>
      <c r="XCT23" s="780"/>
      <c r="XCU23" s="780"/>
      <c r="XCV23" s="780"/>
      <c r="XCW23" s="780"/>
      <c r="XCX23" s="780"/>
      <c r="XCY23" s="780"/>
      <c r="XCZ23" s="780"/>
      <c r="XDA23" s="780"/>
      <c r="XDB23" s="780"/>
      <c r="XDC23" s="780"/>
      <c r="XDD23" s="780"/>
      <c r="XDE23" s="780"/>
      <c r="XDF23" s="780"/>
      <c r="XDG23" s="780"/>
      <c r="XDH23" s="780"/>
      <c r="XDI23" s="780"/>
      <c r="XDJ23" s="780"/>
      <c r="XDK23" s="780"/>
      <c r="XDL23" s="780"/>
      <c r="XDM23" s="780"/>
      <c r="XDN23" s="780"/>
      <c r="XDO23" s="780"/>
      <c r="XDP23" s="780"/>
      <c r="XDQ23" s="780"/>
      <c r="XDR23" s="780"/>
      <c r="XDS23" s="780"/>
      <c r="XDT23" s="780"/>
      <c r="XDU23" s="780"/>
      <c r="XDV23" s="780"/>
      <c r="XDW23" s="780"/>
      <c r="XDX23" s="780"/>
      <c r="XDY23" s="780"/>
      <c r="XDZ23" s="780"/>
      <c r="XEA23" s="780"/>
      <c r="XEB23" s="780"/>
      <c r="XEC23" s="780"/>
      <c r="XED23" s="780"/>
      <c r="XEE23" s="780"/>
      <c r="XEF23" s="780"/>
      <c r="XEG23" s="780"/>
      <c r="XEH23" s="780"/>
      <c r="XEI23" s="780"/>
      <c r="XEJ23" s="780"/>
      <c r="XEK23" s="780"/>
      <c r="XEL23" s="780"/>
      <c r="XEM23" s="780"/>
      <c r="XEN23" s="780"/>
      <c r="XEO23" s="780"/>
      <c r="XEP23" s="780"/>
      <c r="XEQ23" s="780"/>
      <c r="XER23" s="780"/>
      <c r="XES23" s="780"/>
      <c r="XET23" s="780"/>
      <c r="XEU23" s="780"/>
      <c r="XEV23" s="780"/>
      <c r="XEW23" s="780"/>
      <c r="XEX23" s="780"/>
      <c r="XEY23" s="780"/>
      <c r="XEZ23" s="780"/>
      <c r="XFA23" s="780"/>
      <c r="XFB23" s="780"/>
      <c r="XFC23" s="780"/>
    </row>
    <row r="24" spans="1:16384" ht="16" x14ac:dyDescent="0.2">
      <c r="A24" s="778" t="s">
        <v>17782</v>
      </c>
      <c r="B24" s="776" t="s">
        <v>17783</v>
      </c>
      <c r="C24" s="776" t="s">
        <v>17784</v>
      </c>
      <c r="D24" s="776" t="s">
        <v>17789</v>
      </c>
      <c r="E24" s="776" t="s">
        <v>17790</v>
      </c>
      <c r="F24" s="776" t="s">
        <v>17791</v>
      </c>
      <c r="G24" s="791">
        <v>300000</v>
      </c>
      <c r="H24" s="787" t="s">
        <v>17788</v>
      </c>
      <c r="I24" s="787"/>
      <c r="J24" s="776" t="s">
        <v>17359</v>
      </c>
      <c r="K24" s="776" t="s">
        <v>181</v>
      </c>
      <c r="L24" s="776" t="s">
        <v>17358</v>
      </c>
      <c r="M24" s="780"/>
      <c r="N24" s="780"/>
      <c r="O24" s="780"/>
      <c r="P24" s="780"/>
      <c r="Q24" s="780"/>
      <c r="R24" s="780"/>
      <c r="S24" s="780"/>
      <c r="T24" s="780"/>
      <c r="U24" s="780"/>
      <c r="V24" s="780"/>
      <c r="W24" s="780"/>
      <c r="X24" s="780"/>
      <c r="Y24" s="780"/>
      <c r="Z24" s="780"/>
      <c r="AA24" s="780"/>
      <c r="AB24" s="780"/>
      <c r="AC24" s="780"/>
      <c r="AD24" s="780"/>
      <c r="AE24" s="780"/>
      <c r="AF24" s="780"/>
      <c r="AG24" s="780"/>
      <c r="AH24" s="780"/>
      <c r="AI24" s="780"/>
      <c r="AJ24" s="780"/>
      <c r="AK24" s="780"/>
      <c r="AL24" s="780"/>
      <c r="AM24" s="780"/>
      <c r="AN24" s="780"/>
      <c r="AO24" s="780"/>
      <c r="AP24" s="780"/>
      <c r="AQ24" s="780"/>
      <c r="AR24" s="780"/>
      <c r="AS24" s="780"/>
      <c r="AT24" s="780"/>
      <c r="AU24" s="780"/>
      <c r="AV24" s="780"/>
      <c r="AW24" s="780"/>
      <c r="AX24" s="780"/>
      <c r="AY24" s="780"/>
      <c r="AZ24" s="780"/>
      <c r="BA24" s="780"/>
      <c r="BB24" s="780"/>
      <c r="BC24" s="780"/>
      <c r="BD24" s="780"/>
      <c r="BE24" s="780"/>
      <c r="BF24" s="780"/>
      <c r="BG24" s="780"/>
      <c r="BH24" s="780"/>
      <c r="BI24" s="780"/>
      <c r="BJ24" s="780"/>
      <c r="BK24" s="780"/>
      <c r="BL24" s="780"/>
      <c r="BM24" s="780"/>
      <c r="BN24" s="780"/>
      <c r="BO24" s="780"/>
      <c r="BP24" s="780"/>
      <c r="BQ24" s="780"/>
      <c r="BR24" s="780"/>
      <c r="BS24" s="780"/>
      <c r="BT24" s="780"/>
      <c r="BU24" s="780"/>
      <c r="BV24" s="780"/>
      <c r="BW24" s="780"/>
      <c r="BX24" s="780"/>
      <c r="BY24" s="780"/>
      <c r="BZ24" s="780"/>
      <c r="CA24" s="780"/>
      <c r="CB24" s="780"/>
      <c r="CC24" s="780"/>
      <c r="CD24" s="780"/>
      <c r="CE24" s="780"/>
      <c r="CF24" s="780"/>
      <c r="CG24" s="780"/>
      <c r="CH24" s="780"/>
      <c r="CI24" s="780"/>
      <c r="CJ24" s="780"/>
      <c r="CK24" s="780"/>
      <c r="CL24" s="780"/>
      <c r="CM24" s="780"/>
      <c r="CN24" s="780"/>
      <c r="CO24" s="780"/>
      <c r="CP24" s="780"/>
      <c r="CQ24" s="780"/>
      <c r="CR24" s="780"/>
      <c r="CS24" s="780"/>
      <c r="CT24" s="780"/>
      <c r="CU24" s="780"/>
      <c r="CV24" s="780"/>
      <c r="CW24" s="780"/>
      <c r="CX24" s="780"/>
      <c r="CY24" s="780"/>
      <c r="CZ24" s="780"/>
      <c r="DA24" s="780"/>
      <c r="DB24" s="780"/>
      <c r="DC24" s="780"/>
      <c r="DD24" s="780"/>
      <c r="DE24" s="780"/>
      <c r="DF24" s="780"/>
      <c r="DG24" s="780"/>
      <c r="DH24" s="780"/>
      <c r="DI24" s="780"/>
      <c r="DJ24" s="780"/>
      <c r="DK24" s="780"/>
      <c r="DL24" s="780"/>
      <c r="DM24" s="780"/>
      <c r="DN24" s="780"/>
      <c r="DO24" s="780"/>
      <c r="DP24" s="780"/>
      <c r="DQ24" s="780"/>
      <c r="DR24" s="780"/>
      <c r="DS24" s="780"/>
      <c r="DT24" s="780"/>
      <c r="DU24" s="780"/>
      <c r="DV24" s="780"/>
      <c r="DW24" s="780"/>
      <c r="DX24" s="780"/>
      <c r="DY24" s="780"/>
      <c r="DZ24" s="780"/>
      <c r="EA24" s="780"/>
      <c r="EB24" s="780"/>
      <c r="EC24" s="780"/>
      <c r="ED24" s="780"/>
      <c r="EE24" s="780"/>
      <c r="EF24" s="780"/>
      <c r="EG24" s="780"/>
      <c r="EH24" s="780"/>
      <c r="EI24" s="780"/>
      <c r="EJ24" s="780"/>
      <c r="EK24" s="780"/>
      <c r="EL24" s="780"/>
      <c r="EM24" s="780"/>
      <c r="EN24" s="780"/>
      <c r="EO24" s="780"/>
      <c r="EP24" s="780"/>
      <c r="EQ24" s="780"/>
      <c r="ER24" s="780"/>
      <c r="ES24" s="780"/>
      <c r="ET24" s="780"/>
      <c r="EU24" s="780"/>
      <c r="EV24" s="780"/>
      <c r="EW24" s="780"/>
      <c r="EX24" s="780"/>
      <c r="EY24" s="780"/>
      <c r="EZ24" s="780"/>
      <c r="FA24" s="780"/>
      <c r="FB24" s="780"/>
      <c r="FC24" s="780"/>
      <c r="FD24" s="780"/>
      <c r="FE24" s="780"/>
      <c r="FF24" s="780"/>
      <c r="FG24" s="780"/>
      <c r="FH24" s="780"/>
      <c r="FI24" s="780"/>
      <c r="FJ24" s="780"/>
      <c r="FK24" s="780"/>
      <c r="FL24" s="780"/>
      <c r="FM24" s="780"/>
      <c r="FN24" s="780"/>
      <c r="FO24" s="780"/>
      <c r="FP24" s="780"/>
      <c r="FQ24" s="780"/>
      <c r="FR24" s="780"/>
      <c r="FS24" s="780"/>
      <c r="FT24" s="780"/>
      <c r="FU24" s="780"/>
      <c r="FV24" s="780"/>
      <c r="FW24" s="780"/>
      <c r="FX24" s="780"/>
      <c r="FY24" s="780"/>
      <c r="FZ24" s="780"/>
      <c r="GA24" s="780"/>
      <c r="GB24" s="780"/>
      <c r="GC24" s="780"/>
      <c r="GD24" s="780"/>
      <c r="GE24" s="780"/>
      <c r="GF24" s="780"/>
      <c r="GG24" s="780"/>
      <c r="GH24" s="780"/>
      <c r="GI24" s="780"/>
      <c r="GJ24" s="780"/>
      <c r="GK24" s="780"/>
      <c r="GL24" s="780"/>
      <c r="GM24" s="780"/>
      <c r="GN24" s="780"/>
      <c r="GO24" s="780"/>
      <c r="GP24" s="780"/>
      <c r="GQ24" s="780"/>
      <c r="GR24" s="780"/>
      <c r="GS24" s="780"/>
      <c r="GT24" s="780"/>
      <c r="GU24" s="780"/>
      <c r="GV24" s="780"/>
      <c r="GW24" s="780"/>
      <c r="GX24" s="780"/>
      <c r="GY24" s="780"/>
      <c r="GZ24" s="780"/>
      <c r="HA24" s="780"/>
      <c r="HB24" s="780"/>
      <c r="HC24" s="780"/>
      <c r="HD24" s="780"/>
      <c r="HE24" s="780"/>
      <c r="HF24" s="780"/>
      <c r="HG24" s="780"/>
      <c r="HH24" s="780"/>
      <c r="HI24" s="780"/>
      <c r="HJ24" s="780"/>
      <c r="HK24" s="780"/>
      <c r="HL24" s="780"/>
      <c r="HM24" s="780"/>
      <c r="HN24" s="780"/>
      <c r="HO24" s="780"/>
      <c r="HP24" s="780"/>
      <c r="HQ24" s="780"/>
      <c r="HR24" s="780"/>
      <c r="HS24" s="780"/>
      <c r="HT24" s="780"/>
      <c r="HU24" s="780"/>
      <c r="HV24" s="780"/>
      <c r="HW24" s="780"/>
      <c r="HX24" s="780"/>
      <c r="HY24" s="780"/>
      <c r="HZ24" s="780"/>
      <c r="IA24" s="780"/>
      <c r="IB24" s="780"/>
      <c r="IC24" s="780"/>
      <c r="ID24" s="780"/>
      <c r="IE24" s="780"/>
      <c r="IF24" s="780"/>
      <c r="IG24" s="780"/>
      <c r="IH24" s="780"/>
      <c r="II24" s="780"/>
      <c r="IJ24" s="780"/>
      <c r="IK24" s="780"/>
      <c r="IL24" s="780"/>
      <c r="IM24" s="780"/>
      <c r="IN24" s="780"/>
      <c r="IO24" s="780"/>
      <c r="IP24" s="780"/>
      <c r="IQ24" s="780"/>
      <c r="IR24" s="780"/>
      <c r="IS24" s="780"/>
      <c r="IT24" s="780"/>
      <c r="IU24" s="780"/>
      <c r="IV24" s="780"/>
      <c r="IW24" s="780"/>
      <c r="IX24" s="780"/>
      <c r="IY24" s="780"/>
      <c r="IZ24" s="780"/>
      <c r="JA24" s="780"/>
      <c r="JB24" s="780"/>
      <c r="JC24" s="780"/>
      <c r="JD24" s="780"/>
      <c r="JE24" s="780"/>
      <c r="JF24" s="780"/>
      <c r="JG24" s="780"/>
      <c r="JH24" s="780"/>
      <c r="JI24" s="780"/>
      <c r="JJ24" s="780"/>
      <c r="JK24" s="780"/>
      <c r="JL24" s="780"/>
      <c r="JM24" s="780"/>
      <c r="JN24" s="780"/>
      <c r="JO24" s="780"/>
      <c r="JP24" s="780"/>
      <c r="JQ24" s="780"/>
      <c r="JR24" s="780"/>
      <c r="JS24" s="780"/>
      <c r="JT24" s="780"/>
      <c r="JU24" s="780"/>
      <c r="JV24" s="780"/>
      <c r="JW24" s="780"/>
      <c r="JX24" s="780"/>
      <c r="JY24" s="780"/>
      <c r="JZ24" s="780"/>
      <c r="KA24" s="780"/>
      <c r="KB24" s="780"/>
      <c r="KC24" s="780"/>
      <c r="KD24" s="780"/>
      <c r="KE24" s="780"/>
      <c r="KF24" s="780"/>
      <c r="KG24" s="780"/>
      <c r="KH24" s="780"/>
      <c r="KI24" s="780"/>
      <c r="KJ24" s="780"/>
      <c r="KK24" s="780"/>
      <c r="KL24" s="780"/>
      <c r="KM24" s="780"/>
      <c r="KN24" s="780"/>
      <c r="KO24" s="780"/>
      <c r="KP24" s="780"/>
      <c r="KQ24" s="780"/>
      <c r="KR24" s="780"/>
      <c r="KS24" s="780"/>
      <c r="KT24" s="780"/>
      <c r="KU24" s="780"/>
      <c r="KV24" s="780"/>
      <c r="KW24" s="780"/>
      <c r="KX24" s="780"/>
      <c r="KY24" s="780"/>
      <c r="KZ24" s="780"/>
      <c r="LA24" s="780"/>
      <c r="LB24" s="780"/>
      <c r="LC24" s="780"/>
      <c r="LD24" s="780"/>
      <c r="LE24" s="780"/>
      <c r="LF24" s="780"/>
      <c r="LG24" s="780"/>
      <c r="LH24" s="780"/>
      <c r="LI24" s="780"/>
      <c r="LJ24" s="780"/>
      <c r="LK24" s="780"/>
      <c r="LL24" s="780"/>
      <c r="LM24" s="780"/>
      <c r="LN24" s="780"/>
      <c r="LO24" s="780"/>
      <c r="LP24" s="780"/>
      <c r="LQ24" s="780"/>
      <c r="LR24" s="780"/>
      <c r="LS24" s="780"/>
      <c r="LT24" s="780"/>
      <c r="LU24" s="780"/>
      <c r="LV24" s="780"/>
      <c r="LW24" s="780"/>
      <c r="LX24" s="780"/>
      <c r="LY24" s="780"/>
      <c r="LZ24" s="780"/>
      <c r="MA24" s="780"/>
      <c r="MB24" s="780"/>
      <c r="MC24" s="780"/>
      <c r="MD24" s="780"/>
      <c r="ME24" s="780"/>
      <c r="MF24" s="780"/>
      <c r="MG24" s="780"/>
      <c r="MH24" s="780"/>
      <c r="MI24" s="780"/>
      <c r="MJ24" s="780"/>
      <c r="MK24" s="780"/>
      <c r="ML24" s="780"/>
      <c r="MM24" s="780"/>
      <c r="MN24" s="780"/>
      <c r="MO24" s="780"/>
      <c r="MP24" s="780"/>
      <c r="MQ24" s="780"/>
      <c r="MR24" s="780"/>
      <c r="MS24" s="780"/>
      <c r="MT24" s="780"/>
      <c r="MU24" s="780"/>
      <c r="MV24" s="780"/>
      <c r="MW24" s="780"/>
      <c r="MX24" s="780"/>
      <c r="MY24" s="780"/>
      <c r="MZ24" s="780"/>
      <c r="NA24" s="780"/>
      <c r="NB24" s="780"/>
      <c r="NC24" s="780"/>
      <c r="ND24" s="780"/>
      <c r="NE24" s="780"/>
      <c r="NF24" s="780"/>
      <c r="NG24" s="780"/>
      <c r="NH24" s="780"/>
      <c r="NI24" s="780"/>
      <c r="NJ24" s="780"/>
      <c r="NK24" s="780"/>
      <c r="NL24" s="780"/>
      <c r="NM24" s="780"/>
      <c r="NN24" s="780"/>
      <c r="NO24" s="780"/>
      <c r="NP24" s="780"/>
      <c r="NQ24" s="780"/>
      <c r="NR24" s="780"/>
      <c r="NS24" s="780"/>
      <c r="NT24" s="780"/>
      <c r="NU24" s="780"/>
      <c r="NV24" s="780"/>
      <c r="NW24" s="780"/>
      <c r="NX24" s="780"/>
      <c r="NY24" s="780"/>
      <c r="NZ24" s="780"/>
      <c r="OA24" s="780"/>
      <c r="OB24" s="780"/>
      <c r="OC24" s="780"/>
      <c r="OD24" s="780"/>
      <c r="OE24" s="780"/>
      <c r="OF24" s="780"/>
      <c r="OG24" s="780"/>
      <c r="OH24" s="780"/>
      <c r="OI24" s="780"/>
      <c r="OJ24" s="780"/>
      <c r="OK24" s="780"/>
      <c r="OL24" s="780"/>
      <c r="OM24" s="780"/>
      <c r="ON24" s="780"/>
      <c r="OO24" s="780"/>
      <c r="OP24" s="780"/>
      <c r="OQ24" s="780"/>
      <c r="OR24" s="780"/>
      <c r="OS24" s="780"/>
      <c r="OT24" s="780"/>
      <c r="OU24" s="780"/>
      <c r="OV24" s="780"/>
      <c r="OW24" s="780"/>
      <c r="OX24" s="780"/>
      <c r="OY24" s="780"/>
      <c r="OZ24" s="780"/>
      <c r="PA24" s="780"/>
      <c r="PB24" s="780"/>
      <c r="PC24" s="780"/>
      <c r="PD24" s="780"/>
      <c r="PE24" s="780"/>
      <c r="PF24" s="780"/>
      <c r="PG24" s="780"/>
      <c r="PH24" s="780"/>
      <c r="PI24" s="780"/>
      <c r="PJ24" s="780"/>
      <c r="PK24" s="780"/>
      <c r="PL24" s="780"/>
      <c r="PM24" s="780"/>
      <c r="PN24" s="780"/>
      <c r="PO24" s="780"/>
      <c r="PP24" s="780"/>
      <c r="PQ24" s="780"/>
      <c r="PR24" s="780"/>
      <c r="PS24" s="780"/>
      <c r="PT24" s="780"/>
      <c r="PU24" s="780"/>
      <c r="PV24" s="780"/>
      <c r="PW24" s="780"/>
      <c r="PX24" s="780"/>
      <c r="PY24" s="780"/>
      <c r="PZ24" s="780"/>
      <c r="QA24" s="780"/>
      <c r="QB24" s="780"/>
      <c r="QC24" s="780"/>
      <c r="QD24" s="780"/>
      <c r="QE24" s="780"/>
      <c r="QF24" s="780"/>
      <c r="QG24" s="780"/>
      <c r="QH24" s="780"/>
      <c r="QI24" s="780"/>
      <c r="QJ24" s="780"/>
      <c r="QK24" s="780"/>
      <c r="QL24" s="780"/>
      <c r="QM24" s="780"/>
      <c r="QN24" s="780"/>
      <c r="QO24" s="780"/>
      <c r="QP24" s="780"/>
      <c r="QQ24" s="780"/>
      <c r="QR24" s="780"/>
      <c r="QS24" s="780"/>
      <c r="QT24" s="780"/>
      <c r="QU24" s="780"/>
      <c r="QV24" s="780"/>
      <c r="QW24" s="780"/>
      <c r="QX24" s="780"/>
      <c r="QY24" s="780"/>
      <c r="QZ24" s="780"/>
      <c r="RA24" s="780"/>
      <c r="RB24" s="780"/>
      <c r="RC24" s="780"/>
      <c r="RD24" s="780"/>
      <c r="RE24" s="780"/>
      <c r="RF24" s="780"/>
      <c r="RG24" s="780"/>
      <c r="RH24" s="780"/>
      <c r="RI24" s="780"/>
      <c r="RJ24" s="780"/>
      <c r="RK24" s="780"/>
      <c r="RL24" s="780"/>
      <c r="RM24" s="780"/>
      <c r="RN24" s="780"/>
      <c r="RO24" s="780"/>
      <c r="RP24" s="780"/>
      <c r="RQ24" s="780"/>
      <c r="RR24" s="780"/>
      <c r="RS24" s="780"/>
      <c r="RT24" s="780"/>
      <c r="RU24" s="780"/>
      <c r="RV24" s="780"/>
      <c r="RW24" s="780"/>
      <c r="RX24" s="780"/>
      <c r="RY24" s="780"/>
      <c r="RZ24" s="780"/>
      <c r="SA24" s="780"/>
      <c r="SB24" s="780"/>
      <c r="SC24" s="780"/>
      <c r="SD24" s="780"/>
      <c r="SE24" s="780"/>
      <c r="SF24" s="780"/>
      <c r="SG24" s="780"/>
      <c r="SH24" s="780"/>
      <c r="SI24" s="780"/>
      <c r="SJ24" s="780"/>
      <c r="SK24" s="780"/>
      <c r="SL24" s="780"/>
      <c r="SM24" s="780"/>
      <c r="SN24" s="780"/>
      <c r="SO24" s="780"/>
      <c r="SP24" s="780"/>
      <c r="SQ24" s="780"/>
      <c r="SR24" s="780"/>
      <c r="SS24" s="780"/>
      <c r="ST24" s="780"/>
      <c r="SU24" s="780"/>
      <c r="SV24" s="780"/>
      <c r="SW24" s="780"/>
      <c r="SX24" s="780"/>
      <c r="SY24" s="780"/>
      <c r="SZ24" s="780"/>
      <c r="TA24" s="780"/>
      <c r="TB24" s="780"/>
      <c r="TC24" s="780"/>
      <c r="TD24" s="780"/>
      <c r="TE24" s="780"/>
      <c r="TF24" s="780"/>
      <c r="TG24" s="780"/>
      <c r="TH24" s="780"/>
      <c r="TI24" s="780"/>
      <c r="TJ24" s="780"/>
      <c r="TK24" s="780"/>
      <c r="TL24" s="780"/>
      <c r="TM24" s="780"/>
      <c r="TN24" s="780"/>
      <c r="TO24" s="780"/>
      <c r="TP24" s="780"/>
      <c r="TQ24" s="780"/>
      <c r="TR24" s="780"/>
      <c r="TS24" s="780"/>
      <c r="TT24" s="780"/>
      <c r="TU24" s="780"/>
      <c r="TV24" s="780"/>
      <c r="TW24" s="780"/>
      <c r="TX24" s="780"/>
      <c r="TY24" s="780"/>
      <c r="TZ24" s="780"/>
      <c r="UA24" s="780"/>
      <c r="UB24" s="780"/>
      <c r="UC24" s="780"/>
      <c r="UD24" s="780"/>
      <c r="UE24" s="780"/>
      <c r="UF24" s="780"/>
      <c r="UG24" s="780"/>
      <c r="UH24" s="780"/>
      <c r="UI24" s="780"/>
      <c r="UJ24" s="780"/>
      <c r="UK24" s="780"/>
      <c r="UL24" s="780"/>
      <c r="UM24" s="780"/>
      <c r="UN24" s="780"/>
      <c r="UO24" s="780"/>
      <c r="UP24" s="780"/>
      <c r="UQ24" s="780"/>
      <c r="UR24" s="780"/>
      <c r="US24" s="780"/>
      <c r="UT24" s="780"/>
      <c r="UU24" s="780"/>
      <c r="UV24" s="780"/>
      <c r="UW24" s="780"/>
      <c r="UX24" s="780"/>
      <c r="UY24" s="780"/>
      <c r="UZ24" s="780"/>
      <c r="VA24" s="780"/>
      <c r="VB24" s="780"/>
      <c r="VC24" s="780"/>
      <c r="VD24" s="780"/>
      <c r="VE24" s="780"/>
      <c r="VF24" s="780"/>
      <c r="VG24" s="780"/>
      <c r="VH24" s="780"/>
      <c r="VI24" s="780"/>
      <c r="VJ24" s="780"/>
      <c r="VK24" s="780"/>
      <c r="VL24" s="780"/>
      <c r="VM24" s="780"/>
      <c r="VN24" s="780"/>
      <c r="VO24" s="780"/>
      <c r="VP24" s="780"/>
      <c r="VQ24" s="780"/>
      <c r="VR24" s="780"/>
      <c r="VS24" s="780"/>
      <c r="VT24" s="780"/>
      <c r="VU24" s="780"/>
      <c r="VV24" s="780"/>
      <c r="VW24" s="780"/>
      <c r="VX24" s="780"/>
      <c r="VY24" s="780"/>
      <c r="VZ24" s="780"/>
      <c r="WA24" s="780"/>
      <c r="WB24" s="780"/>
      <c r="WC24" s="780"/>
      <c r="WD24" s="780"/>
      <c r="WE24" s="780"/>
      <c r="WF24" s="780"/>
      <c r="WG24" s="780"/>
      <c r="WH24" s="780"/>
      <c r="WI24" s="780"/>
      <c r="WJ24" s="780"/>
      <c r="WK24" s="780"/>
      <c r="WL24" s="780"/>
      <c r="WM24" s="780"/>
      <c r="WN24" s="780"/>
      <c r="WO24" s="780"/>
      <c r="WP24" s="780"/>
      <c r="WQ24" s="780"/>
      <c r="WR24" s="780"/>
      <c r="WS24" s="780"/>
      <c r="WT24" s="780"/>
      <c r="WU24" s="780"/>
      <c r="WV24" s="780"/>
      <c r="WW24" s="780"/>
      <c r="WX24" s="780"/>
      <c r="WY24" s="780"/>
      <c r="WZ24" s="780"/>
      <c r="XA24" s="780"/>
      <c r="XB24" s="780"/>
      <c r="XC24" s="780"/>
      <c r="XD24" s="780"/>
      <c r="XE24" s="780"/>
      <c r="XF24" s="780"/>
      <c r="XG24" s="780"/>
      <c r="XH24" s="780"/>
      <c r="XI24" s="780"/>
      <c r="XJ24" s="780"/>
      <c r="XK24" s="780"/>
      <c r="XL24" s="780"/>
      <c r="XM24" s="780"/>
      <c r="XN24" s="780"/>
      <c r="XO24" s="780"/>
      <c r="XP24" s="780"/>
      <c r="XQ24" s="780"/>
      <c r="XR24" s="780"/>
      <c r="XS24" s="780"/>
      <c r="XT24" s="780"/>
      <c r="XU24" s="780"/>
      <c r="XV24" s="780"/>
      <c r="XW24" s="780"/>
      <c r="XX24" s="780"/>
      <c r="XY24" s="780"/>
      <c r="XZ24" s="780"/>
      <c r="YA24" s="780"/>
      <c r="YB24" s="780"/>
      <c r="YC24" s="780"/>
      <c r="YD24" s="780"/>
      <c r="YE24" s="780"/>
      <c r="YF24" s="780"/>
      <c r="YG24" s="780"/>
      <c r="YH24" s="780"/>
      <c r="YI24" s="780"/>
      <c r="YJ24" s="780"/>
      <c r="YK24" s="780"/>
      <c r="YL24" s="780"/>
      <c r="YM24" s="780"/>
      <c r="YN24" s="780"/>
      <c r="YO24" s="780"/>
      <c r="YP24" s="780"/>
      <c r="YQ24" s="780"/>
      <c r="YR24" s="780"/>
      <c r="YS24" s="780"/>
      <c r="YT24" s="780"/>
      <c r="YU24" s="780"/>
      <c r="YV24" s="780"/>
      <c r="YW24" s="780"/>
      <c r="YX24" s="780"/>
      <c r="YY24" s="780"/>
      <c r="YZ24" s="780"/>
      <c r="ZA24" s="780"/>
      <c r="ZB24" s="780"/>
      <c r="ZC24" s="780"/>
      <c r="ZD24" s="780"/>
      <c r="ZE24" s="780"/>
      <c r="ZF24" s="780"/>
      <c r="ZG24" s="780"/>
      <c r="ZH24" s="780"/>
      <c r="ZI24" s="780"/>
      <c r="ZJ24" s="780"/>
      <c r="ZK24" s="780"/>
      <c r="ZL24" s="780"/>
      <c r="ZM24" s="780"/>
      <c r="ZN24" s="780"/>
      <c r="ZO24" s="780"/>
      <c r="ZP24" s="780"/>
      <c r="ZQ24" s="780"/>
      <c r="ZR24" s="780"/>
      <c r="ZS24" s="780"/>
      <c r="ZT24" s="780"/>
      <c r="ZU24" s="780"/>
      <c r="ZV24" s="780"/>
      <c r="ZW24" s="780"/>
      <c r="ZX24" s="780"/>
      <c r="ZY24" s="780"/>
      <c r="ZZ24" s="780"/>
      <c r="AAA24" s="780"/>
      <c r="AAB24" s="780"/>
      <c r="AAC24" s="780"/>
      <c r="AAD24" s="780"/>
      <c r="AAE24" s="780"/>
      <c r="AAF24" s="780"/>
      <c r="AAG24" s="780"/>
      <c r="AAH24" s="780"/>
      <c r="AAI24" s="780"/>
      <c r="AAJ24" s="780"/>
      <c r="AAK24" s="780"/>
      <c r="AAL24" s="780"/>
      <c r="AAM24" s="780"/>
      <c r="AAN24" s="780"/>
      <c r="AAO24" s="780"/>
      <c r="AAP24" s="780"/>
      <c r="AAQ24" s="780"/>
      <c r="AAR24" s="780"/>
      <c r="AAS24" s="780"/>
      <c r="AAT24" s="780"/>
      <c r="AAU24" s="780"/>
      <c r="AAV24" s="780"/>
      <c r="AAW24" s="780"/>
      <c r="AAX24" s="780"/>
      <c r="AAY24" s="780"/>
      <c r="AAZ24" s="780"/>
      <c r="ABA24" s="780"/>
      <c r="ABB24" s="780"/>
      <c r="ABC24" s="780"/>
      <c r="ABD24" s="780"/>
      <c r="ABE24" s="780"/>
      <c r="ABF24" s="780"/>
      <c r="ABG24" s="780"/>
      <c r="ABH24" s="780"/>
      <c r="ABI24" s="780"/>
      <c r="ABJ24" s="780"/>
      <c r="ABK24" s="780"/>
      <c r="ABL24" s="780"/>
      <c r="ABM24" s="780"/>
      <c r="ABN24" s="780"/>
      <c r="ABO24" s="780"/>
      <c r="ABP24" s="780"/>
      <c r="ABQ24" s="780"/>
      <c r="ABR24" s="780"/>
      <c r="ABS24" s="780"/>
      <c r="ABT24" s="780"/>
      <c r="ABU24" s="780"/>
      <c r="ABV24" s="780"/>
      <c r="ABW24" s="780"/>
      <c r="ABX24" s="780"/>
      <c r="ABY24" s="780"/>
      <c r="ABZ24" s="780"/>
      <c r="ACA24" s="780"/>
      <c r="ACB24" s="780"/>
      <c r="ACC24" s="780"/>
      <c r="ACD24" s="780"/>
      <c r="ACE24" s="780"/>
      <c r="ACF24" s="780"/>
      <c r="ACG24" s="780"/>
      <c r="ACH24" s="780"/>
      <c r="ACI24" s="780"/>
      <c r="ACJ24" s="780"/>
      <c r="ACK24" s="780"/>
      <c r="ACL24" s="780"/>
      <c r="ACM24" s="780"/>
      <c r="ACN24" s="780"/>
      <c r="ACO24" s="780"/>
      <c r="ACP24" s="780"/>
      <c r="ACQ24" s="780"/>
      <c r="ACR24" s="780"/>
      <c r="ACS24" s="780"/>
      <c r="ACT24" s="780"/>
      <c r="ACU24" s="780"/>
      <c r="ACV24" s="780"/>
      <c r="ACW24" s="780"/>
      <c r="ACX24" s="780"/>
      <c r="ACY24" s="780"/>
      <c r="ACZ24" s="780"/>
      <c r="ADA24" s="780"/>
      <c r="ADB24" s="780"/>
      <c r="ADC24" s="780"/>
      <c r="ADD24" s="780"/>
      <c r="ADE24" s="780"/>
      <c r="ADF24" s="780"/>
      <c r="ADG24" s="780"/>
      <c r="ADH24" s="780"/>
      <c r="ADI24" s="780"/>
      <c r="ADJ24" s="780"/>
      <c r="ADK24" s="780"/>
      <c r="ADL24" s="780"/>
      <c r="ADM24" s="780"/>
      <c r="ADN24" s="780"/>
      <c r="ADO24" s="780"/>
      <c r="ADP24" s="780"/>
      <c r="ADQ24" s="780"/>
      <c r="ADR24" s="780"/>
      <c r="ADS24" s="780"/>
      <c r="ADT24" s="780"/>
      <c r="ADU24" s="780"/>
      <c r="ADV24" s="780"/>
      <c r="ADW24" s="780"/>
      <c r="ADX24" s="780"/>
      <c r="ADY24" s="780"/>
      <c r="ADZ24" s="780"/>
      <c r="AEA24" s="780"/>
      <c r="AEB24" s="780"/>
      <c r="AEC24" s="780"/>
      <c r="AED24" s="780"/>
      <c r="AEE24" s="780"/>
      <c r="AEF24" s="780"/>
      <c r="AEG24" s="780"/>
      <c r="AEH24" s="780"/>
      <c r="AEI24" s="780"/>
      <c r="AEJ24" s="780"/>
      <c r="AEK24" s="780"/>
      <c r="AEL24" s="780"/>
      <c r="AEM24" s="780"/>
      <c r="AEN24" s="780"/>
      <c r="AEO24" s="780"/>
      <c r="AEP24" s="780"/>
      <c r="AEQ24" s="780"/>
      <c r="AER24" s="780"/>
      <c r="AES24" s="780"/>
      <c r="AET24" s="780"/>
      <c r="AEU24" s="780"/>
      <c r="AEV24" s="780"/>
      <c r="AEW24" s="780"/>
      <c r="AEX24" s="780"/>
      <c r="AEY24" s="780"/>
      <c r="AEZ24" s="780"/>
      <c r="AFA24" s="780"/>
      <c r="AFB24" s="780"/>
      <c r="AFC24" s="780"/>
      <c r="AFD24" s="780"/>
      <c r="AFE24" s="780"/>
      <c r="AFF24" s="780"/>
      <c r="AFG24" s="780"/>
      <c r="AFH24" s="780"/>
      <c r="AFI24" s="780"/>
      <c r="AFJ24" s="780"/>
      <c r="AFK24" s="780"/>
      <c r="AFL24" s="780"/>
      <c r="AFM24" s="780"/>
      <c r="AFN24" s="780"/>
      <c r="AFO24" s="780"/>
      <c r="AFP24" s="780"/>
      <c r="AFQ24" s="780"/>
      <c r="AFR24" s="780"/>
      <c r="AFS24" s="780"/>
      <c r="AFT24" s="780"/>
      <c r="AFU24" s="780"/>
      <c r="AFV24" s="780"/>
      <c r="AFW24" s="780"/>
      <c r="AFX24" s="780"/>
      <c r="AFY24" s="780"/>
      <c r="AFZ24" s="780"/>
      <c r="AGA24" s="780"/>
      <c r="AGB24" s="780"/>
      <c r="AGC24" s="780"/>
      <c r="AGD24" s="780"/>
      <c r="AGE24" s="780"/>
      <c r="AGF24" s="780"/>
      <c r="AGG24" s="780"/>
      <c r="AGH24" s="780"/>
      <c r="AGI24" s="780"/>
      <c r="AGJ24" s="780"/>
      <c r="AGK24" s="780"/>
      <c r="AGL24" s="780"/>
      <c r="AGM24" s="780"/>
      <c r="AGN24" s="780"/>
      <c r="AGO24" s="780"/>
      <c r="AGP24" s="780"/>
      <c r="AGQ24" s="780"/>
      <c r="AGR24" s="780"/>
      <c r="AGS24" s="780"/>
      <c r="AGT24" s="780"/>
      <c r="AGU24" s="780"/>
      <c r="AGV24" s="780"/>
      <c r="AGW24" s="780"/>
      <c r="AGX24" s="780"/>
      <c r="AGY24" s="780"/>
      <c r="AGZ24" s="780"/>
      <c r="AHA24" s="780"/>
      <c r="AHB24" s="780"/>
      <c r="AHC24" s="780"/>
      <c r="AHD24" s="780"/>
      <c r="AHE24" s="780"/>
      <c r="AHF24" s="780"/>
      <c r="AHG24" s="780"/>
      <c r="AHH24" s="780"/>
      <c r="AHI24" s="780"/>
      <c r="AHJ24" s="780"/>
      <c r="AHK24" s="780"/>
      <c r="AHL24" s="780"/>
      <c r="AHM24" s="780"/>
      <c r="AHN24" s="780"/>
      <c r="AHO24" s="780"/>
      <c r="AHP24" s="780"/>
      <c r="AHQ24" s="780"/>
      <c r="AHR24" s="780"/>
      <c r="AHS24" s="780"/>
      <c r="AHT24" s="780"/>
      <c r="AHU24" s="780"/>
      <c r="AHV24" s="780"/>
      <c r="AHW24" s="780"/>
      <c r="AHX24" s="780"/>
      <c r="AHY24" s="780"/>
      <c r="AHZ24" s="780"/>
      <c r="AIA24" s="780"/>
      <c r="AIB24" s="780"/>
      <c r="AIC24" s="780"/>
      <c r="AID24" s="780"/>
      <c r="AIE24" s="780"/>
      <c r="AIF24" s="780"/>
      <c r="AIG24" s="780"/>
      <c r="AIH24" s="780"/>
      <c r="AII24" s="780"/>
      <c r="AIJ24" s="780"/>
      <c r="AIK24" s="780"/>
      <c r="AIL24" s="780"/>
      <c r="AIM24" s="780"/>
      <c r="AIN24" s="780"/>
      <c r="AIO24" s="780"/>
      <c r="AIP24" s="780"/>
      <c r="AIQ24" s="780"/>
      <c r="AIR24" s="780"/>
      <c r="AIS24" s="780"/>
      <c r="AIT24" s="780"/>
      <c r="AIU24" s="780"/>
      <c r="AIV24" s="780"/>
      <c r="AIW24" s="780"/>
      <c r="AIX24" s="780"/>
      <c r="AIY24" s="780"/>
      <c r="AIZ24" s="780"/>
      <c r="AJA24" s="780"/>
      <c r="AJB24" s="780"/>
      <c r="AJC24" s="780"/>
      <c r="AJD24" s="780"/>
      <c r="AJE24" s="780"/>
      <c r="AJF24" s="780"/>
      <c r="AJG24" s="780"/>
      <c r="AJH24" s="780"/>
      <c r="AJI24" s="780"/>
      <c r="AJJ24" s="780"/>
      <c r="AJK24" s="780"/>
      <c r="AJL24" s="780"/>
      <c r="AJM24" s="780"/>
      <c r="AJN24" s="780"/>
      <c r="AJO24" s="780"/>
      <c r="AJP24" s="780"/>
      <c r="AJQ24" s="780"/>
      <c r="AJR24" s="780"/>
      <c r="AJS24" s="780"/>
      <c r="AJT24" s="780"/>
      <c r="AJU24" s="780"/>
      <c r="AJV24" s="780"/>
      <c r="AJW24" s="780"/>
      <c r="AJX24" s="780"/>
      <c r="AJY24" s="780"/>
      <c r="AJZ24" s="780"/>
      <c r="AKA24" s="780"/>
      <c r="AKB24" s="780"/>
      <c r="AKC24" s="780"/>
      <c r="AKD24" s="780"/>
      <c r="AKE24" s="780"/>
      <c r="AKF24" s="780"/>
      <c r="AKG24" s="780"/>
      <c r="AKH24" s="780"/>
      <c r="AKI24" s="780"/>
      <c r="AKJ24" s="780"/>
      <c r="AKK24" s="780"/>
      <c r="AKL24" s="780"/>
      <c r="AKM24" s="780"/>
      <c r="AKN24" s="780"/>
      <c r="AKO24" s="780"/>
      <c r="AKP24" s="780"/>
      <c r="AKQ24" s="780"/>
      <c r="AKR24" s="780"/>
      <c r="AKS24" s="780"/>
      <c r="AKT24" s="780"/>
      <c r="AKU24" s="780"/>
      <c r="AKV24" s="780"/>
      <c r="AKW24" s="780"/>
      <c r="AKX24" s="780"/>
      <c r="AKY24" s="780"/>
      <c r="AKZ24" s="780"/>
      <c r="ALA24" s="780"/>
      <c r="ALB24" s="780"/>
      <c r="ALC24" s="780"/>
      <c r="ALD24" s="780"/>
      <c r="ALE24" s="780"/>
      <c r="ALF24" s="780"/>
      <c r="ALG24" s="780"/>
      <c r="ALH24" s="780"/>
      <c r="ALI24" s="780"/>
      <c r="ALJ24" s="780"/>
      <c r="ALK24" s="780"/>
      <c r="ALL24" s="780"/>
      <c r="ALM24" s="780"/>
      <c r="ALN24" s="780"/>
      <c r="ALO24" s="780"/>
      <c r="ALP24" s="780"/>
      <c r="ALQ24" s="780"/>
      <c r="ALR24" s="780"/>
      <c r="ALS24" s="780"/>
      <c r="ALT24" s="780"/>
      <c r="ALU24" s="780"/>
      <c r="ALV24" s="780"/>
      <c r="ALW24" s="780"/>
      <c r="ALX24" s="780"/>
      <c r="ALY24" s="780"/>
      <c r="ALZ24" s="780"/>
      <c r="AMA24" s="780"/>
      <c r="AMB24" s="780"/>
      <c r="AMC24" s="780"/>
      <c r="AMD24" s="780"/>
      <c r="AME24" s="780"/>
      <c r="AMF24" s="780"/>
      <c r="AMG24" s="780"/>
      <c r="AMH24" s="780"/>
      <c r="AMI24" s="780"/>
      <c r="AMJ24" s="780"/>
      <c r="AMK24" s="780"/>
      <c r="AML24" s="780"/>
      <c r="AMM24" s="780"/>
      <c r="AMN24" s="780"/>
      <c r="AMO24" s="780"/>
      <c r="AMP24" s="780"/>
      <c r="AMQ24" s="780"/>
      <c r="AMR24" s="780"/>
      <c r="AMS24" s="780"/>
      <c r="AMT24" s="780"/>
      <c r="AMU24" s="780"/>
      <c r="AMV24" s="780"/>
      <c r="AMW24" s="780"/>
      <c r="AMX24" s="780"/>
      <c r="AMY24" s="780"/>
      <c r="AMZ24" s="780"/>
      <c r="ANA24" s="780"/>
      <c r="ANB24" s="780"/>
      <c r="ANC24" s="780"/>
      <c r="AND24" s="780"/>
      <c r="ANE24" s="780"/>
      <c r="ANF24" s="780"/>
      <c r="ANG24" s="780"/>
      <c r="ANH24" s="780"/>
      <c r="ANI24" s="780"/>
      <c r="ANJ24" s="780"/>
      <c r="ANK24" s="780"/>
      <c r="ANL24" s="780"/>
      <c r="ANM24" s="780"/>
      <c r="ANN24" s="780"/>
      <c r="ANO24" s="780"/>
      <c r="ANP24" s="780"/>
      <c r="ANQ24" s="780"/>
      <c r="ANR24" s="780"/>
      <c r="ANS24" s="780"/>
      <c r="ANT24" s="780"/>
      <c r="ANU24" s="780"/>
      <c r="ANV24" s="780"/>
      <c r="ANW24" s="780"/>
      <c r="ANX24" s="780"/>
      <c r="ANY24" s="780"/>
      <c r="ANZ24" s="780"/>
      <c r="AOA24" s="780"/>
      <c r="AOB24" s="780"/>
      <c r="AOC24" s="780"/>
      <c r="AOD24" s="780"/>
      <c r="AOE24" s="780"/>
      <c r="AOF24" s="780"/>
      <c r="AOG24" s="780"/>
      <c r="AOH24" s="780"/>
      <c r="AOI24" s="780"/>
      <c r="AOJ24" s="780"/>
      <c r="AOK24" s="780"/>
      <c r="AOL24" s="780"/>
      <c r="AOM24" s="780"/>
      <c r="AON24" s="780"/>
      <c r="AOO24" s="780"/>
      <c r="AOP24" s="780"/>
      <c r="AOQ24" s="780"/>
      <c r="AOR24" s="780"/>
      <c r="AOS24" s="780"/>
      <c r="AOT24" s="780"/>
      <c r="AOU24" s="780"/>
      <c r="AOV24" s="780"/>
      <c r="AOW24" s="780"/>
      <c r="AOX24" s="780"/>
      <c r="AOY24" s="780"/>
      <c r="AOZ24" s="780"/>
      <c r="APA24" s="780"/>
      <c r="APB24" s="780"/>
      <c r="APC24" s="780"/>
      <c r="APD24" s="780"/>
      <c r="APE24" s="780"/>
      <c r="APF24" s="780"/>
      <c r="APG24" s="780"/>
      <c r="APH24" s="780"/>
      <c r="API24" s="780"/>
      <c r="APJ24" s="780"/>
      <c r="APK24" s="780"/>
      <c r="APL24" s="780"/>
      <c r="APM24" s="780"/>
      <c r="APN24" s="780"/>
      <c r="APO24" s="780"/>
      <c r="APP24" s="780"/>
      <c r="APQ24" s="780"/>
      <c r="APR24" s="780"/>
      <c r="APS24" s="780"/>
      <c r="APT24" s="780"/>
      <c r="APU24" s="780"/>
      <c r="APV24" s="780"/>
      <c r="APW24" s="780"/>
      <c r="APX24" s="780"/>
      <c r="APY24" s="780"/>
      <c r="APZ24" s="780"/>
      <c r="AQA24" s="780"/>
      <c r="AQB24" s="780"/>
      <c r="AQC24" s="780"/>
      <c r="AQD24" s="780"/>
      <c r="AQE24" s="780"/>
      <c r="AQF24" s="780"/>
      <c r="AQG24" s="780"/>
      <c r="AQH24" s="780"/>
      <c r="AQI24" s="780"/>
      <c r="AQJ24" s="780"/>
      <c r="AQK24" s="780"/>
      <c r="AQL24" s="780"/>
      <c r="AQM24" s="780"/>
      <c r="AQN24" s="780"/>
      <c r="AQO24" s="780"/>
      <c r="AQP24" s="780"/>
      <c r="AQQ24" s="780"/>
      <c r="AQR24" s="780"/>
      <c r="AQS24" s="780"/>
      <c r="AQT24" s="780"/>
      <c r="AQU24" s="780"/>
      <c r="AQV24" s="780"/>
      <c r="AQW24" s="780"/>
      <c r="AQX24" s="780"/>
      <c r="AQY24" s="780"/>
      <c r="AQZ24" s="780"/>
      <c r="ARA24" s="780"/>
      <c r="ARB24" s="780"/>
      <c r="ARC24" s="780"/>
      <c r="ARD24" s="780"/>
      <c r="ARE24" s="780"/>
      <c r="ARF24" s="780"/>
      <c r="ARG24" s="780"/>
      <c r="ARH24" s="780"/>
      <c r="ARI24" s="780"/>
      <c r="ARJ24" s="780"/>
      <c r="ARK24" s="780"/>
      <c r="ARL24" s="780"/>
      <c r="ARM24" s="780"/>
      <c r="ARN24" s="780"/>
      <c r="ARO24" s="780"/>
      <c r="ARP24" s="780"/>
      <c r="ARQ24" s="780"/>
      <c r="ARR24" s="780"/>
      <c r="ARS24" s="780"/>
      <c r="ART24" s="780"/>
      <c r="ARU24" s="780"/>
      <c r="ARV24" s="780"/>
      <c r="ARW24" s="780"/>
      <c r="ARX24" s="780"/>
      <c r="ARY24" s="780"/>
      <c r="ARZ24" s="780"/>
      <c r="ASA24" s="780"/>
      <c r="ASB24" s="780"/>
      <c r="ASC24" s="780"/>
      <c r="ASD24" s="780"/>
      <c r="ASE24" s="780"/>
      <c r="ASF24" s="780"/>
      <c r="ASG24" s="780"/>
      <c r="ASH24" s="780"/>
      <c r="ASI24" s="780"/>
      <c r="ASJ24" s="780"/>
      <c r="ASK24" s="780"/>
      <c r="ASL24" s="780"/>
      <c r="ASM24" s="780"/>
      <c r="ASN24" s="780"/>
      <c r="ASO24" s="780"/>
      <c r="ASP24" s="780"/>
      <c r="ASQ24" s="780"/>
      <c r="ASR24" s="780"/>
      <c r="ASS24" s="780"/>
      <c r="AST24" s="780"/>
      <c r="ASU24" s="780"/>
      <c r="ASV24" s="780"/>
      <c r="ASW24" s="780"/>
      <c r="ASX24" s="780"/>
      <c r="ASY24" s="780"/>
      <c r="ASZ24" s="780"/>
      <c r="ATA24" s="780"/>
      <c r="ATB24" s="780"/>
      <c r="ATC24" s="780"/>
      <c r="ATD24" s="780"/>
      <c r="ATE24" s="780"/>
      <c r="ATF24" s="780"/>
      <c r="ATG24" s="780"/>
      <c r="ATH24" s="780"/>
      <c r="ATI24" s="780"/>
      <c r="ATJ24" s="780"/>
      <c r="ATK24" s="780"/>
      <c r="ATL24" s="780"/>
      <c r="ATM24" s="780"/>
      <c r="ATN24" s="780"/>
      <c r="ATO24" s="780"/>
      <c r="ATP24" s="780"/>
      <c r="ATQ24" s="780"/>
      <c r="ATR24" s="780"/>
      <c r="ATS24" s="780"/>
      <c r="ATT24" s="780"/>
      <c r="ATU24" s="780"/>
      <c r="ATV24" s="780"/>
      <c r="ATW24" s="780"/>
      <c r="ATX24" s="780"/>
      <c r="ATY24" s="780"/>
      <c r="ATZ24" s="780"/>
      <c r="AUA24" s="780"/>
      <c r="AUB24" s="780"/>
      <c r="AUC24" s="780"/>
      <c r="AUD24" s="780"/>
      <c r="AUE24" s="780"/>
      <c r="AUF24" s="780"/>
      <c r="AUG24" s="780"/>
      <c r="AUH24" s="780"/>
      <c r="AUI24" s="780"/>
      <c r="AUJ24" s="780"/>
      <c r="AUK24" s="780"/>
      <c r="AUL24" s="780"/>
      <c r="AUM24" s="780"/>
      <c r="AUN24" s="780"/>
      <c r="AUO24" s="780"/>
      <c r="AUP24" s="780"/>
      <c r="AUQ24" s="780"/>
      <c r="AUR24" s="780"/>
      <c r="AUS24" s="780"/>
      <c r="AUT24" s="780"/>
      <c r="AUU24" s="780"/>
      <c r="AUV24" s="780"/>
      <c r="AUW24" s="780"/>
      <c r="AUX24" s="780"/>
      <c r="AUY24" s="780"/>
      <c r="AUZ24" s="780"/>
      <c r="AVA24" s="780"/>
      <c r="AVB24" s="780"/>
      <c r="AVC24" s="780"/>
      <c r="AVD24" s="780"/>
      <c r="AVE24" s="780"/>
      <c r="AVF24" s="780"/>
      <c r="AVG24" s="780"/>
      <c r="AVH24" s="780"/>
      <c r="AVI24" s="780"/>
      <c r="AVJ24" s="780"/>
      <c r="AVK24" s="780"/>
      <c r="AVL24" s="780"/>
      <c r="AVM24" s="780"/>
      <c r="AVN24" s="780"/>
      <c r="AVO24" s="780"/>
      <c r="AVP24" s="780"/>
      <c r="AVQ24" s="780"/>
      <c r="AVR24" s="780"/>
      <c r="AVS24" s="780"/>
      <c r="AVT24" s="780"/>
      <c r="AVU24" s="780"/>
      <c r="AVV24" s="780"/>
      <c r="AVW24" s="780"/>
      <c r="AVX24" s="780"/>
      <c r="AVY24" s="780"/>
      <c r="AVZ24" s="780"/>
      <c r="AWA24" s="780"/>
      <c r="AWB24" s="780"/>
      <c r="AWC24" s="780"/>
      <c r="AWD24" s="780"/>
      <c r="AWE24" s="780"/>
      <c r="AWF24" s="780"/>
      <c r="AWG24" s="780"/>
      <c r="AWH24" s="780"/>
      <c r="AWI24" s="780"/>
      <c r="AWJ24" s="780"/>
      <c r="AWK24" s="780"/>
      <c r="AWL24" s="780"/>
      <c r="AWM24" s="780"/>
      <c r="AWN24" s="780"/>
      <c r="AWO24" s="780"/>
      <c r="AWP24" s="780"/>
      <c r="AWQ24" s="780"/>
      <c r="AWR24" s="780"/>
      <c r="AWS24" s="780"/>
      <c r="AWT24" s="780"/>
      <c r="AWU24" s="780"/>
      <c r="AWV24" s="780"/>
      <c r="AWW24" s="780"/>
      <c r="AWX24" s="780"/>
      <c r="AWY24" s="780"/>
      <c r="AWZ24" s="780"/>
      <c r="AXA24" s="780"/>
      <c r="AXB24" s="780"/>
      <c r="AXC24" s="780"/>
      <c r="AXD24" s="780"/>
      <c r="AXE24" s="780"/>
      <c r="AXF24" s="780"/>
      <c r="AXG24" s="780"/>
      <c r="AXH24" s="780"/>
      <c r="AXI24" s="780"/>
      <c r="AXJ24" s="780"/>
      <c r="AXK24" s="780"/>
      <c r="AXL24" s="780"/>
      <c r="AXM24" s="780"/>
      <c r="AXN24" s="780"/>
      <c r="AXO24" s="780"/>
      <c r="AXP24" s="780"/>
      <c r="AXQ24" s="780"/>
      <c r="AXR24" s="780"/>
      <c r="AXS24" s="780"/>
      <c r="AXT24" s="780"/>
      <c r="AXU24" s="780"/>
      <c r="AXV24" s="780"/>
      <c r="AXW24" s="780"/>
      <c r="AXX24" s="780"/>
      <c r="AXY24" s="780"/>
      <c r="AXZ24" s="780"/>
      <c r="AYA24" s="780"/>
      <c r="AYB24" s="780"/>
      <c r="AYC24" s="780"/>
      <c r="AYD24" s="780"/>
      <c r="AYE24" s="780"/>
      <c r="AYF24" s="780"/>
      <c r="AYG24" s="780"/>
      <c r="AYH24" s="780"/>
      <c r="AYI24" s="780"/>
      <c r="AYJ24" s="780"/>
      <c r="AYK24" s="780"/>
      <c r="AYL24" s="780"/>
      <c r="AYM24" s="780"/>
      <c r="AYN24" s="780"/>
      <c r="AYO24" s="780"/>
      <c r="AYP24" s="780"/>
      <c r="AYQ24" s="780"/>
      <c r="AYR24" s="780"/>
      <c r="AYS24" s="780"/>
      <c r="AYT24" s="780"/>
      <c r="AYU24" s="780"/>
      <c r="AYV24" s="780"/>
      <c r="AYW24" s="780"/>
      <c r="AYX24" s="780"/>
      <c r="AYY24" s="780"/>
      <c r="AYZ24" s="780"/>
      <c r="AZA24" s="780"/>
      <c r="AZB24" s="780"/>
      <c r="AZC24" s="780"/>
      <c r="AZD24" s="780"/>
      <c r="AZE24" s="780"/>
      <c r="AZF24" s="780"/>
      <c r="AZG24" s="780"/>
      <c r="AZH24" s="780"/>
      <c r="AZI24" s="780"/>
      <c r="AZJ24" s="780"/>
      <c r="AZK24" s="780"/>
      <c r="AZL24" s="780"/>
      <c r="AZM24" s="780"/>
      <c r="AZN24" s="780"/>
      <c r="AZO24" s="780"/>
      <c r="AZP24" s="780"/>
      <c r="AZQ24" s="780"/>
      <c r="AZR24" s="780"/>
      <c r="AZS24" s="780"/>
      <c r="AZT24" s="780"/>
      <c r="AZU24" s="780"/>
      <c r="AZV24" s="780"/>
      <c r="AZW24" s="780"/>
      <c r="AZX24" s="780"/>
      <c r="AZY24" s="780"/>
      <c r="AZZ24" s="780"/>
      <c r="BAA24" s="780"/>
      <c r="BAB24" s="780"/>
      <c r="BAC24" s="780"/>
      <c r="BAD24" s="780"/>
      <c r="BAE24" s="780"/>
      <c r="BAF24" s="780"/>
      <c r="BAG24" s="780"/>
      <c r="BAH24" s="780"/>
      <c r="BAI24" s="780"/>
      <c r="BAJ24" s="780"/>
      <c r="BAK24" s="780"/>
      <c r="BAL24" s="780"/>
      <c r="BAM24" s="780"/>
      <c r="BAN24" s="780"/>
      <c r="BAO24" s="780"/>
      <c r="BAP24" s="780"/>
      <c r="BAQ24" s="780"/>
      <c r="BAR24" s="780"/>
      <c r="BAS24" s="780"/>
      <c r="BAT24" s="780"/>
      <c r="BAU24" s="780"/>
      <c r="BAV24" s="780"/>
      <c r="BAW24" s="780"/>
      <c r="BAX24" s="780"/>
      <c r="BAY24" s="780"/>
      <c r="BAZ24" s="780"/>
      <c r="BBA24" s="780"/>
      <c r="BBB24" s="780"/>
      <c r="BBC24" s="780"/>
      <c r="BBD24" s="780"/>
      <c r="BBE24" s="780"/>
      <c r="BBF24" s="780"/>
      <c r="BBG24" s="780"/>
      <c r="BBH24" s="780"/>
      <c r="BBI24" s="780"/>
      <c r="BBJ24" s="780"/>
      <c r="BBK24" s="780"/>
      <c r="BBL24" s="780"/>
      <c r="BBM24" s="780"/>
      <c r="BBN24" s="780"/>
      <c r="BBO24" s="780"/>
      <c r="BBP24" s="780"/>
      <c r="BBQ24" s="780"/>
      <c r="BBR24" s="780"/>
      <c r="BBS24" s="780"/>
      <c r="BBT24" s="780"/>
      <c r="BBU24" s="780"/>
      <c r="BBV24" s="780"/>
      <c r="BBW24" s="780"/>
      <c r="BBX24" s="780"/>
      <c r="BBY24" s="780"/>
      <c r="BBZ24" s="780"/>
      <c r="BCA24" s="780"/>
      <c r="BCB24" s="780"/>
      <c r="BCC24" s="780"/>
      <c r="BCD24" s="780"/>
      <c r="BCE24" s="780"/>
      <c r="BCF24" s="780"/>
      <c r="BCG24" s="780"/>
      <c r="BCH24" s="780"/>
      <c r="BCI24" s="780"/>
      <c r="BCJ24" s="780"/>
      <c r="BCK24" s="780"/>
      <c r="BCL24" s="780"/>
      <c r="BCM24" s="780"/>
      <c r="BCN24" s="780"/>
      <c r="BCO24" s="780"/>
      <c r="BCP24" s="780"/>
      <c r="BCQ24" s="780"/>
      <c r="BCR24" s="780"/>
      <c r="BCS24" s="780"/>
      <c r="BCT24" s="780"/>
      <c r="BCU24" s="780"/>
      <c r="BCV24" s="780"/>
      <c r="BCW24" s="780"/>
      <c r="BCX24" s="780"/>
      <c r="BCY24" s="780"/>
      <c r="BCZ24" s="780"/>
      <c r="BDA24" s="780"/>
      <c r="BDB24" s="780"/>
      <c r="BDC24" s="780"/>
      <c r="BDD24" s="780"/>
      <c r="BDE24" s="780"/>
      <c r="BDF24" s="780"/>
      <c r="BDG24" s="780"/>
      <c r="BDH24" s="780"/>
      <c r="BDI24" s="780"/>
      <c r="BDJ24" s="780"/>
      <c r="BDK24" s="780"/>
      <c r="BDL24" s="780"/>
      <c r="BDM24" s="780"/>
      <c r="BDN24" s="780"/>
      <c r="BDO24" s="780"/>
      <c r="BDP24" s="780"/>
      <c r="BDQ24" s="780"/>
      <c r="BDR24" s="780"/>
      <c r="BDS24" s="780"/>
      <c r="BDT24" s="780"/>
      <c r="BDU24" s="780"/>
      <c r="BDV24" s="780"/>
      <c r="BDW24" s="780"/>
      <c r="BDX24" s="780"/>
      <c r="BDY24" s="780"/>
      <c r="BDZ24" s="780"/>
      <c r="BEA24" s="780"/>
      <c r="BEB24" s="780"/>
      <c r="BEC24" s="780"/>
      <c r="BED24" s="780"/>
      <c r="BEE24" s="780"/>
      <c r="BEF24" s="780"/>
      <c r="BEG24" s="780"/>
      <c r="BEH24" s="780"/>
      <c r="BEI24" s="780"/>
      <c r="BEJ24" s="780"/>
      <c r="BEK24" s="780"/>
      <c r="BEL24" s="780"/>
      <c r="BEM24" s="780"/>
      <c r="BEN24" s="780"/>
      <c r="BEO24" s="780"/>
      <c r="BEP24" s="780"/>
      <c r="BEQ24" s="780"/>
      <c r="BER24" s="780"/>
      <c r="BES24" s="780"/>
      <c r="BET24" s="780"/>
      <c r="BEU24" s="780"/>
      <c r="BEV24" s="780"/>
      <c r="BEW24" s="780"/>
      <c r="BEX24" s="780"/>
      <c r="BEY24" s="780"/>
      <c r="BEZ24" s="780"/>
      <c r="BFA24" s="780"/>
      <c r="BFB24" s="780"/>
      <c r="BFC24" s="780"/>
      <c r="BFD24" s="780"/>
      <c r="BFE24" s="780"/>
      <c r="BFF24" s="780"/>
      <c r="BFG24" s="780"/>
      <c r="BFH24" s="780"/>
      <c r="BFI24" s="780"/>
      <c r="BFJ24" s="780"/>
      <c r="BFK24" s="780"/>
      <c r="BFL24" s="780"/>
      <c r="BFM24" s="780"/>
      <c r="BFN24" s="780"/>
      <c r="BFO24" s="780"/>
      <c r="BFP24" s="780"/>
      <c r="BFQ24" s="780"/>
      <c r="BFR24" s="780"/>
      <c r="BFS24" s="780"/>
      <c r="BFT24" s="780"/>
      <c r="BFU24" s="780"/>
      <c r="BFV24" s="780"/>
      <c r="BFW24" s="780"/>
      <c r="BFX24" s="780"/>
      <c r="BFY24" s="780"/>
      <c r="BFZ24" s="780"/>
      <c r="BGA24" s="780"/>
      <c r="BGB24" s="780"/>
      <c r="BGC24" s="780"/>
      <c r="BGD24" s="780"/>
      <c r="BGE24" s="780"/>
      <c r="BGF24" s="780"/>
      <c r="BGG24" s="780"/>
      <c r="BGH24" s="780"/>
      <c r="BGI24" s="780"/>
      <c r="BGJ24" s="780"/>
      <c r="BGK24" s="780"/>
      <c r="BGL24" s="780"/>
      <c r="BGM24" s="780"/>
      <c r="BGN24" s="780"/>
      <c r="BGO24" s="780"/>
      <c r="BGP24" s="780"/>
      <c r="BGQ24" s="780"/>
      <c r="BGR24" s="780"/>
      <c r="BGS24" s="780"/>
      <c r="BGT24" s="780"/>
      <c r="BGU24" s="780"/>
      <c r="BGV24" s="780"/>
      <c r="BGW24" s="780"/>
      <c r="BGX24" s="780"/>
      <c r="BGY24" s="780"/>
      <c r="BGZ24" s="780"/>
      <c r="BHA24" s="780"/>
      <c r="BHB24" s="780"/>
      <c r="BHC24" s="780"/>
      <c r="BHD24" s="780"/>
      <c r="BHE24" s="780"/>
      <c r="BHF24" s="780"/>
      <c r="BHG24" s="780"/>
      <c r="BHH24" s="780"/>
      <c r="BHI24" s="780"/>
      <c r="BHJ24" s="780"/>
      <c r="BHK24" s="780"/>
      <c r="BHL24" s="780"/>
      <c r="BHM24" s="780"/>
      <c r="BHN24" s="780"/>
      <c r="BHO24" s="780"/>
      <c r="BHP24" s="780"/>
      <c r="BHQ24" s="780"/>
      <c r="BHR24" s="780"/>
      <c r="BHS24" s="780"/>
      <c r="BHT24" s="780"/>
      <c r="BHU24" s="780"/>
      <c r="BHV24" s="780"/>
      <c r="BHW24" s="780"/>
      <c r="BHX24" s="780"/>
      <c r="BHY24" s="780"/>
      <c r="BHZ24" s="780"/>
      <c r="BIA24" s="780"/>
      <c r="BIB24" s="780"/>
      <c r="BIC24" s="780"/>
      <c r="BID24" s="780"/>
      <c r="BIE24" s="780"/>
      <c r="BIF24" s="780"/>
      <c r="BIG24" s="780"/>
      <c r="BIH24" s="780"/>
      <c r="BII24" s="780"/>
      <c r="BIJ24" s="780"/>
      <c r="BIK24" s="780"/>
      <c r="BIL24" s="780"/>
      <c r="BIM24" s="780"/>
      <c r="BIN24" s="780"/>
      <c r="BIO24" s="780"/>
      <c r="BIP24" s="780"/>
      <c r="BIQ24" s="780"/>
      <c r="BIR24" s="780"/>
      <c r="BIS24" s="780"/>
      <c r="BIT24" s="780"/>
      <c r="BIU24" s="780"/>
      <c r="BIV24" s="780"/>
      <c r="BIW24" s="780"/>
      <c r="BIX24" s="780"/>
      <c r="BIY24" s="780"/>
      <c r="BIZ24" s="780"/>
      <c r="BJA24" s="780"/>
      <c r="BJB24" s="780"/>
      <c r="BJC24" s="780"/>
      <c r="BJD24" s="780"/>
      <c r="BJE24" s="780"/>
      <c r="BJF24" s="780"/>
      <c r="BJG24" s="780"/>
      <c r="BJH24" s="780"/>
      <c r="BJI24" s="780"/>
      <c r="BJJ24" s="780"/>
      <c r="BJK24" s="780"/>
      <c r="BJL24" s="780"/>
      <c r="BJM24" s="780"/>
      <c r="BJN24" s="780"/>
      <c r="BJO24" s="780"/>
      <c r="BJP24" s="780"/>
      <c r="BJQ24" s="780"/>
      <c r="BJR24" s="780"/>
      <c r="BJS24" s="780"/>
      <c r="BJT24" s="780"/>
      <c r="BJU24" s="780"/>
      <c r="BJV24" s="780"/>
      <c r="BJW24" s="780"/>
      <c r="BJX24" s="780"/>
      <c r="BJY24" s="780"/>
      <c r="BJZ24" s="780"/>
      <c r="BKA24" s="780"/>
      <c r="BKB24" s="780"/>
      <c r="BKC24" s="780"/>
      <c r="BKD24" s="780"/>
      <c r="BKE24" s="780"/>
      <c r="BKF24" s="780"/>
      <c r="BKG24" s="780"/>
      <c r="BKH24" s="780"/>
      <c r="BKI24" s="780"/>
      <c r="BKJ24" s="780"/>
      <c r="BKK24" s="780"/>
      <c r="BKL24" s="780"/>
      <c r="BKM24" s="780"/>
      <c r="BKN24" s="780"/>
      <c r="BKO24" s="780"/>
      <c r="BKP24" s="780"/>
      <c r="BKQ24" s="780"/>
      <c r="BKR24" s="780"/>
      <c r="BKS24" s="780"/>
      <c r="BKT24" s="780"/>
      <c r="BKU24" s="780"/>
      <c r="BKV24" s="780"/>
      <c r="BKW24" s="780"/>
      <c r="BKX24" s="780"/>
      <c r="BKY24" s="780"/>
      <c r="BKZ24" s="780"/>
      <c r="BLA24" s="780"/>
      <c r="BLB24" s="780"/>
      <c r="BLC24" s="780"/>
      <c r="BLD24" s="780"/>
      <c r="BLE24" s="780"/>
      <c r="BLF24" s="780"/>
      <c r="BLG24" s="780"/>
      <c r="BLH24" s="780"/>
      <c r="BLI24" s="780"/>
      <c r="BLJ24" s="780"/>
      <c r="BLK24" s="780"/>
      <c r="BLL24" s="780"/>
      <c r="BLM24" s="780"/>
      <c r="BLN24" s="780"/>
      <c r="BLO24" s="780"/>
      <c r="BLP24" s="780"/>
      <c r="BLQ24" s="780"/>
      <c r="BLR24" s="780"/>
      <c r="BLS24" s="780"/>
      <c r="BLT24" s="780"/>
      <c r="BLU24" s="780"/>
      <c r="BLV24" s="780"/>
      <c r="BLW24" s="780"/>
      <c r="BLX24" s="780"/>
      <c r="BLY24" s="780"/>
      <c r="BLZ24" s="780"/>
      <c r="BMA24" s="780"/>
      <c r="BMB24" s="780"/>
      <c r="BMC24" s="780"/>
      <c r="BMD24" s="780"/>
      <c r="BME24" s="780"/>
      <c r="BMF24" s="780"/>
      <c r="BMG24" s="780"/>
      <c r="BMH24" s="780"/>
      <c r="BMI24" s="780"/>
      <c r="BMJ24" s="780"/>
      <c r="BMK24" s="780"/>
      <c r="BML24" s="780"/>
      <c r="BMM24" s="780"/>
      <c r="BMN24" s="780"/>
      <c r="BMO24" s="780"/>
      <c r="BMP24" s="780"/>
      <c r="BMQ24" s="780"/>
      <c r="BMR24" s="780"/>
      <c r="BMS24" s="780"/>
      <c r="BMT24" s="780"/>
      <c r="BMU24" s="780"/>
      <c r="BMV24" s="780"/>
      <c r="BMW24" s="780"/>
      <c r="BMX24" s="780"/>
      <c r="BMY24" s="780"/>
      <c r="BMZ24" s="780"/>
      <c r="BNA24" s="780"/>
      <c r="BNB24" s="780"/>
      <c r="BNC24" s="780"/>
      <c r="BND24" s="780"/>
      <c r="BNE24" s="780"/>
      <c r="BNF24" s="780"/>
      <c r="BNG24" s="780"/>
      <c r="BNH24" s="780"/>
      <c r="BNI24" s="780"/>
      <c r="BNJ24" s="780"/>
      <c r="BNK24" s="780"/>
      <c r="BNL24" s="780"/>
      <c r="BNM24" s="780"/>
      <c r="BNN24" s="780"/>
      <c r="BNO24" s="780"/>
      <c r="BNP24" s="780"/>
      <c r="BNQ24" s="780"/>
      <c r="BNR24" s="780"/>
      <c r="BNS24" s="780"/>
      <c r="BNT24" s="780"/>
      <c r="BNU24" s="780"/>
      <c r="BNV24" s="780"/>
      <c r="BNW24" s="780"/>
      <c r="BNX24" s="780"/>
      <c r="BNY24" s="780"/>
      <c r="BNZ24" s="780"/>
      <c r="BOA24" s="780"/>
      <c r="BOB24" s="780"/>
      <c r="BOC24" s="780"/>
      <c r="BOD24" s="780"/>
      <c r="BOE24" s="780"/>
      <c r="BOF24" s="780"/>
      <c r="BOG24" s="780"/>
      <c r="BOH24" s="780"/>
      <c r="BOI24" s="780"/>
      <c r="BOJ24" s="780"/>
      <c r="BOK24" s="780"/>
      <c r="BOL24" s="780"/>
      <c r="BOM24" s="780"/>
      <c r="BON24" s="780"/>
      <c r="BOO24" s="780"/>
      <c r="BOP24" s="780"/>
      <c r="BOQ24" s="780"/>
      <c r="BOR24" s="780"/>
      <c r="BOS24" s="780"/>
      <c r="BOT24" s="780"/>
      <c r="BOU24" s="780"/>
      <c r="BOV24" s="780"/>
      <c r="BOW24" s="780"/>
      <c r="BOX24" s="780"/>
      <c r="BOY24" s="780"/>
      <c r="BOZ24" s="780"/>
      <c r="BPA24" s="780"/>
      <c r="BPB24" s="780"/>
      <c r="BPC24" s="780"/>
      <c r="BPD24" s="780"/>
      <c r="BPE24" s="780"/>
      <c r="BPF24" s="780"/>
      <c r="BPG24" s="780"/>
      <c r="BPH24" s="780"/>
      <c r="BPI24" s="780"/>
      <c r="BPJ24" s="780"/>
      <c r="BPK24" s="780"/>
      <c r="BPL24" s="780"/>
      <c r="BPM24" s="780"/>
      <c r="BPN24" s="780"/>
      <c r="BPO24" s="780"/>
      <c r="BPP24" s="780"/>
      <c r="BPQ24" s="780"/>
      <c r="BPR24" s="780"/>
      <c r="BPS24" s="780"/>
      <c r="BPT24" s="780"/>
      <c r="BPU24" s="780"/>
      <c r="BPV24" s="780"/>
      <c r="BPW24" s="780"/>
      <c r="BPX24" s="780"/>
      <c r="BPY24" s="780"/>
      <c r="BPZ24" s="780"/>
      <c r="BQA24" s="780"/>
      <c r="BQB24" s="780"/>
      <c r="BQC24" s="780"/>
      <c r="BQD24" s="780"/>
      <c r="BQE24" s="780"/>
      <c r="BQF24" s="780"/>
      <c r="BQG24" s="780"/>
      <c r="BQH24" s="780"/>
      <c r="BQI24" s="780"/>
      <c r="BQJ24" s="780"/>
      <c r="BQK24" s="780"/>
      <c r="BQL24" s="780"/>
      <c r="BQM24" s="780"/>
      <c r="BQN24" s="780"/>
      <c r="BQO24" s="780"/>
      <c r="BQP24" s="780"/>
      <c r="BQQ24" s="780"/>
      <c r="BQR24" s="780"/>
      <c r="BQS24" s="780"/>
      <c r="BQT24" s="780"/>
      <c r="BQU24" s="780"/>
      <c r="BQV24" s="780"/>
      <c r="BQW24" s="780"/>
      <c r="BQX24" s="780"/>
      <c r="BQY24" s="780"/>
      <c r="BQZ24" s="780"/>
      <c r="BRA24" s="780"/>
      <c r="BRB24" s="780"/>
      <c r="BRC24" s="780"/>
      <c r="BRD24" s="780"/>
      <c r="BRE24" s="780"/>
      <c r="BRF24" s="780"/>
      <c r="BRG24" s="780"/>
      <c r="BRH24" s="780"/>
      <c r="BRI24" s="780"/>
      <c r="BRJ24" s="780"/>
      <c r="BRK24" s="780"/>
      <c r="BRL24" s="780"/>
      <c r="BRM24" s="780"/>
      <c r="BRN24" s="780"/>
      <c r="BRO24" s="780"/>
      <c r="BRP24" s="780"/>
      <c r="BRQ24" s="780"/>
      <c r="BRR24" s="780"/>
      <c r="BRS24" s="780"/>
      <c r="BRT24" s="780"/>
      <c r="BRU24" s="780"/>
      <c r="BRV24" s="780"/>
      <c r="BRW24" s="780"/>
      <c r="BRX24" s="780"/>
      <c r="BRY24" s="780"/>
      <c r="BRZ24" s="780"/>
      <c r="BSA24" s="780"/>
      <c r="BSB24" s="780"/>
      <c r="BSC24" s="780"/>
      <c r="BSD24" s="780"/>
      <c r="BSE24" s="780"/>
      <c r="BSF24" s="780"/>
      <c r="BSG24" s="780"/>
      <c r="BSH24" s="780"/>
      <c r="BSI24" s="780"/>
      <c r="BSJ24" s="780"/>
      <c r="BSK24" s="780"/>
      <c r="BSL24" s="780"/>
      <c r="BSM24" s="780"/>
      <c r="BSN24" s="780"/>
      <c r="BSO24" s="780"/>
      <c r="BSP24" s="780"/>
      <c r="BSQ24" s="780"/>
      <c r="BSR24" s="780"/>
      <c r="BSS24" s="780"/>
      <c r="BST24" s="780"/>
      <c r="BSU24" s="780"/>
      <c r="BSV24" s="780"/>
      <c r="BSW24" s="780"/>
      <c r="BSX24" s="780"/>
      <c r="BSY24" s="780"/>
      <c r="BSZ24" s="780"/>
      <c r="BTA24" s="780"/>
      <c r="BTB24" s="780"/>
      <c r="BTC24" s="780"/>
      <c r="BTD24" s="780"/>
      <c r="BTE24" s="780"/>
      <c r="BTF24" s="780"/>
      <c r="BTG24" s="780"/>
      <c r="BTH24" s="780"/>
      <c r="BTI24" s="780"/>
      <c r="BTJ24" s="780"/>
      <c r="BTK24" s="780"/>
      <c r="BTL24" s="780"/>
      <c r="BTM24" s="780"/>
      <c r="BTN24" s="780"/>
      <c r="BTO24" s="780"/>
      <c r="BTP24" s="780"/>
      <c r="BTQ24" s="780"/>
      <c r="BTR24" s="780"/>
      <c r="BTS24" s="780"/>
      <c r="BTT24" s="780"/>
      <c r="BTU24" s="780"/>
      <c r="BTV24" s="780"/>
      <c r="BTW24" s="780"/>
      <c r="BTX24" s="780"/>
      <c r="BTY24" s="780"/>
      <c r="BTZ24" s="780"/>
      <c r="BUA24" s="780"/>
      <c r="BUB24" s="780"/>
      <c r="BUC24" s="780"/>
      <c r="BUD24" s="780"/>
      <c r="BUE24" s="780"/>
      <c r="BUF24" s="780"/>
      <c r="BUG24" s="780"/>
      <c r="BUH24" s="780"/>
      <c r="BUI24" s="780"/>
      <c r="BUJ24" s="780"/>
      <c r="BUK24" s="780"/>
      <c r="BUL24" s="780"/>
      <c r="BUM24" s="780"/>
      <c r="BUN24" s="780"/>
      <c r="BUO24" s="780"/>
      <c r="BUP24" s="780"/>
      <c r="BUQ24" s="780"/>
      <c r="BUR24" s="780"/>
      <c r="BUS24" s="780"/>
      <c r="BUT24" s="780"/>
      <c r="BUU24" s="780"/>
      <c r="BUV24" s="780"/>
      <c r="BUW24" s="780"/>
      <c r="BUX24" s="780"/>
      <c r="BUY24" s="780"/>
      <c r="BUZ24" s="780"/>
      <c r="BVA24" s="780"/>
      <c r="BVB24" s="780"/>
      <c r="BVC24" s="780"/>
      <c r="BVD24" s="780"/>
      <c r="BVE24" s="780"/>
      <c r="BVF24" s="780"/>
      <c r="BVG24" s="780"/>
      <c r="BVH24" s="780"/>
      <c r="BVI24" s="780"/>
      <c r="BVJ24" s="780"/>
      <c r="BVK24" s="780"/>
      <c r="BVL24" s="780"/>
      <c r="BVM24" s="780"/>
      <c r="BVN24" s="780"/>
      <c r="BVO24" s="780"/>
      <c r="BVP24" s="780"/>
      <c r="BVQ24" s="780"/>
      <c r="BVR24" s="780"/>
      <c r="BVS24" s="780"/>
      <c r="BVT24" s="780"/>
      <c r="BVU24" s="780"/>
      <c r="BVV24" s="780"/>
      <c r="BVW24" s="780"/>
      <c r="BVX24" s="780"/>
      <c r="BVY24" s="780"/>
      <c r="BVZ24" s="780"/>
      <c r="BWA24" s="780"/>
      <c r="BWB24" s="780"/>
      <c r="BWC24" s="780"/>
      <c r="BWD24" s="780"/>
      <c r="BWE24" s="780"/>
      <c r="BWF24" s="780"/>
      <c r="BWG24" s="780"/>
      <c r="BWH24" s="780"/>
      <c r="BWI24" s="780"/>
      <c r="BWJ24" s="780"/>
      <c r="BWK24" s="780"/>
      <c r="BWL24" s="780"/>
      <c r="BWM24" s="780"/>
      <c r="BWN24" s="780"/>
      <c r="BWO24" s="780"/>
      <c r="BWP24" s="780"/>
      <c r="BWQ24" s="780"/>
      <c r="BWR24" s="780"/>
      <c r="BWS24" s="780"/>
      <c r="BWT24" s="780"/>
      <c r="BWU24" s="780"/>
      <c r="BWV24" s="780"/>
      <c r="BWW24" s="780"/>
      <c r="BWX24" s="780"/>
      <c r="BWY24" s="780"/>
      <c r="BWZ24" s="780"/>
      <c r="BXA24" s="780"/>
      <c r="BXB24" s="780"/>
      <c r="BXC24" s="780"/>
      <c r="BXD24" s="780"/>
      <c r="BXE24" s="780"/>
      <c r="BXF24" s="780"/>
      <c r="BXG24" s="780"/>
      <c r="BXH24" s="780"/>
      <c r="BXI24" s="780"/>
      <c r="BXJ24" s="780"/>
      <c r="BXK24" s="780"/>
      <c r="BXL24" s="780"/>
      <c r="BXM24" s="780"/>
      <c r="BXN24" s="780"/>
      <c r="BXO24" s="780"/>
      <c r="BXP24" s="780"/>
      <c r="BXQ24" s="780"/>
      <c r="BXR24" s="780"/>
      <c r="BXS24" s="780"/>
      <c r="BXT24" s="780"/>
      <c r="BXU24" s="780"/>
      <c r="BXV24" s="780"/>
      <c r="BXW24" s="780"/>
      <c r="BXX24" s="780"/>
      <c r="BXY24" s="780"/>
      <c r="BXZ24" s="780"/>
      <c r="BYA24" s="780"/>
      <c r="BYB24" s="780"/>
      <c r="BYC24" s="780"/>
      <c r="BYD24" s="780"/>
      <c r="BYE24" s="780"/>
      <c r="BYF24" s="780"/>
      <c r="BYG24" s="780"/>
      <c r="BYH24" s="780"/>
      <c r="BYI24" s="780"/>
      <c r="BYJ24" s="780"/>
      <c r="BYK24" s="780"/>
      <c r="BYL24" s="780"/>
      <c r="BYM24" s="780"/>
      <c r="BYN24" s="780"/>
      <c r="BYO24" s="780"/>
      <c r="BYP24" s="780"/>
      <c r="BYQ24" s="780"/>
      <c r="BYR24" s="780"/>
      <c r="BYS24" s="780"/>
      <c r="BYT24" s="780"/>
      <c r="BYU24" s="780"/>
      <c r="BYV24" s="780"/>
      <c r="BYW24" s="780"/>
      <c r="BYX24" s="780"/>
      <c r="BYY24" s="780"/>
      <c r="BYZ24" s="780"/>
      <c r="BZA24" s="780"/>
      <c r="BZB24" s="780"/>
      <c r="BZC24" s="780"/>
      <c r="BZD24" s="780"/>
      <c r="BZE24" s="780"/>
      <c r="BZF24" s="780"/>
      <c r="BZG24" s="780"/>
      <c r="BZH24" s="780"/>
      <c r="BZI24" s="780"/>
      <c r="BZJ24" s="780"/>
      <c r="BZK24" s="780"/>
      <c r="BZL24" s="780"/>
      <c r="BZM24" s="780"/>
      <c r="BZN24" s="780"/>
      <c r="BZO24" s="780"/>
      <c r="BZP24" s="780"/>
      <c r="BZQ24" s="780"/>
      <c r="BZR24" s="780"/>
      <c r="BZS24" s="780"/>
      <c r="BZT24" s="780"/>
      <c r="BZU24" s="780"/>
      <c r="BZV24" s="780"/>
      <c r="BZW24" s="780"/>
      <c r="BZX24" s="780"/>
      <c r="BZY24" s="780"/>
      <c r="BZZ24" s="780"/>
      <c r="CAA24" s="780"/>
      <c r="CAB24" s="780"/>
      <c r="CAC24" s="780"/>
      <c r="CAD24" s="780"/>
      <c r="CAE24" s="780"/>
      <c r="CAF24" s="780"/>
      <c r="CAG24" s="780"/>
      <c r="CAH24" s="780"/>
      <c r="CAI24" s="780"/>
      <c r="CAJ24" s="780"/>
      <c r="CAK24" s="780"/>
      <c r="CAL24" s="780"/>
      <c r="CAM24" s="780"/>
      <c r="CAN24" s="780"/>
      <c r="CAO24" s="780"/>
      <c r="CAP24" s="780"/>
      <c r="CAQ24" s="780"/>
      <c r="CAR24" s="780"/>
      <c r="CAS24" s="780"/>
      <c r="CAT24" s="780"/>
      <c r="CAU24" s="780"/>
      <c r="CAV24" s="780"/>
      <c r="CAW24" s="780"/>
      <c r="CAX24" s="780"/>
      <c r="CAY24" s="780"/>
      <c r="CAZ24" s="780"/>
      <c r="CBA24" s="780"/>
      <c r="CBB24" s="780"/>
      <c r="CBC24" s="780"/>
      <c r="CBD24" s="780"/>
      <c r="CBE24" s="780"/>
      <c r="CBF24" s="780"/>
      <c r="CBG24" s="780"/>
      <c r="CBH24" s="780"/>
      <c r="CBI24" s="780"/>
      <c r="CBJ24" s="780"/>
      <c r="CBK24" s="780"/>
      <c r="CBL24" s="780"/>
      <c r="CBM24" s="780"/>
      <c r="CBN24" s="780"/>
      <c r="CBO24" s="780"/>
      <c r="CBP24" s="780"/>
      <c r="CBQ24" s="780"/>
      <c r="CBR24" s="780"/>
      <c r="CBS24" s="780"/>
      <c r="CBT24" s="780"/>
      <c r="CBU24" s="780"/>
      <c r="CBV24" s="780"/>
      <c r="CBW24" s="780"/>
      <c r="CBX24" s="780"/>
      <c r="CBY24" s="780"/>
      <c r="CBZ24" s="780"/>
      <c r="CCA24" s="780"/>
      <c r="CCB24" s="780"/>
      <c r="CCC24" s="780"/>
      <c r="CCD24" s="780"/>
      <c r="CCE24" s="780"/>
      <c r="CCF24" s="780"/>
      <c r="CCG24" s="780"/>
      <c r="CCH24" s="780"/>
      <c r="CCI24" s="780"/>
      <c r="CCJ24" s="780"/>
      <c r="CCK24" s="780"/>
      <c r="CCL24" s="780"/>
      <c r="CCM24" s="780"/>
      <c r="CCN24" s="780"/>
      <c r="CCO24" s="780"/>
      <c r="CCP24" s="780"/>
      <c r="CCQ24" s="780"/>
      <c r="CCR24" s="780"/>
      <c r="CCS24" s="780"/>
      <c r="CCT24" s="780"/>
      <c r="CCU24" s="780"/>
      <c r="CCV24" s="780"/>
      <c r="CCW24" s="780"/>
      <c r="CCX24" s="780"/>
      <c r="CCY24" s="780"/>
      <c r="CCZ24" s="780"/>
      <c r="CDA24" s="780"/>
      <c r="CDB24" s="780"/>
      <c r="CDC24" s="780"/>
      <c r="CDD24" s="780"/>
      <c r="CDE24" s="780"/>
      <c r="CDF24" s="780"/>
      <c r="CDG24" s="780"/>
      <c r="CDH24" s="780"/>
      <c r="CDI24" s="780"/>
      <c r="CDJ24" s="780"/>
      <c r="CDK24" s="780"/>
      <c r="CDL24" s="780"/>
      <c r="CDM24" s="780"/>
      <c r="CDN24" s="780"/>
      <c r="CDO24" s="780"/>
      <c r="CDP24" s="780"/>
      <c r="CDQ24" s="780"/>
      <c r="CDR24" s="780"/>
      <c r="CDS24" s="780"/>
      <c r="CDT24" s="780"/>
      <c r="CDU24" s="780"/>
      <c r="CDV24" s="780"/>
      <c r="CDW24" s="780"/>
      <c r="CDX24" s="780"/>
      <c r="CDY24" s="780"/>
      <c r="CDZ24" s="780"/>
      <c r="CEA24" s="780"/>
      <c r="CEB24" s="780"/>
      <c r="CEC24" s="780"/>
      <c r="CED24" s="780"/>
      <c r="CEE24" s="780"/>
      <c r="CEF24" s="780"/>
      <c r="CEG24" s="780"/>
      <c r="CEH24" s="780"/>
      <c r="CEI24" s="780"/>
      <c r="CEJ24" s="780"/>
      <c r="CEK24" s="780"/>
      <c r="CEL24" s="780"/>
      <c r="CEM24" s="780"/>
      <c r="CEN24" s="780"/>
      <c r="CEO24" s="780"/>
      <c r="CEP24" s="780"/>
      <c r="CEQ24" s="780"/>
      <c r="CER24" s="780"/>
      <c r="CES24" s="780"/>
      <c r="CET24" s="780"/>
      <c r="CEU24" s="780"/>
      <c r="CEV24" s="780"/>
      <c r="CEW24" s="780"/>
      <c r="CEX24" s="780"/>
      <c r="CEY24" s="780"/>
      <c r="CEZ24" s="780"/>
      <c r="CFA24" s="780"/>
      <c r="CFB24" s="780"/>
      <c r="CFC24" s="780"/>
      <c r="CFD24" s="780"/>
      <c r="CFE24" s="780"/>
      <c r="CFF24" s="780"/>
      <c r="CFG24" s="780"/>
      <c r="CFH24" s="780"/>
      <c r="CFI24" s="780"/>
      <c r="CFJ24" s="780"/>
      <c r="CFK24" s="780"/>
      <c r="CFL24" s="780"/>
      <c r="CFM24" s="780"/>
      <c r="CFN24" s="780"/>
      <c r="CFO24" s="780"/>
      <c r="CFP24" s="780"/>
      <c r="CFQ24" s="780"/>
      <c r="CFR24" s="780"/>
      <c r="CFS24" s="780"/>
      <c r="CFT24" s="780"/>
      <c r="CFU24" s="780"/>
      <c r="CFV24" s="780"/>
      <c r="CFW24" s="780"/>
      <c r="CFX24" s="780"/>
      <c r="CFY24" s="780"/>
      <c r="CFZ24" s="780"/>
      <c r="CGA24" s="780"/>
      <c r="CGB24" s="780"/>
      <c r="CGC24" s="780"/>
      <c r="CGD24" s="780"/>
      <c r="CGE24" s="780"/>
      <c r="CGF24" s="780"/>
      <c r="CGG24" s="780"/>
      <c r="CGH24" s="780"/>
      <c r="CGI24" s="780"/>
      <c r="CGJ24" s="780"/>
      <c r="CGK24" s="780"/>
      <c r="CGL24" s="780"/>
      <c r="CGM24" s="780"/>
      <c r="CGN24" s="780"/>
      <c r="CGO24" s="780"/>
      <c r="CGP24" s="780"/>
      <c r="CGQ24" s="780"/>
      <c r="CGR24" s="780"/>
      <c r="CGS24" s="780"/>
      <c r="CGT24" s="780"/>
      <c r="CGU24" s="780"/>
      <c r="CGV24" s="780"/>
      <c r="CGW24" s="780"/>
      <c r="CGX24" s="780"/>
      <c r="CGY24" s="780"/>
      <c r="CGZ24" s="780"/>
      <c r="CHA24" s="780"/>
      <c r="CHB24" s="780"/>
      <c r="CHC24" s="780"/>
      <c r="CHD24" s="780"/>
      <c r="CHE24" s="780"/>
      <c r="CHF24" s="780"/>
      <c r="CHG24" s="780"/>
      <c r="CHH24" s="780"/>
      <c r="CHI24" s="780"/>
      <c r="CHJ24" s="780"/>
      <c r="CHK24" s="780"/>
      <c r="CHL24" s="780"/>
      <c r="CHM24" s="780"/>
      <c r="CHN24" s="780"/>
      <c r="CHO24" s="780"/>
      <c r="CHP24" s="780"/>
      <c r="CHQ24" s="780"/>
      <c r="CHR24" s="780"/>
      <c r="CHS24" s="780"/>
      <c r="CHT24" s="780"/>
      <c r="CHU24" s="780"/>
      <c r="CHV24" s="780"/>
      <c r="CHW24" s="780"/>
      <c r="CHX24" s="780"/>
      <c r="CHY24" s="780"/>
      <c r="CHZ24" s="780"/>
      <c r="CIA24" s="780"/>
      <c r="CIB24" s="780"/>
      <c r="CIC24" s="780"/>
      <c r="CID24" s="780"/>
      <c r="CIE24" s="780"/>
      <c r="CIF24" s="780"/>
      <c r="CIG24" s="780"/>
      <c r="CIH24" s="780"/>
      <c r="CII24" s="780"/>
      <c r="CIJ24" s="780"/>
      <c r="CIK24" s="780"/>
      <c r="CIL24" s="780"/>
      <c r="CIM24" s="780"/>
      <c r="CIN24" s="780"/>
      <c r="CIO24" s="780"/>
      <c r="CIP24" s="780"/>
      <c r="CIQ24" s="780"/>
      <c r="CIR24" s="780"/>
      <c r="CIS24" s="780"/>
      <c r="CIT24" s="780"/>
      <c r="CIU24" s="780"/>
      <c r="CIV24" s="780"/>
      <c r="CIW24" s="780"/>
      <c r="CIX24" s="780"/>
      <c r="CIY24" s="780"/>
      <c r="CIZ24" s="780"/>
      <c r="CJA24" s="780"/>
      <c r="CJB24" s="780"/>
      <c r="CJC24" s="780"/>
      <c r="CJD24" s="780"/>
      <c r="CJE24" s="780"/>
      <c r="CJF24" s="780"/>
      <c r="CJG24" s="780"/>
      <c r="CJH24" s="780"/>
      <c r="CJI24" s="780"/>
      <c r="CJJ24" s="780"/>
      <c r="CJK24" s="780"/>
      <c r="CJL24" s="780"/>
      <c r="CJM24" s="780"/>
      <c r="CJN24" s="780"/>
      <c r="CJO24" s="780"/>
      <c r="CJP24" s="780"/>
      <c r="CJQ24" s="780"/>
      <c r="CJR24" s="780"/>
      <c r="CJS24" s="780"/>
      <c r="CJT24" s="780"/>
      <c r="CJU24" s="780"/>
      <c r="CJV24" s="780"/>
      <c r="CJW24" s="780"/>
      <c r="CJX24" s="780"/>
      <c r="CJY24" s="780"/>
      <c r="CJZ24" s="780"/>
      <c r="CKA24" s="780"/>
      <c r="CKB24" s="780"/>
      <c r="CKC24" s="780"/>
      <c r="CKD24" s="780"/>
      <c r="CKE24" s="780"/>
      <c r="CKF24" s="780"/>
      <c r="CKG24" s="780"/>
      <c r="CKH24" s="780"/>
      <c r="CKI24" s="780"/>
      <c r="CKJ24" s="780"/>
      <c r="CKK24" s="780"/>
      <c r="CKL24" s="780"/>
      <c r="CKM24" s="780"/>
      <c r="CKN24" s="780"/>
      <c r="CKO24" s="780"/>
      <c r="CKP24" s="780"/>
      <c r="CKQ24" s="780"/>
      <c r="CKR24" s="780"/>
      <c r="CKS24" s="780"/>
      <c r="CKT24" s="780"/>
      <c r="CKU24" s="780"/>
      <c r="CKV24" s="780"/>
      <c r="CKW24" s="780"/>
      <c r="CKX24" s="780"/>
      <c r="CKY24" s="780"/>
      <c r="CKZ24" s="780"/>
      <c r="CLA24" s="780"/>
      <c r="CLB24" s="780"/>
      <c r="CLC24" s="780"/>
      <c r="CLD24" s="780"/>
      <c r="CLE24" s="780"/>
      <c r="CLF24" s="780"/>
      <c r="CLG24" s="780"/>
      <c r="CLH24" s="780"/>
      <c r="CLI24" s="780"/>
      <c r="CLJ24" s="780"/>
      <c r="CLK24" s="780"/>
      <c r="CLL24" s="780"/>
      <c r="CLM24" s="780"/>
      <c r="CLN24" s="780"/>
      <c r="CLO24" s="780"/>
      <c r="CLP24" s="780"/>
      <c r="CLQ24" s="780"/>
      <c r="CLR24" s="780"/>
      <c r="CLS24" s="780"/>
      <c r="CLT24" s="780"/>
      <c r="CLU24" s="780"/>
      <c r="CLV24" s="780"/>
      <c r="CLW24" s="780"/>
      <c r="CLX24" s="780"/>
      <c r="CLY24" s="780"/>
      <c r="CLZ24" s="780"/>
      <c r="CMA24" s="780"/>
      <c r="CMB24" s="780"/>
      <c r="CMC24" s="780"/>
      <c r="CMD24" s="780"/>
      <c r="CME24" s="780"/>
      <c r="CMF24" s="780"/>
      <c r="CMG24" s="780"/>
      <c r="CMH24" s="780"/>
      <c r="CMI24" s="780"/>
      <c r="CMJ24" s="780"/>
      <c r="CMK24" s="780"/>
      <c r="CML24" s="780"/>
      <c r="CMM24" s="780"/>
      <c r="CMN24" s="780"/>
      <c r="CMO24" s="780"/>
      <c r="CMP24" s="780"/>
      <c r="CMQ24" s="780"/>
      <c r="CMR24" s="780"/>
      <c r="CMS24" s="780"/>
      <c r="CMT24" s="780"/>
      <c r="CMU24" s="780"/>
      <c r="CMV24" s="780"/>
      <c r="CMW24" s="780"/>
      <c r="CMX24" s="780"/>
      <c r="CMY24" s="780"/>
      <c r="CMZ24" s="780"/>
      <c r="CNA24" s="780"/>
      <c r="CNB24" s="780"/>
      <c r="CNC24" s="780"/>
      <c r="CND24" s="780"/>
      <c r="CNE24" s="780"/>
      <c r="CNF24" s="780"/>
      <c r="CNG24" s="780"/>
      <c r="CNH24" s="780"/>
      <c r="CNI24" s="780"/>
      <c r="CNJ24" s="780"/>
      <c r="CNK24" s="780"/>
      <c r="CNL24" s="780"/>
      <c r="CNM24" s="780"/>
      <c r="CNN24" s="780"/>
      <c r="CNO24" s="780"/>
      <c r="CNP24" s="780"/>
      <c r="CNQ24" s="780"/>
      <c r="CNR24" s="780"/>
      <c r="CNS24" s="780"/>
      <c r="CNT24" s="780"/>
      <c r="CNU24" s="780"/>
      <c r="CNV24" s="780"/>
      <c r="CNW24" s="780"/>
      <c r="CNX24" s="780"/>
      <c r="CNY24" s="780"/>
      <c r="CNZ24" s="780"/>
      <c r="COA24" s="780"/>
      <c r="COB24" s="780"/>
      <c r="COC24" s="780"/>
      <c r="COD24" s="780"/>
      <c r="COE24" s="780"/>
      <c r="COF24" s="780"/>
      <c r="COG24" s="780"/>
      <c r="COH24" s="780"/>
      <c r="COI24" s="780"/>
      <c r="COJ24" s="780"/>
      <c r="COK24" s="780"/>
      <c r="COL24" s="780"/>
      <c r="COM24" s="780"/>
      <c r="CON24" s="780"/>
      <c r="COO24" s="780"/>
      <c r="COP24" s="780"/>
      <c r="COQ24" s="780"/>
      <c r="COR24" s="780"/>
      <c r="COS24" s="780"/>
      <c r="COT24" s="780"/>
      <c r="COU24" s="780"/>
      <c r="COV24" s="780"/>
      <c r="COW24" s="780"/>
      <c r="COX24" s="780"/>
      <c r="COY24" s="780"/>
      <c r="COZ24" s="780"/>
      <c r="CPA24" s="780"/>
      <c r="CPB24" s="780"/>
      <c r="CPC24" s="780"/>
      <c r="CPD24" s="780"/>
      <c r="CPE24" s="780"/>
      <c r="CPF24" s="780"/>
      <c r="CPG24" s="780"/>
      <c r="CPH24" s="780"/>
      <c r="CPI24" s="780"/>
      <c r="CPJ24" s="780"/>
      <c r="CPK24" s="780"/>
      <c r="CPL24" s="780"/>
      <c r="CPM24" s="780"/>
      <c r="CPN24" s="780"/>
      <c r="CPO24" s="780"/>
      <c r="CPP24" s="780"/>
      <c r="CPQ24" s="780"/>
      <c r="CPR24" s="780"/>
      <c r="CPS24" s="780"/>
      <c r="CPT24" s="780"/>
      <c r="CPU24" s="780"/>
      <c r="CPV24" s="780"/>
      <c r="CPW24" s="780"/>
      <c r="CPX24" s="780"/>
      <c r="CPY24" s="780"/>
      <c r="CPZ24" s="780"/>
      <c r="CQA24" s="780"/>
      <c r="CQB24" s="780"/>
      <c r="CQC24" s="780"/>
      <c r="CQD24" s="780"/>
      <c r="CQE24" s="780"/>
      <c r="CQF24" s="780"/>
      <c r="CQG24" s="780"/>
      <c r="CQH24" s="780"/>
      <c r="CQI24" s="780"/>
      <c r="CQJ24" s="780"/>
      <c r="CQK24" s="780"/>
      <c r="CQL24" s="780"/>
      <c r="CQM24" s="780"/>
      <c r="CQN24" s="780"/>
      <c r="CQO24" s="780"/>
      <c r="CQP24" s="780"/>
      <c r="CQQ24" s="780"/>
      <c r="CQR24" s="780"/>
      <c r="CQS24" s="780"/>
      <c r="CQT24" s="780"/>
      <c r="CQU24" s="780"/>
      <c r="CQV24" s="780"/>
      <c r="CQW24" s="780"/>
      <c r="CQX24" s="780"/>
      <c r="CQY24" s="780"/>
      <c r="CQZ24" s="780"/>
      <c r="CRA24" s="780"/>
      <c r="CRB24" s="780"/>
      <c r="CRC24" s="780"/>
      <c r="CRD24" s="780"/>
      <c r="CRE24" s="780"/>
      <c r="CRF24" s="780"/>
      <c r="CRG24" s="780"/>
      <c r="CRH24" s="780"/>
      <c r="CRI24" s="780"/>
      <c r="CRJ24" s="780"/>
      <c r="CRK24" s="780"/>
      <c r="CRL24" s="780"/>
      <c r="CRM24" s="780"/>
      <c r="CRN24" s="780"/>
      <c r="CRO24" s="780"/>
      <c r="CRP24" s="780"/>
      <c r="CRQ24" s="780"/>
      <c r="CRR24" s="780"/>
      <c r="CRS24" s="780"/>
      <c r="CRT24" s="780"/>
      <c r="CRU24" s="780"/>
      <c r="CRV24" s="780"/>
      <c r="CRW24" s="780"/>
      <c r="CRX24" s="780"/>
      <c r="CRY24" s="780"/>
      <c r="CRZ24" s="780"/>
      <c r="CSA24" s="780"/>
      <c r="CSB24" s="780"/>
      <c r="CSC24" s="780"/>
      <c r="CSD24" s="780"/>
      <c r="CSE24" s="780"/>
      <c r="CSF24" s="780"/>
      <c r="CSG24" s="780"/>
      <c r="CSH24" s="780"/>
      <c r="CSI24" s="780"/>
      <c r="CSJ24" s="780"/>
      <c r="CSK24" s="780"/>
      <c r="CSL24" s="780"/>
      <c r="CSM24" s="780"/>
      <c r="CSN24" s="780"/>
      <c r="CSO24" s="780"/>
      <c r="CSP24" s="780"/>
      <c r="CSQ24" s="780"/>
      <c r="CSR24" s="780"/>
      <c r="CSS24" s="780"/>
      <c r="CST24" s="780"/>
      <c r="CSU24" s="780"/>
      <c r="CSV24" s="780"/>
      <c r="CSW24" s="780"/>
      <c r="CSX24" s="780"/>
      <c r="CSY24" s="780"/>
      <c r="CSZ24" s="780"/>
      <c r="CTA24" s="780"/>
      <c r="CTB24" s="780"/>
      <c r="CTC24" s="780"/>
      <c r="CTD24" s="780"/>
      <c r="CTE24" s="780"/>
      <c r="CTF24" s="780"/>
      <c r="CTG24" s="780"/>
      <c r="CTH24" s="780"/>
      <c r="CTI24" s="780"/>
      <c r="CTJ24" s="780"/>
      <c r="CTK24" s="780"/>
      <c r="CTL24" s="780"/>
      <c r="CTM24" s="780"/>
      <c r="CTN24" s="780"/>
      <c r="CTO24" s="780"/>
      <c r="CTP24" s="780"/>
      <c r="CTQ24" s="780"/>
      <c r="CTR24" s="780"/>
      <c r="CTS24" s="780"/>
      <c r="CTT24" s="780"/>
      <c r="CTU24" s="780"/>
      <c r="CTV24" s="780"/>
      <c r="CTW24" s="780"/>
      <c r="CTX24" s="780"/>
      <c r="CTY24" s="780"/>
      <c r="CTZ24" s="780"/>
      <c r="CUA24" s="780"/>
      <c r="CUB24" s="780"/>
      <c r="CUC24" s="780"/>
      <c r="CUD24" s="780"/>
      <c r="CUE24" s="780"/>
      <c r="CUF24" s="780"/>
      <c r="CUG24" s="780"/>
      <c r="CUH24" s="780"/>
      <c r="CUI24" s="780"/>
      <c r="CUJ24" s="780"/>
      <c r="CUK24" s="780"/>
      <c r="CUL24" s="780"/>
      <c r="CUM24" s="780"/>
      <c r="CUN24" s="780"/>
      <c r="CUO24" s="780"/>
      <c r="CUP24" s="780"/>
      <c r="CUQ24" s="780"/>
      <c r="CUR24" s="780"/>
      <c r="CUS24" s="780"/>
      <c r="CUT24" s="780"/>
      <c r="CUU24" s="780"/>
      <c r="CUV24" s="780"/>
      <c r="CUW24" s="780"/>
      <c r="CUX24" s="780"/>
      <c r="CUY24" s="780"/>
      <c r="CUZ24" s="780"/>
      <c r="CVA24" s="780"/>
      <c r="CVB24" s="780"/>
      <c r="CVC24" s="780"/>
      <c r="CVD24" s="780"/>
      <c r="CVE24" s="780"/>
      <c r="CVF24" s="780"/>
      <c r="CVG24" s="780"/>
      <c r="CVH24" s="780"/>
      <c r="CVI24" s="780"/>
      <c r="CVJ24" s="780"/>
      <c r="CVK24" s="780"/>
      <c r="CVL24" s="780"/>
      <c r="CVM24" s="780"/>
      <c r="CVN24" s="780"/>
      <c r="CVO24" s="780"/>
      <c r="CVP24" s="780"/>
      <c r="CVQ24" s="780"/>
      <c r="CVR24" s="780"/>
      <c r="CVS24" s="780"/>
      <c r="CVT24" s="780"/>
      <c r="CVU24" s="780"/>
      <c r="CVV24" s="780"/>
      <c r="CVW24" s="780"/>
      <c r="CVX24" s="780"/>
      <c r="CVY24" s="780"/>
      <c r="CVZ24" s="780"/>
      <c r="CWA24" s="780"/>
      <c r="CWB24" s="780"/>
      <c r="CWC24" s="780"/>
      <c r="CWD24" s="780"/>
      <c r="CWE24" s="780"/>
      <c r="CWF24" s="780"/>
      <c r="CWG24" s="780"/>
      <c r="CWH24" s="780"/>
      <c r="CWI24" s="780"/>
      <c r="CWJ24" s="780"/>
      <c r="CWK24" s="780"/>
      <c r="CWL24" s="780"/>
      <c r="CWM24" s="780"/>
      <c r="CWN24" s="780"/>
      <c r="CWO24" s="780"/>
      <c r="CWP24" s="780"/>
      <c r="CWQ24" s="780"/>
      <c r="CWR24" s="780"/>
      <c r="CWS24" s="780"/>
      <c r="CWT24" s="780"/>
      <c r="CWU24" s="780"/>
      <c r="CWV24" s="780"/>
      <c r="CWW24" s="780"/>
      <c r="CWX24" s="780"/>
      <c r="CWY24" s="780"/>
      <c r="CWZ24" s="780"/>
      <c r="CXA24" s="780"/>
      <c r="CXB24" s="780"/>
      <c r="CXC24" s="780"/>
      <c r="CXD24" s="780"/>
      <c r="CXE24" s="780"/>
      <c r="CXF24" s="780"/>
      <c r="CXG24" s="780"/>
      <c r="CXH24" s="780"/>
      <c r="CXI24" s="780"/>
      <c r="CXJ24" s="780"/>
      <c r="CXK24" s="780"/>
      <c r="CXL24" s="780"/>
      <c r="CXM24" s="780"/>
      <c r="CXN24" s="780"/>
      <c r="CXO24" s="780"/>
      <c r="CXP24" s="780"/>
      <c r="CXQ24" s="780"/>
      <c r="CXR24" s="780"/>
      <c r="CXS24" s="780"/>
      <c r="CXT24" s="780"/>
      <c r="CXU24" s="780"/>
      <c r="CXV24" s="780"/>
      <c r="CXW24" s="780"/>
      <c r="CXX24" s="780"/>
      <c r="CXY24" s="780"/>
      <c r="CXZ24" s="780"/>
      <c r="CYA24" s="780"/>
      <c r="CYB24" s="780"/>
      <c r="CYC24" s="780"/>
      <c r="CYD24" s="780"/>
      <c r="CYE24" s="780"/>
      <c r="CYF24" s="780"/>
      <c r="CYG24" s="780"/>
      <c r="CYH24" s="780"/>
      <c r="CYI24" s="780"/>
      <c r="CYJ24" s="780"/>
      <c r="CYK24" s="780"/>
      <c r="CYL24" s="780"/>
      <c r="CYM24" s="780"/>
      <c r="CYN24" s="780"/>
      <c r="CYO24" s="780"/>
      <c r="CYP24" s="780"/>
      <c r="CYQ24" s="780"/>
      <c r="CYR24" s="780"/>
      <c r="CYS24" s="780"/>
      <c r="CYT24" s="780"/>
      <c r="CYU24" s="780"/>
      <c r="CYV24" s="780"/>
      <c r="CYW24" s="780"/>
      <c r="CYX24" s="780"/>
      <c r="CYY24" s="780"/>
      <c r="CYZ24" s="780"/>
      <c r="CZA24" s="780"/>
      <c r="CZB24" s="780"/>
      <c r="CZC24" s="780"/>
      <c r="CZD24" s="780"/>
      <c r="CZE24" s="780"/>
      <c r="CZF24" s="780"/>
      <c r="CZG24" s="780"/>
      <c r="CZH24" s="780"/>
      <c r="CZI24" s="780"/>
      <c r="CZJ24" s="780"/>
      <c r="CZK24" s="780"/>
      <c r="CZL24" s="780"/>
      <c r="CZM24" s="780"/>
      <c r="CZN24" s="780"/>
      <c r="CZO24" s="780"/>
      <c r="CZP24" s="780"/>
      <c r="CZQ24" s="780"/>
      <c r="CZR24" s="780"/>
      <c r="CZS24" s="780"/>
      <c r="CZT24" s="780"/>
      <c r="CZU24" s="780"/>
      <c r="CZV24" s="780"/>
      <c r="CZW24" s="780"/>
      <c r="CZX24" s="780"/>
      <c r="CZY24" s="780"/>
      <c r="CZZ24" s="780"/>
      <c r="DAA24" s="780"/>
      <c r="DAB24" s="780"/>
      <c r="DAC24" s="780"/>
      <c r="DAD24" s="780"/>
      <c r="DAE24" s="780"/>
      <c r="DAF24" s="780"/>
      <c r="DAG24" s="780"/>
      <c r="DAH24" s="780"/>
      <c r="DAI24" s="780"/>
      <c r="DAJ24" s="780"/>
      <c r="DAK24" s="780"/>
      <c r="DAL24" s="780"/>
      <c r="DAM24" s="780"/>
      <c r="DAN24" s="780"/>
      <c r="DAO24" s="780"/>
      <c r="DAP24" s="780"/>
      <c r="DAQ24" s="780"/>
      <c r="DAR24" s="780"/>
      <c r="DAS24" s="780"/>
      <c r="DAT24" s="780"/>
      <c r="DAU24" s="780"/>
      <c r="DAV24" s="780"/>
      <c r="DAW24" s="780"/>
      <c r="DAX24" s="780"/>
      <c r="DAY24" s="780"/>
      <c r="DAZ24" s="780"/>
      <c r="DBA24" s="780"/>
      <c r="DBB24" s="780"/>
      <c r="DBC24" s="780"/>
      <c r="DBD24" s="780"/>
      <c r="DBE24" s="780"/>
      <c r="DBF24" s="780"/>
      <c r="DBG24" s="780"/>
      <c r="DBH24" s="780"/>
      <c r="DBI24" s="780"/>
      <c r="DBJ24" s="780"/>
      <c r="DBK24" s="780"/>
      <c r="DBL24" s="780"/>
      <c r="DBM24" s="780"/>
      <c r="DBN24" s="780"/>
      <c r="DBO24" s="780"/>
      <c r="DBP24" s="780"/>
      <c r="DBQ24" s="780"/>
      <c r="DBR24" s="780"/>
      <c r="DBS24" s="780"/>
      <c r="DBT24" s="780"/>
      <c r="DBU24" s="780"/>
      <c r="DBV24" s="780"/>
      <c r="DBW24" s="780"/>
      <c r="DBX24" s="780"/>
      <c r="DBY24" s="780"/>
      <c r="DBZ24" s="780"/>
      <c r="DCA24" s="780"/>
      <c r="DCB24" s="780"/>
      <c r="DCC24" s="780"/>
      <c r="DCD24" s="780"/>
      <c r="DCE24" s="780"/>
      <c r="DCF24" s="780"/>
      <c r="DCG24" s="780"/>
      <c r="DCH24" s="780"/>
      <c r="DCI24" s="780"/>
      <c r="DCJ24" s="780"/>
      <c r="DCK24" s="780"/>
      <c r="DCL24" s="780"/>
      <c r="DCM24" s="780"/>
      <c r="DCN24" s="780"/>
      <c r="DCO24" s="780"/>
      <c r="DCP24" s="780"/>
      <c r="DCQ24" s="780"/>
      <c r="DCR24" s="780"/>
      <c r="DCS24" s="780"/>
      <c r="DCT24" s="780"/>
      <c r="DCU24" s="780"/>
      <c r="DCV24" s="780"/>
      <c r="DCW24" s="780"/>
      <c r="DCX24" s="780"/>
      <c r="DCY24" s="780"/>
      <c r="DCZ24" s="780"/>
      <c r="DDA24" s="780"/>
      <c r="DDB24" s="780"/>
      <c r="DDC24" s="780"/>
      <c r="DDD24" s="780"/>
      <c r="DDE24" s="780"/>
      <c r="DDF24" s="780"/>
      <c r="DDG24" s="780"/>
      <c r="DDH24" s="780"/>
      <c r="DDI24" s="780"/>
      <c r="DDJ24" s="780"/>
      <c r="DDK24" s="780"/>
      <c r="DDL24" s="780"/>
      <c r="DDM24" s="780"/>
      <c r="DDN24" s="780"/>
      <c r="DDO24" s="780"/>
      <c r="DDP24" s="780"/>
      <c r="DDQ24" s="780"/>
      <c r="DDR24" s="780"/>
      <c r="DDS24" s="780"/>
      <c r="DDT24" s="780"/>
      <c r="DDU24" s="780"/>
      <c r="DDV24" s="780"/>
      <c r="DDW24" s="780"/>
      <c r="DDX24" s="780"/>
      <c r="DDY24" s="780"/>
      <c r="DDZ24" s="780"/>
      <c r="DEA24" s="780"/>
      <c r="DEB24" s="780"/>
      <c r="DEC24" s="780"/>
      <c r="DED24" s="780"/>
      <c r="DEE24" s="780"/>
      <c r="DEF24" s="780"/>
      <c r="DEG24" s="780"/>
      <c r="DEH24" s="780"/>
      <c r="DEI24" s="780"/>
      <c r="DEJ24" s="780"/>
      <c r="DEK24" s="780"/>
      <c r="DEL24" s="780"/>
      <c r="DEM24" s="780"/>
      <c r="DEN24" s="780"/>
      <c r="DEO24" s="780"/>
      <c r="DEP24" s="780"/>
      <c r="DEQ24" s="780"/>
      <c r="DER24" s="780"/>
      <c r="DES24" s="780"/>
      <c r="DET24" s="780"/>
      <c r="DEU24" s="780"/>
      <c r="DEV24" s="780"/>
      <c r="DEW24" s="780"/>
      <c r="DEX24" s="780"/>
      <c r="DEY24" s="780"/>
      <c r="DEZ24" s="780"/>
      <c r="DFA24" s="780"/>
      <c r="DFB24" s="780"/>
      <c r="DFC24" s="780"/>
      <c r="DFD24" s="780"/>
      <c r="DFE24" s="780"/>
      <c r="DFF24" s="780"/>
      <c r="DFG24" s="780"/>
      <c r="DFH24" s="780"/>
      <c r="DFI24" s="780"/>
      <c r="DFJ24" s="780"/>
      <c r="DFK24" s="780"/>
      <c r="DFL24" s="780"/>
      <c r="DFM24" s="780"/>
      <c r="DFN24" s="780"/>
      <c r="DFO24" s="780"/>
      <c r="DFP24" s="780"/>
      <c r="DFQ24" s="780"/>
      <c r="DFR24" s="780"/>
      <c r="DFS24" s="780"/>
      <c r="DFT24" s="780"/>
      <c r="DFU24" s="780"/>
      <c r="DFV24" s="780"/>
      <c r="DFW24" s="780"/>
      <c r="DFX24" s="780"/>
      <c r="DFY24" s="780"/>
      <c r="DFZ24" s="780"/>
      <c r="DGA24" s="780"/>
      <c r="DGB24" s="780"/>
      <c r="DGC24" s="780"/>
      <c r="DGD24" s="780"/>
      <c r="DGE24" s="780"/>
      <c r="DGF24" s="780"/>
      <c r="DGG24" s="780"/>
      <c r="DGH24" s="780"/>
      <c r="DGI24" s="780"/>
      <c r="DGJ24" s="780"/>
      <c r="DGK24" s="780"/>
      <c r="DGL24" s="780"/>
      <c r="DGM24" s="780"/>
      <c r="DGN24" s="780"/>
      <c r="DGO24" s="780"/>
      <c r="DGP24" s="780"/>
      <c r="DGQ24" s="780"/>
      <c r="DGR24" s="780"/>
      <c r="DGS24" s="780"/>
      <c r="DGT24" s="780"/>
      <c r="DGU24" s="780"/>
      <c r="DGV24" s="780"/>
      <c r="DGW24" s="780"/>
      <c r="DGX24" s="780"/>
      <c r="DGY24" s="780"/>
      <c r="DGZ24" s="780"/>
      <c r="DHA24" s="780"/>
      <c r="DHB24" s="780"/>
      <c r="DHC24" s="780"/>
      <c r="DHD24" s="780"/>
      <c r="DHE24" s="780"/>
      <c r="DHF24" s="780"/>
      <c r="DHG24" s="780"/>
      <c r="DHH24" s="780"/>
      <c r="DHI24" s="780"/>
      <c r="DHJ24" s="780"/>
      <c r="DHK24" s="780"/>
      <c r="DHL24" s="780"/>
      <c r="DHM24" s="780"/>
      <c r="DHN24" s="780"/>
      <c r="DHO24" s="780"/>
      <c r="DHP24" s="780"/>
      <c r="DHQ24" s="780"/>
      <c r="DHR24" s="780"/>
      <c r="DHS24" s="780"/>
      <c r="DHT24" s="780"/>
      <c r="DHU24" s="780"/>
      <c r="DHV24" s="780"/>
      <c r="DHW24" s="780"/>
      <c r="DHX24" s="780"/>
      <c r="DHY24" s="780"/>
      <c r="DHZ24" s="780"/>
      <c r="DIA24" s="780"/>
      <c r="DIB24" s="780"/>
      <c r="DIC24" s="780"/>
      <c r="DID24" s="780"/>
      <c r="DIE24" s="780"/>
      <c r="DIF24" s="780"/>
      <c r="DIG24" s="780"/>
      <c r="DIH24" s="780"/>
      <c r="DII24" s="780"/>
      <c r="DIJ24" s="780"/>
      <c r="DIK24" s="780"/>
      <c r="DIL24" s="780"/>
      <c r="DIM24" s="780"/>
      <c r="DIN24" s="780"/>
      <c r="DIO24" s="780"/>
      <c r="DIP24" s="780"/>
      <c r="DIQ24" s="780"/>
      <c r="DIR24" s="780"/>
      <c r="DIS24" s="780"/>
      <c r="DIT24" s="780"/>
      <c r="DIU24" s="780"/>
      <c r="DIV24" s="780"/>
      <c r="DIW24" s="780"/>
      <c r="DIX24" s="780"/>
      <c r="DIY24" s="780"/>
      <c r="DIZ24" s="780"/>
      <c r="DJA24" s="780"/>
      <c r="DJB24" s="780"/>
      <c r="DJC24" s="780"/>
      <c r="DJD24" s="780"/>
      <c r="DJE24" s="780"/>
      <c r="DJF24" s="780"/>
      <c r="DJG24" s="780"/>
      <c r="DJH24" s="780"/>
      <c r="DJI24" s="780"/>
      <c r="DJJ24" s="780"/>
      <c r="DJK24" s="780"/>
      <c r="DJL24" s="780"/>
      <c r="DJM24" s="780"/>
      <c r="DJN24" s="780"/>
      <c r="DJO24" s="780"/>
      <c r="DJP24" s="780"/>
      <c r="DJQ24" s="780"/>
      <c r="DJR24" s="780"/>
      <c r="DJS24" s="780"/>
      <c r="DJT24" s="780"/>
      <c r="DJU24" s="780"/>
      <c r="DJV24" s="780"/>
      <c r="DJW24" s="780"/>
      <c r="DJX24" s="780"/>
      <c r="DJY24" s="780"/>
      <c r="DJZ24" s="780"/>
      <c r="DKA24" s="780"/>
      <c r="DKB24" s="780"/>
      <c r="DKC24" s="780"/>
      <c r="DKD24" s="780"/>
      <c r="DKE24" s="780"/>
      <c r="DKF24" s="780"/>
      <c r="DKG24" s="780"/>
      <c r="DKH24" s="780"/>
      <c r="DKI24" s="780"/>
      <c r="DKJ24" s="780"/>
      <c r="DKK24" s="780"/>
      <c r="DKL24" s="780"/>
      <c r="DKM24" s="780"/>
      <c r="DKN24" s="780"/>
      <c r="DKO24" s="780"/>
      <c r="DKP24" s="780"/>
      <c r="DKQ24" s="780"/>
      <c r="DKR24" s="780"/>
      <c r="DKS24" s="780"/>
      <c r="DKT24" s="780"/>
      <c r="DKU24" s="780"/>
      <c r="DKV24" s="780"/>
      <c r="DKW24" s="780"/>
      <c r="DKX24" s="780"/>
      <c r="DKY24" s="780"/>
      <c r="DKZ24" s="780"/>
      <c r="DLA24" s="780"/>
      <c r="DLB24" s="780"/>
      <c r="DLC24" s="780"/>
      <c r="DLD24" s="780"/>
      <c r="DLE24" s="780"/>
      <c r="DLF24" s="780"/>
      <c r="DLG24" s="780"/>
      <c r="DLH24" s="780"/>
      <c r="DLI24" s="780"/>
      <c r="DLJ24" s="780"/>
      <c r="DLK24" s="780"/>
      <c r="DLL24" s="780"/>
      <c r="DLM24" s="780"/>
      <c r="DLN24" s="780"/>
      <c r="DLO24" s="780"/>
      <c r="DLP24" s="780"/>
      <c r="DLQ24" s="780"/>
      <c r="DLR24" s="780"/>
      <c r="DLS24" s="780"/>
      <c r="DLT24" s="780"/>
      <c r="DLU24" s="780"/>
      <c r="DLV24" s="780"/>
      <c r="DLW24" s="780"/>
      <c r="DLX24" s="780"/>
      <c r="DLY24" s="780"/>
      <c r="DLZ24" s="780"/>
      <c r="DMA24" s="780"/>
      <c r="DMB24" s="780"/>
      <c r="DMC24" s="780"/>
      <c r="DMD24" s="780"/>
      <c r="DME24" s="780"/>
      <c r="DMF24" s="780"/>
      <c r="DMG24" s="780"/>
      <c r="DMH24" s="780"/>
      <c r="DMI24" s="780"/>
      <c r="DMJ24" s="780"/>
      <c r="DMK24" s="780"/>
      <c r="DML24" s="780"/>
      <c r="DMM24" s="780"/>
      <c r="DMN24" s="780"/>
      <c r="DMO24" s="780"/>
      <c r="DMP24" s="780"/>
      <c r="DMQ24" s="780"/>
      <c r="DMR24" s="780"/>
      <c r="DMS24" s="780"/>
      <c r="DMT24" s="780"/>
      <c r="DMU24" s="780"/>
      <c r="DMV24" s="780"/>
      <c r="DMW24" s="780"/>
      <c r="DMX24" s="780"/>
      <c r="DMY24" s="780"/>
      <c r="DMZ24" s="780"/>
      <c r="DNA24" s="780"/>
      <c r="DNB24" s="780"/>
      <c r="DNC24" s="780"/>
      <c r="DND24" s="780"/>
      <c r="DNE24" s="780"/>
      <c r="DNF24" s="780"/>
      <c r="DNG24" s="780"/>
      <c r="DNH24" s="780"/>
      <c r="DNI24" s="780"/>
      <c r="DNJ24" s="780"/>
      <c r="DNK24" s="780"/>
      <c r="DNL24" s="780"/>
      <c r="DNM24" s="780"/>
      <c r="DNN24" s="780"/>
      <c r="DNO24" s="780"/>
      <c r="DNP24" s="780"/>
      <c r="DNQ24" s="780"/>
      <c r="DNR24" s="780"/>
      <c r="DNS24" s="780"/>
      <c r="DNT24" s="780"/>
      <c r="DNU24" s="780"/>
      <c r="DNV24" s="780"/>
      <c r="DNW24" s="780"/>
      <c r="DNX24" s="780"/>
      <c r="DNY24" s="780"/>
      <c r="DNZ24" s="780"/>
      <c r="DOA24" s="780"/>
      <c r="DOB24" s="780"/>
      <c r="DOC24" s="780"/>
      <c r="DOD24" s="780"/>
      <c r="DOE24" s="780"/>
      <c r="DOF24" s="780"/>
      <c r="DOG24" s="780"/>
      <c r="DOH24" s="780"/>
      <c r="DOI24" s="780"/>
      <c r="DOJ24" s="780"/>
      <c r="DOK24" s="780"/>
      <c r="DOL24" s="780"/>
      <c r="DOM24" s="780"/>
      <c r="DON24" s="780"/>
      <c r="DOO24" s="780"/>
      <c r="DOP24" s="780"/>
      <c r="DOQ24" s="780"/>
      <c r="DOR24" s="780"/>
      <c r="DOS24" s="780"/>
      <c r="DOT24" s="780"/>
      <c r="DOU24" s="780"/>
      <c r="DOV24" s="780"/>
      <c r="DOW24" s="780"/>
      <c r="DOX24" s="780"/>
      <c r="DOY24" s="780"/>
      <c r="DOZ24" s="780"/>
      <c r="DPA24" s="780"/>
      <c r="DPB24" s="780"/>
      <c r="DPC24" s="780"/>
      <c r="DPD24" s="780"/>
      <c r="DPE24" s="780"/>
      <c r="DPF24" s="780"/>
      <c r="DPG24" s="780"/>
      <c r="DPH24" s="780"/>
      <c r="DPI24" s="780"/>
      <c r="DPJ24" s="780"/>
      <c r="DPK24" s="780"/>
      <c r="DPL24" s="780"/>
      <c r="DPM24" s="780"/>
      <c r="DPN24" s="780"/>
      <c r="DPO24" s="780"/>
      <c r="DPP24" s="780"/>
      <c r="DPQ24" s="780"/>
      <c r="DPR24" s="780"/>
      <c r="DPS24" s="780"/>
      <c r="DPT24" s="780"/>
      <c r="DPU24" s="780"/>
      <c r="DPV24" s="780"/>
      <c r="DPW24" s="780"/>
      <c r="DPX24" s="780"/>
      <c r="DPY24" s="780"/>
      <c r="DPZ24" s="780"/>
      <c r="DQA24" s="780"/>
      <c r="DQB24" s="780"/>
      <c r="DQC24" s="780"/>
      <c r="DQD24" s="780"/>
      <c r="DQE24" s="780"/>
      <c r="DQF24" s="780"/>
      <c r="DQG24" s="780"/>
      <c r="DQH24" s="780"/>
      <c r="DQI24" s="780"/>
      <c r="DQJ24" s="780"/>
      <c r="DQK24" s="780"/>
      <c r="DQL24" s="780"/>
      <c r="DQM24" s="780"/>
      <c r="DQN24" s="780"/>
      <c r="DQO24" s="780"/>
      <c r="DQP24" s="780"/>
      <c r="DQQ24" s="780"/>
      <c r="DQR24" s="780"/>
      <c r="DQS24" s="780"/>
      <c r="DQT24" s="780"/>
      <c r="DQU24" s="780"/>
      <c r="DQV24" s="780"/>
      <c r="DQW24" s="780"/>
      <c r="DQX24" s="780"/>
      <c r="DQY24" s="780"/>
      <c r="DQZ24" s="780"/>
      <c r="DRA24" s="780"/>
      <c r="DRB24" s="780"/>
      <c r="DRC24" s="780"/>
      <c r="DRD24" s="780"/>
      <c r="DRE24" s="780"/>
      <c r="DRF24" s="780"/>
      <c r="DRG24" s="780"/>
      <c r="DRH24" s="780"/>
      <c r="DRI24" s="780"/>
      <c r="DRJ24" s="780"/>
      <c r="DRK24" s="780"/>
      <c r="DRL24" s="780"/>
      <c r="DRM24" s="780"/>
      <c r="DRN24" s="780"/>
      <c r="DRO24" s="780"/>
      <c r="DRP24" s="780"/>
      <c r="DRQ24" s="780"/>
      <c r="DRR24" s="780"/>
      <c r="DRS24" s="780"/>
      <c r="DRT24" s="780"/>
      <c r="DRU24" s="780"/>
      <c r="DRV24" s="780"/>
      <c r="DRW24" s="780"/>
      <c r="DRX24" s="780"/>
      <c r="DRY24" s="780"/>
      <c r="DRZ24" s="780"/>
      <c r="DSA24" s="780"/>
      <c r="DSB24" s="780"/>
      <c r="DSC24" s="780"/>
      <c r="DSD24" s="780"/>
      <c r="DSE24" s="780"/>
      <c r="DSF24" s="780"/>
      <c r="DSG24" s="780"/>
      <c r="DSH24" s="780"/>
      <c r="DSI24" s="780"/>
      <c r="DSJ24" s="780"/>
      <c r="DSK24" s="780"/>
      <c r="DSL24" s="780"/>
      <c r="DSM24" s="780"/>
      <c r="DSN24" s="780"/>
      <c r="DSO24" s="780"/>
      <c r="DSP24" s="780"/>
      <c r="DSQ24" s="780"/>
      <c r="DSR24" s="780"/>
      <c r="DSS24" s="780"/>
      <c r="DST24" s="780"/>
      <c r="DSU24" s="780"/>
      <c r="DSV24" s="780"/>
      <c r="DSW24" s="780"/>
      <c r="DSX24" s="780"/>
      <c r="DSY24" s="780"/>
      <c r="DSZ24" s="780"/>
      <c r="DTA24" s="780"/>
      <c r="DTB24" s="780"/>
      <c r="DTC24" s="780"/>
      <c r="DTD24" s="780"/>
      <c r="DTE24" s="780"/>
      <c r="DTF24" s="780"/>
      <c r="DTG24" s="780"/>
      <c r="DTH24" s="780"/>
      <c r="DTI24" s="780"/>
      <c r="DTJ24" s="780"/>
      <c r="DTK24" s="780"/>
      <c r="DTL24" s="780"/>
      <c r="DTM24" s="780"/>
      <c r="DTN24" s="780"/>
      <c r="DTO24" s="780"/>
      <c r="DTP24" s="780"/>
      <c r="DTQ24" s="780"/>
      <c r="DTR24" s="780"/>
      <c r="DTS24" s="780"/>
      <c r="DTT24" s="780"/>
      <c r="DTU24" s="780"/>
      <c r="DTV24" s="780"/>
      <c r="DTW24" s="780"/>
      <c r="DTX24" s="780"/>
      <c r="DTY24" s="780"/>
      <c r="DTZ24" s="780"/>
      <c r="DUA24" s="780"/>
      <c r="DUB24" s="780"/>
      <c r="DUC24" s="780"/>
      <c r="DUD24" s="780"/>
      <c r="DUE24" s="780"/>
      <c r="DUF24" s="780"/>
      <c r="DUG24" s="780"/>
      <c r="DUH24" s="780"/>
      <c r="DUI24" s="780"/>
      <c r="DUJ24" s="780"/>
      <c r="DUK24" s="780"/>
      <c r="DUL24" s="780"/>
      <c r="DUM24" s="780"/>
      <c r="DUN24" s="780"/>
      <c r="DUO24" s="780"/>
      <c r="DUP24" s="780"/>
      <c r="DUQ24" s="780"/>
      <c r="DUR24" s="780"/>
      <c r="DUS24" s="780"/>
      <c r="DUT24" s="780"/>
      <c r="DUU24" s="780"/>
      <c r="DUV24" s="780"/>
      <c r="DUW24" s="780"/>
      <c r="DUX24" s="780"/>
      <c r="DUY24" s="780"/>
      <c r="DUZ24" s="780"/>
      <c r="DVA24" s="780"/>
      <c r="DVB24" s="780"/>
      <c r="DVC24" s="780"/>
      <c r="DVD24" s="780"/>
      <c r="DVE24" s="780"/>
      <c r="DVF24" s="780"/>
      <c r="DVG24" s="780"/>
      <c r="DVH24" s="780"/>
      <c r="DVI24" s="780"/>
      <c r="DVJ24" s="780"/>
      <c r="DVK24" s="780"/>
      <c r="DVL24" s="780"/>
      <c r="DVM24" s="780"/>
      <c r="DVN24" s="780"/>
      <c r="DVO24" s="780"/>
      <c r="DVP24" s="780"/>
      <c r="DVQ24" s="780"/>
      <c r="DVR24" s="780"/>
      <c r="DVS24" s="780"/>
      <c r="DVT24" s="780"/>
      <c r="DVU24" s="780"/>
      <c r="DVV24" s="780"/>
      <c r="DVW24" s="780"/>
      <c r="DVX24" s="780"/>
      <c r="DVY24" s="780"/>
      <c r="DVZ24" s="780"/>
      <c r="DWA24" s="780"/>
      <c r="DWB24" s="780"/>
      <c r="DWC24" s="780"/>
      <c r="DWD24" s="780"/>
      <c r="DWE24" s="780"/>
      <c r="DWF24" s="780"/>
      <c r="DWG24" s="780"/>
      <c r="DWH24" s="780"/>
      <c r="DWI24" s="780"/>
      <c r="DWJ24" s="780"/>
      <c r="DWK24" s="780"/>
      <c r="DWL24" s="780"/>
      <c r="DWM24" s="780"/>
      <c r="DWN24" s="780"/>
      <c r="DWO24" s="780"/>
      <c r="DWP24" s="780"/>
      <c r="DWQ24" s="780"/>
      <c r="DWR24" s="780"/>
      <c r="DWS24" s="780"/>
      <c r="DWT24" s="780"/>
      <c r="DWU24" s="780"/>
      <c r="DWV24" s="780"/>
      <c r="DWW24" s="780"/>
      <c r="DWX24" s="780"/>
      <c r="DWY24" s="780"/>
      <c r="DWZ24" s="780"/>
      <c r="DXA24" s="780"/>
      <c r="DXB24" s="780"/>
      <c r="DXC24" s="780"/>
      <c r="DXD24" s="780"/>
      <c r="DXE24" s="780"/>
      <c r="DXF24" s="780"/>
      <c r="DXG24" s="780"/>
      <c r="DXH24" s="780"/>
      <c r="DXI24" s="780"/>
      <c r="DXJ24" s="780"/>
      <c r="DXK24" s="780"/>
      <c r="DXL24" s="780"/>
      <c r="DXM24" s="780"/>
      <c r="DXN24" s="780"/>
      <c r="DXO24" s="780"/>
      <c r="DXP24" s="780"/>
      <c r="DXQ24" s="780"/>
      <c r="DXR24" s="780"/>
      <c r="DXS24" s="780"/>
      <c r="DXT24" s="780"/>
      <c r="DXU24" s="780"/>
      <c r="DXV24" s="780"/>
      <c r="DXW24" s="780"/>
      <c r="DXX24" s="780"/>
      <c r="DXY24" s="780"/>
      <c r="DXZ24" s="780"/>
      <c r="DYA24" s="780"/>
      <c r="DYB24" s="780"/>
      <c r="DYC24" s="780"/>
      <c r="DYD24" s="780"/>
      <c r="DYE24" s="780"/>
      <c r="DYF24" s="780"/>
      <c r="DYG24" s="780"/>
      <c r="DYH24" s="780"/>
      <c r="DYI24" s="780"/>
      <c r="DYJ24" s="780"/>
      <c r="DYK24" s="780"/>
      <c r="DYL24" s="780"/>
      <c r="DYM24" s="780"/>
      <c r="DYN24" s="780"/>
      <c r="DYO24" s="780"/>
      <c r="DYP24" s="780"/>
      <c r="DYQ24" s="780"/>
      <c r="DYR24" s="780"/>
      <c r="DYS24" s="780"/>
      <c r="DYT24" s="780"/>
      <c r="DYU24" s="780"/>
      <c r="DYV24" s="780"/>
      <c r="DYW24" s="780"/>
      <c r="DYX24" s="780"/>
      <c r="DYY24" s="780"/>
      <c r="DYZ24" s="780"/>
      <c r="DZA24" s="780"/>
      <c r="DZB24" s="780"/>
      <c r="DZC24" s="780"/>
      <c r="DZD24" s="780"/>
      <c r="DZE24" s="780"/>
      <c r="DZF24" s="780"/>
      <c r="DZG24" s="780"/>
      <c r="DZH24" s="780"/>
      <c r="DZI24" s="780"/>
      <c r="DZJ24" s="780"/>
      <c r="DZK24" s="780"/>
      <c r="DZL24" s="780"/>
      <c r="DZM24" s="780"/>
      <c r="DZN24" s="780"/>
      <c r="DZO24" s="780"/>
      <c r="DZP24" s="780"/>
      <c r="DZQ24" s="780"/>
      <c r="DZR24" s="780"/>
      <c r="DZS24" s="780"/>
      <c r="DZT24" s="780"/>
      <c r="DZU24" s="780"/>
      <c r="DZV24" s="780"/>
      <c r="DZW24" s="780"/>
      <c r="DZX24" s="780"/>
      <c r="DZY24" s="780"/>
      <c r="DZZ24" s="780"/>
      <c r="EAA24" s="780"/>
      <c r="EAB24" s="780"/>
      <c r="EAC24" s="780"/>
      <c r="EAD24" s="780"/>
      <c r="EAE24" s="780"/>
      <c r="EAF24" s="780"/>
      <c r="EAG24" s="780"/>
      <c r="EAH24" s="780"/>
      <c r="EAI24" s="780"/>
      <c r="EAJ24" s="780"/>
      <c r="EAK24" s="780"/>
      <c r="EAL24" s="780"/>
      <c r="EAM24" s="780"/>
      <c r="EAN24" s="780"/>
      <c r="EAO24" s="780"/>
      <c r="EAP24" s="780"/>
      <c r="EAQ24" s="780"/>
      <c r="EAR24" s="780"/>
      <c r="EAS24" s="780"/>
      <c r="EAT24" s="780"/>
      <c r="EAU24" s="780"/>
      <c r="EAV24" s="780"/>
      <c r="EAW24" s="780"/>
      <c r="EAX24" s="780"/>
      <c r="EAY24" s="780"/>
      <c r="EAZ24" s="780"/>
      <c r="EBA24" s="780"/>
      <c r="EBB24" s="780"/>
      <c r="EBC24" s="780"/>
      <c r="EBD24" s="780"/>
      <c r="EBE24" s="780"/>
      <c r="EBF24" s="780"/>
      <c r="EBG24" s="780"/>
      <c r="EBH24" s="780"/>
      <c r="EBI24" s="780"/>
      <c r="EBJ24" s="780"/>
      <c r="EBK24" s="780"/>
      <c r="EBL24" s="780"/>
      <c r="EBM24" s="780"/>
      <c r="EBN24" s="780"/>
      <c r="EBO24" s="780"/>
      <c r="EBP24" s="780"/>
      <c r="EBQ24" s="780"/>
      <c r="EBR24" s="780"/>
      <c r="EBS24" s="780"/>
      <c r="EBT24" s="780"/>
      <c r="EBU24" s="780"/>
      <c r="EBV24" s="780"/>
      <c r="EBW24" s="780"/>
      <c r="EBX24" s="780"/>
      <c r="EBY24" s="780"/>
      <c r="EBZ24" s="780"/>
      <c r="ECA24" s="780"/>
      <c r="ECB24" s="780"/>
      <c r="ECC24" s="780"/>
      <c r="ECD24" s="780"/>
      <c r="ECE24" s="780"/>
      <c r="ECF24" s="780"/>
      <c r="ECG24" s="780"/>
      <c r="ECH24" s="780"/>
      <c r="ECI24" s="780"/>
      <c r="ECJ24" s="780"/>
      <c r="ECK24" s="780"/>
      <c r="ECL24" s="780"/>
      <c r="ECM24" s="780"/>
      <c r="ECN24" s="780"/>
      <c r="ECO24" s="780"/>
      <c r="ECP24" s="780"/>
      <c r="ECQ24" s="780"/>
      <c r="ECR24" s="780"/>
      <c r="ECS24" s="780"/>
      <c r="ECT24" s="780"/>
      <c r="ECU24" s="780"/>
      <c r="ECV24" s="780"/>
      <c r="ECW24" s="780"/>
      <c r="ECX24" s="780"/>
      <c r="ECY24" s="780"/>
      <c r="ECZ24" s="780"/>
      <c r="EDA24" s="780"/>
      <c r="EDB24" s="780"/>
      <c r="EDC24" s="780"/>
      <c r="EDD24" s="780"/>
      <c r="EDE24" s="780"/>
      <c r="EDF24" s="780"/>
      <c r="EDG24" s="780"/>
      <c r="EDH24" s="780"/>
      <c r="EDI24" s="780"/>
      <c r="EDJ24" s="780"/>
      <c r="EDK24" s="780"/>
      <c r="EDL24" s="780"/>
      <c r="EDM24" s="780"/>
      <c r="EDN24" s="780"/>
      <c r="EDO24" s="780"/>
      <c r="EDP24" s="780"/>
      <c r="EDQ24" s="780"/>
      <c r="EDR24" s="780"/>
      <c r="EDS24" s="780"/>
      <c r="EDT24" s="780"/>
      <c r="EDU24" s="780"/>
      <c r="EDV24" s="780"/>
      <c r="EDW24" s="780"/>
      <c r="EDX24" s="780"/>
      <c r="EDY24" s="780"/>
      <c r="EDZ24" s="780"/>
      <c r="EEA24" s="780"/>
      <c r="EEB24" s="780"/>
      <c r="EEC24" s="780"/>
      <c r="EED24" s="780"/>
      <c r="EEE24" s="780"/>
      <c r="EEF24" s="780"/>
      <c r="EEG24" s="780"/>
      <c r="EEH24" s="780"/>
      <c r="EEI24" s="780"/>
      <c r="EEJ24" s="780"/>
      <c r="EEK24" s="780"/>
      <c r="EEL24" s="780"/>
      <c r="EEM24" s="780"/>
      <c r="EEN24" s="780"/>
      <c r="EEO24" s="780"/>
      <c r="EEP24" s="780"/>
      <c r="EEQ24" s="780"/>
      <c r="EER24" s="780"/>
      <c r="EES24" s="780"/>
      <c r="EET24" s="780"/>
      <c r="EEU24" s="780"/>
      <c r="EEV24" s="780"/>
      <c r="EEW24" s="780"/>
      <c r="EEX24" s="780"/>
      <c r="EEY24" s="780"/>
      <c r="EEZ24" s="780"/>
      <c r="EFA24" s="780"/>
      <c r="EFB24" s="780"/>
      <c r="EFC24" s="780"/>
      <c r="EFD24" s="780"/>
      <c r="EFE24" s="780"/>
      <c r="EFF24" s="780"/>
      <c r="EFG24" s="780"/>
      <c r="EFH24" s="780"/>
      <c r="EFI24" s="780"/>
      <c r="EFJ24" s="780"/>
      <c r="EFK24" s="780"/>
      <c r="EFL24" s="780"/>
      <c r="EFM24" s="780"/>
      <c r="EFN24" s="780"/>
      <c r="EFO24" s="780"/>
      <c r="EFP24" s="780"/>
      <c r="EFQ24" s="780"/>
      <c r="EFR24" s="780"/>
      <c r="EFS24" s="780"/>
      <c r="EFT24" s="780"/>
      <c r="EFU24" s="780"/>
      <c r="EFV24" s="780"/>
      <c r="EFW24" s="780"/>
      <c r="EFX24" s="780"/>
      <c r="EFY24" s="780"/>
      <c r="EFZ24" s="780"/>
      <c r="EGA24" s="780"/>
      <c r="EGB24" s="780"/>
      <c r="EGC24" s="780"/>
      <c r="EGD24" s="780"/>
      <c r="EGE24" s="780"/>
      <c r="EGF24" s="780"/>
      <c r="EGG24" s="780"/>
      <c r="EGH24" s="780"/>
      <c r="EGI24" s="780"/>
      <c r="EGJ24" s="780"/>
      <c r="EGK24" s="780"/>
      <c r="EGL24" s="780"/>
      <c r="EGM24" s="780"/>
      <c r="EGN24" s="780"/>
      <c r="EGO24" s="780"/>
      <c r="EGP24" s="780"/>
      <c r="EGQ24" s="780"/>
      <c r="EGR24" s="780"/>
      <c r="EGS24" s="780"/>
      <c r="EGT24" s="780"/>
      <c r="EGU24" s="780"/>
      <c r="EGV24" s="780"/>
      <c r="EGW24" s="780"/>
      <c r="EGX24" s="780"/>
      <c r="EGY24" s="780"/>
      <c r="EGZ24" s="780"/>
      <c r="EHA24" s="780"/>
      <c r="EHB24" s="780"/>
      <c r="EHC24" s="780"/>
      <c r="EHD24" s="780"/>
      <c r="EHE24" s="780"/>
      <c r="EHF24" s="780"/>
      <c r="EHG24" s="780"/>
      <c r="EHH24" s="780"/>
      <c r="EHI24" s="780"/>
      <c r="EHJ24" s="780"/>
      <c r="EHK24" s="780"/>
      <c r="EHL24" s="780"/>
      <c r="EHM24" s="780"/>
      <c r="EHN24" s="780"/>
      <c r="EHO24" s="780"/>
      <c r="EHP24" s="780"/>
      <c r="EHQ24" s="780"/>
      <c r="EHR24" s="780"/>
      <c r="EHS24" s="780"/>
      <c r="EHT24" s="780"/>
      <c r="EHU24" s="780"/>
      <c r="EHV24" s="780"/>
      <c r="EHW24" s="780"/>
      <c r="EHX24" s="780"/>
      <c r="EHY24" s="780"/>
      <c r="EHZ24" s="780"/>
      <c r="EIA24" s="780"/>
      <c r="EIB24" s="780"/>
      <c r="EIC24" s="780"/>
      <c r="EID24" s="780"/>
      <c r="EIE24" s="780"/>
      <c r="EIF24" s="780"/>
      <c r="EIG24" s="780"/>
      <c r="EIH24" s="780"/>
      <c r="EII24" s="780"/>
      <c r="EIJ24" s="780"/>
      <c r="EIK24" s="780"/>
      <c r="EIL24" s="780"/>
      <c r="EIM24" s="780"/>
      <c r="EIN24" s="780"/>
      <c r="EIO24" s="780"/>
      <c r="EIP24" s="780"/>
      <c r="EIQ24" s="780"/>
      <c r="EIR24" s="780"/>
      <c r="EIS24" s="780"/>
      <c r="EIT24" s="780"/>
      <c r="EIU24" s="780"/>
      <c r="EIV24" s="780"/>
      <c r="EIW24" s="780"/>
      <c r="EIX24" s="780"/>
      <c r="EIY24" s="780"/>
      <c r="EIZ24" s="780"/>
      <c r="EJA24" s="780"/>
      <c r="EJB24" s="780"/>
      <c r="EJC24" s="780"/>
      <c r="EJD24" s="780"/>
      <c r="EJE24" s="780"/>
      <c r="EJF24" s="780"/>
      <c r="EJG24" s="780"/>
      <c r="EJH24" s="780"/>
      <c r="EJI24" s="780"/>
      <c r="EJJ24" s="780"/>
      <c r="EJK24" s="780"/>
      <c r="EJL24" s="780"/>
      <c r="EJM24" s="780"/>
      <c r="EJN24" s="780"/>
      <c r="EJO24" s="780"/>
      <c r="EJP24" s="780"/>
      <c r="EJQ24" s="780"/>
      <c r="EJR24" s="780"/>
      <c r="EJS24" s="780"/>
      <c r="EJT24" s="780"/>
      <c r="EJU24" s="780"/>
      <c r="EJV24" s="780"/>
      <c r="EJW24" s="780"/>
      <c r="EJX24" s="780"/>
      <c r="EJY24" s="780"/>
      <c r="EJZ24" s="780"/>
      <c r="EKA24" s="780"/>
      <c r="EKB24" s="780"/>
      <c r="EKC24" s="780"/>
      <c r="EKD24" s="780"/>
      <c r="EKE24" s="780"/>
      <c r="EKF24" s="780"/>
      <c r="EKG24" s="780"/>
      <c r="EKH24" s="780"/>
      <c r="EKI24" s="780"/>
      <c r="EKJ24" s="780"/>
      <c r="EKK24" s="780"/>
      <c r="EKL24" s="780"/>
      <c r="EKM24" s="780"/>
      <c r="EKN24" s="780"/>
      <c r="EKO24" s="780"/>
      <c r="EKP24" s="780"/>
      <c r="EKQ24" s="780"/>
      <c r="EKR24" s="780"/>
      <c r="EKS24" s="780"/>
      <c r="EKT24" s="780"/>
      <c r="EKU24" s="780"/>
      <c r="EKV24" s="780"/>
      <c r="EKW24" s="780"/>
      <c r="EKX24" s="780"/>
      <c r="EKY24" s="780"/>
      <c r="EKZ24" s="780"/>
      <c r="ELA24" s="780"/>
      <c r="ELB24" s="780"/>
      <c r="ELC24" s="780"/>
      <c r="ELD24" s="780"/>
      <c r="ELE24" s="780"/>
      <c r="ELF24" s="780"/>
      <c r="ELG24" s="780"/>
      <c r="ELH24" s="780"/>
      <c r="ELI24" s="780"/>
      <c r="ELJ24" s="780"/>
      <c r="ELK24" s="780"/>
      <c r="ELL24" s="780"/>
      <c r="ELM24" s="780"/>
      <c r="ELN24" s="780"/>
      <c r="ELO24" s="780"/>
      <c r="ELP24" s="780"/>
      <c r="ELQ24" s="780"/>
      <c r="ELR24" s="780"/>
      <c r="ELS24" s="780"/>
      <c r="ELT24" s="780"/>
      <c r="ELU24" s="780"/>
      <c r="ELV24" s="780"/>
      <c r="ELW24" s="780"/>
      <c r="ELX24" s="780"/>
      <c r="ELY24" s="780"/>
      <c r="ELZ24" s="780"/>
      <c r="EMA24" s="780"/>
      <c r="EMB24" s="780"/>
      <c r="EMC24" s="780"/>
      <c r="EMD24" s="780"/>
      <c r="EME24" s="780"/>
      <c r="EMF24" s="780"/>
      <c r="EMG24" s="780"/>
      <c r="EMH24" s="780"/>
      <c r="EMI24" s="780"/>
      <c r="EMJ24" s="780"/>
      <c r="EMK24" s="780"/>
      <c r="EML24" s="780"/>
      <c r="EMM24" s="780"/>
      <c r="EMN24" s="780"/>
      <c r="EMO24" s="780"/>
      <c r="EMP24" s="780"/>
      <c r="EMQ24" s="780"/>
      <c r="EMR24" s="780"/>
      <c r="EMS24" s="780"/>
      <c r="EMT24" s="780"/>
      <c r="EMU24" s="780"/>
      <c r="EMV24" s="780"/>
      <c r="EMW24" s="780"/>
      <c r="EMX24" s="780"/>
      <c r="EMY24" s="780"/>
      <c r="EMZ24" s="780"/>
      <c r="ENA24" s="780"/>
      <c r="ENB24" s="780"/>
      <c r="ENC24" s="780"/>
      <c r="END24" s="780"/>
      <c r="ENE24" s="780"/>
      <c r="ENF24" s="780"/>
      <c r="ENG24" s="780"/>
      <c r="ENH24" s="780"/>
      <c r="ENI24" s="780"/>
      <c r="ENJ24" s="780"/>
      <c r="ENK24" s="780"/>
      <c r="ENL24" s="780"/>
      <c r="ENM24" s="780"/>
      <c r="ENN24" s="780"/>
      <c r="ENO24" s="780"/>
      <c r="ENP24" s="780"/>
      <c r="ENQ24" s="780"/>
      <c r="ENR24" s="780"/>
      <c r="ENS24" s="780"/>
      <c r="ENT24" s="780"/>
      <c r="ENU24" s="780"/>
      <c r="ENV24" s="780"/>
      <c r="ENW24" s="780"/>
      <c r="ENX24" s="780"/>
      <c r="ENY24" s="780"/>
      <c r="ENZ24" s="780"/>
      <c r="EOA24" s="780"/>
      <c r="EOB24" s="780"/>
      <c r="EOC24" s="780"/>
      <c r="EOD24" s="780"/>
      <c r="EOE24" s="780"/>
      <c r="EOF24" s="780"/>
      <c r="EOG24" s="780"/>
      <c r="EOH24" s="780"/>
      <c r="EOI24" s="780"/>
      <c r="EOJ24" s="780"/>
      <c r="EOK24" s="780"/>
      <c r="EOL24" s="780"/>
      <c r="EOM24" s="780"/>
      <c r="EON24" s="780"/>
      <c r="EOO24" s="780"/>
      <c r="EOP24" s="780"/>
      <c r="EOQ24" s="780"/>
      <c r="EOR24" s="780"/>
      <c r="EOS24" s="780"/>
      <c r="EOT24" s="780"/>
      <c r="EOU24" s="780"/>
      <c r="EOV24" s="780"/>
      <c r="EOW24" s="780"/>
      <c r="EOX24" s="780"/>
      <c r="EOY24" s="780"/>
      <c r="EOZ24" s="780"/>
      <c r="EPA24" s="780"/>
      <c r="EPB24" s="780"/>
      <c r="EPC24" s="780"/>
      <c r="EPD24" s="780"/>
      <c r="EPE24" s="780"/>
      <c r="EPF24" s="780"/>
      <c r="EPG24" s="780"/>
      <c r="EPH24" s="780"/>
      <c r="EPI24" s="780"/>
      <c r="EPJ24" s="780"/>
      <c r="EPK24" s="780"/>
      <c r="EPL24" s="780"/>
      <c r="EPM24" s="780"/>
      <c r="EPN24" s="780"/>
      <c r="EPO24" s="780"/>
      <c r="EPP24" s="780"/>
      <c r="EPQ24" s="780"/>
      <c r="EPR24" s="780"/>
      <c r="EPS24" s="780"/>
      <c r="EPT24" s="780"/>
      <c r="EPU24" s="780"/>
      <c r="EPV24" s="780"/>
      <c r="EPW24" s="780"/>
      <c r="EPX24" s="780"/>
      <c r="EPY24" s="780"/>
      <c r="EPZ24" s="780"/>
      <c r="EQA24" s="780"/>
      <c r="EQB24" s="780"/>
      <c r="EQC24" s="780"/>
      <c r="EQD24" s="780"/>
      <c r="EQE24" s="780"/>
      <c r="EQF24" s="780"/>
      <c r="EQG24" s="780"/>
      <c r="EQH24" s="780"/>
      <c r="EQI24" s="780"/>
      <c r="EQJ24" s="780"/>
      <c r="EQK24" s="780"/>
      <c r="EQL24" s="780"/>
      <c r="EQM24" s="780"/>
      <c r="EQN24" s="780"/>
      <c r="EQO24" s="780"/>
      <c r="EQP24" s="780"/>
      <c r="EQQ24" s="780"/>
      <c r="EQR24" s="780"/>
      <c r="EQS24" s="780"/>
      <c r="EQT24" s="780"/>
      <c r="EQU24" s="780"/>
      <c r="EQV24" s="780"/>
      <c r="EQW24" s="780"/>
      <c r="EQX24" s="780"/>
      <c r="EQY24" s="780"/>
      <c r="EQZ24" s="780"/>
      <c r="ERA24" s="780"/>
      <c r="ERB24" s="780"/>
      <c r="ERC24" s="780"/>
      <c r="ERD24" s="780"/>
      <c r="ERE24" s="780"/>
      <c r="ERF24" s="780"/>
      <c r="ERG24" s="780"/>
      <c r="ERH24" s="780"/>
      <c r="ERI24" s="780"/>
      <c r="ERJ24" s="780"/>
      <c r="ERK24" s="780"/>
      <c r="ERL24" s="780"/>
      <c r="ERM24" s="780"/>
      <c r="ERN24" s="780"/>
      <c r="ERO24" s="780"/>
      <c r="ERP24" s="780"/>
      <c r="ERQ24" s="780"/>
      <c r="ERR24" s="780"/>
      <c r="ERS24" s="780"/>
      <c r="ERT24" s="780"/>
      <c r="ERU24" s="780"/>
      <c r="ERV24" s="780"/>
      <c r="ERW24" s="780"/>
      <c r="ERX24" s="780"/>
      <c r="ERY24" s="780"/>
      <c r="ERZ24" s="780"/>
      <c r="ESA24" s="780"/>
      <c r="ESB24" s="780"/>
      <c r="ESC24" s="780"/>
      <c r="ESD24" s="780"/>
      <c r="ESE24" s="780"/>
      <c r="ESF24" s="780"/>
      <c r="ESG24" s="780"/>
      <c r="ESH24" s="780"/>
      <c r="ESI24" s="780"/>
      <c r="ESJ24" s="780"/>
      <c r="ESK24" s="780"/>
      <c r="ESL24" s="780"/>
      <c r="ESM24" s="780"/>
      <c r="ESN24" s="780"/>
      <c r="ESO24" s="780"/>
      <c r="ESP24" s="780"/>
      <c r="ESQ24" s="780"/>
      <c r="ESR24" s="780"/>
      <c r="ESS24" s="780"/>
      <c r="EST24" s="780"/>
      <c r="ESU24" s="780"/>
      <c r="ESV24" s="780"/>
      <c r="ESW24" s="780"/>
      <c r="ESX24" s="780"/>
      <c r="ESY24" s="780"/>
      <c r="ESZ24" s="780"/>
      <c r="ETA24" s="780"/>
      <c r="ETB24" s="780"/>
      <c r="ETC24" s="780"/>
      <c r="ETD24" s="780"/>
      <c r="ETE24" s="780"/>
      <c r="ETF24" s="780"/>
      <c r="ETG24" s="780"/>
      <c r="ETH24" s="780"/>
      <c r="ETI24" s="780"/>
      <c r="ETJ24" s="780"/>
      <c r="ETK24" s="780"/>
      <c r="ETL24" s="780"/>
      <c r="ETM24" s="780"/>
      <c r="ETN24" s="780"/>
      <c r="ETO24" s="780"/>
      <c r="ETP24" s="780"/>
      <c r="ETQ24" s="780"/>
      <c r="ETR24" s="780"/>
      <c r="ETS24" s="780"/>
      <c r="ETT24" s="780"/>
      <c r="ETU24" s="780"/>
      <c r="ETV24" s="780"/>
      <c r="ETW24" s="780"/>
      <c r="ETX24" s="780"/>
      <c r="ETY24" s="780"/>
      <c r="ETZ24" s="780"/>
      <c r="EUA24" s="780"/>
      <c r="EUB24" s="780"/>
      <c r="EUC24" s="780"/>
      <c r="EUD24" s="780"/>
      <c r="EUE24" s="780"/>
      <c r="EUF24" s="780"/>
      <c r="EUG24" s="780"/>
      <c r="EUH24" s="780"/>
      <c r="EUI24" s="780"/>
      <c r="EUJ24" s="780"/>
      <c r="EUK24" s="780"/>
      <c r="EUL24" s="780"/>
      <c r="EUM24" s="780"/>
      <c r="EUN24" s="780"/>
      <c r="EUO24" s="780"/>
      <c r="EUP24" s="780"/>
      <c r="EUQ24" s="780"/>
      <c r="EUR24" s="780"/>
      <c r="EUS24" s="780"/>
      <c r="EUT24" s="780"/>
      <c r="EUU24" s="780"/>
      <c r="EUV24" s="780"/>
      <c r="EUW24" s="780"/>
      <c r="EUX24" s="780"/>
      <c r="EUY24" s="780"/>
      <c r="EUZ24" s="780"/>
      <c r="EVA24" s="780"/>
      <c r="EVB24" s="780"/>
      <c r="EVC24" s="780"/>
      <c r="EVD24" s="780"/>
      <c r="EVE24" s="780"/>
      <c r="EVF24" s="780"/>
      <c r="EVG24" s="780"/>
      <c r="EVH24" s="780"/>
      <c r="EVI24" s="780"/>
      <c r="EVJ24" s="780"/>
      <c r="EVK24" s="780"/>
      <c r="EVL24" s="780"/>
      <c r="EVM24" s="780"/>
      <c r="EVN24" s="780"/>
      <c r="EVO24" s="780"/>
      <c r="EVP24" s="780"/>
      <c r="EVQ24" s="780"/>
      <c r="EVR24" s="780"/>
      <c r="EVS24" s="780"/>
      <c r="EVT24" s="780"/>
      <c r="EVU24" s="780"/>
      <c r="EVV24" s="780"/>
      <c r="EVW24" s="780"/>
      <c r="EVX24" s="780"/>
      <c r="EVY24" s="780"/>
      <c r="EVZ24" s="780"/>
      <c r="EWA24" s="780"/>
      <c r="EWB24" s="780"/>
      <c r="EWC24" s="780"/>
      <c r="EWD24" s="780"/>
      <c r="EWE24" s="780"/>
      <c r="EWF24" s="780"/>
      <c r="EWG24" s="780"/>
      <c r="EWH24" s="780"/>
      <c r="EWI24" s="780"/>
      <c r="EWJ24" s="780"/>
      <c r="EWK24" s="780"/>
      <c r="EWL24" s="780"/>
      <c r="EWM24" s="780"/>
      <c r="EWN24" s="780"/>
      <c r="EWO24" s="780"/>
      <c r="EWP24" s="780"/>
      <c r="EWQ24" s="780"/>
      <c r="EWR24" s="780"/>
      <c r="EWS24" s="780"/>
      <c r="EWT24" s="780"/>
      <c r="EWU24" s="780"/>
      <c r="EWV24" s="780"/>
      <c r="EWW24" s="780"/>
      <c r="EWX24" s="780"/>
      <c r="EWY24" s="780"/>
      <c r="EWZ24" s="780"/>
      <c r="EXA24" s="780"/>
      <c r="EXB24" s="780"/>
      <c r="EXC24" s="780"/>
      <c r="EXD24" s="780"/>
      <c r="EXE24" s="780"/>
      <c r="EXF24" s="780"/>
      <c r="EXG24" s="780"/>
      <c r="EXH24" s="780"/>
      <c r="EXI24" s="780"/>
      <c r="EXJ24" s="780"/>
      <c r="EXK24" s="780"/>
      <c r="EXL24" s="780"/>
      <c r="EXM24" s="780"/>
      <c r="EXN24" s="780"/>
      <c r="EXO24" s="780"/>
      <c r="EXP24" s="780"/>
      <c r="EXQ24" s="780"/>
      <c r="EXR24" s="780"/>
      <c r="EXS24" s="780"/>
      <c r="EXT24" s="780"/>
      <c r="EXU24" s="780"/>
      <c r="EXV24" s="780"/>
      <c r="EXW24" s="780"/>
      <c r="EXX24" s="780"/>
      <c r="EXY24" s="780"/>
      <c r="EXZ24" s="780"/>
      <c r="EYA24" s="780"/>
      <c r="EYB24" s="780"/>
      <c r="EYC24" s="780"/>
      <c r="EYD24" s="780"/>
      <c r="EYE24" s="780"/>
      <c r="EYF24" s="780"/>
      <c r="EYG24" s="780"/>
      <c r="EYH24" s="780"/>
      <c r="EYI24" s="780"/>
      <c r="EYJ24" s="780"/>
      <c r="EYK24" s="780"/>
      <c r="EYL24" s="780"/>
      <c r="EYM24" s="780"/>
      <c r="EYN24" s="780"/>
      <c r="EYO24" s="780"/>
      <c r="EYP24" s="780"/>
      <c r="EYQ24" s="780"/>
      <c r="EYR24" s="780"/>
      <c r="EYS24" s="780"/>
      <c r="EYT24" s="780"/>
      <c r="EYU24" s="780"/>
      <c r="EYV24" s="780"/>
      <c r="EYW24" s="780"/>
      <c r="EYX24" s="780"/>
      <c r="EYY24" s="780"/>
      <c r="EYZ24" s="780"/>
      <c r="EZA24" s="780"/>
      <c r="EZB24" s="780"/>
      <c r="EZC24" s="780"/>
      <c r="EZD24" s="780"/>
      <c r="EZE24" s="780"/>
      <c r="EZF24" s="780"/>
      <c r="EZG24" s="780"/>
      <c r="EZH24" s="780"/>
      <c r="EZI24" s="780"/>
      <c r="EZJ24" s="780"/>
      <c r="EZK24" s="780"/>
      <c r="EZL24" s="780"/>
      <c r="EZM24" s="780"/>
      <c r="EZN24" s="780"/>
      <c r="EZO24" s="780"/>
      <c r="EZP24" s="780"/>
      <c r="EZQ24" s="780"/>
      <c r="EZR24" s="780"/>
      <c r="EZS24" s="780"/>
      <c r="EZT24" s="780"/>
      <c r="EZU24" s="780"/>
      <c r="EZV24" s="780"/>
      <c r="EZW24" s="780"/>
      <c r="EZX24" s="780"/>
      <c r="EZY24" s="780"/>
      <c r="EZZ24" s="780"/>
      <c r="FAA24" s="780"/>
      <c r="FAB24" s="780"/>
      <c r="FAC24" s="780"/>
      <c r="FAD24" s="780"/>
      <c r="FAE24" s="780"/>
      <c r="FAF24" s="780"/>
      <c r="FAG24" s="780"/>
      <c r="FAH24" s="780"/>
      <c r="FAI24" s="780"/>
      <c r="FAJ24" s="780"/>
      <c r="FAK24" s="780"/>
      <c r="FAL24" s="780"/>
      <c r="FAM24" s="780"/>
      <c r="FAN24" s="780"/>
      <c r="FAO24" s="780"/>
      <c r="FAP24" s="780"/>
      <c r="FAQ24" s="780"/>
      <c r="FAR24" s="780"/>
      <c r="FAS24" s="780"/>
      <c r="FAT24" s="780"/>
      <c r="FAU24" s="780"/>
      <c r="FAV24" s="780"/>
      <c r="FAW24" s="780"/>
      <c r="FAX24" s="780"/>
      <c r="FAY24" s="780"/>
      <c r="FAZ24" s="780"/>
      <c r="FBA24" s="780"/>
      <c r="FBB24" s="780"/>
      <c r="FBC24" s="780"/>
      <c r="FBD24" s="780"/>
      <c r="FBE24" s="780"/>
      <c r="FBF24" s="780"/>
      <c r="FBG24" s="780"/>
      <c r="FBH24" s="780"/>
      <c r="FBI24" s="780"/>
      <c r="FBJ24" s="780"/>
      <c r="FBK24" s="780"/>
      <c r="FBL24" s="780"/>
      <c r="FBM24" s="780"/>
      <c r="FBN24" s="780"/>
      <c r="FBO24" s="780"/>
      <c r="FBP24" s="780"/>
      <c r="FBQ24" s="780"/>
      <c r="FBR24" s="780"/>
      <c r="FBS24" s="780"/>
      <c r="FBT24" s="780"/>
      <c r="FBU24" s="780"/>
      <c r="FBV24" s="780"/>
      <c r="FBW24" s="780"/>
      <c r="FBX24" s="780"/>
      <c r="FBY24" s="780"/>
      <c r="FBZ24" s="780"/>
      <c r="FCA24" s="780"/>
      <c r="FCB24" s="780"/>
      <c r="FCC24" s="780"/>
      <c r="FCD24" s="780"/>
      <c r="FCE24" s="780"/>
      <c r="FCF24" s="780"/>
      <c r="FCG24" s="780"/>
      <c r="FCH24" s="780"/>
      <c r="FCI24" s="780"/>
      <c r="FCJ24" s="780"/>
      <c r="FCK24" s="780"/>
      <c r="FCL24" s="780"/>
      <c r="FCM24" s="780"/>
      <c r="FCN24" s="780"/>
      <c r="FCO24" s="780"/>
      <c r="FCP24" s="780"/>
      <c r="FCQ24" s="780"/>
      <c r="FCR24" s="780"/>
      <c r="FCS24" s="780"/>
      <c r="FCT24" s="780"/>
      <c r="FCU24" s="780"/>
      <c r="FCV24" s="780"/>
      <c r="FCW24" s="780"/>
      <c r="FCX24" s="780"/>
      <c r="FCY24" s="780"/>
      <c r="FCZ24" s="780"/>
      <c r="FDA24" s="780"/>
      <c r="FDB24" s="780"/>
      <c r="FDC24" s="780"/>
      <c r="FDD24" s="780"/>
      <c r="FDE24" s="780"/>
      <c r="FDF24" s="780"/>
      <c r="FDG24" s="780"/>
      <c r="FDH24" s="780"/>
      <c r="FDI24" s="780"/>
      <c r="FDJ24" s="780"/>
      <c r="FDK24" s="780"/>
      <c r="FDL24" s="780"/>
      <c r="FDM24" s="780"/>
      <c r="FDN24" s="780"/>
      <c r="FDO24" s="780"/>
      <c r="FDP24" s="780"/>
      <c r="FDQ24" s="780"/>
      <c r="FDR24" s="780"/>
      <c r="FDS24" s="780"/>
      <c r="FDT24" s="780"/>
      <c r="FDU24" s="780"/>
      <c r="FDV24" s="780"/>
      <c r="FDW24" s="780"/>
      <c r="FDX24" s="780"/>
      <c r="FDY24" s="780"/>
      <c r="FDZ24" s="780"/>
      <c r="FEA24" s="780"/>
      <c r="FEB24" s="780"/>
      <c r="FEC24" s="780"/>
      <c r="FED24" s="780"/>
      <c r="FEE24" s="780"/>
      <c r="FEF24" s="780"/>
      <c r="FEG24" s="780"/>
      <c r="FEH24" s="780"/>
      <c r="FEI24" s="780"/>
      <c r="FEJ24" s="780"/>
      <c r="FEK24" s="780"/>
      <c r="FEL24" s="780"/>
      <c r="FEM24" s="780"/>
      <c r="FEN24" s="780"/>
      <c r="FEO24" s="780"/>
      <c r="FEP24" s="780"/>
      <c r="FEQ24" s="780"/>
      <c r="FER24" s="780"/>
      <c r="FES24" s="780"/>
      <c r="FET24" s="780"/>
      <c r="FEU24" s="780"/>
      <c r="FEV24" s="780"/>
      <c r="FEW24" s="780"/>
      <c r="FEX24" s="780"/>
      <c r="FEY24" s="780"/>
      <c r="FEZ24" s="780"/>
      <c r="FFA24" s="780"/>
      <c r="FFB24" s="780"/>
      <c r="FFC24" s="780"/>
      <c r="FFD24" s="780"/>
      <c r="FFE24" s="780"/>
      <c r="FFF24" s="780"/>
      <c r="FFG24" s="780"/>
      <c r="FFH24" s="780"/>
      <c r="FFI24" s="780"/>
      <c r="FFJ24" s="780"/>
      <c r="FFK24" s="780"/>
      <c r="FFL24" s="780"/>
      <c r="FFM24" s="780"/>
      <c r="FFN24" s="780"/>
      <c r="FFO24" s="780"/>
      <c r="FFP24" s="780"/>
      <c r="FFQ24" s="780"/>
      <c r="FFR24" s="780"/>
      <c r="FFS24" s="780"/>
      <c r="FFT24" s="780"/>
      <c r="FFU24" s="780"/>
      <c r="FFV24" s="780"/>
      <c r="FFW24" s="780"/>
      <c r="FFX24" s="780"/>
      <c r="FFY24" s="780"/>
      <c r="FFZ24" s="780"/>
      <c r="FGA24" s="780"/>
      <c r="FGB24" s="780"/>
      <c r="FGC24" s="780"/>
      <c r="FGD24" s="780"/>
      <c r="FGE24" s="780"/>
      <c r="FGF24" s="780"/>
      <c r="FGG24" s="780"/>
      <c r="FGH24" s="780"/>
      <c r="FGI24" s="780"/>
      <c r="FGJ24" s="780"/>
      <c r="FGK24" s="780"/>
      <c r="FGL24" s="780"/>
      <c r="FGM24" s="780"/>
      <c r="FGN24" s="780"/>
      <c r="FGO24" s="780"/>
      <c r="FGP24" s="780"/>
      <c r="FGQ24" s="780"/>
      <c r="FGR24" s="780"/>
      <c r="FGS24" s="780"/>
      <c r="FGT24" s="780"/>
      <c r="FGU24" s="780"/>
      <c r="FGV24" s="780"/>
      <c r="FGW24" s="780"/>
      <c r="FGX24" s="780"/>
      <c r="FGY24" s="780"/>
      <c r="FGZ24" s="780"/>
      <c r="FHA24" s="780"/>
      <c r="FHB24" s="780"/>
      <c r="FHC24" s="780"/>
      <c r="FHD24" s="780"/>
      <c r="FHE24" s="780"/>
      <c r="FHF24" s="780"/>
      <c r="FHG24" s="780"/>
      <c r="FHH24" s="780"/>
      <c r="FHI24" s="780"/>
      <c r="FHJ24" s="780"/>
      <c r="FHK24" s="780"/>
      <c r="FHL24" s="780"/>
      <c r="FHM24" s="780"/>
      <c r="FHN24" s="780"/>
      <c r="FHO24" s="780"/>
      <c r="FHP24" s="780"/>
      <c r="FHQ24" s="780"/>
      <c r="FHR24" s="780"/>
      <c r="FHS24" s="780"/>
      <c r="FHT24" s="780"/>
      <c r="FHU24" s="780"/>
      <c r="FHV24" s="780"/>
      <c r="FHW24" s="780"/>
      <c r="FHX24" s="780"/>
      <c r="FHY24" s="780"/>
      <c r="FHZ24" s="780"/>
      <c r="FIA24" s="780"/>
      <c r="FIB24" s="780"/>
      <c r="FIC24" s="780"/>
      <c r="FID24" s="780"/>
      <c r="FIE24" s="780"/>
      <c r="FIF24" s="780"/>
      <c r="FIG24" s="780"/>
      <c r="FIH24" s="780"/>
      <c r="FII24" s="780"/>
      <c r="FIJ24" s="780"/>
      <c r="FIK24" s="780"/>
      <c r="FIL24" s="780"/>
      <c r="FIM24" s="780"/>
      <c r="FIN24" s="780"/>
      <c r="FIO24" s="780"/>
      <c r="FIP24" s="780"/>
      <c r="FIQ24" s="780"/>
      <c r="FIR24" s="780"/>
      <c r="FIS24" s="780"/>
      <c r="FIT24" s="780"/>
      <c r="FIU24" s="780"/>
      <c r="FIV24" s="780"/>
      <c r="FIW24" s="780"/>
      <c r="FIX24" s="780"/>
      <c r="FIY24" s="780"/>
      <c r="FIZ24" s="780"/>
      <c r="FJA24" s="780"/>
      <c r="FJB24" s="780"/>
      <c r="FJC24" s="780"/>
      <c r="FJD24" s="780"/>
      <c r="FJE24" s="780"/>
      <c r="FJF24" s="780"/>
      <c r="FJG24" s="780"/>
      <c r="FJH24" s="780"/>
      <c r="FJI24" s="780"/>
      <c r="FJJ24" s="780"/>
      <c r="FJK24" s="780"/>
      <c r="FJL24" s="780"/>
      <c r="FJM24" s="780"/>
      <c r="FJN24" s="780"/>
      <c r="FJO24" s="780"/>
      <c r="FJP24" s="780"/>
      <c r="FJQ24" s="780"/>
      <c r="FJR24" s="780"/>
      <c r="FJS24" s="780"/>
      <c r="FJT24" s="780"/>
      <c r="FJU24" s="780"/>
      <c r="FJV24" s="780"/>
      <c r="FJW24" s="780"/>
      <c r="FJX24" s="780"/>
      <c r="FJY24" s="780"/>
      <c r="FJZ24" s="780"/>
      <c r="FKA24" s="780"/>
      <c r="FKB24" s="780"/>
      <c r="FKC24" s="780"/>
      <c r="FKD24" s="780"/>
      <c r="FKE24" s="780"/>
      <c r="FKF24" s="780"/>
      <c r="FKG24" s="780"/>
      <c r="FKH24" s="780"/>
      <c r="FKI24" s="780"/>
      <c r="FKJ24" s="780"/>
      <c r="FKK24" s="780"/>
      <c r="FKL24" s="780"/>
      <c r="FKM24" s="780"/>
      <c r="FKN24" s="780"/>
      <c r="FKO24" s="780"/>
      <c r="FKP24" s="780"/>
      <c r="FKQ24" s="780"/>
      <c r="FKR24" s="780"/>
      <c r="FKS24" s="780"/>
      <c r="FKT24" s="780"/>
      <c r="FKU24" s="780"/>
      <c r="FKV24" s="780"/>
      <c r="FKW24" s="780"/>
      <c r="FKX24" s="780"/>
      <c r="FKY24" s="780"/>
      <c r="FKZ24" s="780"/>
      <c r="FLA24" s="780"/>
      <c r="FLB24" s="780"/>
      <c r="FLC24" s="780"/>
      <c r="FLD24" s="780"/>
      <c r="FLE24" s="780"/>
      <c r="FLF24" s="780"/>
      <c r="FLG24" s="780"/>
      <c r="FLH24" s="780"/>
      <c r="FLI24" s="780"/>
      <c r="FLJ24" s="780"/>
      <c r="FLK24" s="780"/>
      <c r="FLL24" s="780"/>
      <c r="FLM24" s="780"/>
      <c r="FLN24" s="780"/>
      <c r="FLO24" s="780"/>
      <c r="FLP24" s="780"/>
      <c r="FLQ24" s="780"/>
      <c r="FLR24" s="780"/>
      <c r="FLS24" s="780"/>
      <c r="FLT24" s="780"/>
      <c r="FLU24" s="780"/>
      <c r="FLV24" s="780"/>
      <c r="FLW24" s="780"/>
      <c r="FLX24" s="780"/>
      <c r="FLY24" s="780"/>
      <c r="FLZ24" s="780"/>
      <c r="FMA24" s="780"/>
      <c r="FMB24" s="780"/>
      <c r="FMC24" s="780"/>
      <c r="FMD24" s="780"/>
      <c r="FME24" s="780"/>
      <c r="FMF24" s="780"/>
      <c r="FMG24" s="780"/>
      <c r="FMH24" s="780"/>
      <c r="FMI24" s="780"/>
      <c r="FMJ24" s="780"/>
      <c r="FMK24" s="780"/>
      <c r="FML24" s="780"/>
      <c r="FMM24" s="780"/>
      <c r="FMN24" s="780"/>
      <c r="FMO24" s="780"/>
      <c r="FMP24" s="780"/>
      <c r="FMQ24" s="780"/>
      <c r="FMR24" s="780"/>
      <c r="FMS24" s="780"/>
      <c r="FMT24" s="780"/>
      <c r="FMU24" s="780"/>
      <c r="FMV24" s="780"/>
      <c r="FMW24" s="780"/>
      <c r="FMX24" s="780"/>
      <c r="FMY24" s="780"/>
      <c r="FMZ24" s="780"/>
      <c r="FNA24" s="780"/>
      <c r="FNB24" s="780"/>
      <c r="FNC24" s="780"/>
      <c r="FND24" s="780"/>
      <c r="FNE24" s="780"/>
      <c r="FNF24" s="780"/>
      <c r="FNG24" s="780"/>
      <c r="FNH24" s="780"/>
      <c r="FNI24" s="780"/>
      <c r="FNJ24" s="780"/>
      <c r="FNK24" s="780"/>
      <c r="FNL24" s="780"/>
      <c r="FNM24" s="780"/>
      <c r="FNN24" s="780"/>
      <c r="FNO24" s="780"/>
      <c r="FNP24" s="780"/>
      <c r="FNQ24" s="780"/>
      <c r="FNR24" s="780"/>
      <c r="FNS24" s="780"/>
      <c r="FNT24" s="780"/>
      <c r="FNU24" s="780"/>
      <c r="FNV24" s="780"/>
      <c r="FNW24" s="780"/>
      <c r="FNX24" s="780"/>
      <c r="FNY24" s="780"/>
      <c r="FNZ24" s="780"/>
      <c r="FOA24" s="780"/>
      <c r="FOB24" s="780"/>
      <c r="FOC24" s="780"/>
      <c r="FOD24" s="780"/>
      <c r="FOE24" s="780"/>
      <c r="FOF24" s="780"/>
      <c r="FOG24" s="780"/>
      <c r="FOH24" s="780"/>
      <c r="FOI24" s="780"/>
      <c r="FOJ24" s="780"/>
      <c r="FOK24" s="780"/>
      <c r="FOL24" s="780"/>
      <c r="FOM24" s="780"/>
      <c r="FON24" s="780"/>
      <c r="FOO24" s="780"/>
      <c r="FOP24" s="780"/>
      <c r="FOQ24" s="780"/>
      <c r="FOR24" s="780"/>
      <c r="FOS24" s="780"/>
      <c r="FOT24" s="780"/>
      <c r="FOU24" s="780"/>
      <c r="FOV24" s="780"/>
      <c r="FOW24" s="780"/>
      <c r="FOX24" s="780"/>
      <c r="FOY24" s="780"/>
      <c r="FOZ24" s="780"/>
      <c r="FPA24" s="780"/>
      <c r="FPB24" s="780"/>
      <c r="FPC24" s="780"/>
      <c r="FPD24" s="780"/>
      <c r="FPE24" s="780"/>
      <c r="FPF24" s="780"/>
      <c r="FPG24" s="780"/>
      <c r="FPH24" s="780"/>
      <c r="FPI24" s="780"/>
      <c r="FPJ24" s="780"/>
      <c r="FPK24" s="780"/>
      <c r="FPL24" s="780"/>
      <c r="FPM24" s="780"/>
      <c r="FPN24" s="780"/>
      <c r="FPO24" s="780"/>
      <c r="FPP24" s="780"/>
      <c r="FPQ24" s="780"/>
      <c r="FPR24" s="780"/>
      <c r="FPS24" s="780"/>
      <c r="FPT24" s="780"/>
      <c r="FPU24" s="780"/>
      <c r="FPV24" s="780"/>
      <c r="FPW24" s="780"/>
      <c r="FPX24" s="780"/>
      <c r="FPY24" s="780"/>
      <c r="FPZ24" s="780"/>
      <c r="FQA24" s="780"/>
      <c r="FQB24" s="780"/>
      <c r="FQC24" s="780"/>
      <c r="FQD24" s="780"/>
      <c r="FQE24" s="780"/>
      <c r="FQF24" s="780"/>
      <c r="FQG24" s="780"/>
      <c r="FQH24" s="780"/>
      <c r="FQI24" s="780"/>
      <c r="FQJ24" s="780"/>
      <c r="FQK24" s="780"/>
      <c r="FQL24" s="780"/>
      <c r="FQM24" s="780"/>
      <c r="FQN24" s="780"/>
      <c r="FQO24" s="780"/>
      <c r="FQP24" s="780"/>
      <c r="FQQ24" s="780"/>
      <c r="FQR24" s="780"/>
      <c r="FQS24" s="780"/>
      <c r="FQT24" s="780"/>
      <c r="FQU24" s="780"/>
      <c r="FQV24" s="780"/>
      <c r="FQW24" s="780"/>
      <c r="FQX24" s="780"/>
      <c r="FQY24" s="780"/>
      <c r="FQZ24" s="780"/>
      <c r="FRA24" s="780"/>
      <c r="FRB24" s="780"/>
      <c r="FRC24" s="780"/>
      <c r="FRD24" s="780"/>
      <c r="FRE24" s="780"/>
      <c r="FRF24" s="780"/>
      <c r="FRG24" s="780"/>
      <c r="FRH24" s="780"/>
      <c r="FRI24" s="780"/>
      <c r="FRJ24" s="780"/>
      <c r="FRK24" s="780"/>
      <c r="FRL24" s="780"/>
      <c r="FRM24" s="780"/>
      <c r="FRN24" s="780"/>
      <c r="FRO24" s="780"/>
      <c r="FRP24" s="780"/>
      <c r="FRQ24" s="780"/>
      <c r="FRR24" s="780"/>
      <c r="FRS24" s="780"/>
      <c r="FRT24" s="780"/>
      <c r="FRU24" s="780"/>
      <c r="FRV24" s="780"/>
      <c r="FRW24" s="780"/>
      <c r="FRX24" s="780"/>
      <c r="FRY24" s="780"/>
      <c r="FRZ24" s="780"/>
      <c r="FSA24" s="780"/>
      <c r="FSB24" s="780"/>
      <c r="FSC24" s="780"/>
      <c r="FSD24" s="780"/>
      <c r="FSE24" s="780"/>
      <c r="FSF24" s="780"/>
      <c r="FSG24" s="780"/>
      <c r="FSH24" s="780"/>
      <c r="FSI24" s="780"/>
      <c r="FSJ24" s="780"/>
      <c r="FSK24" s="780"/>
      <c r="FSL24" s="780"/>
      <c r="FSM24" s="780"/>
      <c r="FSN24" s="780"/>
      <c r="FSO24" s="780"/>
      <c r="FSP24" s="780"/>
      <c r="FSQ24" s="780"/>
      <c r="FSR24" s="780"/>
      <c r="FSS24" s="780"/>
      <c r="FST24" s="780"/>
      <c r="FSU24" s="780"/>
      <c r="FSV24" s="780"/>
      <c r="FSW24" s="780"/>
      <c r="FSX24" s="780"/>
      <c r="FSY24" s="780"/>
      <c r="FSZ24" s="780"/>
      <c r="FTA24" s="780"/>
      <c r="FTB24" s="780"/>
      <c r="FTC24" s="780"/>
      <c r="FTD24" s="780"/>
      <c r="FTE24" s="780"/>
      <c r="FTF24" s="780"/>
      <c r="FTG24" s="780"/>
      <c r="FTH24" s="780"/>
      <c r="FTI24" s="780"/>
      <c r="FTJ24" s="780"/>
      <c r="FTK24" s="780"/>
      <c r="FTL24" s="780"/>
      <c r="FTM24" s="780"/>
      <c r="FTN24" s="780"/>
      <c r="FTO24" s="780"/>
      <c r="FTP24" s="780"/>
      <c r="FTQ24" s="780"/>
      <c r="FTR24" s="780"/>
      <c r="FTS24" s="780"/>
      <c r="FTT24" s="780"/>
      <c r="FTU24" s="780"/>
      <c r="FTV24" s="780"/>
      <c r="FTW24" s="780"/>
      <c r="FTX24" s="780"/>
      <c r="FTY24" s="780"/>
      <c r="FTZ24" s="780"/>
      <c r="FUA24" s="780"/>
      <c r="FUB24" s="780"/>
      <c r="FUC24" s="780"/>
      <c r="FUD24" s="780"/>
      <c r="FUE24" s="780"/>
      <c r="FUF24" s="780"/>
      <c r="FUG24" s="780"/>
      <c r="FUH24" s="780"/>
      <c r="FUI24" s="780"/>
      <c r="FUJ24" s="780"/>
      <c r="FUK24" s="780"/>
      <c r="FUL24" s="780"/>
      <c r="FUM24" s="780"/>
      <c r="FUN24" s="780"/>
      <c r="FUO24" s="780"/>
      <c r="FUP24" s="780"/>
      <c r="FUQ24" s="780"/>
      <c r="FUR24" s="780"/>
      <c r="FUS24" s="780"/>
      <c r="FUT24" s="780"/>
      <c r="FUU24" s="780"/>
      <c r="FUV24" s="780"/>
      <c r="FUW24" s="780"/>
      <c r="FUX24" s="780"/>
      <c r="FUY24" s="780"/>
      <c r="FUZ24" s="780"/>
      <c r="FVA24" s="780"/>
      <c r="FVB24" s="780"/>
      <c r="FVC24" s="780"/>
      <c r="FVD24" s="780"/>
      <c r="FVE24" s="780"/>
      <c r="FVF24" s="780"/>
      <c r="FVG24" s="780"/>
      <c r="FVH24" s="780"/>
      <c r="FVI24" s="780"/>
      <c r="FVJ24" s="780"/>
      <c r="FVK24" s="780"/>
      <c r="FVL24" s="780"/>
      <c r="FVM24" s="780"/>
      <c r="FVN24" s="780"/>
      <c r="FVO24" s="780"/>
      <c r="FVP24" s="780"/>
      <c r="FVQ24" s="780"/>
      <c r="FVR24" s="780"/>
      <c r="FVS24" s="780"/>
      <c r="FVT24" s="780"/>
      <c r="FVU24" s="780"/>
      <c r="FVV24" s="780"/>
      <c r="FVW24" s="780"/>
      <c r="FVX24" s="780"/>
      <c r="FVY24" s="780"/>
      <c r="FVZ24" s="780"/>
      <c r="FWA24" s="780"/>
      <c r="FWB24" s="780"/>
      <c r="FWC24" s="780"/>
      <c r="FWD24" s="780"/>
      <c r="FWE24" s="780"/>
      <c r="FWF24" s="780"/>
      <c r="FWG24" s="780"/>
      <c r="FWH24" s="780"/>
      <c r="FWI24" s="780"/>
      <c r="FWJ24" s="780"/>
      <c r="FWK24" s="780"/>
      <c r="FWL24" s="780"/>
      <c r="FWM24" s="780"/>
      <c r="FWN24" s="780"/>
      <c r="FWO24" s="780"/>
      <c r="FWP24" s="780"/>
      <c r="FWQ24" s="780"/>
      <c r="FWR24" s="780"/>
      <c r="FWS24" s="780"/>
      <c r="FWT24" s="780"/>
      <c r="FWU24" s="780"/>
      <c r="FWV24" s="780"/>
      <c r="FWW24" s="780"/>
      <c r="FWX24" s="780"/>
      <c r="FWY24" s="780"/>
      <c r="FWZ24" s="780"/>
      <c r="FXA24" s="780"/>
      <c r="FXB24" s="780"/>
      <c r="FXC24" s="780"/>
      <c r="FXD24" s="780"/>
      <c r="FXE24" s="780"/>
      <c r="FXF24" s="780"/>
      <c r="FXG24" s="780"/>
      <c r="FXH24" s="780"/>
      <c r="FXI24" s="780"/>
      <c r="FXJ24" s="780"/>
      <c r="FXK24" s="780"/>
      <c r="FXL24" s="780"/>
      <c r="FXM24" s="780"/>
      <c r="FXN24" s="780"/>
      <c r="FXO24" s="780"/>
      <c r="FXP24" s="780"/>
      <c r="FXQ24" s="780"/>
      <c r="FXR24" s="780"/>
      <c r="FXS24" s="780"/>
      <c r="FXT24" s="780"/>
      <c r="FXU24" s="780"/>
      <c r="FXV24" s="780"/>
      <c r="FXW24" s="780"/>
      <c r="FXX24" s="780"/>
      <c r="FXY24" s="780"/>
      <c r="FXZ24" s="780"/>
      <c r="FYA24" s="780"/>
      <c r="FYB24" s="780"/>
      <c r="FYC24" s="780"/>
      <c r="FYD24" s="780"/>
      <c r="FYE24" s="780"/>
      <c r="FYF24" s="780"/>
      <c r="FYG24" s="780"/>
      <c r="FYH24" s="780"/>
      <c r="FYI24" s="780"/>
      <c r="FYJ24" s="780"/>
      <c r="FYK24" s="780"/>
      <c r="FYL24" s="780"/>
      <c r="FYM24" s="780"/>
      <c r="FYN24" s="780"/>
      <c r="FYO24" s="780"/>
      <c r="FYP24" s="780"/>
      <c r="FYQ24" s="780"/>
      <c r="FYR24" s="780"/>
      <c r="FYS24" s="780"/>
      <c r="FYT24" s="780"/>
      <c r="FYU24" s="780"/>
      <c r="FYV24" s="780"/>
      <c r="FYW24" s="780"/>
      <c r="FYX24" s="780"/>
      <c r="FYY24" s="780"/>
      <c r="FYZ24" s="780"/>
      <c r="FZA24" s="780"/>
      <c r="FZB24" s="780"/>
      <c r="FZC24" s="780"/>
      <c r="FZD24" s="780"/>
      <c r="FZE24" s="780"/>
      <c r="FZF24" s="780"/>
      <c r="FZG24" s="780"/>
      <c r="FZH24" s="780"/>
      <c r="FZI24" s="780"/>
      <c r="FZJ24" s="780"/>
      <c r="FZK24" s="780"/>
      <c r="FZL24" s="780"/>
      <c r="FZM24" s="780"/>
      <c r="FZN24" s="780"/>
      <c r="FZO24" s="780"/>
      <c r="FZP24" s="780"/>
      <c r="FZQ24" s="780"/>
      <c r="FZR24" s="780"/>
      <c r="FZS24" s="780"/>
      <c r="FZT24" s="780"/>
      <c r="FZU24" s="780"/>
      <c r="FZV24" s="780"/>
      <c r="FZW24" s="780"/>
      <c r="FZX24" s="780"/>
      <c r="FZY24" s="780"/>
      <c r="FZZ24" s="780"/>
      <c r="GAA24" s="780"/>
      <c r="GAB24" s="780"/>
      <c r="GAC24" s="780"/>
      <c r="GAD24" s="780"/>
      <c r="GAE24" s="780"/>
      <c r="GAF24" s="780"/>
      <c r="GAG24" s="780"/>
      <c r="GAH24" s="780"/>
      <c r="GAI24" s="780"/>
      <c r="GAJ24" s="780"/>
      <c r="GAK24" s="780"/>
      <c r="GAL24" s="780"/>
      <c r="GAM24" s="780"/>
      <c r="GAN24" s="780"/>
      <c r="GAO24" s="780"/>
      <c r="GAP24" s="780"/>
      <c r="GAQ24" s="780"/>
      <c r="GAR24" s="780"/>
      <c r="GAS24" s="780"/>
      <c r="GAT24" s="780"/>
      <c r="GAU24" s="780"/>
      <c r="GAV24" s="780"/>
      <c r="GAW24" s="780"/>
      <c r="GAX24" s="780"/>
      <c r="GAY24" s="780"/>
      <c r="GAZ24" s="780"/>
      <c r="GBA24" s="780"/>
      <c r="GBB24" s="780"/>
      <c r="GBC24" s="780"/>
      <c r="GBD24" s="780"/>
      <c r="GBE24" s="780"/>
      <c r="GBF24" s="780"/>
      <c r="GBG24" s="780"/>
      <c r="GBH24" s="780"/>
      <c r="GBI24" s="780"/>
      <c r="GBJ24" s="780"/>
      <c r="GBK24" s="780"/>
      <c r="GBL24" s="780"/>
      <c r="GBM24" s="780"/>
      <c r="GBN24" s="780"/>
      <c r="GBO24" s="780"/>
      <c r="GBP24" s="780"/>
      <c r="GBQ24" s="780"/>
      <c r="GBR24" s="780"/>
      <c r="GBS24" s="780"/>
      <c r="GBT24" s="780"/>
      <c r="GBU24" s="780"/>
      <c r="GBV24" s="780"/>
      <c r="GBW24" s="780"/>
      <c r="GBX24" s="780"/>
      <c r="GBY24" s="780"/>
      <c r="GBZ24" s="780"/>
      <c r="GCA24" s="780"/>
      <c r="GCB24" s="780"/>
      <c r="GCC24" s="780"/>
      <c r="GCD24" s="780"/>
      <c r="GCE24" s="780"/>
      <c r="GCF24" s="780"/>
      <c r="GCG24" s="780"/>
      <c r="GCH24" s="780"/>
      <c r="GCI24" s="780"/>
      <c r="GCJ24" s="780"/>
      <c r="GCK24" s="780"/>
      <c r="GCL24" s="780"/>
      <c r="GCM24" s="780"/>
      <c r="GCN24" s="780"/>
      <c r="GCO24" s="780"/>
      <c r="GCP24" s="780"/>
      <c r="GCQ24" s="780"/>
      <c r="GCR24" s="780"/>
      <c r="GCS24" s="780"/>
      <c r="GCT24" s="780"/>
      <c r="GCU24" s="780"/>
      <c r="GCV24" s="780"/>
      <c r="GCW24" s="780"/>
      <c r="GCX24" s="780"/>
      <c r="GCY24" s="780"/>
      <c r="GCZ24" s="780"/>
      <c r="GDA24" s="780"/>
      <c r="GDB24" s="780"/>
      <c r="GDC24" s="780"/>
      <c r="GDD24" s="780"/>
      <c r="GDE24" s="780"/>
      <c r="GDF24" s="780"/>
      <c r="GDG24" s="780"/>
      <c r="GDH24" s="780"/>
      <c r="GDI24" s="780"/>
      <c r="GDJ24" s="780"/>
      <c r="GDK24" s="780"/>
      <c r="GDL24" s="780"/>
      <c r="GDM24" s="780"/>
      <c r="GDN24" s="780"/>
      <c r="GDO24" s="780"/>
      <c r="GDP24" s="780"/>
      <c r="GDQ24" s="780"/>
      <c r="GDR24" s="780"/>
      <c r="GDS24" s="780"/>
      <c r="GDT24" s="780"/>
      <c r="GDU24" s="780"/>
      <c r="GDV24" s="780"/>
      <c r="GDW24" s="780"/>
      <c r="GDX24" s="780"/>
      <c r="GDY24" s="780"/>
      <c r="GDZ24" s="780"/>
      <c r="GEA24" s="780"/>
      <c r="GEB24" s="780"/>
      <c r="GEC24" s="780"/>
      <c r="GED24" s="780"/>
      <c r="GEE24" s="780"/>
      <c r="GEF24" s="780"/>
      <c r="GEG24" s="780"/>
      <c r="GEH24" s="780"/>
      <c r="GEI24" s="780"/>
      <c r="GEJ24" s="780"/>
      <c r="GEK24" s="780"/>
      <c r="GEL24" s="780"/>
      <c r="GEM24" s="780"/>
      <c r="GEN24" s="780"/>
      <c r="GEO24" s="780"/>
      <c r="GEP24" s="780"/>
      <c r="GEQ24" s="780"/>
      <c r="GER24" s="780"/>
      <c r="GES24" s="780"/>
      <c r="GET24" s="780"/>
      <c r="GEU24" s="780"/>
      <c r="GEV24" s="780"/>
      <c r="GEW24" s="780"/>
      <c r="GEX24" s="780"/>
      <c r="GEY24" s="780"/>
      <c r="GEZ24" s="780"/>
      <c r="GFA24" s="780"/>
      <c r="GFB24" s="780"/>
      <c r="GFC24" s="780"/>
      <c r="GFD24" s="780"/>
      <c r="GFE24" s="780"/>
      <c r="GFF24" s="780"/>
      <c r="GFG24" s="780"/>
      <c r="GFH24" s="780"/>
      <c r="GFI24" s="780"/>
      <c r="GFJ24" s="780"/>
      <c r="GFK24" s="780"/>
      <c r="GFL24" s="780"/>
      <c r="GFM24" s="780"/>
      <c r="GFN24" s="780"/>
      <c r="GFO24" s="780"/>
      <c r="GFP24" s="780"/>
      <c r="GFQ24" s="780"/>
      <c r="GFR24" s="780"/>
      <c r="GFS24" s="780"/>
      <c r="GFT24" s="780"/>
      <c r="GFU24" s="780"/>
      <c r="GFV24" s="780"/>
      <c r="GFW24" s="780"/>
      <c r="GFX24" s="780"/>
      <c r="GFY24" s="780"/>
      <c r="GFZ24" s="780"/>
      <c r="GGA24" s="780"/>
      <c r="GGB24" s="780"/>
      <c r="GGC24" s="780"/>
      <c r="GGD24" s="780"/>
      <c r="GGE24" s="780"/>
      <c r="GGF24" s="780"/>
      <c r="GGG24" s="780"/>
      <c r="GGH24" s="780"/>
      <c r="GGI24" s="780"/>
      <c r="GGJ24" s="780"/>
      <c r="GGK24" s="780"/>
      <c r="GGL24" s="780"/>
      <c r="GGM24" s="780"/>
      <c r="GGN24" s="780"/>
      <c r="GGO24" s="780"/>
      <c r="GGP24" s="780"/>
      <c r="GGQ24" s="780"/>
      <c r="GGR24" s="780"/>
      <c r="GGS24" s="780"/>
      <c r="GGT24" s="780"/>
      <c r="GGU24" s="780"/>
      <c r="GGV24" s="780"/>
      <c r="GGW24" s="780"/>
      <c r="GGX24" s="780"/>
      <c r="GGY24" s="780"/>
      <c r="GGZ24" s="780"/>
      <c r="GHA24" s="780"/>
      <c r="GHB24" s="780"/>
      <c r="GHC24" s="780"/>
      <c r="GHD24" s="780"/>
      <c r="GHE24" s="780"/>
      <c r="GHF24" s="780"/>
      <c r="GHG24" s="780"/>
      <c r="GHH24" s="780"/>
      <c r="GHI24" s="780"/>
      <c r="GHJ24" s="780"/>
      <c r="GHK24" s="780"/>
      <c r="GHL24" s="780"/>
      <c r="GHM24" s="780"/>
      <c r="GHN24" s="780"/>
      <c r="GHO24" s="780"/>
      <c r="GHP24" s="780"/>
      <c r="GHQ24" s="780"/>
      <c r="GHR24" s="780"/>
      <c r="GHS24" s="780"/>
      <c r="GHT24" s="780"/>
      <c r="GHU24" s="780"/>
      <c r="GHV24" s="780"/>
      <c r="GHW24" s="780"/>
      <c r="GHX24" s="780"/>
      <c r="GHY24" s="780"/>
      <c r="GHZ24" s="780"/>
      <c r="GIA24" s="780"/>
      <c r="GIB24" s="780"/>
      <c r="GIC24" s="780"/>
      <c r="GID24" s="780"/>
      <c r="GIE24" s="780"/>
      <c r="GIF24" s="780"/>
      <c r="GIG24" s="780"/>
      <c r="GIH24" s="780"/>
      <c r="GII24" s="780"/>
      <c r="GIJ24" s="780"/>
      <c r="GIK24" s="780"/>
      <c r="GIL24" s="780"/>
      <c r="GIM24" s="780"/>
      <c r="GIN24" s="780"/>
      <c r="GIO24" s="780"/>
      <c r="GIP24" s="780"/>
      <c r="GIQ24" s="780"/>
      <c r="GIR24" s="780"/>
      <c r="GIS24" s="780"/>
      <c r="GIT24" s="780"/>
      <c r="GIU24" s="780"/>
      <c r="GIV24" s="780"/>
      <c r="GIW24" s="780"/>
      <c r="GIX24" s="780"/>
      <c r="GIY24" s="780"/>
      <c r="GIZ24" s="780"/>
      <c r="GJA24" s="780"/>
      <c r="GJB24" s="780"/>
      <c r="GJC24" s="780"/>
      <c r="GJD24" s="780"/>
      <c r="GJE24" s="780"/>
      <c r="GJF24" s="780"/>
      <c r="GJG24" s="780"/>
      <c r="GJH24" s="780"/>
      <c r="GJI24" s="780"/>
      <c r="GJJ24" s="780"/>
      <c r="GJK24" s="780"/>
      <c r="GJL24" s="780"/>
      <c r="GJM24" s="780"/>
      <c r="GJN24" s="780"/>
      <c r="GJO24" s="780"/>
      <c r="GJP24" s="780"/>
      <c r="GJQ24" s="780"/>
      <c r="GJR24" s="780"/>
      <c r="GJS24" s="780"/>
      <c r="GJT24" s="780"/>
      <c r="GJU24" s="780"/>
      <c r="GJV24" s="780"/>
      <c r="GJW24" s="780"/>
      <c r="GJX24" s="780"/>
      <c r="GJY24" s="780"/>
      <c r="GJZ24" s="780"/>
      <c r="GKA24" s="780"/>
      <c r="GKB24" s="780"/>
      <c r="GKC24" s="780"/>
      <c r="GKD24" s="780"/>
      <c r="GKE24" s="780"/>
      <c r="GKF24" s="780"/>
      <c r="GKG24" s="780"/>
      <c r="GKH24" s="780"/>
      <c r="GKI24" s="780"/>
      <c r="GKJ24" s="780"/>
      <c r="GKK24" s="780"/>
      <c r="GKL24" s="780"/>
      <c r="GKM24" s="780"/>
      <c r="GKN24" s="780"/>
      <c r="GKO24" s="780"/>
      <c r="GKP24" s="780"/>
      <c r="GKQ24" s="780"/>
      <c r="GKR24" s="780"/>
      <c r="GKS24" s="780"/>
      <c r="GKT24" s="780"/>
      <c r="GKU24" s="780"/>
      <c r="GKV24" s="780"/>
      <c r="GKW24" s="780"/>
      <c r="GKX24" s="780"/>
      <c r="GKY24" s="780"/>
      <c r="GKZ24" s="780"/>
      <c r="GLA24" s="780"/>
      <c r="GLB24" s="780"/>
      <c r="GLC24" s="780"/>
      <c r="GLD24" s="780"/>
      <c r="GLE24" s="780"/>
      <c r="GLF24" s="780"/>
      <c r="GLG24" s="780"/>
      <c r="GLH24" s="780"/>
      <c r="GLI24" s="780"/>
      <c r="GLJ24" s="780"/>
      <c r="GLK24" s="780"/>
      <c r="GLL24" s="780"/>
      <c r="GLM24" s="780"/>
      <c r="GLN24" s="780"/>
      <c r="GLO24" s="780"/>
      <c r="GLP24" s="780"/>
      <c r="GLQ24" s="780"/>
      <c r="GLR24" s="780"/>
      <c r="GLS24" s="780"/>
      <c r="GLT24" s="780"/>
      <c r="GLU24" s="780"/>
      <c r="GLV24" s="780"/>
      <c r="GLW24" s="780"/>
      <c r="GLX24" s="780"/>
      <c r="GLY24" s="780"/>
      <c r="GLZ24" s="780"/>
      <c r="GMA24" s="780"/>
      <c r="GMB24" s="780"/>
      <c r="GMC24" s="780"/>
      <c r="GMD24" s="780"/>
      <c r="GME24" s="780"/>
      <c r="GMF24" s="780"/>
      <c r="GMG24" s="780"/>
      <c r="GMH24" s="780"/>
      <c r="GMI24" s="780"/>
      <c r="GMJ24" s="780"/>
      <c r="GMK24" s="780"/>
      <c r="GML24" s="780"/>
      <c r="GMM24" s="780"/>
      <c r="GMN24" s="780"/>
      <c r="GMO24" s="780"/>
      <c r="GMP24" s="780"/>
      <c r="GMQ24" s="780"/>
      <c r="GMR24" s="780"/>
      <c r="GMS24" s="780"/>
      <c r="GMT24" s="780"/>
      <c r="GMU24" s="780"/>
      <c r="GMV24" s="780"/>
      <c r="GMW24" s="780"/>
      <c r="GMX24" s="780"/>
      <c r="GMY24" s="780"/>
      <c r="GMZ24" s="780"/>
      <c r="GNA24" s="780"/>
      <c r="GNB24" s="780"/>
      <c r="GNC24" s="780"/>
      <c r="GND24" s="780"/>
      <c r="GNE24" s="780"/>
      <c r="GNF24" s="780"/>
      <c r="GNG24" s="780"/>
      <c r="GNH24" s="780"/>
      <c r="GNI24" s="780"/>
      <c r="GNJ24" s="780"/>
      <c r="GNK24" s="780"/>
      <c r="GNL24" s="780"/>
      <c r="GNM24" s="780"/>
      <c r="GNN24" s="780"/>
      <c r="GNO24" s="780"/>
      <c r="GNP24" s="780"/>
      <c r="GNQ24" s="780"/>
      <c r="GNR24" s="780"/>
      <c r="GNS24" s="780"/>
      <c r="GNT24" s="780"/>
      <c r="GNU24" s="780"/>
      <c r="GNV24" s="780"/>
      <c r="GNW24" s="780"/>
      <c r="GNX24" s="780"/>
      <c r="GNY24" s="780"/>
      <c r="GNZ24" s="780"/>
      <c r="GOA24" s="780"/>
      <c r="GOB24" s="780"/>
      <c r="GOC24" s="780"/>
      <c r="GOD24" s="780"/>
      <c r="GOE24" s="780"/>
      <c r="GOF24" s="780"/>
      <c r="GOG24" s="780"/>
      <c r="GOH24" s="780"/>
      <c r="GOI24" s="780"/>
      <c r="GOJ24" s="780"/>
      <c r="GOK24" s="780"/>
      <c r="GOL24" s="780"/>
      <c r="GOM24" s="780"/>
      <c r="GON24" s="780"/>
      <c r="GOO24" s="780"/>
      <c r="GOP24" s="780"/>
      <c r="GOQ24" s="780"/>
      <c r="GOR24" s="780"/>
      <c r="GOS24" s="780"/>
      <c r="GOT24" s="780"/>
      <c r="GOU24" s="780"/>
      <c r="GOV24" s="780"/>
      <c r="GOW24" s="780"/>
      <c r="GOX24" s="780"/>
      <c r="GOY24" s="780"/>
      <c r="GOZ24" s="780"/>
      <c r="GPA24" s="780"/>
      <c r="GPB24" s="780"/>
      <c r="GPC24" s="780"/>
      <c r="GPD24" s="780"/>
      <c r="GPE24" s="780"/>
      <c r="GPF24" s="780"/>
      <c r="GPG24" s="780"/>
      <c r="GPH24" s="780"/>
      <c r="GPI24" s="780"/>
      <c r="GPJ24" s="780"/>
      <c r="GPK24" s="780"/>
      <c r="GPL24" s="780"/>
      <c r="GPM24" s="780"/>
      <c r="GPN24" s="780"/>
      <c r="GPO24" s="780"/>
      <c r="GPP24" s="780"/>
      <c r="GPQ24" s="780"/>
      <c r="GPR24" s="780"/>
      <c r="GPS24" s="780"/>
      <c r="GPT24" s="780"/>
      <c r="GPU24" s="780"/>
      <c r="GPV24" s="780"/>
      <c r="GPW24" s="780"/>
      <c r="GPX24" s="780"/>
      <c r="GPY24" s="780"/>
      <c r="GPZ24" s="780"/>
      <c r="GQA24" s="780"/>
      <c r="GQB24" s="780"/>
      <c r="GQC24" s="780"/>
      <c r="GQD24" s="780"/>
      <c r="GQE24" s="780"/>
      <c r="GQF24" s="780"/>
      <c r="GQG24" s="780"/>
      <c r="GQH24" s="780"/>
      <c r="GQI24" s="780"/>
      <c r="GQJ24" s="780"/>
      <c r="GQK24" s="780"/>
      <c r="GQL24" s="780"/>
      <c r="GQM24" s="780"/>
      <c r="GQN24" s="780"/>
      <c r="GQO24" s="780"/>
      <c r="GQP24" s="780"/>
      <c r="GQQ24" s="780"/>
      <c r="GQR24" s="780"/>
      <c r="GQS24" s="780"/>
      <c r="GQT24" s="780"/>
      <c r="GQU24" s="780"/>
      <c r="GQV24" s="780"/>
      <c r="GQW24" s="780"/>
      <c r="GQX24" s="780"/>
      <c r="GQY24" s="780"/>
      <c r="GQZ24" s="780"/>
      <c r="GRA24" s="780"/>
      <c r="GRB24" s="780"/>
      <c r="GRC24" s="780"/>
      <c r="GRD24" s="780"/>
      <c r="GRE24" s="780"/>
      <c r="GRF24" s="780"/>
      <c r="GRG24" s="780"/>
      <c r="GRH24" s="780"/>
      <c r="GRI24" s="780"/>
      <c r="GRJ24" s="780"/>
      <c r="GRK24" s="780"/>
      <c r="GRL24" s="780"/>
      <c r="GRM24" s="780"/>
      <c r="GRN24" s="780"/>
      <c r="GRO24" s="780"/>
      <c r="GRP24" s="780"/>
      <c r="GRQ24" s="780"/>
      <c r="GRR24" s="780"/>
      <c r="GRS24" s="780"/>
      <c r="GRT24" s="780"/>
      <c r="GRU24" s="780"/>
      <c r="GRV24" s="780"/>
      <c r="GRW24" s="780"/>
      <c r="GRX24" s="780"/>
      <c r="GRY24" s="780"/>
      <c r="GRZ24" s="780"/>
      <c r="GSA24" s="780"/>
      <c r="GSB24" s="780"/>
      <c r="GSC24" s="780"/>
      <c r="GSD24" s="780"/>
      <c r="GSE24" s="780"/>
      <c r="GSF24" s="780"/>
      <c r="GSG24" s="780"/>
      <c r="GSH24" s="780"/>
      <c r="GSI24" s="780"/>
      <c r="GSJ24" s="780"/>
      <c r="GSK24" s="780"/>
      <c r="GSL24" s="780"/>
      <c r="GSM24" s="780"/>
      <c r="GSN24" s="780"/>
      <c r="GSO24" s="780"/>
      <c r="GSP24" s="780"/>
      <c r="GSQ24" s="780"/>
      <c r="GSR24" s="780"/>
      <c r="GSS24" s="780"/>
      <c r="GST24" s="780"/>
      <c r="GSU24" s="780"/>
      <c r="GSV24" s="780"/>
      <c r="GSW24" s="780"/>
      <c r="GSX24" s="780"/>
      <c r="GSY24" s="780"/>
      <c r="GSZ24" s="780"/>
      <c r="GTA24" s="780"/>
      <c r="GTB24" s="780"/>
      <c r="GTC24" s="780"/>
      <c r="GTD24" s="780"/>
      <c r="GTE24" s="780"/>
      <c r="GTF24" s="780"/>
      <c r="GTG24" s="780"/>
      <c r="GTH24" s="780"/>
      <c r="GTI24" s="780"/>
      <c r="GTJ24" s="780"/>
      <c r="GTK24" s="780"/>
      <c r="GTL24" s="780"/>
      <c r="GTM24" s="780"/>
      <c r="GTN24" s="780"/>
      <c r="GTO24" s="780"/>
      <c r="GTP24" s="780"/>
      <c r="GTQ24" s="780"/>
      <c r="GTR24" s="780"/>
      <c r="GTS24" s="780"/>
      <c r="GTT24" s="780"/>
      <c r="GTU24" s="780"/>
      <c r="GTV24" s="780"/>
      <c r="GTW24" s="780"/>
      <c r="GTX24" s="780"/>
      <c r="GTY24" s="780"/>
      <c r="GTZ24" s="780"/>
      <c r="GUA24" s="780"/>
      <c r="GUB24" s="780"/>
      <c r="GUC24" s="780"/>
      <c r="GUD24" s="780"/>
      <c r="GUE24" s="780"/>
      <c r="GUF24" s="780"/>
      <c r="GUG24" s="780"/>
      <c r="GUH24" s="780"/>
      <c r="GUI24" s="780"/>
      <c r="GUJ24" s="780"/>
      <c r="GUK24" s="780"/>
      <c r="GUL24" s="780"/>
      <c r="GUM24" s="780"/>
      <c r="GUN24" s="780"/>
      <c r="GUO24" s="780"/>
      <c r="GUP24" s="780"/>
      <c r="GUQ24" s="780"/>
      <c r="GUR24" s="780"/>
      <c r="GUS24" s="780"/>
      <c r="GUT24" s="780"/>
      <c r="GUU24" s="780"/>
      <c r="GUV24" s="780"/>
      <c r="GUW24" s="780"/>
      <c r="GUX24" s="780"/>
      <c r="GUY24" s="780"/>
      <c r="GUZ24" s="780"/>
      <c r="GVA24" s="780"/>
      <c r="GVB24" s="780"/>
      <c r="GVC24" s="780"/>
      <c r="GVD24" s="780"/>
      <c r="GVE24" s="780"/>
      <c r="GVF24" s="780"/>
      <c r="GVG24" s="780"/>
      <c r="GVH24" s="780"/>
      <c r="GVI24" s="780"/>
      <c r="GVJ24" s="780"/>
      <c r="GVK24" s="780"/>
      <c r="GVL24" s="780"/>
      <c r="GVM24" s="780"/>
      <c r="GVN24" s="780"/>
      <c r="GVO24" s="780"/>
      <c r="GVP24" s="780"/>
      <c r="GVQ24" s="780"/>
      <c r="GVR24" s="780"/>
      <c r="GVS24" s="780"/>
      <c r="GVT24" s="780"/>
      <c r="GVU24" s="780"/>
      <c r="GVV24" s="780"/>
      <c r="GVW24" s="780"/>
      <c r="GVX24" s="780"/>
      <c r="GVY24" s="780"/>
      <c r="GVZ24" s="780"/>
      <c r="GWA24" s="780"/>
      <c r="GWB24" s="780"/>
      <c r="GWC24" s="780"/>
      <c r="GWD24" s="780"/>
      <c r="GWE24" s="780"/>
      <c r="GWF24" s="780"/>
      <c r="GWG24" s="780"/>
      <c r="GWH24" s="780"/>
      <c r="GWI24" s="780"/>
      <c r="GWJ24" s="780"/>
      <c r="GWK24" s="780"/>
      <c r="GWL24" s="780"/>
      <c r="GWM24" s="780"/>
      <c r="GWN24" s="780"/>
      <c r="GWO24" s="780"/>
      <c r="GWP24" s="780"/>
      <c r="GWQ24" s="780"/>
      <c r="GWR24" s="780"/>
      <c r="GWS24" s="780"/>
      <c r="GWT24" s="780"/>
      <c r="GWU24" s="780"/>
      <c r="GWV24" s="780"/>
      <c r="GWW24" s="780"/>
      <c r="GWX24" s="780"/>
      <c r="GWY24" s="780"/>
      <c r="GWZ24" s="780"/>
      <c r="GXA24" s="780"/>
      <c r="GXB24" s="780"/>
      <c r="GXC24" s="780"/>
      <c r="GXD24" s="780"/>
      <c r="GXE24" s="780"/>
      <c r="GXF24" s="780"/>
      <c r="GXG24" s="780"/>
      <c r="GXH24" s="780"/>
      <c r="GXI24" s="780"/>
      <c r="GXJ24" s="780"/>
      <c r="GXK24" s="780"/>
      <c r="GXL24" s="780"/>
      <c r="GXM24" s="780"/>
      <c r="GXN24" s="780"/>
      <c r="GXO24" s="780"/>
      <c r="GXP24" s="780"/>
      <c r="GXQ24" s="780"/>
      <c r="GXR24" s="780"/>
      <c r="GXS24" s="780"/>
      <c r="GXT24" s="780"/>
      <c r="GXU24" s="780"/>
      <c r="GXV24" s="780"/>
      <c r="GXW24" s="780"/>
      <c r="GXX24" s="780"/>
      <c r="GXY24" s="780"/>
      <c r="GXZ24" s="780"/>
      <c r="GYA24" s="780"/>
      <c r="GYB24" s="780"/>
      <c r="GYC24" s="780"/>
      <c r="GYD24" s="780"/>
      <c r="GYE24" s="780"/>
      <c r="GYF24" s="780"/>
      <c r="GYG24" s="780"/>
      <c r="GYH24" s="780"/>
      <c r="GYI24" s="780"/>
      <c r="GYJ24" s="780"/>
      <c r="GYK24" s="780"/>
      <c r="GYL24" s="780"/>
      <c r="GYM24" s="780"/>
      <c r="GYN24" s="780"/>
      <c r="GYO24" s="780"/>
      <c r="GYP24" s="780"/>
      <c r="GYQ24" s="780"/>
      <c r="GYR24" s="780"/>
      <c r="GYS24" s="780"/>
      <c r="GYT24" s="780"/>
      <c r="GYU24" s="780"/>
      <c r="GYV24" s="780"/>
      <c r="GYW24" s="780"/>
      <c r="GYX24" s="780"/>
      <c r="GYY24" s="780"/>
      <c r="GYZ24" s="780"/>
      <c r="GZA24" s="780"/>
      <c r="GZB24" s="780"/>
      <c r="GZC24" s="780"/>
      <c r="GZD24" s="780"/>
      <c r="GZE24" s="780"/>
      <c r="GZF24" s="780"/>
      <c r="GZG24" s="780"/>
      <c r="GZH24" s="780"/>
      <c r="GZI24" s="780"/>
      <c r="GZJ24" s="780"/>
      <c r="GZK24" s="780"/>
      <c r="GZL24" s="780"/>
      <c r="GZM24" s="780"/>
      <c r="GZN24" s="780"/>
      <c r="GZO24" s="780"/>
      <c r="GZP24" s="780"/>
      <c r="GZQ24" s="780"/>
      <c r="GZR24" s="780"/>
      <c r="GZS24" s="780"/>
      <c r="GZT24" s="780"/>
      <c r="GZU24" s="780"/>
      <c r="GZV24" s="780"/>
      <c r="GZW24" s="780"/>
      <c r="GZX24" s="780"/>
      <c r="GZY24" s="780"/>
      <c r="GZZ24" s="780"/>
      <c r="HAA24" s="780"/>
      <c r="HAB24" s="780"/>
      <c r="HAC24" s="780"/>
      <c r="HAD24" s="780"/>
      <c r="HAE24" s="780"/>
      <c r="HAF24" s="780"/>
      <c r="HAG24" s="780"/>
      <c r="HAH24" s="780"/>
      <c r="HAI24" s="780"/>
      <c r="HAJ24" s="780"/>
      <c r="HAK24" s="780"/>
      <c r="HAL24" s="780"/>
      <c r="HAM24" s="780"/>
      <c r="HAN24" s="780"/>
      <c r="HAO24" s="780"/>
      <c r="HAP24" s="780"/>
      <c r="HAQ24" s="780"/>
      <c r="HAR24" s="780"/>
      <c r="HAS24" s="780"/>
      <c r="HAT24" s="780"/>
      <c r="HAU24" s="780"/>
      <c r="HAV24" s="780"/>
      <c r="HAW24" s="780"/>
      <c r="HAX24" s="780"/>
      <c r="HAY24" s="780"/>
      <c r="HAZ24" s="780"/>
      <c r="HBA24" s="780"/>
      <c r="HBB24" s="780"/>
      <c r="HBC24" s="780"/>
      <c r="HBD24" s="780"/>
      <c r="HBE24" s="780"/>
      <c r="HBF24" s="780"/>
      <c r="HBG24" s="780"/>
      <c r="HBH24" s="780"/>
      <c r="HBI24" s="780"/>
      <c r="HBJ24" s="780"/>
      <c r="HBK24" s="780"/>
      <c r="HBL24" s="780"/>
      <c r="HBM24" s="780"/>
      <c r="HBN24" s="780"/>
      <c r="HBO24" s="780"/>
      <c r="HBP24" s="780"/>
      <c r="HBQ24" s="780"/>
      <c r="HBR24" s="780"/>
      <c r="HBS24" s="780"/>
      <c r="HBT24" s="780"/>
      <c r="HBU24" s="780"/>
      <c r="HBV24" s="780"/>
      <c r="HBW24" s="780"/>
      <c r="HBX24" s="780"/>
      <c r="HBY24" s="780"/>
      <c r="HBZ24" s="780"/>
      <c r="HCA24" s="780"/>
      <c r="HCB24" s="780"/>
      <c r="HCC24" s="780"/>
      <c r="HCD24" s="780"/>
      <c r="HCE24" s="780"/>
      <c r="HCF24" s="780"/>
      <c r="HCG24" s="780"/>
      <c r="HCH24" s="780"/>
      <c r="HCI24" s="780"/>
      <c r="HCJ24" s="780"/>
      <c r="HCK24" s="780"/>
      <c r="HCL24" s="780"/>
      <c r="HCM24" s="780"/>
      <c r="HCN24" s="780"/>
      <c r="HCO24" s="780"/>
      <c r="HCP24" s="780"/>
      <c r="HCQ24" s="780"/>
      <c r="HCR24" s="780"/>
      <c r="HCS24" s="780"/>
      <c r="HCT24" s="780"/>
      <c r="HCU24" s="780"/>
      <c r="HCV24" s="780"/>
      <c r="HCW24" s="780"/>
      <c r="HCX24" s="780"/>
      <c r="HCY24" s="780"/>
      <c r="HCZ24" s="780"/>
      <c r="HDA24" s="780"/>
      <c r="HDB24" s="780"/>
      <c r="HDC24" s="780"/>
      <c r="HDD24" s="780"/>
      <c r="HDE24" s="780"/>
      <c r="HDF24" s="780"/>
      <c r="HDG24" s="780"/>
      <c r="HDH24" s="780"/>
      <c r="HDI24" s="780"/>
      <c r="HDJ24" s="780"/>
      <c r="HDK24" s="780"/>
      <c r="HDL24" s="780"/>
      <c r="HDM24" s="780"/>
      <c r="HDN24" s="780"/>
      <c r="HDO24" s="780"/>
      <c r="HDP24" s="780"/>
      <c r="HDQ24" s="780"/>
      <c r="HDR24" s="780"/>
      <c r="HDS24" s="780"/>
      <c r="HDT24" s="780"/>
      <c r="HDU24" s="780"/>
      <c r="HDV24" s="780"/>
      <c r="HDW24" s="780"/>
      <c r="HDX24" s="780"/>
      <c r="HDY24" s="780"/>
      <c r="HDZ24" s="780"/>
      <c r="HEA24" s="780"/>
      <c r="HEB24" s="780"/>
      <c r="HEC24" s="780"/>
      <c r="HED24" s="780"/>
      <c r="HEE24" s="780"/>
      <c r="HEF24" s="780"/>
      <c r="HEG24" s="780"/>
      <c r="HEH24" s="780"/>
      <c r="HEI24" s="780"/>
      <c r="HEJ24" s="780"/>
      <c r="HEK24" s="780"/>
      <c r="HEL24" s="780"/>
      <c r="HEM24" s="780"/>
      <c r="HEN24" s="780"/>
      <c r="HEO24" s="780"/>
      <c r="HEP24" s="780"/>
      <c r="HEQ24" s="780"/>
      <c r="HER24" s="780"/>
      <c r="HES24" s="780"/>
      <c r="HET24" s="780"/>
      <c r="HEU24" s="780"/>
      <c r="HEV24" s="780"/>
      <c r="HEW24" s="780"/>
      <c r="HEX24" s="780"/>
      <c r="HEY24" s="780"/>
      <c r="HEZ24" s="780"/>
      <c r="HFA24" s="780"/>
      <c r="HFB24" s="780"/>
      <c r="HFC24" s="780"/>
      <c r="HFD24" s="780"/>
      <c r="HFE24" s="780"/>
      <c r="HFF24" s="780"/>
      <c r="HFG24" s="780"/>
      <c r="HFH24" s="780"/>
      <c r="HFI24" s="780"/>
      <c r="HFJ24" s="780"/>
      <c r="HFK24" s="780"/>
      <c r="HFL24" s="780"/>
      <c r="HFM24" s="780"/>
      <c r="HFN24" s="780"/>
      <c r="HFO24" s="780"/>
      <c r="HFP24" s="780"/>
      <c r="HFQ24" s="780"/>
      <c r="HFR24" s="780"/>
      <c r="HFS24" s="780"/>
      <c r="HFT24" s="780"/>
      <c r="HFU24" s="780"/>
      <c r="HFV24" s="780"/>
      <c r="HFW24" s="780"/>
      <c r="HFX24" s="780"/>
      <c r="HFY24" s="780"/>
      <c r="HFZ24" s="780"/>
      <c r="HGA24" s="780"/>
      <c r="HGB24" s="780"/>
      <c r="HGC24" s="780"/>
      <c r="HGD24" s="780"/>
      <c r="HGE24" s="780"/>
      <c r="HGF24" s="780"/>
      <c r="HGG24" s="780"/>
      <c r="HGH24" s="780"/>
      <c r="HGI24" s="780"/>
      <c r="HGJ24" s="780"/>
      <c r="HGK24" s="780"/>
      <c r="HGL24" s="780"/>
      <c r="HGM24" s="780"/>
      <c r="HGN24" s="780"/>
      <c r="HGO24" s="780"/>
      <c r="HGP24" s="780"/>
      <c r="HGQ24" s="780"/>
      <c r="HGR24" s="780"/>
      <c r="HGS24" s="780"/>
      <c r="HGT24" s="780"/>
      <c r="HGU24" s="780"/>
      <c r="HGV24" s="780"/>
      <c r="HGW24" s="780"/>
      <c r="HGX24" s="780"/>
      <c r="HGY24" s="780"/>
      <c r="HGZ24" s="780"/>
      <c r="HHA24" s="780"/>
      <c r="HHB24" s="780"/>
      <c r="HHC24" s="780"/>
      <c r="HHD24" s="780"/>
      <c r="HHE24" s="780"/>
      <c r="HHF24" s="780"/>
      <c r="HHG24" s="780"/>
      <c r="HHH24" s="780"/>
      <c r="HHI24" s="780"/>
      <c r="HHJ24" s="780"/>
      <c r="HHK24" s="780"/>
      <c r="HHL24" s="780"/>
      <c r="HHM24" s="780"/>
      <c r="HHN24" s="780"/>
      <c r="HHO24" s="780"/>
      <c r="HHP24" s="780"/>
      <c r="HHQ24" s="780"/>
      <c r="HHR24" s="780"/>
      <c r="HHS24" s="780"/>
      <c r="HHT24" s="780"/>
      <c r="HHU24" s="780"/>
      <c r="HHV24" s="780"/>
      <c r="HHW24" s="780"/>
      <c r="HHX24" s="780"/>
      <c r="HHY24" s="780"/>
      <c r="HHZ24" s="780"/>
      <c r="HIA24" s="780"/>
      <c r="HIB24" s="780"/>
      <c r="HIC24" s="780"/>
      <c r="HID24" s="780"/>
      <c r="HIE24" s="780"/>
      <c r="HIF24" s="780"/>
      <c r="HIG24" s="780"/>
      <c r="HIH24" s="780"/>
      <c r="HII24" s="780"/>
      <c r="HIJ24" s="780"/>
      <c r="HIK24" s="780"/>
      <c r="HIL24" s="780"/>
      <c r="HIM24" s="780"/>
      <c r="HIN24" s="780"/>
      <c r="HIO24" s="780"/>
      <c r="HIP24" s="780"/>
      <c r="HIQ24" s="780"/>
      <c r="HIR24" s="780"/>
      <c r="HIS24" s="780"/>
      <c r="HIT24" s="780"/>
      <c r="HIU24" s="780"/>
      <c r="HIV24" s="780"/>
      <c r="HIW24" s="780"/>
      <c r="HIX24" s="780"/>
      <c r="HIY24" s="780"/>
      <c r="HIZ24" s="780"/>
      <c r="HJA24" s="780"/>
      <c r="HJB24" s="780"/>
      <c r="HJC24" s="780"/>
      <c r="HJD24" s="780"/>
      <c r="HJE24" s="780"/>
      <c r="HJF24" s="780"/>
      <c r="HJG24" s="780"/>
      <c r="HJH24" s="780"/>
      <c r="HJI24" s="780"/>
      <c r="HJJ24" s="780"/>
      <c r="HJK24" s="780"/>
      <c r="HJL24" s="780"/>
      <c r="HJM24" s="780"/>
      <c r="HJN24" s="780"/>
      <c r="HJO24" s="780"/>
      <c r="HJP24" s="780"/>
      <c r="HJQ24" s="780"/>
      <c r="HJR24" s="780"/>
      <c r="HJS24" s="780"/>
      <c r="HJT24" s="780"/>
      <c r="HJU24" s="780"/>
      <c r="HJV24" s="780"/>
      <c r="HJW24" s="780"/>
      <c r="HJX24" s="780"/>
      <c r="HJY24" s="780"/>
      <c r="HJZ24" s="780"/>
      <c r="HKA24" s="780"/>
      <c r="HKB24" s="780"/>
      <c r="HKC24" s="780"/>
      <c r="HKD24" s="780"/>
      <c r="HKE24" s="780"/>
      <c r="HKF24" s="780"/>
      <c r="HKG24" s="780"/>
      <c r="HKH24" s="780"/>
      <c r="HKI24" s="780"/>
      <c r="HKJ24" s="780"/>
      <c r="HKK24" s="780"/>
      <c r="HKL24" s="780"/>
      <c r="HKM24" s="780"/>
      <c r="HKN24" s="780"/>
      <c r="HKO24" s="780"/>
      <c r="HKP24" s="780"/>
      <c r="HKQ24" s="780"/>
      <c r="HKR24" s="780"/>
      <c r="HKS24" s="780"/>
      <c r="HKT24" s="780"/>
      <c r="HKU24" s="780"/>
      <c r="HKV24" s="780"/>
      <c r="HKW24" s="780"/>
      <c r="HKX24" s="780"/>
      <c r="HKY24" s="780"/>
      <c r="HKZ24" s="780"/>
      <c r="HLA24" s="780"/>
      <c r="HLB24" s="780"/>
      <c r="HLC24" s="780"/>
      <c r="HLD24" s="780"/>
      <c r="HLE24" s="780"/>
      <c r="HLF24" s="780"/>
      <c r="HLG24" s="780"/>
      <c r="HLH24" s="780"/>
      <c r="HLI24" s="780"/>
      <c r="HLJ24" s="780"/>
      <c r="HLK24" s="780"/>
      <c r="HLL24" s="780"/>
      <c r="HLM24" s="780"/>
      <c r="HLN24" s="780"/>
      <c r="HLO24" s="780"/>
      <c r="HLP24" s="780"/>
      <c r="HLQ24" s="780"/>
      <c r="HLR24" s="780"/>
      <c r="HLS24" s="780"/>
      <c r="HLT24" s="780"/>
      <c r="HLU24" s="780"/>
      <c r="HLV24" s="780"/>
      <c r="HLW24" s="780"/>
      <c r="HLX24" s="780"/>
      <c r="HLY24" s="780"/>
      <c r="HLZ24" s="780"/>
      <c r="HMA24" s="780"/>
      <c r="HMB24" s="780"/>
      <c r="HMC24" s="780"/>
      <c r="HMD24" s="780"/>
      <c r="HME24" s="780"/>
      <c r="HMF24" s="780"/>
      <c r="HMG24" s="780"/>
      <c r="HMH24" s="780"/>
      <c r="HMI24" s="780"/>
      <c r="HMJ24" s="780"/>
      <c r="HMK24" s="780"/>
      <c r="HML24" s="780"/>
      <c r="HMM24" s="780"/>
      <c r="HMN24" s="780"/>
      <c r="HMO24" s="780"/>
      <c r="HMP24" s="780"/>
      <c r="HMQ24" s="780"/>
      <c r="HMR24" s="780"/>
      <c r="HMS24" s="780"/>
      <c r="HMT24" s="780"/>
      <c r="HMU24" s="780"/>
      <c r="HMV24" s="780"/>
      <c r="HMW24" s="780"/>
      <c r="HMX24" s="780"/>
      <c r="HMY24" s="780"/>
      <c r="HMZ24" s="780"/>
      <c r="HNA24" s="780"/>
      <c r="HNB24" s="780"/>
      <c r="HNC24" s="780"/>
      <c r="HND24" s="780"/>
      <c r="HNE24" s="780"/>
      <c r="HNF24" s="780"/>
      <c r="HNG24" s="780"/>
      <c r="HNH24" s="780"/>
      <c r="HNI24" s="780"/>
      <c r="HNJ24" s="780"/>
      <c r="HNK24" s="780"/>
      <c r="HNL24" s="780"/>
      <c r="HNM24" s="780"/>
      <c r="HNN24" s="780"/>
      <c r="HNO24" s="780"/>
      <c r="HNP24" s="780"/>
      <c r="HNQ24" s="780"/>
      <c r="HNR24" s="780"/>
      <c r="HNS24" s="780"/>
      <c r="HNT24" s="780"/>
      <c r="HNU24" s="780"/>
      <c r="HNV24" s="780"/>
      <c r="HNW24" s="780"/>
      <c r="HNX24" s="780"/>
      <c r="HNY24" s="780"/>
      <c r="HNZ24" s="780"/>
      <c r="HOA24" s="780"/>
      <c r="HOB24" s="780"/>
      <c r="HOC24" s="780"/>
      <c r="HOD24" s="780"/>
      <c r="HOE24" s="780"/>
      <c r="HOF24" s="780"/>
      <c r="HOG24" s="780"/>
      <c r="HOH24" s="780"/>
      <c r="HOI24" s="780"/>
      <c r="HOJ24" s="780"/>
      <c r="HOK24" s="780"/>
      <c r="HOL24" s="780"/>
      <c r="HOM24" s="780"/>
      <c r="HON24" s="780"/>
      <c r="HOO24" s="780"/>
      <c r="HOP24" s="780"/>
      <c r="HOQ24" s="780"/>
      <c r="HOR24" s="780"/>
      <c r="HOS24" s="780"/>
      <c r="HOT24" s="780"/>
      <c r="HOU24" s="780"/>
      <c r="HOV24" s="780"/>
      <c r="HOW24" s="780"/>
      <c r="HOX24" s="780"/>
      <c r="HOY24" s="780"/>
      <c r="HOZ24" s="780"/>
      <c r="HPA24" s="780"/>
      <c r="HPB24" s="780"/>
      <c r="HPC24" s="780"/>
      <c r="HPD24" s="780"/>
      <c r="HPE24" s="780"/>
      <c r="HPF24" s="780"/>
      <c r="HPG24" s="780"/>
      <c r="HPH24" s="780"/>
      <c r="HPI24" s="780"/>
      <c r="HPJ24" s="780"/>
      <c r="HPK24" s="780"/>
      <c r="HPL24" s="780"/>
      <c r="HPM24" s="780"/>
      <c r="HPN24" s="780"/>
      <c r="HPO24" s="780"/>
      <c r="HPP24" s="780"/>
      <c r="HPQ24" s="780"/>
      <c r="HPR24" s="780"/>
      <c r="HPS24" s="780"/>
      <c r="HPT24" s="780"/>
      <c r="HPU24" s="780"/>
      <c r="HPV24" s="780"/>
      <c r="HPW24" s="780"/>
      <c r="HPX24" s="780"/>
      <c r="HPY24" s="780"/>
      <c r="HPZ24" s="780"/>
      <c r="HQA24" s="780"/>
      <c r="HQB24" s="780"/>
      <c r="HQC24" s="780"/>
      <c r="HQD24" s="780"/>
      <c r="HQE24" s="780"/>
      <c r="HQF24" s="780"/>
      <c r="HQG24" s="780"/>
      <c r="HQH24" s="780"/>
      <c r="HQI24" s="780"/>
      <c r="HQJ24" s="780"/>
      <c r="HQK24" s="780"/>
      <c r="HQL24" s="780"/>
      <c r="HQM24" s="780"/>
      <c r="HQN24" s="780"/>
      <c r="HQO24" s="780"/>
      <c r="HQP24" s="780"/>
      <c r="HQQ24" s="780"/>
      <c r="HQR24" s="780"/>
      <c r="HQS24" s="780"/>
      <c r="HQT24" s="780"/>
      <c r="HQU24" s="780"/>
      <c r="HQV24" s="780"/>
      <c r="HQW24" s="780"/>
      <c r="HQX24" s="780"/>
      <c r="HQY24" s="780"/>
      <c r="HQZ24" s="780"/>
      <c r="HRA24" s="780"/>
      <c r="HRB24" s="780"/>
      <c r="HRC24" s="780"/>
      <c r="HRD24" s="780"/>
      <c r="HRE24" s="780"/>
      <c r="HRF24" s="780"/>
      <c r="HRG24" s="780"/>
      <c r="HRH24" s="780"/>
      <c r="HRI24" s="780"/>
      <c r="HRJ24" s="780"/>
      <c r="HRK24" s="780"/>
      <c r="HRL24" s="780"/>
      <c r="HRM24" s="780"/>
      <c r="HRN24" s="780"/>
      <c r="HRO24" s="780"/>
      <c r="HRP24" s="780"/>
      <c r="HRQ24" s="780"/>
      <c r="HRR24" s="780"/>
      <c r="HRS24" s="780"/>
      <c r="HRT24" s="780"/>
      <c r="HRU24" s="780"/>
      <c r="HRV24" s="780"/>
      <c r="HRW24" s="780"/>
      <c r="HRX24" s="780"/>
      <c r="HRY24" s="780"/>
      <c r="HRZ24" s="780"/>
      <c r="HSA24" s="780"/>
      <c r="HSB24" s="780"/>
      <c r="HSC24" s="780"/>
      <c r="HSD24" s="780"/>
      <c r="HSE24" s="780"/>
      <c r="HSF24" s="780"/>
      <c r="HSG24" s="780"/>
      <c r="HSH24" s="780"/>
      <c r="HSI24" s="780"/>
      <c r="HSJ24" s="780"/>
      <c r="HSK24" s="780"/>
      <c r="HSL24" s="780"/>
      <c r="HSM24" s="780"/>
      <c r="HSN24" s="780"/>
      <c r="HSO24" s="780"/>
      <c r="HSP24" s="780"/>
      <c r="HSQ24" s="780"/>
      <c r="HSR24" s="780"/>
      <c r="HSS24" s="780"/>
      <c r="HST24" s="780"/>
      <c r="HSU24" s="780"/>
      <c r="HSV24" s="780"/>
      <c r="HSW24" s="780"/>
      <c r="HSX24" s="780"/>
      <c r="HSY24" s="780"/>
      <c r="HSZ24" s="780"/>
      <c r="HTA24" s="780"/>
      <c r="HTB24" s="780"/>
      <c r="HTC24" s="780"/>
      <c r="HTD24" s="780"/>
      <c r="HTE24" s="780"/>
      <c r="HTF24" s="780"/>
      <c r="HTG24" s="780"/>
      <c r="HTH24" s="780"/>
      <c r="HTI24" s="780"/>
      <c r="HTJ24" s="780"/>
      <c r="HTK24" s="780"/>
      <c r="HTL24" s="780"/>
      <c r="HTM24" s="780"/>
      <c r="HTN24" s="780"/>
      <c r="HTO24" s="780"/>
      <c r="HTP24" s="780"/>
      <c r="HTQ24" s="780"/>
      <c r="HTR24" s="780"/>
      <c r="HTS24" s="780"/>
      <c r="HTT24" s="780"/>
      <c r="HTU24" s="780"/>
      <c r="HTV24" s="780"/>
      <c r="HTW24" s="780"/>
      <c r="HTX24" s="780"/>
      <c r="HTY24" s="780"/>
      <c r="HTZ24" s="780"/>
      <c r="HUA24" s="780"/>
      <c r="HUB24" s="780"/>
      <c r="HUC24" s="780"/>
      <c r="HUD24" s="780"/>
      <c r="HUE24" s="780"/>
      <c r="HUF24" s="780"/>
      <c r="HUG24" s="780"/>
      <c r="HUH24" s="780"/>
      <c r="HUI24" s="780"/>
      <c r="HUJ24" s="780"/>
      <c r="HUK24" s="780"/>
      <c r="HUL24" s="780"/>
      <c r="HUM24" s="780"/>
      <c r="HUN24" s="780"/>
      <c r="HUO24" s="780"/>
      <c r="HUP24" s="780"/>
      <c r="HUQ24" s="780"/>
      <c r="HUR24" s="780"/>
      <c r="HUS24" s="780"/>
      <c r="HUT24" s="780"/>
      <c r="HUU24" s="780"/>
      <c r="HUV24" s="780"/>
      <c r="HUW24" s="780"/>
      <c r="HUX24" s="780"/>
      <c r="HUY24" s="780"/>
      <c r="HUZ24" s="780"/>
      <c r="HVA24" s="780"/>
      <c r="HVB24" s="780"/>
      <c r="HVC24" s="780"/>
      <c r="HVD24" s="780"/>
      <c r="HVE24" s="780"/>
      <c r="HVF24" s="780"/>
      <c r="HVG24" s="780"/>
      <c r="HVH24" s="780"/>
      <c r="HVI24" s="780"/>
      <c r="HVJ24" s="780"/>
      <c r="HVK24" s="780"/>
      <c r="HVL24" s="780"/>
      <c r="HVM24" s="780"/>
      <c r="HVN24" s="780"/>
      <c r="HVO24" s="780"/>
      <c r="HVP24" s="780"/>
      <c r="HVQ24" s="780"/>
      <c r="HVR24" s="780"/>
      <c r="HVS24" s="780"/>
      <c r="HVT24" s="780"/>
      <c r="HVU24" s="780"/>
      <c r="HVV24" s="780"/>
      <c r="HVW24" s="780"/>
      <c r="HVX24" s="780"/>
      <c r="HVY24" s="780"/>
      <c r="HVZ24" s="780"/>
      <c r="HWA24" s="780"/>
      <c r="HWB24" s="780"/>
      <c r="HWC24" s="780"/>
      <c r="HWD24" s="780"/>
      <c r="HWE24" s="780"/>
      <c r="HWF24" s="780"/>
      <c r="HWG24" s="780"/>
      <c r="HWH24" s="780"/>
      <c r="HWI24" s="780"/>
      <c r="HWJ24" s="780"/>
      <c r="HWK24" s="780"/>
      <c r="HWL24" s="780"/>
      <c r="HWM24" s="780"/>
      <c r="HWN24" s="780"/>
      <c r="HWO24" s="780"/>
      <c r="HWP24" s="780"/>
      <c r="HWQ24" s="780"/>
      <c r="HWR24" s="780"/>
      <c r="HWS24" s="780"/>
      <c r="HWT24" s="780"/>
      <c r="HWU24" s="780"/>
      <c r="HWV24" s="780"/>
      <c r="HWW24" s="780"/>
      <c r="HWX24" s="780"/>
      <c r="HWY24" s="780"/>
      <c r="HWZ24" s="780"/>
      <c r="HXA24" s="780"/>
      <c r="HXB24" s="780"/>
      <c r="HXC24" s="780"/>
      <c r="HXD24" s="780"/>
      <c r="HXE24" s="780"/>
      <c r="HXF24" s="780"/>
      <c r="HXG24" s="780"/>
      <c r="HXH24" s="780"/>
      <c r="HXI24" s="780"/>
      <c r="HXJ24" s="780"/>
      <c r="HXK24" s="780"/>
      <c r="HXL24" s="780"/>
      <c r="HXM24" s="780"/>
      <c r="HXN24" s="780"/>
      <c r="HXO24" s="780"/>
      <c r="HXP24" s="780"/>
      <c r="HXQ24" s="780"/>
      <c r="HXR24" s="780"/>
      <c r="HXS24" s="780"/>
      <c r="HXT24" s="780"/>
      <c r="HXU24" s="780"/>
      <c r="HXV24" s="780"/>
      <c r="HXW24" s="780"/>
      <c r="HXX24" s="780"/>
      <c r="HXY24" s="780"/>
      <c r="HXZ24" s="780"/>
      <c r="HYA24" s="780"/>
      <c r="HYB24" s="780"/>
      <c r="HYC24" s="780"/>
      <c r="HYD24" s="780"/>
      <c r="HYE24" s="780"/>
      <c r="HYF24" s="780"/>
      <c r="HYG24" s="780"/>
      <c r="HYH24" s="780"/>
      <c r="HYI24" s="780"/>
      <c r="HYJ24" s="780"/>
      <c r="HYK24" s="780"/>
      <c r="HYL24" s="780"/>
      <c r="HYM24" s="780"/>
      <c r="HYN24" s="780"/>
      <c r="HYO24" s="780"/>
      <c r="HYP24" s="780"/>
      <c r="HYQ24" s="780"/>
      <c r="HYR24" s="780"/>
      <c r="HYS24" s="780"/>
      <c r="HYT24" s="780"/>
      <c r="HYU24" s="780"/>
      <c r="HYV24" s="780"/>
      <c r="HYW24" s="780"/>
      <c r="HYX24" s="780"/>
      <c r="HYY24" s="780"/>
      <c r="HYZ24" s="780"/>
      <c r="HZA24" s="780"/>
      <c r="HZB24" s="780"/>
      <c r="HZC24" s="780"/>
      <c r="HZD24" s="780"/>
      <c r="HZE24" s="780"/>
      <c r="HZF24" s="780"/>
      <c r="HZG24" s="780"/>
      <c r="HZH24" s="780"/>
      <c r="HZI24" s="780"/>
      <c r="HZJ24" s="780"/>
      <c r="HZK24" s="780"/>
      <c r="HZL24" s="780"/>
      <c r="HZM24" s="780"/>
      <c r="HZN24" s="780"/>
      <c r="HZO24" s="780"/>
      <c r="HZP24" s="780"/>
      <c r="HZQ24" s="780"/>
      <c r="HZR24" s="780"/>
      <c r="HZS24" s="780"/>
      <c r="HZT24" s="780"/>
      <c r="HZU24" s="780"/>
      <c r="HZV24" s="780"/>
      <c r="HZW24" s="780"/>
      <c r="HZX24" s="780"/>
      <c r="HZY24" s="780"/>
      <c r="HZZ24" s="780"/>
      <c r="IAA24" s="780"/>
      <c r="IAB24" s="780"/>
      <c r="IAC24" s="780"/>
      <c r="IAD24" s="780"/>
      <c r="IAE24" s="780"/>
      <c r="IAF24" s="780"/>
      <c r="IAG24" s="780"/>
      <c r="IAH24" s="780"/>
      <c r="IAI24" s="780"/>
      <c r="IAJ24" s="780"/>
      <c r="IAK24" s="780"/>
      <c r="IAL24" s="780"/>
      <c r="IAM24" s="780"/>
      <c r="IAN24" s="780"/>
      <c r="IAO24" s="780"/>
      <c r="IAP24" s="780"/>
      <c r="IAQ24" s="780"/>
      <c r="IAR24" s="780"/>
      <c r="IAS24" s="780"/>
      <c r="IAT24" s="780"/>
      <c r="IAU24" s="780"/>
      <c r="IAV24" s="780"/>
      <c r="IAW24" s="780"/>
      <c r="IAX24" s="780"/>
      <c r="IAY24" s="780"/>
      <c r="IAZ24" s="780"/>
      <c r="IBA24" s="780"/>
      <c r="IBB24" s="780"/>
      <c r="IBC24" s="780"/>
      <c r="IBD24" s="780"/>
      <c r="IBE24" s="780"/>
      <c r="IBF24" s="780"/>
      <c r="IBG24" s="780"/>
      <c r="IBH24" s="780"/>
      <c r="IBI24" s="780"/>
      <c r="IBJ24" s="780"/>
      <c r="IBK24" s="780"/>
      <c r="IBL24" s="780"/>
      <c r="IBM24" s="780"/>
      <c r="IBN24" s="780"/>
      <c r="IBO24" s="780"/>
      <c r="IBP24" s="780"/>
      <c r="IBQ24" s="780"/>
      <c r="IBR24" s="780"/>
      <c r="IBS24" s="780"/>
      <c r="IBT24" s="780"/>
      <c r="IBU24" s="780"/>
      <c r="IBV24" s="780"/>
      <c r="IBW24" s="780"/>
      <c r="IBX24" s="780"/>
      <c r="IBY24" s="780"/>
      <c r="IBZ24" s="780"/>
      <c r="ICA24" s="780"/>
      <c r="ICB24" s="780"/>
      <c r="ICC24" s="780"/>
      <c r="ICD24" s="780"/>
      <c r="ICE24" s="780"/>
      <c r="ICF24" s="780"/>
      <c r="ICG24" s="780"/>
      <c r="ICH24" s="780"/>
      <c r="ICI24" s="780"/>
      <c r="ICJ24" s="780"/>
      <c r="ICK24" s="780"/>
      <c r="ICL24" s="780"/>
      <c r="ICM24" s="780"/>
      <c r="ICN24" s="780"/>
      <c r="ICO24" s="780"/>
      <c r="ICP24" s="780"/>
      <c r="ICQ24" s="780"/>
      <c r="ICR24" s="780"/>
      <c r="ICS24" s="780"/>
      <c r="ICT24" s="780"/>
      <c r="ICU24" s="780"/>
      <c r="ICV24" s="780"/>
      <c r="ICW24" s="780"/>
      <c r="ICX24" s="780"/>
      <c r="ICY24" s="780"/>
      <c r="ICZ24" s="780"/>
      <c r="IDA24" s="780"/>
      <c r="IDB24" s="780"/>
      <c r="IDC24" s="780"/>
      <c r="IDD24" s="780"/>
      <c r="IDE24" s="780"/>
      <c r="IDF24" s="780"/>
      <c r="IDG24" s="780"/>
      <c r="IDH24" s="780"/>
      <c r="IDI24" s="780"/>
      <c r="IDJ24" s="780"/>
      <c r="IDK24" s="780"/>
      <c r="IDL24" s="780"/>
      <c r="IDM24" s="780"/>
      <c r="IDN24" s="780"/>
      <c r="IDO24" s="780"/>
      <c r="IDP24" s="780"/>
      <c r="IDQ24" s="780"/>
      <c r="IDR24" s="780"/>
      <c r="IDS24" s="780"/>
      <c r="IDT24" s="780"/>
      <c r="IDU24" s="780"/>
      <c r="IDV24" s="780"/>
      <c r="IDW24" s="780"/>
      <c r="IDX24" s="780"/>
      <c r="IDY24" s="780"/>
      <c r="IDZ24" s="780"/>
      <c r="IEA24" s="780"/>
      <c r="IEB24" s="780"/>
      <c r="IEC24" s="780"/>
      <c r="IED24" s="780"/>
      <c r="IEE24" s="780"/>
      <c r="IEF24" s="780"/>
      <c r="IEG24" s="780"/>
      <c r="IEH24" s="780"/>
      <c r="IEI24" s="780"/>
      <c r="IEJ24" s="780"/>
      <c r="IEK24" s="780"/>
      <c r="IEL24" s="780"/>
      <c r="IEM24" s="780"/>
      <c r="IEN24" s="780"/>
      <c r="IEO24" s="780"/>
      <c r="IEP24" s="780"/>
      <c r="IEQ24" s="780"/>
      <c r="IER24" s="780"/>
      <c r="IES24" s="780"/>
      <c r="IET24" s="780"/>
      <c r="IEU24" s="780"/>
      <c r="IEV24" s="780"/>
      <c r="IEW24" s="780"/>
      <c r="IEX24" s="780"/>
      <c r="IEY24" s="780"/>
      <c r="IEZ24" s="780"/>
      <c r="IFA24" s="780"/>
      <c r="IFB24" s="780"/>
      <c r="IFC24" s="780"/>
      <c r="IFD24" s="780"/>
      <c r="IFE24" s="780"/>
      <c r="IFF24" s="780"/>
      <c r="IFG24" s="780"/>
      <c r="IFH24" s="780"/>
      <c r="IFI24" s="780"/>
      <c r="IFJ24" s="780"/>
      <c r="IFK24" s="780"/>
      <c r="IFL24" s="780"/>
      <c r="IFM24" s="780"/>
      <c r="IFN24" s="780"/>
      <c r="IFO24" s="780"/>
      <c r="IFP24" s="780"/>
      <c r="IFQ24" s="780"/>
      <c r="IFR24" s="780"/>
      <c r="IFS24" s="780"/>
      <c r="IFT24" s="780"/>
      <c r="IFU24" s="780"/>
      <c r="IFV24" s="780"/>
      <c r="IFW24" s="780"/>
      <c r="IFX24" s="780"/>
      <c r="IFY24" s="780"/>
      <c r="IFZ24" s="780"/>
      <c r="IGA24" s="780"/>
      <c r="IGB24" s="780"/>
      <c r="IGC24" s="780"/>
      <c r="IGD24" s="780"/>
      <c r="IGE24" s="780"/>
      <c r="IGF24" s="780"/>
      <c r="IGG24" s="780"/>
      <c r="IGH24" s="780"/>
      <c r="IGI24" s="780"/>
      <c r="IGJ24" s="780"/>
      <c r="IGK24" s="780"/>
      <c r="IGL24" s="780"/>
      <c r="IGM24" s="780"/>
      <c r="IGN24" s="780"/>
      <c r="IGO24" s="780"/>
      <c r="IGP24" s="780"/>
      <c r="IGQ24" s="780"/>
      <c r="IGR24" s="780"/>
      <c r="IGS24" s="780"/>
      <c r="IGT24" s="780"/>
      <c r="IGU24" s="780"/>
      <c r="IGV24" s="780"/>
      <c r="IGW24" s="780"/>
      <c r="IGX24" s="780"/>
      <c r="IGY24" s="780"/>
      <c r="IGZ24" s="780"/>
      <c r="IHA24" s="780"/>
      <c r="IHB24" s="780"/>
      <c r="IHC24" s="780"/>
      <c r="IHD24" s="780"/>
      <c r="IHE24" s="780"/>
      <c r="IHF24" s="780"/>
      <c r="IHG24" s="780"/>
      <c r="IHH24" s="780"/>
      <c r="IHI24" s="780"/>
      <c r="IHJ24" s="780"/>
      <c r="IHK24" s="780"/>
      <c r="IHL24" s="780"/>
      <c r="IHM24" s="780"/>
      <c r="IHN24" s="780"/>
      <c r="IHO24" s="780"/>
      <c r="IHP24" s="780"/>
      <c r="IHQ24" s="780"/>
      <c r="IHR24" s="780"/>
      <c r="IHS24" s="780"/>
      <c r="IHT24" s="780"/>
      <c r="IHU24" s="780"/>
      <c r="IHV24" s="780"/>
      <c r="IHW24" s="780"/>
      <c r="IHX24" s="780"/>
      <c r="IHY24" s="780"/>
      <c r="IHZ24" s="780"/>
      <c r="IIA24" s="780"/>
      <c r="IIB24" s="780"/>
      <c r="IIC24" s="780"/>
      <c r="IID24" s="780"/>
      <c r="IIE24" s="780"/>
      <c r="IIF24" s="780"/>
      <c r="IIG24" s="780"/>
      <c r="IIH24" s="780"/>
      <c r="III24" s="780"/>
      <c r="IIJ24" s="780"/>
      <c r="IIK24" s="780"/>
      <c r="IIL24" s="780"/>
      <c r="IIM24" s="780"/>
      <c r="IIN24" s="780"/>
      <c r="IIO24" s="780"/>
      <c r="IIP24" s="780"/>
      <c r="IIQ24" s="780"/>
      <c r="IIR24" s="780"/>
      <c r="IIS24" s="780"/>
      <c r="IIT24" s="780"/>
      <c r="IIU24" s="780"/>
      <c r="IIV24" s="780"/>
      <c r="IIW24" s="780"/>
      <c r="IIX24" s="780"/>
      <c r="IIY24" s="780"/>
      <c r="IIZ24" s="780"/>
      <c r="IJA24" s="780"/>
      <c r="IJB24" s="780"/>
      <c r="IJC24" s="780"/>
      <c r="IJD24" s="780"/>
      <c r="IJE24" s="780"/>
      <c r="IJF24" s="780"/>
      <c r="IJG24" s="780"/>
      <c r="IJH24" s="780"/>
      <c r="IJI24" s="780"/>
      <c r="IJJ24" s="780"/>
      <c r="IJK24" s="780"/>
      <c r="IJL24" s="780"/>
      <c r="IJM24" s="780"/>
      <c r="IJN24" s="780"/>
      <c r="IJO24" s="780"/>
      <c r="IJP24" s="780"/>
      <c r="IJQ24" s="780"/>
      <c r="IJR24" s="780"/>
      <c r="IJS24" s="780"/>
      <c r="IJT24" s="780"/>
      <c r="IJU24" s="780"/>
      <c r="IJV24" s="780"/>
      <c r="IJW24" s="780"/>
      <c r="IJX24" s="780"/>
      <c r="IJY24" s="780"/>
      <c r="IJZ24" s="780"/>
      <c r="IKA24" s="780"/>
      <c r="IKB24" s="780"/>
      <c r="IKC24" s="780"/>
      <c r="IKD24" s="780"/>
      <c r="IKE24" s="780"/>
      <c r="IKF24" s="780"/>
      <c r="IKG24" s="780"/>
      <c r="IKH24" s="780"/>
      <c r="IKI24" s="780"/>
      <c r="IKJ24" s="780"/>
      <c r="IKK24" s="780"/>
      <c r="IKL24" s="780"/>
      <c r="IKM24" s="780"/>
      <c r="IKN24" s="780"/>
      <c r="IKO24" s="780"/>
      <c r="IKP24" s="780"/>
      <c r="IKQ24" s="780"/>
      <c r="IKR24" s="780"/>
      <c r="IKS24" s="780"/>
      <c r="IKT24" s="780"/>
      <c r="IKU24" s="780"/>
      <c r="IKV24" s="780"/>
      <c r="IKW24" s="780"/>
      <c r="IKX24" s="780"/>
      <c r="IKY24" s="780"/>
      <c r="IKZ24" s="780"/>
      <c r="ILA24" s="780"/>
      <c r="ILB24" s="780"/>
      <c r="ILC24" s="780"/>
      <c r="ILD24" s="780"/>
      <c r="ILE24" s="780"/>
      <c r="ILF24" s="780"/>
      <c r="ILG24" s="780"/>
      <c r="ILH24" s="780"/>
      <c r="ILI24" s="780"/>
      <c r="ILJ24" s="780"/>
      <c r="ILK24" s="780"/>
      <c r="ILL24" s="780"/>
      <c r="ILM24" s="780"/>
      <c r="ILN24" s="780"/>
      <c r="ILO24" s="780"/>
      <c r="ILP24" s="780"/>
      <c r="ILQ24" s="780"/>
      <c r="ILR24" s="780"/>
      <c r="ILS24" s="780"/>
      <c r="ILT24" s="780"/>
      <c r="ILU24" s="780"/>
      <c r="ILV24" s="780"/>
      <c r="ILW24" s="780"/>
      <c r="ILX24" s="780"/>
      <c r="ILY24" s="780"/>
      <c r="ILZ24" s="780"/>
      <c r="IMA24" s="780"/>
      <c r="IMB24" s="780"/>
      <c r="IMC24" s="780"/>
      <c r="IMD24" s="780"/>
      <c r="IME24" s="780"/>
      <c r="IMF24" s="780"/>
      <c r="IMG24" s="780"/>
      <c r="IMH24" s="780"/>
      <c r="IMI24" s="780"/>
      <c r="IMJ24" s="780"/>
      <c r="IMK24" s="780"/>
      <c r="IML24" s="780"/>
      <c r="IMM24" s="780"/>
      <c r="IMN24" s="780"/>
      <c r="IMO24" s="780"/>
      <c r="IMP24" s="780"/>
      <c r="IMQ24" s="780"/>
      <c r="IMR24" s="780"/>
      <c r="IMS24" s="780"/>
      <c r="IMT24" s="780"/>
      <c r="IMU24" s="780"/>
      <c r="IMV24" s="780"/>
      <c r="IMW24" s="780"/>
      <c r="IMX24" s="780"/>
      <c r="IMY24" s="780"/>
      <c r="IMZ24" s="780"/>
      <c r="INA24" s="780"/>
      <c r="INB24" s="780"/>
      <c r="INC24" s="780"/>
      <c r="IND24" s="780"/>
      <c r="INE24" s="780"/>
      <c r="INF24" s="780"/>
      <c r="ING24" s="780"/>
      <c r="INH24" s="780"/>
      <c r="INI24" s="780"/>
      <c r="INJ24" s="780"/>
      <c r="INK24" s="780"/>
      <c r="INL24" s="780"/>
      <c r="INM24" s="780"/>
      <c r="INN24" s="780"/>
      <c r="INO24" s="780"/>
      <c r="INP24" s="780"/>
      <c r="INQ24" s="780"/>
      <c r="INR24" s="780"/>
      <c r="INS24" s="780"/>
      <c r="INT24" s="780"/>
      <c r="INU24" s="780"/>
      <c r="INV24" s="780"/>
      <c r="INW24" s="780"/>
      <c r="INX24" s="780"/>
      <c r="INY24" s="780"/>
      <c r="INZ24" s="780"/>
      <c r="IOA24" s="780"/>
      <c r="IOB24" s="780"/>
      <c r="IOC24" s="780"/>
      <c r="IOD24" s="780"/>
      <c r="IOE24" s="780"/>
      <c r="IOF24" s="780"/>
      <c r="IOG24" s="780"/>
      <c r="IOH24" s="780"/>
      <c r="IOI24" s="780"/>
      <c r="IOJ24" s="780"/>
      <c r="IOK24" s="780"/>
      <c r="IOL24" s="780"/>
      <c r="IOM24" s="780"/>
      <c r="ION24" s="780"/>
      <c r="IOO24" s="780"/>
      <c r="IOP24" s="780"/>
      <c r="IOQ24" s="780"/>
      <c r="IOR24" s="780"/>
      <c r="IOS24" s="780"/>
      <c r="IOT24" s="780"/>
      <c r="IOU24" s="780"/>
      <c r="IOV24" s="780"/>
      <c r="IOW24" s="780"/>
      <c r="IOX24" s="780"/>
      <c r="IOY24" s="780"/>
      <c r="IOZ24" s="780"/>
      <c r="IPA24" s="780"/>
      <c r="IPB24" s="780"/>
      <c r="IPC24" s="780"/>
      <c r="IPD24" s="780"/>
      <c r="IPE24" s="780"/>
      <c r="IPF24" s="780"/>
      <c r="IPG24" s="780"/>
      <c r="IPH24" s="780"/>
      <c r="IPI24" s="780"/>
      <c r="IPJ24" s="780"/>
      <c r="IPK24" s="780"/>
      <c r="IPL24" s="780"/>
      <c r="IPM24" s="780"/>
      <c r="IPN24" s="780"/>
      <c r="IPO24" s="780"/>
      <c r="IPP24" s="780"/>
      <c r="IPQ24" s="780"/>
      <c r="IPR24" s="780"/>
      <c r="IPS24" s="780"/>
      <c r="IPT24" s="780"/>
      <c r="IPU24" s="780"/>
      <c r="IPV24" s="780"/>
      <c r="IPW24" s="780"/>
      <c r="IPX24" s="780"/>
      <c r="IPY24" s="780"/>
      <c r="IPZ24" s="780"/>
      <c r="IQA24" s="780"/>
      <c r="IQB24" s="780"/>
      <c r="IQC24" s="780"/>
      <c r="IQD24" s="780"/>
      <c r="IQE24" s="780"/>
      <c r="IQF24" s="780"/>
      <c r="IQG24" s="780"/>
      <c r="IQH24" s="780"/>
      <c r="IQI24" s="780"/>
      <c r="IQJ24" s="780"/>
      <c r="IQK24" s="780"/>
      <c r="IQL24" s="780"/>
      <c r="IQM24" s="780"/>
      <c r="IQN24" s="780"/>
      <c r="IQO24" s="780"/>
      <c r="IQP24" s="780"/>
      <c r="IQQ24" s="780"/>
      <c r="IQR24" s="780"/>
      <c r="IQS24" s="780"/>
      <c r="IQT24" s="780"/>
      <c r="IQU24" s="780"/>
      <c r="IQV24" s="780"/>
      <c r="IQW24" s="780"/>
      <c r="IQX24" s="780"/>
      <c r="IQY24" s="780"/>
      <c r="IQZ24" s="780"/>
      <c r="IRA24" s="780"/>
      <c r="IRB24" s="780"/>
      <c r="IRC24" s="780"/>
      <c r="IRD24" s="780"/>
      <c r="IRE24" s="780"/>
      <c r="IRF24" s="780"/>
      <c r="IRG24" s="780"/>
      <c r="IRH24" s="780"/>
      <c r="IRI24" s="780"/>
      <c r="IRJ24" s="780"/>
      <c r="IRK24" s="780"/>
      <c r="IRL24" s="780"/>
      <c r="IRM24" s="780"/>
      <c r="IRN24" s="780"/>
      <c r="IRO24" s="780"/>
      <c r="IRP24" s="780"/>
      <c r="IRQ24" s="780"/>
      <c r="IRR24" s="780"/>
      <c r="IRS24" s="780"/>
      <c r="IRT24" s="780"/>
      <c r="IRU24" s="780"/>
      <c r="IRV24" s="780"/>
      <c r="IRW24" s="780"/>
      <c r="IRX24" s="780"/>
      <c r="IRY24" s="780"/>
      <c r="IRZ24" s="780"/>
      <c r="ISA24" s="780"/>
      <c r="ISB24" s="780"/>
      <c r="ISC24" s="780"/>
      <c r="ISD24" s="780"/>
      <c r="ISE24" s="780"/>
      <c r="ISF24" s="780"/>
      <c r="ISG24" s="780"/>
      <c r="ISH24" s="780"/>
      <c r="ISI24" s="780"/>
      <c r="ISJ24" s="780"/>
      <c r="ISK24" s="780"/>
      <c r="ISL24" s="780"/>
      <c r="ISM24" s="780"/>
      <c r="ISN24" s="780"/>
      <c r="ISO24" s="780"/>
      <c r="ISP24" s="780"/>
      <c r="ISQ24" s="780"/>
      <c r="ISR24" s="780"/>
      <c r="ISS24" s="780"/>
      <c r="IST24" s="780"/>
      <c r="ISU24" s="780"/>
      <c r="ISV24" s="780"/>
      <c r="ISW24" s="780"/>
      <c r="ISX24" s="780"/>
      <c r="ISY24" s="780"/>
      <c r="ISZ24" s="780"/>
      <c r="ITA24" s="780"/>
      <c r="ITB24" s="780"/>
      <c r="ITC24" s="780"/>
      <c r="ITD24" s="780"/>
      <c r="ITE24" s="780"/>
      <c r="ITF24" s="780"/>
      <c r="ITG24" s="780"/>
      <c r="ITH24" s="780"/>
      <c r="ITI24" s="780"/>
      <c r="ITJ24" s="780"/>
      <c r="ITK24" s="780"/>
      <c r="ITL24" s="780"/>
      <c r="ITM24" s="780"/>
      <c r="ITN24" s="780"/>
      <c r="ITO24" s="780"/>
      <c r="ITP24" s="780"/>
      <c r="ITQ24" s="780"/>
      <c r="ITR24" s="780"/>
      <c r="ITS24" s="780"/>
      <c r="ITT24" s="780"/>
      <c r="ITU24" s="780"/>
      <c r="ITV24" s="780"/>
      <c r="ITW24" s="780"/>
      <c r="ITX24" s="780"/>
      <c r="ITY24" s="780"/>
      <c r="ITZ24" s="780"/>
      <c r="IUA24" s="780"/>
      <c r="IUB24" s="780"/>
      <c r="IUC24" s="780"/>
      <c r="IUD24" s="780"/>
      <c r="IUE24" s="780"/>
      <c r="IUF24" s="780"/>
      <c r="IUG24" s="780"/>
      <c r="IUH24" s="780"/>
      <c r="IUI24" s="780"/>
      <c r="IUJ24" s="780"/>
      <c r="IUK24" s="780"/>
      <c r="IUL24" s="780"/>
      <c r="IUM24" s="780"/>
      <c r="IUN24" s="780"/>
      <c r="IUO24" s="780"/>
      <c r="IUP24" s="780"/>
      <c r="IUQ24" s="780"/>
      <c r="IUR24" s="780"/>
      <c r="IUS24" s="780"/>
      <c r="IUT24" s="780"/>
      <c r="IUU24" s="780"/>
      <c r="IUV24" s="780"/>
      <c r="IUW24" s="780"/>
      <c r="IUX24" s="780"/>
      <c r="IUY24" s="780"/>
      <c r="IUZ24" s="780"/>
      <c r="IVA24" s="780"/>
      <c r="IVB24" s="780"/>
      <c r="IVC24" s="780"/>
      <c r="IVD24" s="780"/>
      <c r="IVE24" s="780"/>
      <c r="IVF24" s="780"/>
      <c r="IVG24" s="780"/>
      <c r="IVH24" s="780"/>
      <c r="IVI24" s="780"/>
      <c r="IVJ24" s="780"/>
      <c r="IVK24" s="780"/>
      <c r="IVL24" s="780"/>
      <c r="IVM24" s="780"/>
      <c r="IVN24" s="780"/>
      <c r="IVO24" s="780"/>
      <c r="IVP24" s="780"/>
      <c r="IVQ24" s="780"/>
      <c r="IVR24" s="780"/>
      <c r="IVS24" s="780"/>
      <c r="IVT24" s="780"/>
      <c r="IVU24" s="780"/>
      <c r="IVV24" s="780"/>
      <c r="IVW24" s="780"/>
      <c r="IVX24" s="780"/>
      <c r="IVY24" s="780"/>
      <c r="IVZ24" s="780"/>
      <c r="IWA24" s="780"/>
      <c r="IWB24" s="780"/>
      <c r="IWC24" s="780"/>
      <c r="IWD24" s="780"/>
      <c r="IWE24" s="780"/>
      <c r="IWF24" s="780"/>
      <c r="IWG24" s="780"/>
      <c r="IWH24" s="780"/>
      <c r="IWI24" s="780"/>
      <c r="IWJ24" s="780"/>
      <c r="IWK24" s="780"/>
      <c r="IWL24" s="780"/>
      <c r="IWM24" s="780"/>
      <c r="IWN24" s="780"/>
      <c r="IWO24" s="780"/>
      <c r="IWP24" s="780"/>
      <c r="IWQ24" s="780"/>
      <c r="IWR24" s="780"/>
      <c r="IWS24" s="780"/>
      <c r="IWT24" s="780"/>
      <c r="IWU24" s="780"/>
      <c r="IWV24" s="780"/>
      <c r="IWW24" s="780"/>
      <c r="IWX24" s="780"/>
      <c r="IWY24" s="780"/>
      <c r="IWZ24" s="780"/>
      <c r="IXA24" s="780"/>
      <c r="IXB24" s="780"/>
      <c r="IXC24" s="780"/>
      <c r="IXD24" s="780"/>
      <c r="IXE24" s="780"/>
      <c r="IXF24" s="780"/>
      <c r="IXG24" s="780"/>
      <c r="IXH24" s="780"/>
      <c r="IXI24" s="780"/>
      <c r="IXJ24" s="780"/>
      <c r="IXK24" s="780"/>
      <c r="IXL24" s="780"/>
      <c r="IXM24" s="780"/>
      <c r="IXN24" s="780"/>
      <c r="IXO24" s="780"/>
      <c r="IXP24" s="780"/>
      <c r="IXQ24" s="780"/>
      <c r="IXR24" s="780"/>
      <c r="IXS24" s="780"/>
      <c r="IXT24" s="780"/>
      <c r="IXU24" s="780"/>
      <c r="IXV24" s="780"/>
      <c r="IXW24" s="780"/>
      <c r="IXX24" s="780"/>
      <c r="IXY24" s="780"/>
      <c r="IXZ24" s="780"/>
      <c r="IYA24" s="780"/>
      <c r="IYB24" s="780"/>
      <c r="IYC24" s="780"/>
      <c r="IYD24" s="780"/>
      <c r="IYE24" s="780"/>
      <c r="IYF24" s="780"/>
      <c r="IYG24" s="780"/>
      <c r="IYH24" s="780"/>
      <c r="IYI24" s="780"/>
      <c r="IYJ24" s="780"/>
      <c r="IYK24" s="780"/>
      <c r="IYL24" s="780"/>
      <c r="IYM24" s="780"/>
      <c r="IYN24" s="780"/>
      <c r="IYO24" s="780"/>
      <c r="IYP24" s="780"/>
      <c r="IYQ24" s="780"/>
      <c r="IYR24" s="780"/>
      <c r="IYS24" s="780"/>
      <c r="IYT24" s="780"/>
      <c r="IYU24" s="780"/>
      <c r="IYV24" s="780"/>
      <c r="IYW24" s="780"/>
      <c r="IYX24" s="780"/>
      <c r="IYY24" s="780"/>
      <c r="IYZ24" s="780"/>
      <c r="IZA24" s="780"/>
      <c r="IZB24" s="780"/>
      <c r="IZC24" s="780"/>
      <c r="IZD24" s="780"/>
      <c r="IZE24" s="780"/>
      <c r="IZF24" s="780"/>
      <c r="IZG24" s="780"/>
      <c r="IZH24" s="780"/>
      <c r="IZI24" s="780"/>
      <c r="IZJ24" s="780"/>
      <c r="IZK24" s="780"/>
      <c r="IZL24" s="780"/>
      <c r="IZM24" s="780"/>
      <c r="IZN24" s="780"/>
      <c r="IZO24" s="780"/>
      <c r="IZP24" s="780"/>
      <c r="IZQ24" s="780"/>
      <c r="IZR24" s="780"/>
      <c r="IZS24" s="780"/>
      <c r="IZT24" s="780"/>
      <c r="IZU24" s="780"/>
      <c r="IZV24" s="780"/>
      <c r="IZW24" s="780"/>
      <c r="IZX24" s="780"/>
      <c r="IZY24" s="780"/>
      <c r="IZZ24" s="780"/>
      <c r="JAA24" s="780"/>
      <c r="JAB24" s="780"/>
      <c r="JAC24" s="780"/>
      <c r="JAD24" s="780"/>
      <c r="JAE24" s="780"/>
      <c r="JAF24" s="780"/>
      <c r="JAG24" s="780"/>
      <c r="JAH24" s="780"/>
      <c r="JAI24" s="780"/>
      <c r="JAJ24" s="780"/>
      <c r="JAK24" s="780"/>
      <c r="JAL24" s="780"/>
      <c r="JAM24" s="780"/>
      <c r="JAN24" s="780"/>
      <c r="JAO24" s="780"/>
      <c r="JAP24" s="780"/>
      <c r="JAQ24" s="780"/>
      <c r="JAR24" s="780"/>
      <c r="JAS24" s="780"/>
      <c r="JAT24" s="780"/>
      <c r="JAU24" s="780"/>
      <c r="JAV24" s="780"/>
      <c r="JAW24" s="780"/>
      <c r="JAX24" s="780"/>
      <c r="JAY24" s="780"/>
      <c r="JAZ24" s="780"/>
      <c r="JBA24" s="780"/>
      <c r="JBB24" s="780"/>
      <c r="JBC24" s="780"/>
      <c r="JBD24" s="780"/>
      <c r="JBE24" s="780"/>
      <c r="JBF24" s="780"/>
      <c r="JBG24" s="780"/>
      <c r="JBH24" s="780"/>
      <c r="JBI24" s="780"/>
      <c r="JBJ24" s="780"/>
      <c r="JBK24" s="780"/>
      <c r="JBL24" s="780"/>
      <c r="JBM24" s="780"/>
      <c r="JBN24" s="780"/>
      <c r="JBO24" s="780"/>
      <c r="JBP24" s="780"/>
      <c r="JBQ24" s="780"/>
      <c r="JBR24" s="780"/>
      <c r="JBS24" s="780"/>
      <c r="JBT24" s="780"/>
      <c r="JBU24" s="780"/>
      <c r="JBV24" s="780"/>
      <c r="JBW24" s="780"/>
      <c r="JBX24" s="780"/>
      <c r="JBY24" s="780"/>
      <c r="JBZ24" s="780"/>
      <c r="JCA24" s="780"/>
      <c r="JCB24" s="780"/>
      <c r="JCC24" s="780"/>
      <c r="JCD24" s="780"/>
      <c r="JCE24" s="780"/>
      <c r="JCF24" s="780"/>
      <c r="JCG24" s="780"/>
      <c r="JCH24" s="780"/>
      <c r="JCI24" s="780"/>
      <c r="JCJ24" s="780"/>
      <c r="JCK24" s="780"/>
      <c r="JCL24" s="780"/>
      <c r="JCM24" s="780"/>
      <c r="JCN24" s="780"/>
      <c r="JCO24" s="780"/>
      <c r="JCP24" s="780"/>
      <c r="JCQ24" s="780"/>
      <c r="JCR24" s="780"/>
      <c r="JCS24" s="780"/>
      <c r="JCT24" s="780"/>
      <c r="JCU24" s="780"/>
      <c r="JCV24" s="780"/>
      <c r="JCW24" s="780"/>
      <c r="JCX24" s="780"/>
      <c r="JCY24" s="780"/>
      <c r="JCZ24" s="780"/>
      <c r="JDA24" s="780"/>
      <c r="JDB24" s="780"/>
      <c r="JDC24" s="780"/>
      <c r="JDD24" s="780"/>
      <c r="JDE24" s="780"/>
      <c r="JDF24" s="780"/>
      <c r="JDG24" s="780"/>
      <c r="JDH24" s="780"/>
      <c r="JDI24" s="780"/>
      <c r="JDJ24" s="780"/>
      <c r="JDK24" s="780"/>
      <c r="JDL24" s="780"/>
      <c r="JDM24" s="780"/>
      <c r="JDN24" s="780"/>
      <c r="JDO24" s="780"/>
      <c r="JDP24" s="780"/>
      <c r="JDQ24" s="780"/>
      <c r="JDR24" s="780"/>
      <c r="JDS24" s="780"/>
      <c r="JDT24" s="780"/>
      <c r="JDU24" s="780"/>
      <c r="JDV24" s="780"/>
      <c r="JDW24" s="780"/>
      <c r="JDX24" s="780"/>
      <c r="JDY24" s="780"/>
      <c r="JDZ24" s="780"/>
      <c r="JEA24" s="780"/>
      <c r="JEB24" s="780"/>
      <c r="JEC24" s="780"/>
      <c r="JED24" s="780"/>
      <c r="JEE24" s="780"/>
      <c r="JEF24" s="780"/>
      <c r="JEG24" s="780"/>
      <c r="JEH24" s="780"/>
      <c r="JEI24" s="780"/>
      <c r="JEJ24" s="780"/>
      <c r="JEK24" s="780"/>
      <c r="JEL24" s="780"/>
      <c r="JEM24" s="780"/>
      <c r="JEN24" s="780"/>
      <c r="JEO24" s="780"/>
      <c r="JEP24" s="780"/>
      <c r="JEQ24" s="780"/>
      <c r="JER24" s="780"/>
      <c r="JES24" s="780"/>
      <c r="JET24" s="780"/>
      <c r="JEU24" s="780"/>
      <c r="JEV24" s="780"/>
      <c r="JEW24" s="780"/>
      <c r="JEX24" s="780"/>
      <c r="JEY24" s="780"/>
      <c r="JEZ24" s="780"/>
      <c r="JFA24" s="780"/>
      <c r="JFB24" s="780"/>
      <c r="JFC24" s="780"/>
      <c r="JFD24" s="780"/>
      <c r="JFE24" s="780"/>
      <c r="JFF24" s="780"/>
      <c r="JFG24" s="780"/>
      <c r="JFH24" s="780"/>
      <c r="JFI24" s="780"/>
      <c r="JFJ24" s="780"/>
      <c r="JFK24" s="780"/>
      <c r="JFL24" s="780"/>
      <c r="JFM24" s="780"/>
      <c r="JFN24" s="780"/>
      <c r="JFO24" s="780"/>
      <c r="JFP24" s="780"/>
      <c r="JFQ24" s="780"/>
      <c r="JFR24" s="780"/>
      <c r="JFS24" s="780"/>
      <c r="JFT24" s="780"/>
      <c r="JFU24" s="780"/>
      <c r="JFV24" s="780"/>
      <c r="JFW24" s="780"/>
      <c r="JFX24" s="780"/>
      <c r="JFY24" s="780"/>
      <c r="JFZ24" s="780"/>
      <c r="JGA24" s="780"/>
      <c r="JGB24" s="780"/>
      <c r="JGC24" s="780"/>
      <c r="JGD24" s="780"/>
      <c r="JGE24" s="780"/>
      <c r="JGF24" s="780"/>
      <c r="JGG24" s="780"/>
      <c r="JGH24" s="780"/>
      <c r="JGI24" s="780"/>
      <c r="JGJ24" s="780"/>
      <c r="JGK24" s="780"/>
      <c r="JGL24" s="780"/>
      <c r="JGM24" s="780"/>
      <c r="JGN24" s="780"/>
      <c r="JGO24" s="780"/>
      <c r="JGP24" s="780"/>
      <c r="JGQ24" s="780"/>
      <c r="JGR24" s="780"/>
      <c r="JGS24" s="780"/>
      <c r="JGT24" s="780"/>
      <c r="JGU24" s="780"/>
      <c r="JGV24" s="780"/>
      <c r="JGW24" s="780"/>
      <c r="JGX24" s="780"/>
      <c r="JGY24" s="780"/>
      <c r="JGZ24" s="780"/>
      <c r="JHA24" s="780"/>
      <c r="JHB24" s="780"/>
      <c r="JHC24" s="780"/>
      <c r="JHD24" s="780"/>
      <c r="JHE24" s="780"/>
      <c r="JHF24" s="780"/>
      <c r="JHG24" s="780"/>
      <c r="JHH24" s="780"/>
      <c r="JHI24" s="780"/>
      <c r="JHJ24" s="780"/>
      <c r="JHK24" s="780"/>
      <c r="JHL24" s="780"/>
      <c r="JHM24" s="780"/>
      <c r="JHN24" s="780"/>
      <c r="JHO24" s="780"/>
      <c r="JHP24" s="780"/>
      <c r="JHQ24" s="780"/>
      <c r="JHR24" s="780"/>
      <c r="JHS24" s="780"/>
      <c r="JHT24" s="780"/>
      <c r="JHU24" s="780"/>
      <c r="JHV24" s="780"/>
      <c r="JHW24" s="780"/>
      <c r="JHX24" s="780"/>
      <c r="JHY24" s="780"/>
      <c r="JHZ24" s="780"/>
      <c r="JIA24" s="780"/>
      <c r="JIB24" s="780"/>
      <c r="JIC24" s="780"/>
      <c r="JID24" s="780"/>
      <c r="JIE24" s="780"/>
      <c r="JIF24" s="780"/>
      <c r="JIG24" s="780"/>
      <c r="JIH24" s="780"/>
      <c r="JII24" s="780"/>
      <c r="JIJ24" s="780"/>
      <c r="JIK24" s="780"/>
      <c r="JIL24" s="780"/>
      <c r="JIM24" s="780"/>
      <c r="JIN24" s="780"/>
      <c r="JIO24" s="780"/>
      <c r="JIP24" s="780"/>
      <c r="JIQ24" s="780"/>
      <c r="JIR24" s="780"/>
      <c r="JIS24" s="780"/>
      <c r="JIT24" s="780"/>
      <c r="JIU24" s="780"/>
      <c r="JIV24" s="780"/>
      <c r="JIW24" s="780"/>
      <c r="JIX24" s="780"/>
      <c r="JIY24" s="780"/>
      <c r="JIZ24" s="780"/>
      <c r="JJA24" s="780"/>
      <c r="JJB24" s="780"/>
      <c r="JJC24" s="780"/>
      <c r="JJD24" s="780"/>
      <c r="JJE24" s="780"/>
      <c r="JJF24" s="780"/>
      <c r="JJG24" s="780"/>
      <c r="JJH24" s="780"/>
      <c r="JJI24" s="780"/>
      <c r="JJJ24" s="780"/>
      <c r="JJK24" s="780"/>
      <c r="JJL24" s="780"/>
      <c r="JJM24" s="780"/>
      <c r="JJN24" s="780"/>
      <c r="JJO24" s="780"/>
      <c r="JJP24" s="780"/>
      <c r="JJQ24" s="780"/>
      <c r="JJR24" s="780"/>
      <c r="JJS24" s="780"/>
      <c r="JJT24" s="780"/>
      <c r="JJU24" s="780"/>
      <c r="JJV24" s="780"/>
      <c r="JJW24" s="780"/>
      <c r="JJX24" s="780"/>
      <c r="JJY24" s="780"/>
      <c r="JJZ24" s="780"/>
      <c r="JKA24" s="780"/>
      <c r="JKB24" s="780"/>
      <c r="JKC24" s="780"/>
      <c r="JKD24" s="780"/>
      <c r="JKE24" s="780"/>
      <c r="JKF24" s="780"/>
      <c r="JKG24" s="780"/>
      <c r="JKH24" s="780"/>
      <c r="JKI24" s="780"/>
      <c r="JKJ24" s="780"/>
      <c r="JKK24" s="780"/>
      <c r="JKL24" s="780"/>
      <c r="JKM24" s="780"/>
      <c r="JKN24" s="780"/>
      <c r="JKO24" s="780"/>
      <c r="JKP24" s="780"/>
      <c r="JKQ24" s="780"/>
      <c r="JKR24" s="780"/>
      <c r="JKS24" s="780"/>
      <c r="JKT24" s="780"/>
      <c r="JKU24" s="780"/>
      <c r="JKV24" s="780"/>
      <c r="JKW24" s="780"/>
      <c r="JKX24" s="780"/>
      <c r="JKY24" s="780"/>
      <c r="JKZ24" s="780"/>
      <c r="JLA24" s="780"/>
      <c r="JLB24" s="780"/>
      <c r="JLC24" s="780"/>
      <c r="JLD24" s="780"/>
      <c r="JLE24" s="780"/>
      <c r="JLF24" s="780"/>
      <c r="JLG24" s="780"/>
      <c r="JLH24" s="780"/>
      <c r="JLI24" s="780"/>
      <c r="JLJ24" s="780"/>
      <c r="JLK24" s="780"/>
      <c r="JLL24" s="780"/>
      <c r="JLM24" s="780"/>
      <c r="JLN24" s="780"/>
      <c r="JLO24" s="780"/>
      <c r="JLP24" s="780"/>
      <c r="JLQ24" s="780"/>
      <c r="JLR24" s="780"/>
      <c r="JLS24" s="780"/>
      <c r="JLT24" s="780"/>
      <c r="JLU24" s="780"/>
      <c r="JLV24" s="780"/>
      <c r="JLW24" s="780"/>
      <c r="JLX24" s="780"/>
      <c r="JLY24" s="780"/>
      <c r="JLZ24" s="780"/>
      <c r="JMA24" s="780"/>
      <c r="JMB24" s="780"/>
      <c r="JMC24" s="780"/>
      <c r="JMD24" s="780"/>
      <c r="JME24" s="780"/>
      <c r="JMF24" s="780"/>
      <c r="JMG24" s="780"/>
      <c r="JMH24" s="780"/>
      <c r="JMI24" s="780"/>
      <c r="JMJ24" s="780"/>
      <c r="JMK24" s="780"/>
      <c r="JML24" s="780"/>
      <c r="JMM24" s="780"/>
      <c r="JMN24" s="780"/>
      <c r="JMO24" s="780"/>
      <c r="JMP24" s="780"/>
      <c r="JMQ24" s="780"/>
      <c r="JMR24" s="780"/>
      <c r="JMS24" s="780"/>
      <c r="JMT24" s="780"/>
      <c r="JMU24" s="780"/>
      <c r="JMV24" s="780"/>
      <c r="JMW24" s="780"/>
      <c r="JMX24" s="780"/>
      <c r="JMY24" s="780"/>
      <c r="JMZ24" s="780"/>
      <c r="JNA24" s="780"/>
      <c r="JNB24" s="780"/>
      <c r="JNC24" s="780"/>
      <c r="JND24" s="780"/>
      <c r="JNE24" s="780"/>
      <c r="JNF24" s="780"/>
      <c r="JNG24" s="780"/>
      <c r="JNH24" s="780"/>
      <c r="JNI24" s="780"/>
      <c r="JNJ24" s="780"/>
      <c r="JNK24" s="780"/>
      <c r="JNL24" s="780"/>
      <c r="JNM24" s="780"/>
      <c r="JNN24" s="780"/>
      <c r="JNO24" s="780"/>
      <c r="JNP24" s="780"/>
      <c r="JNQ24" s="780"/>
      <c r="JNR24" s="780"/>
      <c r="JNS24" s="780"/>
      <c r="JNT24" s="780"/>
      <c r="JNU24" s="780"/>
      <c r="JNV24" s="780"/>
      <c r="JNW24" s="780"/>
      <c r="JNX24" s="780"/>
      <c r="JNY24" s="780"/>
      <c r="JNZ24" s="780"/>
      <c r="JOA24" s="780"/>
      <c r="JOB24" s="780"/>
      <c r="JOC24" s="780"/>
      <c r="JOD24" s="780"/>
      <c r="JOE24" s="780"/>
      <c r="JOF24" s="780"/>
      <c r="JOG24" s="780"/>
      <c r="JOH24" s="780"/>
      <c r="JOI24" s="780"/>
      <c r="JOJ24" s="780"/>
      <c r="JOK24" s="780"/>
      <c r="JOL24" s="780"/>
      <c r="JOM24" s="780"/>
      <c r="JON24" s="780"/>
      <c r="JOO24" s="780"/>
      <c r="JOP24" s="780"/>
      <c r="JOQ24" s="780"/>
      <c r="JOR24" s="780"/>
      <c r="JOS24" s="780"/>
      <c r="JOT24" s="780"/>
      <c r="JOU24" s="780"/>
      <c r="JOV24" s="780"/>
      <c r="JOW24" s="780"/>
      <c r="JOX24" s="780"/>
      <c r="JOY24" s="780"/>
      <c r="JOZ24" s="780"/>
      <c r="JPA24" s="780"/>
      <c r="JPB24" s="780"/>
      <c r="JPC24" s="780"/>
      <c r="JPD24" s="780"/>
      <c r="JPE24" s="780"/>
      <c r="JPF24" s="780"/>
      <c r="JPG24" s="780"/>
      <c r="JPH24" s="780"/>
      <c r="JPI24" s="780"/>
      <c r="JPJ24" s="780"/>
      <c r="JPK24" s="780"/>
      <c r="JPL24" s="780"/>
      <c r="JPM24" s="780"/>
      <c r="JPN24" s="780"/>
      <c r="JPO24" s="780"/>
      <c r="JPP24" s="780"/>
      <c r="JPQ24" s="780"/>
      <c r="JPR24" s="780"/>
      <c r="JPS24" s="780"/>
      <c r="JPT24" s="780"/>
      <c r="JPU24" s="780"/>
      <c r="JPV24" s="780"/>
      <c r="JPW24" s="780"/>
      <c r="JPX24" s="780"/>
      <c r="JPY24" s="780"/>
      <c r="JPZ24" s="780"/>
      <c r="JQA24" s="780"/>
      <c r="JQB24" s="780"/>
      <c r="JQC24" s="780"/>
      <c r="JQD24" s="780"/>
      <c r="JQE24" s="780"/>
      <c r="JQF24" s="780"/>
      <c r="JQG24" s="780"/>
      <c r="JQH24" s="780"/>
      <c r="JQI24" s="780"/>
      <c r="JQJ24" s="780"/>
      <c r="JQK24" s="780"/>
      <c r="JQL24" s="780"/>
      <c r="JQM24" s="780"/>
      <c r="JQN24" s="780"/>
      <c r="JQO24" s="780"/>
      <c r="JQP24" s="780"/>
      <c r="JQQ24" s="780"/>
      <c r="JQR24" s="780"/>
      <c r="JQS24" s="780"/>
      <c r="JQT24" s="780"/>
      <c r="JQU24" s="780"/>
      <c r="JQV24" s="780"/>
      <c r="JQW24" s="780"/>
      <c r="JQX24" s="780"/>
      <c r="JQY24" s="780"/>
      <c r="JQZ24" s="780"/>
      <c r="JRA24" s="780"/>
      <c r="JRB24" s="780"/>
      <c r="JRC24" s="780"/>
      <c r="JRD24" s="780"/>
      <c r="JRE24" s="780"/>
      <c r="JRF24" s="780"/>
      <c r="JRG24" s="780"/>
      <c r="JRH24" s="780"/>
      <c r="JRI24" s="780"/>
      <c r="JRJ24" s="780"/>
      <c r="JRK24" s="780"/>
      <c r="JRL24" s="780"/>
      <c r="JRM24" s="780"/>
      <c r="JRN24" s="780"/>
      <c r="JRO24" s="780"/>
      <c r="JRP24" s="780"/>
      <c r="JRQ24" s="780"/>
      <c r="JRR24" s="780"/>
      <c r="JRS24" s="780"/>
      <c r="JRT24" s="780"/>
      <c r="JRU24" s="780"/>
      <c r="JRV24" s="780"/>
      <c r="JRW24" s="780"/>
      <c r="JRX24" s="780"/>
      <c r="JRY24" s="780"/>
      <c r="JRZ24" s="780"/>
      <c r="JSA24" s="780"/>
      <c r="JSB24" s="780"/>
      <c r="JSC24" s="780"/>
      <c r="JSD24" s="780"/>
      <c r="JSE24" s="780"/>
      <c r="JSF24" s="780"/>
      <c r="JSG24" s="780"/>
      <c r="JSH24" s="780"/>
      <c r="JSI24" s="780"/>
      <c r="JSJ24" s="780"/>
      <c r="JSK24" s="780"/>
      <c r="JSL24" s="780"/>
      <c r="JSM24" s="780"/>
      <c r="JSN24" s="780"/>
      <c r="JSO24" s="780"/>
      <c r="JSP24" s="780"/>
      <c r="JSQ24" s="780"/>
      <c r="JSR24" s="780"/>
      <c r="JSS24" s="780"/>
      <c r="JST24" s="780"/>
      <c r="JSU24" s="780"/>
      <c r="JSV24" s="780"/>
      <c r="JSW24" s="780"/>
      <c r="JSX24" s="780"/>
      <c r="JSY24" s="780"/>
      <c r="JSZ24" s="780"/>
      <c r="JTA24" s="780"/>
      <c r="JTB24" s="780"/>
      <c r="JTC24" s="780"/>
      <c r="JTD24" s="780"/>
      <c r="JTE24" s="780"/>
      <c r="JTF24" s="780"/>
      <c r="JTG24" s="780"/>
      <c r="JTH24" s="780"/>
      <c r="JTI24" s="780"/>
      <c r="JTJ24" s="780"/>
      <c r="JTK24" s="780"/>
      <c r="JTL24" s="780"/>
      <c r="JTM24" s="780"/>
      <c r="JTN24" s="780"/>
      <c r="JTO24" s="780"/>
      <c r="JTP24" s="780"/>
      <c r="JTQ24" s="780"/>
      <c r="JTR24" s="780"/>
      <c r="JTS24" s="780"/>
      <c r="JTT24" s="780"/>
      <c r="JTU24" s="780"/>
      <c r="JTV24" s="780"/>
      <c r="JTW24" s="780"/>
      <c r="JTX24" s="780"/>
      <c r="JTY24" s="780"/>
      <c r="JTZ24" s="780"/>
      <c r="JUA24" s="780"/>
      <c r="JUB24" s="780"/>
      <c r="JUC24" s="780"/>
      <c r="JUD24" s="780"/>
      <c r="JUE24" s="780"/>
      <c r="JUF24" s="780"/>
      <c r="JUG24" s="780"/>
      <c r="JUH24" s="780"/>
      <c r="JUI24" s="780"/>
      <c r="JUJ24" s="780"/>
      <c r="JUK24" s="780"/>
      <c r="JUL24" s="780"/>
      <c r="JUM24" s="780"/>
      <c r="JUN24" s="780"/>
      <c r="JUO24" s="780"/>
      <c r="JUP24" s="780"/>
      <c r="JUQ24" s="780"/>
      <c r="JUR24" s="780"/>
      <c r="JUS24" s="780"/>
      <c r="JUT24" s="780"/>
      <c r="JUU24" s="780"/>
      <c r="JUV24" s="780"/>
      <c r="JUW24" s="780"/>
      <c r="JUX24" s="780"/>
      <c r="JUY24" s="780"/>
      <c r="JUZ24" s="780"/>
      <c r="JVA24" s="780"/>
      <c r="JVB24" s="780"/>
      <c r="JVC24" s="780"/>
      <c r="JVD24" s="780"/>
      <c r="JVE24" s="780"/>
      <c r="JVF24" s="780"/>
      <c r="JVG24" s="780"/>
      <c r="JVH24" s="780"/>
      <c r="JVI24" s="780"/>
      <c r="JVJ24" s="780"/>
      <c r="JVK24" s="780"/>
      <c r="JVL24" s="780"/>
      <c r="JVM24" s="780"/>
      <c r="JVN24" s="780"/>
      <c r="JVO24" s="780"/>
      <c r="JVP24" s="780"/>
      <c r="JVQ24" s="780"/>
      <c r="JVR24" s="780"/>
      <c r="JVS24" s="780"/>
      <c r="JVT24" s="780"/>
      <c r="JVU24" s="780"/>
      <c r="JVV24" s="780"/>
      <c r="JVW24" s="780"/>
      <c r="JVX24" s="780"/>
      <c r="JVY24" s="780"/>
      <c r="JVZ24" s="780"/>
      <c r="JWA24" s="780"/>
      <c r="JWB24" s="780"/>
      <c r="JWC24" s="780"/>
      <c r="JWD24" s="780"/>
      <c r="JWE24" s="780"/>
      <c r="JWF24" s="780"/>
      <c r="JWG24" s="780"/>
      <c r="JWH24" s="780"/>
      <c r="JWI24" s="780"/>
      <c r="JWJ24" s="780"/>
      <c r="JWK24" s="780"/>
      <c r="JWL24" s="780"/>
      <c r="JWM24" s="780"/>
      <c r="JWN24" s="780"/>
      <c r="JWO24" s="780"/>
      <c r="JWP24" s="780"/>
      <c r="JWQ24" s="780"/>
      <c r="JWR24" s="780"/>
      <c r="JWS24" s="780"/>
      <c r="JWT24" s="780"/>
      <c r="JWU24" s="780"/>
      <c r="JWV24" s="780"/>
      <c r="JWW24" s="780"/>
      <c r="JWX24" s="780"/>
      <c r="JWY24" s="780"/>
      <c r="JWZ24" s="780"/>
      <c r="JXA24" s="780"/>
      <c r="JXB24" s="780"/>
      <c r="JXC24" s="780"/>
      <c r="JXD24" s="780"/>
      <c r="JXE24" s="780"/>
      <c r="JXF24" s="780"/>
      <c r="JXG24" s="780"/>
      <c r="JXH24" s="780"/>
      <c r="JXI24" s="780"/>
      <c r="JXJ24" s="780"/>
      <c r="JXK24" s="780"/>
      <c r="JXL24" s="780"/>
      <c r="JXM24" s="780"/>
      <c r="JXN24" s="780"/>
      <c r="JXO24" s="780"/>
      <c r="JXP24" s="780"/>
      <c r="JXQ24" s="780"/>
      <c r="JXR24" s="780"/>
      <c r="JXS24" s="780"/>
      <c r="JXT24" s="780"/>
      <c r="JXU24" s="780"/>
      <c r="JXV24" s="780"/>
      <c r="JXW24" s="780"/>
      <c r="JXX24" s="780"/>
      <c r="JXY24" s="780"/>
      <c r="JXZ24" s="780"/>
      <c r="JYA24" s="780"/>
      <c r="JYB24" s="780"/>
      <c r="JYC24" s="780"/>
      <c r="JYD24" s="780"/>
      <c r="JYE24" s="780"/>
      <c r="JYF24" s="780"/>
      <c r="JYG24" s="780"/>
      <c r="JYH24" s="780"/>
      <c r="JYI24" s="780"/>
      <c r="JYJ24" s="780"/>
      <c r="JYK24" s="780"/>
      <c r="JYL24" s="780"/>
      <c r="JYM24" s="780"/>
      <c r="JYN24" s="780"/>
      <c r="JYO24" s="780"/>
      <c r="JYP24" s="780"/>
      <c r="JYQ24" s="780"/>
      <c r="JYR24" s="780"/>
      <c r="JYS24" s="780"/>
      <c r="JYT24" s="780"/>
      <c r="JYU24" s="780"/>
      <c r="JYV24" s="780"/>
      <c r="JYW24" s="780"/>
      <c r="JYX24" s="780"/>
      <c r="JYY24" s="780"/>
      <c r="JYZ24" s="780"/>
      <c r="JZA24" s="780"/>
      <c r="JZB24" s="780"/>
      <c r="JZC24" s="780"/>
      <c r="JZD24" s="780"/>
      <c r="JZE24" s="780"/>
      <c r="JZF24" s="780"/>
      <c r="JZG24" s="780"/>
      <c r="JZH24" s="780"/>
      <c r="JZI24" s="780"/>
      <c r="JZJ24" s="780"/>
      <c r="JZK24" s="780"/>
      <c r="JZL24" s="780"/>
      <c r="JZM24" s="780"/>
      <c r="JZN24" s="780"/>
      <c r="JZO24" s="780"/>
      <c r="JZP24" s="780"/>
      <c r="JZQ24" s="780"/>
      <c r="JZR24" s="780"/>
      <c r="JZS24" s="780"/>
      <c r="JZT24" s="780"/>
      <c r="JZU24" s="780"/>
      <c r="JZV24" s="780"/>
      <c r="JZW24" s="780"/>
      <c r="JZX24" s="780"/>
      <c r="JZY24" s="780"/>
      <c r="JZZ24" s="780"/>
      <c r="KAA24" s="780"/>
      <c r="KAB24" s="780"/>
      <c r="KAC24" s="780"/>
      <c r="KAD24" s="780"/>
      <c r="KAE24" s="780"/>
      <c r="KAF24" s="780"/>
      <c r="KAG24" s="780"/>
      <c r="KAH24" s="780"/>
      <c r="KAI24" s="780"/>
      <c r="KAJ24" s="780"/>
      <c r="KAK24" s="780"/>
      <c r="KAL24" s="780"/>
      <c r="KAM24" s="780"/>
      <c r="KAN24" s="780"/>
      <c r="KAO24" s="780"/>
      <c r="KAP24" s="780"/>
      <c r="KAQ24" s="780"/>
      <c r="KAR24" s="780"/>
      <c r="KAS24" s="780"/>
      <c r="KAT24" s="780"/>
      <c r="KAU24" s="780"/>
      <c r="KAV24" s="780"/>
      <c r="KAW24" s="780"/>
      <c r="KAX24" s="780"/>
      <c r="KAY24" s="780"/>
      <c r="KAZ24" s="780"/>
      <c r="KBA24" s="780"/>
      <c r="KBB24" s="780"/>
      <c r="KBC24" s="780"/>
      <c r="KBD24" s="780"/>
      <c r="KBE24" s="780"/>
      <c r="KBF24" s="780"/>
      <c r="KBG24" s="780"/>
      <c r="KBH24" s="780"/>
      <c r="KBI24" s="780"/>
      <c r="KBJ24" s="780"/>
      <c r="KBK24" s="780"/>
      <c r="KBL24" s="780"/>
      <c r="KBM24" s="780"/>
      <c r="KBN24" s="780"/>
      <c r="KBO24" s="780"/>
      <c r="KBP24" s="780"/>
      <c r="KBQ24" s="780"/>
      <c r="KBR24" s="780"/>
      <c r="KBS24" s="780"/>
      <c r="KBT24" s="780"/>
      <c r="KBU24" s="780"/>
      <c r="KBV24" s="780"/>
      <c r="KBW24" s="780"/>
      <c r="KBX24" s="780"/>
      <c r="KBY24" s="780"/>
      <c r="KBZ24" s="780"/>
      <c r="KCA24" s="780"/>
      <c r="KCB24" s="780"/>
      <c r="KCC24" s="780"/>
      <c r="KCD24" s="780"/>
      <c r="KCE24" s="780"/>
      <c r="KCF24" s="780"/>
      <c r="KCG24" s="780"/>
      <c r="KCH24" s="780"/>
      <c r="KCI24" s="780"/>
      <c r="KCJ24" s="780"/>
      <c r="KCK24" s="780"/>
      <c r="KCL24" s="780"/>
      <c r="KCM24" s="780"/>
      <c r="KCN24" s="780"/>
      <c r="KCO24" s="780"/>
      <c r="KCP24" s="780"/>
      <c r="KCQ24" s="780"/>
      <c r="KCR24" s="780"/>
      <c r="KCS24" s="780"/>
      <c r="KCT24" s="780"/>
      <c r="KCU24" s="780"/>
      <c r="KCV24" s="780"/>
      <c r="KCW24" s="780"/>
      <c r="KCX24" s="780"/>
      <c r="KCY24" s="780"/>
      <c r="KCZ24" s="780"/>
      <c r="KDA24" s="780"/>
      <c r="KDB24" s="780"/>
      <c r="KDC24" s="780"/>
      <c r="KDD24" s="780"/>
      <c r="KDE24" s="780"/>
      <c r="KDF24" s="780"/>
      <c r="KDG24" s="780"/>
      <c r="KDH24" s="780"/>
      <c r="KDI24" s="780"/>
      <c r="KDJ24" s="780"/>
      <c r="KDK24" s="780"/>
      <c r="KDL24" s="780"/>
      <c r="KDM24" s="780"/>
      <c r="KDN24" s="780"/>
      <c r="KDO24" s="780"/>
      <c r="KDP24" s="780"/>
      <c r="KDQ24" s="780"/>
      <c r="KDR24" s="780"/>
      <c r="KDS24" s="780"/>
      <c r="KDT24" s="780"/>
      <c r="KDU24" s="780"/>
      <c r="KDV24" s="780"/>
      <c r="KDW24" s="780"/>
      <c r="KDX24" s="780"/>
      <c r="KDY24" s="780"/>
      <c r="KDZ24" s="780"/>
      <c r="KEA24" s="780"/>
      <c r="KEB24" s="780"/>
      <c r="KEC24" s="780"/>
      <c r="KED24" s="780"/>
      <c r="KEE24" s="780"/>
      <c r="KEF24" s="780"/>
      <c r="KEG24" s="780"/>
      <c r="KEH24" s="780"/>
      <c r="KEI24" s="780"/>
      <c r="KEJ24" s="780"/>
      <c r="KEK24" s="780"/>
      <c r="KEL24" s="780"/>
      <c r="KEM24" s="780"/>
      <c r="KEN24" s="780"/>
      <c r="KEO24" s="780"/>
      <c r="KEP24" s="780"/>
      <c r="KEQ24" s="780"/>
      <c r="KER24" s="780"/>
      <c r="KES24" s="780"/>
      <c r="KET24" s="780"/>
      <c r="KEU24" s="780"/>
      <c r="KEV24" s="780"/>
      <c r="KEW24" s="780"/>
      <c r="KEX24" s="780"/>
      <c r="KEY24" s="780"/>
      <c r="KEZ24" s="780"/>
      <c r="KFA24" s="780"/>
      <c r="KFB24" s="780"/>
      <c r="KFC24" s="780"/>
      <c r="KFD24" s="780"/>
      <c r="KFE24" s="780"/>
      <c r="KFF24" s="780"/>
      <c r="KFG24" s="780"/>
      <c r="KFH24" s="780"/>
      <c r="KFI24" s="780"/>
      <c r="KFJ24" s="780"/>
      <c r="KFK24" s="780"/>
      <c r="KFL24" s="780"/>
      <c r="KFM24" s="780"/>
      <c r="KFN24" s="780"/>
      <c r="KFO24" s="780"/>
      <c r="KFP24" s="780"/>
      <c r="KFQ24" s="780"/>
      <c r="KFR24" s="780"/>
      <c r="KFS24" s="780"/>
      <c r="KFT24" s="780"/>
      <c r="KFU24" s="780"/>
      <c r="KFV24" s="780"/>
      <c r="KFW24" s="780"/>
      <c r="KFX24" s="780"/>
      <c r="KFY24" s="780"/>
      <c r="KFZ24" s="780"/>
      <c r="KGA24" s="780"/>
      <c r="KGB24" s="780"/>
      <c r="KGC24" s="780"/>
      <c r="KGD24" s="780"/>
      <c r="KGE24" s="780"/>
      <c r="KGF24" s="780"/>
      <c r="KGG24" s="780"/>
      <c r="KGH24" s="780"/>
      <c r="KGI24" s="780"/>
      <c r="KGJ24" s="780"/>
      <c r="KGK24" s="780"/>
      <c r="KGL24" s="780"/>
      <c r="KGM24" s="780"/>
      <c r="KGN24" s="780"/>
      <c r="KGO24" s="780"/>
      <c r="KGP24" s="780"/>
      <c r="KGQ24" s="780"/>
      <c r="KGR24" s="780"/>
      <c r="KGS24" s="780"/>
      <c r="KGT24" s="780"/>
      <c r="KGU24" s="780"/>
      <c r="KGV24" s="780"/>
      <c r="KGW24" s="780"/>
      <c r="KGX24" s="780"/>
      <c r="KGY24" s="780"/>
      <c r="KGZ24" s="780"/>
      <c r="KHA24" s="780"/>
      <c r="KHB24" s="780"/>
      <c r="KHC24" s="780"/>
      <c r="KHD24" s="780"/>
      <c r="KHE24" s="780"/>
      <c r="KHF24" s="780"/>
      <c r="KHG24" s="780"/>
      <c r="KHH24" s="780"/>
      <c r="KHI24" s="780"/>
      <c r="KHJ24" s="780"/>
      <c r="KHK24" s="780"/>
      <c r="KHL24" s="780"/>
      <c r="KHM24" s="780"/>
      <c r="KHN24" s="780"/>
      <c r="KHO24" s="780"/>
      <c r="KHP24" s="780"/>
      <c r="KHQ24" s="780"/>
      <c r="KHR24" s="780"/>
      <c r="KHS24" s="780"/>
      <c r="KHT24" s="780"/>
      <c r="KHU24" s="780"/>
      <c r="KHV24" s="780"/>
      <c r="KHW24" s="780"/>
      <c r="KHX24" s="780"/>
      <c r="KHY24" s="780"/>
      <c r="KHZ24" s="780"/>
      <c r="KIA24" s="780"/>
      <c r="KIB24" s="780"/>
      <c r="KIC24" s="780"/>
      <c r="KID24" s="780"/>
      <c r="KIE24" s="780"/>
      <c r="KIF24" s="780"/>
      <c r="KIG24" s="780"/>
      <c r="KIH24" s="780"/>
      <c r="KII24" s="780"/>
      <c r="KIJ24" s="780"/>
      <c r="KIK24" s="780"/>
      <c r="KIL24" s="780"/>
      <c r="KIM24" s="780"/>
      <c r="KIN24" s="780"/>
      <c r="KIO24" s="780"/>
      <c r="KIP24" s="780"/>
      <c r="KIQ24" s="780"/>
      <c r="KIR24" s="780"/>
      <c r="KIS24" s="780"/>
      <c r="KIT24" s="780"/>
      <c r="KIU24" s="780"/>
      <c r="KIV24" s="780"/>
      <c r="KIW24" s="780"/>
      <c r="KIX24" s="780"/>
      <c r="KIY24" s="780"/>
      <c r="KIZ24" s="780"/>
      <c r="KJA24" s="780"/>
      <c r="KJB24" s="780"/>
      <c r="KJC24" s="780"/>
      <c r="KJD24" s="780"/>
      <c r="KJE24" s="780"/>
      <c r="KJF24" s="780"/>
      <c r="KJG24" s="780"/>
      <c r="KJH24" s="780"/>
      <c r="KJI24" s="780"/>
      <c r="KJJ24" s="780"/>
      <c r="KJK24" s="780"/>
      <c r="KJL24" s="780"/>
      <c r="KJM24" s="780"/>
      <c r="KJN24" s="780"/>
      <c r="KJO24" s="780"/>
      <c r="KJP24" s="780"/>
      <c r="KJQ24" s="780"/>
      <c r="KJR24" s="780"/>
      <c r="KJS24" s="780"/>
      <c r="KJT24" s="780"/>
      <c r="KJU24" s="780"/>
      <c r="KJV24" s="780"/>
      <c r="KJW24" s="780"/>
      <c r="KJX24" s="780"/>
      <c r="KJY24" s="780"/>
      <c r="KJZ24" s="780"/>
      <c r="KKA24" s="780"/>
      <c r="KKB24" s="780"/>
      <c r="KKC24" s="780"/>
      <c r="KKD24" s="780"/>
      <c r="KKE24" s="780"/>
      <c r="KKF24" s="780"/>
      <c r="KKG24" s="780"/>
      <c r="KKH24" s="780"/>
      <c r="KKI24" s="780"/>
      <c r="KKJ24" s="780"/>
      <c r="KKK24" s="780"/>
      <c r="KKL24" s="780"/>
      <c r="KKM24" s="780"/>
      <c r="KKN24" s="780"/>
      <c r="KKO24" s="780"/>
      <c r="KKP24" s="780"/>
      <c r="KKQ24" s="780"/>
      <c r="KKR24" s="780"/>
      <c r="KKS24" s="780"/>
      <c r="KKT24" s="780"/>
      <c r="KKU24" s="780"/>
      <c r="KKV24" s="780"/>
      <c r="KKW24" s="780"/>
      <c r="KKX24" s="780"/>
      <c r="KKY24" s="780"/>
      <c r="KKZ24" s="780"/>
      <c r="KLA24" s="780"/>
      <c r="KLB24" s="780"/>
      <c r="KLC24" s="780"/>
      <c r="KLD24" s="780"/>
      <c r="KLE24" s="780"/>
      <c r="KLF24" s="780"/>
      <c r="KLG24" s="780"/>
      <c r="KLH24" s="780"/>
      <c r="KLI24" s="780"/>
      <c r="KLJ24" s="780"/>
      <c r="KLK24" s="780"/>
      <c r="KLL24" s="780"/>
      <c r="KLM24" s="780"/>
      <c r="KLN24" s="780"/>
      <c r="KLO24" s="780"/>
      <c r="KLP24" s="780"/>
      <c r="KLQ24" s="780"/>
      <c r="KLR24" s="780"/>
      <c r="KLS24" s="780"/>
      <c r="KLT24" s="780"/>
      <c r="KLU24" s="780"/>
      <c r="KLV24" s="780"/>
      <c r="KLW24" s="780"/>
      <c r="KLX24" s="780"/>
      <c r="KLY24" s="780"/>
      <c r="KLZ24" s="780"/>
      <c r="KMA24" s="780"/>
      <c r="KMB24" s="780"/>
      <c r="KMC24" s="780"/>
      <c r="KMD24" s="780"/>
      <c r="KME24" s="780"/>
      <c r="KMF24" s="780"/>
      <c r="KMG24" s="780"/>
      <c r="KMH24" s="780"/>
      <c r="KMI24" s="780"/>
      <c r="KMJ24" s="780"/>
      <c r="KMK24" s="780"/>
      <c r="KML24" s="780"/>
      <c r="KMM24" s="780"/>
      <c r="KMN24" s="780"/>
      <c r="KMO24" s="780"/>
      <c r="KMP24" s="780"/>
      <c r="KMQ24" s="780"/>
      <c r="KMR24" s="780"/>
      <c r="KMS24" s="780"/>
      <c r="KMT24" s="780"/>
      <c r="KMU24" s="780"/>
      <c r="KMV24" s="780"/>
      <c r="KMW24" s="780"/>
      <c r="KMX24" s="780"/>
      <c r="KMY24" s="780"/>
      <c r="KMZ24" s="780"/>
      <c r="KNA24" s="780"/>
      <c r="KNB24" s="780"/>
      <c r="KNC24" s="780"/>
      <c r="KND24" s="780"/>
      <c r="KNE24" s="780"/>
      <c r="KNF24" s="780"/>
      <c r="KNG24" s="780"/>
      <c r="KNH24" s="780"/>
      <c r="KNI24" s="780"/>
      <c r="KNJ24" s="780"/>
      <c r="KNK24" s="780"/>
      <c r="KNL24" s="780"/>
      <c r="KNM24" s="780"/>
      <c r="KNN24" s="780"/>
      <c r="KNO24" s="780"/>
      <c r="KNP24" s="780"/>
      <c r="KNQ24" s="780"/>
      <c r="KNR24" s="780"/>
      <c r="KNS24" s="780"/>
      <c r="KNT24" s="780"/>
      <c r="KNU24" s="780"/>
      <c r="KNV24" s="780"/>
      <c r="KNW24" s="780"/>
      <c r="KNX24" s="780"/>
      <c r="KNY24" s="780"/>
      <c r="KNZ24" s="780"/>
      <c r="KOA24" s="780"/>
      <c r="KOB24" s="780"/>
      <c r="KOC24" s="780"/>
      <c r="KOD24" s="780"/>
      <c r="KOE24" s="780"/>
      <c r="KOF24" s="780"/>
      <c r="KOG24" s="780"/>
      <c r="KOH24" s="780"/>
      <c r="KOI24" s="780"/>
      <c r="KOJ24" s="780"/>
      <c r="KOK24" s="780"/>
      <c r="KOL24" s="780"/>
      <c r="KOM24" s="780"/>
      <c r="KON24" s="780"/>
      <c r="KOO24" s="780"/>
      <c r="KOP24" s="780"/>
      <c r="KOQ24" s="780"/>
      <c r="KOR24" s="780"/>
      <c r="KOS24" s="780"/>
      <c r="KOT24" s="780"/>
      <c r="KOU24" s="780"/>
      <c r="KOV24" s="780"/>
      <c r="KOW24" s="780"/>
      <c r="KOX24" s="780"/>
      <c r="KOY24" s="780"/>
      <c r="KOZ24" s="780"/>
      <c r="KPA24" s="780"/>
      <c r="KPB24" s="780"/>
      <c r="KPC24" s="780"/>
      <c r="KPD24" s="780"/>
      <c r="KPE24" s="780"/>
      <c r="KPF24" s="780"/>
      <c r="KPG24" s="780"/>
      <c r="KPH24" s="780"/>
      <c r="KPI24" s="780"/>
      <c r="KPJ24" s="780"/>
      <c r="KPK24" s="780"/>
      <c r="KPL24" s="780"/>
      <c r="KPM24" s="780"/>
      <c r="KPN24" s="780"/>
      <c r="KPO24" s="780"/>
      <c r="KPP24" s="780"/>
      <c r="KPQ24" s="780"/>
      <c r="KPR24" s="780"/>
      <c r="KPS24" s="780"/>
      <c r="KPT24" s="780"/>
      <c r="KPU24" s="780"/>
      <c r="KPV24" s="780"/>
      <c r="KPW24" s="780"/>
      <c r="KPX24" s="780"/>
      <c r="KPY24" s="780"/>
      <c r="KPZ24" s="780"/>
      <c r="KQA24" s="780"/>
      <c r="KQB24" s="780"/>
      <c r="KQC24" s="780"/>
      <c r="KQD24" s="780"/>
      <c r="KQE24" s="780"/>
      <c r="KQF24" s="780"/>
      <c r="KQG24" s="780"/>
      <c r="KQH24" s="780"/>
      <c r="KQI24" s="780"/>
      <c r="KQJ24" s="780"/>
      <c r="KQK24" s="780"/>
      <c r="KQL24" s="780"/>
      <c r="KQM24" s="780"/>
      <c r="KQN24" s="780"/>
      <c r="KQO24" s="780"/>
      <c r="KQP24" s="780"/>
      <c r="KQQ24" s="780"/>
      <c r="KQR24" s="780"/>
      <c r="KQS24" s="780"/>
      <c r="KQT24" s="780"/>
      <c r="KQU24" s="780"/>
      <c r="KQV24" s="780"/>
      <c r="KQW24" s="780"/>
      <c r="KQX24" s="780"/>
      <c r="KQY24" s="780"/>
      <c r="KQZ24" s="780"/>
      <c r="KRA24" s="780"/>
      <c r="KRB24" s="780"/>
      <c r="KRC24" s="780"/>
      <c r="KRD24" s="780"/>
      <c r="KRE24" s="780"/>
      <c r="KRF24" s="780"/>
      <c r="KRG24" s="780"/>
      <c r="KRH24" s="780"/>
      <c r="KRI24" s="780"/>
      <c r="KRJ24" s="780"/>
      <c r="KRK24" s="780"/>
      <c r="KRL24" s="780"/>
      <c r="KRM24" s="780"/>
      <c r="KRN24" s="780"/>
      <c r="KRO24" s="780"/>
      <c r="KRP24" s="780"/>
      <c r="KRQ24" s="780"/>
      <c r="KRR24" s="780"/>
      <c r="KRS24" s="780"/>
      <c r="KRT24" s="780"/>
      <c r="KRU24" s="780"/>
      <c r="KRV24" s="780"/>
      <c r="KRW24" s="780"/>
      <c r="KRX24" s="780"/>
      <c r="KRY24" s="780"/>
      <c r="KRZ24" s="780"/>
      <c r="KSA24" s="780"/>
      <c r="KSB24" s="780"/>
      <c r="KSC24" s="780"/>
      <c r="KSD24" s="780"/>
      <c r="KSE24" s="780"/>
      <c r="KSF24" s="780"/>
      <c r="KSG24" s="780"/>
      <c r="KSH24" s="780"/>
      <c r="KSI24" s="780"/>
      <c r="KSJ24" s="780"/>
      <c r="KSK24" s="780"/>
      <c r="KSL24" s="780"/>
      <c r="KSM24" s="780"/>
      <c r="KSN24" s="780"/>
      <c r="KSO24" s="780"/>
      <c r="KSP24" s="780"/>
      <c r="KSQ24" s="780"/>
      <c r="KSR24" s="780"/>
      <c r="KSS24" s="780"/>
      <c r="KST24" s="780"/>
      <c r="KSU24" s="780"/>
      <c r="KSV24" s="780"/>
      <c r="KSW24" s="780"/>
      <c r="KSX24" s="780"/>
      <c r="KSY24" s="780"/>
      <c r="KSZ24" s="780"/>
      <c r="KTA24" s="780"/>
      <c r="KTB24" s="780"/>
      <c r="KTC24" s="780"/>
      <c r="KTD24" s="780"/>
      <c r="KTE24" s="780"/>
      <c r="KTF24" s="780"/>
      <c r="KTG24" s="780"/>
      <c r="KTH24" s="780"/>
      <c r="KTI24" s="780"/>
      <c r="KTJ24" s="780"/>
      <c r="KTK24" s="780"/>
      <c r="KTL24" s="780"/>
      <c r="KTM24" s="780"/>
      <c r="KTN24" s="780"/>
      <c r="KTO24" s="780"/>
      <c r="KTP24" s="780"/>
      <c r="KTQ24" s="780"/>
      <c r="KTR24" s="780"/>
      <c r="KTS24" s="780"/>
      <c r="KTT24" s="780"/>
      <c r="KTU24" s="780"/>
      <c r="KTV24" s="780"/>
      <c r="KTW24" s="780"/>
      <c r="KTX24" s="780"/>
      <c r="KTY24" s="780"/>
      <c r="KTZ24" s="780"/>
      <c r="KUA24" s="780"/>
      <c r="KUB24" s="780"/>
      <c r="KUC24" s="780"/>
      <c r="KUD24" s="780"/>
      <c r="KUE24" s="780"/>
      <c r="KUF24" s="780"/>
      <c r="KUG24" s="780"/>
      <c r="KUH24" s="780"/>
      <c r="KUI24" s="780"/>
      <c r="KUJ24" s="780"/>
      <c r="KUK24" s="780"/>
      <c r="KUL24" s="780"/>
      <c r="KUM24" s="780"/>
      <c r="KUN24" s="780"/>
      <c r="KUO24" s="780"/>
      <c r="KUP24" s="780"/>
      <c r="KUQ24" s="780"/>
      <c r="KUR24" s="780"/>
      <c r="KUS24" s="780"/>
      <c r="KUT24" s="780"/>
      <c r="KUU24" s="780"/>
      <c r="KUV24" s="780"/>
      <c r="KUW24" s="780"/>
      <c r="KUX24" s="780"/>
      <c r="KUY24" s="780"/>
      <c r="KUZ24" s="780"/>
      <c r="KVA24" s="780"/>
      <c r="KVB24" s="780"/>
      <c r="KVC24" s="780"/>
      <c r="KVD24" s="780"/>
      <c r="KVE24" s="780"/>
      <c r="KVF24" s="780"/>
      <c r="KVG24" s="780"/>
      <c r="KVH24" s="780"/>
      <c r="KVI24" s="780"/>
      <c r="KVJ24" s="780"/>
      <c r="KVK24" s="780"/>
      <c r="KVL24" s="780"/>
      <c r="KVM24" s="780"/>
      <c r="KVN24" s="780"/>
      <c r="KVO24" s="780"/>
      <c r="KVP24" s="780"/>
      <c r="KVQ24" s="780"/>
      <c r="KVR24" s="780"/>
      <c r="KVS24" s="780"/>
      <c r="KVT24" s="780"/>
      <c r="KVU24" s="780"/>
      <c r="KVV24" s="780"/>
      <c r="KVW24" s="780"/>
      <c r="KVX24" s="780"/>
      <c r="KVY24" s="780"/>
      <c r="KVZ24" s="780"/>
      <c r="KWA24" s="780"/>
      <c r="KWB24" s="780"/>
      <c r="KWC24" s="780"/>
      <c r="KWD24" s="780"/>
      <c r="KWE24" s="780"/>
      <c r="KWF24" s="780"/>
      <c r="KWG24" s="780"/>
      <c r="KWH24" s="780"/>
      <c r="KWI24" s="780"/>
      <c r="KWJ24" s="780"/>
      <c r="KWK24" s="780"/>
      <c r="KWL24" s="780"/>
      <c r="KWM24" s="780"/>
      <c r="KWN24" s="780"/>
      <c r="KWO24" s="780"/>
      <c r="KWP24" s="780"/>
      <c r="KWQ24" s="780"/>
      <c r="KWR24" s="780"/>
      <c r="KWS24" s="780"/>
      <c r="KWT24" s="780"/>
      <c r="KWU24" s="780"/>
      <c r="KWV24" s="780"/>
      <c r="KWW24" s="780"/>
      <c r="KWX24" s="780"/>
      <c r="KWY24" s="780"/>
      <c r="KWZ24" s="780"/>
      <c r="KXA24" s="780"/>
      <c r="KXB24" s="780"/>
      <c r="KXC24" s="780"/>
      <c r="KXD24" s="780"/>
      <c r="KXE24" s="780"/>
      <c r="KXF24" s="780"/>
      <c r="KXG24" s="780"/>
      <c r="KXH24" s="780"/>
      <c r="KXI24" s="780"/>
      <c r="KXJ24" s="780"/>
      <c r="KXK24" s="780"/>
      <c r="KXL24" s="780"/>
      <c r="KXM24" s="780"/>
      <c r="KXN24" s="780"/>
      <c r="KXO24" s="780"/>
      <c r="KXP24" s="780"/>
      <c r="KXQ24" s="780"/>
      <c r="KXR24" s="780"/>
      <c r="KXS24" s="780"/>
      <c r="KXT24" s="780"/>
      <c r="KXU24" s="780"/>
      <c r="KXV24" s="780"/>
      <c r="KXW24" s="780"/>
      <c r="KXX24" s="780"/>
      <c r="KXY24" s="780"/>
      <c r="KXZ24" s="780"/>
      <c r="KYA24" s="780"/>
      <c r="KYB24" s="780"/>
      <c r="KYC24" s="780"/>
      <c r="KYD24" s="780"/>
      <c r="KYE24" s="780"/>
      <c r="KYF24" s="780"/>
      <c r="KYG24" s="780"/>
      <c r="KYH24" s="780"/>
      <c r="KYI24" s="780"/>
      <c r="KYJ24" s="780"/>
      <c r="KYK24" s="780"/>
      <c r="KYL24" s="780"/>
      <c r="KYM24" s="780"/>
      <c r="KYN24" s="780"/>
      <c r="KYO24" s="780"/>
      <c r="KYP24" s="780"/>
      <c r="KYQ24" s="780"/>
      <c r="KYR24" s="780"/>
      <c r="KYS24" s="780"/>
      <c r="KYT24" s="780"/>
      <c r="KYU24" s="780"/>
      <c r="KYV24" s="780"/>
      <c r="KYW24" s="780"/>
      <c r="KYX24" s="780"/>
      <c r="KYY24" s="780"/>
      <c r="KYZ24" s="780"/>
      <c r="KZA24" s="780"/>
      <c r="KZB24" s="780"/>
      <c r="KZC24" s="780"/>
      <c r="KZD24" s="780"/>
      <c r="KZE24" s="780"/>
      <c r="KZF24" s="780"/>
      <c r="KZG24" s="780"/>
      <c r="KZH24" s="780"/>
      <c r="KZI24" s="780"/>
      <c r="KZJ24" s="780"/>
      <c r="KZK24" s="780"/>
      <c r="KZL24" s="780"/>
      <c r="KZM24" s="780"/>
      <c r="KZN24" s="780"/>
      <c r="KZO24" s="780"/>
      <c r="KZP24" s="780"/>
      <c r="KZQ24" s="780"/>
      <c r="KZR24" s="780"/>
      <c r="KZS24" s="780"/>
      <c r="KZT24" s="780"/>
      <c r="KZU24" s="780"/>
      <c r="KZV24" s="780"/>
      <c r="KZW24" s="780"/>
      <c r="KZX24" s="780"/>
      <c r="KZY24" s="780"/>
      <c r="KZZ24" s="780"/>
      <c r="LAA24" s="780"/>
      <c r="LAB24" s="780"/>
      <c r="LAC24" s="780"/>
      <c r="LAD24" s="780"/>
      <c r="LAE24" s="780"/>
      <c r="LAF24" s="780"/>
      <c r="LAG24" s="780"/>
      <c r="LAH24" s="780"/>
      <c r="LAI24" s="780"/>
      <c r="LAJ24" s="780"/>
      <c r="LAK24" s="780"/>
      <c r="LAL24" s="780"/>
      <c r="LAM24" s="780"/>
      <c r="LAN24" s="780"/>
      <c r="LAO24" s="780"/>
      <c r="LAP24" s="780"/>
      <c r="LAQ24" s="780"/>
      <c r="LAR24" s="780"/>
      <c r="LAS24" s="780"/>
      <c r="LAT24" s="780"/>
      <c r="LAU24" s="780"/>
      <c r="LAV24" s="780"/>
      <c r="LAW24" s="780"/>
      <c r="LAX24" s="780"/>
      <c r="LAY24" s="780"/>
      <c r="LAZ24" s="780"/>
      <c r="LBA24" s="780"/>
      <c r="LBB24" s="780"/>
      <c r="LBC24" s="780"/>
      <c r="LBD24" s="780"/>
      <c r="LBE24" s="780"/>
      <c r="LBF24" s="780"/>
      <c r="LBG24" s="780"/>
      <c r="LBH24" s="780"/>
      <c r="LBI24" s="780"/>
      <c r="LBJ24" s="780"/>
      <c r="LBK24" s="780"/>
      <c r="LBL24" s="780"/>
      <c r="LBM24" s="780"/>
      <c r="LBN24" s="780"/>
      <c r="LBO24" s="780"/>
      <c r="LBP24" s="780"/>
      <c r="LBQ24" s="780"/>
      <c r="LBR24" s="780"/>
      <c r="LBS24" s="780"/>
      <c r="LBT24" s="780"/>
      <c r="LBU24" s="780"/>
      <c r="LBV24" s="780"/>
      <c r="LBW24" s="780"/>
      <c r="LBX24" s="780"/>
      <c r="LBY24" s="780"/>
      <c r="LBZ24" s="780"/>
      <c r="LCA24" s="780"/>
      <c r="LCB24" s="780"/>
      <c r="LCC24" s="780"/>
      <c r="LCD24" s="780"/>
      <c r="LCE24" s="780"/>
      <c r="LCF24" s="780"/>
      <c r="LCG24" s="780"/>
      <c r="LCH24" s="780"/>
      <c r="LCI24" s="780"/>
      <c r="LCJ24" s="780"/>
      <c r="LCK24" s="780"/>
      <c r="LCL24" s="780"/>
      <c r="LCM24" s="780"/>
      <c r="LCN24" s="780"/>
      <c r="LCO24" s="780"/>
      <c r="LCP24" s="780"/>
      <c r="LCQ24" s="780"/>
      <c r="LCR24" s="780"/>
      <c r="LCS24" s="780"/>
      <c r="LCT24" s="780"/>
      <c r="LCU24" s="780"/>
      <c r="LCV24" s="780"/>
      <c r="LCW24" s="780"/>
      <c r="LCX24" s="780"/>
      <c r="LCY24" s="780"/>
      <c r="LCZ24" s="780"/>
      <c r="LDA24" s="780"/>
      <c r="LDB24" s="780"/>
      <c r="LDC24" s="780"/>
      <c r="LDD24" s="780"/>
      <c r="LDE24" s="780"/>
      <c r="LDF24" s="780"/>
      <c r="LDG24" s="780"/>
      <c r="LDH24" s="780"/>
      <c r="LDI24" s="780"/>
      <c r="LDJ24" s="780"/>
      <c r="LDK24" s="780"/>
      <c r="LDL24" s="780"/>
      <c r="LDM24" s="780"/>
      <c r="LDN24" s="780"/>
      <c r="LDO24" s="780"/>
      <c r="LDP24" s="780"/>
      <c r="LDQ24" s="780"/>
      <c r="LDR24" s="780"/>
      <c r="LDS24" s="780"/>
      <c r="LDT24" s="780"/>
      <c r="LDU24" s="780"/>
      <c r="LDV24" s="780"/>
      <c r="LDW24" s="780"/>
      <c r="LDX24" s="780"/>
      <c r="LDY24" s="780"/>
      <c r="LDZ24" s="780"/>
      <c r="LEA24" s="780"/>
      <c r="LEB24" s="780"/>
      <c r="LEC24" s="780"/>
      <c r="LED24" s="780"/>
      <c r="LEE24" s="780"/>
      <c r="LEF24" s="780"/>
      <c r="LEG24" s="780"/>
      <c r="LEH24" s="780"/>
      <c r="LEI24" s="780"/>
      <c r="LEJ24" s="780"/>
      <c r="LEK24" s="780"/>
      <c r="LEL24" s="780"/>
      <c r="LEM24" s="780"/>
      <c r="LEN24" s="780"/>
      <c r="LEO24" s="780"/>
      <c r="LEP24" s="780"/>
      <c r="LEQ24" s="780"/>
      <c r="LER24" s="780"/>
      <c r="LES24" s="780"/>
      <c r="LET24" s="780"/>
      <c r="LEU24" s="780"/>
      <c r="LEV24" s="780"/>
      <c r="LEW24" s="780"/>
      <c r="LEX24" s="780"/>
      <c r="LEY24" s="780"/>
      <c r="LEZ24" s="780"/>
      <c r="LFA24" s="780"/>
      <c r="LFB24" s="780"/>
      <c r="LFC24" s="780"/>
      <c r="LFD24" s="780"/>
      <c r="LFE24" s="780"/>
      <c r="LFF24" s="780"/>
      <c r="LFG24" s="780"/>
      <c r="LFH24" s="780"/>
      <c r="LFI24" s="780"/>
      <c r="LFJ24" s="780"/>
      <c r="LFK24" s="780"/>
      <c r="LFL24" s="780"/>
      <c r="LFM24" s="780"/>
      <c r="LFN24" s="780"/>
      <c r="LFO24" s="780"/>
      <c r="LFP24" s="780"/>
      <c r="LFQ24" s="780"/>
      <c r="LFR24" s="780"/>
      <c r="LFS24" s="780"/>
      <c r="LFT24" s="780"/>
      <c r="LFU24" s="780"/>
      <c r="LFV24" s="780"/>
      <c r="LFW24" s="780"/>
      <c r="LFX24" s="780"/>
      <c r="LFY24" s="780"/>
      <c r="LFZ24" s="780"/>
      <c r="LGA24" s="780"/>
      <c r="LGB24" s="780"/>
      <c r="LGC24" s="780"/>
      <c r="LGD24" s="780"/>
      <c r="LGE24" s="780"/>
      <c r="LGF24" s="780"/>
      <c r="LGG24" s="780"/>
      <c r="LGH24" s="780"/>
      <c r="LGI24" s="780"/>
      <c r="LGJ24" s="780"/>
      <c r="LGK24" s="780"/>
      <c r="LGL24" s="780"/>
      <c r="LGM24" s="780"/>
      <c r="LGN24" s="780"/>
      <c r="LGO24" s="780"/>
      <c r="LGP24" s="780"/>
      <c r="LGQ24" s="780"/>
      <c r="LGR24" s="780"/>
      <c r="LGS24" s="780"/>
      <c r="LGT24" s="780"/>
      <c r="LGU24" s="780"/>
      <c r="LGV24" s="780"/>
      <c r="LGW24" s="780"/>
      <c r="LGX24" s="780"/>
      <c r="LGY24" s="780"/>
      <c r="LGZ24" s="780"/>
      <c r="LHA24" s="780"/>
      <c r="LHB24" s="780"/>
      <c r="LHC24" s="780"/>
      <c r="LHD24" s="780"/>
      <c r="LHE24" s="780"/>
      <c r="LHF24" s="780"/>
      <c r="LHG24" s="780"/>
      <c r="LHH24" s="780"/>
      <c r="LHI24" s="780"/>
      <c r="LHJ24" s="780"/>
      <c r="LHK24" s="780"/>
      <c r="LHL24" s="780"/>
      <c r="LHM24" s="780"/>
      <c r="LHN24" s="780"/>
      <c r="LHO24" s="780"/>
      <c r="LHP24" s="780"/>
      <c r="LHQ24" s="780"/>
      <c r="LHR24" s="780"/>
      <c r="LHS24" s="780"/>
      <c r="LHT24" s="780"/>
      <c r="LHU24" s="780"/>
      <c r="LHV24" s="780"/>
      <c r="LHW24" s="780"/>
      <c r="LHX24" s="780"/>
      <c r="LHY24" s="780"/>
      <c r="LHZ24" s="780"/>
      <c r="LIA24" s="780"/>
      <c r="LIB24" s="780"/>
      <c r="LIC24" s="780"/>
      <c r="LID24" s="780"/>
      <c r="LIE24" s="780"/>
      <c r="LIF24" s="780"/>
      <c r="LIG24" s="780"/>
      <c r="LIH24" s="780"/>
      <c r="LII24" s="780"/>
      <c r="LIJ24" s="780"/>
      <c r="LIK24" s="780"/>
      <c r="LIL24" s="780"/>
      <c r="LIM24" s="780"/>
      <c r="LIN24" s="780"/>
      <c r="LIO24" s="780"/>
      <c r="LIP24" s="780"/>
      <c r="LIQ24" s="780"/>
      <c r="LIR24" s="780"/>
      <c r="LIS24" s="780"/>
      <c r="LIT24" s="780"/>
      <c r="LIU24" s="780"/>
      <c r="LIV24" s="780"/>
      <c r="LIW24" s="780"/>
      <c r="LIX24" s="780"/>
      <c r="LIY24" s="780"/>
      <c r="LIZ24" s="780"/>
      <c r="LJA24" s="780"/>
      <c r="LJB24" s="780"/>
      <c r="LJC24" s="780"/>
      <c r="LJD24" s="780"/>
      <c r="LJE24" s="780"/>
      <c r="LJF24" s="780"/>
      <c r="LJG24" s="780"/>
      <c r="LJH24" s="780"/>
      <c r="LJI24" s="780"/>
      <c r="LJJ24" s="780"/>
      <c r="LJK24" s="780"/>
      <c r="LJL24" s="780"/>
      <c r="LJM24" s="780"/>
      <c r="LJN24" s="780"/>
      <c r="LJO24" s="780"/>
      <c r="LJP24" s="780"/>
      <c r="LJQ24" s="780"/>
      <c r="LJR24" s="780"/>
      <c r="LJS24" s="780"/>
      <c r="LJT24" s="780"/>
      <c r="LJU24" s="780"/>
      <c r="LJV24" s="780"/>
      <c r="LJW24" s="780"/>
      <c r="LJX24" s="780"/>
      <c r="LJY24" s="780"/>
      <c r="LJZ24" s="780"/>
      <c r="LKA24" s="780"/>
      <c r="LKB24" s="780"/>
      <c r="LKC24" s="780"/>
      <c r="LKD24" s="780"/>
      <c r="LKE24" s="780"/>
      <c r="LKF24" s="780"/>
      <c r="LKG24" s="780"/>
      <c r="LKH24" s="780"/>
      <c r="LKI24" s="780"/>
      <c r="LKJ24" s="780"/>
      <c r="LKK24" s="780"/>
      <c r="LKL24" s="780"/>
      <c r="LKM24" s="780"/>
      <c r="LKN24" s="780"/>
      <c r="LKO24" s="780"/>
      <c r="LKP24" s="780"/>
      <c r="LKQ24" s="780"/>
      <c r="LKR24" s="780"/>
      <c r="LKS24" s="780"/>
      <c r="LKT24" s="780"/>
      <c r="LKU24" s="780"/>
      <c r="LKV24" s="780"/>
      <c r="LKW24" s="780"/>
      <c r="LKX24" s="780"/>
      <c r="LKY24" s="780"/>
      <c r="LKZ24" s="780"/>
      <c r="LLA24" s="780"/>
      <c r="LLB24" s="780"/>
      <c r="LLC24" s="780"/>
      <c r="LLD24" s="780"/>
      <c r="LLE24" s="780"/>
      <c r="LLF24" s="780"/>
      <c r="LLG24" s="780"/>
      <c r="LLH24" s="780"/>
      <c r="LLI24" s="780"/>
      <c r="LLJ24" s="780"/>
      <c r="LLK24" s="780"/>
      <c r="LLL24" s="780"/>
      <c r="LLM24" s="780"/>
      <c r="LLN24" s="780"/>
      <c r="LLO24" s="780"/>
      <c r="LLP24" s="780"/>
      <c r="LLQ24" s="780"/>
      <c r="LLR24" s="780"/>
      <c r="LLS24" s="780"/>
      <c r="LLT24" s="780"/>
      <c r="LLU24" s="780"/>
      <c r="LLV24" s="780"/>
      <c r="LLW24" s="780"/>
      <c r="LLX24" s="780"/>
      <c r="LLY24" s="780"/>
      <c r="LLZ24" s="780"/>
      <c r="LMA24" s="780"/>
      <c r="LMB24" s="780"/>
      <c r="LMC24" s="780"/>
      <c r="LMD24" s="780"/>
      <c r="LME24" s="780"/>
      <c r="LMF24" s="780"/>
      <c r="LMG24" s="780"/>
      <c r="LMH24" s="780"/>
      <c r="LMI24" s="780"/>
      <c r="LMJ24" s="780"/>
      <c r="LMK24" s="780"/>
      <c r="LML24" s="780"/>
      <c r="LMM24" s="780"/>
      <c r="LMN24" s="780"/>
      <c r="LMO24" s="780"/>
      <c r="LMP24" s="780"/>
      <c r="LMQ24" s="780"/>
      <c r="LMR24" s="780"/>
      <c r="LMS24" s="780"/>
      <c r="LMT24" s="780"/>
      <c r="LMU24" s="780"/>
      <c r="LMV24" s="780"/>
      <c r="LMW24" s="780"/>
      <c r="LMX24" s="780"/>
      <c r="LMY24" s="780"/>
      <c r="LMZ24" s="780"/>
      <c r="LNA24" s="780"/>
      <c r="LNB24" s="780"/>
      <c r="LNC24" s="780"/>
      <c r="LND24" s="780"/>
      <c r="LNE24" s="780"/>
      <c r="LNF24" s="780"/>
      <c r="LNG24" s="780"/>
      <c r="LNH24" s="780"/>
      <c r="LNI24" s="780"/>
      <c r="LNJ24" s="780"/>
      <c r="LNK24" s="780"/>
      <c r="LNL24" s="780"/>
      <c r="LNM24" s="780"/>
      <c r="LNN24" s="780"/>
      <c r="LNO24" s="780"/>
      <c r="LNP24" s="780"/>
      <c r="LNQ24" s="780"/>
      <c r="LNR24" s="780"/>
      <c r="LNS24" s="780"/>
      <c r="LNT24" s="780"/>
      <c r="LNU24" s="780"/>
      <c r="LNV24" s="780"/>
      <c r="LNW24" s="780"/>
      <c r="LNX24" s="780"/>
      <c r="LNY24" s="780"/>
      <c r="LNZ24" s="780"/>
      <c r="LOA24" s="780"/>
      <c r="LOB24" s="780"/>
      <c r="LOC24" s="780"/>
      <c r="LOD24" s="780"/>
      <c r="LOE24" s="780"/>
      <c r="LOF24" s="780"/>
      <c r="LOG24" s="780"/>
      <c r="LOH24" s="780"/>
      <c r="LOI24" s="780"/>
      <c r="LOJ24" s="780"/>
      <c r="LOK24" s="780"/>
      <c r="LOL24" s="780"/>
      <c r="LOM24" s="780"/>
      <c r="LON24" s="780"/>
      <c r="LOO24" s="780"/>
      <c r="LOP24" s="780"/>
      <c r="LOQ24" s="780"/>
      <c r="LOR24" s="780"/>
      <c r="LOS24" s="780"/>
      <c r="LOT24" s="780"/>
      <c r="LOU24" s="780"/>
      <c r="LOV24" s="780"/>
      <c r="LOW24" s="780"/>
      <c r="LOX24" s="780"/>
      <c r="LOY24" s="780"/>
      <c r="LOZ24" s="780"/>
      <c r="LPA24" s="780"/>
      <c r="LPB24" s="780"/>
      <c r="LPC24" s="780"/>
      <c r="LPD24" s="780"/>
      <c r="LPE24" s="780"/>
      <c r="LPF24" s="780"/>
      <c r="LPG24" s="780"/>
      <c r="LPH24" s="780"/>
      <c r="LPI24" s="780"/>
      <c r="LPJ24" s="780"/>
      <c r="LPK24" s="780"/>
      <c r="LPL24" s="780"/>
      <c r="LPM24" s="780"/>
      <c r="LPN24" s="780"/>
      <c r="LPO24" s="780"/>
      <c r="LPP24" s="780"/>
      <c r="LPQ24" s="780"/>
      <c r="LPR24" s="780"/>
      <c r="LPS24" s="780"/>
      <c r="LPT24" s="780"/>
      <c r="LPU24" s="780"/>
      <c r="LPV24" s="780"/>
      <c r="LPW24" s="780"/>
      <c r="LPX24" s="780"/>
      <c r="LPY24" s="780"/>
      <c r="LPZ24" s="780"/>
      <c r="LQA24" s="780"/>
      <c r="LQB24" s="780"/>
      <c r="LQC24" s="780"/>
      <c r="LQD24" s="780"/>
      <c r="LQE24" s="780"/>
      <c r="LQF24" s="780"/>
      <c r="LQG24" s="780"/>
      <c r="LQH24" s="780"/>
      <c r="LQI24" s="780"/>
      <c r="LQJ24" s="780"/>
      <c r="LQK24" s="780"/>
      <c r="LQL24" s="780"/>
      <c r="LQM24" s="780"/>
      <c r="LQN24" s="780"/>
      <c r="LQO24" s="780"/>
      <c r="LQP24" s="780"/>
      <c r="LQQ24" s="780"/>
      <c r="LQR24" s="780"/>
      <c r="LQS24" s="780"/>
      <c r="LQT24" s="780"/>
      <c r="LQU24" s="780"/>
      <c r="LQV24" s="780"/>
      <c r="LQW24" s="780"/>
      <c r="LQX24" s="780"/>
      <c r="LQY24" s="780"/>
      <c r="LQZ24" s="780"/>
      <c r="LRA24" s="780"/>
      <c r="LRB24" s="780"/>
      <c r="LRC24" s="780"/>
      <c r="LRD24" s="780"/>
      <c r="LRE24" s="780"/>
      <c r="LRF24" s="780"/>
      <c r="LRG24" s="780"/>
      <c r="LRH24" s="780"/>
      <c r="LRI24" s="780"/>
      <c r="LRJ24" s="780"/>
      <c r="LRK24" s="780"/>
      <c r="LRL24" s="780"/>
      <c r="LRM24" s="780"/>
      <c r="LRN24" s="780"/>
      <c r="LRO24" s="780"/>
      <c r="LRP24" s="780"/>
      <c r="LRQ24" s="780"/>
      <c r="LRR24" s="780"/>
      <c r="LRS24" s="780"/>
      <c r="LRT24" s="780"/>
      <c r="LRU24" s="780"/>
      <c r="LRV24" s="780"/>
      <c r="LRW24" s="780"/>
      <c r="LRX24" s="780"/>
      <c r="LRY24" s="780"/>
      <c r="LRZ24" s="780"/>
      <c r="LSA24" s="780"/>
      <c r="LSB24" s="780"/>
      <c r="LSC24" s="780"/>
      <c r="LSD24" s="780"/>
      <c r="LSE24" s="780"/>
      <c r="LSF24" s="780"/>
      <c r="LSG24" s="780"/>
      <c r="LSH24" s="780"/>
      <c r="LSI24" s="780"/>
      <c r="LSJ24" s="780"/>
      <c r="LSK24" s="780"/>
      <c r="LSL24" s="780"/>
      <c r="LSM24" s="780"/>
      <c r="LSN24" s="780"/>
      <c r="LSO24" s="780"/>
      <c r="LSP24" s="780"/>
      <c r="LSQ24" s="780"/>
      <c r="LSR24" s="780"/>
      <c r="LSS24" s="780"/>
      <c r="LST24" s="780"/>
      <c r="LSU24" s="780"/>
      <c r="LSV24" s="780"/>
      <c r="LSW24" s="780"/>
      <c r="LSX24" s="780"/>
      <c r="LSY24" s="780"/>
      <c r="LSZ24" s="780"/>
      <c r="LTA24" s="780"/>
      <c r="LTB24" s="780"/>
      <c r="LTC24" s="780"/>
      <c r="LTD24" s="780"/>
      <c r="LTE24" s="780"/>
      <c r="LTF24" s="780"/>
      <c r="LTG24" s="780"/>
      <c r="LTH24" s="780"/>
      <c r="LTI24" s="780"/>
      <c r="LTJ24" s="780"/>
      <c r="LTK24" s="780"/>
      <c r="LTL24" s="780"/>
      <c r="LTM24" s="780"/>
      <c r="LTN24" s="780"/>
      <c r="LTO24" s="780"/>
      <c r="LTP24" s="780"/>
      <c r="LTQ24" s="780"/>
      <c r="LTR24" s="780"/>
      <c r="LTS24" s="780"/>
      <c r="LTT24" s="780"/>
      <c r="LTU24" s="780"/>
      <c r="LTV24" s="780"/>
      <c r="LTW24" s="780"/>
      <c r="LTX24" s="780"/>
      <c r="LTY24" s="780"/>
      <c r="LTZ24" s="780"/>
      <c r="LUA24" s="780"/>
      <c r="LUB24" s="780"/>
      <c r="LUC24" s="780"/>
      <c r="LUD24" s="780"/>
      <c r="LUE24" s="780"/>
      <c r="LUF24" s="780"/>
      <c r="LUG24" s="780"/>
      <c r="LUH24" s="780"/>
      <c r="LUI24" s="780"/>
      <c r="LUJ24" s="780"/>
      <c r="LUK24" s="780"/>
      <c r="LUL24" s="780"/>
      <c r="LUM24" s="780"/>
      <c r="LUN24" s="780"/>
      <c r="LUO24" s="780"/>
      <c r="LUP24" s="780"/>
      <c r="LUQ24" s="780"/>
      <c r="LUR24" s="780"/>
      <c r="LUS24" s="780"/>
      <c r="LUT24" s="780"/>
      <c r="LUU24" s="780"/>
      <c r="LUV24" s="780"/>
      <c r="LUW24" s="780"/>
      <c r="LUX24" s="780"/>
      <c r="LUY24" s="780"/>
      <c r="LUZ24" s="780"/>
      <c r="LVA24" s="780"/>
      <c r="LVB24" s="780"/>
      <c r="LVC24" s="780"/>
      <c r="LVD24" s="780"/>
      <c r="LVE24" s="780"/>
      <c r="LVF24" s="780"/>
      <c r="LVG24" s="780"/>
      <c r="LVH24" s="780"/>
      <c r="LVI24" s="780"/>
      <c r="LVJ24" s="780"/>
      <c r="LVK24" s="780"/>
      <c r="LVL24" s="780"/>
      <c r="LVM24" s="780"/>
      <c r="LVN24" s="780"/>
      <c r="LVO24" s="780"/>
      <c r="LVP24" s="780"/>
      <c r="LVQ24" s="780"/>
      <c r="LVR24" s="780"/>
      <c r="LVS24" s="780"/>
      <c r="LVT24" s="780"/>
      <c r="LVU24" s="780"/>
      <c r="LVV24" s="780"/>
      <c r="LVW24" s="780"/>
      <c r="LVX24" s="780"/>
      <c r="LVY24" s="780"/>
      <c r="LVZ24" s="780"/>
      <c r="LWA24" s="780"/>
      <c r="LWB24" s="780"/>
      <c r="LWC24" s="780"/>
      <c r="LWD24" s="780"/>
      <c r="LWE24" s="780"/>
      <c r="LWF24" s="780"/>
      <c r="LWG24" s="780"/>
      <c r="LWH24" s="780"/>
      <c r="LWI24" s="780"/>
      <c r="LWJ24" s="780"/>
      <c r="LWK24" s="780"/>
      <c r="LWL24" s="780"/>
      <c r="LWM24" s="780"/>
      <c r="LWN24" s="780"/>
      <c r="LWO24" s="780"/>
      <c r="LWP24" s="780"/>
      <c r="LWQ24" s="780"/>
      <c r="LWR24" s="780"/>
      <c r="LWS24" s="780"/>
      <c r="LWT24" s="780"/>
      <c r="LWU24" s="780"/>
      <c r="LWV24" s="780"/>
      <c r="LWW24" s="780"/>
      <c r="LWX24" s="780"/>
      <c r="LWY24" s="780"/>
      <c r="LWZ24" s="780"/>
      <c r="LXA24" s="780"/>
      <c r="LXB24" s="780"/>
      <c r="LXC24" s="780"/>
      <c r="LXD24" s="780"/>
      <c r="LXE24" s="780"/>
      <c r="LXF24" s="780"/>
      <c r="LXG24" s="780"/>
      <c r="LXH24" s="780"/>
      <c r="LXI24" s="780"/>
      <c r="LXJ24" s="780"/>
      <c r="LXK24" s="780"/>
      <c r="LXL24" s="780"/>
      <c r="LXM24" s="780"/>
      <c r="LXN24" s="780"/>
      <c r="LXO24" s="780"/>
      <c r="LXP24" s="780"/>
      <c r="LXQ24" s="780"/>
      <c r="LXR24" s="780"/>
      <c r="LXS24" s="780"/>
      <c r="LXT24" s="780"/>
      <c r="LXU24" s="780"/>
      <c r="LXV24" s="780"/>
      <c r="LXW24" s="780"/>
      <c r="LXX24" s="780"/>
      <c r="LXY24" s="780"/>
      <c r="LXZ24" s="780"/>
      <c r="LYA24" s="780"/>
      <c r="LYB24" s="780"/>
      <c r="LYC24" s="780"/>
      <c r="LYD24" s="780"/>
      <c r="LYE24" s="780"/>
      <c r="LYF24" s="780"/>
      <c r="LYG24" s="780"/>
      <c r="LYH24" s="780"/>
      <c r="LYI24" s="780"/>
      <c r="LYJ24" s="780"/>
      <c r="LYK24" s="780"/>
      <c r="LYL24" s="780"/>
      <c r="LYM24" s="780"/>
      <c r="LYN24" s="780"/>
      <c r="LYO24" s="780"/>
      <c r="LYP24" s="780"/>
      <c r="LYQ24" s="780"/>
      <c r="LYR24" s="780"/>
      <c r="LYS24" s="780"/>
      <c r="LYT24" s="780"/>
      <c r="LYU24" s="780"/>
      <c r="LYV24" s="780"/>
      <c r="LYW24" s="780"/>
      <c r="LYX24" s="780"/>
      <c r="LYY24" s="780"/>
      <c r="LYZ24" s="780"/>
      <c r="LZA24" s="780"/>
      <c r="LZB24" s="780"/>
      <c r="LZC24" s="780"/>
      <c r="LZD24" s="780"/>
      <c r="LZE24" s="780"/>
      <c r="LZF24" s="780"/>
      <c r="LZG24" s="780"/>
      <c r="LZH24" s="780"/>
      <c r="LZI24" s="780"/>
      <c r="LZJ24" s="780"/>
      <c r="LZK24" s="780"/>
      <c r="LZL24" s="780"/>
      <c r="LZM24" s="780"/>
      <c r="LZN24" s="780"/>
      <c r="LZO24" s="780"/>
      <c r="LZP24" s="780"/>
      <c r="LZQ24" s="780"/>
      <c r="LZR24" s="780"/>
      <c r="LZS24" s="780"/>
      <c r="LZT24" s="780"/>
      <c r="LZU24" s="780"/>
      <c r="LZV24" s="780"/>
      <c r="LZW24" s="780"/>
      <c r="LZX24" s="780"/>
      <c r="LZY24" s="780"/>
      <c r="LZZ24" s="780"/>
      <c r="MAA24" s="780"/>
      <c r="MAB24" s="780"/>
      <c r="MAC24" s="780"/>
      <c r="MAD24" s="780"/>
      <c r="MAE24" s="780"/>
      <c r="MAF24" s="780"/>
      <c r="MAG24" s="780"/>
      <c r="MAH24" s="780"/>
      <c r="MAI24" s="780"/>
      <c r="MAJ24" s="780"/>
      <c r="MAK24" s="780"/>
      <c r="MAL24" s="780"/>
      <c r="MAM24" s="780"/>
      <c r="MAN24" s="780"/>
      <c r="MAO24" s="780"/>
      <c r="MAP24" s="780"/>
      <c r="MAQ24" s="780"/>
      <c r="MAR24" s="780"/>
      <c r="MAS24" s="780"/>
      <c r="MAT24" s="780"/>
      <c r="MAU24" s="780"/>
      <c r="MAV24" s="780"/>
      <c r="MAW24" s="780"/>
      <c r="MAX24" s="780"/>
      <c r="MAY24" s="780"/>
      <c r="MAZ24" s="780"/>
      <c r="MBA24" s="780"/>
      <c r="MBB24" s="780"/>
      <c r="MBC24" s="780"/>
      <c r="MBD24" s="780"/>
      <c r="MBE24" s="780"/>
      <c r="MBF24" s="780"/>
      <c r="MBG24" s="780"/>
      <c r="MBH24" s="780"/>
      <c r="MBI24" s="780"/>
      <c r="MBJ24" s="780"/>
      <c r="MBK24" s="780"/>
      <c r="MBL24" s="780"/>
      <c r="MBM24" s="780"/>
      <c r="MBN24" s="780"/>
      <c r="MBO24" s="780"/>
      <c r="MBP24" s="780"/>
      <c r="MBQ24" s="780"/>
      <c r="MBR24" s="780"/>
      <c r="MBS24" s="780"/>
      <c r="MBT24" s="780"/>
      <c r="MBU24" s="780"/>
      <c r="MBV24" s="780"/>
      <c r="MBW24" s="780"/>
      <c r="MBX24" s="780"/>
      <c r="MBY24" s="780"/>
      <c r="MBZ24" s="780"/>
      <c r="MCA24" s="780"/>
      <c r="MCB24" s="780"/>
      <c r="MCC24" s="780"/>
      <c r="MCD24" s="780"/>
      <c r="MCE24" s="780"/>
      <c r="MCF24" s="780"/>
      <c r="MCG24" s="780"/>
      <c r="MCH24" s="780"/>
      <c r="MCI24" s="780"/>
      <c r="MCJ24" s="780"/>
      <c r="MCK24" s="780"/>
      <c r="MCL24" s="780"/>
      <c r="MCM24" s="780"/>
      <c r="MCN24" s="780"/>
      <c r="MCO24" s="780"/>
      <c r="MCP24" s="780"/>
      <c r="MCQ24" s="780"/>
      <c r="MCR24" s="780"/>
      <c r="MCS24" s="780"/>
      <c r="MCT24" s="780"/>
      <c r="MCU24" s="780"/>
      <c r="MCV24" s="780"/>
      <c r="MCW24" s="780"/>
      <c r="MCX24" s="780"/>
      <c r="MCY24" s="780"/>
      <c r="MCZ24" s="780"/>
      <c r="MDA24" s="780"/>
      <c r="MDB24" s="780"/>
      <c r="MDC24" s="780"/>
      <c r="MDD24" s="780"/>
      <c r="MDE24" s="780"/>
      <c r="MDF24" s="780"/>
      <c r="MDG24" s="780"/>
      <c r="MDH24" s="780"/>
      <c r="MDI24" s="780"/>
      <c r="MDJ24" s="780"/>
      <c r="MDK24" s="780"/>
      <c r="MDL24" s="780"/>
      <c r="MDM24" s="780"/>
      <c r="MDN24" s="780"/>
      <c r="MDO24" s="780"/>
      <c r="MDP24" s="780"/>
      <c r="MDQ24" s="780"/>
      <c r="MDR24" s="780"/>
      <c r="MDS24" s="780"/>
      <c r="MDT24" s="780"/>
      <c r="MDU24" s="780"/>
      <c r="MDV24" s="780"/>
      <c r="MDW24" s="780"/>
      <c r="MDX24" s="780"/>
      <c r="MDY24" s="780"/>
      <c r="MDZ24" s="780"/>
      <c r="MEA24" s="780"/>
      <c r="MEB24" s="780"/>
      <c r="MEC24" s="780"/>
      <c r="MED24" s="780"/>
      <c r="MEE24" s="780"/>
      <c r="MEF24" s="780"/>
      <c r="MEG24" s="780"/>
      <c r="MEH24" s="780"/>
      <c r="MEI24" s="780"/>
      <c r="MEJ24" s="780"/>
      <c r="MEK24" s="780"/>
      <c r="MEL24" s="780"/>
      <c r="MEM24" s="780"/>
      <c r="MEN24" s="780"/>
      <c r="MEO24" s="780"/>
      <c r="MEP24" s="780"/>
      <c r="MEQ24" s="780"/>
      <c r="MER24" s="780"/>
      <c r="MES24" s="780"/>
      <c r="MET24" s="780"/>
      <c r="MEU24" s="780"/>
      <c r="MEV24" s="780"/>
      <c r="MEW24" s="780"/>
      <c r="MEX24" s="780"/>
      <c r="MEY24" s="780"/>
      <c r="MEZ24" s="780"/>
      <c r="MFA24" s="780"/>
      <c r="MFB24" s="780"/>
      <c r="MFC24" s="780"/>
      <c r="MFD24" s="780"/>
      <c r="MFE24" s="780"/>
      <c r="MFF24" s="780"/>
      <c r="MFG24" s="780"/>
      <c r="MFH24" s="780"/>
      <c r="MFI24" s="780"/>
      <c r="MFJ24" s="780"/>
      <c r="MFK24" s="780"/>
      <c r="MFL24" s="780"/>
      <c r="MFM24" s="780"/>
      <c r="MFN24" s="780"/>
      <c r="MFO24" s="780"/>
      <c r="MFP24" s="780"/>
      <c r="MFQ24" s="780"/>
      <c r="MFR24" s="780"/>
      <c r="MFS24" s="780"/>
      <c r="MFT24" s="780"/>
      <c r="MFU24" s="780"/>
      <c r="MFV24" s="780"/>
      <c r="MFW24" s="780"/>
      <c r="MFX24" s="780"/>
      <c r="MFY24" s="780"/>
      <c r="MFZ24" s="780"/>
      <c r="MGA24" s="780"/>
      <c r="MGB24" s="780"/>
      <c r="MGC24" s="780"/>
      <c r="MGD24" s="780"/>
      <c r="MGE24" s="780"/>
      <c r="MGF24" s="780"/>
      <c r="MGG24" s="780"/>
      <c r="MGH24" s="780"/>
      <c r="MGI24" s="780"/>
      <c r="MGJ24" s="780"/>
      <c r="MGK24" s="780"/>
      <c r="MGL24" s="780"/>
      <c r="MGM24" s="780"/>
      <c r="MGN24" s="780"/>
      <c r="MGO24" s="780"/>
      <c r="MGP24" s="780"/>
      <c r="MGQ24" s="780"/>
      <c r="MGR24" s="780"/>
      <c r="MGS24" s="780"/>
      <c r="MGT24" s="780"/>
      <c r="MGU24" s="780"/>
      <c r="MGV24" s="780"/>
      <c r="MGW24" s="780"/>
      <c r="MGX24" s="780"/>
      <c r="MGY24" s="780"/>
      <c r="MGZ24" s="780"/>
      <c r="MHA24" s="780"/>
      <c r="MHB24" s="780"/>
      <c r="MHC24" s="780"/>
      <c r="MHD24" s="780"/>
      <c r="MHE24" s="780"/>
      <c r="MHF24" s="780"/>
      <c r="MHG24" s="780"/>
      <c r="MHH24" s="780"/>
      <c r="MHI24" s="780"/>
      <c r="MHJ24" s="780"/>
      <c r="MHK24" s="780"/>
      <c r="MHL24" s="780"/>
      <c r="MHM24" s="780"/>
      <c r="MHN24" s="780"/>
      <c r="MHO24" s="780"/>
      <c r="MHP24" s="780"/>
      <c r="MHQ24" s="780"/>
      <c r="MHR24" s="780"/>
      <c r="MHS24" s="780"/>
      <c r="MHT24" s="780"/>
      <c r="MHU24" s="780"/>
      <c r="MHV24" s="780"/>
      <c r="MHW24" s="780"/>
      <c r="MHX24" s="780"/>
      <c r="MHY24" s="780"/>
      <c r="MHZ24" s="780"/>
      <c r="MIA24" s="780"/>
      <c r="MIB24" s="780"/>
      <c r="MIC24" s="780"/>
      <c r="MID24" s="780"/>
      <c r="MIE24" s="780"/>
      <c r="MIF24" s="780"/>
      <c r="MIG24" s="780"/>
      <c r="MIH24" s="780"/>
      <c r="MII24" s="780"/>
      <c r="MIJ24" s="780"/>
      <c r="MIK24" s="780"/>
      <c r="MIL24" s="780"/>
      <c r="MIM24" s="780"/>
      <c r="MIN24" s="780"/>
      <c r="MIO24" s="780"/>
      <c r="MIP24" s="780"/>
      <c r="MIQ24" s="780"/>
      <c r="MIR24" s="780"/>
      <c r="MIS24" s="780"/>
      <c r="MIT24" s="780"/>
      <c r="MIU24" s="780"/>
      <c r="MIV24" s="780"/>
      <c r="MIW24" s="780"/>
      <c r="MIX24" s="780"/>
      <c r="MIY24" s="780"/>
      <c r="MIZ24" s="780"/>
      <c r="MJA24" s="780"/>
      <c r="MJB24" s="780"/>
      <c r="MJC24" s="780"/>
      <c r="MJD24" s="780"/>
      <c r="MJE24" s="780"/>
      <c r="MJF24" s="780"/>
      <c r="MJG24" s="780"/>
      <c r="MJH24" s="780"/>
      <c r="MJI24" s="780"/>
      <c r="MJJ24" s="780"/>
      <c r="MJK24" s="780"/>
      <c r="MJL24" s="780"/>
      <c r="MJM24" s="780"/>
      <c r="MJN24" s="780"/>
      <c r="MJO24" s="780"/>
      <c r="MJP24" s="780"/>
      <c r="MJQ24" s="780"/>
      <c r="MJR24" s="780"/>
      <c r="MJS24" s="780"/>
      <c r="MJT24" s="780"/>
      <c r="MJU24" s="780"/>
      <c r="MJV24" s="780"/>
      <c r="MJW24" s="780"/>
      <c r="MJX24" s="780"/>
      <c r="MJY24" s="780"/>
      <c r="MJZ24" s="780"/>
      <c r="MKA24" s="780"/>
      <c r="MKB24" s="780"/>
      <c r="MKC24" s="780"/>
      <c r="MKD24" s="780"/>
      <c r="MKE24" s="780"/>
      <c r="MKF24" s="780"/>
      <c r="MKG24" s="780"/>
      <c r="MKH24" s="780"/>
      <c r="MKI24" s="780"/>
      <c r="MKJ24" s="780"/>
      <c r="MKK24" s="780"/>
      <c r="MKL24" s="780"/>
      <c r="MKM24" s="780"/>
      <c r="MKN24" s="780"/>
      <c r="MKO24" s="780"/>
      <c r="MKP24" s="780"/>
      <c r="MKQ24" s="780"/>
      <c r="MKR24" s="780"/>
      <c r="MKS24" s="780"/>
      <c r="MKT24" s="780"/>
      <c r="MKU24" s="780"/>
      <c r="MKV24" s="780"/>
      <c r="MKW24" s="780"/>
      <c r="MKX24" s="780"/>
      <c r="MKY24" s="780"/>
      <c r="MKZ24" s="780"/>
      <c r="MLA24" s="780"/>
      <c r="MLB24" s="780"/>
      <c r="MLC24" s="780"/>
      <c r="MLD24" s="780"/>
      <c r="MLE24" s="780"/>
      <c r="MLF24" s="780"/>
      <c r="MLG24" s="780"/>
      <c r="MLH24" s="780"/>
      <c r="MLI24" s="780"/>
      <c r="MLJ24" s="780"/>
      <c r="MLK24" s="780"/>
      <c r="MLL24" s="780"/>
      <c r="MLM24" s="780"/>
      <c r="MLN24" s="780"/>
      <c r="MLO24" s="780"/>
      <c r="MLP24" s="780"/>
      <c r="MLQ24" s="780"/>
      <c r="MLR24" s="780"/>
      <c r="MLS24" s="780"/>
      <c r="MLT24" s="780"/>
      <c r="MLU24" s="780"/>
      <c r="MLV24" s="780"/>
      <c r="MLW24" s="780"/>
      <c r="MLX24" s="780"/>
      <c r="MLY24" s="780"/>
      <c r="MLZ24" s="780"/>
      <c r="MMA24" s="780"/>
      <c r="MMB24" s="780"/>
      <c r="MMC24" s="780"/>
      <c r="MMD24" s="780"/>
      <c r="MME24" s="780"/>
      <c r="MMF24" s="780"/>
      <c r="MMG24" s="780"/>
      <c r="MMH24" s="780"/>
      <c r="MMI24" s="780"/>
      <c r="MMJ24" s="780"/>
      <c r="MMK24" s="780"/>
      <c r="MML24" s="780"/>
      <c r="MMM24" s="780"/>
      <c r="MMN24" s="780"/>
      <c r="MMO24" s="780"/>
      <c r="MMP24" s="780"/>
      <c r="MMQ24" s="780"/>
      <c r="MMR24" s="780"/>
      <c r="MMS24" s="780"/>
      <c r="MMT24" s="780"/>
      <c r="MMU24" s="780"/>
      <c r="MMV24" s="780"/>
      <c r="MMW24" s="780"/>
      <c r="MMX24" s="780"/>
      <c r="MMY24" s="780"/>
      <c r="MMZ24" s="780"/>
      <c r="MNA24" s="780"/>
      <c r="MNB24" s="780"/>
      <c r="MNC24" s="780"/>
      <c r="MND24" s="780"/>
      <c r="MNE24" s="780"/>
      <c r="MNF24" s="780"/>
      <c r="MNG24" s="780"/>
      <c r="MNH24" s="780"/>
      <c r="MNI24" s="780"/>
      <c r="MNJ24" s="780"/>
      <c r="MNK24" s="780"/>
      <c r="MNL24" s="780"/>
      <c r="MNM24" s="780"/>
      <c r="MNN24" s="780"/>
      <c r="MNO24" s="780"/>
      <c r="MNP24" s="780"/>
      <c r="MNQ24" s="780"/>
      <c r="MNR24" s="780"/>
      <c r="MNS24" s="780"/>
      <c r="MNT24" s="780"/>
      <c r="MNU24" s="780"/>
      <c r="MNV24" s="780"/>
      <c r="MNW24" s="780"/>
      <c r="MNX24" s="780"/>
      <c r="MNY24" s="780"/>
      <c r="MNZ24" s="780"/>
      <c r="MOA24" s="780"/>
      <c r="MOB24" s="780"/>
      <c r="MOC24" s="780"/>
      <c r="MOD24" s="780"/>
      <c r="MOE24" s="780"/>
      <c r="MOF24" s="780"/>
      <c r="MOG24" s="780"/>
      <c r="MOH24" s="780"/>
      <c r="MOI24" s="780"/>
      <c r="MOJ24" s="780"/>
      <c r="MOK24" s="780"/>
      <c r="MOL24" s="780"/>
      <c r="MOM24" s="780"/>
      <c r="MON24" s="780"/>
      <c r="MOO24" s="780"/>
      <c r="MOP24" s="780"/>
      <c r="MOQ24" s="780"/>
      <c r="MOR24" s="780"/>
      <c r="MOS24" s="780"/>
      <c r="MOT24" s="780"/>
      <c r="MOU24" s="780"/>
      <c r="MOV24" s="780"/>
      <c r="MOW24" s="780"/>
      <c r="MOX24" s="780"/>
      <c r="MOY24" s="780"/>
      <c r="MOZ24" s="780"/>
      <c r="MPA24" s="780"/>
      <c r="MPB24" s="780"/>
      <c r="MPC24" s="780"/>
      <c r="MPD24" s="780"/>
      <c r="MPE24" s="780"/>
      <c r="MPF24" s="780"/>
      <c r="MPG24" s="780"/>
      <c r="MPH24" s="780"/>
      <c r="MPI24" s="780"/>
      <c r="MPJ24" s="780"/>
      <c r="MPK24" s="780"/>
      <c r="MPL24" s="780"/>
      <c r="MPM24" s="780"/>
      <c r="MPN24" s="780"/>
      <c r="MPO24" s="780"/>
      <c r="MPP24" s="780"/>
      <c r="MPQ24" s="780"/>
      <c r="MPR24" s="780"/>
      <c r="MPS24" s="780"/>
      <c r="MPT24" s="780"/>
      <c r="MPU24" s="780"/>
      <c r="MPV24" s="780"/>
      <c r="MPW24" s="780"/>
      <c r="MPX24" s="780"/>
      <c r="MPY24" s="780"/>
      <c r="MPZ24" s="780"/>
      <c r="MQA24" s="780"/>
      <c r="MQB24" s="780"/>
      <c r="MQC24" s="780"/>
      <c r="MQD24" s="780"/>
      <c r="MQE24" s="780"/>
      <c r="MQF24" s="780"/>
      <c r="MQG24" s="780"/>
      <c r="MQH24" s="780"/>
      <c r="MQI24" s="780"/>
      <c r="MQJ24" s="780"/>
      <c r="MQK24" s="780"/>
      <c r="MQL24" s="780"/>
      <c r="MQM24" s="780"/>
      <c r="MQN24" s="780"/>
      <c r="MQO24" s="780"/>
      <c r="MQP24" s="780"/>
      <c r="MQQ24" s="780"/>
      <c r="MQR24" s="780"/>
      <c r="MQS24" s="780"/>
      <c r="MQT24" s="780"/>
      <c r="MQU24" s="780"/>
      <c r="MQV24" s="780"/>
      <c r="MQW24" s="780"/>
      <c r="MQX24" s="780"/>
      <c r="MQY24" s="780"/>
      <c r="MQZ24" s="780"/>
      <c r="MRA24" s="780"/>
      <c r="MRB24" s="780"/>
      <c r="MRC24" s="780"/>
      <c r="MRD24" s="780"/>
      <c r="MRE24" s="780"/>
      <c r="MRF24" s="780"/>
      <c r="MRG24" s="780"/>
      <c r="MRH24" s="780"/>
      <c r="MRI24" s="780"/>
      <c r="MRJ24" s="780"/>
      <c r="MRK24" s="780"/>
      <c r="MRL24" s="780"/>
      <c r="MRM24" s="780"/>
      <c r="MRN24" s="780"/>
      <c r="MRO24" s="780"/>
      <c r="MRP24" s="780"/>
      <c r="MRQ24" s="780"/>
      <c r="MRR24" s="780"/>
      <c r="MRS24" s="780"/>
      <c r="MRT24" s="780"/>
      <c r="MRU24" s="780"/>
      <c r="MRV24" s="780"/>
      <c r="MRW24" s="780"/>
      <c r="MRX24" s="780"/>
      <c r="MRY24" s="780"/>
      <c r="MRZ24" s="780"/>
      <c r="MSA24" s="780"/>
      <c r="MSB24" s="780"/>
      <c r="MSC24" s="780"/>
      <c r="MSD24" s="780"/>
      <c r="MSE24" s="780"/>
      <c r="MSF24" s="780"/>
      <c r="MSG24" s="780"/>
      <c r="MSH24" s="780"/>
      <c r="MSI24" s="780"/>
      <c r="MSJ24" s="780"/>
      <c r="MSK24" s="780"/>
      <c r="MSL24" s="780"/>
      <c r="MSM24" s="780"/>
      <c r="MSN24" s="780"/>
      <c r="MSO24" s="780"/>
      <c r="MSP24" s="780"/>
      <c r="MSQ24" s="780"/>
      <c r="MSR24" s="780"/>
      <c r="MSS24" s="780"/>
      <c r="MST24" s="780"/>
      <c r="MSU24" s="780"/>
      <c r="MSV24" s="780"/>
      <c r="MSW24" s="780"/>
      <c r="MSX24" s="780"/>
      <c r="MSY24" s="780"/>
      <c r="MSZ24" s="780"/>
      <c r="MTA24" s="780"/>
      <c r="MTB24" s="780"/>
      <c r="MTC24" s="780"/>
      <c r="MTD24" s="780"/>
      <c r="MTE24" s="780"/>
      <c r="MTF24" s="780"/>
      <c r="MTG24" s="780"/>
      <c r="MTH24" s="780"/>
      <c r="MTI24" s="780"/>
      <c r="MTJ24" s="780"/>
      <c r="MTK24" s="780"/>
      <c r="MTL24" s="780"/>
      <c r="MTM24" s="780"/>
      <c r="MTN24" s="780"/>
      <c r="MTO24" s="780"/>
      <c r="MTP24" s="780"/>
      <c r="MTQ24" s="780"/>
      <c r="MTR24" s="780"/>
      <c r="MTS24" s="780"/>
      <c r="MTT24" s="780"/>
      <c r="MTU24" s="780"/>
      <c r="MTV24" s="780"/>
      <c r="MTW24" s="780"/>
      <c r="MTX24" s="780"/>
      <c r="MTY24" s="780"/>
      <c r="MTZ24" s="780"/>
      <c r="MUA24" s="780"/>
      <c r="MUB24" s="780"/>
      <c r="MUC24" s="780"/>
      <c r="MUD24" s="780"/>
      <c r="MUE24" s="780"/>
      <c r="MUF24" s="780"/>
      <c r="MUG24" s="780"/>
      <c r="MUH24" s="780"/>
      <c r="MUI24" s="780"/>
      <c r="MUJ24" s="780"/>
      <c r="MUK24" s="780"/>
      <c r="MUL24" s="780"/>
      <c r="MUM24" s="780"/>
      <c r="MUN24" s="780"/>
      <c r="MUO24" s="780"/>
      <c r="MUP24" s="780"/>
      <c r="MUQ24" s="780"/>
      <c r="MUR24" s="780"/>
      <c r="MUS24" s="780"/>
      <c r="MUT24" s="780"/>
      <c r="MUU24" s="780"/>
      <c r="MUV24" s="780"/>
      <c r="MUW24" s="780"/>
      <c r="MUX24" s="780"/>
      <c r="MUY24" s="780"/>
      <c r="MUZ24" s="780"/>
      <c r="MVA24" s="780"/>
      <c r="MVB24" s="780"/>
      <c r="MVC24" s="780"/>
      <c r="MVD24" s="780"/>
      <c r="MVE24" s="780"/>
      <c r="MVF24" s="780"/>
      <c r="MVG24" s="780"/>
      <c r="MVH24" s="780"/>
      <c r="MVI24" s="780"/>
      <c r="MVJ24" s="780"/>
      <c r="MVK24" s="780"/>
      <c r="MVL24" s="780"/>
      <c r="MVM24" s="780"/>
      <c r="MVN24" s="780"/>
      <c r="MVO24" s="780"/>
      <c r="MVP24" s="780"/>
      <c r="MVQ24" s="780"/>
      <c r="MVR24" s="780"/>
      <c r="MVS24" s="780"/>
      <c r="MVT24" s="780"/>
      <c r="MVU24" s="780"/>
      <c r="MVV24" s="780"/>
      <c r="MVW24" s="780"/>
      <c r="MVX24" s="780"/>
      <c r="MVY24" s="780"/>
      <c r="MVZ24" s="780"/>
      <c r="MWA24" s="780"/>
      <c r="MWB24" s="780"/>
      <c r="MWC24" s="780"/>
      <c r="MWD24" s="780"/>
      <c r="MWE24" s="780"/>
      <c r="MWF24" s="780"/>
      <c r="MWG24" s="780"/>
      <c r="MWH24" s="780"/>
      <c r="MWI24" s="780"/>
      <c r="MWJ24" s="780"/>
      <c r="MWK24" s="780"/>
      <c r="MWL24" s="780"/>
      <c r="MWM24" s="780"/>
      <c r="MWN24" s="780"/>
      <c r="MWO24" s="780"/>
      <c r="MWP24" s="780"/>
      <c r="MWQ24" s="780"/>
      <c r="MWR24" s="780"/>
      <c r="MWS24" s="780"/>
      <c r="MWT24" s="780"/>
      <c r="MWU24" s="780"/>
      <c r="MWV24" s="780"/>
      <c r="MWW24" s="780"/>
      <c r="MWX24" s="780"/>
      <c r="MWY24" s="780"/>
      <c r="MWZ24" s="780"/>
      <c r="MXA24" s="780"/>
      <c r="MXB24" s="780"/>
      <c r="MXC24" s="780"/>
      <c r="MXD24" s="780"/>
      <c r="MXE24" s="780"/>
      <c r="MXF24" s="780"/>
      <c r="MXG24" s="780"/>
      <c r="MXH24" s="780"/>
      <c r="MXI24" s="780"/>
      <c r="MXJ24" s="780"/>
      <c r="MXK24" s="780"/>
      <c r="MXL24" s="780"/>
      <c r="MXM24" s="780"/>
      <c r="MXN24" s="780"/>
      <c r="MXO24" s="780"/>
      <c r="MXP24" s="780"/>
      <c r="MXQ24" s="780"/>
      <c r="MXR24" s="780"/>
      <c r="MXS24" s="780"/>
      <c r="MXT24" s="780"/>
      <c r="MXU24" s="780"/>
      <c r="MXV24" s="780"/>
      <c r="MXW24" s="780"/>
      <c r="MXX24" s="780"/>
      <c r="MXY24" s="780"/>
      <c r="MXZ24" s="780"/>
      <c r="MYA24" s="780"/>
      <c r="MYB24" s="780"/>
      <c r="MYC24" s="780"/>
      <c r="MYD24" s="780"/>
      <c r="MYE24" s="780"/>
      <c r="MYF24" s="780"/>
      <c r="MYG24" s="780"/>
      <c r="MYH24" s="780"/>
      <c r="MYI24" s="780"/>
      <c r="MYJ24" s="780"/>
      <c r="MYK24" s="780"/>
      <c r="MYL24" s="780"/>
      <c r="MYM24" s="780"/>
      <c r="MYN24" s="780"/>
      <c r="MYO24" s="780"/>
      <c r="MYP24" s="780"/>
      <c r="MYQ24" s="780"/>
      <c r="MYR24" s="780"/>
      <c r="MYS24" s="780"/>
      <c r="MYT24" s="780"/>
      <c r="MYU24" s="780"/>
      <c r="MYV24" s="780"/>
      <c r="MYW24" s="780"/>
      <c r="MYX24" s="780"/>
      <c r="MYY24" s="780"/>
      <c r="MYZ24" s="780"/>
      <c r="MZA24" s="780"/>
      <c r="MZB24" s="780"/>
      <c r="MZC24" s="780"/>
      <c r="MZD24" s="780"/>
      <c r="MZE24" s="780"/>
      <c r="MZF24" s="780"/>
      <c r="MZG24" s="780"/>
      <c r="MZH24" s="780"/>
      <c r="MZI24" s="780"/>
      <c r="MZJ24" s="780"/>
      <c r="MZK24" s="780"/>
      <c r="MZL24" s="780"/>
      <c r="MZM24" s="780"/>
      <c r="MZN24" s="780"/>
      <c r="MZO24" s="780"/>
      <c r="MZP24" s="780"/>
      <c r="MZQ24" s="780"/>
      <c r="MZR24" s="780"/>
      <c r="MZS24" s="780"/>
      <c r="MZT24" s="780"/>
      <c r="MZU24" s="780"/>
      <c r="MZV24" s="780"/>
      <c r="MZW24" s="780"/>
      <c r="MZX24" s="780"/>
      <c r="MZY24" s="780"/>
      <c r="MZZ24" s="780"/>
      <c r="NAA24" s="780"/>
      <c r="NAB24" s="780"/>
      <c r="NAC24" s="780"/>
      <c r="NAD24" s="780"/>
      <c r="NAE24" s="780"/>
      <c r="NAF24" s="780"/>
      <c r="NAG24" s="780"/>
      <c r="NAH24" s="780"/>
      <c r="NAI24" s="780"/>
      <c r="NAJ24" s="780"/>
      <c r="NAK24" s="780"/>
      <c r="NAL24" s="780"/>
      <c r="NAM24" s="780"/>
      <c r="NAN24" s="780"/>
      <c r="NAO24" s="780"/>
      <c r="NAP24" s="780"/>
      <c r="NAQ24" s="780"/>
      <c r="NAR24" s="780"/>
      <c r="NAS24" s="780"/>
      <c r="NAT24" s="780"/>
      <c r="NAU24" s="780"/>
      <c r="NAV24" s="780"/>
      <c r="NAW24" s="780"/>
      <c r="NAX24" s="780"/>
      <c r="NAY24" s="780"/>
      <c r="NAZ24" s="780"/>
      <c r="NBA24" s="780"/>
      <c r="NBB24" s="780"/>
      <c r="NBC24" s="780"/>
      <c r="NBD24" s="780"/>
      <c r="NBE24" s="780"/>
      <c r="NBF24" s="780"/>
      <c r="NBG24" s="780"/>
      <c r="NBH24" s="780"/>
      <c r="NBI24" s="780"/>
      <c r="NBJ24" s="780"/>
      <c r="NBK24" s="780"/>
      <c r="NBL24" s="780"/>
      <c r="NBM24" s="780"/>
      <c r="NBN24" s="780"/>
      <c r="NBO24" s="780"/>
      <c r="NBP24" s="780"/>
      <c r="NBQ24" s="780"/>
      <c r="NBR24" s="780"/>
      <c r="NBS24" s="780"/>
      <c r="NBT24" s="780"/>
      <c r="NBU24" s="780"/>
      <c r="NBV24" s="780"/>
      <c r="NBW24" s="780"/>
      <c r="NBX24" s="780"/>
      <c r="NBY24" s="780"/>
      <c r="NBZ24" s="780"/>
      <c r="NCA24" s="780"/>
      <c r="NCB24" s="780"/>
      <c r="NCC24" s="780"/>
      <c r="NCD24" s="780"/>
      <c r="NCE24" s="780"/>
      <c r="NCF24" s="780"/>
      <c r="NCG24" s="780"/>
      <c r="NCH24" s="780"/>
      <c r="NCI24" s="780"/>
      <c r="NCJ24" s="780"/>
      <c r="NCK24" s="780"/>
      <c r="NCL24" s="780"/>
      <c r="NCM24" s="780"/>
      <c r="NCN24" s="780"/>
      <c r="NCO24" s="780"/>
      <c r="NCP24" s="780"/>
      <c r="NCQ24" s="780"/>
      <c r="NCR24" s="780"/>
      <c r="NCS24" s="780"/>
      <c r="NCT24" s="780"/>
      <c r="NCU24" s="780"/>
      <c r="NCV24" s="780"/>
      <c r="NCW24" s="780"/>
      <c r="NCX24" s="780"/>
      <c r="NCY24" s="780"/>
      <c r="NCZ24" s="780"/>
      <c r="NDA24" s="780"/>
      <c r="NDB24" s="780"/>
      <c r="NDC24" s="780"/>
      <c r="NDD24" s="780"/>
      <c r="NDE24" s="780"/>
      <c r="NDF24" s="780"/>
      <c r="NDG24" s="780"/>
      <c r="NDH24" s="780"/>
      <c r="NDI24" s="780"/>
      <c r="NDJ24" s="780"/>
      <c r="NDK24" s="780"/>
      <c r="NDL24" s="780"/>
      <c r="NDM24" s="780"/>
      <c r="NDN24" s="780"/>
      <c r="NDO24" s="780"/>
      <c r="NDP24" s="780"/>
      <c r="NDQ24" s="780"/>
      <c r="NDR24" s="780"/>
      <c r="NDS24" s="780"/>
      <c r="NDT24" s="780"/>
      <c r="NDU24" s="780"/>
      <c r="NDV24" s="780"/>
      <c r="NDW24" s="780"/>
      <c r="NDX24" s="780"/>
      <c r="NDY24" s="780"/>
      <c r="NDZ24" s="780"/>
      <c r="NEA24" s="780"/>
      <c r="NEB24" s="780"/>
      <c r="NEC24" s="780"/>
      <c r="NED24" s="780"/>
      <c r="NEE24" s="780"/>
      <c r="NEF24" s="780"/>
      <c r="NEG24" s="780"/>
      <c r="NEH24" s="780"/>
      <c r="NEI24" s="780"/>
      <c r="NEJ24" s="780"/>
      <c r="NEK24" s="780"/>
      <c r="NEL24" s="780"/>
      <c r="NEM24" s="780"/>
      <c r="NEN24" s="780"/>
      <c r="NEO24" s="780"/>
      <c r="NEP24" s="780"/>
      <c r="NEQ24" s="780"/>
      <c r="NER24" s="780"/>
      <c r="NES24" s="780"/>
      <c r="NET24" s="780"/>
      <c r="NEU24" s="780"/>
      <c r="NEV24" s="780"/>
      <c r="NEW24" s="780"/>
      <c r="NEX24" s="780"/>
      <c r="NEY24" s="780"/>
      <c r="NEZ24" s="780"/>
      <c r="NFA24" s="780"/>
      <c r="NFB24" s="780"/>
      <c r="NFC24" s="780"/>
      <c r="NFD24" s="780"/>
      <c r="NFE24" s="780"/>
      <c r="NFF24" s="780"/>
      <c r="NFG24" s="780"/>
      <c r="NFH24" s="780"/>
      <c r="NFI24" s="780"/>
      <c r="NFJ24" s="780"/>
      <c r="NFK24" s="780"/>
      <c r="NFL24" s="780"/>
      <c r="NFM24" s="780"/>
      <c r="NFN24" s="780"/>
      <c r="NFO24" s="780"/>
      <c r="NFP24" s="780"/>
      <c r="NFQ24" s="780"/>
      <c r="NFR24" s="780"/>
      <c r="NFS24" s="780"/>
      <c r="NFT24" s="780"/>
      <c r="NFU24" s="780"/>
      <c r="NFV24" s="780"/>
      <c r="NFW24" s="780"/>
      <c r="NFX24" s="780"/>
      <c r="NFY24" s="780"/>
      <c r="NFZ24" s="780"/>
      <c r="NGA24" s="780"/>
      <c r="NGB24" s="780"/>
      <c r="NGC24" s="780"/>
      <c r="NGD24" s="780"/>
      <c r="NGE24" s="780"/>
      <c r="NGF24" s="780"/>
      <c r="NGG24" s="780"/>
      <c r="NGH24" s="780"/>
      <c r="NGI24" s="780"/>
      <c r="NGJ24" s="780"/>
      <c r="NGK24" s="780"/>
      <c r="NGL24" s="780"/>
      <c r="NGM24" s="780"/>
      <c r="NGN24" s="780"/>
      <c r="NGO24" s="780"/>
      <c r="NGP24" s="780"/>
      <c r="NGQ24" s="780"/>
      <c r="NGR24" s="780"/>
      <c r="NGS24" s="780"/>
      <c r="NGT24" s="780"/>
      <c r="NGU24" s="780"/>
      <c r="NGV24" s="780"/>
      <c r="NGW24" s="780"/>
      <c r="NGX24" s="780"/>
      <c r="NGY24" s="780"/>
      <c r="NGZ24" s="780"/>
      <c r="NHA24" s="780"/>
      <c r="NHB24" s="780"/>
      <c r="NHC24" s="780"/>
      <c r="NHD24" s="780"/>
      <c r="NHE24" s="780"/>
      <c r="NHF24" s="780"/>
      <c r="NHG24" s="780"/>
      <c r="NHH24" s="780"/>
      <c r="NHI24" s="780"/>
      <c r="NHJ24" s="780"/>
      <c r="NHK24" s="780"/>
      <c r="NHL24" s="780"/>
      <c r="NHM24" s="780"/>
      <c r="NHN24" s="780"/>
      <c r="NHO24" s="780"/>
      <c r="NHP24" s="780"/>
      <c r="NHQ24" s="780"/>
      <c r="NHR24" s="780"/>
      <c r="NHS24" s="780"/>
      <c r="NHT24" s="780"/>
      <c r="NHU24" s="780"/>
      <c r="NHV24" s="780"/>
      <c r="NHW24" s="780"/>
      <c r="NHX24" s="780"/>
      <c r="NHY24" s="780"/>
      <c r="NHZ24" s="780"/>
      <c r="NIA24" s="780"/>
      <c r="NIB24" s="780"/>
      <c r="NIC24" s="780"/>
      <c r="NID24" s="780"/>
      <c r="NIE24" s="780"/>
      <c r="NIF24" s="780"/>
      <c r="NIG24" s="780"/>
      <c r="NIH24" s="780"/>
      <c r="NII24" s="780"/>
      <c r="NIJ24" s="780"/>
      <c r="NIK24" s="780"/>
      <c r="NIL24" s="780"/>
      <c r="NIM24" s="780"/>
      <c r="NIN24" s="780"/>
      <c r="NIO24" s="780"/>
      <c r="NIP24" s="780"/>
      <c r="NIQ24" s="780"/>
      <c r="NIR24" s="780"/>
      <c r="NIS24" s="780"/>
      <c r="NIT24" s="780"/>
      <c r="NIU24" s="780"/>
      <c r="NIV24" s="780"/>
      <c r="NIW24" s="780"/>
      <c r="NIX24" s="780"/>
      <c r="NIY24" s="780"/>
      <c r="NIZ24" s="780"/>
      <c r="NJA24" s="780"/>
      <c r="NJB24" s="780"/>
      <c r="NJC24" s="780"/>
      <c r="NJD24" s="780"/>
      <c r="NJE24" s="780"/>
      <c r="NJF24" s="780"/>
      <c r="NJG24" s="780"/>
      <c r="NJH24" s="780"/>
      <c r="NJI24" s="780"/>
      <c r="NJJ24" s="780"/>
      <c r="NJK24" s="780"/>
      <c r="NJL24" s="780"/>
      <c r="NJM24" s="780"/>
      <c r="NJN24" s="780"/>
      <c r="NJO24" s="780"/>
      <c r="NJP24" s="780"/>
      <c r="NJQ24" s="780"/>
      <c r="NJR24" s="780"/>
      <c r="NJS24" s="780"/>
      <c r="NJT24" s="780"/>
      <c r="NJU24" s="780"/>
      <c r="NJV24" s="780"/>
      <c r="NJW24" s="780"/>
      <c r="NJX24" s="780"/>
      <c r="NJY24" s="780"/>
      <c r="NJZ24" s="780"/>
      <c r="NKA24" s="780"/>
      <c r="NKB24" s="780"/>
      <c r="NKC24" s="780"/>
      <c r="NKD24" s="780"/>
      <c r="NKE24" s="780"/>
      <c r="NKF24" s="780"/>
      <c r="NKG24" s="780"/>
      <c r="NKH24" s="780"/>
      <c r="NKI24" s="780"/>
      <c r="NKJ24" s="780"/>
      <c r="NKK24" s="780"/>
      <c r="NKL24" s="780"/>
      <c r="NKM24" s="780"/>
      <c r="NKN24" s="780"/>
      <c r="NKO24" s="780"/>
      <c r="NKP24" s="780"/>
      <c r="NKQ24" s="780"/>
      <c r="NKR24" s="780"/>
      <c r="NKS24" s="780"/>
      <c r="NKT24" s="780"/>
      <c r="NKU24" s="780"/>
      <c r="NKV24" s="780"/>
      <c r="NKW24" s="780"/>
      <c r="NKX24" s="780"/>
      <c r="NKY24" s="780"/>
      <c r="NKZ24" s="780"/>
      <c r="NLA24" s="780"/>
      <c r="NLB24" s="780"/>
      <c r="NLC24" s="780"/>
      <c r="NLD24" s="780"/>
      <c r="NLE24" s="780"/>
      <c r="NLF24" s="780"/>
      <c r="NLG24" s="780"/>
      <c r="NLH24" s="780"/>
      <c r="NLI24" s="780"/>
      <c r="NLJ24" s="780"/>
      <c r="NLK24" s="780"/>
      <c r="NLL24" s="780"/>
      <c r="NLM24" s="780"/>
      <c r="NLN24" s="780"/>
      <c r="NLO24" s="780"/>
      <c r="NLP24" s="780"/>
      <c r="NLQ24" s="780"/>
      <c r="NLR24" s="780"/>
      <c r="NLS24" s="780"/>
      <c r="NLT24" s="780"/>
      <c r="NLU24" s="780"/>
      <c r="NLV24" s="780"/>
      <c r="NLW24" s="780"/>
      <c r="NLX24" s="780"/>
      <c r="NLY24" s="780"/>
      <c r="NLZ24" s="780"/>
      <c r="NMA24" s="780"/>
      <c r="NMB24" s="780"/>
      <c r="NMC24" s="780"/>
      <c r="NMD24" s="780"/>
      <c r="NME24" s="780"/>
      <c r="NMF24" s="780"/>
      <c r="NMG24" s="780"/>
      <c r="NMH24" s="780"/>
      <c r="NMI24" s="780"/>
      <c r="NMJ24" s="780"/>
      <c r="NMK24" s="780"/>
      <c r="NML24" s="780"/>
      <c r="NMM24" s="780"/>
      <c r="NMN24" s="780"/>
      <c r="NMO24" s="780"/>
      <c r="NMP24" s="780"/>
      <c r="NMQ24" s="780"/>
      <c r="NMR24" s="780"/>
      <c r="NMS24" s="780"/>
      <c r="NMT24" s="780"/>
      <c r="NMU24" s="780"/>
      <c r="NMV24" s="780"/>
      <c r="NMW24" s="780"/>
      <c r="NMX24" s="780"/>
      <c r="NMY24" s="780"/>
      <c r="NMZ24" s="780"/>
      <c r="NNA24" s="780"/>
      <c r="NNB24" s="780"/>
      <c r="NNC24" s="780"/>
      <c r="NND24" s="780"/>
      <c r="NNE24" s="780"/>
      <c r="NNF24" s="780"/>
      <c r="NNG24" s="780"/>
      <c r="NNH24" s="780"/>
      <c r="NNI24" s="780"/>
      <c r="NNJ24" s="780"/>
      <c r="NNK24" s="780"/>
      <c r="NNL24" s="780"/>
      <c r="NNM24" s="780"/>
      <c r="NNN24" s="780"/>
      <c r="NNO24" s="780"/>
      <c r="NNP24" s="780"/>
      <c r="NNQ24" s="780"/>
      <c r="NNR24" s="780"/>
      <c r="NNS24" s="780"/>
      <c r="NNT24" s="780"/>
      <c r="NNU24" s="780"/>
      <c r="NNV24" s="780"/>
      <c r="NNW24" s="780"/>
      <c r="NNX24" s="780"/>
      <c r="NNY24" s="780"/>
      <c r="NNZ24" s="780"/>
      <c r="NOA24" s="780"/>
      <c r="NOB24" s="780"/>
      <c r="NOC24" s="780"/>
      <c r="NOD24" s="780"/>
      <c r="NOE24" s="780"/>
      <c r="NOF24" s="780"/>
      <c r="NOG24" s="780"/>
      <c r="NOH24" s="780"/>
      <c r="NOI24" s="780"/>
      <c r="NOJ24" s="780"/>
      <c r="NOK24" s="780"/>
      <c r="NOL24" s="780"/>
      <c r="NOM24" s="780"/>
      <c r="NON24" s="780"/>
      <c r="NOO24" s="780"/>
      <c r="NOP24" s="780"/>
      <c r="NOQ24" s="780"/>
      <c r="NOR24" s="780"/>
      <c r="NOS24" s="780"/>
      <c r="NOT24" s="780"/>
      <c r="NOU24" s="780"/>
      <c r="NOV24" s="780"/>
      <c r="NOW24" s="780"/>
      <c r="NOX24" s="780"/>
      <c r="NOY24" s="780"/>
      <c r="NOZ24" s="780"/>
      <c r="NPA24" s="780"/>
      <c r="NPB24" s="780"/>
      <c r="NPC24" s="780"/>
      <c r="NPD24" s="780"/>
      <c r="NPE24" s="780"/>
      <c r="NPF24" s="780"/>
      <c r="NPG24" s="780"/>
      <c r="NPH24" s="780"/>
      <c r="NPI24" s="780"/>
      <c r="NPJ24" s="780"/>
      <c r="NPK24" s="780"/>
      <c r="NPL24" s="780"/>
      <c r="NPM24" s="780"/>
      <c r="NPN24" s="780"/>
      <c r="NPO24" s="780"/>
      <c r="NPP24" s="780"/>
      <c r="NPQ24" s="780"/>
      <c r="NPR24" s="780"/>
      <c r="NPS24" s="780"/>
      <c r="NPT24" s="780"/>
      <c r="NPU24" s="780"/>
      <c r="NPV24" s="780"/>
      <c r="NPW24" s="780"/>
      <c r="NPX24" s="780"/>
      <c r="NPY24" s="780"/>
      <c r="NPZ24" s="780"/>
      <c r="NQA24" s="780"/>
      <c r="NQB24" s="780"/>
      <c r="NQC24" s="780"/>
      <c r="NQD24" s="780"/>
      <c r="NQE24" s="780"/>
      <c r="NQF24" s="780"/>
      <c r="NQG24" s="780"/>
      <c r="NQH24" s="780"/>
      <c r="NQI24" s="780"/>
      <c r="NQJ24" s="780"/>
      <c r="NQK24" s="780"/>
      <c r="NQL24" s="780"/>
      <c r="NQM24" s="780"/>
      <c r="NQN24" s="780"/>
      <c r="NQO24" s="780"/>
      <c r="NQP24" s="780"/>
      <c r="NQQ24" s="780"/>
      <c r="NQR24" s="780"/>
      <c r="NQS24" s="780"/>
      <c r="NQT24" s="780"/>
      <c r="NQU24" s="780"/>
      <c r="NQV24" s="780"/>
      <c r="NQW24" s="780"/>
      <c r="NQX24" s="780"/>
      <c r="NQY24" s="780"/>
      <c r="NQZ24" s="780"/>
      <c r="NRA24" s="780"/>
      <c r="NRB24" s="780"/>
      <c r="NRC24" s="780"/>
      <c r="NRD24" s="780"/>
      <c r="NRE24" s="780"/>
      <c r="NRF24" s="780"/>
      <c r="NRG24" s="780"/>
      <c r="NRH24" s="780"/>
      <c r="NRI24" s="780"/>
      <c r="NRJ24" s="780"/>
      <c r="NRK24" s="780"/>
      <c r="NRL24" s="780"/>
      <c r="NRM24" s="780"/>
      <c r="NRN24" s="780"/>
      <c r="NRO24" s="780"/>
      <c r="NRP24" s="780"/>
      <c r="NRQ24" s="780"/>
      <c r="NRR24" s="780"/>
      <c r="NRS24" s="780"/>
      <c r="NRT24" s="780"/>
      <c r="NRU24" s="780"/>
      <c r="NRV24" s="780"/>
      <c r="NRW24" s="780"/>
      <c r="NRX24" s="780"/>
      <c r="NRY24" s="780"/>
      <c r="NRZ24" s="780"/>
      <c r="NSA24" s="780"/>
      <c r="NSB24" s="780"/>
      <c r="NSC24" s="780"/>
      <c r="NSD24" s="780"/>
      <c r="NSE24" s="780"/>
      <c r="NSF24" s="780"/>
      <c r="NSG24" s="780"/>
      <c r="NSH24" s="780"/>
      <c r="NSI24" s="780"/>
      <c r="NSJ24" s="780"/>
      <c r="NSK24" s="780"/>
      <c r="NSL24" s="780"/>
      <c r="NSM24" s="780"/>
      <c r="NSN24" s="780"/>
      <c r="NSO24" s="780"/>
      <c r="NSP24" s="780"/>
      <c r="NSQ24" s="780"/>
      <c r="NSR24" s="780"/>
      <c r="NSS24" s="780"/>
      <c r="NST24" s="780"/>
      <c r="NSU24" s="780"/>
      <c r="NSV24" s="780"/>
      <c r="NSW24" s="780"/>
      <c r="NSX24" s="780"/>
      <c r="NSY24" s="780"/>
      <c r="NSZ24" s="780"/>
      <c r="NTA24" s="780"/>
      <c r="NTB24" s="780"/>
      <c r="NTC24" s="780"/>
      <c r="NTD24" s="780"/>
      <c r="NTE24" s="780"/>
      <c r="NTF24" s="780"/>
      <c r="NTG24" s="780"/>
      <c r="NTH24" s="780"/>
      <c r="NTI24" s="780"/>
      <c r="NTJ24" s="780"/>
      <c r="NTK24" s="780"/>
      <c r="NTL24" s="780"/>
      <c r="NTM24" s="780"/>
      <c r="NTN24" s="780"/>
      <c r="NTO24" s="780"/>
      <c r="NTP24" s="780"/>
      <c r="NTQ24" s="780"/>
      <c r="NTR24" s="780"/>
      <c r="NTS24" s="780"/>
      <c r="NTT24" s="780"/>
      <c r="NTU24" s="780"/>
      <c r="NTV24" s="780"/>
      <c r="NTW24" s="780"/>
      <c r="NTX24" s="780"/>
      <c r="NTY24" s="780"/>
      <c r="NTZ24" s="780"/>
      <c r="NUA24" s="780"/>
      <c r="NUB24" s="780"/>
      <c r="NUC24" s="780"/>
      <c r="NUD24" s="780"/>
      <c r="NUE24" s="780"/>
      <c r="NUF24" s="780"/>
      <c r="NUG24" s="780"/>
      <c r="NUH24" s="780"/>
      <c r="NUI24" s="780"/>
      <c r="NUJ24" s="780"/>
      <c r="NUK24" s="780"/>
      <c r="NUL24" s="780"/>
      <c r="NUM24" s="780"/>
      <c r="NUN24" s="780"/>
      <c r="NUO24" s="780"/>
      <c r="NUP24" s="780"/>
      <c r="NUQ24" s="780"/>
      <c r="NUR24" s="780"/>
      <c r="NUS24" s="780"/>
      <c r="NUT24" s="780"/>
      <c r="NUU24" s="780"/>
      <c r="NUV24" s="780"/>
      <c r="NUW24" s="780"/>
      <c r="NUX24" s="780"/>
      <c r="NUY24" s="780"/>
      <c r="NUZ24" s="780"/>
      <c r="NVA24" s="780"/>
      <c r="NVB24" s="780"/>
      <c r="NVC24" s="780"/>
      <c r="NVD24" s="780"/>
      <c r="NVE24" s="780"/>
      <c r="NVF24" s="780"/>
      <c r="NVG24" s="780"/>
      <c r="NVH24" s="780"/>
      <c r="NVI24" s="780"/>
      <c r="NVJ24" s="780"/>
      <c r="NVK24" s="780"/>
      <c r="NVL24" s="780"/>
      <c r="NVM24" s="780"/>
      <c r="NVN24" s="780"/>
      <c r="NVO24" s="780"/>
      <c r="NVP24" s="780"/>
      <c r="NVQ24" s="780"/>
      <c r="NVR24" s="780"/>
      <c r="NVS24" s="780"/>
      <c r="NVT24" s="780"/>
      <c r="NVU24" s="780"/>
      <c r="NVV24" s="780"/>
      <c r="NVW24" s="780"/>
      <c r="NVX24" s="780"/>
      <c r="NVY24" s="780"/>
      <c r="NVZ24" s="780"/>
      <c r="NWA24" s="780"/>
      <c r="NWB24" s="780"/>
      <c r="NWC24" s="780"/>
      <c r="NWD24" s="780"/>
      <c r="NWE24" s="780"/>
      <c r="NWF24" s="780"/>
      <c r="NWG24" s="780"/>
      <c r="NWH24" s="780"/>
      <c r="NWI24" s="780"/>
      <c r="NWJ24" s="780"/>
      <c r="NWK24" s="780"/>
      <c r="NWL24" s="780"/>
      <c r="NWM24" s="780"/>
      <c r="NWN24" s="780"/>
      <c r="NWO24" s="780"/>
      <c r="NWP24" s="780"/>
      <c r="NWQ24" s="780"/>
      <c r="NWR24" s="780"/>
      <c r="NWS24" s="780"/>
      <c r="NWT24" s="780"/>
      <c r="NWU24" s="780"/>
      <c r="NWV24" s="780"/>
      <c r="NWW24" s="780"/>
      <c r="NWX24" s="780"/>
      <c r="NWY24" s="780"/>
      <c r="NWZ24" s="780"/>
      <c r="NXA24" s="780"/>
      <c r="NXB24" s="780"/>
      <c r="NXC24" s="780"/>
      <c r="NXD24" s="780"/>
      <c r="NXE24" s="780"/>
      <c r="NXF24" s="780"/>
      <c r="NXG24" s="780"/>
      <c r="NXH24" s="780"/>
      <c r="NXI24" s="780"/>
      <c r="NXJ24" s="780"/>
      <c r="NXK24" s="780"/>
      <c r="NXL24" s="780"/>
      <c r="NXM24" s="780"/>
      <c r="NXN24" s="780"/>
      <c r="NXO24" s="780"/>
      <c r="NXP24" s="780"/>
      <c r="NXQ24" s="780"/>
      <c r="NXR24" s="780"/>
      <c r="NXS24" s="780"/>
      <c r="NXT24" s="780"/>
      <c r="NXU24" s="780"/>
      <c r="NXV24" s="780"/>
      <c r="NXW24" s="780"/>
      <c r="NXX24" s="780"/>
      <c r="NXY24" s="780"/>
      <c r="NXZ24" s="780"/>
      <c r="NYA24" s="780"/>
      <c r="NYB24" s="780"/>
      <c r="NYC24" s="780"/>
      <c r="NYD24" s="780"/>
      <c r="NYE24" s="780"/>
      <c r="NYF24" s="780"/>
      <c r="NYG24" s="780"/>
      <c r="NYH24" s="780"/>
      <c r="NYI24" s="780"/>
      <c r="NYJ24" s="780"/>
      <c r="NYK24" s="780"/>
      <c r="NYL24" s="780"/>
      <c r="NYM24" s="780"/>
      <c r="NYN24" s="780"/>
      <c r="NYO24" s="780"/>
      <c r="NYP24" s="780"/>
      <c r="NYQ24" s="780"/>
      <c r="NYR24" s="780"/>
      <c r="NYS24" s="780"/>
      <c r="NYT24" s="780"/>
      <c r="NYU24" s="780"/>
      <c r="NYV24" s="780"/>
      <c r="NYW24" s="780"/>
      <c r="NYX24" s="780"/>
      <c r="NYY24" s="780"/>
      <c r="NYZ24" s="780"/>
      <c r="NZA24" s="780"/>
      <c r="NZB24" s="780"/>
      <c r="NZC24" s="780"/>
      <c r="NZD24" s="780"/>
      <c r="NZE24" s="780"/>
      <c r="NZF24" s="780"/>
      <c r="NZG24" s="780"/>
      <c r="NZH24" s="780"/>
      <c r="NZI24" s="780"/>
      <c r="NZJ24" s="780"/>
      <c r="NZK24" s="780"/>
      <c r="NZL24" s="780"/>
      <c r="NZM24" s="780"/>
      <c r="NZN24" s="780"/>
      <c r="NZO24" s="780"/>
      <c r="NZP24" s="780"/>
      <c r="NZQ24" s="780"/>
      <c r="NZR24" s="780"/>
      <c r="NZS24" s="780"/>
      <c r="NZT24" s="780"/>
      <c r="NZU24" s="780"/>
      <c r="NZV24" s="780"/>
      <c r="NZW24" s="780"/>
      <c r="NZX24" s="780"/>
      <c r="NZY24" s="780"/>
      <c r="NZZ24" s="780"/>
      <c r="OAA24" s="780"/>
      <c r="OAB24" s="780"/>
      <c r="OAC24" s="780"/>
      <c r="OAD24" s="780"/>
      <c r="OAE24" s="780"/>
      <c r="OAF24" s="780"/>
      <c r="OAG24" s="780"/>
      <c r="OAH24" s="780"/>
      <c r="OAI24" s="780"/>
      <c r="OAJ24" s="780"/>
      <c r="OAK24" s="780"/>
      <c r="OAL24" s="780"/>
      <c r="OAM24" s="780"/>
      <c r="OAN24" s="780"/>
      <c r="OAO24" s="780"/>
      <c r="OAP24" s="780"/>
      <c r="OAQ24" s="780"/>
      <c r="OAR24" s="780"/>
      <c r="OAS24" s="780"/>
      <c r="OAT24" s="780"/>
      <c r="OAU24" s="780"/>
      <c r="OAV24" s="780"/>
      <c r="OAW24" s="780"/>
      <c r="OAX24" s="780"/>
      <c r="OAY24" s="780"/>
      <c r="OAZ24" s="780"/>
      <c r="OBA24" s="780"/>
      <c r="OBB24" s="780"/>
      <c r="OBC24" s="780"/>
      <c r="OBD24" s="780"/>
      <c r="OBE24" s="780"/>
      <c r="OBF24" s="780"/>
      <c r="OBG24" s="780"/>
      <c r="OBH24" s="780"/>
      <c r="OBI24" s="780"/>
      <c r="OBJ24" s="780"/>
      <c r="OBK24" s="780"/>
      <c r="OBL24" s="780"/>
      <c r="OBM24" s="780"/>
      <c r="OBN24" s="780"/>
      <c r="OBO24" s="780"/>
      <c r="OBP24" s="780"/>
      <c r="OBQ24" s="780"/>
      <c r="OBR24" s="780"/>
      <c r="OBS24" s="780"/>
      <c r="OBT24" s="780"/>
      <c r="OBU24" s="780"/>
      <c r="OBV24" s="780"/>
      <c r="OBW24" s="780"/>
      <c r="OBX24" s="780"/>
      <c r="OBY24" s="780"/>
      <c r="OBZ24" s="780"/>
      <c r="OCA24" s="780"/>
      <c r="OCB24" s="780"/>
      <c r="OCC24" s="780"/>
      <c r="OCD24" s="780"/>
      <c r="OCE24" s="780"/>
      <c r="OCF24" s="780"/>
      <c r="OCG24" s="780"/>
      <c r="OCH24" s="780"/>
      <c r="OCI24" s="780"/>
      <c r="OCJ24" s="780"/>
      <c r="OCK24" s="780"/>
      <c r="OCL24" s="780"/>
      <c r="OCM24" s="780"/>
      <c r="OCN24" s="780"/>
      <c r="OCO24" s="780"/>
      <c r="OCP24" s="780"/>
      <c r="OCQ24" s="780"/>
      <c r="OCR24" s="780"/>
      <c r="OCS24" s="780"/>
      <c r="OCT24" s="780"/>
      <c r="OCU24" s="780"/>
      <c r="OCV24" s="780"/>
      <c r="OCW24" s="780"/>
      <c r="OCX24" s="780"/>
      <c r="OCY24" s="780"/>
      <c r="OCZ24" s="780"/>
      <c r="ODA24" s="780"/>
      <c r="ODB24" s="780"/>
      <c r="ODC24" s="780"/>
      <c r="ODD24" s="780"/>
      <c r="ODE24" s="780"/>
      <c r="ODF24" s="780"/>
      <c r="ODG24" s="780"/>
      <c r="ODH24" s="780"/>
      <c r="ODI24" s="780"/>
      <c r="ODJ24" s="780"/>
      <c r="ODK24" s="780"/>
      <c r="ODL24" s="780"/>
      <c r="ODM24" s="780"/>
      <c r="ODN24" s="780"/>
      <c r="ODO24" s="780"/>
      <c r="ODP24" s="780"/>
      <c r="ODQ24" s="780"/>
      <c r="ODR24" s="780"/>
      <c r="ODS24" s="780"/>
      <c r="ODT24" s="780"/>
      <c r="ODU24" s="780"/>
      <c r="ODV24" s="780"/>
      <c r="ODW24" s="780"/>
      <c r="ODX24" s="780"/>
      <c r="ODY24" s="780"/>
      <c r="ODZ24" s="780"/>
      <c r="OEA24" s="780"/>
      <c r="OEB24" s="780"/>
      <c r="OEC24" s="780"/>
      <c r="OED24" s="780"/>
      <c r="OEE24" s="780"/>
      <c r="OEF24" s="780"/>
      <c r="OEG24" s="780"/>
      <c r="OEH24" s="780"/>
      <c r="OEI24" s="780"/>
      <c r="OEJ24" s="780"/>
      <c r="OEK24" s="780"/>
      <c r="OEL24" s="780"/>
      <c r="OEM24" s="780"/>
      <c r="OEN24" s="780"/>
      <c r="OEO24" s="780"/>
      <c r="OEP24" s="780"/>
      <c r="OEQ24" s="780"/>
      <c r="OER24" s="780"/>
      <c r="OES24" s="780"/>
      <c r="OET24" s="780"/>
      <c r="OEU24" s="780"/>
      <c r="OEV24" s="780"/>
      <c r="OEW24" s="780"/>
      <c r="OEX24" s="780"/>
      <c r="OEY24" s="780"/>
      <c r="OEZ24" s="780"/>
      <c r="OFA24" s="780"/>
      <c r="OFB24" s="780"/>
      <c r="OFC24" s="780"/>
      <c r="OFD24" s="780"/>
      <c r="OFE24" s="780"/>
      <c r="OFF24" s="780"/>
      <c r="OFG24" s="780"/>
      <c r="OFH24" s="780"/>
      <c r="OFI24" s="780"/>
      <c r="OFJ24" s="780"/>
      <c r="OFK24" s="780"/>
      <c r="OFL24" s="780"/>
      <c r="OFM24" s="780"/>
      <c r="OFN24" s="780"/>
      <c r="OFO24" s="780"/>
      <c r="OFP24" s="780"/>
      <c r="OFQ24" s="780"/>
      <c r="OFR24" s="780"/>
      <c r="OFS24" s="780"/>
      <c r="OFT24" s="780"/>
      <c r="OFU24" s="780"/>
      <c r="OFV24" s="780"/>
      <c r="OFW24" s="780"/>
      <c r="OFX24" s="780"/>
      <c r="OFY24" s="780"/>
      <c r="OFZ24" s="780"/>
      <c r="OGA24" s="780"/>
      <c r="OGB24" s="780"/>
      <c r="OGC24" s="780"/>
      <c r="OGD24" s="780"/>
      <c r="OGE24" s="780"/>
      <c r="OGF24" s="780"/>
      <c r="OGG24" s="780"/>
      <c r="OGH24" s="780"/>
      <c r="OGI24" s="780"/>
      <c r="OGJ24" s="780"/>
      <c r="OGK24" s="780"/>
      <c r="OGL24" s="780"/>
      <c r="OGM24" s="780"/>
      <c r="OGN24" s="780"/>
      <c r="OGO24" s="780"/>
      <c r="OGP24" s="780"/>
      <c r="OGQ24" s="780"/>
      <c r="OGR24" s="780"/>
      <c r="OGS24" s="780"/>
      <c r="OGT24" s="780"/>
      <c r="OGU24" s="780"/>
      <c r="OGV24" s="780"/>
      <c r="OGW24" s="780"/>
      <c r="OGX24" s="780"/>
      <c r="OGY24" s="780"/>
      <c r="OGZ24" s="780"/>
      <c r="OHA24" s="780"/>
      <c r="OHB24" s="780"/>
      <c r="OHC24" s="780"/>
      <c r="OHD24" s="780"/>
      <c r="OHE24" s="780"/>
      <c r="OHF24" s="780"/>
      <c r="OHG24" s="780"/>
      <c r="OHH24" s="780"/>
      <c r="OHI24" s="780"/>
      <c r="OHJ24" s="780"/>
      <c r="OHK24" s="780"/>
      <c r="OHL24" s="780"/>
      <c r="OHM24" s="780"/>
      <c r="OHN24" s="780"/>
      <c r="OHO24" s="780"/>
      <c r="OHP24" s="780"/>
      <c r="OHQ24" s="780"/>
      <c r="OHR24" s="780"/>
      <c r="OHS24" s="780"/>
      <c r="OHT24" s="780"/>
      <c r="OHU24" s="780"/>
      <c r="OHV24" s="780"/>
      <c r="OHW24" s="780"/>
      <c r="OHX24" s="780"/>
      <c r="OHY24" s="780"/>
      <c r="OHZ24" s="780"/>
      <c r="OIA24" s="780"/>
      <c r="OIB24" s="780"/>
      <c r="OIC24" s="780"/>
      <c r="OID24" s="780"/>
      <c r="OIE24" s="780"/>
      <c r="OIF24" s="780"/>
      <c r="OIG24" s="780"/>
      <c r="OIH24" s="780"/>
      <c r="OII24" s="780"/>
      <c r="OIJ24" s="780"/>
      <c r="OIK24" s="780"/>
      <c r="OIL24" s="780"/>
      <c r="OIM24" s="780"/>
      <c r="OIN24" s="780"/>
      <c r="OIO24" s="780"/>
      <c r="OIP24" s="780"/>
      <c r="OIQ24" s="780"/>
      <c r="OIR24" s="780"/>
      <c r="OIS24" s="780"/>
      <c r="OIT24" s="780"/>
      <c r="OIU24" s="780"/>
      <c r="OIV24" s="780"/>
      <c r="OIW24" s="780"/>
      <c r="OIX24" s="780"/>
      <c r="OIY24" s="780"/>
      <c r="OIZ24" s="780"/>
      <c r="OJA24" s="780"/>
      <c r="OJB24" s="780"/>
      <c r="OJC24" s="780"/>
      <c r="OJD24" s="780"/>
      <c r="OJE24" s="780"/>
      <c r="OJF24" s="780"/>
      <c r="OJG24" s="780"/>
      <c r="OJH24" s="780"/>
      <c r="OJI24" s="780"/>
      <c r="OJJ24" s="780"/>
      <c r="OJK24" s="780"/>
      <c r="OJL24" s="780"/>
      <c r="OJM24" s="780"/>
      <c r="OJN24" s="780"/>
      <c r="OJO24" s="780"/>
      <c r="OJP24" s="780"/>
      <c r="OJQ24" s="780"/>
      <c r="OJR24" s="780"/>
      <c r="OJS24" s="780"/>
      <c r="OJT24" s="780"/>
      <c r="OJU24" s="780"/>
      <c r="OJV24" s="780"/>
      <c r="OJW24" s="780"/>
      <c r="OJX24" s="780"/>
      <c r="OJY24" s="780"/>
      <c r="OJZ24" s="780"/>
      <c r="OKA24" s="780"/>
      <c r="OKB24" s="780"/>
      <c r="OKC24" s="780"/>
      <c r="OKD24" s="780"/>
      <c r="OKE24" s="780"/>
      <c r="OKF24" s="780"/>
      <c r="OKG24" s="780"/>
      <c r="OKH24" s="780"/>
      <c r="OKI24" s="780"/>
      <c r="OKJ24" s="780"/>
      <c r="OKK24" s="780"/>
      <c r="OKL24" s="780"/>
      <c r="OKM24" s="780"/>
      <c r="OKN24" s="780"/>
      <c r="OKO24" s="780"/>
      <c r="OKP24" s="780"/>
      <c r="OKQ24" s="780"/>
      <c r="OKR24" s="780"/>
      <c r="OKS24" s="780"/>
      <c r="OKT24" s="780"/>
      <c r="OKU24" s="780"/>
      <c r="OKV24" s="780"/>
      <c r="OKW24" s="780"/>
      <c r="OKX24" s="780"/>
      <c r="OKY24" s="780"/>
      <c r="OKZ24" s="780"/>
      <c r="OLA24" s="780"/>
      <c r="OLB24" s="780"/>
      <c r="OLC24" s="780"/>
      <c r="OLD24" s="780"/>
      <c r="OLE24" s="780"/>
      <c r="OLF24" s="780"/>
      <c r="OLG24" s="780"/>
      <c r="OLH24" s="780"/>
      <c r="OLI24" s="780"/>
      <c r="OLJ24" s="780"/>
      <c r="OLK24" s="780"/>
      <c r="OLL24" s="780"/>
      <c r="OLM24" s="780"/>
      <c r="OLN24" s="780"/>
      <c r="OLO24" s="780"/>
      <c r="OLP24" s="780"/>
      <c r="OLQ24" s="780"/>
      <c r="OLR24" s="780"/>
      <c r="OLS24" s="780"/>
      <c r="OLT24" s="780"/>
      <c r="OLU24" s="780"/>
      <c r="OLV24" s="780"/>
      <c r="OLW24" s="780"/>
      <c r="OLX24" s="780"/>
      <c r="OLY24" s="780"/>
      <c r="OLZ24" s="780"/>
      <c r="OMA24" s="780"/>
      <c r="OMB24" s="780"/>
      <c r="OMC24" s="780"/>
      <c r="OMD24" s="780"/>
      <c r="OME24" s="780"/>
      <c r="OMF24" s="780"/>
      <c r="OMG24" s="780"/>
      <c r="OMH24" s="780"/>
      <c r="OMI24" s="780"/>
      <c r="OMJ24" s="780"/>
      <c r="OMK24" s="780"/>
      <c r="OML24" s="780"/>
      <c r="OMM24" s="780"/>
      <c r="OMN24" s="780"/>
      <c r="OMO24" s="780"/>
      <c r="OMP24" s="780"/>
      <c r="OMQ24" s="780"/>
      <c r="OMR24" s="780"/>
      <c r="OMS24" s="780"/>
      <c r="OMT24" s="780"/>
      <c r="OMU24" s="780"/>
      <c r="OMV24" s="780"/>
      <c r="OMW24" s="780"/>
      <c r="OMX24" s="780"/>
      <c r="OMY24" s="780"/>
      <c r="OMZ24" s="780"/>
      <c r="ONA24" s="780"/>
      <c r="ONB24" s="780"/>
      <c r="ONC24" s="780"/>
      <c r="OND24" s="780"/>
      <c r="ONE24" s="780"/>
      <c r="ONF24" s="780"/>
      <c r="ONG24" s="780"/>
      <c r="ONH24" s="780"/>
      <c r="ONI24" s="780"/>
      <c r="ONJ24" s="780"/>
      <c r="ONK24" s="780"/>
      <c r="ONL24" s="780"/>
      <c r="ONM24" s="780"/>
      <c r="ONN24" s="780"/>
      <c r="ONO24" s="780"/>
      <c r="ONP24" s="780"/>
      <c r="ONQ24" s="780"/>
      <c r="ONR24" s="780"/>
      <c r="ONS24" s="780"/>
      <c r="ONT24" s="780"/>
      <c r="ONU24" s="780"/>
      <c r="ONV24" s="780"/>
      <c r="ONW24" s="780"/>
      <c r="ONX24" s="780"/>
      <c r="ONY24" s="780"/>
      <c r="ONZ24" s="780"/>
      <c r="OOA24" s="780"/>
      <c r="OOB24" s="780"/>
      <c r="OOC24" s="780"/>
      <c r="OOD24" s="780"/>
      <c r="OOE24" s="780"/>
      <c r="OOF24" s="780"/>
      <c r="OOG24" s="780"/>
      <c r="OOH24" s="780"/>
      <c r="OOI24" s="780"/>
      <c r="OOJ24" s="780"/>
      <c r="OOK24" s="780"/>
      <c r="OOL24" s="780"/>
      <c r="OOM24" s="780"/>
      <c r="OON24" s="780"/>
      <c r="OOO24" s="780"/>
      <c r="OOP24" s="780"/>
      <c r="OOQ24" s="780"/>
      <c r="OOR24" s="780"/>
      <c r="OOS24" s="780"/>
      <c r="OOT24" s="780"/>
      <c r="OOU24" s="780"/>
      <c r="OOV24" s="780"/>
      <c r="OOW24" s="780"/>
      <c r="OOX24" s="780"/>
      <c r="OOY24" s="780"/>
      <c r="OOZ24" s="780"/>
      <c r="OPA24" s="780"/>
      <c r="OPB24" s="780"/>
      <c r="OPC24" s="780"/>
      <c r="OPD24" s="780"/>
      <c r="OPE24" s="780"/>
      <c r="OPF24" s="780"/>
      <c r="OPG24" s="780"/>
      <c r="OPH24" s="780"/>
      <c r="OPI24" s="780"/>
      <c r="OPJ24" s="780"/>
      <c r="OPK24" s="780"/>
      <c r="OPL24" s="780"/>
      <c r="OPM24" s="780"/>
      <c r="OPN24" s="780"/>
      <c r="OPO24" s="780"/>
      <c r="OPP24" s="780"/>
      <c r="OPQ24" s="780"/>
      <c r="OPR24" s="780"/>
      <c r="OPS24" s="780"/>
      <c r="OPT24" s="780"/>
      <c r="OPU24" s="780"/>
      <c r="OPV24" s="780"/>
      <c r="OPW24" s="780"/>
      <c r="OPX24" s="780"/>
      <c r="OPY24" s="780"/>
      <c r="OPZ24" s="780"/>
      <c r="OQA24" s="780"/>
      <c r="OQB24" s="780"/>
      <c r="OQC24" s="780"/>
      <c r="OQD24" s="780"/>
      <c r="OQE24" s="780"/>
      <c r="OQF24" s="780"/>
      <c r="OQG24" s="780"/>
      <c r="OQH24" s="780"/>
      <c r="OQI24" s="780"/>
      <c r="OQJ24" s="780"/>
      <c r="OQK24" s="780"/>
      <c r="OQL24" s="780"/>
      <c r="OQM24" s="780"/>
      <c r="OQN24" s="780"/>
      <c r="OQO24" s="780"/>
      <c r="OQP24" s="780"/>
      <c r="OQQ24" s="780"/>
      <c r="OQR24" s="780"/>
      <c r="OQS24" s="780"/>
      <c r="OQT24" s="780"/>
      <c r="OQU24" s="780"/>
      <c r="OQV24" s="780"/>
      <c r="OQW24" s="780"/>
      <c r="OQX24" s="780"/>
      <c r="OQY24" s="780"/>
      <c r="OQZ24" s="780"/>
      <c r="ORA24" s="780"/>
      <c r="ORB24" s="780"/>
      <c r="ORC24" s="780"/>
      <c r="ORD24" s="780"/>
      <c r="ORE24" s="780"/>
      <c r="ORF24" s="780"/>
      <c r="ORG24" s="780"/>
      <c r="ORH24" s="780"/>
      <c r="ORI24" s="780"/>
      <c r="ORJ24" s="780"/>
      <c r="ORK24" s="780"/>
      <c r="ORL24" s="780"/>
      <c r="ORM24" s="780"/>
      <c r="ORN24" s="780"/>
      <c r="ORO24" s="780"/>
      <c r="ORP24" s="780"/>
      <c r="ORQ24" s="780"/>
      <c r="ORR24" s="780"/>
      <c r="ORS24" s="780"/>
      <c r="ORT24" s="780"/>
      <c r="ORU24" s="780"/>
      <c r="ORV24" s="780"/>
      <c r="ORW24" s="780"/>
      <c r="ORX24" s="780"/>
      <c r="ORY24" s="780"/>
      <c r="ORZ24" s="780"/>
      <c r="OSA24" s="780"/>
      <c r="OSB24" s="780"/>
      <c r="OSC24" s="780"/>
      <c r="OSD24" s="780"/>
      <c r="OSE24" s="780"/>
      <c r="OSF24" s="780"/>
      <c r="OSG24" s="780"/>
      <c r="OSH24" s="780"/>
      <c r="OSI24" s="780"/>
      <c r="OSJ24" s="780"/>
      <c r="OSK24" s="780"/>
      <c r="OSL24" s="780"/>
      <c r="OSM24" s="780"/>
      <c r="OSN24" s="780"/>
      <c r="OSO24" s="780"/>
      <c r="OSP24" s="780"/>
      <c r="OSQ24" s="780"/>
      <c r="OSR24" s="780"/>
      <c r="OSS24" s="780"/>
      <c r="OST24" s="780"/>
      <c r="OSU24" s="780"/>
      <c r="OSV24" s="780"/>
      <c r="OSW24" s="780"/>
      <c r="OSX24" s="780"/>
      <c r="OSY24" s="780"/>
      <c r="OSZ24" s="780"/>
      <c r="OTA24" s="780"/>
      <c r="OTB24" s="780"/>
      <c r="OTC24" s="780"/>
      <c r="OTD24" s="780"/>
      <c r="OTE24" s="780"/>
      <c r="OTF24" s="780"/>
      <c r="OTG24" s="780"/>
      <c r="OTH24" s="780"/>
      <c r="OTI24" s="780"/>
      <c r="OTJ24" s="780"/>
      <c r="OTK24" s="780"/>
      <c r="OTL24" s="780"/>
      <c r="OTM24" s="780"/>
      <c r="OTN24" s="780"/>
      <c r="OTO24" s="780"/>
      <c r="OTP24" s="780"/>
      <c r="OTQ24" s="780"/>
      <c r="OTR24" s="780"/>
      <c r="OTS24" s="780"/>
      <c r="OTT24" s="780"/>
      <c r="OTU24" s="780"/>
      <c r="OTV24" s="780"/>
      <c r="OTW24" s="780"/>
      <c r="OTX24" s="780"/>
      <c r="OTY24" s="780"/>
      <c r="OTZ24" s="780"/>
      <c r="OUA24" s="780"/>
      <c r="OUB24" s="780"/>
      <c r="OUC24" s="780"/>
      <c r="OUD24" s="780"/>
      <c r="OUE24" s="780"/>
      <c r="OUF24" s="780"/>
      <c r="OUG24" s="780"/>
      <c r="OUH24" s="780"/>
      <c r="OUI24" s="780"/>
      <c r="OUJ24" s="780"/>
      <c r="OUK24" s="780"/>
      <c r="OUL24" s="780"/>
      <c r="OUM24" s="780"/>
      <c r="OUN24" s="780"/>
      <c r="OUO24" s="780"/>
      <c r="OUP24" s="780"/>
      <c r="OUQ24" s="780"/>
      <c r="OUR24" s="780"/>
      <c r="OUS24" s="780"/>
      <c r="OUT24" s="780"/>
      <c r="OUU24" s="780"/>
      <c r="OUV24" s="780"/>
      <c r="OUW24" s="780"/>
      <c r="OUX24" s="780"/>
      <c r="OUY24" s="780"/>
      <c r="OUZ24" s="780"/>
      <c r="OVA24" s="780"/>
      <c r="OVB24" s="780"/>
      <c r="OVC24" s="780"/>
      <c r="OVD24" s="780"/>
      <c r="OVE24" s="780"/>
      <c r="OVF24" s="780"/>
      <c r="OVG24" s="780"/>
      <c r="OVH24" s="780"/>
      <c r="OVI24" s="780"/>
      <c r="OVJ24" s="780"/>
      <c r="OVK24" s="780"/>
      <c r="OVL24" s="780"/>
      <c r="OVM24" s="780"/>
      <c r="OVN24" s="780"/>
      <c r="OVO24" s="780"/>
      <c r="OVP24" s="780"/>
      <c r="OVQ24" s="780"/>
      <c r="OVR24" s="780"/>
      <c r="OVS24" s="780"/>
      <c r="OVT24" s="780"/>
      <c r="OVU24" s="780"/>
      <c r="OVV24" s="780"/>
      <c r="OVW24" s="780"/>
      <c r="OVX24" s="780"/>
      <c r="OVY24" s="780"/>
      <c r="OVZ24" s="780"/>
      <c r="OWA24" s="780"/>
      <c r="OWB24" s="780"/>
      <c r="OWC24" s="780"/>
      <c r="OWD24" s="780"/>
      <c r="OWE24" s="780"/>
      <c r="OWF24" s="780"/>
      <c r="OWG24" s="780"/>
      <c r="OWH24" s="780"/>
      <c r="OWI24" s="780"/>
      <c r="OWJ24" s="780"/>
      <c r="OWK24" s="780"/>
      <c r="OWL24" s="780"/>
      <c r="OWM24" s="780"/>
      <c r="OWN24" s="780"/>
      <c r="OWO24" s="780"/>
      <c r="OWP24" s="780"/>
      <c r="OWQ24" s="780"/>
      <c r="OWR24" s="780"/>
      <c r="OWS24" s="780"/>
      <c r="OWT24" s="780"/>
      <c r="OWU24" s="780"/>
      <c r="OWV24" s="780"/>
      <c r="OWW24" s="780"/>
      <c r="OWX24" s="780"/>
      <c r="OWY24" s="780"/>
      <c r="OWZ24" s="780"/>
      <c r="OXA24" s="780"/>
      <c r="OXB24" s="780"/>
      <c r="OXC24" s="780"/>
      <c r="OXD24" s="780"/>
      <c r="OXE24" s="780"/>
      <c r="OXF24" s="780"/>
      <c r="OXG24" s="780"/>
      <c r="OXH24" s="780"/>
      <c r="OXI24" s="780"/>
      <c r="OXJ24" s="780"/>
      <c r="OXK24" s="780"/>
      <c r="OXL24" s="780"/>
      <c r="OXM24" s="780"/>
      <c r="OXN24" s="780"/>
      <c r="OXO24" s="780"/>
      <c r="OXP24" s="780"/>
      <c r="OXQ24" s="780"/>
      <c r="OXR24" s="780"/>
      <c r="OXS24" s="780"/>
      <c r="OXT24" s="780"/>
      <c r="OXU24" s="780"/>
      <c r="OXV24" s="780"/>
      <c r="OXW24" s="780"/>
      <c r="OXX24" s="780"/>
      <c r="OXY24" s="780"/>
      <c r="OXZ24" s="780"/>
      <c r="OYA24" s="780"/>
      <c r="OYB24" s="780"/>
      <c r="OYC24" s="780"/>
      <c r="OYD24" s="780"/>
      <c r="OYE24" s="780"/>
      <c r="OYF24" s="780"/>
      <c r="OYG24" s="780"/>
      <c r="OYH24" s="780"/>
      <c r="OYI24" s="780"/>
      <c r="OYJ24" s="780"/>
      <c r="OYK24" s="780"/>
      <c r="OYL24" s="780"/>
      <c r="OYM24" s="780"/>
      <c r="OYN24" s="780"/>
      <c r="OYO24" s="780"/>
      <c r="OYP24" s="780"/>
      <c r="OYQ24" s="780"/>
      <c r="OYR24" s="780"/>
      <c r="OYS24" s="780"/>
      <c r="OYT24" s="780"/>
      <c r="OYU24" s="780"/>
      <c r="OYV24" s="780"/>
      <c r="OYW24" s="780"/>
      <c r="OYX24" s="780"/>
      <c r="OYY24" s="780"/>
      <c r="OYZ24" s="780"/>
      <c r="OZA24" s="780"/>
      <c r="OZB24" s="780"/>
      <c r="OZC24" s="780"/>
      <c r="OZD24" s="780"/>
      <c r="OZE24" s="780"/>
      <c r="OZF24" s="780"/>
      <c r="OZG24" s="780"/>
      <c r="OZH24" s="780"/>
      <c r="OZI24" s="780"/>
      <c r="OZJ24" s="780"/>
      <c r="OZK24" s="780"/>
      <c r="OZL24" s="780"/>
      <c r="OZM24" s="780"/>
      <c r="OZN24" s="780"/>
      <c r="OZO24" s="780"/>
      <c r="OZP24" s="780"/>
      <c r="OZQ24" s="780"/>
      <c r="OZR24" s="780"/>
      <c r="OZS24" s="780"/>
      <c r="OZT24" s="780"/>
      <c r="OZU24" s="780"/>
      <c r="OZV24" s="780"/>
      <c r="OZW24" s="780"/>
      <c r="OZX24" s="780"/>
      <c r="OZY24" s="780"/>
      <c r="OZZ24" s="780"/>
      <c r="PAA24" s="780"/>
      <c r="PAB24" s="780"/>
      <c r="PAC24" s="780"/>
      <c r="PAD24" s="780"/>
      <c r="PAE24" s="780"/>
      <c r="PAF24" s="780"/>
      <c r="PAG24" s="780"/>
      <c r="PAH24" s="780"/>
      <c r="PAI24" s="780"/>
      <c r="PAJ24" s="780"/>
      <c r="PAK24" s="780"/>
      <c r="PAL24" s="780"/>
      <c r="PAM24" s="780"/>
      <c r="PAN24" s="780"/>
      <c r="PAO24" s="780"/>
      <c r="PAP24" s="780"/>
      <c r="PAQ24" s="780"/>
      <c r="PAR24" s="780"/>
      <c r="PAS24" s="780"/>
      <c r="PAT24" s="780"/>
      <c r="PAU24" s="780"/>
      <c r="PAV24" s="780"/>
      <c r="PAW24" s="780"/>
      <c r="PAX24" s="780"/>
      <c r="PAY24" s="780"/>
      <c r="PAZ24" s="780"/>
      <c r="PBA24" s="780"/>
      <c r="PBB24" s="780"/>
      <c r="PBC24" s="780"/>
      <c r="PBD24" s="780"/>
      <c r="PBE24" s="780"/>
      <c r="PBF24" s="780"/>
      <c r="PBG24" s="780"/>
      <c r="PBH24" s="780"/>
      <c r="PBI24" s="780"/>
      <c r="PBJ24" s="780"/>
      <c r="PBK24" s="780"/>
      <c r="PBL24" s="780"/>
      <c r="PBM24" s="780"/>
      <c r="PBN24" s="780"/>
      <c r="PBO24" s="780"/>
      <c r="PBP24" s="780"/>
      <c r="PBQ24" s="780"/>
      <c r="PBR24" s="780"/>
      <c r="PBS24" s="780"/>
      <c r="PBT24" s="780"/>
      <c r="PBU24" s="780"/>
      <c r="PBV24" s="780"/>
      <c r="PBW24" s="780"/>
      <c r="PBX24" s="780"/>
      <c r="PBY24" s="780"/>
      <c r="PBZ24" s="780"/>
      <c r="PCA24" s="780"/>
      <c r="PCB24" s="780"/>
      <c r="PCC24" s="780"/>
      <c r="PCD24" s="780"/>
      <c r="PCE24" s="780"/>
      <c r="PCF24" s="780"/>
      <c r="PCG24" s="780"/>
      <c r="PCH24" s="780"/>
      <c r="PCI24" s="780"/>
      <c r="PCJ24" s="780"/>
      <c r="PCK24" s="780"/>
      <c r="PCL24" s="780"/>
      <c r="PCM24" s="780"/>
      <c r="PCN24" s="780"/>
      <c r="PCO24" s="780"/>
      <c r="PCP24" s="780"/>
      <c r="PCQ24" s="780"/>
      <c r="PCR24" s="780"/>
      <c r="PCS24" s="780"/>
      <c r="PCT24" s="780"/>
      <c r="PCU24" s="780"/>
      <c r="PCV24" s="780"/>
      <c r="PCW24" s="780"/>
      <c r="PCX24" s="780"/>
      <c r="PCY24" s="780"/>
      <c r="PCZ24" s="780"/>
      <c r="PDA24" s="780"/>
      <c r="PDB24" s="780"/>
      <c r="PDC24" s="780"/>
      <c r="PDD24" s="780"/>
      <c r="PDE24" s="780"/>
      <c r="PDF24" s="780"/>
      <c r="PDG24" s="780"/>
      <c r="PDH24" s="780"/>
      <c r="PDI24" s="780"/>
      <c r="PDJ24" s="780"/>
      <c r="PDK24" s="780"/>
      <c r="PDL24" s="780"/>
      <c r="PDM24" s="780"/>
      <c r="PDN24" s="780"/>
      <c r="PDO24" s="780"/>
      <c r="PDP24" s="780"/>
      <c r="PDQ24" s="780"/>
      <c r="PDR24" s="780"/>
      <c r="PDS24" s="780"/>
      <c r="PDT24" s="780"/>
      <c r="PDU24" s="780"/>
      <c r="PDV24" s="780"/>
      <c r="PDW24" s="780"/>
      <c r="PDX24" s="780"/>
      <c r="PDY24" s="780"/>
      <c r="PDZ24" s="780"/>
      <c r="PEA24" s="780"/>
      <c r="PEB24" s="780"/>
      <c r="PEC24" s="780"/>
      <c r="PED24" s="780"/>
      <c r="PEE24" s="780"/>
      <c r="PEF24" s="780"/>
      <c r="PEG24" s="780"/>
      <c r="PEH24" s="780"/>
      <c r="PEI24" s="780"/>
      <c r="PEJ24" s="780"/>
      <c r="PEK24" s="780"/>
      <c r="PEL24" s="780"/>
      <c r="PEM24" s="780"/>
      <c r="PEN24" s="780"/>
      <c r="PEO24" s="780"/>
      <c r="PEP24" s="780"/>
      <c r="PEQ24" s="780"/>
      <c r="PER24" s="780"/>
      <c r="PES24" s="780"/>
      <c r="PET24" s="780"/>
      <c r="PEU24" s="780"/>
      <c r="PEV24" s="780"/>
      <c r="PEW24" s="780"/>
      <c r="PEX24" s="780"/>
      <c r="PEY24" s="780"/>
      <c r="PEZ24" s="780"/>
      <c r="PFA24" s="780"/>
      <c r="PFB24" s="780"/>
      <c r="PFC24" s="780"/>
      <c r="PFD24" s="780"/>
      <c r="PFE24" s="780"/>
      <c r="PFF24" s="780"/>
      <c r="PFG24" s="780"/>
      <c r="PFH24" s="780"/>
      <c r="PFI24" s="780"/>
      <c r="PFJ24" s="780"/>
      <c r="PFK24" s="780"/>
      <c r="PFL24" s="780"/>
      <c r="PFM24" s="780"/>
      <c r="PFN24" s="780"/>
      <c r="PFO24" s="780"/>
      <c r="PFP24" s="780"/>
      <c r="PFQ24" s="780"/>
      <c r="PFR24" s="780"/>
      <c r="PFS24" s="780"/>
      <c r="PFT24" s="780"/>
      <c r="PFU24" s="780"/>
      <c r="PFV24" s="780"/>
      <c r="PFW24" s="780"/>
      <c r="PFX24" s="780"/>
      <c r="PFY24" s="780"/>
      <c r="PFZ24" s="780"/>
      <c r="PGA24" s="780"/>
      <c r="PGB24" s="780"/>
      <c r="PGC24" s="780"/>
      <c r="PGD24" s="780"/>
      <c r="PGE24" s="780"/>
      <c r="PGF24" s="780"/>
      <c r="PGG24" s="780"/>
      <c r="PGH24" s="780"/>
      <c r="PGI24" s="780"/>
      <c r="PGJ24" s="780"/>
      <c r="PGK24" s="780"/>
      <c r="PGL24" s="780"/>
      <c r="PGM24" s="780"/>
      <c r="PGN24" s="780"/>
      <c r="PGO24" s="780"/>
      <c r="PGP24" s="780"/>
      <c r="PGQ24" s="780"/>
      <c r="PGR24" s="780"/>
      <c r="PGS24" s="780"/>
      <c r="PGT24" s="780"/>
      <c r="PGU24" s="780"/>
      <c r="PGV24" s="780"/>
      <c r="PGW24" s="780"/>
      <c r="PGX24" s="780"/>
      <c r="PGY24" s="780"/>
      <c r="PGZ24" s="780"/>
      <c r="PHA24" s="780"/>
      <c r="PHB24" s="780"/>
      <c r="PHC24" s="780"/>
      <c r="PHD24" s="780"/>
      <c r="PHE24" s="780"/>
      <c r="PHF24" s="780"/>
      <c r="PHG24" s="780"/>
      <c r="PHH24" s="780"/>
      <c r="PHI24" s="780"/>
      <c r="PHJ24" s="780"/>
      <c r="PHK24" s="780"/>
      <c r="PHL24" s="780"/>
      <c r="PHM24" s="780"/>
      <c r="PHN24" s="780"/>
      <c r="PHO24" s="780"/>
      <c r="PHP24" s="780"/>
      <c r="PHQ24" s="780"/>
      <c r="PHR24" s="780"/>
      <c r="PHS24" s="780"/>
      <c r="PHT24" s="780"/>
      <c r="PHU24" s="780"/>
      <c r="PHV24" s="780"/>
      <c r="PHW24" s="780"/>
      <c r="PHX24" s="780"/>
      <c r="PHY24" s="780"/>
      <c r="PHZ24" s="780"/>
      <c r="PIA24" s="780"/>
      <c r="PIB24" s="780"/>
      <c r="PIC24" s="780"/>
      <c r="PID24" s="780"/>
      <c r="PIE24" s="780"/>
      <c r="PIF24" s="780"/>
      <c r="PIG24" s="780"/>
      <c r="PIH24" s="780"/>
      <c r="PII24" s="780"/>
      <c r="PIJ24" s="780"/>
      <c r="PIK24" s="780"/>
      <c r="PIL24" s="780"/>
      <c r="PIM24" s="780"/>
      <c r="PIN24" s="780"/>
      <c r="PIO24" s="780"/>
      <c r="PIP24" s="780"/>
      <c r="PIQ24" s="780"/>
      <c r="PIR24" s="780"/>
      <c r="PIS24" s="780"/>
      <c r="PIT24" s="780"/>
      <c r="PIU24" s="780"/>
      <c r="PIV24" s="780"/>
      <c r="PIW24" s="780"/>
      <c r="PIX24" s="780"/>
      <c r="PIY24" s="780"/>
      <c r="PIZ24" s="780"/>
      <c r="PJA24" s="780"/>
      <c r="PJB24" s="780"/>
      <c r="PJC24" s="780"/>
      <c r="PJD24" s="780"/>
      <c r="PJE24" s="780"/>
      <c r="PJF24" s="780"/>
      <c r="PJG24" s="780"/>
      <c r="PJH24" s="780"/>
      <c r="PJI24" s="780"/>
      <c r="PJJ24" s="780"/>
      <c r="PJK24" s="780"/>
      <c r="PJL24" s="780"/>
      <c r="PJM24" s="780"/>
      <c r="PJN24" s="780"/>
      <c r="PJO24" s="780"/>
      <c r="PJP24" s="780"/>
      <c r="PJQ24" s="780"/>
      <c r="PJR24" s="780"/>
      <c r="PJS24" s="780"/>
      <c r="PJT24" s="780"/>
      <c r="PJU24" s="780"/>
      <c r="PJV24" s="780"/>
      <c r="PJW24" s="780"/>
      <c r="PJX24" s="780"/>
      <c r="PJY24" s="780"/>
      <c r="PJZ24" s="780"/>
      <c r="PKA24" s="780"/>
      <c r="PKB24" s="780"/>
      <c r="PKC24" s="780"/>
      <c r="PKD24" s="780"/>
      <c r="PKE24" s="780"/>
      <c r="PKF24" s="780"/>
      <c r="PKG24" s="780"/>
      <c r="PKH24" s="780"/>
      <c r="PKI24" s="780"/>
      <c r="PKJ24" s="780"/>
      <c r="PKK24" s="780"/>
      <c r="PKL24" s="780"/>
      <c r="PKM24" s="780"/>
      <c r="PKN24" s="780"/>
      <c r="PKO24" s="780"/>
      <c r="PKP24" s="780"/>
      <c r="PKQ24" s="780"/>
      <c r="PKR24" s="780"/>
      <c r="PKS24" s="780"/>
      <c r="PKT24" s="780"/>
      <c r="PKU24" s="780"/>
      <c r="PKV24" s="780"/>
      <c r="PKW24" s="780"/>
      <c r="PKX24" s="780"/>
      <c r="PKY24" s="780"/>
      <c r="PKZ24" s="780"/>
      <c r="PLA24" s="780"/>
      <c r="PLB24" s="780"/>
      <c r="PLC24" s="780"/>
      <c r="PLD24" s="780"/>
      <c r="PLE24" s="780"/>
      <c r="PLF24" s="780"/>
      <c r="PLG24" s="780"/>
      <c r="PLH24" s="780"/>
      <c r="PLI24" s="780"/>
      <c r="PLJ24" s="780"/>
      <c r="PLK24" s="780"/>
      <c r="PLL24" s="780"/>
      <c r="PLM24" s="780"/>
      <c r="PLN24" s="780"/>
      <c r="PLO24" s="780"/>
      <c r="PLP24" s="780"/>
      <c r="PLQ24" s="780"/>
      <c r="PLR24" s="780"/>
      <c r="PLS24" s="780"/>
      <c r="PLT24" s="780"/>
      <c r="PLU24" s="780"/>
      <c r="PLV24" s="780"/>
      <c r="PLW24" s="780"/>
      <c r="PLX24" s="780"/>
      <c r="PLY24" s="780"/>
      <c r="PLZ24" s="780"/>
      <c r="PMA24" s="780"/>
      <c r="PMB24" s="780"/>
      <c r="PMC24" s="780"/>
      <c r="PMD24" s="780"/>
      <c r="PME24" s="780"/>
      <c r="PMF24" s="780"/>
      <c r="PMG24" s="780"/>
      <c r="PMH24" s="780"/>
      <c r="PMI24" s="780"/>
      <c r="PMJ24" s="780"/>
      <c r="PMK24" s="780"/>
      <c r="PML24" s="780"/>
      <c r="PMM24" s="780"/>
      <c r="PMN24" s="780"/>
      <c r="PMO24" s="780"/>
      <c r="PMP24" s="780"/>
      <c r="PMQ24" s="780"/>
      <c r="PMR24" s="780"/>
      <c r="PMS24" s="780"/>
      <c r="PMT24" s="780"/>
      <c r="PMU24" s="780"/>
      <c r="PMV24" s="780"/>
      <c r="PMW24" s="780"/>
      <c r="PMX24" s="780"/>
      <c r="PMY24" s="780"/>
      <c r="PMZ24" s="780"/>
      <c r="PNA24" s="780"/>
      <c r="PNB24" s="780"/>
      <c r="PNC24" s="780"/>
      <c r="PND24" s="780"/>
      <c r="PNE24" s="780"/>
      <c r="PNF24" s="780"/>
      <c r="PNG24" s="780"/>
      <c r="PNH24" s="780"/>
      <c r="PNI24" s="780"/>
      <c r="PNJ24" s="780"/>
      <c r="PNK24" s="780"/>
      <c r="PNL24" s="780"/>
      <c r="PNM24" s="780"/>
      <c r="PNN24" s="780"/>
      <c r="PNO24" s="780"/>
      <c r="PNP24" s="780"/>
      <c r="PNQ24" s="780"/>
      <c r="PNR24" s="780"/>
      <c r="PNS24" s="780"/>
      <c r="PNT24" s="780"/>
      <c r="PNU24" s="780"/>
      <c r="PNV24" s="780"/>
      <c r="PNW24" s="780"/>
      <c r="PNX24" s="780"/>
      <c r="PNY24" s="780"/>
      <c r="PNZ24" s="780"/>
      <c r="POA24" s="780"/>
      <c r="POB24" s="780"/>
      <c r="POC24" s="780"/>
      <c r="POD24" s="780"/>
      <c r="POE24" s="780"/>
      <c r="POF24" s="780"/>
      <c r="POG24" s="780"/>
      <c r="POH24" s="780"/>
      <c r="POI24" s="780"/>
      <c r="POJ24" s="780"/>
      <c r="POK24" s="780"/>
      <c r="POL24" s="780"/>
      <c r="POM24" s="780"/>
      <c r="PON24" s="780"/>
      <c r="POO24" s="780"/>
      <c r="POP24" s="780"/>
      <c r="POQ24" s="780"/>
      <c r="POR24" s="780"/>
      <c r="POS24" s="780"/>
      <c r="POT24" s="780"/>
      <c r="POU24" s="780"/>
      <c r="POV24" s="780"/>
      <c r="POW24" s="780"/>
      <c r="POX24" s="780"/>
      <c r="POY24" s="780"/>
      <c r="POZ24" s="780"/>
      <c r="PPA24" s="780"/>
      <c r="PPB24" s="780"/>
      <c r="PPC24" s="780"/>
      <c r="PPD24" s="780"/>
      <c r="PPE24" s="780"/>
      <c r="PPF24" s="780"/>
      <c r="PPG24" s="780"/>
      <c r="PPH24" s="780"/>
      <c r="PPI24" s="780"/>
      <c r="PPJ24" s="780"/>
      <c r="PPK24" s="780"/>
      <c r="PPL24" s="780"/>
      <c r="PPM24" s="780"/>
      <c r="PPN24" s="780"/>
      <c r="PPO24" s="780"/>
      <c r="PPP24" s="780"/>
      <c r="PPQ24" s="780"/>
      <c r="PPR24" s="780"/>
      <c r="PPS24" s="780"/>
      <c r="PPT24" s="780"/>
      <c r="PPU24" s="780"/>
      <c r="PPV24" s="780"/>
      <c r="PPW24" s="780"/>
      <c r="PPX24" s="780"/>
      <c r="PPY24" s="780"/>
      <c r="PPZ24" s="780"/>
      <c r="PQA24" s="780"/>
      <c r="PQB24" s="780"/>
      <c r="PQC24" s="780"/>
      <c r="PQD24" s="780"/>
      <c r="PQE24" s="780"/>
      <c r="PQF24" s="780"/>
      <c r="PQG24" s="780"/>
      <c r="PQH24" s="780"/>
      <c r="PQI24" s="780"/>
      <c r="PQJ24" s="780"/>
      <c r="PQK24" s="780"/>
      <c r="PQL24" s="780"/>
      <c r="PQM24" s="780"/>
      <c r="PQN24" s="780"/>
      <c r="PQO24" s="780"/>
      <c r="PQP24" s="780"/>
      <c r="PQQ24" s="780"/>
      <c r="PQR24" s="780"/>
      <c r="PQS24" s="780"/>
      <c r="PQT24" s="780"/>
      <c r="PQU24" s="780"/>
      <c r="PQV24" s="780"/>
      <c r="PQW24" s="780"/>
      <c r="PQX24" s="780"/>
      <c r="PQY24" s="780"/>
      <c r="PQZ24" s="780"/>
      <c r="PRA24" s="780"/>
      <c r="PRB24" s="780"/>
      <c r="PRC24" s="780"/>
      <c r="PRD24" s="780"/>
      <c r="PRE24" s="780"/>
      <c r="PRF24" s="780"/>
      <c r="PRG24" s="780"/>
      <c r="PRH24" s="780"/>
      <c r="PRI24" s="780"/>
      <c r="PRJ24" s="780"/>
      <c r="PRK24" s="780"/>
      <c r="PRL24" s="780"/>
      <c r="PRM24" s="780"/>
      <c r="PRN24" s="780"/>
      <c r="PRO24" s="780"/>
      <c r="PRP24" s="780"/>
      <c r="PRQ24" s="780"/>
      <c r="PRR24" s="780"/>
      <c r="PRS24" s="780"/>
      <c r="PRT24" s="780"/>
      <c r="PRU24" s="780"/>
      <c r="PRV24" s="780"/>
      <c r="PRW24" s="780"/>
      <c r="PRX24" s="780"/>
      <c r="PRY24" s="780"/>
      <c r="PRZ24" s="780"/>
      <c r="PSA24" s="780"/>
      <c r="PSB24" s="780"/>
      <c r="PSC24" s="780"/>
      <c r="PSD24" s="780"/>
      <c r="PSE24" s="780"/>
      <c r="PSF24" s="780"/>
      <c r="PSG24" s="780"/>
      <c r="PSH24" s="780"/>
      <c r="PSI24" s="780"/>
      <c r="PSJ24" s="780"/>
      <c r="PSK24" s="780"/>
      <c r="PSL24" s="780"/>
      <c r="PSM24" s="780"/>
      <c r="PSN24" s="780"/>
      <c r="PSO24" s="780"/>
      <c r="PSP24" s="780"/>
      <c r="PSQ24" s="780"/>
      <c r="PSR24" s="780"/>
      <c r="PSS24" s="780"/>
      <c r="PST24" s="780"/>
      <c r="PSU24" s="780"/>
      <c r="PSV24" s="780"/>
      <c r="PSW24" s="780"/>
      <c r="PSX24" s="780"/>
      <c r="PSY24" s="780"/>
      <c r="PSZ24" s="780"/>
      <c r="PTA24" s="780"/>
      <c r="PTB24" s="780"/>
      <c r="PTC24" s="780"/>
      <c r="PTD24" s="780"/>
      <c r="PTE24" s="780"/>
      <c r="PTF24" s="780"/>
      <c r="PTG24" s="780"/>
      <c r="PTH24" s="780"/>
      <c r="PTI24" s="780"/>
      <c r="PTJ24" s="780"/>
      <c r="PTK24" s="780"/>
      <c r="PTL24" s="780"/>
      <c r="PTM24" s="780"/>
      <c r="PTN24" s="780"/>
      <c r="PTO24" s="780"/>
      <c r="PTP24" s="780"/>
      <c r="PTQ24" s="780"/>
      <c r="PTR24" s="780"/>
      <c r="PTS24" s="780"/>
      <c r="PTT24" s="780"/>
      <c r="PTU24" s="780"/>
      <c r="PTV24" s="780"/>
      <c r="PTW24" s="780"/>
      <c r="PTX24" s="780"/>
      <c r="PTY24" s="780"/>
      <c r="PTZ24" s="780"/>
      <c r="PUA24" s="780"/>
      <c r="PUB24" s="780"/>
      <c r="PUC24" s="780"/>
      <c r="PUD24" s="780"/>
      <c r="PUE24" s="780"/>
      <c r="PUF24" s="780"/>
      <c r="PUG24" s="780"/>
      <c r="PUH24" s="780"/>
      <c r="PUI24" s="780"/>
      <c r="PUJ24" s="780"/>
      <c r="PUK24" s="780"/>
      <c r="PUL24" s="780"/>
      <c r="PUM24" s="780"/>
      <c r="PUN24" s="780"/>
      <c r="PUO24" s="780"/>
      <c r="PUP24" s="780"/>
      <c r="PUQ24" s="780"/>
      <c r="PUR24" s="780"/>
      <c r="PUS24" s="780"/>
      <c r="PUT24" s="780"/>
      <c r="PUU24" s="780"/>
      <c r="PUV24" s="780"/>
      <c r="PUW24" s="780"/>
      <c r="PUX24" s="780"/>
      <c r="PUY24" s="780"/>
      <c r="PUZ24" s="780"/>
      <c r="PVA24" s="780"/>
      <c r="PVB24" s="780"/>
      <c r="PVC24" s="780"/>
      <c r="PVD24" s="780"/>
      <c r="PVE24" s="780"/>
      <c r="PVF24" s="780"/>
      <c r="PVG24" s="780"/>
      <c r="PVH24" s="780"/>
      <c r="PVI24" s="780"/>
      <c r="PVJ24" s="780"/>
      <c r="PVK24" s="780"/>
      <c r="PVL24" s="780"/>
      <c r="PVM24" s="780"/>
      <c r="PVN24" s="780"/>
      <c r="PVO24" s="780"/>
      <c r="PVP24" s="780"/>
      <c r="PVQ24" s="780"/>
      <c r="PVR24" s="780"/>
      <c r="PVS24" s="780"/>
      <c r="PVT24" s="780"/>
      <c r="PVU24" s="780"/>
      <c r="PVV24" s="780"/>
      <c r="PVW24" s="780"/>
      <c r="PVX24" s="780"/>
      <c r="PVY24" s="780"/>
      <c r="PVZ24" s="780"/>
      <c r="PWA24" s="780"/>
      <c r="PWB24" s="780"/>
      <c r="PWC24" s="780"/>
      <c r="PWD24" s="780"/>
      <c r="PWE24" s="780"/>
      <c r="PWF24" s="780"/>
      <c r="PWG24" s="780"/>
      <c r="PWH24" s="780"/>
      <c r="PWI24" s="780"/>
      <c r="PWJ24" s="780"/>
      <c r="PWK24" s="780"/>
      <c r="PWL24" s="780"/>
      <c r="PWM24" s="780"/>
      <c r="PWN24" s="780"/>
      <c r="PWO24" s="780"/>
      <c r="PWP24" s="780"/>
      <c r="PWQ24" s="780"/>
      <c r="PWR24" s="780"/>
      <c r="PWS24" s="780"/>
      <c r="PWT24" s="780"/>
      <c r="PWU24" s="780"/>
      <c r="PWV24" s="780"/>
      <c r="PWW24" s="780"/>
      <c r="PWX24" s="780"/>
      <c r="PWY24" s="780"/>
      <c r="PWZ24" s="780"/>
      <c r="PXA24" s="780"/>
      <c r="PXB24" s="780"/>
      <c r="PXC24" s="780"/>
      <c r="PXD24" s="780"/>
      <c r="PXE24" s="780"/>
      <c r="PXF24" s="780"/>
      <c r="PXG24" s="780"/>
      <c r="PXH24" s="780"/>
      <c r="PXI24" s="780"/>
      <c r="PXJ24" s="780"/>
      <c r="PXK24" s="780"/>
      <c r="PXL24" s="780"/>
      <c r="PXM24" s="780"/>
      <c r="PXN24" s="780"/>
      <c r="PXO24" s="780"/>
      <c r="PXP24" s="780"/>
      <c r="PXQ24" s="780"/>
      <c r="PXR24" s="780"/>
      <c r="PXS24" s="780"/>
      <c r="PXT24" s="780"/>
      <c r="PXU24" s="780"/>
      <c r="PXV24" s="780"/>
      <c r="PXW24" s="780"/>
      <c r="PXX24" s="780"/>
      <c r="PXY24" s="780"/>
      <c r="PXZ24" s="780"/>
      <c r="PYA24" s="780"/>
      <c r="PYB24" s="780"/>
      <c r="PYC24" s="780"/>
      <c r="PYD24" s="780"/>
      <c r="PYE24" s="780"/>
      <c r="PYF24" s="780"/>
      <c r="PYG24" s="780"/>
      <c r="PYH24" s="780"/>
      <c r="PYI24" s="780"/>
      <c r="PYJ24" s="780"/>
      <c r="PYK24" s="780"/>
      <c r="PYL24" s="780"/>
      <c r="PYM24" s="780"/>
      <c r="PYN24" s="780"/>
      <c r="PYO24" s="780"/>
      <c r="PYP24" s="780"/>
      <c r="PYQ24" s="780"/>
      <c r="PYR24" s="780"/>
      <c r="PYS24" s="780"/>
      <c r="PYT24" s="780"/>
      <c r="PYU24" s="780"/>
      <c r="PYV24" s="780"/>
      <c r="PYW24" s="780"/>
      <c r="PYX24" s="780"/>
      <c r="PYY24" s="780"/>
      <c r="PYZ24" s="780"/>
      <c r="PZA24" s="780"/>
      <c r="PZB24" s="780"/>
      <c r="PZC24" s="780"/>
      <c r="PZD24" s="780"/>
      <c r="PZE24" s="780"/>
      <c r="PZF24" s="780"/>
      <c r="PZG24" s="780"/>
      <c r="PZH24" s="780"/>
      <c r="PZI24" s="780"/>
      <c r="PZJ24" s="780"/>
      <c r="PZK24" s="780"/>
      <c r="PZL24" s="780"/>
      <c r="PZM24" s="780"/>
      <c r="PZN24" s="780"/>
      <c r="PZO24" s="780"/>
      <c r="PZP24" s="780"/>
      <c r="PZQ24" s="780"/>
      <c r="PZR24" s="780"/>
      <c r="PZS24" s="780"/>
      <c r="PZT24" s="780"/>
      <c r="PZU24" s="780"/>
      <c r="PZV24" s="780"/>
      <c r="PZW24" s="780"/>
      <c r="PZX24" s="780"/>
      <c r="PZY24" s="780"/>
      <c r="PZZ24" s="780"/>
      <c r="QAA24" s="780"/>
      <c r="QAB24" s="780"/>
      <c r="QAC24" s="780"/>
      <c r="QAD24" s="780"/>
      <c r="QAE24" s="780"/>
      <c r="QAF24" s="780"/>
      <c r="QAG24" s="780"/>
      <c r="QAH24" s="780"/>
      <c r="QAI24" s="780"/>
      <c r="QAJ24" s="780"/>
      <c r="QAK24" s="780"/>
      <c r="QAL24" s="780"/>
      <c r="QAM24" s="780"/>
      <c r="QAN24" s="780"/>
      <c r="QAO24" s="780"/>
      <c r="QAP24" s="780"/>
      <c r="QAQ24" s="780"/>
      <c r="QAR24" s="780"/>
      <c r="QAS24" s="780"/>
      <c r="QAT24" s="780"/>
      <c r="QAU24" s="780"/>
      <c r="QAV24" s="780"/>
      <c r="QAW24" s="780"/>
      <c r="QAX24" s="780"/>
      <c r="QAY24" s="780"/>
      <c r="QAZ24" s="780"/>
      <c r="QBA24" s="780"/>
      <c r="QBB24" s="780"/>
      <c r="QBC24" s="780"/>
      <c r="QBD24" s="780"/>
      <c r="QBE24" s="780"/>
      <c r="QBF24" s="780"/>
      <c r="QBG24" s="780"/>
      <c r="QBH24" s="780"/>
      <c r="QBI24" s="780"/>
      <c r="QBJ24" s="780"/>
      <c r="QBK24" s="780"/>
      <c r="QBL24" s="780"/>
      <c r="QBM24" s="780"/>
      <c r="QBN24" s="780"/>
      <c r="QBO24" s="780"/>
      <c r="QBP24" s="780"/>
      <c r="QBQ24" s="780"/>
      <c r="QBR24" s="780"/>
      <c r="QBS24" s="780"/>
      <c r="QBT24" s="780"/>
      <c r="QBU24" s="780"/>
      <c r="QBV24" s="780"/>
      <c r="QBW24" s="780"/>
      <c r="QBX24" s="780"/>
      <c r="QBY24" s="780"/>
      <c r="QBZ24" s="780"/>
      <c r="QCA24" s="780"/>
      <c r="QCB24" s="780"/>
      <c r="QCC24" s="780"/>
      <c r="QCD24" s="780"/>
      <c r="QCE24" s="780"/>
      <c r="QCF24" s="780"/>
      <c r="QCG24" s="780"/>
      <c r="QCH24" s="780"/>
      <c r="QCI24" s="780"/>
      <c r="QCJ24" s="780"/>
      <c r="QCK24" s="780"/>
      <c r="QCL24" s="780"/>
      <c r="QCM24" s="780"/>
      <c r="QCN24" s="780"/>
      <c r="QCO24" s="780"/>
      <c r="QCP24" s="780"/>
      <c r="QCQ24" s="780"/>
      <c r="QCR24" s="780"/>
      <c r="QCS24" s="780"/>
      <c r="QCT24" s="780"/>
      <c r="QCU24" s="780"/>
      <c r="QCV24" s="780"/>
      <c r="QCW24" s="780"/>
      <c r="QCX24" s="780"/>
      <c r="QCY24" s="780"/>
      <c r="QCZ24" s="780"/>
      <c r="QDA24" s="780"/>
      <c r="QDB24" s="780"/>
      <c r="QDC24" s="780"/>
      <c r="QDD24" s="780"/>
      <c r="QDE24" s="780"/>
      <c r="QDF24" s="780"/>
      <c r="QDG24" s="780"/>
      <c r="QDH24" s="780"/>
      <c r="QDI24" s="780"/>
      <c r="QDJ24" s="780"/>
      <c r="QDK24" s="780"/>
      <c r="QDL24" s="780"/>
      <c r="QDM24" s="780"/>
      <c r="QDN24" s="780"/>
      <c r="QDO24" s="780"/>
      <c r="QDP24" s="780"/>
      <c r="QDQ24" s="780"/>
      <c r="QDR24" s="780"/>
      <c r="QDS24" s="780"/>
      <c r="QDT24" s="780"/>
      <c r="QDU24" s="780"/>
      <c r="QDV24" s="780"/>
      <c r="QDW24" s="780"/>
      <c r="QDX24" s="780"/>
      <c r="QDY24" s="780"/>
      <c r="QDZ24" s="780"/>
      <c r="QEA24" s="780"/>
      <c r="QEB24" s="780"/>
      <c r="QEC24" s="780"/>
      <c r="QED24" s="780"/>
      <c r="QEE24" s="780"/>
      <c r="QEF24" s="780"/>
      <c r="QEG24" s="780"/>
      <c r="QEH24" s="780"/>
      <c r="QEI24" s="780"/>
      <c r="QEJ24" s="780"/>
      <c r="QEK24" s="780"/>
      <c r="QEL24" s="780"/>
      <c r="QEM24" s="780"/>
      <c r="QEN24" s="780"/>
      <c r="QEO24" s="780"/>
      <c r="QEP24" s="780"/>
      <c r="QEQ24" s="780"/>
      <c r="QER24" s="780"/>
      <c r="QES24" s="780"/>
      <c r="QET24" s="780"/>
      <c r="QEU24" s="780"/>
      <c r="QEV24" s="780"/>
      <c r="QEW24" s="780"/>
      <c r="QEX24" s="780"/>
      <c r="QEY24" s="780"/>
      <c r="QEZ24" s="780"/>
      <c r="QFA24" s="780"/>
      <c r="QFB24" s="780"/>
      <c r="QFC24" s="780"/>
      <c r="QFD24" s="780"/>
      <c r="QFE24" s="780"/>
      <c r="QFF24" s="780"/>
      <c r="QFG24" s="780"/>
      <c r="QFH24" s="780"/>
      <c r="QFI24" s="780"/>
      <c r="QFJ24" s="780"/>
      <c r="QFK24" s="780"/>
      <c r="QFL24" s="780"/>
      <c r="QFM24" s="780"/>
      <c r="QFN24" s="780"/>
      <c r="QFO24" s="780"/>
      <c r="QFP24" s="780"/>
      <c r="QFQ24" s="780"/>
      <c r="QFR24" s="780"/>
      <c r="QFS24" s="780"/>
      <c r="QFT24" s="780"/>
      <c r="QFU24" s="780"/>
      <c r="QFV24" s="780"/>
      <c r="QFW24" s="780"/>
      <c r="QFX24" s="780"/>
      <c r="QFY24" s="780"/>
      <c r="QFZ24" s="780"/>
      <c r="QGA24" s="780"/>
      <c r="QGB24" s="780"/>
      <c r="QGC24" s="780"/>
      <c r="QGD24" s="780"/>
      <c r="QGE24" s="780"/>
      <c r="QGF24" s="780"/>
      <c r="QGG24" s="780"/>
      <c r="QGH24" s="780"/>
      <c r="QGI24" s="780"/>
      <c r="QGJ24" s="780"/>
      <c r="QGK24" s="780"/>
      <c r="QGL24" s="780"/>
      <c r="QGM24" s="780"/>
      <c r="QGN24" s="780"/>
      <c r="QGO24" s="780"/>
      <c r="QGP24" s="780"/>
      <c r="QGQ24" s="780"/>
      <c r="QGR24" s="780"/>
      <c r="QGS24" s="780"/>
      <c r="QGT24" s="780"/>
      <c r="QGU24" s="780"/>
      <c r="QGV24" s="780"/>
      <c r="QGW24" s="780"/>
      <c r="QGX24" s="780"/>
      <c r="QGY24" s="780"/>
      <c r="QGZ24" s="780"/>
      <c r="QHA24" s="780"/>
      <c r="QHB24" s="780"/>
      <c r="QHC24" s="780"/>
      <c r="QHD24" s="780"/>
      <c r="QHE24" s="780"/>
      <c r="QHF24" s="780"/>
      <c r="QHG24" s="780"/>
      <c r="QHH24" s="780"/>
      <c r="QHI24" s="780"/>
      <c r="QHJ24" s="780"/>
      <c r="QHK24" s="780"/>
      <c r="QHL24" s="780"/>
      <c r="QHM24" s="780"/>
      <c r="QHN24" s="780"/>
      <c r="QHO24" s="780"/>
      <c r="QHP24" s="780"/>
      <c r="QHQ24" s="780"/>
      <c r="QHR24" s="780"/>
      <c r="QHS24" s="780"/>
      <c r="QHT24" s="780"/>
      <c r="QHU24" s="780"/>
      <c r="QHV24" s="780"/>
      <c r="QHW24" s="780"/>
      <c r="QHX24" s="780"/>
      <c r="QHY24" s="780"/>
      <c r="QHZ24" s="780"/>
      <c r="QIA24" s="780"/>
      <c r="QIB24" s="780"/>
      <c r="QIC24" s="780"/>
      <c r="QID24" s="780"/>
      <c r="QIE24" s="780"/>
      <c r="QIF24" s="780"/>
      <c r="QIG24" s="780"/>
      <c r="QIH24" s="780"/>
      <c r="QII24" s="780"/>
      <c r="QIJ24" s="780"/>
      <c r="QIK24" s="780"/>
      <c r="QIL24" s="780"/>
      <c r="QIM24" s="780"/>
      <c r="QIN24" s="780"/>
      <c r="QIO24" s="780"/>
      <c r="QIP24" s="780"/>
      <c r="QIQ24" s="780"/>
      <c r="QIR24" s="780"/>
      <c r="QIS24" s="780"/>
      <c r="QIT24" s="780"/>
      <c r="QIU24" s="780"/>
      <c r="QIV24" s="780"/>
      <c r="QIW24" s="780"/>
      <c r="QIX24" s="780"/>
      <c r="QIY24" s="780"/>
      <c r="QIZ24" s="780"/>
      <c r="QJA24" s="780"/>
      <c r="QJB24" s="780"/>
      <c r="QJC24" s="780"/>
      <c r="QJD24" s="780"/>
      <c r="QJE24" s="780"/>
      <c r="QJF24" s="780"/>
      <c r="QJG24" s="780"/>
      <c r="QJH24" s="780"/>
      <c r="QJI24" s="780"/>
      <c r="QJJ24" s="780"/>
      <c r="QJK24" s="780"/>
      <c r="QJL24" s="780"/>
      <c r="QJM24" s="780"/>
      <c r="QJN24" s="780"/>
      <c r="QJO24" s="780"/>
      <c r="QJP24" s="780"/>
      <c r="QJQ24" s="780"/>
      <c r="QJR24" s="780"/>
      <c r="QJS24" s="780"/>
      <c r="QJT24" s="780"/>
      <c r="QJU24" s="780"/>
      <c r="QJV24" s="780"/>
      <c r="QJW24" s="780"/>
      <c r="QJX24" s="780"/>
      <c r="QJY24" s="780"/>
      <c r="QJZ24" s="780"/>
      <c r="QKA24" s="780"/>
      <c r="QKB24" s="780"/>
      <c r="QKC24" s="780"/>
      <c r="QKD24" s="780"/>
      <c r="QKE24" s="780"/>
      <c r="QKF24" s="780"/>
      <c r="QKG24" s="780"/>
      <c r="QKH24" s="780"/>
      <c r="QKI24" s="780"/>
      <c r="QKJ24" s="780"/>
      <c r="QKK24" s="780"/>
      <c r="QKL24" s="780"/>
      <c r="QKM24" s="780"/>
      <c r="QKN24" s="780"/>
      <c r="QKO24" s="780"/>
      <c r="QKP24" s="780"/>
      <c r="QKQ24" s="780"/>
      <c r="QKR24" s="780"/>
      <c r="QKS24" s="780"/>
      <c r="QKT24" s="780"/>
      <c r="QKU24" s="780"/>
      <c r="QKV24" s="780"/>
      <c r="QKW24" s="780"/>
      <c r="QKX24" s="780"/>
      <c r="QKY24" s="780"/>
      <c r="QKZ24" s="780"/>
      <c r="QLA24" s="780"/>
      <c r="QLB24" s="780"/>
      <c r="QLC24" s="780"/>
      <c r="QLD24" s="780"/>
      <c r="QLE24" s="780"/>
      <c r="QLF24" s="780"/>
      <c r="QLG24" s="780"/>
      <c r="QLH24" s="780"/>
      <c r="QLI24" s="780"/>
      <c r="QLJ24" s="780"/>
      <c r="QLK24" s="780"/>
      <c r="QLL24" s="780"/>
      <c r="QLM24" s="780"/>
      <c r="QLN24" s="780"/>
      <c r="QLO24" s="780"/>
      <c r="QLP24" s="780"/>
      <c r="QLQ24" s="780"/>
      <c r="QLR24" s="780"/>
      <c r="QLS24" s="780"/>
      <c r="QLT24" s="780"/>
      <c r="QLU24" s="780"/>
      <c r="QLV24" s="780"/>
      <c r="QLW24" s="780"/>
      <c r="QLX24" s="780"/>
      <c r="QLY24" s="780"/>
      <c r="QLZ24" s="780"/>
      <c r="QMA24" s="780"/>
      <c r="QMB24" s="780"/>
      <c r="QMC24" s="780"/>
      <c r="QMD24" s="780"/>
      <c r="QME24" s="780"/>
      <c r="QMF24" s="780"/>
      <c r="QMG24" s="780"/>
      <c r="QMH24" s="780"/>
      <c r="QMI24" s="780"/>
      <c r="QMJ24" s="780"/>
      <c r="QMK24" s="780"/>
      <c r="QML24" s="780"/>
      <c r="QMM24" s="780"/>
      <c r="QMN24" s="780"/>
      <c r="QMO24" s="780"/>
      <c r="QMP24" s="780"/>
      <c r="QMQ24" s="780"/>
      <c r="QMR24" s="780"/>
      <c r="QMS24" s="780"/>
      <c r="QMT24" s="780"/>
      <c r="QMU24" s="780"/>
      <c r="QMV24" s="780"/>
      <c r="QMW24" s="780"/>
      <c r="QMX24" s="780"/>
      <c r="QMY24" s="780"/>
      <c r="QMZ24" s="780"/>
      <c r="QNA24" s="780"/>
      <c r="QNB24" s="780"/>
      <c r="QNC24" s="780"/>
      <c r="QND24" s="780"/>
      <c r="QNE24" s="780"/>
      <c r="QNF24" s="780"/>
      <c r="QNG24" s="780"/>
      <c r="QNH24" s="780"/>
      <c r="QNI24" s="780"/>
      <c r="QNJ24" s="780"/>
      <c r="QNK24" s="780"/>
      <c r="QNL24" s="780"/>
      <c r="QNM24" s="780"/>
      <c r="QNN24" s="780"/>
      <c r="QNO24" s="780"/>
      <c r="QNP24" s="780"/>
      <c r="QNQ24" s="780"/>
      <c r="QNR24" s="780"/>
      <c r="QNS24" s="780"/>
      <c r="QNT24" s="780"/>
      <c r="QNU24" s="780"/>
      <c r="QNV24" s="780"/>
      <c r="QNW24" s="780"/>
      <c r="QNX24" s="780"/>
      <c r="QNY24" s="780"/>
      <c r="QNZ24" s="780"/>
      <c r="QOA24" s="780"/>
      <c r="QOB24" s="780"/>
      <c r="QOC24" s="780"/>
      <c r="QOD24" s="780"/>
      <c r="QOE24" s="780"/>
      <c r="QOF24" s="780"/>
      <c r="QOG24" s="780"/>
      <c r="QOH24" s="780"/>
      <c r="QOI24" s="780"/>
      <c r="QOJ24" s="780"/>
      <c r="QOK24" s="780"/>
      <c r="QOL24" s="780"/>
      <c r="QOM24" s="780"/>
      <c r="QON24" s="780"/>
      <c r="QOO24" s="780"/>
      <c r="QOP24" s="780"/>
      <c r="QOQ24" s="780"/>
      <c r="QOR24" s="780"/>
      <c r="QOS24" s="780"/>
      <c r="QOT24" s="780"/>
      <c r="QOU24" s="780"/>
      <c r="QOV24" s="780"/>
      <c r="QOW24" s="780"/>
      <c r="QOX24" s="780"/>
      <c r="QOY24" s="780"/>
      <c r="QOZ24" s="780"/>
      <c r="QPA24" s="780"/>
      <c r="QPB24" s="780"/>
      <c r="QPC24" s="780"/>
      <c r="QPD24" s="780"/>
      <c r="QPE24" s="780"/>
      <c r="QPF24" s="780"/>
      <c r="QPG24" s="780"/>
      <c r="QPH24" s="780"/>
      <c r="QPI24" s="780"/>
      <c r="QPJ24" s="780"/>
      <c r="QPK24" s="780"/>
      <c r="QPL24" s="780"/>
      <c r="QPM24" s="780"/>
      <c r="QPN24" s="780"/>
      <c r="QPO24" s="780"/>
      <c r="QPP24" s="780"/>
      <c r="QPQ24" s="780"/>
      <c r="QPR24" s="780"/>
      <c r="QPS24" s="780"/>
      <c r="QPT24" s="780"/>
      <c r="QPU24" s="780"/>
      <c r="QPV24" s="780"/>
      <c r="QPW24" s="780"/>
      <c r="QPX24" s="780"/>
      <c r="QPY24" s="780"/>
      <c r="QPZ24" s="780"/>
      <c r="QQA24" s="780"/>
      <c r="QQB24" s="780"/>
      <c r="QQC24" s="780"/>
      <c r="QQD24" s="780"/>
      <c r="QQE24" s="780"/>
      <c r="QQF24" s="780"/>
      <c r="QQG24" s="780"/>
      <c r="QQH24" s="780"/>
      <c r="QQI24" s="780"/>
      <c r="QQJ24" s="780"/>
      <c r="QQK24" s="780"/>
      <c r="QQL24" s="780"/>
      <c r="QQM24" s="780"/>
      <c r="QQN24" s="780"/>
      <c r="QQO24" s="780"/>
      <c r="QQP24" s="780"/>
      <c r="QQQ24" s="780"/>
      <c r="QQR24" s="780"/>
      <c r="QQS24" s="780"/>
      <c r="QQT24" s="780"/>
      <c r="QQU24" s="780"/>
      <c r="QQV24" s="780"/>
      <c r="QQW24" s="780"/>
      <c r="QQX24" s="780"/>
      <c r="QQY24" s="780"/>
      <c r="QQZ24" s="780"/>
      <c r="QRA24" s="780"/>
      <c r="QRB24" s="780"/>
      <c r="QRC24" s="780"/>
      <c r="QRD24" s="780"/>
      <c r="QRE24" s="780"/>
      <c r="QRF24" s="780"/>
      <c r="QRG24" s="780"/>
      <c r="QRH24" s="780"/>
      <c r="QRI24" s="780"/>
      <c r="QRJ24" s="780"/>
      <c r="QRK24" s="780"/>
      <c r="QRL24" s="780"/>
      <c r="QRM24" s="780"/>
      <c r="QRN24" s="780"/>
      <c r="QRO24" s="780"/>
      <c r="QRP24" s="780"/>
      <c r="QRQ24" s="780"/>
      <c r="QRR24" s="780"/>
      <c r="QRS24" s="780"/>
      <c r="QRT24" s="780"/>
      <c r="QRU24" s="780"/>
      <c r="QRV24" s="780"/>
      <c r="QRW24" s="780"/>
      <c r="QRX24" s="780"/>
      <c r="QRY24" s="780"/>
      <c r="QRZ24" s="780"/>
      <c r="QSA24" s="780"/>
      <c r="QSB24" s="780"/>
      <c r="QSC24" s="780"/>
      <c r="QSD24" s="780"/>
      <c r="QSE24" s="780"/>
      <c r="QSF24" s="780"/>
      <c r="QSG24" s="780"/>
      <c r="QSH24" s="780"/>
      <c r="QSI24" s="780"/>
      <c r="QSJ24" s="780"/>
      <c r="QSK24" s="780"/>
      <c r="QSL24" s="780"/>
      <c r="QSM24" s="780"/>
      <c r="QSN24" s="780"/>
      <c r="QSO24" s="780"/>
      <c r="QSP24" s="780"/>
      <c r="QSQ24" s="780"/>
      <c r="QSR24" s="780"/>
      <c r="QSS24" s="780"/>
      <c r="QST24" s="780"/>
      <c r="QSU24" s="780"/>
      <c r="QSV24" s="780"/>
      <c r="QSW24" s="780"/>
      <c r="QSX24" s="780"/>
      <c r="QSY24" s="780"/>
      <c r="QSZ24" s="780"/>
      <c r="QTA24" s="780"/>
      <c r="QTB24" s="780"/>
      <c r="QTC24" s="780"/>
      <c r="QTD24" s="780"/>
      <c r="QTE24" s="780"/>
      <c r="QTF24" s="780"/>
      <c r="QTG24" s="780"/>
      <c r="QTH24" s="780"/>
      <c r="QTI24" s="780"/>
      <c r="QTJ24" s="780"/>
      <c r="QTK24" s="780"/>
      <c r="QTL24" s="780"/>
      <c r="QTM24" s="780"/>
      <c r="QTN24" s="780"/>
      <c r="QTO24" s="780"/>
      <c r="QTP24" s="780"/>
      <c r="QTQ24" s="780"/>
      <c r="QTR24" s="780"/>
      <c r="QTS24" s="780"/>
      <c r="QTT24" s="780"/>
      <c r="QTU24" s="780"/>
      <c r="QTV24" s="780"/>
      <c r="QTW24" s="780"/>
      <c r="QTX24" s="780"/>
      <c r="QTY24" s="780"/>
      <c r="QTZ24" s="780"/>
      <c r="QUA24" s="780"/>
      <c r="QUB24" s="780"/>
      <c r="QUC24" s="780"/>
      <c r="QUD24" s="780"/>
      <c r="QUE24" s="780"/>
      <c r="QUF24" s="780"/>
      <c r="QUG24" s="780"/>
      <c r="QUH24" s="780"/>
      <c r="QUI24" s="780"/>
      <c r="QUJ24" s="780"/>
      <c r="QUK24" s="780"/>
      <c r="QUL24" s="780"/>
      <c r="QUM24" s="780"/>
      <c r="QUN24" s="780"/>
      <c r="QUO24" s="780"/>
      <c r="QUP24" s="780"/>
      <c r="QUQ24" s="780"/>
      <c r="QUR24" s="780"/>
      <c r="QUS24" s="780"/>
      <c r="QUT24" s="780"/>
      <c r="QUU24" s="780"/>
      <c r="QUV24" s="780"/>
      <c r="QUW24" s="780"/>
      <c r="QUX24" s="780"/>
      <c r="QUY24" s="780"/>
      <c r="QUZ24" s="780"/>
      <c r="QVA24" s="780"/>
      <c r="QVB24" s="780"/>
      <c r="QVC24" s="780"/>
      <c r="QVD24" s="780"/>
      <c r="QVE24" s="780"/>
      <c r="QVF24" s="780"/>
      <c r="QVG24" s="780"/>
      <c r="QVH24" s="780"/>
      <c r="QVI24" s="780"/>
      <c r="QVJ24" s="780"/>
      <c r="QVK24" s="780"/>
      <c r="QVL24" s="780"/>
      <c r="QVM24" s="780"/>
      <c r="QVN24" s="780"/>
      <c r="QVO24" s="780"/>
      <c r="QVP24" s="780"/>
      <c r="QVQ24" s="780"/>
      <c r="QVR24" s="780"/>
      <c r="QVS24" s="780"/>
      <c r="QVT24" s="780"/>
      <c r="QVU24" s="780"/>
      <c r="QVV24" s="780"/>
      <c r="QVW24" s="780"/>
      <c r="QVX24" s="780"/>
      <c r="QVY24" s="780"/>
      <c r="QVZ24" s="780"/>
      <c r="QWA24" s="780"/>
      <c r="QWB24" s="780"/>
      <c r="QWC24" s="780"/>
      <c r="QWD24" s="780"/>
      <c r="QWE24" s="780"/>
      <c r="QWF24" s="780"/>
      <c r="QWG24" s="780"/>
      <c r="QWH24" s="780"/>
      <c r="QWI24" s="780"/>
      <c r="QWJ24" s="780"/>
      <c r="QWK24" s="780"/>
      <c r="QWL24" s="780"/>
      <c r="QWM24" s="780"/>
      <c r="QWN24" s="780"/>
      <c r="QWO24" s="780"/>
      <c r="QWP24" s="780"/>
      <c r="QWQ24" s="780"/>
      <c r="QWR24" s="780"/>
      <c r="QWS24" s="780"/>
      <c r="QWT24" s="780"/>
      <c r="QWU24" s="780"/>
      <c r="QWV24" s="780"/>
      <c r="QWW24" s="780"/>
      <c r="QWX24" s="780"/>
      <c r="QWY24" s="780"/>
      <c r="QWZ24" s="780"/>
      <c r="QXA24" s="780"/>
      <c r="QXB24" s="780"/>
      <c r="QXC24" s="780"/>
      <c r="QXD24" s="780"/>
      <c r="QXE24" s="780"/>
      <c r="QXF24" s="780"/>
      <c r="QXG24" s="780"/>
      <c r="QXH24" s="780"/>
      <c r="QXI24" s="780"/>
      <c r="QXJ24" s="780"/>
      <c r="QXK24" s="780"/>
      <c r="QXL24" s="780"/>
      <c r="QXM24" s="780"/>
      <c r="QXN24" s="780"/>
      <c r="QXO24" s="780"/>
      <c r="QXP24" s="780"/>
      <c r="QXQ24" s="780"/>
      <c r="QXR24" s="780"/>
      <c r="QXS24" s="780"/>
      <c r="QXT24" s="780"/>
      <c r="QXU24" s="780"/>
      <c r="QXV24" s="780"/>
      <c r="QXW24" s="780"/>
      <c r="QXX24" s="780"/>
      <c r="QXY24" s="780"/>
      <c r="QXZ24" s="780"/>
      <c r="QYA24" s="780"/>
      <c r="QYB24" s="780"/>
      <c r="QYC24" s="780"/>
      <c r="QYD24" s="780"/>
      <c r="QYE24" s="780"/>
      <c r="QYF24" s="780"/>
      <c r="QYG24" s="780"/>
      <c r="QYH24" s="780"/>
      <c r="QYI24" s="780"/>
      <c r="QYJ24" s="780"/>
      <c r="QYK24" s="780"/>
      <c r="QYL24" s="780"/>
      <c r="QYM24" s="780"/>
      <c r="QYN24" s="780"/>
      <c r="QYO24" s="780"/>
      <c r="QYP24" s="780"/>
      <c r="QYQ24" s="780"/>
      <c r="QYR24" s="780"/>
      <c r="QYS24" s="780"/>
      <c r="QYT24" s="780"/>
      <c r="QYU24" s="780"/>
      <c r="QYV24" s="780"/>
      <c r="QYW24" s="780"/>
      <c r="QYX24" s="780"/>
      <c r="QYY24" s="780"/>
      <c r="QYZ24" s="780"/>
      <c r="QZA24" s="780"/>
      <c r="QZB24" s="780"/>
      <c r="QZC24" s="780"/>
      <c r="QZD24" s="780"/>
      <c r="QZE24" s="780"/>
      <c r="QZF24" s="780"/>
      <c r="QZG24" s="780"/>
      <c r="QZH24" s="780"/>
      <c r="QZI24" s="780"/>
      <c r="QZJ24" s="780"/>
      <c r="QZK24" s="780"/>
      <c r="QZL24" s="780"/>
      <c r="QZM24" s="780"/>
      <c r="QZN24" s="780"/>
      <c r="QZO24" s="780"/>
      <c r="QZP24" s="780"/>
      <c r="QZQ24" s="780"/>
      <c r="QZR24" s="780"/>
      <c r="QZS24" s="780"/>
      <c r="QZT24" s="780"/>
      <c r="QZU24" s="780"/>
      <c r="QZV24" s="780"/>
      <c r="QZW24" s="780"/>
      <c r="QZX24" s="780"/>
      <c r="QZY24" s="780"/>
      <c r="QZZ24" s="780"/>
      <c r="RAA24" s="780"/>
      <c r="RAB24" s="780"/>
      <c r="RAC24" s="780"/>
      <c r="RAD24" s="780"/>
      <c r="RAE24" s="780"/>
      <c r="RAF24" s="780"/>
      <c r="RAG24" s="780"/>
      <c r="RAH24" s="780"/>
      <c r="RAI24" s="780"/>
      <c r="RAJ24" s="780"/>
      <c r="RAK24" s="780"/>
      <c r="RAL24" s="780"/>
      <c r="RAM24" s="780"/>
      <c r="RAN24" s="780"/>
      <c r="RAO24" s="780"/>
      <c r="RAP24" s="780"/>
      <c r="RAQ24" s="780"/>
      <c r="RAR24" s="780"/>
      <c r="RAS24" s="780"/>
      <c r="RAT24" s="780"/>
      <c r="RAU24" s="780"/>
      <c r="RAV24" s="780"/>
      <c r="RAW24" s="780"/>
      <c r="RAX24" s="780"/>
      <c r="RAY24" s="780"/>
      <c r="RAZ24" s="780"/>
      <c r="RBA24" s="780"/>
      <c r="RBB24" s="780"/>
      <c r="RBC24" s="780"/>
      <c r="RBD24" s="780"/>
      <c r="RBE24" s="780"/>
      <c r="RBF24" s="780"/>
      <c r="RBG24" s="780"/>
      <c r="RBH24" s="780"/>
      <c r="RBI24" s="780"/>
      <c r="RBJ24" s="780"/>
      <c r="RBK24" s="780"/>
      <c r="RBL24" s="780"/>
      <c r="RBM24" s="780"/>
      <c r="RBN24" s="780"/>
      <c r="RBO24" s="780"/>
      <c r="RBP24" s="780"/>
      <c r="RBQ24" s="780"/>
      <c r="RBR24" s="780"/>
      <c r="RBS24" s="780"/>
      <c r="RBT24" s="780"/>
      <c r="RBU24" s="780"/>
      <c r="RBV24" s="780"/>
      <c r="RBW24" s="780"/>
      <c r="RBX24" s="780"/>
      <c r="RBY24" s="780"/>
      <c r="RBZ24" s="780"/>
      <c r="RCA24" s="780"/>
      <c r="RCB24" s="780"/>
      <c r="RCC24" s="780"/>
      <c r="RCD24" s="780"/>
      <c r="RCE24" s="780"/>
      <c r="RCF24" s="780"/>
      <c r="RCG24" s="780"/>
      <c r="RCH24" s="780"/>
      <c r="RCI24" s="780"/>
      <c r="RCJ24" s="780"/>
      <c r="RCK24" s="780"/>
      <c r="RCL24" s="780"/>
      <c r="RCM24" s="780"/>
      <c r="RCN24" s="780"/>
      <c r="RCO24" s="780"/>
      <c r="RCP24" s="780"/>
      <c r="RCQ24" s="780"/>
      <c r="RCR24" s="780"/>
      <c r="RCS24" s="780"/>
      <c r="RCT24" s="780"/>
      <c r="RCU24" s="780"/>
      <c r="RCV24" s="780"/>
      <c r="RCW24" s="780"/>
      <c r="RCX24" s="780"/>
      <c r="RCY24" s="780"/>
      <c r="RCZ24" s="780"/>
      <c r="RDA24" s="780"/>
      <c r="RDB24" s="780"/>
      <c r="RDC24" s="780"/>
      <c r="RDD24" s="780"/>
      <c r="RDE24" s="780"/>
      <c r="RDF24" s="780"/>
      <c r="RDG24" s="780"/>
      <c r="RDH24" s="780"/>
      <c r="RDI24" s="780"/>
      <c r="RDJ24" s="780"/>
      <c r="RDK24" s="780"/>
      <c r="RDL24" s="780"/>
      <c r="RDM24" s="780"/>
      <c r="RDN24" s="780"/>
      <c r="RDO24" s="780"/>
      <c r="RDP24" s="780"/>
      <c r="RDQ24" s="780"/>
      <c r="RDR24" s="780"/>
      <c r="RDS24" s="780"/>
      <c r="RDT24" s="780"/>
      <c r="RDU24" s="780"/>
      <c r="RDV24" s="780"/>
      <c r="RDW24" s="780"/>
      <c r="RDX24" s="780"/>
      <c r="RDY24" s="780"/>
      <c r="RDZ24" s="780"/>
      <c r="REA24" s="780"/>
      <c r="REB24" s="780"/>
      <c r="REC24" s="780"/>
      <c r="RED24" s="780"/>
      <c r="REE24" s="780"/>
      <c r="REF24" s="780"/>
      <c r="REG24" s="780"/>
      <c r="REH24" s="780"/>
      <c r="REI24" s="780"/>
      <c r="REJ24" s="780"/>
      <c r="REK24" s="780"/>
      <c r="REL24" s="780"/>
      <c r="REM24" s="780"/>
      <c r="REN24" s="780"/>
      <c r="REO24" s="780"/>
      <c r="REP24" s="780"/>
      <c r="REQ24" s="780"/>
      <c r="RER24" s="780"/>
      <c r="RES24" s="780"/>
      <c r="RET24" s="780"/>
      <c r="REU24" s="780"/>
      <c r="REV24" s="780"/>
      <c r="REW24" s="780"/>
      <c r="REX24" s="780"/>
      <c r="REY24" s="780"/>
      <c r="REZ24" s="780"/>
      <c r="RFA24" s="780"/>
      <c r="RFB24" s="780"/>
      <c r="RFC24" s="780"/>
      <c r="RFD24" s="780"/>
      <c r="RFE24" s="780"/>
      <c r="RFF24" s="780"/>
      <c r="RFG24" s="780"/>
      <c r="RFH24" s="780"/>
      <c r="RFI24" s="780"/>
      <c r="RFJ24" s="780"/>
      <c r="RFK24" s="780"/>
      <c r="RFL24" s="780"/>
      <c r="RFM24" s="780"/>
      <c r="RFN24" s="780"/>
      <c r="RFO24" s="780"/>
      <c r="RFP24" s="780"/>
      <c r="RFQ24" s="780"/>
      <c r="RFR24" s="780"/>
      <c r="RFS24" s="780"/>
      <c r="RFT24" s="780"/>
      <c r="RFU24" s="780"/>
      <c r="RFV24" s="780"/>
      <c r="RFW24" s="780"/>
      <c r="RFX24" s="780"/>
      <c r="RFY24" s="780"/>
      <c r="RFZ24" s="780"/>
      <c r="RGA24" s="780"/>
      <c r="RGB24" s="780"/>
      <c r="RGC24" s="780"/>
      <c r="RGD24" s="780"/>
      <c r="RGE24" s="780"/>
      <c r="RGF24" s="780"/>
      <c r="RGG24" s="780"/>
      <c r="RGH24" s="780"/>
      <c r="RGI24" s="780"/>
      <c r="RGJ24" s="780"/>
      <c r="RGK24" s="780"/>
      <c r="RGL24" s="780"/>
      <c r="RGM24" s="780"/>
      <c r="RGN24" s="780"/>
      <c r="RGO24" s="780"/>
      <c r="RGP24" s="780"/>
      <c r="RGQ24" s="780"/>
      <c r="RGR24" s="780"/>
      <c r="RGS24" s="780"/>
      <c r="RGT24" s="780"/>
      <c r="RGU24" s="780"/>
      <c r="RGV24" s="780"/>
      <c r="RGW24" s="780"/>
      <c r="RGX24" s="780"/>
      <c r="RGY24" s="780"/>
      <c r="RGZ24" s="780"/>
      <c r="RHA24" s="780"/>
      <c r="RHB24" s="780"/>
      <c r="RHC24" s="780"/>
      <c r="RHD24" s="780"/>
      <c r="RHE24" s="780"/>
      <c r="RHF24" s="780"/>
      <c r="RHG24" s="780"/>
      <c r="RHH24" s="780"/>
      <c r="RHI24" s="780"/>
      <c r="RHJ24" s="780"/>
      <c r="RHK24" s="780"/>
      <c r="RHL24" s="780"/>
      <c r="RHM24" s="780"/>
      <c r="RHN24" s="780"/>
      <c r="RHO24" s="780"/>
      <c r="RHP24" s="780"/>
      <c r="RHQ24" s="780"/>
      <c r="RHR24" s="780"/>
      <c r="RHS24" s="780"/>
      <c r="RHT24" s="780"/>
      <c r="RHU24" s="780"/>
      <c r="RHV24" s="780"/>
      <c r="RHW24" s="780"/>
      <c r="RHX24" s="780"/>
      <c r="RHY24" s="780"/>
      <c r="RHZ24" s="780"/>
      <c r="RIA24" s="780"/>
      <c r="RIB24" s="780"/>
      <c r="RIC24" s="780"/>
      <c r="RID24" s="780"/>
      <c r="RIE24" s="780"/>
      <c r="RIF24" s="780"/>
      <c r="RIG24" s="780"/>
      <c r="RIH24" s="780"/>
      <c r="RII24" s="780"/>
      <c r="RIJ24" s="780"/>
      <c r="RIK24" s="780"/>
      <c r="RIL24" s="780"/>
      <c r="RIM24" s="780"/>
      <c r="RIN24" s="780"/>
      <c r="RIO24" s="780"/>
      <c r="RIP24" s="780"/>
      <c r="RIQ24" s="780"/>
      <c r="RIR24" s="780"/>
      <c r="RIS24" s="780"/>
      <c r="RIT24" s="780"/>
      <c r="RIU24" s="780"/>
      <c r="RIV24" s="780"/>
      <c r="RIW24" s="780"/>
      <c r="RIX24" s="780"/>
      <c r="RIY24" s="780"/>
      <c r="RIZ24" s="780"/>
      <c r="RJA24" s="780"/>
      <c r="RJB24" s="780"/>
      <c r="RJC24" s="780"/>
      <c r="RJD24" s="780"/>
      <c r="RJE24" s="780"/>
      <c r="RJF24" s="780"/>
      <c r="RJG24" s="780"/>
      <c r="RJH24" s="780"/>
      <c r="RJI24" s="780"/>
      <c r="RJJ24" s="780"/>
      <c r="RJK24" s="780"/>
      <c r="RJL24" s="780"/>
      <c r="RJM24" s="780"/>
      <c r="RJN24" s="780"/>
      <c r="RJO24" s="780"/>
      <c r="RJP24" s="780"/>
      <c r="RJQ24" s="780"/>
      <c r="RJR24" s="780"/>
      <c r="RJS24" s="780"/>
      <c r="RJT24" s="780"/>
      <c r="RJU24" s="780"/>
      <c r="RJV24" s="780"/>
      <c r="RJW24" s="780"/>
      <c r="RJX24" s="780"/>
      <c r="RJY24" s="780"/>
      <c r="RJZ24" s="780"/>
      <c r="RKA24" s="780"/>
      <c r="RKB24" s="780"/>
      <c r="RKC24" s="780"/>
      <c r="RKD24" s="780"/>
      <c r="RKE24" s="780"/>
      <c r="RKF24" s="780"/>
      <c r="RKG24" s="780"/>
      <c r="RKH24" s="780"/>
      <c r="RKI24" s="780"/>
      <c r="RKJ24" s="780"/>
      <c r="RKK24" s="780"/>
      <c r="RKL24" s="780"/>
      <c r="RKM24" s="780"/>
      <c r="RKN24" s="780"/>
      <c r="RKO24" s="780"/>
      <c r="RKP24" s="780"/>
      <c r="RKQ24" s="780"/>
      <c r="RKR24" s="780"/>
      <c r="RKS24" s="780"/>
      <c r="RKT24" s="780"/>
      <c r="RKU24" s="780"/>
      <c r="RKV24" s="780"/>
      <c r="RKW24" s="780"/>
      <c r="RKX24" s="780"/>
      <c r="RKY24" s="780"/>
      <c r="RKZ24" s="780"/>
      <c r="RLA24" s="780"/>
      <c r="RLB24" s="780"/>
      <c r="RLC24" s="780"/>
      <c r="RLD24" s="780"/>
      <c r="RLE24" s="780"/>
      <c r="RLF24" s="780"/>
      <c r="RLG24" s="780"/>
      <c r="RLH24" s="780"/>
      <c r="RLI24" s="780"/>
      <c r="RLJ24" s="780"/>
      <c r="RLK24" s="780"/>
      <c r="RLL24" s="780"/>
      <c r="RLM24" s="780"/>
      <c r="RLN24" s="780"/>
      <c r="RLO24" s="780"/>
      <c r="RLP24" s="780"/>
      <c r="RLQ24" s="780"/>
      <c r="RLR24" s="780"/>
      <c r="RLS24" s="780"/>
      <c r="RLT24" s="780"/>
      <c r="RLU24" s="780"/>
      <c r="RLV24" s="780"/>
      <c r="RLW24" s="780"/>
      <c r="RLX24" s="780"/>
      <c r="RLY24" s="780"/>
      <c r="RLZ24" s="780"/>
      <c r="RMA24" s="780"/>
      <c r="RMB24" s="780"/>
      <c r="RMC24" s="780"/>
      <c r="RMD24" s="780"/>
      <c r="RME24" s="780"/>
      <c r="RMF24" s="780"/>
      <c r="RMG24" s="780"/>
      <c r="RMH24" s="780"/>
      <c r="RMI24" s="780"/>
      <c r="RMJ24" s="780"/>
      <c r="RMK24" s="780"/>
      <c r="RML24" s="780"/>
      <c r="RMM24" s="780"/>
      <c r="RMN24" s="780"/>
      <c r="RMO24" s="780"/>
      <c r="RMP24" s="780"/>
      <c r="RMQ24" s="780"/>
      <c r="RMR24" s="780"/>
      <c r="RMS24" s="780"/>
      <c r="RMT24" s="780"/>
      <c r="RMU24" s="780"/>
      <c r="RMV24" s="780"/>
      <c r="RMW24" s="780"/>
      <c r="RMX24" s="780"/>
      <c r="RMY24" s="780"/>
      <c r="RMZ24" s="780"/>
      <c r="RNA24" s="780"/>
      <c r="RNB24" s="780"/>
      <c r="RNC24" s="780"/>
      <c r="RND24" s="780"/>
      <c r="RNE24" s="780"/>
      <c r="RNF24" s="780"/>
      <c r="RNG24" s="780"/>
      <c r="RNH24" s="780"/>
      <c r="RNI24" s="780"/>
      <c r="RNJ24" s="780"/>
      <c r="RNK24" s="780"/>
      <c r="RNL24" s="780"/>
      <c r="RNM24" s="780"/>
      <c r="RNN24" s="780"/>
      <c r="RNO24" s="780"/>
      <c r="RNP24" s="780"/>
      <c r="RNQ24" s="780"/>
      <c r="RNR24" s="780"/>
      <c r="RNS24" s="780"/>
      <c r="RNT24" s="780"/>
      <c r="RNU24" s="780"/>
      <c r="RNV24" s="780"/>
      <c r="RNW24" s="780"/>
      <c r="RNX24" s="780"/>
      <c r="RNY24" s="780"/>
      <c r="RNZ24" s="780"/>
      <c r="ROA24" s="780"/>
      <c r="ROB24" s="780"/>
      <c r="ROC24" s="780"/>
      <c r="ROD24" s="780"/>
      <c r="ROE24" s="780"/>
      <c r="ROF24" s="780"/>
      <c r="ROG24" s="780"/>
      <c r="ROH24" s="780"/>
      <c r="ROI24" s="780"/>
      <c r="ROJ24" s="780"/>
      <c r="ROK24" s="780"/>
      <c r="ROL24" s="780"/>
      <c r="ROM24" s="780"/>
      <c r="RON24" s="780"/>
      <c r="ROO24" s="780"/>
      <c r="ROP24" s="780"/>
      <c r="ROQ24" s="780"/>
      <c r="ROR24" s="780"/>
      <c r="ROS24" s="780"/>
      <c r="ROT24" s="780"/>
      <c r="ROU24" s="780"/>
      <c r="ROV24" s="780"/>
      <c r="ROW24" s="780"/>
      <c r="ROX24" s="780"/>
      <c r="ROY24" s="780"/>
      <c r="ROZ24" s="780"/>
      <c r="RPA24" s="780"/>
      <c r="RPB24" s="780"/>
      <c r="RPC24" s="780"/>
      <c r="RPD24" s="780"/>
      <c r="RPE24" s="780"/>
      <c r="RPF24" s="780"/>
      <c r="RPG24" s="780"/>
      <c r="RPH24" s="780"/>
      <c r="RPI24" s="780"/>
      <c r="RPJ24" s="780"/>
      <c r="RPK24" s="780"/>
      <c r="RPL24" s="780"/>
      <c r="RPM24" s="780"/>
      <c r="RPN24" s="780"/>
      <c r="RPO24" s="780"/>
      <c r="RPP24" s="780"/>
      <c r="RPQ24" s="780"/>
      <c r="RPR24" s="780"/>
      <c r="RPS24" s="780"/>
      <c r="RPT24" s="780"/>
      <c r="RPU24" s="780"/>
      <c r="RPV24" s="780"/>
      <c r="RPW24" s="780"/>
      <c r="RPX24" s="780"/>
      <c r="RPY24" s="780"/>
      <c r="RPZ24" s="780"/>
      <c r="RQA24" s="780"/>
      <c r="RQB24" s="780"/>
      <c r="RQC24" s="780"/>
      <c r="RQD24" s="780"/>
      <c r="RQE24" s="780"/>
      <c r="RQF24" s="780"/>
      <c r="RQG24" s="780"/>
      <c r="RQH24" s="780"/>
      <c r="RQI24" s="780"/>
      <c r="RQJ24" s="780"/>
      <c r="RQK24" s="780"/>
      <c r="RQL24" s="780"/>
      <c r="RQM24" s="780"/>
      <c r="RQN24" s="780"/>
      <c r="RQO24" s="780"/>
      <c r="RQP24" s="780"/>
      <c r="RQQ24" s="780"/>
      <c r="RQR24" s="780"/>
      <c r="RQS24" s="780"/>
      <c r="RQT24" s="780"/>
      <c r="RQU24" s="780"/>
      <c r="RQV24" s="780"/>
      <c r="RQW24" s="780"/>
      <c r="RQX24" s="780"/>
      <c r="RQY24" s="780"/>
      <c r="RQZ24" s="780"/>
      <c r="RRA24" s="780"/>
      <c r="RRB24" s="780"/>
      <c r="RRC24" s="780"/>
      <c r="RRD24" s="780"/>
      <c r="RRE24" s="780"/>
      <c r="RRF24" s="780"/>
      <c r="RRG24" s="780"/>
      <c r="RRH24" s="780"/>
      <c r="RRI24" s="780"/>
      <c r="RRJ24" s="780"/>
      <c r="RRK24" s="780"/>
      <c r="RRL24" s="780"/>
      <c r="RRM24" s="780"/>
      <c r="RRN24" s="780"/>
      <c r="RRO24" s="780"/>
      <c r="RRP24" s="780"/>
      <c r="RRQ24" s="780"/>
      <c r="RRR24" s="780"/>
      <c r="RRS24" s="780"/>
      <c r="RRT24" s="780"/>
      <c r="RRU24" s="780"/>
      <c r="RRV24" s="780"/>
      <c r="RRW24" s="780"/>
      <c r="RRX24" s="780"/>
      <c r="RRY24" s="780"/>
      <c r="RRZ24" s="780"/>
      <c r="RSA24" s="780"/>
      <c r="RSB24" s="780"/>
      <c r="RSC24" s="780"/>
      <c r="RSD24" s="780"/>
      <c r="RSE24" s="780"/>
      <c r="RSF24" s="780"/>
      <c r="RSG24" s="780"/>
      <c r="RSH24" s="780"/>
      <c r="RSI24" s="780"/>
      <c r="RSJ24" s="780"/>
      <c r="RSK24" s="780"/>
      <c r="RSL24" s="780"/>
      <c r="RSM24" s="780"/>
      <c r="RSN24" s="780"/>
      <c r="RSO24" s="780"/>
      <c r="RSP24" s="780"/>
      <c r="RSQ24" s="780"/>
      <c r="RSR24" s="780"/>
      <c r="RSS24" s="780"/>
      <c r="RST24" s="780"/>
      <c r="RSU24" s="780"/>
      <c r="RSV24" s="780"/>
      <c r="RSW24" s="780"/>
      <c r="RSX24" s="780"/>
      <c r="RSY24" s="780"/>
      <c r="RSZ24" s="780"/>
      <c r="RTA24" s="780"/>
      <c r="RTB24" s="780"/>
      <c r="RTC24" s="780"/>
      <c r="RTD24" s="780"/>
      <c r="RTE24" s="780"/>
      <c r="RTF24" s="780"/>
      <c r="RTG24" s="780"/>
      <c r="RTH24" s="780"/>
      <c r="RTI24" s="780"/>
      <c r="RTJ24" s="780"/>
      <c r="RTK24" s="780"/>
      <c r="RTL24" s="780"/>
      <c r="RTM24" s="780"/>
      <c r="RTN24" s="780"/>
      <c r="RTO24" s="780"/>
      <c r="RTP24" s="780"/>
      <c r="RTQ24" s="780"/>
      <c r="RTR24" s="780"/>
      <c r="RTS24" s="780"/>
      <c r="RTT24" s="780"/>
      <c r="RTU24" s="780"/>
      <c r="RTV24" s="780"/>
      <c r="RTW24" s="780"/>
      <c r="RTX24" s="780"/>
      <c r="RTY24" s="780"/>
      <c r="RTZ24" s="780"/>
      <c r="RUA24" s="780"/>
      <c r="RUB24" s="780"/>
      <c r="RUC24" s="780"/>
      <c r="RUD24" s="780"/>
      <c r="RUE24" s="780"/>
      <c r="RUF24" s="780"/>
      <c r="RUG24" s="780"/>
      <c r="RUH24" s="780"/>
      <c r="RUI24" s="780"/>
      <c r="RUJ24" s="780"/>
      <c r="RUK24" s="780"/>
      <c r="RUL24" s="780"/>
      <c r="RUM24" s="780"/>
      <c r="RUN24" s="780"/>
      <c r="RUO24" s="780"/>
      <c r="RUP24" s="780"/>
      <c r="RUQ24" s="780"/>
      <c r="RUR24" s="780"/>
      <c r="RUS24" s="780"/>
      <c r="RUT24" s="780"/>
      <c r="RUU24" s="780"/>
      <c r="RUV24" s="780"/>
      <c r="RUW24" s="780"/>
      <c r="RUX24" s="780"/>
      <c r="RUY24" s="780"/>
      <c r="RUZ24" s="780"/>
      <c r="RVA24" s="780"/>
      <c r="RVB24" s="780"/>
      <c r="RVC24" s="780"/>
      <c r="RVD24" s="780"/>
      <c r="RVE24" s="780"/>
      <c r="RVF24" s="780"/>
      <c r="RVG24" s="780"/>
      <c r="RVH24" s="780"/>
      <c r="RVI24" s="780"/>
      <c r="RVJ24" s="780"/>
      <c r="RVK24" s="780"/>
      <c r="RVL24" s="780"/>
      <c r="RVM24" s="780"/>
      <c r="RVN24" s="780"/>
      <c r="RVO24" s="780"/>
      <c r="RVP24" s="780"/>
      <c r="RVQ24" s="780"/>
      <c r="RVR24" s="780"/>
      <c r="RVS24" s="780"/>
      <c r="RVT24" s="780"/>
      <c r="RVU24" s="780"/>
      <c r="RVV24" s="780"/>
      <c r="RVW24" s="780"/>
      <c r="RVX24" s="780"/>
      <c r="RVY24" s="780"/>
      <c r="RVZ24" s="780"/>
      <c r="RWA24" s="780"/>
      <c r="RWB24" s="780"/>
      <c r="RWC24" s="780"/>
      <c r="RWD24" s="780"/>
      <c r="RWE24" s="780"/>
      <c r="RWF24" s="780"/>
      <c r="RWG24" s="780"/>
      <c r="RWH24" s="780"/>
      <c r="RWI24" s="780"/>
      <c r="RWJ24" s="780"/>
      <c r="RWK24" s="780"/>
      <c r="RWL24" s="780"/>
      <c r="RWM24" s="780"/>
      <c r="RWN24" s="780"/>
      <c r="RWO24" s="780"/>
      <c r="RWP24" s="780"/>
      <c r="RWQ24" s="780"/>
      <c r="RWR24" s="780"/>
      <c r="RWS24" s="780"/>
      <c r="RWT24" s="780"/>
      <c r="RWU24" s="780"/>
      <c r="RWV24" s="780"/>
      <c r="RWW24" s="780"/>
      <c r="RWX24" s="780"/>
      <c r="RWY24" s="780"/>
      <c r="RWZ24" s="780"/>
      <c r="RXA24" s="780"/>
      <c r="RXB24" s="780"/>
      <c r="RXC24" s="780"/>
      <c r="RXD24" s="780"/>
      <c r="RXE24" s="780"/>
      <c r="RXF24" s="780"/>
      <c r="RXG24" s="780"/>
      <c r="RXH24" s="780"/>
      <c r="RXI24" s="780"/>
      <c r="RXJ24" s="780"/>
      <c r="RXK24" s="780"/>
      <c r="RXL24" s="780"/>
      <c r="RXM24" s="780"/>
      <c r="RXN24" s="780"/>
      <c r="RXO24" s="780"/>
      <c r="RXP24" s="780"/>
      <c r="RXQ24" s="780"/>
      <c r="RXR24" s="780"/>
      <c r="RXS24" s="780"/>
      <c r="RXT24" s="780"/>
      <c r="RXU24" s="780"/>
      <c r="RXV24" s="780"/>
      <c r="RXW24" s="780"/>
      <c r="RXX24" s="780"/>
      <c r="RXY24" s="780"/>
      <c r="RXZ24" s="780"/>
      <c r="RYA24" s="780"/>
      <c r="RYB24" s="780"/>
      <c r="RYC24" s="780"/>
      <c r="RYD24" s="780"/>
      <c r="RYE24" s="780"/>
      <c r="RYF24" s="780"/>
      <c r="RYG24" s="780"/>
      <c r="RYH24" s="780"/>
      <c r="RYI24" s="780"/>
      <c r="RYJ24" s="780"/>
      <c r="RYK24" s="780"/>
      <c r="RYL24" s="780"/>
      <c r="RYM24" s="780"/>
      <c r="RYN24" s="780"/>
      <c r="RYO24" s="780"/>
      <c r="RYP24" s="780"/>
      <c r="RYQ24" s="780"/>
      <c r="RYR24" s="780"/>
      <c r="RYS24" s="780"/>
      <c r="RYT24" s="780"/>
      <c r="RYU24" s="780"/>
      <c r="RYV24" s="780"/>
      <c r="RYW24" s="780"/>
      <c r="RYX24" s="780"/>
      <c r="RYY24" s="780"/>
      <c r="RYZ24" s="780"/>
      <c r="RZA24" s="780"/>
      <c r="RZB24" s="780"/>
      <c r="RZC24" s="780"/>
      <c r="RZD24" s="780"/>
      <c r="RZE24" s="780"/>
      <c r="RZF24" s="780"/>
      <c r="RZG24" s="780"/>
      <c r="RZH24" s="780"/>
      <c r="RZI24" s="780"/>
      <c r="RZJ24" s="780"/>
      <c r="RZK24" s="780"/>
      <c r="RZL24" s="780"/>
      <c r="RZM24" s="780"/>
      <c r="RZN24" s="780"/>
      <c r="RZO24" s="780"/>
      <c r="RZP24" s="780"/>
      <c r="RZQ24" s="780"/>
      <c r="RZR24" s="780"/>
      <c r="RZS24" s="780"/>
      <c r="RZT24" s="780"/>
      <c r="RZU24" s="780"/>
      <c r="RZV24" s="780"/>
      <c r="RZW24" s="780"/>
      <c r="RZX24" s="780"/>
      <c r="RZY24" s="780"/>
      <c r="RZZ24" s="780"/>
      <c r="SAA24" s="780"/>
      <c r="SAB24" s="780"/>
      <c r="SAC24" s="780"/>
      <c r="SAD24" s="780"/>
      <c r="SAE24" s="780"/>
      <c r="SAF24" s="780"/>
      <c r="SAG24" s="780"/>
      <c r="SAH24" s="780"/>
      <c r="SAI24" s="780"/>
      <c r="SAJ24" s="780"/>
      <c r="SAK24" s="780"/>
      <c r="SAL24" s="780"/>
      <c r="SAM24" s="780"/>
      <c r="SAN24" s="780"/>
      <c r="SAO24" s="780"/>
      <c r="SAP24" s="780"/>
      <c r="SAQ24" s="780"/>
      <c r="SAR24" s="780"/>
      <c r="SAS24" s="780"/>
      <c r="SAT24" s="780"/>
      <c r="SAU24" s="780"/>
      <c r="SAV24" s="780"/>
      <c r="SAW24" s="780"/>
      <c r="SAX24" s="780"/>
      <c r="SAY24" s="780"/>
      <c r="SAZ24" s="780"/>
      <c r="SBA24" s="780"/>
      <c r="SBB24" s="780"/>
      <c r="SBC24" s="780"/>
      <c r="SBD24" s="780"/>
      <c r="SBE24" s="780"/>
      <c r="SBF24" s="780"/>
      <c r="SBG24" s="780"/>
      <c r="SBH24" s="780"/>
      <c r="SBI24" s="780"/>
      <c r="SBJ24" s="780"/>
      <c r="SBK24" s="780"/>
      <c r="SBL24" s="780"/>
      <c r="SBM24" s="780"/>
      <c r="SBN24" s="780"/>
      <c r="SBO24" s="780"/>
      <c r="SBP24" s="780"/>
      <c r="SBQ24" s="780"/>
      <c r="SBR24" s="780"/>
      <c r="SBS24" s="780"/>
      <c r="SBT24" s="780"/>
      <c r="SBU24" s="780"/>
      <c r="SBV24" s="780"/>
      <c r="SBW24" s="780"/>
      <c r="SBX24" s="780"/>
      <c r="SBY24" s="780"/>
      <c r="SBZ24" s="780"/>
      <c r="SCA24" s="780"/>
      <c r="SCB24" s="780"/>
      <c r="SCC24" s="780"/>
      <c r="SCD24" s="780"/>
      <c r="SCE24" s="780"/>
      <c r="SCF24" s="780"/>
      <c r="SCG24" s="780"/>
      <c r="SCH24" s="780"/>
      <c r="SCI24" s="780"/>
      <c r="SCJ24" s="780"/>
      <c r="SCK24" s="780"/>
      <c r="SCL24" s="780"/>
      <c r="SCM24" s="780"/>
      <c r="SCN24" s="780"/>
      <c r="SCO24" s="780"/>
      <c r="SCP24" s="780"/>
      <c r="SCQ24" s="780"/>
      <c r="SCR24" s="780"/>
      <c r="SCS24" s="780"/>
      <c r="SCT24" s="780"/>
      <c r="SCU24" s="780"/>
      <c r="SCV24" s="780"/>
      <c r="SCW24" s="780"/>
      <c r="SCX24" s="780"/>
      <c r="SCY24" s="780"/>
      <c r="SCZ24" s="780"/>
      <c r="SDA24" s="780"/>
      <c r="SDB24" s="780"/>
      <c r="SDC24" s="780"/>
      <c r="SDD24" s="780"/>
      <c r="SDE24" s="780"/>
      <c r="SDF24" s="780"/>
      <c r="SDG24" s="780"/>
      <c r="SDH24" s="780"/>
      <c r="SDI24" s="780"/>
      <c r="SDJ24" s="780"/>
      <c r="SDK24" s="780"/>
      <c r="SDL24" s="780"/>
      <c r="SDM24" s="780"/>
      <c r="SDN24" s="780"/>
      <c r="SDO24" s="780"/>
      <c r="SDP24" s="780"/>
      <c r="SDQ24" s="780"/>
      <c r="SDR24" s="780"/>
      <c r="SDS24" s="780"/>
      <c r="SDT24" s="780"/>
      <c r="SDU24" s="780"/>
      <c r="SDV24" s="780"/>
      <c r="SDW24" s="780"/>
      <c r="SDX24" s="780"/>
      <c r="SDY24" s="780"/>
      <c r="SDZ24" s="780"/>
      <c r="SEA24" s="780"/>
      <c r="SEB24" s="780"/>
      <c r="SEC24" s="780"/>
      <c r="SED24" s="780"/>
      <c r="SEE24" s="780"/>
      <c r="SEF24" s="780"/>
      <c r="SEG24" s="780"/>
      <c r="SEH24" s="780"/>
      <c r="SEI24" s="780"/>
      <c r="SEJ24" s="780"/>
      <c r="SEK24" s="780"/>
      <c r="SEL24" s="780"/>
      <c r="SEM24" s="780"/>
      <c r="SEN24" s="780"/>
      <c r="SEO24" s="780"/>
      <c r="SEP24" s="780"/>
      <c r="SEQ24" s="780"/>
      <c r="SER24" s="780"/>
      <c r="SES24" s="780"/>
      <c r="SET24" s="780"/>
      <c r="SEU24" s="780"/>
      <c r="SEV24" s="780"/>
      <c r="SEW24" s="780"/>
      <c r="SEX24" s="780"/>
      <c r="SEY24" s="780"/>
      <c r="SEZ24" s="780"/>
      <c r="SFA24" s="780"/>
      <c r="SFB24" s="780"/>
      <c r="SFC24" s="780"/>
      <c r="SFD24" s="780"/>
      <c r="SFE24" s="780"/>
      <c r="SFF24" s="780"/>
      <c r="SFG24" s="780"/>
      <c r="SFH24" s="780"/>
      <c r="SFI24" s="780"/>
      <c r="SFJ24" s="780"/>
      <c r="SFK24" s="780"/>
      <c r="SFL24" s="780"/>
      <c r="SFM24" s="780"/>
      <c r="SFN24" s="780"/>
      <c r="SFO24" s="780"/>
      <c r="SFP24" s="780"/>
      <c r="SFQ24" s="780"/>
      <c r="SFR24" s="780"/>
      <c r="SFS24" s="780"/>
      <c r="SFT24" s="780"/>
      <c r="SFU24" s="780"/>
      <c r="SFV24" s="780"/>
      <c r="SFW24" s="780"/>
      <c r="SFX24" s="780"/>
      <c r="SFY24" s="780"/>
      <c r="SFZ24" s="780"/>
      <c r="SGA24" s="780"/>
      <c r="SGB24" s="780"/>
      <c r="SGC24" s="780"/>
      <c r="SGD24" s="780"/>
      <c r="SGE24" s="780"/>
      <c r="SGF24" s="780"/>
      <c r="SGG24" s="780"/>
      <c r="SGH24" s="780"/>
      <c r="SGI24" s="780"/>
      <c r="SGJ24" s="780"/>
      <c r="SGK24" s="780"/>
      <c r="SGL24" s="780"/>
      <c r="SGM24" s="780"/>
      <c r="SGN24" s="780"/>
      <c r="SGO24" s="780"/>
      <c r="SGP24" s="780"/>
      <c r="SGQ24" s="780"/>
      <c r="SGR24" s="780"/>
      <c r="SGS24" s="780"/>
      <c r="SGT24" s="780"/>
      <c r="SGU24" s="780"/>
      <c r="SGV24" s="780"/>
      <c r="SGW24" s="780"/>
      <c r="SGX24" s="780"/>
      <c r="SGY24" s="780"/>
      <c r="SGZ24" s="780"/>
      <c r="SHA24" s="780"/>
      <c r="SHB24" s="780"/>
      <c r="SHC24" s="780"/>
      <c r="SHD24" s="780"/>
      <c r="SHE24" s="780"/>
      <c r="SHF24" s="780"/>
      <c r="SHG24" s="780"/>
      <c r="SHH24" s="780"/>
      <c r="SHI24" s="780"/>
      <c r="SHJ24" s="780"/>
      <c r="SHK24" s="780"/>
      <c r="SHL24" s="780"/>
      <c r="SHM24" s="780"/>
      <c r="SHN24" s="780"/>
      <c r="SHO24" s="780"/>
      <c r="SHP24" s="780"/>
      <c r="SHQ24" s="780"/>
      <c r="SHR24" s="780"/>
      <c r="SHS24" s="780"/>
      <c r="SHT24" s="780"/>
      <c r="SHU24" s="780"/>
      <c r="SHV24" s="780"/>
      <c r="SHW24" s="780"/>
      <c r="SHX24" s="780"/>
      <c r="SHY24" s="780"/>
      <c r="SHZ24" s="780"/>
      <c r="SIA24" s="780"/>
      <c r="SIB24" s="780"/>
      <c r="SIC24" s="780"/>
      <c r="SID24" s="780"/>
      <c r="SIE24" s="780"/>
      <c r="SIF24" s="780"/>
      <c r="SIG24" s="780"/>
      <c r="SIH24" s="780"/>
      <c r="SII24" s="780"/>
      <c r="SIJ24" s="780"/>
      <c r="SIK24" s="780"/>
      <c r="SIL24" s="780"/>
      <c r="SIM24" s="780"/>
      <c r="SIN24" s="780"/>
      <c r="SIO24" s="780"/>
      <c r="SIP24" s="780"/>
      <c r="SIQ24" s="780"/>
      <c r="SIR24" s="780"/>
      <c r="SIS24" s="780"/>
      <c r="SIT24" s="780"/>
      <c r="SIU24" s="780"/>
      <c r="SIV24" s="780"/>
      <c r="SIW24" s="780"/>
      <c r="SIX24" s="780"/>
      <c r="SIY24" s="780"/>
      <c r="SIZ24" s="780"/>
      <c r="SJA24" s="780"/>
      <c r="SJB24" s="780"/>
      <c r="SJC24" s="780"/>
      <c r="SJD24" s="780"/>
      <c r="SJE24" s="780"/>
      <c r="SJF24" s="780"/>
      <c r="SJG24" s="780"/>
      <c r="SJH24" s="780"/>
      <c r="SJI24" s="780"/>
      <c r="SJJ24" s="780"/>
      <c r="SJK24" s="780"/>
      <c r="SJL24" s="780"/>
      <c r="SJM24" s="780"/>
      <c r="SJN24" s="780"/>
      <c r="SJO24" s="780"/>
      <c r="SJP24" s="780"/>
      <c r="SJQ24" s="780"/>
      <c r="SJR24" s="780"/>
      <c r="SJS24" s="780"/>
      <c r="SJT24" s="780"/>
      <c r="SJU24" s="780"/>
      <c r="SJV24" s="780"/>
      <c r="SJW24" s="780"/>
      <c r="SJX24" s="780"/>
      <c r="SJY24" s="780"/>
      <c r="SJZ24" s="780"/>
      <c r="SKA24" s="780"/>
      <c r="SKB24" s="780"/>
      <c r="SKC24" s="780"/>
      <c r="SKD24" s="780"/>
      <c r="SKE24" s="780"/>
      <c r="SKF24" s="780"/>
      <c r="SKG24" s="780"/>
      <c r="SKH24" s="780"/>
      <c r="SKI24" s="780"/>
      <c r="SKJ24" s="780"/>
      <c r="SKK24" s="780"/>
      <c r="SKL24" s="780"/>
      <c r="SKM24" s="780"/>
      <c r="SKN24" s="780"/>
      <c r="SKO24" s="780"/>
      <c r="SKP24" s="780"/>
      <c r="SKQ24" s="780"/>
      <c r="SKR24" s="780"/>
      <c r="SKS24" s="780"/>
      <c r="SKT24" s="780"/>
      <c r="SKU24" s="780"/>
      <c r="SKV24" s="780"/>
      <c r="SKW24" s="780"/>
      <c r="SKX24" s="780"/>
      <c r="SKY24" s="780"/>
      <c r="SKZ24" s="780"/>
      <c r="SLA24" s="780"/>
      <c r="SLB24" s="780"/>
      <c r="SLC24" s="780"/>
      <c r="SLD24" s="780"/>
      <c r="SLE24" s="780"/>
      <c r="SLF24" s="780"/>
      <c r="SLG24" s="780"/>
      <c r="SLH24" s="780"/>
      <c r="SLI24" s="780"/>
      <c r="SLJ24" s="780"/>
      <c r="SLK24" s="780"/>
      <c r="SLL24" s="780"/>
      <c r="SLM24" s="780"/>
      <c r="SLN24" s="780"/>
      <c r="SLO24" s="780"/>
      <c r="SLP24" s="780"/>
      <c r="SLQ24" s="780"/>
      <c r="SLR24" s="780"/>
      <c r="SLS24" s="780"/>
      <c r="SLT24" s="780"/>
      <c r="SLU24" s="780"/>
      <c r="SLV24" s="780"/>
      <c r="SLW24" s="780"/>
      <c r="SLX24" s="780"/>
      <c r="SLY24" s="780"/>
      <c r="SLZ24" s="780"/>
      <c r="SMA24" s="780"/>
      <c r="SMB24" s="780"/>
      <c r="SMC24" s="780"/>
      <c r="SMD24" s="780"/>
      <c r="SME24" s="780"/>
      <c r="SMF24" s="780"/>
      <c r="SMG24" s="780"/>
      <c r="SMH24" s="780"/>
      <c r="SMI24" s="780"/>
      <c r="SMJ24" s="780"/>
      <c r="SMK24" s="780"/>
      <c r="SML24" s="780"/>
      <c r="SMM24" s="780"/>
      <c r="SMN24" s="780"/>
      <c r="SMO24" s="780"/>
      <c r="SMP24" s="780"/>
      <c r="SMQ24" s="780"/>
      <c r="SMR24" s="780"/>
      <c r="SMS24" s="780"/>
      <c r="SMT24" s="780"/>
      <c r="SMU24" s="780"/>
      <c r="SMV24" s="780"/>
      <c r="SMW24" s="780"/>
      <c r="SMX24" s="780"/>
      <c r="SMY24" s="780"/>
      <c r="SMZ24" s="780"/>
      <c r="SNA24" s="780"/>
      <c r="SNB24" s="780"/>
      <c r="SNC24" s="780"/>
      <c r="SND24" s="780"/>
      <c r="SNE24" s="780"/>
      <c r="SNF24" s="780"/>
      <c r="SNG24" s="780"/>
      <c r="SNH24" s="780"/>
      <c r="SNI24" s="780"/>
      <c r="SNJ24" s="780"/>
      <c r="SNK24" s="780"/>
      <c r="SNL24" s="780"/>
      <c r="SNM24" s="780"/>
      <c r="SNN24" s="780"/>
      <c r="SNO24" s="780"/>
      <c r="SNP24" s="780"/>
      <c r="SNQ24" s="780"/>
      <c r="SNR24" s="780"/>
      <c r="SNS24" s="780"/>
      <c r="SNT24" s="780"/>
      <c r="SNU24" s="780"/>
      <c r="SNV24" s="780"/>
      <c r="SNW24" s="780"/>
      <c r="SNX24" s="780"/>
      <c r="SNY24" s="780"/>
      <c r="SNZ24" s="780"/>
      <c r="SOA24" s="780"/>
      <c r="SOB24" s="780"/>
      <c r="SOC24" s="780"/>
      <c r="SOD24" s="780"/>
      <c r="SOE24" s="780"/>
      <c r="SOF24" s="780"/>
      <c r="SOG24" s="780"/>
      <c r="SOH24" s="780"/>
      <c r="SOI24" s="780"/>
      <c r="SOJ24" s="780"/>
      <c r="SOK24" s="780"/>
      <c r="SOL24" s="780"/>
      <c r="SOM24" s="780"/>
      <c r="SON24" s="780"/>
      <c r="SOO24" s="780"/>
      <c r="SOP24" s="780"/>
      <c r="SOQ24" s="780"/>
      <c r="SOR24" s="780"/>
      <c r="SOS24" s="780"/>
      <c r="SOT24" s="780"/>
      <c r="SOU24" s="780"/>
      <c r="SOV24" s="780"/>
      <c r="SOW24" s="780"/>
      <c r="SOX24" s="780"/>
      <c r="SOY24" s="780"/>
      <c r="SOZ24" s="780"/>
      <c r="SPA24" s="780"/>
      <c r="SPB24" s="780"/>
      <c r="SPC24" s="780"/>
      <c r="SPD24" s="780"/>
      <c r="SPE24" s="780"/>
      <c r="SPF24" s="780"/>
      <c r="SPG24" s="780"/>
      <c r="SPH24" s="780"/>
      <c r="SPI24" s="780"/>
      <c r="SPJ24" s="780"/>
      <c r="SPK24" s="780"/>
      <c r="SPL24" s="780"/>
      <c r="SPM24" s="780"/>
      <c r="SPN24" s="780"/>
      <c r="SPO24" s="780"/>
      <c r="SPP24" s="780"/>
      <c r="SPQ24" s="780"/>
      <c r="SPR24" s="780"/>
      <c r="SPS24" s="780"/>
      <c r="SPT24" s="780"/>
      <c r="SPU24" s="780"/>
      <c r="SPV24" s="780"/>
      <c r="SPW24" s="780"/>
      <c r="SPX24" s="780"/>
      <c r="SPY24" s="780"/>
      <c r="SPZ24" s="780"/>
      <c r="SQA24" s="780"/>
      <c r="SQB24" s="780"/>
      <c r="SQC24" s="780"/>
      <c r="SQD24" s="780"/>
      <c r="SQE24" s="780"/>
      <c r="SQF24" s="780"/>
      <c r="SQG24" s="780"/>
      <c r="SQH24" s="780"/>
      <c r="SQI24" s="780"/>
      <c r="SQJ24" s="780"/>
      <c r="SQK24" s="780"/>
      <c r="SQL24" s="780"/>
      <c r="SQM24" s="780"/>
      <c r="SQN24" s="780"/>
      <c r="SQO24" s="780"/>
      <c r="SQP24" s="780"/>
      <c r="SQQ24" s="780"/>
      <c r="SQR24" s="780"/>
      <c r="SQS24" s="780"/>
      <c r="SQT24" s="780"/>
      <c r="SQU24" s="780"/>
      <c r="SQV24" s="780"/>
      <c r="SQW24" s="780"/>
      <c r="SQX24" s="780"/>
      <c r="SQY24" s="780"/>
      <c r="SQZ24" s="780"/>
      <c r="SRA24" s="780"/>
      <c r="SRB24" s="780"/>
      <c r="SRC24" s="780"/>
      <c r="SRD24" s="780"/>
      <c r="SRE24" s="780"/>
      <c r="SRF24" s="780"/>
      <c r="SRG24" s="780"/>
      <c r="SRH24" s="780"/>
      <c r="SRI24" s="780"/>
      <c r="SRJ24" s="780"/>
      <c r="SRK24" s="780"/>
      <c r="SRL24" s="780"/>
      <c r="SRM24" s="780"/>
      <c r="SRN24" s="780"/>
      <c r="SRO24" s="780"/>
      <c r="SRP24" s="780"/>
      <c r="SRQ24" s="780"/>
      <c r="SRR24" s="780"/>
      <c r="SRS24" s="780"/>
      <c r="SRT24" s="780"/>
      <c r="SRU24" s="780"/>
      <c r="SRV24" s="780"/>
      <c r="SRW24" s="780"/>
      <c r="SRX24" s="780"/>
      <c r="SRY24" s="780"/>
      <c r="SRZ24" s="780"/>
      <c r="SSA24" s="780"/>
      <c r="SSB24" s="780"/>
      <c r="SSC24" s="780"/>
      <c r="SSD24" s="780"/>
      <c r="SSE24" s="780"/>
      <c r="SSF24" s="780"/>
      <c r="SSG24" s="780"/>
      <c r="SSH24" s="780"/>
      <c r="SSI24" s="780"/>
      <c r="SSJ24" s="780"/>
      <c r="SSK24" s="780"/>
      <c r="SSL24" s="780"/>
      <c r="SSM24" s="780"/>
      <c r="SSN24" s="780"/>
      <c r="SSO24" s="780"/>
      <c r="SSP24" s="780"/>
      <c r="SSQ24" s="780"/>
      <c r="SSR24" s="780"/>
      <c r="SSS24" s="780"/>
      <c r="SST24" s="780"/>
      <c r="SSU24" s="780"/>
      <c r="SSV24" s="780"/>
      <c r="SSW24" s="780"/>
      <c r="SSX24" s="780"/>
      <c r="SSY24" s="780"/>
      <c r="SSZ24" s="780"/>
      <c r="STA24" s="780"/>
      <c r="STB24" s="780"/>
      <c r="STC24" s="780"/>
      <c r="STD24" s="780"/>
      <c r="STE24" s="780"/>
      <c r="STF24" s="780"/>
      <c r="STG24" s="780"/>
      <c r="STH24" s="780"/>
      <c r="STI24" s="780"/>
      <c r="STJ24" s="780"/>
      <c r="STK24" s="780"/>
      <c r="STL24" s="780"/>
      <c r="STM24" s="780"/>
      <c r="STN24" s="780"/>
      <c r="STO24" s="780"/>
      <c r="STP24" s="780"/>
      <c r="STQ24" s="780"/>
      <c r="STR24" s="780"/>
      <c r="STS24" s="780"/>
      <c r="STT24" s="780"/>
      <c r="STU24" s="780"/>
      <c r="STV24" s="780"/>
      <c r="STW24" s="780"/>
      <c r="STX24" s="780"/>
      <c r="STY24" s="780"/>
      <c r="STZ24" s="780"/>
      <c r="SUA24" s="780"/>
      <c r="SUB24" s="780"/>
      <c r="SUC24" s="780"/>
      <c r="SUD24" s="780"/>
      <c r="SUE24" s="780"/>
      <c r="SUF24" s="780"/>
      <c r="SUG24" s="780"/>
      <c r="SUH24" s="780"/>
      <c r="SUI24" s="780"/>
      <c r="SUJ24" s="780"/>
      <c r="SUK24" s="780"/>
      <c r="SUL24" s="780"/>
      <c r="SUM24" s="780"/>
      <c r="SUN24" s="780"/>
      <c r="SUO24" s="780"/>
      <c r="SUP24" s="780"/>
      <c r="SUQ24" s="780"/>
      <c r="SUR24" s="780"/>
      <c r="SUS24" s="780"/>
      <c r="SUT24" s="780"/>
      <c r="SUU24" s="780"/>
      <c r="SUV24" s="780"/>
      <c r="SUW24" s="780"/>
      <c r="SUX24" s="780"/>
      <c r="SUY24" s="780"/>
      <c r="SUZ24" s="780"/>
      <c r="SVA24" s="780"/>
      <c r="SVB24" s="780"/>
      <c r="SVC24" s="780"/>
      <c r="SVD24" s="780"/>
      <c r="SVE24" s="780"/>
      <c r="SVF24" s="780"/>
      <c r="SVG24" s="780"/>
      <c r="SVH24" s="780"/>
      <c r="SVI24" s="780"/>
      <c r="SVJ24" s="780"/>
      <c r="SVK24" s="780"/>
      <c r="SVL24" s="780"/>
      <c r="SVM24" s="780"/>
      <c r="SVN24" s="780"/>
      <c r="SVO24" s="780"/>
      <c r="SVP24" s="780"/>
      <c r="SVQ24" s="780"/>
      <c r="SVR24" s="780"/>
      <c r="SVS24" s="780"/>
      <c r="SVT24" s="780"/>
      <c r="SVU24" s="780"/>
      <c r="SVV24" s="780"/>
      <c r="SVW24" s="780"/>
      <c r="SVX24" s="780"/>
      <c r="SVY24" s="780"/>
      <c r="SVZ24" s="780"/>
      <c r="SWA24" s="780"/>
      <c r="SWB24" s="780"/>
      <c r="SWC24" s="780"/>
      <c r="SWD24" s="780"/>
      <c r="SWE24" s="780"/>
      <c r="SWF24" s="780"/>
      <c r="SWG24" s="780"/>
      <c r="SWH24" s="780"/>
      <c r="SWI24" s="780"/>
      <c r="SWJ24" s="780"/>
      <c r="SWK24" s="780"/>
      <c r="SWL24" s="780"/>
      <c r="SWM24" s="780"/>
      <c r="SWN24" s="780"/>
      <c r="SWO24" s="780"/>
      <c r="SWP24" s="780"/>
      <c r="SWQ24" s="780"/>
      <c r="SWR24" s="780"/>
      <c r="SWS24" s="780"/>
      <c r="SWT24" s="780"/>
      <c r="SWU24" s="780"/>
      <c r="SWV24" s="780"/>
      <c r="SWW24" s="780"/>
      <c r="SWX24" s="780"/>
      <c r="SWY24" s="780"/>
      <c r="SWZ24" s="780"/>
      <c r="SXA24" s="780"/>
      <c r="SXB24" s="780"/>
      <c r="SXC24" s="780"/>
      <c r="SXD24" s="780"/>
      <c r="SXE24" s="780"/>
      <c r="SXF24" s="780"/>
      <c r="SXG24" s="780"/>
      <c r="SXH24" s="780"/>
      <c r="SXI24" s="780"/>
      <c r="SXJ24" s="780"/>
      <c r="SXK24" s="780"/>
      <c r="SXL24" s="780"/>
      <c r="SXM24" s="780"/>
      <c r="SXN24" s="780"/>
      <c r="SXO24" s="780"/>
      <c r="SXP24" s="780"/>
      <c r="SXQ24" s="780"/>
      <c r="SXR24" s="780"/>
      <c r="SXS24" s="780"/>
      <c r="SXT24" s="780"/>
      <c r="SXU24" s="780"/>
      <c r="SXV24" s="780"/>
      <c r="SXW24" s="780"/>
      <c r="SXX24" s="780"/>
      <c r="SXY24" s="780"/>
      <c r="SXZ24" s="780"/>
      <c r="SYA24" s="780"/>
      <c r="SYB24" s="780"/>
      <c r="SYC24" s="780"/>
      <c r="SYD24" s="780"/>
      <c r="SYE24" s="780"/>
      <c r="SYF24" s="780"/>
      <c r="SYG24" s="780"/>
      <c r="SYH24" s="780"/>
      <c r="SYI24" s="780"/>
      <c r="SYJ24" s="780"/>
      <c r="SYK24" s="780"/>
      <c r="SYL24" s="780"/>
      <c r="SYM24" s="780"/>
      <c r="SYN24" s="780"/>
      <c r="SYO24" s="780"/>
      <c r="SYP24" s="780"/>
      <c r="SYQ24" s="780"/>
      <c r="SYR24" s="780"/>
      <c r="SYS24" s="780"/>
      <c r="SYT24" s="780"/>
      <c r="SYU24" s="780"/>
      <c r="SYV24" s="780"/>
      <c r="SYW24" s="780"/>
      <c r="SYX24" s="780"/>
      <c r="SYY24" s="780"/>
      <c r="SYZ24" s="780"/>
      <c r="SZA24" s="780"/>
      <c r="SZB24" s="780"/>
      <c r="SZC24" s="780"/>
      <c r="SZD24" s="780"/>
      <c r="SZE24" s="780"/>
      <c r="SZF24" s="780"/>
      <c r="SZG24" s="780"/>
      <c r="SZH24" s="780"/>
      <c r="SZI24" s="780"/>
      <c r="SZJ24" s="780"/>
      <c r="SZK24" s="780"/>
      <c r="SZL24" s="780"/>
      <c r="SZM24" s="780"/>
      <c r="SZN24" s="780"/>
      <c r="SZO24" s="780"/>
      <c r="SZP24" s="780"/>
      <c r="SZQ24" s="780"/>
      <c r="SZR24" s="780"/>
      <c r="SZS24" s="780"/>
      <c r="SZT24" s="780"/>
      <c r="SZU24" s="780"/>
      <c r="SZV24" s="780"/>
      <c r="SZW24" s="780"/>
      <c r="SZX24" s="780"/>
      <c r="SZY24" s="780"/>
      <c r="SZZ24" s="780"/>
      <c r="TAA24" s="780"/>
      <c r="TAB24" s="780"/>
      <c r="TAC24" s="780"/>
      <c r="TAD24" s="780"/>
      <c r="TAE24" s="780"/>
      <c r="TAF24" s="780"/>
      <c r="TAG24" s="780"/>
      <c r="TAH24" s="780"/>
      <c r="TAI24" s="780"/>
      <c r="TAJ24" s="780"/>
      <c r="TAK24" s="780"/>
      <c r="TAL24" s="780"/>
      <c r="TAM24" s="780"/>
      <c r="TAN24" s="780"/>
      <c r="TAO24" s="780"/>
      <c r="TAP24" s="780"/>
      <c r="TAQ24" s="780"/>
      <c r="TAR24" s="780"/>
      <c r="TAS24" s="780"/>
      <c r="TAT24" s="780"/>
      <c r="TAU24" s="780"/>
      <c r="TAV24" s="780"/>
      <c r="TAW24" s="780"/>
      <c r="TAX24" s="780"/>
      <c r="TAY24" s="780"/>
      <c r="TAZ24" s="780"/>
      <c r="TBA24" s="780"/>
      <c r="TBB24" s="780"/>
      <c r="TBC24" s="780"/>
      <c r="TBD24" s="780"/>
      <c r="TBE24" s="780"/>
      <c r="TBF24" s="780"/>
      <c r="TBG24" s="780"/>
      <c r="TBH24" s="780"/>
      <c r="TBI24" s="780"/>
      <c r="TBJ24" s="780"/>
      <c r="TBK24" s="780"/>
      <c r="TBL24" s="780"/>
      <c r="TBM24" s="780"/>
      <c r="TBN24" s="780"/>
      <c r="TBO24" s="780"/>
      <c r="TBP24" s="780"/>
      <c r="TBQ24" s="780"/>
      <c r="TBR24" s="780"/>
      <c r="TBS24" s="780"/>
      <c r="TBT24" s="780"/>
      <c r="TBU24" s="780"/>
      <c r="TBV24" s="780"/>
      <c r="TBW24" s="780"/>
      <c r="TBX24" s="780"/>
      <c r="TBY24" s="780"/>
      <c r="TBZ24" s="780"/>
      <c r="TCA24" s="780"/>
      <c r="TCB24" s="780"/>
      <c r="TCC24" s="780"/>
      <c r="TCD24" s="780"/>
      <c r="TCE24" s="780"/>
      <c r="TCF24" s="780"/>
      <c r="TCG24" s="780"/>
      <c r="TCH24" s="780"/>
      <c r="TCI24" s="780"/>
      <c r="TCJ24" s="780"/>
      <c r="TCK24" s="780"/>
      <c r="TCL24" s="780"/>
      <c r="TCM24" s="780"/>
      <c r="TCN24" s="780"/>
      <c r="TCO24" s="780"/>
      <c r="TCP24" s="780"/>
      <c r="TCQ24" s="780"/>
      <c r="TCR24" s="780"/>
      <c r="TCS24" s="780"/>
      <c r="TCT24" s="780"/>
      <c r="TCU24" s="780"/>
      <c r="TCV24" s="780"/>
      <c r="TCW24" s="780"/>
      <c r="TCX24" s="780"/>
      <c r="TCY24" s="780"/>
      <c r="TCZ24" s="780"/>
      <c r="TDA24" s="780"/>
      <c r="TDB24" s="780"/>
      <c r="TDC24" s="780"/>
      <c r="TDD24" s="780"/>
      <c r="TDE24" s="780"/>
      <c r="TDF24" s="780"/>
      <c r="TDG24" s="780"/>
      <c r="TDH24" s="780"/>
      <c r="TDI24" s="780"/>
      <c r="TDJ24" s="780"/>
      <c r="TDK24" s="780"/>
      <c r="TDL24" s="780"/>
      <c r="TDM24" s="780"/>
      <c r="TDN24" s="780"/>
      <c r="TDO24" s="780"/>
      <c r="TDP24" s="780"/>
      <c r="TDQ24" s="780"/>
      <c r="TDR24" s="780"/>
      <c r="TDS24" s="780"/>
      <c r="TDT24" s="780"/>
      <c r="TDU24" s="780"/>
      <c r="TDV24" s="780"/>
      <c r="TDW24" s="780"/>
      <c r="TDX24" s="780"/>
      <c r="TDY24" s="780"/>
      <c r="TDZ24" s="780"/>
      <c r="TEA24" s="780"/>
      <c r="TEB24" s="780"/>
      <c r="TEC24" s="780"/>
      <c r="TED24" s="780"/>
      <c r="TEE24" s="780"/>
      <c r="TEF24" s="780"/>
      <c r="TEG24" s="780"/>
      <c r="TEH24" s="780"/>
      <c r="TEI24" s="780"/>
      <c r="TEJ24" s="780"/>
      <c r="TEK24" s="780"/>
      <c r="TEL24" s="780"/>
      <c r="TEM24" s="780"/>
      <c r="TEN24" s="780"/>
      <c r="TEO24" s="780"/>
      <c r="TEP24" s="780"/>
      <c r="TEQ24" s="780"/>
      <c r="TER24" s="780"/>
      <c r="TES24" s="780"/>
      <c r="TET24" s="780"/>
      <c r="TEU24" s="780"/>
      <c r="TEV24" s="780"/>
      <c r="TEW24" s="780"/>
      <c r="TEX24" s="780"/>
      <c r="TEY24" s="780"/>
      <c r="TEZ24" s="780"/>
      <c r="TFA24" s="780"/>
      <c r="TFB24" s="780"/>
      <c r="TFC24" s="780"/>
      <c r="TFD24" s="780"/>
      <c r="TFE24" s="780"/>
      <c r="TFF24" s="780"/>
      <c r="TFG24" s="780"/>
      <c r="TFH24" s="780"/>
      <c r="TFI24" s="780"/>
      <c r="TFJ24" s="780"/>
      <c r="TFK24" s="780"/>
      <c r="TFL24" s="780"/>
      <c r="TFM24" s="780"/>
      <c r="TFN24" s="780"/>
      <c r="TFO24" s="780"/>
      <c r="TFP24" s="780"/>
      <c r="TFQ24" s="780"/>
      <c r="TFR24" s="780"/>
      <c r="TFS24" s="780"/>
      <c r="TFT24" s="780"/>
      <c r="TFU24" s="780"/>
      <c r="TFV24" s="780"/>
      <c r="TFW24" s="780"/>
      <c r="TFX24" s="780"/>
      <c r="TFY24" s="780"/>
      <c r="TFZ24" s="780"/>
      <c r="TGA24" s="780"/>
      <c r="TGB24" s="780"/>
      <c r="TGC24" s="780"/>
      <c r="TGD24" s="780"/>
      <c r="TGE24" s="780"/>
      <c r="TGF24" s="780"/>
      <c r="TGG24" s="780"/>
      <c r="TGH24" s="780"/>
      <c r="TGI24" s="780"/>
      <c r="TGJ24" s="780"/>
      <c r="TGK24" s="780"/>
      <c r="TGL24" s="780"/>
      <c r="TGM24" s="780"/>
      <c r="TGN24" s="780"/>
      <c r="TGO24" s="780"/>
      <c r="TGP24" s="780"/>
      <c r="TGQ24" s="780"/>
      <c r="TGR24" s="780"/>
      <c r="TGS24" s="780"/>
      <c r="TGT24" s="780"/>
      <c r="TGU24" s="780"/>
      <c r="TGV24" s="780"/>
      <c r="TGW24" s="780"/>
      <c r="TGX24" s="780"/>
      <c r="TGY24" s="780"/>
      <c r="TGZ24" s="780"/>
      <c r="THA24" s="780"/>
      <c r="THB24" s="780"/>
      <c r="THC24" s="780"/>
      <c r="THD24" s="780"/>
      <c r="THE24" s="780"/>
      <c r="THF24" s="780"/>
      <c r="THG24" s="780"/>
      <c r="THH24" s="780"/>
      <c r="THI24" s="780"/>
      <c r="THJ24" s="780"/>
      <c r="THK24" s="780"/>
      <c r="THL24" s="780"/>
      <c r="THM24" s="780"/>
      <c r="THN24" s="780"/>
      <c r="THO24" s="780"/>
      <c r="THP24" s="780"/>
      <c r="THQ24" s="780"/>
      <c r="THR24" s="780"/>
      <c r="THS24" s="780"/>
      <c r="THT24" s="780"/>
      <c r="THU24" s="780"/>
      <c r="THV24" s="780"/>
      <c r="THW24" s="780"/>
      <c r="THX24" s="780"/>
      <c r="THY24" s="780"/>
      <c r="THZ24" s="780"/>
      <c r="TIA24" s="780"/>
      <c r="TIB24" s="780"/>
      <c r="TIC24" s="780"/>
      <c r="TID24" s="780"/>
      <c r="TIE24" s="780"/>
      <c r="TIF24" s="780"/>
      <c r="TIG24" s="780"/>
      <c r="TIH24" s="780"/>
      <c r="TII24" s="780"/>
      <c r="TIJ24" s="780"/>
      <c r="TIK24" s="780"/>
      <c r="TIL24" s="780"/>
      <c r="TIM24" s="780"/>
      <c r="TIN24" s="780"/>
      <c r="TIO24" s="780"/>
      <c r="TIP24" s="780"/>
      <c r="TIQ24" s="780"/>
      <c r="TIR24" s="780"/>
      <c r="TIS24" s="780"/>
      <c r="TIT24" s="780"/>
      <c r="TIU24" s="780"/>
      <c r="TIV24" s="780"/>
      <c r="TIW24" s="780"/>
      <c r="TIX24" s="780"/>
      <c r="TIY24" s="780"/>
      <c r="TIZ24" s="780"/>
      <c r="TJA24" s="780"/>
      <c r="TJB24" s="780"/>
      <c r="TJC24" s="780"/>
      <c r="TJD24" s="780"/>
      <c r="TJE24" s="780"/>
      <c r="TJF24" s="780"/>
      <c r="TJG24" s="780"/>
      <c r="TJH24" s="780"/>
      <c r="TJI24" s="780"/>
      <c r="TJJ24" s="780"/>
      <c r="TJK24" s="780"/>
      <c r="TJL24" s="780"/>
      <c r="TJM24" s="780"/>
      <c r="TJN24" s="780"/>
      <c r="TJO24" s="780"/>
      <c r="TJP24" s="780"/>
      <c r="TJQ24" s="780"/>
      <c r="TJR24" s="780"/>
      <c r="TJS24" s="780"/>
      <c r="TJT24" s="780"/>
      <c r="TJU24" s="780"/>
      <c r="TJV24" s="780"/>
      <c r="TJW24" s="780"/>
      <c r="TJX24" s="780"/>
      <c r="TJY24" s="780"/>
      <c r="TJZ24" s="780"/>
      <c r="TKA24" s="780"/>
      <c r="TKB24" s="780"/>
      <c r="TKC24" s="780"/>
      <c r="TKD24" s="780"/>
      <c r="TKE24" s="780"/>
      <c r="TKF24" s="780"/>
      <c r="TKG24" s="780"/>
      <c r="TKH24" s="780"/>
      <c r="TKI24" s="780"/>
      <c r="TKJ24" s="780"/>
      <c r="TKK24" s="780"/>
      <c r="TKL24" s="780"/>
      <c r="TKM24" s="780"/>
      <c r="TKN24" s="780"/>
      <c r="TKO24" s="780"/>
      <c r="TKP24" s="780"/>
      <c r="TKQ24" s="780"/>
      <c r="TKR24" s="780"/>
      <c r="TKS24" s="780"/>
      <c r="TKT24" s="780"/>
      <c r="TKU24" s="780"/>
      <c r="TKV24" s="780"/>
      <c r="TKW24" s="780"/>
      <c r="TKX24" s="780"/>
      <c r="TKY24" s="780"/>
      <c r="TKZ24" s="780"/>
      <c r="TLA24" s="780"/>
      <c r="TLB24" s="780"/>
      <c r="TLC24" s="780"/>
      <c r="TLD24" s="780"/>
      <c r="TLE24" s="780"/>
      <c r="TLF24" s="780"/>
      <c r="TLG24" s="780"/>
      <c r="TLH24" s="780"/>
      <c r="TLI24" s="780"/>
      <c r="TLJ24" s="780"/>
      <c r="TLK24" s="780"/>
      <c r="TLL24" s="780"/>
      <c r="TLM24" s="780"/>
      <c r="TLN24" s="780"/>
      <c r="TLO24" s="780"/>
      <c r="TLP24" s="780"/>
      <c r="TLQ24" s="780"/>
      <c r="TLR24" s="780"/>
      <c r="TLS24" s="780"/>
      <c r="TLT24" s="780"/>
      <c r="TLU24" s="780"/>
      <c r="TLV24" s="780"/>
      <c r="TLW24" s="780"/>
      <c r="TLX24" s="780"/>
      <c r="TLY24" s="780"/>
      <c r="TLZ24" s="780"/>
      <c r="TMA24" s="780"/>
      <c r="TMB24" s="780"/>
      <c r="TMC24" s="780"/>
      <c r="TMD24" s="780"/>
      <c r="TME24" s="780"/>
      <c r="TMF24" s="780"/>
      <c r="TMG24" s="780"/>
      <c r="TMH24" s="780"/>
      <c r="TMI24" s="780"/>
      <c r="TMJ24" s="780"/>
      <c r="TMK24" s="780"/>
      <c r="TML24" s="780"/>
      <c r="TMM24" s="780"/>
      <c r="TMN24" s="780"/>
      <c r="TMO24" s="780"/>
      <c r="TMP24" s="780"/>
      <c r="TMQ24" s="780"/>
      <c r="TMR24" s="780"/>
      <c r="TMS24" s="780"/>
      <c r="TMT24" s="780"/>
      <c r="TMU24" s="780"/>
      <c r="TMV24" s="780"/>
      <c r="TMW24" s="780"/>
      <c r="TMX24" s="780"/>
      <c r="TMY24" s="780"/>
      <c r="TMZ24" s="780"/>
      <c r="TNA24" s="780"/>
      <c r="TNB24" s="780"/>
      <c r="TNC24" s="780"/>
      <c r="TND24" s="780"/>
      <c r="TNE24" s="780"/>
      <c r="TNF24" s="780"/>
      <c r="TNG24" s="780"/>
      <c r="TNH24" s="780"/>
      <c r="TNI24" s="780"/>
      <c r="TNJ24" s="780"/>
      <c r="TNK24" s="780"/>
      <c r="TNL24" s="780"/>
      <c r="TNM24" s="780"/>
      <c r="TNN24" s="780"/>
      <c r="TNO24" s="780"/>
      <c r="TNP24" s="780"/>
      <c r="TNQ24" s="780"/>
      <c r="TNR24" s="780"/>
      <c r="TNS24" s="780"/>
      <c r="TNT24" s="780"/>
      <c r="TNU24" s="780"/>
      <c r="TNV24" s="780"/>
      <c r="TNW24" s="780"/>
      <c r="TNX24" s="780"/>
      <c r="TNY24" s="780"/>
      <c r="TNZ24" s="780"/>
      <c r="TOA24" s="780"/>
      <c r="TOB24" s="780"/>
      <c r="TOC24" s="780"/>
      <c r="TOD24" s="780"/>
      <c r="TOE24" s="780"/>
      <c r="TOF24" s="780"/>
      <c r="TOG24" s="780"/>
      <c r="TOH24" s="780"/>
      <c r="TOI24" s="780"/>
      <c r="TOJ24" s="780"/>
      <c r="TOK24" s="780"/>
      <c r="TOL24" s="780"/>
      <c r="TOM24" s="780"/>
      <c r="TON24" s="780"/>
      <c r="TOO24" s="780"/>
      <c r="TOP24" s="780"/>
      <c r="TOQ24" s="780"/>
      <c r="TOR24" s="780"/>
      <c r="TOS24" s="780"/>
      <c r="TOT24" s="780"/>
      <c r="TOU24" s="780"/>
      <c r="TOV24" s="780"/>
      <c r="TOW24" s="780"/>
      <c r="TOX24" s="780"/>
      <c r="TOY24" s="780"/>
      <c r="TOZ24" s="780"/>
      <c r="TPA24" s="780"/>
      <c r="TPB24" s="780"/>
      <c r="TPC24" s="780"/>
      <c r="TPD24" s="780"/>
      <c r="TPE24" s="780"/>
      <c r="TPF24" s="780"/>
      <c r="TPG24" s="780"/>
      <c r="TPH24" s="780"/>
      <c r="TPI24" s="780"/>
      <c r="TPJ24" s="780"/>
      <c r="TPK24" s="780"/>
      <c r="TPL24" s="780"/>
      <c r="TPM24" s="780"/>
      <c r="TPN24" s="780"/>
      <c r="TPO24" s="780"/>
      <c r="TPP24" s="780"/>
      <c r="TPQ24" s="780"/>
      <c r="TPR24" s="780"/>
      <c r="TPS24" s="780"/>
      <c r="TPT24" s="780"/>
      <c r="TPU24" s="780"/>
      <c r="TPV24" s="780"/>
      <c r="TPW24" s="780"/>
      <c r="TPX24" s="780"/>
      <c r="TPY24" s="780"/>
      <c r="TPZ24" s="780"/>
      <c r="TQA24" s="780"/>
      <c r="TQB24" s="780"/>
      <c r="TQC24" s="780"/>
      <c r="TQD24" s="780"/>
      <c r="TQE24" s="780"/>
      <c r="TQF24" s="780"/>
      <c r="TQG24" s="780"/>
      <c r="TQH24" s="780"/>
      <c r="TQI24" s="780"/>
      <c r="TQJ24" s="780"/>
      <c r="TQK24" s="780"/>
      <c r="TQL24" s="780"/>
      <c r="TQM24" s="780"/>
      <c r="TQN24" s="780"/>
      <c r="TQO24" s="780"/>
      <c r="TQP24" s="780"/>
      <c r="TQQ24" s="780"/>
      <c r="TQR24" s="780"/>
      <c r="TQS24" s="780"/>
      <c r="TQT24" s="780"/>
      <c r="TQU24" s="780"/>
      <c r="TQV24" s="780"/>
      <c r="TQW24" s="780"/>
      <c r="TQX24" s="780"/>
      <c r="TQY24" s="780"/>
      <c r="TQZ24" s="780"/>
      <c r="TRA24" s="780"/>
      <c r="TRB24" s="780"/>
      <c r="TRC24" s="780"/>
      <c r="TRD24" s="780"/>
      <c r="TRE24" s="780"/>
      <c r="TRF24" s="780"/>
      <c r="TRG24" s="780"/>
      <c r="TRH24" s="780"/>
      <c r="TRI24" s="780"/>
      <c r="TRJ24" s="780"/>
      <c r="TRK24" s="780"/>
      <c r="TRL24" s="780"/>
      <c r="TRM24" s="780"/>
      <c r="TRN24" s="780"/>
      <c r="TRO24" s="780"/>
      <c r="TRP24" s="780"/>
      <c r="TRQ24" s="780"/>
      <c r="TRR24" s="780"/>
      <c r="TRS24" s="780"/>
      <c r="TRT24" s="780"/>
      <c r="TRU24" s="780"/>
      <c r="TRV24" s="780"/>
      <c r="TRW24" s="780"/>
      <c r="TRX24" s="780"/>
      <c r="TRY24" s="780"/>
      <c r="TRZ24" s="780"/>
      <c r="TSA24" s="780"/>
      <c r="TSB24" s="780"/>
      <c r="TSC24" s="780"/>
      <c r="TSD24" s="780"/>
      <c r="TSE24" s="780"/>
      <c r="TSF24" s="780"/>
      <c r="TSG24" s="780"/>
      <c r="TSH24" s="780"/>
      <c r="TSI24" s="780"/>
      <c r="TSJ24" s="780"/>
      <c r="TSK24" s="780"/>
      <c r="TSL24" s="780"/>
      <c r="TSM24" s="780"/>
      <c r="TSN24" s="780"/>
      <c r="TSO24" s="780"/>
      <c r="TSP24" s="780"/>
      <c r="TSQ24" s="780"/>
      <c r="TSR24" s="780"/>
      <c r="TSS24" s="780"/>
      <c r="TST24" s="780"/>
      <c r="TSU24" s="780"/>
      <c r="TSV24" s="780"/>
      <c r="TSW24" s="780"/>
      <c r="TSX24" s="780"/>
      <c r="TSY24" s="780"/>
      <c r="TSZ24" s="780"/>
      <c r="TTA24" s="780"/>
      <c r="TTB24" s="780"/>
      <c r="TTC24" s="780"/>
      <c r="TTD24" s="780"/>
      <c r="TTE24" s="780"/>
      <c r="TTF24" s="780"/>
      <c r="TTG24" s="780"/>
      <c r="TTH24" s="780"/>
      <c r="TTI24" s="780"/>
      <c r="TTJ24" s="780"/>
      <c r="TTK24" s="780"/>
      <c r="TTL24" s="780"/>
      <c r="TTM24" s="780"/>
      <c r="TTN24" s="780"/>
      <c r="TTO24" s="780"/>
      <c r="TTP24" s="780"/>
      <c r="TTQ24" s="780"/>
      <c r="TTR24" s="780"/>
      <c r="TTS24" s="780"/>
      <c r="TTT24" s="780"/>
      <c r="TTU24" s="780"/>
      <c r="TTV24" s="780"/>
      <c r="TTW24" s="780"/>
      <c r="TTX24" s="780"/>
      <c r="TTY24" s="780"/>
      <c r="TTZ24" s="780"/>
      <c r="TUA24" s="780"/>
      <c r="TUB24" s="780"/>
      <c r="TUC24" s="780"/>
      <c r="TUD24" s="780"/>
      <c r="TUE24" s="780"/>
      <c r="TUF24" s="780"/>
      <c r="TUG24" s="780"/>
      <c r="TUH24" s="780"/>
      <c r="TUI24" s="780"/>
      <c r="TUJ24" s="780"/>
      <c r="TUK24" s="780"/>
      <c r="TUL24" s="780"/>
      <c r="TUM24" s="780"/>
      <c r="TUN24" s="780"/>
      <c r="TUO24" s="780"/>
      <c r="TUP24" s="780"/>
      <c r="TUQ24" s="780"/>
      <c r="TUR24" s="780"/>
      <c r="TUS24" s="780"/>
      <c r="TUT24" s="780"/>
      <c r="TUU24" s="780"/>
      <c r="TUV24" s="780"/>
      <c r="TUW24" s="780"/>
      <c r="TUX24" s="780"/>
      <c r="TUY24" s="780"/>
      <c r="TUZ24" s="780"/>
      <c r="TVA24" s="780"/>
      <c r="TVB24" s="780"/>
      <c r="TVC24" s="780"/>
      <c r="TVD24" s="780"/>
      <c r="TVE24" s="780"/>
      <c r="TVF24" s="780"/>
      <c r="TVG24" s="780"/>
      <c r="TVH24" s="780"/>
      <c r="TVI24" s="780"/>
      <c r="TVJ24" s="780"/>
      <c r="TVK24" s="780"/>
      <c r="TVL24" s="780"/>
      <c r="TVM24" s="780"/>
      <c r="TVN24" s="780"/>
      <c r="TVO24" s="780"/>
      <c r="TVP24" s="780"/>
      <c r="TVQ24" s="780"/>
      <c r="TVR24" s="780"/>
      <c r="TVS24" s="780"/>
      <c r="TVT24" s="780"/>
      <c r="TVU24" s="780"/>
      <c r="TVV24" s="780"/>
      <c r="TVW24" s="780"/>
      <c r="TVX24" s="780"/>
      <c r="TVY24" s="780"/>
      <c r="TVZ24" s="780"/>
      <c r="TWA24" s="780"/>
      <c r="TWB24" s="780"/>
      <c r="TWC24" s="780"/>
      <c r="TWD24" s="780"/>
      <c r="TWE24" s="780"/>
      <c r="TWF24" s="780"/>
      <c r="TWG24" s="780"/>
      <c r="TWH24" s="780"/>
      <c r="TWI24" s="780"/>
      <c r="TWJ24" s="780"/>
      <c r="TWK24" s="780"/>
      <c r="TWL24" s="780"/>
      <c r="TWM24" s="780"/>
      <c r="TWN24" s="780"/>
      <c r="TWO24" s="780"/>
      <c r="TWP24" s="780"/>
      <c r="TWQ24" s="780"/>
      <c r="TWR24" s="780"/>
      <c r="TWS24" s="780"/>
      <c r="TWT24" s="780"/>
      <c r="TWU24" s="780"/>
      <c r="TWV24" s="780"/>
      <c r="TWW24" s="780"/>
      <c r="TWX24" s="780"/>
      <c r="TWY24" s="780"/>
      <c r="TWZ24" s="780"/>
      <c r="TXA24" s="780"/>
      <c r="TXB24" s="780"/>
      <c r="TXC24" s="780"/>
      <c r="TXD24" s="780"/>
      <c r="TXE24" s="780"/>
      <c r="TXF24" s="780"/>
      <c r="TXG24" s="780"/>
      <c r="TXH24" s="780"/>
      <c r="TXI24" s="780"/>
      <c r="TXJ24" s="780"/>
      <c r="TXK24" s="780"/>
      <c r="TXL24" s="780"/>
      <c r="TXM24" s="780"/>
      <c r="TXN24" s="780"/>
      <c r="TXO24" s="780"/>
      <c r="TXP24" s="780"/>
      <c r="TXQ24" s="780"/>
      <c r="TXR24" s="780"/>
      <c r="TXS24" s="780"/>
      <c r="TXT24" s="780"/>
      <c r="TXU24" s="780"/>
      <c r="TXV24" s="780"/>
      <c r="TXW24" s="780"/>
      <c r="TXX24" s="780"/>
      <c r="TXY24" s="780"/>
      <c r="TXZ24" s="780"/>
      <c r="TYA24" s="780"/>
      <c r="TYB24" s="780"/>
      <c r="TYC24" s="780"/>
      <c r="TYD24" s="780"/>
      <c r="TYE24" s="780"/>
      <c r="TYF24" s="780"/>
      <c r="TYG24" s="780"/>
      <c r="TYH24" s="780"/>
      <c r="TYI24" s="780"/>
      <c r="TYJ24" s="780"/>
      <c r="TYK24" s="780"/>
      <c r="TYL24" s="780"/>
      <c r="TYM24" s="780"/>
      <c r="TYN24" s="780"/>
      <c r="TYO24" s="780"/>
      <c r="TYP24" s="780"/>
      <c r="TYQ24" s="780"/>
      <c r="TYR24" s="780"/>
      <c r="TYS24" s="780"/>
      <c r="TYT24" s="780"/>
      <c r="TYU24" s="780"/>
      <c r="TYV24" s="780"/>
      <c r="TYW24" s="780"/>
      <c r="TYX24" s="780"/>
      <c r="TYY24" s="780"/>
      <c r="TYZ24" s="780"/>
      <c r="TZA24" s="780"/>
      <c r="TZB24" s="780"/>
      <c r="TZC24" s="780"/>
      <c r="TZD24" s="780"/>
      <c r="TZE24" s="780"/>
      <c r="TZF24" s="780"/>
      <c r="TZG24" s="780"/>
      <c r="TZH24" s="780"/>
      <c r="TZI24" s="780"/>
      <c r="TZJ24" s="780"/>
      <c r="TZK24" s="780"/>
      <c r="TZL24" s="780"/>
      <c r="TZM24" s="780"/>
      <c r="TZN24" s="780"/>
      <c r="TZO24" s="780"/>
      <c r="TZP24" s="780"/>
      <c r="TZQ24" s="780"/>
      <c r="TZR24" s="780"/>
      <c r="TZS24" s="780"/>
      <c r="TZT24" s="780"/>
      <c r="TZU24" s="780"/>
      <c r="TZV24" s="780"/>
      <c r="TZW24" s="780"/>
      <c r="TZX24" s="780"/>
      <c r="TZY24" s="780"/>
      <c r="TZZ24" s="780"/>
      <c r="UAA24" s="780"/>
      <c r="UAB24" s="780"/>
      <c r="UAC24" s="780"/>
      <c r="UAD24" s="780"/>
      <c r="UAE24" s="780"/>
      <c r="UAF24" s="780"/>
      <c r="UAG24" s="780"/>
      <c r="UAH24" s="780"/>
      <c r="UAI24" s="780"/>
      <c r="UAJ24" s="780"/>
      <c r="UAK24" s="780"/>
      <c r="UAL24" s="780"/>
      <c r="UAM24" s="780"/>
      <c r="UAN24" s="780"/>
      <c r="UAO24" s="780"/>
      <c r="UAP24" s="780"/>
      <c r="UAQ24" s="780"/>
      <c r="UAR24" s="780"/>
      <c r="UAS24" s="780"/>
      <c r="UAT24" s="780"/>
      <c r="UAU24" s="780"/>
      <c r="UAV24" s="780"/>
      <c r="UAW24" s="780"/>
      <c r="UAX24" s="780"/>
      <c r="UAY24" s="780"/>
      <c r="UAZ24" s="780"/>
      <c r="UBA24" s="780"/>
      <c r="UBB24" s="780"/>
      <c r="UBC24" s="780"/>
      <c r="UBD24" s="780"/>
      <c r="UBE24" s="780"/>
      <c r="UBF24" s="780"/>
      <c r="UBG24" s="780"/>
      <c r="UBH24" s="780"/>
      <c r="UBI24" s="780"/>
      <c r="UBJ24" s="780"/>
      <c r="UBK24" s="780"/>
      <c r="UBL24" s="780"/>
      <c r="UBM24" s="780"/>
      <c r="UBN24" s="780"/>
      <c r="UBO24" s="780"/>
      <c r="UBP24" s="780"/>
      <c r="UBQ24" s="780"/>
      <c r="UBR24" s="780"/>
      <c r="UBS24" s="780"/>
      <c r="UBT24" s="780"/>
      <c r="UBU24" s="780"/>
      <c r="UBV24" s="780"/>
      <c r="UBW24" s="780"/>
      <c r="UBX24" s="780"/>
      <c r="UBY24" s="780"/>
      <c r="UBZ24" s="780"/>
      <c r="UCA24" s="780"/>
      <c r="UCB24" s="780"/>
      <c r="UCC24" s="780"/>
      <c r="UCD24" s="780"/>
      <c r="UCE24" s="780"/>
      <c r="UCF24" s="780"/>
      <c r="UCG24" s="780"/>
      <c r="UCH24" s="780"/>
      <c r="UCI24" s="780"/>
      <c r="UCJ24" s="780"/>
      <c r="UCK24" s="780"/>
      <c r="UCL24" s="780"/>
      <c r="UCM24" s="780"/>
      <c r="UCN24" s="780"/>
      <c r="UCO24" s="780"/>
      <c r="UCP24" s="780"/>
      <c r="UCQ24" s="780"/>
      <c r="UCR24" s="780"/>
      <c r="UCS24" s="780"/>
      <c r="UCT24" s="780"/>
      <c r="UCU24" s="780"/>
      <c r="UCV24" s="780"/>
      <c r="UCW24" s="780"/>
      <c r="UCX24" s="780"/>
      <c r="UCY24" s="780"/>
      <c r="UCZ24" s="780"/>
      <c r="UDA24" s="780"/>
      <c r="UDB24" s="780"/>
      <c r="UDC24" s="780"/>
      <c r="UDD24" s="780"/>
      <c r="UDE24" s="780"/>
      <c r="UDF24" s="780"/>
      <c r="UDG24" s="780"/>
      <c r="UDH24" s="780"/>
      <c r="UDI24" s="780"/>
      <c r="UDJ24" s="780"/>
      <c r="UDK24" s="780"/>
      <c r="UDL24" s="780"/>
      <c r="UDM24" s="780"/>
      <c r="UDN24" s="780"/>
      <c r="UDO24" s="780"/>
      <c r="UDP24" s="780"/>
      <c r="UDQ24" s="780"/>
      <c r="UDR24" s="780"/>
      <c r="UDS24" s="780"/>
      <c r="UDT24" s="780"/>
      <c r="UDU24" s="780"/>
      <c r="UDV24" s="780"/>
      <c r="UDW24" s="780"/>
      <c r="UDX24" s="780"/>
      <c r="UDY24" s="780"/>
      <c r="UDZ24" s="780"/>
      <c r="UEA24" s="780"/>
      <c r="UEB24" s="780"/>
      <c r="UEC24" s="780"/>
      <c r="UED24" s="780"/>
      <c r="UEE24" s="780"/>
      <c r="UEF24" s="780"/>
      <c r="UEG24" s="780"/>
      <c r="UEH24" s="780"/>
      <c r="UEI24" s="780"/>
      <c r="UEJ24" s="780"/>
      <c r="UEK24" s="780"/>
      <c r="UEL24" s="780"/>
      <c r="UEM24" s="780"/>
      <c r="UEN24" s="780"/>
      <c r="UEO24" s="780"/>
      <c r="UEP24" s="780"/>
      <c r="UEQ24" s="780"/>
      <c r="UER24" s="780"/>
      <c r="UES24" s="780"/>
      <c r="UET24" s="780"/>
      <c r="UEU24" s="780"/>
      <c r="UEV24" s="780"/>
      <c r="UEW24" s="780"/>
      <c r="UEX24" s="780"/>
      <c r="UEY24" s="780"/>
      <c r="UEZ24" s="780"/>
      <c r="UFA24" s="780"/>
      <c r="UFB24" s="780"/>
      <c r="UFC24" s="780"/>
      <c r="UFD24" s="780"/>
      <c r="UFE24" s="780"/>
      <c r="UFF24" s="780"/>
      <c r="UFG24" s="780"/>
      <c r="UFH24" s="780"/>
      <c r="UFI24" s="780"/>
      <c r="UFJ24" s="780"/>
      <c r="UFK24" s="780"/>
      <c r="UFL24" s="780"/>
      <c r="UFM24" s="780"/>
      <c r="UFN24" s="780"/>
      <c r="UFO24" s="780"/>
      <c r="UFP24" s="780"/>
      <c r="UFQ24" s="780"/>
      <c r="UFR24" s="780"/>
      <c r="UFS24" s="780"/>
      <c r="UFT24" s="780"/>
      <c r="UFU24" s="780"/>
      <c r="UFV24" s="780"/>
      <c r="UFW24" s="780"/>
      <c r="UFX24" s="780"/>
      <c r="UFY24" s="780"/>
      <c r="UFZ24" s="780"/>
      <c r="UGA24" s="780"/>
      <c r="UGB24" s="780"/>
      <c r="UGC24" s="780"/>
      <c r="UGD24" s="780"/>
      <c r="UGE24" s="780"/>
      <c r="UGF24" s="780"/>
      <c r="UGG24" s="780"/>
      <c r="UGH24" s="780"/>
      <c r="UGI24" s="780"/>
      <c r="UGJ24" s="780"/>
      <c r="UGK24" s="780"/>
      <c r="UGL24" s="780"/>
      <c r="UGM24" s="780"/>
      <c r="UGN24" s="780"/>
      <c r="UGO24" s="780"/>
      <c r="UGP24" s="780"/>
      <c r="UGQ24" s="780"/>
      <c r="UGR24" s="780"/>
      <c r="UGS24" s="780"/>
      <c r="UGT24" s="780"/>
      <c r="UGU24" s="780"/>
      <c r="UGV24" s="780"/>
      <c r="UGW24" s="780"/>
      <c r="UGX24" s="780"/>
      <c r="UGY24" s="780"/>
      <c r="UGZ24" s="780"/>
      <c r="UHA24" s="780"/>
      <c r="UHB24" s="780"/>
      <c r="UHC24" s="780"/>
      <c r="UHD24" s="780"/>
      <c r="UHE24" s="780"/>
      <c r="UHF24" s="780"/>
      <c r="UHG24" s="780"/>
      <c r="UHH24" s="780"/>
      <c r="UHI24" s="780"/>
      <c r="UHJ24" s="780"/>
      <c r="UHK24" s="780"/>
      <c r="UHL24" s="780"/>
      <c r="UHM24" s="780"/>
      <c r="UHN24" s="780"/>
      <c r="UHO24" s="780"/>
      <c r="UHP24" s="780"/>
      <c r="UHQ24" s="780"/>
      <c r="UHR24" s="780"/>
      <c r="UHS24" s="780"/>
      <c r="UHT24" s="780"/>
      <c r="UHU24" s="780"/>
      <c r="UHV24" s="780"/>
      <c r="UHW24" s="780"/>
      <c r="UHX24" s="780"/>
      <c r="UHY24" s="780"/>
      <c r="UHZ24" s="780"/>
      <c r="UIA24" s="780"/>
      <c r="UIB24" s="780"/>
      <c r="UIC24" s="780"/>
      <c r="UID24" s="780"/>
      <c r="UIE24" s="780"/>
      <c r="UIF24" s="780"/>
      <c r="UIG24" s="780"/>
      <c r="UIH24" s="780"/>
      <c r="UII24" s="780"/>
      <c r="UIJ24" s="780"/>
      <c r="UIK24" s="780"/>
      <c r="UIL24" s="780"/>
      <c r="UIM24" s="780"/>
      <c r="UIN24" s="780"/>
      <c r="UIO24" s="780"/>
      <c r="UIP24" s="780"/>
      <c r="UIQ24" s="780"/>
      <c r="UIR24" s="780"/>
      <c r="UIS24" s="780"/>
      <c r="UIT24" s="780"/>
      <c r="UIU24" s="780"/>
      <c r="UIV24" s="780"/>
      <c r="UIW24" s="780"/>
      <c r="UIX24" s="780"/>
      <c r="UIY24" s="780"/>
      <c r="UIZ24" s="780"/>
      <c r="UJA24" s="780"/>
      <c r="UJB24" s="780"/>
      <c r="UJC24" s="780"/>
      <c r="UJD24" s="780"/>
      <c r="UJE24" s="780"/>
      <c r="UJF24" s="780"/>
      <c r="UJG24" s="780"/>
      <c r="UJH24" s="780"/>
      <c r="UJI24" s="780"/>
      <c r="UJJ24" s="780"/>
      <c r="UJK24" s="780"/>
      <c r="UJL24" s="780"/>
      <c r="UJM24" s="780"/>
      <c r="UJN24" s="780"/>
      <c r="UJO24" s="780"/>
      <c r="UJP24" s="780"/>
      <c r="UJQ24" s="780"/>
      <c r="UJR24" s="780"/>
      <c r="UJS24" s="780"/>
      <c r="UJT24" s="780"/>
      <c r="UJU24" s="780"/>
      <c r="UJV24" s="780"/>
      <c r="UJW24" s="780"/>
      <c r="UJX24" s="780"/>
      <c r="UJY24" s="780"/>
      <c r="UJZ24" s="780"/>
      <c r="UKA24" s="780"/>
      <c r="UKB24" s="780"/>
      <c r="UKC24" s="780"/>
      <c r="UKD24" s="780"/>
      <c r="UKE24" s="780"/>
      <c r="UKF24" s="780"/>
      <c r="UKG24" s="780"/>
      <c r="UKH24" s="780"/>
      <c r="UKI24" s="780"/>
      <c r="UKJ24" s="780"/>
      <c r="UKK24" s="780"/>
      <c r="UKL24" s="780"/>
      <c r="UKM24" s="780"/>
      <c r="UKN24" s="780"/>
      <c r="UKO24" s="780"/>
      <c r="UKP24" s="780"/>
      <c r="UKQ24" s="780"/>
      <c r="UKR24" s="780"/>
      <c r="UKS24" s="780"/>
      <c r="UKT24" s="780"/>
      <c r="UKU24" s="780"/>
      <c r="UKV24" s="780"/>
      <c r="UKW24" s="780"/>
      <c r="UKX24" s="780"/>
      <c r="UKY24" s="780"/>
      <c r="UKZ24" s="780"/>
      <c r="ULA24" s="780"/>
      <c r="ULB24" s="780"/>
      <c r="ULC24" s="780"/>
      <c r="ULD24" s="780"/>
      <c r="ULE24" s="780"/>
      <c r="ULF24" s="780"/>
      <c r="ULG24" s="780"/>
      <c r="ULH24" s="780"/>
      <c r="ULI24" s="780"/>
      <c r="ULJ24" s="780"/>
      <c r="ULK24" s="780"/>
      <c r="ULL24" s="780"/>
      <c r="ULM24" s="780"/>
      <c r="ULN24" s="780"/>
      <c r="ULO24" s="780"/>
      <c r="ULP24" s="780"/>
      <c r="ULQ24" s="780"/>
      <c r="ULR24" s="780"/>
      <c r="ULS24" s="780"/>
      <c r="ULT24" s="780"/>
      <c r="ULU24" s="780"/>
      <c r="ULV24" s="780"/>
      <c r="ULW24" s="780"/>
      <c r="ULX24" s="780"/>
      <c r="ULY24" s="780"/>
      <c r="ULZ24" s="780"/>
      <c r="UMA24" s="780"/>
      <c r="UMB24" s="780"/>
      <c r="UMC24" s="780"/>
      <c r="UMD24" s="780"/>
      <c r="UME24" s="780"/>
      <c r="UMF24" s="780"/>
      <c r="UMG24" s="780"/>
      <c r="UMH24" s="780"/>
      <c r="UMI24" s="780"/>
      <c r="UMJ24" s="780"/>
      <c r="UMK24" s="780"/>
      <c r="UML24" s="780"/>
      <c r="UMM24" s="780"/>
      <c r="UMN24" s="780"/>
      <c r="UMO24" s="780"/>
      <c r="UMP24" s="780"/>
      <c r="UMQ24" s="780"/>
      <c r="UMR24" s="780"/>
      <c r="UMS24" s="780"/>
      <c r="UMT24" s="780"/>
      <c r="UMU24" s="780"/>
      <c r="UMV24" s="780"/>
      <c r="UMW24" s="780"/>
      <c r="UMX24" s="780"/>
      <c r="UMY24" s="780"/>
      <c r="UMZ24" s="780"/>
      <c r="UNA24" s="780"/>
      <c r="UNB24" s="780"/>
      <c r="UNC24" s="780"/>
      <c r="UND24" s="780"/>
      <c r="UNE24" s="780"/>
      <c r="UNF24" s="780"/>
      <c r="UNG24" s="780"/>
      <c r="UNH24" s="780"/>
      <c r="UNI24" s="780"/>
      <c r="UNJ24" s="780"/>
      <c r="UNK24" s="780"/>
      <c r="UNL24" s="780"/>
      <c r="UNM24" s="780"/>
      <c r="UNN24" s="780"/>
      <c r="UNO24" s="780"/>
      <c r="UNP24" s="780"/>
      <c r="UNQ24" s="780"/>
      <c r="UNR24" s="780"/>
      <c r="UNS24" s="780"/>
      <c r="UNT24" s="780"/>
      <c r="UNU24" s="780"/>
      <c r="UNV24" s="780"/>
      <c r="UNW24" s="780"/>
      <c r="UNX24" s="780"/>
      <c r="UNY24" s="780"/>
      <c r="UNZ24" s="780"/>
      <c r="UOA24" s="780"/>
      <c r="UOB24" s="780"/>
      <c r="UOC24" s="780"/>
      <c r="UOD24" s="780"/>
      <c r="UOE24" s="780"/>
      <c r="UOF24" s="780"/>
      <c r="UOG24" s="780"/>
      <c r="UOH24" s="780"/>
      <c r="UOI24" s="780"/>
      <c r="UOJ24" s="780"/>
      <c r="UOK24" s="780"/>
      <c r="UOL24" s="780"/>
      <c r="UOM24" s="780"/>
      <c r="UON24" s="780"/>
      <c r="UOO24" s="780"/>
      <c r="UOP24" s="780"/>
      <c r="UOQ24" s="780"/>
      <c r="UOR24" s="780"/>
      <c r="UOS24" s="780"/>
      <c r="UOT24" s="780"/>
      <c r="UOU24" s="780"/>
      <c r="UOV24" s="780"/>
      <c r="UOW24" s="780"/>
      <c r="UOX24" s="780"/>
      <c r="UOY24" s="780"/>
      <c r="UOZ24" s="780"/>
      <c r="UPA24" s="780"/>
      <c r="UPB24" s="780"/>
      <c r="UPC24" s="780"/>
      <c r="UPD24" s="780"/>
      <c r="UPE24" s="780"/>
      <c r="UPF24" s="780"/>
      <c r="UPG24" s="780"/>
      <c r="UPH24" s="780"/>
      <c r="UPI24" s="780"/>
      <c r="UPJ24" s="780"/>
      <c r="UPK24" s="780"/>
      <c r="UPL24" s="780"/>
      <c r="UPM24" s="780"/>
      <c r="UPN24" s="780"/>
      <c r="UPO24" s="780"/>
      <c r="UPP24" s="780"/>
      <c r="UPQ24" s="780"/>
      <c r="UPR24" s="780"/>
      <c r="UPS24" s="780"/>
      <c r="UPT24" s="780"/>
      <c r="UPU24" s="780"/>
      <c r="UPV24" s="780"/>
      <c r="UPW24" s="780"/>
      <c r="UPX24" s="780"/>
      <c r="UPY24" s="780"/>
      <c r="UPZ24" s="780"/>
      <c r="UQA24" s="780"/>
      <c r="UQB24" s="780"/>
      <c r="UQC24" s="780"/>
      <c r="UQD24" s="780"/>
      <c r="UQE24" s="780"/>
      <c r="UQF24" s="780"/>
      <c r="UQG24" s="780"/>
      <c r="UQH24" s="780"/>
      <c r="UQI24" s="780"/>
      <c r="UQJ24" s="780"/>
      <c r="UQK24" s="780"/>
      <c r="UQL24" s="780"/>
      <c r="UQM24" s="780"/>
      <c r="UQN24" s="780"/>
      <c r="UQO24" s="780"/>
      <c r="UQP24" s="780"/>
      <c r="UQQ24" s="780"/>
      <c r="UQR24" s="780"/>
      <c r="UQS24" s="780"/>
      <c r="UQT24" s="780"/>
      <c r="UQU24" s="780"/>
      <c r="UQV24" s="780"/>
      <c r="UQW24" s="780"/>
      <c r="UQX24" s="780"/>
      <c r="UQY24" s="780"/>
      <c r="UQZ24" s="780"/>
      <c r="URA24" s="780"/>
      <c r="URB24" s="780"/>
      <c r="URC24" s="780"/>
      <c r="URD24" s="780"/>
      <c r="URE24" s="780"/>
      <c r="URF24" s="780"/>
      <c r="URG24" s="780"/>
      <c r="URH24" s="780"/>
      <c r="URI24" s="780"/>
      <c r="URJ24" s="780"/>
      <c r="URK24" s="780"/>
      <c r="URL24" s="780"/>
      <c r="URM24" s="780"/>
      <c r="URN24" s="780"/>
      <c r="URO24" s="780"/>
      <c r="URP24" s="780"/>
      <c r="URQ24" s="780"/>
      <c r="URR24" s="780"/>
      <c r="URS24" s="780"/>
      <c r="URT24" s="780"/>
      <c r="URU24" s="780"/>
      <c r="URV24" s="780"/>
      <c r="URW24" s="780"/>
      <c r="URX24" s="780"/>
      <c r="URY24" s="780"/>
      <c r="URZ24" s="780"/>
      <c r="USA24" s="780"/>
      <c r="USB24" s="780"/>
      <c r="USC24" s="780"/>
      <c r="USD24" s="780"/>
      <c r="USE24" s="780"/>
      <c r="USF24" s="780"/>
      <c r="USG24" s="780"/>
      <c r="USH24" s="780"/>
      <c r="USI24" s="780"/>
      <c r="USJ24" s="780"/>
      <c r="USK24" s="780"/>
      <c r="USL24" s="780"/>
      <c r="USM24" s="780"/>
      <c r="USN24" s="780"/>
      <c r="USO24" s="780"/>
      <c r="USP24" s="780"/>
      <c r="USQ24" s="780"/>
      <c r="USR24" s="780"/>
      <c r="USS24" s="780"/>
      <c r="UST24" s="780"/>
      <c r="USU24" s="780"/>
      <c r="USV24" s="780"/>
      <c r="USW24" s="780"/>
      <c r="USX24" s="780"/>
      <c r="USY24" s="780"/>
      <c r="USZ24" s="780"/>
      <c r="UTA24" s="780"/>
      <c r="UTB24" s="780"/>
      <c r="UTC24" s="780"/>
      <c r="UTD24" s="780"/>
      <c r="UTE24" s="780"/>
      <c r="UTF24" s="780"/>
      <c r="UTG24" s="780"/>
      <c r="UTH24" s="780"/>
      <c r="UTI24" s="780"/>
      <c r="UTJ24" s="780"/>
      <c r="UTK24" s="780"/>
      <c r="UTL24" s="780"/>
      <c r="UTM24" s="780"/>
      <c r="UTN24" s="780"/>
      <c r="UTO24" s="780"/>
      <c r="UTP24" s="780"/>
      <c r="UTQ24" s="780"/>
      <c r="UTR24" s="780"/>
      <c r="UTS24" s="780"/>
      <c r="UTT24" s="780"/>
      <c r="UTU24" s="780"/>
      <c r="UTV24" s="780"/>
      <c r="UTW24" s="780"/>
      <c r="UTX24" s="780"/>
      <c r="UTY24" s="780"/>
      <c r="UTZ24" s="780"/>
      <c r="UUA24" s="780"/>
      <c r="UUB24" s="780"/>
      <c r="UUC24" s="780"/>
      <c r="UUD24" s="780"/>
      <c r="UUE24" s="780"/>
      <c r="UUF24" s="780"/>
      <c r="UUG24" s="780"/>
      <c r="UUH24" s="780"/>
      <c r="UUI24" s="780"/>
      <c r="UUJ24" s="780"/>
      <c r="UUK24" s="780"/>
      <c r="UUL24" s="780"/>
      <c r="UUM24" s="780"/>
      <c r="UUN24" s="780"/>
      <c r="UUO24" s="780"/>
      <c r="UUP24" s="780"/>
      <c r="UUQ24" s="780"/>
      <c r="UUR24" s="780"/>
      <c r="UUS24" s="780"/>
      <c r="UUT24" s="780"/>
      <c r="UUU24" s="780"/>
      <c r="UUV24" s="780"/>
      <c r="UUW24" s="780"/>
      <c r="UUX24" s="780"/>
      <c r="UUY24" s="780"/>
      <c r="UUZ24" s="780"/>
      <c r="UVA24" s="780"/>
      <c r="UVB24" s="780"/>
      <c r="UVC24" s="780"/>
      <c r="UVD24" s="780"/>
      <c r="UVE24" s="780"/>
      <c r="UVF24" s="780"/>
      <c r="UVG24" s="780"/>
      <c r="UVH24" s="780"/>
      <c r="UVI24" s="780"/>
      <c r="UVJ24" s="780"/>
      <c r="UVK24" s="780"/>
      <c r="UVL24" s="780"/>
      <c r="UVM24" s="780"/>
      <c r="UVN24" s="780"/>
      <c r="UVO24" s="780"/>
      <c r="UVP24" s="780"/>
      <c r="UVQ24" s="780"/>
      <c r="UVR24" s="780"/>
      <c r="UVS24" s="780"/>
      <c r="UVT24" s="780"/>
      <c r="UVU24" s="780"/>
      <c r="UVV24" s="780"/>
      <c r="UVW24" s="780"/>
      <c r="UVX24" s="780"/>
      <c r="UVY24" s="780"/>
      <c r="UVZ24" s="780"/>
      <c r="UWA24" s="780"/>
      <c r="UWB24" s="780"/>
      <c r="UWC24" s="780"/>
      <c r="UWD24" s="780"/>
      <c r="UWE24" s="780"/>
      <c r="UWF24" s="780"/>
      <c r="UWG24" s="780"/>
      <c r="UWH24" s="780"/>
      <c r="UWI24" s="780"/>
      <c r="UWJ24" s="780"/>
      <c r="UWK24" s="780"/>
      <c r="UWL24" s="780"/>
      <c r="UWM24" s="780"/>
      <c r="UWN24" s="780"/>
      <c r="UWO24" s="780"/>
      <c r="UWP24" s="780"/>
      <c r="UWQ24" s="780"/>
      <c r="UWR24" s="780"/>
      <c r="UWS24" s="780"/>
      <c r="UWT24" s="780"/>
      <c r="UWU24" s="780"/>
      <c r="UWV24" s="780"/>
      <c r="UWW24" s="780"/>
      <c r="UWX24" s="780"/>
      <c r="UWY24" s="780"/>
      <c r="UWZ24" s="780"/>
      <c r="UXA24" s="780"/>
      <c r="UXB24" s="780"/>
      <c r="UXC24" s="780"/>
      <c r="UXD24" s="780"/>
      <c r="UXE24" s="780"/>
      <c r="UXF24" s="780"/>
      <c r="UXG24" s="780"/>
      <c r="UXH24" s="780"/>
      <c r="UXI24" s="780"/>
      <c r="UXJ24" s="780"/>
      <c r="UXK24" s="780"/>
      <c r="UXL24" s="780"/>
      <c r="UXM24" s="780"/>
      <c r="UXN24" s="780"/>
      <c r="UXO24" s="780"/>
      <c r="UXP24" s="780"/>
      <c r="UXQ24" s="780"/>
      <c r="UXR24" s="780"/>
      <c r="UXS24" s="780"/>
      <c r="UXT24" s="780"/>
      <c r="UXU24" s="780"/>
      <c r="UXV24" s="780"/>
      <c r="UXW24" s="780"/>
      <c r="UXX24" s="780"/>
      <c r="UXY24" s="780"/>
      <c r="UXZ24" s="780"/>
      <c r="UYA24" s="780"/>
      <c r="UYB24" s="780"/>
      <c r="UYC24" s="780"/>
      <c r="UYD24" s="780"/>
      <c r="UYE24" s="780"/>
      <c r="UYF24" s="780"/>
      <c r="UYG24" s="780"/>
      <c r="UYH24" s="780"/>
      <c r="UYI24" s="780"/>
      <c r="UYJ24" s="780"/>
      <c r="UYK24" s="780"/>
      <c r="UYL24" s="780"/>
      <c r="UYM24" s="780"/>
      <c r="UYN24" s="780"/>
      <c r="UYO24" s="780"/>
      <c r="UYP24" s="780"/>
      <c r="UYQ24" s="780"/>
      <c r="UYR24" s="780"/>
      <c r="UYS24" s="780"/>
      <c r="UYT24" s="780"/>
      <c r="UYU24" s="780"/>
      <c r="UYV24" s="780"/>
      <c r="UYW24" s="780"/>
      <c r="UYX24" s="780"/>
      <c r="UYY24" s="780"/>
      <c r="UYZ24" s="780"/>
      <c r="UZA24" s="780"/>
      <c r="UZB24" s="780"/>
      <c r="UZC24" s="780"/>
      <c r="UZD24" s="780"/>
      <c r="UZE24" s="780"/>
      <c r="UZF24" s="780"/>
      <c r="UZG24" s="780"/>
      <c r="UZH24" s="780"/>
      <c r="UZI24" s="780"/>
      <c r="UZJ24" s="780"/>
      <c r="UZK24" s="780"/>
      <c r="UZL24" s="780"/>
      <c r="UZM24" s="780"/>
      <c r="UZN24" s="780"/>
      <c r="UZO24" s="780"/>
      <c r="UZP24" s="780"/>
      <c r="UZQ24" s="780"/>
      <c r="UZR24" s="780"/>
      <c r="UZS24" s="780"/>
      <c r="UZT24" s="780"/>
      <c r="UZU24" s="780"/>
      <c r="UZV24" s="780"/>
      <c r="UZW24" s="780"/>
      <c r="UZX24" s="780"/>
      <c r="UZY24" s="780"/>
      <c r="UZZ24" s="780"/>
      <c r="VAA24" s="780"/>
      <c r="VAB24" s="780"/>
      <c r="VAC24" s="780"/>
      <c r="VAD24" s="780"/>
      <c r="VAE24" s="780"/>
      <c r="VAF24" s="780"/>
      <c r="VAG24" s="780"/>
      <c r="VAH24" s="780"/>
      <c r="VAI24" s="780"/>
      <c r="VAJ24" s="780"/>
      <c r="VAK24" s="780"/>
      <c r="VAL24" s="780"/>
      <c r="VAM24" s="780"/>
      <c r="VAN24" s="780"/>
      <c r="VAO24" s="780"/>
      <c r="VAP24" s="780"/>
      <c r="VAQ24" s="780"/>
      <c r="VAR24" s="780"/>
      <c r="VAS24" s="780"/>
      <c r="VAT24" s="780"/>
      <c r="VAU24" s="780"/>
      <c r="VAV24" s="780"/>
      <c r="VAW24" s="780"/>
      <c r="VAX24" s="780"/>
      <c r="VAY24" s="780"/>
      <c r="VAZ24" s="780"/>
      <c r="VBA24" s="780"/>
      <c r="VBB24" s="780"/>
      <c r="VBC24" s="780"/>
      <c r="VBD24" s="780"/>
      <c r="VBE24" s="780"/>
      <c r="VBF24" s="780"/>
      <c r="VBG24" s="780"/>
      <c r="VBH24" s="780"/>
      <c r="VBI24" s="780"/>
      <c r="VBJ24" s="780"/>
      <c r="VBK24" s="780"/>
      <c r="VBL24" s="780"/>
      <c r="VBM24" s="780"/>
      <c r="VBN24" s="780"/>
      <c r="VBO24" s="780"/>
      <c r="VBP24" s="780"/>
      <c r="VBQ24" s="780"/>
      <c r="VBR24" s="780"/>
      <c r="VBS24" s="780"/>
      <c r="VBT24" s="780"/>
      <c r="VBU24" s="780"/>
      <c r="VBV24" s="780"/>
      <c r="VBW24" s="780"/>
      <c r="VBX24" s="780"/>
      <c r="VBY24" s="780"/>
      <c r="VBZ24" s="780"/>
      <c r="VCA24" s="780"/>
      <c r="VCB24" s="780"/>
      <c r="VCC24" s="780"/>
      <c r="VCD24" s="780"/>
      <c r="VCE24" s="780"/>
      <c r="VCF24" s="780"/>
      <c r="VCG24" s="780"/>
      <c r="VCH24" s="780"/>
      <c r="VCI24" s="780"/>
      <c r="VCJ24" s="780"/>
      <c r="VCK24" s="780"/>
      <c r="VCL24" s="780"/>
      <c r="VCM24" s="780"/>
      <c r="VCN24" s="780"/>
      <c r="VCO24" s="780"/>
      <c r="VCP24" s="780"/>
      <c r="VCQ24" s="780"/>
      <c r="VCR24" s="780"/>
      <c r="VCS24" s="780"/>
      <c r="VCT24" s="780"/>
      <c r="VCU24" s="780"/>
      <c r="VCV24" s="780"/>
      <c r="VCW24" s="780"/>
      <c r="VCX24" s="780"/>
      <c r="VCY24" s="780"/>
      <c r="VCZ24" s="780"/>
      <c r="VDA24" s="780"/>
      <c r="VDB24" s="780"/>
      <c r="VDC24" s="780"/>
      <c r="VDD24" s="780"/>
      <c r="VDE24" s="780"/>
      <c r="VDF24" s="780"/>
      <c r="VDG24" s="780"/>
      <c r="VDH24" s="780"/>
      <c r="VDI24" s="780"/>
      <c r="VDJ24" s="780"/>
      <c r="VDK24" s="780"/>
      <c r="VDL24" s="780"/>
      <c r="VDM24" s="780"/>
      <c r="VDN24" s="780"/>
      <c r="VDO24" s="780"/>
      <c r="VDP24" s="780"/>
      <c r="VDQ24" s="780"/>
      <c r="VDR24" s="780"/>
      <c r="VDS24" s="780"/>
      <c r="VDT24" s="780"/>
      <c r="VDU24" s="780"/>
      <c r="VDV24" s="780"/>
      <c r="VDW24" s="780"/>
      <c r="VDX24" s="780"/>
      <c r="VDY24" s="780"/>
      <c r="VDZ24" s="780"/>
      <c r="VEA24" s="780"/>
      <c r="VEB24" s="780"/>
      <c r="VEC24" s="780"/>
      <c r="VED24" s="780"/>
      <c r="VEE24" s="780"/>
      <c r="VEF24" s="780"/>
      <c r="VEG24" s="780"/>
      <c r="VEH24" s="780"/>
      <c r="VEI24" s="780"/>
      <c r="VEJ24" s="780"/>
      <c r="VEK24" s="780"/>
      <c r="VEL24" s="780"/>
      <c r="VEM24" s="780"/>
      <c r="VEN24" s="780"/>
      <c r="VEO24" s="780"/>
      <c r="VEP24" s="780"/>
      <c r="VEQ24" s="780"/>
      <c r="VER24" s="780"/>
      <c r="VES24" s="780"/>
      <c r="VET24" s="780"/>
      <c r="VEU24" s="780"/>
      <c r="VEV24" s="780"/>
      <c r="VEW24" s="780"/>
      <c r="VEX24" s="780"/>
      <c r="VEY24" s="780"/>
      <c r="VEZ24" s="780"/>
      <c r="VFA24" s="780"/>
      <c r="VFB24" s="780"/>
      <c r="VFC24" s="780"/>
      <c r="VFD24" s="780"/>
      <c r="VFE24" s="780"/>
      <c r="VFF24" s="780"/>
      <c r="VFG24" s="780"/>
      <c r="VFH24" s="780"/>
      <c r="VFI24" s="780"/>
      <c r="VFJ24" s="780"/>
      <c r="VFK24" s="780"/>
      <c r="VFL24" s="780"/>
      <c r="VFM24" s="780"/>
      <c r="VFN24" s="780"/>
      <c r="VFO24" s="780"/>
      <c r="VFP24" s="780"/>
      <c r="VFQ24" s="780"/>
      <c r="VFR24" s="780"/>
      <c r="VFS24" s="780"/>
      <c r="VFT24" s="780"/>
      <c r="VFU24" s="780"/>
      <c r="VFV24" s="780"/>
      <c r="VFW24" s="780"/>
      <c r="VFX24" s="780"/>
      <c r="VFY24" s="780"/>
      <c r="VFZ24" s="780"/>
      <c r="VGA24" s="780"/>
      <c r="VGB24" s="780"/>
      <c r="VGC24" s="780"/>
      <c r="VGD24" s="780"/>
      <c r="VGE24" s="780"/>
      <c r="VGF24" s="780"/>
      <c r="VGG24" s="780"/>
      <c r="VGH24" s="780"/>
      <c r="VGI24" s="780"/>
      <c r="VGJ24" s="780"/>
      <c r="VGK24" s="780"/>
      <c r="VGL24" s="780"/>
      <c r="VGM24" s="780"/>
      <c r="VGN24" s="780"/>
      <c r="VGO24" s="780"/>
      <c r="VGP24" s="780"/>
      <c r="VGQ24" s="780"/>
      <c r="VGR24" s="780"/>
      <c r="VGS24" s="780"/>
      <c r="VGT24" s="780"/>
      <c r="VGU24" s="780"/>
      <c r="VGV24" s="780"/>
      <c r="VGW24" s="780"/>
      <c r="VGX24" s="780"/>
      <c r="VGY24" s="780"/>
      <c r="VGZ24" s="780"/>
      <c r="VHA24" s="780"/>
      <c r="VHB24" s="780"/>
      <c r="VHC24" s="780"/>
      <c r="VHD24" s="780"/>
      <c r="VHE24" s="780"/>
      <c r="VHF24" s="780"/>
      <c r="VHG24" s="780"/>
      <c r="VHH24" s="780"/>
      <c r="VHI24" s="780"/>
      <c r="VHJ24" s="780"/>
      <c r="VHK24" s="780"/>
      <c r="VHL24" s="780"/>
      <c r="VHM24" s="780"/>
      <c r="VHN24" s="780"/>
      <c r="VHO24" s="780"/>
      <c r="VHP24" s="780"/>
      <c r="VHQ24" s="780"/>
      <c r="VHR24" s="780"/>
      <c r="VHS24" s="780"/>
      <c r="VHT24" s="780"/>
      <c r="VHU24" s="780"/>
      <c r="VHV24" s="780"/>
      <c r="VHW24" s="780"/>
      <c r="VHX24" s="780"/>
      <c r="VHY24" s="780"/>
      <c r="VHZ24" s="780"/>
      <c r="VIA24" s="780"/>
      <c r="VIB24" s="780"/>
      <c r="VIC24" s="780"/>
      <c r="VID24" s="780"/>
      <c r="VIE24" s="780"/>
      <c r="VIF24" s="780"/>
      <c r="VIG24" s="780"/>
      <c r="VIH24" s="780"/>
      <c r="VII24" s="780"/>
      <c r="VIJ24" s="780"/>
      <c r="VIK24" s="780"/>
      <c r="VIL24" s="780"/>
      <c r="VIM24" s="780"/>
      <c r="VIN24" s="780"/>
      <c r="VIO24" s="780"/>
      <c r="VIP24" s="780"/>
      <c r="VIQ24" s="780"/>
      <c r="VIR24" s="780"/>
      <c r="VIS24" s="780"/>
      <c r="VIT24" s="780"/>
      <c r="VIU24" s="780"/>
      <c r="VIV24" s="780"/>
      <c r="VIW24" s="780"/>
      <c r="VIX24" s="780"/>
      <c r="VIY24" s="780"/>
      <c r="VIZ24" s="780"/>
      <c r="VJA24" s="780"/>
      <c r="VJB24" s="780"/>
      <c r="VJC24" s="780"/>
      <c r="VJD24" s="780"/>
      <c r="VJE24" s="780"/>
      <c r="VJF24" s="780"/>
      <c r="VJG24" s="780"/>
      <c r="VJH24" s="780"/>
      <c r="VJI24" s="780"/>
      <c r="VJJ24" s="780"/>
      <c r="VJK24" s="780"/>
      <c r="VJL24" s="780"/>
      <c r="VJM24" s="780"/>
      <c r="VJN24" s="780"/>
      <c r="VJO24" s="780"/>
      <c r="VJP24" s="780"/>
      <c r="VJQ24" s="780"/>
      <c r="VJR24" s="780"/>
      <c r="VJS24" s="780"/>
      <c r="VJT24" s="780"/>
      <c r="VJU24" s="780"/>
      <c r="VJV24" s="780"/>
      <c r="VJW24" s="780"/>
      <c r="VJX24" s="780"/>
      <c r="VJY24" s="780"/>
      <c r="VJZ24" s="780"/>
      <c r="VKA24" s="780"/>
      <c r="VKB24" s="780"/>
      <c r="VKC24" s="780"/>
      <c r="VKD24" s="780"/>
      <c r="VKE24" s="780"/>
      <c r="VKF24" s="780"/>
      <c r="VKG24" s="780"/>
      <c r="VKH24" s="780"/>
      <c r="VKI24" s="780"/>
      <c r="VKJ24" s="780"/>
      <c r="VKK24" s="780"/>
      <c r="VKL24" s="780"/>
      <c r="VKM24" s="780"/>
      <c r="VKN24" s="780"/>
      <c r="VKO24" s="780"/>
      <c r="VKP24" s="780"/>
      <c r="VKQ24" s="780"/>
      <c r="VKR24" s="780"/>
      <c r="VKS24" s="780"/>
      <c r="VKT24" s="780"/>
      <c r="VKU24" s="780"/>
      <c r="VKV24" s="780"/>
      <c r="VKW24" s="780"/>
      <c r="VKX24" s="780"/>
      <c r="VKY24" s="780"/>
      <c r="VKZ24" s="780"/>
      <c r="VLA24" s="780"/>
      <c r="VLB24" s="780"/>
      <c r="VLC24" s="780"/>
      <c r="VLD24" s="780"/>
      <c r="VLE24" s="780"/>
      <c r="VLF24" s="780"/>
      <c r="VLG24" s="780"/>
      <c r="VLH24" s="780"/>
      <c r="VLI24" s="780"/>
      <c r="VLJ24" s="780"/>
      <c r="VLK24" s="780"/>
      <c r="VLL24" s="780"/>
      <c r="VLM24" s="780"/>
      <c r="VLN24" s="780"/>
      <c r="VLO24" s="780"/>
      <c r="VLP24" s="780"/>
      <c r="VLQ24" s="780"/>
      <c r="VLR24" s="780"/>
      <c r="VLS24" s="780"/>
      <c r="VLT24" s="780"/>
      <c r="VLU24" s="780"/>
      <c r="VLV24" s="780"/>
      <c r="VLW24" s="780"/>
      <c r="VLX24" s="780"/>
      <c r="VLY24" s="780"/>
      <c r="VLZ24" s="780"/>
      <c r="VMA24" s="780"/>
      <c r="VMB24" s="780"/>
      <c r="VMC24" s="780"/>
      <c r="VMD24" s="780"/>
      <c r="VME24" s="780"/>
      <c r="VMF24" s="780"/>
      <c r="VMG24" s="780"/>
      <c r="VMH24" s="780"/>
      <c r="VMI24" s="780"/>
      <c r="VMJ24" s="780"/>
      <c r="VMK24" s="780"/>
      <c r="VML24" s="780"/>
      <c r="VMM24" s="780"/>
      <c r="VMN24" s="780"/>
      <c r="VMO24" s="780"/>
      <c r="VMP24" s="780"/>
      <c r="VMQ24" s="780"/>
      <c r="VMR24" s="780"/>
      <c r="VMS24" s="780"/>
      <c r="VMT24" s="780"/>
      <c r="VMU24" s="780"/>
      <c r="VMV24" s="780"/>
      <c r="VMW24" s="780"/>
      <c r="VMX24" s="780"/>
      <c r="VMY24" s="780"/>
      <c r="VMZ24" s="780"/>
      <c r="VNA24" s="780"/>
      <c r="VNB24" s="780"/>
      <c r="VNC24" s="780"/>
      <c r="VND24" s="780"/>
      <c r="VNE24" s="780"/>
      <c r="VNF24" s="780"/>
      <c r="VNG24" s="780"/>
      <c r="VNH24" s="780"/>
      <c r="VNI24" s="780"/>
      <c r="VNJ24" s="780"/>
      <c r="VNK24" s="780"/>
      <c r="VNL24" s="780"/>
      <c r="VNM24" s="780"/>
      <c r="VNN24" s="780"/>
      <c r="VNO24" s="780"/>
      <c r="VNP24" s="780"/>
      <c r="VNQ24" s="780"/>
      <c r="VNR24" s="780"/>
      <c r="VNS24" s="780"/>
      <c r="VNT24" s="780"/>
      <c r="VNU24" s="780"/>
      <c r="VNV24" s="780"/>
      <c r="VNW24" s="780"/>
      <c r="VNX24" s="780"/>
      <c r="VNY24" s="780"/>
      <c r="VNZ24" s="780"/>
      <c r="VOA24" s="780"/>
      <c r="VOB24" s="780"/>
      <c r="VOC24" s="780"/>
      <c r="VOD24" s="780"/>
      <c r="VOE24" s="780"/>
      <c r="VOF24" s="780"/>
      <c r="VOG24" s="780"/>
      <c r="VOH24" s="780"/>
      <c r="VOI24" s="780"/>
      <c r="VOJ24" s="780"/>
      <c r="VOK24" s="780"/>
      <c r="VOL24" s="780"/>
      <c r="VOM24" s="780"/>
      <c r="VON24" s="780"/>
      <c r="VOO24" s="780"/>
      <c r="VOP24" s="780"/>
      <c r="VOQ24" s="780"/>
      <c r="VOR24" s="780"/>
      <c r="VOS24" s="780"/>
      <c r="VOT24" s="780"/>
      <c r="VOU24" s="780"/>
      <c r="VOV24" s="780"/>
      <c r="VOW24" s="780"/>
      <c r="VOX24" s="780"/>
      <c r="VOY24" s="780"/>
      <c r="VOZ24" s="780"/>
      <c r="VPA24" s="780"/>
      <c r="VPB24" s="780"/>
      <c r="VPC24" s="780"/>
      <c r="VPD24" s="780"/>
      <c r="VPE24" s="780"/>
      <c r="VPF24" s="780"/>
      <c r="VPG24" s="780"/>
      <c r="VPH24" s="780"/>
      <c r="VPI24" s="780"/>
      <c r="VPJ24" s="780"/>
      <c r="VPK24" s="780"/>
      <c r="VPL24" s="780"/>
      <c r="VPM24" s="780"/>
      <c r="VPN24" s="780"/>
      <c r="VPO24" s="780"/>
      <c r="VPP24" s="780"/>
      <c r="VPQ24" s="780"/>
      <c r="VPR24" s="780"/>
      <c r="VPS24" s="780"/>
      <c r="VPT24" s="780"/>
      <c r="VPU24" s="780"/>
      <c r="VPV24" s="780"/>
      <c r="VPW24" s="780"/>
      <c r="VPX24" s="780"/>
      <c r="VPY24" s="780"/>
      <c r="VPZ24" s="780"/>
      <c r="VQA24" s="780"/>
      <c r="VQB24" s="780"/>
      <c r="VQC24" s="780"/>
      <c r="VQD24" s="780"/>
      <c r="VQE24" s="780"/>
      <c r="VQF24" s="780"/>
      <c r="VQG24" s="780"/>
      <c r="VQH24" s="780"/>
      <c r="VQI24" s="780"/>
      <c r="VQJ24" s="780"/>
      <c r="VQK24" s="780"/>
      <c r="VQL24" s="780"/>
      <c r="VQM24" s="780"/>
      <c r="VQN24" s="780"/>
      <c r="VQO24" s="780"/>
      <c r="VQP24" s="780"/>
      <c r="VQQ24" s="780"/>
      <c r="VQR24" s="780"/>
      <c r="VQS24" s="780"/>
      <c r="VQT24" s="780"/>
      <c r="VQU24" s="780"/>
      <c r="VQV24" s="780"/>
      <c r="VQW24" s="780"/>
      <c r="VQX24" s="780"/>
      <c r="VQY24" s="780"/>
      <c r="VQZ24" s="780"/>
      <c r="VRA24" s="780"/>
      <c r="VRB24" s="780"/>
      <c r="VRC24" s="780"/>
      <c r="VRD24" s="780"/>
      <c r="VRE24" s="780"/>
      <c r="VRF24" s="780"/>
      <c r="VRG24" s="780"/>
      <c r="VRH24" s="780"/>
      <c r="VRI24" s="780"/>
      <c r="VRJ24" s="780"/>
      <c r="VRK24" s="780"/>
      <c r="VRL24" s="780"/>
      <c r="VRM24" s="780"/>
      <c r="VRN24" s="780"/>
      <c r="VRO24" s="780"/>
      <c r="VRP24" s="780"/>
      <c r="VRQ24" s="780"/>
      <c r="VRR24" s="780"/>
      <c r="VRS24" s="780"/>
      <c r="VRT24" s="780"/>
      <c r="VRU24" s="780"/>
      <c r="VRV24" s="780"/>
      <c r="VRW24" s="780"/>
      <c r="VRX24" s="780"/>
      <c r="VRY24" s="780"/>
      <c r="VRZ24" s="780"/>
      <c r="VSA24" s="780"/>
      <c r="VSB24" s="780"/>
      <c r="VSC24" s="780"/>
      <c r="VSD24" s="780"/>
      <c r="VSE24" s="780"/>
      <c r="VSF24" s="780"/>
      <c r="VSG24" s="780"/>
      <c r="VSH24" s="780"/>
      <c r="VSI24" s="780"/>
      <c r="VSJ24" s="780"/>
      <c r="VSK24" s="780"/>
      <c r="VSL24" s="780"/>
      <c r="VSM24" s="780"/>
      <c r="VSN24" s="780"/>
      <c r="VSO24" s="780"/>
      <c r="VSP24" s="780"/>
      <c r="VSQ24" s="780"/>
      <c r="VSR24" s="780"/>
      <c r="VSS24" s="780"/>
      <c r="VST24" s="780"/>
      <c r="VSU24" s="780"/>
      <c r="VSV24" s="780"/>
      <c r="VSW24" s="780"/>
      <c r="VSX24" s="780"/>
      <c r="VSY24" s="780"/>
      <c r="VSZ24" s="780"/>
      <c r="VTA24" s="780"/>
      <c r="VTB24" s="780"/>
      <c r="VTC24" s="780"/>
      <c r="VTD24" s="780"/>
      <c r="VTE24" s="780"/>
      <c r="VTF24" s="780"/>
      <c r="VTG24" s="780"/>
      <c r="VTH24" s="780"/>
      <c r="VTI24" s="780"/>
      <c r="VTJ24" s="780"/>
      <c r="VTK24" s="780"/>
      <c r="VTL24" s="780"/>
      <c r="VTM24" s="780"/>
      <c r="VTN24" s="780"/>
      <c r="VTO24" s="780"/>
      <c r="VTP24" s="780"/>
      <c r="VTQ24" s="780"/>
      <c r="VTR24" s="780"/>
      <c r="VTS24" s="780"/>
      <c r="VTT24" s="780"/>
      <c r="VTU24" s="780"/>
      <c r="VTV24" s="780"/>
      <c r="VTW24" s="780"/>
      <c r="VTX24" s="780"/>
      <c r="VTY24" s="780"/>
      <c r="VTZ24" s="780"/>
      <c r="VUA24" s="780"/>
      <c r="VUB24" s="780"/>
      <c r="VUC24" s="780"/>
      <c r="VUD24" s="780"/>
      <c r="VUE24" s="780"/>
      <c r="VUF24" s="780"/>
      <c r="VUG24" s="780"/>
      <c r="VUH24" s="780"/>
      <c r="VUI24" s="780"/>
      <c r="VUJ24" s="780"/>
      <c r="VUK24" s="780"/>
      <c r="VUL24" s="780"/>
      <c r="VUM24" s="780"/>
      <c r="VUN24" s="780"/>
      <c r="VUO24" s="780"/>
      <c r="VUP24" s="780"/>
      <c r="VUQ24" s="780"/>
      <c r="VUR24" s="780"/>
      <c r="VUS24" s="780"/>
      <c r="VUT24" s="780"/>
      <c r="VUU24" s="780"/>
      <c r="VUV24" s="780"/>
      <c r="VUW24" s="780"/>
      <c r="VUX24" s="780"/>
      <c r="VUY24" s="780"/>
      <c r="VUZ24" s="780"/>
      <c r="VVA24" s="780"/>
      <c r="VVB24" s="780"/>
      <c r="VVC24" s="780"/>
      <c r="VVD24" s="780"/>
      <c r="VVE24" s="780"/>
      <c r="VVF24" s="780"/>
      <c r="VVG24" s="780"/>
      <c r="VVH24" s="780"/>
      <c r="VVI24" s="780"/>
      <c r="VVJ24" s="780"/>
      <c r="VVK24" s="780"/>
      <c r="VVL24" s="780"/>
      <c r="VVM24" s="780"/>
      <c r="VVN24" s="780"/>
      <c r="VVO24" s="780"/>
      <c r="VVP24" s="780"/>
      <c r="VVQ24" s="780"/>
      <c r="VVR24" s="780"/>
      <c r="VVS24" s="780"/>
      <c r="VVT24" s="780"/>
      <c r="VVU24" s="780"/>
      <c r="VVV24" s="780"/>
      <c r="VVW24" s="780"/>
      <c r="VVX24" s="780"/>
      <c r="VVY24" s="780"/>
      <c r="VVZ24" s="780"/>
      <c r="VWA24" s="780"/>
      <c r="VWB24" s="780"/>
      <c r="VWC24" s="780"/>
      <c r="VWD24" s="780"/>
      <c r="VWE24" s="780"/>
      <c r="VWF24" s="780"/>
      <c r="VWG24" s="780"/>
      <c r="VWH24" s="780"/>
      <c r="VWI24" s="780"/>
      <c r="VWJ24" s="780"/>
      <c r="VWK24" s="780"/>
      <c r="VWL24" s="780"/>
      <c r="VWM24" s="780"/>
      <c r="VWN24" s="780"/>
      <c r="VWO24" s="780"/>
      <c r="VWP24" s="780"/>
      <c r="VWQ24" s="780"/>
      <c r="VWR24" s="780"/>
      <c r="VWS24" s="780"/>
      <c r="VWT24" s="780"/>
      <c r="VWU24" s="780"/>
      <c r="VWV24" s="780"/>
      <c r="VWW24" s="780"/>
      <c r="VWX24" s="780"/>
      <c r="VWY24" s="780"/>
      <c r="VWZ24" s="780"/>
      <c r="VXA24" s="780"/>
      <c r="VXB24" s="780"/>
      <c r="VXC24" s="780"/>
      <c r="VXD24" s="780"/>
      <c r="VXE24" s="780"/>
      <c r="VXF24" s="780"/>
      <c r="VXG24" s="780"/>
      <c r="VXH24" s="780"/>
      <c r="VXI24" s="780"/>
      <c r="VXJ24" s="780"/>
      <c r="VXK24" s="780"/>
      <c r="VXL24" s="780"/>
      <c r="VXM24" s="780"/>
      <c r="VXN24" s="780"/>
      <c r="VXO24" s="780"/>
      <c r="VXP24" s="780"/>
      <c r="VXQ24" s="780"/>
      <c r="VXR24" s="780"/>
      <c r="VXS24" s="780"/>
      <c r="VXT24" s="780"/>
      <c r="VXU24" s="780"/>
      <c r="VXV24" s="780"/>
      <c r="VXW24" s="780"/>
      <c r="VXX24" s="780"/>
      <c r="VXY24" s="780"/>
      <c r="VXZ24" s="780"/>
      <c r="VYA24" s="780"/>
      <c r="VYB24" s="780"/>
      <c r="VYC24" s="780"/>
      <c r="VYD24" s="780"/>
      <c r="VYE24" s="780"/>
      <c r="VYF24" s="780"/>
      <c r="VYG24" s="780"/>
      <c r="VYH24" s="780"/>
      <c r="VYI24" s="780"/>
      <c r="VYJ24" s="780"/>
      <c r="VYK24" s="780"/>
      <c r="VYL24" s="780"/>
      <c r="VYM24" s="780"/>
      <c r="VYN24" s="780"/>
      <c r="VYO24" s="780"/>
      <c r="VYP24" s="780"/>
      <c r="VYQ24" s="780"/>
      <c r="VYR24" s="780"/>
      <c r="VYS24" s="780"/>
      <c r="VYT24" s="780"/>
      <c r="VYU24" s="780"/>
      <c r="VYV24" s="780"/>
      <c r="VYW24" s="780"/>
      <c r="VYX24" s="780"/>
      <c r="VYY24" s="780"/>
      <c r="VYZ24" s="780"/>
      <c r="VZA24" s="780"/>
      <c r="VZB24" s="780"/>
      <c r="VZC24" s="780"/>
      <c r="VZD24" s="780"/>
      <c r="VZE24" s="780"/>
      <c r="VZF24" s="780"/>
      <c r="VZG24" s="780"/>
      <c r="VZH24" s="780"/>
      <c r="VZI24" s="780"/>
      <c r="VZJ24" s="780"/>
      <c r="VZK24" s="780"/>
      <c r="VZL24" s="780"/>
      <c r="VZM24" s="780"/>
      <c r="VZN24" s="780"/>
      <c r="VZO24" s="780"/>
      <c r="VZP24" s="780"/>
      <c r="VZQ24" s="780"/>
      <c r="VZR24" s="780"/>
      <c r="VZS24" s="780"/>
      <c r="VZT24" s="780"/>
      <c r="VZU24" s="780"/>
      <c r="VZV24" s="780"/>
      <c r="VZW24" s="780"/>
      <c r="VZX24" s="780"/>
      <c r="VZY24" s="780"/>
      <c r="VZZ24" s="780"/>
      <c r="WAA24" s="780"/>
      <c r="WAB24" s="780"/>
      <c r="WAC24" s="780"/>
      <c r="WAD24" s="780"/>
      <c r="WAE24" s="780"/>
      <c r="WAF24" s="780"/>
      <c r="WAG24" s="780"/>
      <c r="WAH24" s="780"/>
      <c r="WAI24" s="780"/>
      <c r="WAJ24" s="780"/>
      <c r="WAK24" s="780"/>
      <c r="WAL24" s="780"/>
      <c r="WAM24" s="780"/>
      <c r="WAN24" s="780"/>
      <c r="WAO24" s="780"/>
      <c r="WAP24" s="780"/>
      <c r="WAQ24" s="780"/>
      <c r="WAR24" s="780"/>
      <c r="WAS24" s="780"/>
      <c r="WAT24" s="780"/>
      <c r="WAU24" s="780"/>
      <c r="WAV24" s="780"/>
      <c r="WAW24" s="780"/>
      <c r="WAX24" s="780"/>
      <c r="WAY24" s="780"/>
      <c r="WAZ24" s="780"/>
      <c r="WBA24" s="780"/>
      <c r="WBB24" s="780"/>
      <c r="WBC24" s="780"/>
      <c r="WBD24" s="780"/>
      <c r="WBE24" s="780"/>
      <c r="WBF24" s="780"/>
      <c r="WBG24" s="780"/>
      <c r="WBH24" s="780"/>
      <c r="WBI24" s="780"/>
      <c r="WBJ24" s="780"/>
      <c r="WBK24" s="780"/>
      <c r="WBL24" s="780"/>
      <c r="WBM24" s="780"/>
      <c r="WBN24" s="780"/>
      <c r="WBO24" s="780"/>
      <c r="WBP24" s="780"/>
      <c r="WBQ24" s="780"/>
      <c r="WBR24" s="780"/>
      <c r="WBS24" s="780"/>
      <c r="WBT24" s="780"/>
      <c r="WBU24" s="780"/>
      <c r="WBV24" s="780"/>
      <c r="WBW24" s="780"/>
      <c r="WBX24" s="780"/>
      <c r="WBY24" s="780"/>
      <c r="WBZ24" s="780"/>
      <c r="WCA24" s="780"/>
      <c r="WCB24" s="780"/>
      <c r="WCC24" s="780"/>
      <c r="WCD24" s="780"/>
      <c r="WCE24" s="780"/>
      <c r="WCF24" s="780"/>
      <c r="WCG24" s="780"/>
      <c r="WCH24" s="780"/>
      <c r="WCI24" s="780"/>
      <c r="WCJ24" s="780"/>
      <c r="WCK24" s="780"/>
      <c r="WCL24" s="780"/>
      <c r="WCM24" s="780"/>
      <c r="WCN24" s="780"/>
      <c r="WCO24" s="780"/>
      <c r="WCP24" s="780"/>
      <c r="WCQ24" s="780"/>
      <c r="WCR24" s="780"/>
      <c r="WCS24" s="780"/>
      <c r="WCT24" s="780"/>
      <c r="WCU24" s="780"/>
      <c r="WCV24" s="780"/>
      <c r="WCW24" s="780"/>
      <c r="WCX24" s="780"/>
      <c r="WCY24" s="780"/>
      <c r="WCZ24" s="780"/>
      <c r="WDA24" s="780"/>
      <c r="WDB24" s="780"/>
      <c r="WDC24" s="780"/>
      <c r="WDD24" s="780"/>
      <c r="WDE24" s="780"/>
      <c r="WDF24" s="780"/>
      <c r="WDG24" s="780"/>
      <c r="WDH24" s="780"/>
      <c r="WDI24" s="780"/>
      <c r="WDJ24" s="780"/>
      <c r="WDK24" s="780"/>
      <c r="WDL24" s="780"/>
      <c r="WDM24" s="780"/>
      <c r="WDN24" s="780"/>
      <c r="WDO24" s="780"/>
      <c r="WDP24" s="780"/>
      <c r="WDQ24" s="780"/>
      <c r="WDR24" s="780"/>
      <c r="WDS24" s="780"/>
      <c r="WDT24" s="780"/>
      <c r="WDU24" s="780"/>
      <c r="WDV24" s="780"/>
      <c r="WDW24" s="780"/>
      <c r="WDX24" s="780"/>
      <c r="WDY24" s="780"/>
      <c r="WDZ24" s="780"/>
      <c r="WEA24" s="780"/>
      <c r="WEB24" s="780"/>
      <c r="WEC24" s="780"/>
      <c r="WED24" s="780"/>
      <c r="WEE24" s="780"/>
      <c r="WEF24" s="780"/>
      <c r="WEG24" s="780"/>
      <c r="WEH24" s="780"/>
      <c r="WEI24" s="780"/>
      <c r="WEJ24" s="780"/>
      <c r="WEK24" s="780"/>
      <c r="WEL24" s="780"/>
      <c r="WEM24" s="780"/>
      <c r="WEN24" s="780"/>
      <c r="WEO24" s="780"/>
      <c r="WEP24" s="780"/>
      <c r="WEQ24" s="780"/>
      <c r="WER24" s="780"/>
      <c r="WES24" s="780"/>
      <c r="WET24" s="780"/>
      <c r="WEU24" s="780"/>
      <c r="WEV24" s="780"/>
      <c r="WEW24" s="780"/>
      <c r="WEX24" s="780"/>
      <c r="WEY24" s="780"/>
      <c r="WEZ24" s="780"/>
      <c r="WFA24" s="780"/>
      <c r="WFB24" s="780"/>
      <c r="WFC24" s="780"/>
      <c r="WFD24" s="780"/>
      <c r="WFE24" s="780"/>
      <c r="WFF24" s="780"/>
      <c r="WFG24" s="780"/>
      <c r="WFH24" s="780"/>
      <c r="WFI24" s="780"/>
      <c r="WFJ24" s="780"/>
      <c r="WFK24" s="780"/>
      <c r="WFL24" s="780"/>
      <c r="WFM24" s="780"/>
      <c r="WFN24" s="780"/>
      <c r="WFO24" s="780"/>
      <c r="WFP24" s="780"/>
      <c r="WFQ24" s="780"/>
      <c r="WFR24" s="780"/>
      <c r="WFS24" s="780"/>
      <c r="WFT24" s="780"/>
      <c r="WFU24" s="780"/>
      <c r="WFV24" s="780"/>
      <c r="WFW24" s="780"/>
      <c r="WFX24" s="780"/>
      <c r="WFY24" s="780"/>
      <c r="WFZ24" s="780"/>
      <c r="WGA24" s="780"/>
      <c r="WGB24" s="780"/>
      <c r="WGC24" s="780"/>
      <c r="WGD24" s="780"/>
      <c r="WGE24" s="780"/>
      <c r="WGF24" s="780"/>
      <c r="WGG24" s="780"/>
      <c r="WGH24" s="780"/>
      <c r="WGI24" s="780"/>
      <c r="WGJ24" s="780"/>
      <c r="WGK24" s="780"/>
      <c r="WGL24" s="780"/>
      <c r="WGM24" s="780"/>
      <c r="WGN24" s="780"/>
      <c r="WGO24" s="780"/>
      <c r="WGP24" s="780"/>
      <c r="WGQ24" s="780"/>
      <c r="WGR24" s="780"/>
      <c r="WGS24" s="780"/>
      <c r="WGT24" s="780"/>
      <c r="WGU24" s="780"/>
      <c r="WGV24" s="780"/>
      <c r="WGW24" s="780"/>
      <c r="WGX24" s="780"/>
      <c r="WGY24" s="780"/>
      <c r="WGZ24" s="780"/>
      <c r="WHA24" s="780"/>
      <c r="WHB24" s="780"/>
      <c r="WHC24" s="780"/>
      <c r="WHD24" s="780"/>
      <c r="WHE24" s="780"/>
      <c r="WHF24" s="780"/>
      <c r="WHG24" s="780"/>
      <c r="WHH24" s="780"/>
      <c r="WHI24" s="780"/>
      <c r="WHJ24" s="780"/>
      <c r="WHK24" s="780"/>
      <c r="WHL24" s="780"/>
      <c r="WHM24" s="780"/>
      <c r="WHN24" s="780"/>
      <c r="WHO24" s="780"/>
      <c r="WHP24" s="780"/>
      <c r="WHQ24" s="780"/>
      <c r="WHR24" s="780"/>
      <c r="WHS24" s="780"/>
      <c r="WHT24" s="780"/>
      <c r="WHU24" s="780"/>
      <c r="WHV24" s="780"/>
      <c r="WHW24" s="780"/>
      <c r="WHX24" s="780"/>
      <c r="WHY24" s="780"/>
      <c r="WHZ24" s="780"/>
      <c r="WIA24" s="780"/>
      <c r="WIB24" s="780"/>
      <c r="WIC24" s="780"/>
      <c r="WID24" s="780"/>
      <c r="WIE24" s="780"/>
      <c r="WIF24" s="780"/>
      <c r="WIG24" s="780"/>
      <c r="WIH24" s="780"/>
      <c r="WII24" s="780"/>
      <c r="WIJ24" s="780"/>
      <c r="WIK24" s="780"/>
      <c r="WIL24" s="780"/>
      <c r="WIM24" s="780"/>
      <c r="WIN24" s="780"/>
      <c r="WIO24" s="780"/>
      <c r="WIP24" s="780"/>
      <c r="WIQ24" s="780"/>
      <c r="WIR24" s="780"/>
      <c r="WIS24" s="780"/>
      <c r="WIT24" s="780"/>
      <c r="WIU24" s="780"/>
      <c r="WIV24" s="780"/>
      <c r="WIW24" s="780"/>
      <c r="WIX24" s="780"/>
      <c r="WIY24" s="780"/>
      <c r="WIZ24" s="780"/>
      <c r="WJA24" s="780"/>
      <c r="WJB24" s="780"/>
      <c r="WJC24" s="780"/>
      <c r="WJD24" s="780"/>
      <c r="WJE24" s="780"/>
      <c r="WJF24" s="780"/>
      <c r="WJG24" s="780"/>
      <c r="WJH24" s="780"/>
      <c r="WJI24" s="780"/>
      <c r="WJJ24" s="780"/>
      <c r="WJK24" s="780"/>
      <c r="WJL24" s="780"/>
      <c r="WJM24" s="780"/>
      <c r="WJN24" s="780"/>
      <c r="WJO24" s="780"/>
      <c r="WJP24" s="780"/>
      <c r="WJQ24" s="780"/>
      <c r="WJR24" s="780"/>
      <c r="WJS24" s="780"/>
      <c r="WJT24" s="780"/>
      <c r="WJU24" s="780"/>
      <c r="WJV24" s="780"/>
      <c r="WJW24" s="780"/>
      <c r="WJX24" s="780"/>
      <c r="WJY24" s="780"/>
      <c r="WJZ24" s="780"/>
      <c r="WKA24" s="780"/>
      <c r="WKB24" s="780"/>
      <c r="WKC24" s="780"/>
      <c r="WKD24" s="780"/>
      <c r="WKE24" s="780"/>
      <c r="WKF24" s="780"/>
      <c r="WKG24" s="780"/>
      <c r="WKH24" s="780"/>
      <c r="WKI24" s="780"/>
      <c r="WKJ24" s="780"/>
      <c r="WKK24" s="780"/>
      <c r="WKL24" s="780"/>
      <c r="WKM24" s="780"/>
      <c r="WKN24" s="780"/>
      <c r="WKO24" s="780"/>
      <c r="WKP24" s="780"/>
      <c r="WKQ24" s="780"/>
      <c r="WKR24" s="780"/>
      <c r="WKS24" s="780"/>
      <c r="WKT24" s="780"/>
      <c r="WKU24" s="780"/>
      <c r="WKV24" s="780"/>
      <c r="WKW24" s="780"/>
      <c r="WKX24" s="780"/>
      <c r="WKY24" s="780"/>
      <c r="WKZ24" s="780"/>
      <c r="WLA24" s="780"/>
      <c r="WLB24" s="780"/>
      <c r="WLC24" s="780"/>
      <c r="WLD24" s="780"/>
      <c r="WLE24" s="780"/>
      <c r="WLF24" s="780"/>
      <c r="WLG24" s="780"/>
      <c r="WLH24" s="780"/>
      <c r="WLI24" s="780"/>
      <c r="WLJ24" s="780"/>
      <c r="WLK24" s="780"/>
      <c r="WLL24" s="780"/>
      <c r="WLM24" s="780"/>
      <c r="WLN24" s="780"/>
      <c r="WLO24" s="780"/>
      <c r="WLP24" s="780"/>
      <c r="WLQ24" s="780"/>
      <c r="WLR24" s="780"/>
      <c r="WLS24" s="780"/>
      <c r="WLT24" s="780"/>
      <c r="WLU24" s="780"/>
      <c r="WLV24" s="780"/>
      <c r="WLW24" s="780"/>
      <c r="WLX24" s="780"/>
      <c r="WLY24" s="780"/>
      <c r="WLZ24" s="780"/>
      <c r="WMA24" s="780"/>
      <c r="WMB24" s="780"/>
      <c r="WMC24" s="780"/>
      <c r="WMD24" s="780"/>
      <c r="WME24" s="780"/>
      <c r="WMF24" s="780"/>
      <c r="WMG24" s="780"/>
      <c r="WMH24" s="780"/>
      <c r="WMI24" s="780"/>
      <c r="WMJ24" s="780"/>
      <c r="WMK24" s="780"/>
      <c r="WML24" s="780"/>
      <c r="WMM24" s="780"/>
      <c r="WMN24" s="780"/>
      <c r="WMO24" s="780"/>
      <c r="WMP24" s="780"/>
      <c r="WMQ24" s="780"/>
      <c r="WMR24" s="780"/>
      <c r="WMS24" s="780"/>
      <c r="WMT24" s="780"/>
      <c r="WMU24" s="780"/>
      <c r="WMV24" s="780"/>
      <c r="WMW24" s="780"/>
      <c r="WMX24" s="780"/>
      <c r="WMY24" s="780"/>
      <c r="WMZ24" s="780"/>
      <c r="WNA24" s="780"/>
      <c r="WNB24" s="780"/>
      <c r="WNC24" s="780"/>
      <c r="WND24" s="780"/>
      <c r="WNE24" s="780"/>
      <c r="WNF24" s="780"/>
      <c r="WNG24" s="780"/>
      <c r="WNH24" s="780"/>
      <c r="WNI24" s="780"/>
      <c r="WNJ24" s="780"/>
      <c r="WNK24" s="780"/>
      <c r="WNL24" s="780"/>
      <c r="WNM24" s="780"/>
      <c r="WNN24" s="780"/>
      <c r="WNO24" s="780"/>
      <c r="WNP24" s="780"/>
      <c r="WNQ24" s="780"/>
      <c r="WNR24" s="780"/>
      <c r="WNS24" s="780"/>
      <c r="WNT24" s="780"/>
      <c r="WNU24" s="780"/>
      <c r="WNV24" s="780"/>
      <c r="WNW24" s="780"/>
      <c r="WNX24" s="780"/>
      <c r="WNY24" s="780"/>
      <c r="WNZ24" s="780"/>
      <c r="WOA24" s="780"/>
      <c r="WOB24" s="780"/>
      <c r="WOC24" s="780"/>
      <c r="WOD24" s="780"/>
      <c r="WOE24" s="780"/>
      <c r="WOF24" s="780"/>
      <c r="WOG24" s="780"/>
      <c r="WOH24" s="780"/>
      <c r="WOI24" s="780"/>
      <c r="WOJ24" s="780"/>
      <c r="WOK24" s="780"/>
      <c r="WOL24" s="780"/>
      <c r="WOM24" s="780"/>
      <c r="WON24" s="780"/>
      <c r="WOO24" s="780"/>
      <c r="WOP24" s="780"/>
      <c r="WOQ24" s="780"/>
      <c r="WOR24" s="780"/>
      <c r="WOS24" s="780"/>
      <c r="WOT24" s="780"/>
      <c r="WOU24" s="780"/>
      <c r="WOV24" s="780"/>
      <c r="WOW24" s="780"/>
      <c r="WOX24" s="780"/>
      <c r="WOY24" s="780"/>
      <c r="WOZ24" s="780"/>
      <c r="WPA24" s="780"/>
      <c r="WPB24" s="780"/>
      <c r="WPC24" s="780"/>
      <c r="WPD24" s="780"/>
      <c r="WPE24" s="780"/>
      <c r="WPF24" s="780"/>
      <c r="WPG24" s="780"/>
      <c r="WPH24" s="780"/>
      <c r="WPI24" s="780"/>
      <c r="WPJ24" s="780"/>
      <c r="WPK24" s="780"/>
      <c r="WPL24" s="780"/>
      <c r="WPM24" s="780"/>
      <c r="WPN24" s="780"/>
      <c r="WPO24" s="780"/>
      <c r="WPP24" s="780"/>
      <c r="WPQ24" s="780"/>
      <c r="WPR24" s="780"/>
      <c r="WPS24" s="780"/>
      <c r="WPT24" s="780"/>
      <c r="WPU24" s="780"/>
      <c r="WPV24" s="780"/>
      <c r="WPW24" s="780"/>
      <c r="WPX24" s="780"/>
      <c r="WPY24" s="780"/>
      <c r="WPZ24" s="780"/>
      <c r="WQA24" s="780"/>
      <c r="WQB24" s="780"/>
      <c r="WQC24" s="780"/>
      <c r="WQD24" s="780"/>
      <c r="WQE24" s="780"/>
      <c r="WQF24" s="780"/>
      <c r="WQG24" s="780"/>
      <c r="WQH24" s="780"/>
      <c r="WQI24" s="780"/>
      <c r="WQJ24" s="780"/>
      <c r="WQK24" s="780"/>
      <c r="WQL24" s="780"/>
      <c r="WQM24" s="780"/>
      <c r="WQN24" s="780"/>
      <c r="WQO24" s="780"/>
      <c r="WQP24" s="780"/>
      <c r="WQQ24" s="780"/>
      <c r="WQR24" s="780"/>
      <c r="WQS24" s="780"/>
      <c r="WQT24" s="780"/>
      <c r="WQU24" s="780"/>
      <c r="WQV24" s="780"/>
      <c r="WQW24" s="780"/>
      <c r="WQX24" s="780"/>
      <c r="WQY24" s="780"/>
      <c r="WQZ24" s="780"/>
      <c r="WRA24" s="780"/>
      <c r="WRB24" s="780"/>
      <c r="WRC24" s="780"/>
      <c r="WRD24" s="780"/>
      <c r="WRE24" s="780"/>
      <c r="WRF24" s="780"/>
      <c r="WRG24" s="780"/>
      <c r="WRH24" s="780"/>
      <c r="WRI24" s="780"/>
      <c r="WRJ24" s="780"/>
      <c r="WRK24" s="780"/>
      <c r="WRL24" s="780"/>
      <c r="WRM24" s="780"/>
      <c r="WRN24" s="780"/>
      <c r="WRO24" s="780"/>
      <c r="WRP24" s="780"/>
      <c r="WRQ24" s="780"/>
      <c r="WRR24" s="780"/>
      <c r="WRS24" s="780"/>
      <c r="WRT24" s="780"/>
      <c r="WRU24" s="780"/>
      <c r="WRV24" s="780"/>
      <c r="WRW24" s="780"/>
      <c r="WRX24" s="780"/>
      <c r="WRY24" s="780"/>
      <c r="WRZ24" s="780"/>
      <c r="WSA24" s="780"/>
      <c r="WSB24" s="780"/>
      <c r="WSC24" s="780"/>
      <c r="WSD24" s="780"/>
      <c r="WSE24" s="780"/>
      <c r="WSF24" s="780"/>
      <c r="WSG24" s="780"/>
      <c r="WSH24" s="780"/>
      <c r="WSI24" s="780"/>
      <c r="WSJ24" s="780"/>
      <c r="WSK24" s="780"/>
      <c r="WSL24" s="780"/>
      <c r="WSM24" s="780"/>
      <c r="WSN24" s="780"/>
      <c r="WSO24" s="780"/>
      <c r="WSP24" s="780"/>
      <c r="WSQ24" s="780"/>
      <c r="WSR24" s="780"/>
      <c r="WSS24" s="780"/>
      <c r="WST24" s="780"/>
      <c r="WSU24" s="780"/>
      <c r="WSV24" s="780"/>
      <c r="WSW24" s="780"/>
      <c r="WSX24" s="780"/>
      <c r="WSY24" s="780"/>
      <c r="WSZ24" s="780"/>
      <c r="WTA24" s="780"/>
      <c r="WTB24" s="780"/>
      <c r="WTC24" s="780"/>
      <c r="WTD24" s="780"/>
      <c r="WTE24" s="780"/>
      <c r="WTF24" s="780"/>
      <c r="WTG24" s="780"/>
      <c r="WTH24" s="780"/>
      <c r="WTI24" s="780"/>
      <c r="WTJ24" s="780"/>
      <c r="WTK24" s="780"/>
      <c r="WTL24" s="780"/>
      <c r="WTM24" s="780"/>
      <c r="WTN24" s="780"/>
      <c r="WTO24" s="780"/>
      <c r="WTP24" s="780"/>
      <c r="WTQ24" s="780"/>
      <c r="WTR24" s="780"/>
      <c r="WTS24" s="780"/>
      <c r="WTT24" s="780"/>
      <c r="WTU24" s="780"/>
      <c r="WTV24" s="780"/>
      <c r="WTW24" s="780"/>
      <c r="WTX24" s="780"/>
      <c r="WTY24" s="780"/>
      <c r="WTZ24" s="780"/>
      <c r="WUA24" s="780"/>
      <c r="WUB24" s="780"/>
      <c r="WUC24" s="780"/>
      <c r="WUD24" s="780"/>
      <c r="WUE24" s="780"/>
      <c r="WUF24" s="780"/>
      <c r="WUG24" s="780"/>
      <c r="WUH24" s="780"/>
      <c r="WUI24" s="780"/>
      <c r="WUJ24" s="780"/>
      <c r="WUK24" s="780"/>
      <c r="WUL24" s="780"/>
      <c r="WUM24" s="780"/>
      <c r="WUN24" s="780"/>
      <c r="WUO24" s="780"/>
      <c r="WUP24" s="780"/>
      <c r="WUQ24" s="780"/>
      <c r="WUR24" s="780"/>
      <c r="WUS24" s="780"/>
      <c r="WUT24" s="780"/>
      <c r="WUU24" s="780"/>
      <c r="WUV24" s="780"/>
      <c r="WUW24" s="780"/>
      <c r="WUX24" s="780"/>
      <c r="WUY24" s="780"/>
      <c r="WUZ24" s="780"/>
      <c r="WVA24" s="780"/>
      <c r="WVB24" s="780"/>
      <c r="WVC24" s="780"/>
      <c r="WVD24" s="780"/>
      <c r="WVE24" s="780"/>
      <c r="WVF24" s="780"/>
      <c r="WVG24" s="780"/>
      <c r="WVH24" s="780"/>
      <c r="WVI24" s="780"/>
      <c r="WVJ24" s="780"/>
      <c r="WVK24" s="780"/>
      <c r="WVL24" s="780"/>
      <c r="WVM24" s="780"/>
      <c r="WVN24" s="780"/>
      <c r="WVO24" s="780"/>
      <c r="WVP24" s="780"/>
      <c r="WVQ24" s="780"/>
      <c r="WVR24" s="780"/>
      <c r="WVS24" s="780"/>
      <c r="WVT24" s="780"/>
      <c r="WVU24" s="780"/>
      <c r="WVV24" s="780"/>
      <c r="WVW24" s="780"/>
      <c r="WVX24" s="780"/>
      <c r="WVY24" s="780"/>
      <c r="WVZ24" s="780"/>
      <c r="WWA24" s="780"/>
      <c r="WWB24" s="780"/>
      <c r="WWC24" s="780"/>
      <c r="WWD24" s="780"/>
      <c r="WWE24" s="780"/>
      <c r="WWF24" s="780"/>
      <c r="WWG24" s="780"/>
      <c r="WWH24" s="780"/>
      <c r="WWI24" s="780"/>
      <c r="WWJ24" s="780"/>
      <c r="WWK24" s="780"/>
      <c r="WWL24" s="780"/>
      <c r="WWM24" s="780"/>
      <c r="WWN24" s="780"/>
      <c r="WWO24" s="780"/>
      <c r="WWP24" s="780"/>
      <c r="WWQ24" s="780"/>
      <c r="WWR24" s="780"/>
      <c r="WWS24" s="780"/>
      <c r="WWT24" s="780"/>
      <c r="WWU24" s="780"/>
      <c r="WWV24" s="780"/>
      <c r="WWW24" s="780"/>
      <c r="WWX24" s="780"/>
      <c r="WWY24" s="780"/>
      <c r="WWZ24" s="780"/>
      <c r="WXA24" s="780"/>
      <c r="WXB24" s="780"/>
      <c r="WXC24" s="780"/>
      <c r="WXD24" s="780"/>
      <c r="WXE24" s="780"/>
      <c r="WXF24" s="780"/>
      <c r="WXG24" s="780"/>
      <c r="WXH24" s="780"/>
      <c r="WXI24" s="780"/>
      <c r="WXJ24" s="780"/>
      <c r="WXK24" s="780"/>
      <c r="WXL24" s="780"/>
      <c r="WXM24" s="780"/>
      <c r="WXN24" s="780"/>
      <c r="WXO24" s="780"/>
      <c r="WXP24" s="780"/>
      <c r="WXQ24" s="780"/>
      <c r="WXR24" s="780"/>
      <c r="WXS24" s="780"/>
      <c r="WXT24" s="780"/>
      <c r="WXU24" s="780"/>
      <c r="WXV24" s="780"/>
      <c r="WXW24" s="780"/>
      <c r="WXX24" s="780"/>
      <c r="WXY24" s="780"/>
      <c r="WXZ24" s="780"/>
      <c r="WYA24" s="780"/>
      <c r="WYB24" s="780"/>
      <c r="WYC24" s="780"/>
      <c r="WYD24" s="780"/>
      <c r="WYE24" s="780"/>
      <c r="WYF24" s="780"/>
      <c r="WYG24" s="780"/>
      <c r="WYH24" s="780"/>
      <c r="WYI24" s="780"/>
      <c r="WYJ24" s="780"/>
      <c r="WYK24" s="780"/>
      <c r="WYL24" s="780"/>
      <c r="WYM24" s="780"/>
      <c r="WYN24" s="780"/>
      <c r="WYO24" s="780"/>
      <c r="WYP24" s="780"/>
      <c r="WYQ24" s="780"/>
      <c r="WYR24" s="780"/>
      <c r="WYS24" s="780"/>
      <c r="WYT24" s="780"/>
      <c r="WYU24" s="780"/>
      <c r="WYV24" s="780"/>
      <c r="WYW24" s="780"/>
      <c r="WYX24" s="780"/>
      <c r="WYY24" s="780"/>
      <c r="WYZ24" s="780"/>
      <c r="WZA24" s="780"/>
      <c r="WZB24" s="780"/>
      <c r="WZC24" s="780"/>
      <c r="WZD24" s="780"/>
      <c r="WZE24" s="780"/>
      <c r="WZF24" s="780"/>
      <c r="WZG24" s="780"/>
      <c r="WZH24" s="780"/>
      <c r="WZI24" s="780"/>
      <c r="WZJ24" s="780"/>
      <c r="WZK24" s="780"/>
      <c r="WZL24" s="780"/>
      <c r="WZM24" s="780"/>
      <c r="WZN24" s="780"/>
      <c r="WZO24" s="780"/>
      <c r="WZP24" s="780"/>
      <c r="WZQ24" s="780"/>
      <c r="WZR24" s="780"/>
      <c r="WZS24" s="780"/>
      <c r="WZT24" s="780"/>
      <c r="WZU24" s="780"/>
      <c r="WZV24" s="780"/>
      <c r="WZW24" s="780"/>
      <c r="WZX24" s="780"/>
      <c r="WZY24" s="780"/>
      <c r="WZZ24" s="780"/>
      <c r="XAA24" s="780"/>
      <c r="XAB24" s="780"/>
      <c r="XAC24" s="780"/>
      <c r="XAD24" s="780"/>
      <c r="XAE24" s="780"/>
      <c r="XAF24" s="780"/>
      <c r="XAG24" s="780"/>
      <c r="XAH24" s="780"/>
      <c r="XAI24" s="780"/>
      <c r="XAJ24" s="780"/>
      <c r="XAK24" s="780"/>
      <c r="XAL24" s="780"/>
      <c r="XAM24" s="780"/>
      <c r="XAN24" s="780"/>
      <c r="XAO24" s="780"/>
      <c r="XAP24" s="780"/>
      <c r="XAQ24" s="780"/>
      <c r="XAR24" s="780"/>
      <c r="XAS24" s="780"/>
      <c r="XAT24" s="780"/>
      <c r="XAU24" s="780"/>
      <c r="XAV24" s="780"/>
      <c r="XAW24" s="780"/>
      <c r="XAX24" s="780"/>
      <c r="XAY24" s="780"/>
      <c r="XAZ24" s="780"/>
      <c r="XBA24" s="780"/>
      <c r="XBB24" s="780"/>
      <c r="XBC24" s="780"/>
      <c r="XBD24" s="780"/>
      <c r="XBE24" s="780"/>
      <c r="XBF24" s="780"/>
      <c r="XBG24" s="780"/>
      <c r="XBH24" s="780"/>
      <c r="XBI24" s="780"/>
      <c r="XBJ24" s="780"/>
      <c r="XBK24" s="780"/>
      <c r="XBL24" s="780"/>
      <c r="XBM24" s="780"/>
      <c r="XBN24" s="780"/>
      <c r="XBO24" s="780"/>
      <c r="XBP24" s="780"/>
      <c r="XBQ24" s="780"/>
      <c r="XBR24" s="780"/>
      <c r="XBS24" s="780"/>
      <c r="XBT24" s="780"/>
      <c r="XBU24" s="780"/>
      <c r="XBV24" s="780"/>
      <c r="XBW24" s="780"/>
      <c r="XBX24" s="780"/>
      <c r="XBY24" s="780"/>
      <c r="XBZ24" s="780"/>
      <c r="XCA24" s="780"/>
      <c r="XCB24" s="780"/>
      <c r="XCC24" s="780"/>
      <c r="XCD24" s="780"/>
      <c r="XCE24" s="780"/>
      <c r="XCF24" s="780"/>
      <c r="XCG24" s="780"/>
      <c r="XCH24" s="780"/>
      <c r="XCI24" s="780"/>
      <c r="XCJ24" s="780"/>
      <c r="XCK24" s="780"/>
      <c r="XCL24" s="780"/>
      <c r="XCM24" s="780"/>
      <c r="XCN24" s="780"/>
      <c r="XCO24" s="780"/>
      <c r="XCP24" s="780"/>
      <c r="XCQ24" s="780"/>
      <c r="XCR24" s="780"/>
      <c r="XCS24" s="780"/>
      <c r="XCT24" s="780"/>
      <c r="XCU24" s="780"/>
      <c r="XCV24" s="780"/>
      <c r="XCW24" s="780"/>
      <c r="XCX24" s="780"/>
      <c r="XCY24" s="780"/>
      <c r="XCZ24" s="780"/>
      <c r="XDA24" s="780"/>
      <c r="XDB24" s="780"/>
      <c r="XDC24" s="780"/>
      <c r="XDD24" s="780"/>
      <c r="XDE24" s="780"/>
      <c r="XDF24" s="780"/>
      <c r="XDG24" s="780"/>
      <c r="XDH24" s="780"/>
      <c r="XDI24" s="780"/>
      <c r="XDJ24" s="780"/>
      <c r="XDK24" s="780"/>
      <c r="XDL24" s="780"/>
      <c r="XDM24" s="780"/>
      <c r="XDN24" s="780"/>
      <c r="XDO24" s="780"/>
      <c r="XDP24" s="780"/>
      <c r="XDQ24" s="780"/>
      <c r="XDR24" s="780"/>
      <c r="XDS24" s="780"/>
      <c r="XDT24" s="780"/>
      <c r="XDU24" s="780"/>
      <c r="XDV24" s="780"/>
      <c r="XDW24" s="780"/>
      <c r="XDX24" s="780"/>
      <c r="XDY24" s="780"/>
      <c r="XDZ24" s="780"/>
      <c r="XEA24" s="780"/>
      <c r="XEB24" s="780"/>
      <c r="XEC24" s="780"/>
      <c r="XED24" s="780"/>
      <c r="XEE24" s="780"/>
      <c r="XEF24" s="780"/>
      <c r="XEG24" s="780"/>
      <c r="XEH24" s="780"/>
      <c r="XEI24" s="780"/>
      <c r="XEJ24" s="780"/>
      <c r="XEK24" s="780"/>
      <c r="XEL24" s="780"/>
      <c r="XEM24" s="780"/>
      <c r="XEN24" s="780"/>
      <c r="XEO24" s="780"/>
      <c r="XEP24" s="780"/>
      <c r="XEQ24" s="780"/>
      <c r="XER24" s="780"/>
      <c r="XES24" s="780"/>
      <c r="XET24" s="780"/>
      <c r="XEU24" s="780"/>
      <c r="XEV24" s="780"/>
      <c r="XEW24" s="780"/>
      <c r="XEX24" s="780"/>
      <c r="XEY24" s="780"/>
      <c r="XEZ24" s="780"/>
      <c r="XFA24" s="780"/>
      <c r="XFB24" s="780"/>
      <c r="XFC24" s="780"/>
    </row>
    <row r="25" spans="1:16384" ht="15" customHeight="1" x14ac:dyDescent="0.2">
      <c r="A25" s="778" t="s">
        <v>17782</v>
      </c>
      <c r="B25" s="776" t="s">
        <v>17783</v>
      </c>
      <c r="C25" s="776" t="s">
        <v>17784</v>
      </c>
      <c r="D25" s="776" t="s">
        <v>17792</v>
      </c>
      <c r="E25" s="776" t="s">
        <v>17793</v>
      </c>
      <c r="F25" s="776" t="s">
        <v>17794</v>
      </c>
      <c r="G25" s="792">
        <v>495604</v>
      </c>
      <c r="H25" s="787">
        <v>44501</v>
      </c>
      <c r="I25" s="787">
        <v>45077</v>
      </c>
      <c r="J25" s="776" t="s">
        <v>17359</v>
      </c>
      <c r="K25" s="776" t="s">
        <v>181</v>
      </c>
      <c r="L25" s="776" t="s">
        <v>17795</v>
      </c>
      <c r="M25" s="780"/>
      <c r="N25" s="780"/>
      <c r="O25" s="780"/>
      <c r="P25" s="780"/>
      <c r="Q25" s="780"/>
      <c r="R25" s="780"/>
      <c r="S25" s="780"/>
      <c r="T25" s="780"/>
      <c r="U25" s="780"/>
      <c r="V25" s="780"/>
      <c r="W25" s="780"/>
      <c r="X25" s="780"/>
      <c r="Y25" s="780"/>
      <c r="Z25" s="780"/>
      <c r="AA25" s="780"/>
      <c r="AB25" s="780"/>
      <c r="AC25" s="780"/>
      <c r="AD25" s="780"/>
      <c r="AE25" s="780"/>
      <c r="AF25" s="780"/>
      <c r="AG25" s="780"/>
      <c r="AH25" s="780"/>
      <c r="AI25" s="780"/>
      <c r="AJ25" s="780"/>
      <c r="AK25" s="780"/>
      <c r="AL25" s="780"/>
      <c r="AM25" s="780"/>
      <c r="AN25" s="780"/>
      <c r="AO25" s="780"/>
      <c r="AP25" s="780"/>
      <c r="AQ25" s="780"/>
      <c r="AR25" s="780"/>
      <c r="AS25" s="780"/>
      <c r="AT25" s="780"/>
      <c r="AU25" s="780"/>
      <c r="AV25" s="780"/>
      <c r="AW25" s="780"/>
      <c r="AX25" s="780"/>
      <c r="AY25" s="780"/>
      <c r="AZ25" s="780"/>
      <c r="BA25" s="780"/>
      <c r="BB25" s="780"/>
      <c r="BC25" s="780"/>
      <c r="BD25" s="780"/>
      <c r="BE25" s="780"/>
      <c r="BF25" s="780"/>
      <c r="BG25" s="780"/>
      <c r="BH25" s="780"/>
      <c r="BI25" s="780"/>
      <c r="BJ25" s="780"/>
      <c r="BK25" s="780"/>
      <c r="BL25" s="780"/>
      <c r="BM25" s="780"/>
      <c r="BN25" s="780"/>
      <c r="BO25" s="780"/>
      <c r="BP25" s="780"/>
      <c r="BQ25" s="780"/>
      <c r="BR25" s="780"/>
      <c r="BS25" s="780"/>
      <c r="BT25" s="780"/>
      <c r="BU25" s="780"/>
      <c r="BV25" s="780"/>
      <c r="BW25" s="780"/>
      <c r="BX25" s="780"/>
      <c r="BY25" s="780"/>
      <c r="BZ25" s="780"/>
      <c r="CA25" s="780"/>
      <c r="CB25" s="780"/>
      <c r="CC25" s="780"/>
      <c r="CD25" s="780"/>
      <c r="CE25" s="780"/>
      <c r="CF25" s="780"/>
      <c r="CG25" s="780"/>
      <c r="CH25" s="780"/>
      <c r="CI25" s="780"/>
      <c r="CJ25" s="780"/>
      <c r="CK25" s="780"/>
      <c r="CL25" s="780"/>
      <c r="CM25" s="780"/>
      <c r="CN25" s="780"/>
      <c r="CO25" s="780"/>
      <c r="CP25" s="780"/>
      <c r="CQ25" s="780"/>
      <c r="CR25" s="780"/>
      <c r="CS25" s="780"/>
      <c r="CT25" s="780"/>
      <c r="CU25" s="780"/>
      <c r="CV25" s="780"/>
      <c r="CW25" s="780"/>
      <c r="CX25" s="780"/>
      <c r="CY25" s="780"/>
      <c r="CZ25" s="780"/>
      <c r="DA25" s="780"/>
      <c r="DB25" s="780"/>
      <c r="DC25" s="780"/>
      <c r="DD25" s="780"/>
      <c r="DE25" s="780"/>
      <c r="DF25" s="780"/>
      <c r="DG25" s="780"/>
      <c r="DH25" s="780"/>
      <c r="DI25" s="780"/>
      <c r="DJ25" s="780"/>
      <c r="DK25" s="780"/>
      <c r="DL25" s="780"/>
      <c r="DM25" s="780"/>
      <c r="DN25" s="780"/>
      <c r="DO25" s="780"/>
      <c r="DP25" s="780"/>
      <c r="DQ25" s="780"/>
      <c r="DR25" s="780"/>
      <c r="DS25" s="780"/>
      <c r="DT25" s="780"/>
      <c r="DU25" s="780"/>
      <c r="DV25" s="780"/>
      <c r="DW25" s="780"/>
      <c r="DX25" s="780"/>
      <c r="DY25" s="780"/>
      <c r="DZ25" s="780"/>
      <c r="EA25" s="780"/>
      <c r="EB25" s="780"/>
      <c r="EC25" s="780"/>
      <c r="ED25" s="780"/>
      <c r="EE25" s="780"/>
      <c r="EF25" s="780"/>
      <c r="EG25" s="780"/>
      <c r="EH25" s="780"/>
      <c r="EI25" s="780"/>
      <c r="EJ25" s="780"/>
      <c r="EK25" s="780"/>
      <c r="EL25" s="780"/>
      <c r="EM25" s="780"/>
      <c r="EN25" s="780"/>
      <c r="EO25" s="780"/>
      <c r="EP25" s="780"/>
      <c r="EQ25" s="780"/>
      <c r="ER25" s="780"/>
      <c r="ES25" s="780"/>
      <c r="ET25" s="780"/>
      <c r="EU25" s="780"/>
      <c r="EV25" s="780"/>
      <c r="EW25" s="780"/>
      <c r="EX25" s="780"/>
      <c r="EY25" s="780"/>
      <c r="EZ25" s="780"/>
      <c r="FA25" s="780"/>
      <c r="FB25" s="780"/>
      <c r="FC25" s="780"/>
      <c r="FD25" s="780"/>
      <c r="FE25" s="780"/>
      <c r="FF25" s="780"/>
      <c r="FG25" s="780"/>
      <c r="FH25" s="780"/>
      <c r="FI25" s="780"/>
      <c r="FJ25" s="780"/>
      <c r="FK25" s="780"/>
      <c r="FL25" s="780"/>
      <c r="FM25" s="780"/>
      <c r="FN25" s="780"/>
      <c r="FO25" s="780"/>
      <c r="FP25" s="780"/>
      <c r="FQ25" s="780"/>
      <c r="FR25" s="780"/>
      <c r="FS25" s="780"/>
      <c r="FT25" s="780"/>
      <c r="FU25" s="780"/>
      <c r="FV25" s="780"/>
      <c r="FW25" s="780"/>
      <c r="FX25" s="780"/>
      <c r="FY25" s="780"/>
      <c r="FZ25" s="780"/>
      <c r="GA25" s="780"/>
      <c r="GB25" s="780"/>
      <c r="GC25" s="780"/>
      <c r="GD25" s="780"/>
      <c r="GE25" s="780"/>
      <c r="GF25" s="780"/>
      <c r="GG25" s="780"/>
      <c r="GH25" s="780"/>
      <c r="GI25" s="780"/>
      <c r="GJ25" s="780"/>
      <c r="GK25" s="780"/>
      <c r="GL25" s="780"/>
      <c r="GM25" s="780"/>
      <c r="GN25" s="780"/>
      <c r="GO25" s="780"/>
      <c r="GP25" s="780"/>
      <c r="GQ25" s="780"/>
      <c r="GR25" s="780"/>
      <c r="GS25" s="780"/>
      <c r="GT25" s="780"/>
      <c r="GU25" s="780"/>
      <c r="GV25" s="780"/>
      <c r="GW25" s="780"/>
      <c r="GX25" s="780"/>
      <c r="GY25" s="780"/>
      <c r="GZ25" s="780"/>
      <c r="HA25" s="780"/>
      <c r="HB25" s="780"/>
      <c r="HC25" s="780"/>
      <c r="HD25" s="780"/>
      <c r="HE25" s="780"/>
      <c r="HF25" s="780"/>
      <c r="HG25" s="780"/>
      <c r="HH25" s="780"/>
      <c r="HI25" s="780"/>
      <c r="HJ25" s="780"/>
      <c r="HK25" s="780"/>
      <c r="HL25" s="780"/>
      <c r="HM25" s="780"/>
      <c r="HN25" s="780"/>
      <c r="HO25" s="780"/>
      <c r="HP25" s="780"/>
      <c r="HQ25" s="780"/>
      <c r="HR25" s="780"/>
      <c r="HS25" s="780"/>
      <c r="HT25" s="780"/>
      <c r="HU25" s="780"/>
      <c r="HV25" s="780"/>
      <c r="HW25" s="780"/>
      <c r="HX25" s="780"/>
      <c r="HY25" s="780"/>
      <c r="HZ25" s="780"/>
      <c r="IA25" s="780"/>
      <c r="IB25" s="780"/>
      <c r="IC25" s="780"/>
      <c r="ID25" s="780"/>
      <c r="IE25" s="780"/>
      <c r="IF25" s="780"/>
      <c r="IG25" s="780"/>
      <c r="IH25" s="780"/>
      <c r="II25" s="780"/>
      <c r="IJ25" s="780"/>
      <c r="IK25" s="780"/>
      <c r="IL25" s="780"/>
      <c r="IM25" s="780"/>
      <c r="IN25" s="780"/>
      <c r="IO25" s="780"/>
      <c r="IP25" s="780"/>
      <c r="IQ25" s="780"/>
      <c r="IR25" s="780"/>
      <c r="IS25" s="780"/>
      <c r="IT25" s="780"/>
      <c r="IU25" s="780"/>
      <c r="IV25" s="780"/>
      <c r="IW25" s="780"/>
      <c r="IX25" s="780"/>
      <c r="IY25" s="780"/>
      <c r="IZ25" s="780"/>
      <c r="JA25" s="780"/>
      <c r="JB25" s="780"/>
      <c r="JC25" s="780"/>
      <c r="JD25" s="780"/>
      <c r="JE25" s="780"/>
      <c r="JF25" s="780"/>
      <c r="JG25" s="780"/>
      <c r="JH25" s="780"/>
      <c r="JI25" s="780"/>
      <c r="JJ25" s="780"/>
      <c r="JK25" s="780"/>
      <c r="JL25" s="780"/>
      <c r="JM25" s="780"/>
      <c r="JN25" s="780"/>
      <c r="JO25" s="780"/>
      <c r="JP25" s="780"/>
      <c r="JQ25" s="780"/>
      <c r="JR25" s="780"/>
      <c r="JS25" s="780"/>
      <c r="JT25" s="780"/>
      <c r="JU25" s="780"/>
      <c r="JV25" s="780"/>
      <c r="JW25" s="780"/>
      <c r="JX25" s="780"/>
      <c r="JY25" s="780"/>
      <c r="JZ25" s="780"/>
      <c r="KA25" s="780"/>
      <c r="KB25" s="780"/>
      <c r="KC25" s="780"/>
      <c r="KD25" s="780"/>
      <c r="KE25" s="780"/>
      <c r="KF25" s="780"/>
      <c r="KG25" s="780"/>
      <c r="KH25" s="780"/>
      <c r="KI25" s="780"/>
      <c r="KJ25" s="780"/>
      <c r="KK25" s="780"/>
      <c r="KL25" s="780"/>
      <c r="KM25" s="780"/>
      <c r="KN25" s="780"/>
      <c r="KO25" s="780"/>
      <c r="KP25" s="780"/>
      <c r="KQ25" s="780"/>
      <c r="KR25" s="780"/>
      <c r="KS25" s="780"/>
      <c r="KT25" s="780"/>
      <c r="KU25" s="780"/>
      <c r="KV25" s="780"/>
      <c r="KW25" s="780"/>
      <c r="KX25" s="780"/>
      <c r="KY25" s="780"/>
      <c r="KZ25" s="780"/>
      <c r="LA25" s="780"/>
      <c r="LB25" s="780"/>
      <c r="LC25" s="780"/>
      <c r="LD25" s="780"/>
      <c r="LE25" s="780"/>
      <c r="LF25" s="780"/>
      <c r="LG25" s="780"/>
      <c r="LH25" s="780"/>
      <c r="LI25" s="780"/>
      <c r="LJ25" s="780"/>
      <c r="LK25" s="780"/>
      <c r="LL25" s="780"/>
      <c r="LM25" s="780"/>
      <c r="LN25" s="780"/>
      <c r="LO25" s="780"/>
      <c r="LP25" s="780"/>
      <c r="LQ25" s="780"/>
      <c r="LR25" s="780"/>
      <c r="LS25" s="780"/>
      <c r="LT25" s="780"/>
      <c r="LU25" s="780"/>
      <c r="LV25" s="780"/>
      <c r="LW25" s="780"/>
      <c r="LX25" s="780"/>
      <c r="LY25" s="780"/>
      <c r="LZ25" s="780"/>
      <c r="MA25" s="780"/>
      <c r="MB25" s="780"/>
      <c r="MC25" s="780"/>
      <c r="MD25" s="780"/>
      <c r="ME25" s="780"/>
      <c r="MF25" s="780"/>
      <c r="MG25" s="780"/>
      <c r="MH25" s="780"/>
      <c r="MI25" s="780"/>
      <c r="MJ25" s="780"/>
      <c r="MK25" s="780"/>
      <c r="ML25" s="780"/>
      <c r="MM25" s="780"/>
      <c r="MN25" s="780"/>
      <c r="MO25" s="780"/>
      <c r="MP25" s="780"/>
      <c r="MQ25" s="780"/>
      <c r="MR25" s="780"/>
      <c r="MS25" s="780"/>
      <c r="MT25" s="780"/>
      <c r="MU25" s="780"/>
      <c r="MV25" s="780"/>
      <c r="MW25" s="780"/>
      <c r="MX25" s="780"/>
      <c r="MY25" s="780"/>
      <c r="MZ25" s="780"/>
      <c r="NA25" s="780"/>
      <c r="NB25" s="780"/>
      <c r="NC25" s="780"/>
      <c r="ND25" s="780"/>
      <c r="NE25" s="780"/>
      <c r="NF25" s="780"/>
      <c r="NG25" s="780"/>
      <c r="NH25" s="780"/>
      <c r="NI25" s="780"/>
      <c r="NJ25" s="780"/>
      <c r="NK25" s="780"/>
      <c r="NL25" s="780"/>
      <c r="NM25" s="780"/>
      <c r="NN25" s="780"/>
      <c r="NO25" s="780"/>
      <c r="NP25" s="780"/>
      <c r="NQ25" s="780"/>
      <c r="NR25" s="780"/>
      <c r="NS25" s="780"/>
      <c r="NT25" s="780"/>
      <c r="NU25" s="780"/>
      <c r="NV25" s="780"/>
      <c r="NW25" s="780"/>
      <c r="NX25" s="780"/>
      <c r="NY25" s="780"/>
      <c r="NZ25" s="780"/>
      <c r="OA25" s="780"/>
      <c r="OB25" s="780"/>
      <c r="OC25" s="780"/>
      <c r="OD25" s="780"/>
      <c r="OE25" s="780"/>
      <c r="OF25" s="780"/>
      <c r="OG25" s="780"/>
      <c r="OH25" s="780"/>
      <c r="OI25" s="780"/>
      <c r="OJ25" s="780"/>
      <c r="OK25" s="780"/>
      <c r="OL25" s="780"/>
      <c r="OM25" s="780"/>
      <c r="ON25" s="780"/>
      <c r="OO25" s="780"/>
      <c r="OP25" s="780"/>
      <c r="OQ25" s="780"/>
      <c r="OR25" s="780"/>
      <c r="OS25" s="780"/>
      <c r="OT25" s="780"/>
      <c r="OU25" s="780"/>
      <c r="OV25" s="780"/>
      <c r="OW25" s="780"/>
      <c r="OX25" s="780"/>
      <c r="OY25" s="780"/>
      <c r="OZ25" s="780"/>
      <c r="PA25" s="780"/>
      <c r="PB25" s="780"/>
      <c r="PC25" s="780"/>
      <c r="PD25" s="780"/>
      <c r="PE25" s="780"/>
      <c r="PF25" s="780"/>
      <c r="PG25" s="780"/>
      <c r="PH25" s="780"/>
      <c r="PI25" s="780"/>
      <c r="PJ25" s="780"/>
      <c r="PK25" s="780"/>
      <c r="PL25" s="780"/>
      <c r="PM25" s="780"/>
      <c r="PN25" s="780"/>
      <c r="PO25" s="780"/>
      <c r="PP25" s="780"/>
      <c r="PQ25" s="780"/>
      <c r="PR25" s="780"/>
      <c r="PS25" s="780"/>
      <c r="PT25" s="780"/>
      <c r="PU25" s="780"/>
      <c r="PV25" s="780"/>
      <c r="PW25" s="780"/>
      <c r="PX25" s="780"/>
      <c r="PY25" s="780"/>
      <c r="PZ25" s="780"/>
      <c r="QA25" s="780"/>
      <c r="QB25" s="780"/>
      <c r="QC25" s="780"/>
      <c r="QD25" s="780"/>
      <c r="QE25" s="780"/>
      <c r="QF25" s="780"/>
      <c r="QG25" s="780"/>
      <c r="QH25" s="780"/>
      <c r="QI25" s="780"/>
      <c r="QJ25" s="780"/>
      <c r="QK25" s="780"/>
      <c r="QL25" s="780"/>
      <c r="QM25" s="780"/>
      <c r="QN25" s="780"/>
      <c r="QO25" s="780"/>
      <c r="QP25" s="780"/>
      <c r="QQ25" s="780"/>
      <c r="QR25" s="780"/>
      <c r="QS25" s="780"/>
      <c r="QT25" s="780"/>
      <c r="QU25" s="780"/>
      <c r="QV25" s="780"/>
      <c r="QW25" s="780"/>
      <c r="QX25" s="780"/>
      <c r="QY25" s="780"/>
      <c r="QZ25" s="780"/>
      <c r="RA25" s="780"/>
      <c r="RB25" s="780"/>
      <c r="RC25" s="780"/>
      <c r="RD25" s="780"/>
      <c r="RE25" s="780"/>
      <c r="RF25" s="780"/>
      <c r="RG25" s="780"/>
      <c r="RH25" s="780"/>
      <c r="RI25" s="780"/>
      <c r="RJ25" s="780"/>
      <c r="RK25" s="780"/>
      <c r="RL25" s="780"/>
      <c r="RM25" s="780"/>
      <c r="RN25" s="780"/>
      <c r="RO25" s="780"/>
      <c r="RP25" s="780"/>
      <c r="RQ25" s="780"/>
      <c r="RR25" s="780"/>
      <c r="RS25" s="780"/>
      <c r="RT25" s="780"/>
      <c r="RU25" s="780"/>
      <c r="RV25" s="780"/>
      <c r="RW25" s="780"/>
      <c r="RX25" s="780"/>
      <c r="RY25" s="780"/>
      <c r="RZ25" s="780"/>
      <c r="SA25" s="780"/>
      <c r="SB25" s="780"/>
      <c r="SC25" s="780"/>
      <c r="SD25" s="780"/>
      <c r="SE25" s="780"/>
      <c r="SF25" s="780"/>
      <c r="SG25" s="780"/>
      <c r="SH25" s="780"/>
      <c r="SI25" s="780"/>
      <c r="SJ25" s="780"/>
      <c r="SK25" s="780"/>
      <c r="SL25" s="780"/>
      <c r="SM25" s="780"/>
      <c r="SN25" s="780"/>
      <c r="SO25" s="780"/>
      <c r="SP25" s="780"/>
      <c r="SQ25" s="780"/>
      <c r="SR25" s="780"/>
      <c r="SS25" s="780"/>
      <c r="ST25" s="780"/>
      <c r="SU25" s="780"/>
      <c r="SV25" s="780"/>
      <c r="SW25" s="780"/>
      <c r="SX25" s="780"/>
      <c r="SY25" s="780"/>
      <c r="SZ25" s="780"/>
      <c r="TA25" s="780"/>
      <c r="TB25" s="780"/>
      <c r="TC25" s="780"/>
      <c r="TD25" s="780"/>
      <c r="TE25" s="780"/>
      <c r="TF25" s="780"/>
      <c r="TG25" s="780"/>
      <c r="TH25" s="780"/>
      <c r="TI25" s="780"/>
      <c r="TJ25" s="780"/>
      <c r="TK25" s="780"/>
      <c r="TL25" s="780"/>
      <c r="TM25" s="780"/>
      <c r="TN25" s="780"/>
      <c r="TO25" s="780"/>
      <c r="TP25" s="780"/>
      <c r="TQ25" s="780"/>
      <c r="TR25" s="780"/>
      <c r="TS25" s="780"/>
      <c r="TT25" s="780"/>
      <c r="TU25" s="780"/>
      <c r="TV25" s="780"/>
      <c r="TW25" s="780"/>
      <c r="TX25" s="780"/>
      <c r="TY25" s="780"/>
      <c r="TZ25" s="780"/>
      <c r="UA25" s="780"/>
      <c r="UB25" s="780"/>
      <c r="UC25" s="780"/>
      <c r="UD25" s="780"/>
      <c r="UE25" s="780"/>
      <c r="UF25" s="780"/>
      <c r="UG25" s="780"/>
      <c r="UH25" s="780"/>
      <c r="UI25" s="780"/>
      <c r="UJ25" s="780"/>
      <c r="UK25" s="780"/>
      <c r="UL25" s="780"/>
      <c r="UM25" s="780"/>
      <c r="UN25" s="780"/>
      <c r="UO25" s="780"/>
      <c r="UP25" s="780"/>
      <c r="UQ25" s="780"/>
      <c r="UR25" s="780"/>
      <c r="US25" s="780"/>
      <c r="UT25" s="780"/>
      <c r="UU25" s="780"/>
      <c r="UV25" s="780"/>
      <c r="UW25" s="780"/>
      <c r="UX25" s="780"/>
      <c r="UY25" s="780"/>
      <c r="UZ25" s="780"/>
      <c r="VA25" s="780"/>
      <c r="VB25" s="780"/>
      <c r="VC25" s="780"/>
      <c r="VD25" s="780"/>
      <c r="VE25" s="780"/>
      <c r="VF25" s="780"/>
      <c r="VG25" s="780"/>
      <c r="VH25" s="780"/>
      <c r="VI25" s="780"/>
      <c r="VJ25" s="780"/>
      <c r="VK25" s="780"/>
      <c r="VL25" s="780"/>
      <c r="VM25" s="780"/>
      <c r="VN25" s="780"/>
      <c r="VO25" s="780"/>
      <c r="VP25" s="780"/>
      <c r="VQ25" s="780"/>
      <c r="VR25" s="780"/>
      <c r="VS25" s="780"/>
      <c r="VT25" s="780"/>
      <c r="VU25" s="780"/>
      <c r="VV25" s="780"/>
      <c r="VW25" s="780"/>
      <c r="VX25" s="780"/>
      <c r="VY25" s="780"/>
      <c r="VZ25" s="780"/>
      <c r="WA25" s="780"/>
      <c r="WB25" s="780"/>
      <c r="WC25" s="780"/>
      <c r="WD25" s="780"/>
      <c r="WE25" s="780"/>
      <c r="WF25" s="780"/>
      <c r="WG25" s="780"/>
      <c r="WH25" s="780"/>
      <c r="WI25" s="780"/>
      <c r="WJ25" s="780"/>
      <c r="WK25" s="780"/>
      <c r="WL25" s="780"/>
      <c r="WM25" s="780"/>
      <c r="WN25" s="780"/>
      <c r="WO25" s="780"/>
      <c r="WP25" s="780"/>
      <c r="WQ25" s="780"/>
      <c r="WR25" s="780"/>
      <c r="WS25" s="780"/>
      <c r="WT25" s="780"/>
      <c r="WU25" s="780"/>
      <c r="WV25" s="780"/>
      <c r="WW25" s="780"/>
      <c r="WX25" s="780"/>
      <c r="WY25" s="780"/>
      <c r="WZ25" s="780"/>
      <c r="XA25" s="780"/>
      <c r="XB25" s="780"/>
      <c r="XC25" s="780"/>
      <c r="XD25" s="780"/>
      <c r="XE25" s="780"/>
      <c r="XF25" s="780"/>
      <c r="XG25" s="780"/>
      <c r="XH25" s="780"/>
      <c r="XI25" s="780"/>
      <c r="XJ25" s="780"/>
      <c r="XK25" s="780"/>
      <c r="XL25" s="780"/>
      <c r="XM25" s="780"/>
      <c r="XN25" s="780"/>
      <c r="XO25" s="780"/>
      <c r="XP25" s="780"/>
      <c r="XQ25" s="780"/>
      <c r="XR25" s="780"/>
      <c r="XS25" s="780"/>
      <c r="XT25" s="780"/>
      <c r="XU25" s="780"/>
      <c r="XV25" s="780"/>
      <c r="XW25" s="780"/>
      <c r="XX25" s="780"/>
      <c r="XY25" s="780"/>
      <c r="XZ25" s="780"/>
      <c r="YA25" s="780"/>
      <c r="YB25" s="780"/>
      <c r="YC25" s="780"/>
      <c r="YD25" s="780"/>
      <c r="YE25" s="780"/>
      <c r="YF25" s="780"/>
      <c r="YG25" s="780"/>
      <c r="YH25" s="780"/>
      <c r="YI25" s="780"/>
      <c r="YJ25" s="780"/>
      <c r="YK25" s="780"/>
      <c r="YL25" s="780"/>
      <c r="YM25" s="780"/>
      <c r="YN25" s="780"/>
      <c r="YO25" s="780"/>
      <c r="YP25" s="780"/>
      <c r="YQ25" s="780"/>
      <c r="YR25" s="780"/>
      <c r="YS25" s="780"/>
      <c r="YT25" s="780"/>
      <c r="YU25" s="780"/>
      <c r="YV25" s="780"/>
      <c r="YW25" s="780"/>
      <c r="YX25" s="780"/>
      <c r="YY25" s="780"/>
      <c r="YZ25" s="780"/>
      <c r="ZA25" s="780"/>
      <c r="ZB25" s="780"/>
      <c r="ZC25" s="780"/>
      <c r="ZD25" s="780"/>
      <c r="ZE25" s="780"/>
      <c r="ZF25" s="780"/>
      <c r="ZG25" s="780"/>
      <c r="ZH25" s="780"/>
      <c r="ZI25" s="780"/>
      <c r="ZJ25" s="780"/>
      <c r="ZK25" s="780"/>
      <c r="ZL25" s="780"/>
      <c r="ZM25" s="780"/>
      <c r="ZN25" s="780"/>
      <c r="ZO25" s="780"/>
      <c r="ZP25" s="780"/>
      <c r="ZQ25" s="780"/>
      <c r="ZR25" s="780"/>
      <c r="ZS25" s="780"/>
      <c r="ZT25" s="780"/>
      <c r="ZU25" s="780"/>
      <c r="ZV25" s="780"/>
      <c r="ZW25" s="780"/>
      <c r="ZX25" s="780"/>
      <c r="ZY25" s="780"/>
      <c r="ZZ25" s="780"/>
      <c r="AAA25" s="780"/>
      <c r="AAB25" s="780"/>
      <c r="AAC25" s="780"/>
      <c r="AAD25" s="780"/>
      <c r="AAE25" s="780"/>
      <c r="AAF25" s="780"/>
      <c r="AAG25" s="780"/>
      <c r="AAH25" s="780"/>
      <c r="AAI25" s="780"/>
      <c r="AAJ25" s="780"/>
      <c r="AAK25" s="780"/>
      <c r="AAL25" s="780"/>
      <c r="AAM25" s="780"/>
      <c r="AAN25" s="780"/>
      <c r="AAO25" s="780"/>
      <c r="AAP25" s="780"/>
      <c r="AAQ25" s="780"/>
      <c r="AAR25" s="780"/>
      <c r="AAS25" s="780"/>
      <c r="AAT25" s="780"/>
      <c r="AAU25" s="780"/>
      <c r="AAV25" s="780"/>
      <c r="AAW25" s="780"/>
      <c r="AAX25" s="780"/>
      <c r="AAY25" s="780"/>
      <c r="AAZ25" s="780"/>
      <c r="ABA25" s="780"/>
      <c r="ABB25" s="780"/>
      <c r="ABC25" s="780"/>
      <c r="ABD25" s="780"/>
      <c r="ABE25" s="780"/>
      <c r="ABF25" s="780"/>
      <c r="ABG25" s="780"/>
      <c r="ABH25" s="780"/>
      <c r="ABI25" s="780"/>
      <c r="ABJ25" s="780"/>
      <c r="ABK25" s="780"/>
      <c r="ABL25" s="780"/>
      <c r="ABM25" s="780"/>
      <c r="ABN25" s="780"/>
      <c r="ABO25" s="780"/>
      <c r="ABP25" s="780"/>
      <c r="ABQ25" s="780"/>
      <c r="ABR25" s="780"/>
      <c r="ABS25" s="780"/>
      <c r="ABT25" s="780"/>
      <c r="ABU25" s="780"/>
      <c r="ABV25" s="780"/>
      <c r="ABW25" s="780"/>
      <c r="ABX25" s="780"/>
      <c r="ABY25" s="780"/>
      <c r="ABZ25" s="780"/>
      <c r="ACA25" s="780"/>
      <c r="ACB25" s="780"/>
      <c r="ACC25" s="780"/>
      <c r="ACD25" s="780"/>
      <c r="ACE25" s="780"/>
      <c r="ACF25" s="780"/>
      <c r="ACG25" s="780"/>
      <c r="ACH25" s="780"/>
      <c r="ACI25" s="780"/>
      <c r="ACJ25" s="780"/>
      <c r="ACK25" s="780"/>
      <c r="ACL25" s="780"/>
      <c r="ACM25" s="780"/>
      <c r="ACN25" s="780"/>
      <c r="ACO25" s="780"/>
      <c r="ACP25" s="780"/>
      <c r="ACQ25" s="780"/>
      <c r="ACR25" s="780"/>
      <c r="ACS25" s="780"/>
      <c r="ACT25" s="780"/>
      <c r="ACU25" s="780"/>
      <c r="ACV25" s="780"/>
      <c r="ACW25" s="780"/>
      <c r="ACX25" s="780"/>
      <c r="ACY25" s="780"/>
      <c r="ACZ25" s="780"/>
      <c r="ADA25" s="780"/>
      <c r="ADB25" s="780"/>
      <c r="ADC25" s="780"/>
      <c r="ADD25" s="780"/>
      <c r="ADE25" s="780"/>
      <c r="ADF25" s="780"/>
      <c r="ADG25" s="780"/>
      <c r="ADH25" s="780"/>
      <c r="ADI25" s="780"/>
      <c r="ADJ25" s="780"/>
      <c r="ADK25" s="780"/>
      <c r="ADL25" s="780"/>
      <c r="ADM25" s="780"/>
      <c r="ADN25" s="780"/>
      <c r="ADO25" s="780"/>
      <c r="ADP25" s="780"/>
      <c r="ADQ25" s="780"/>
      <c r="ADR25" s="780"/>
      <c r="ADS25" s="780"/>
      <c r="ADT25" s="780"/>
      <c r="ADU25" s="780"/>
      <c r="ADV25" s="780"/>
      <c r="ADW25" s="780"/>
      <c r="ADX25" s="780"/>
      <c r="ADY25" s="780"/>
      <c r="ADZ25" s="780"/>
      <c r="AEA25" s="780"/>
      <c r="AEB25" s="780"/>
      <c r="AEC25" s="780"/>
      <c r="AED25" s="780"/>
      <c r="AEE25" s="780"/>
      <c r="AEF25" s="780"/>
      <c r="AEG25" s="780"/>
      <c r="AEH25" s="780"/>
      <c r="AEI25" s="780"/>
      <c r="AEJ25" s="780"/>
      <c r="AEK25" s="780"/>
      <c r="AEL25" s="780"/>
      <c r="AEM25" s="780"/>
      <c r="AEN25" s="780"/>
      <c r="AEO25" s="780"/>
      <c r="AEP25" s="780"/>
      <c r="AEQ25" s="780"/>
      <c r="AER25" s="780"/>
      <c r="AES25" s="780"/>
      <c r="AET25" s="780"/>
      <c r="AEU25" s="780"/>
      <c r="AEV25" s="780"/>
      <c r="AEW25" s="780"/>
      <c r="AEX25" s="780"/>
      <c r="AEY25" s="780"/>
      <c r="AEZ25" s="780"/>
      <c r="AFA25" s="780"/>
      <c r="AFB25" s="780"/>
      <c r="AFC25" s="780"/>
      <c r="AFD25" s="780"/>
      <c r="AFE25" s="780"/>
      <c r="AFF25" s="780"/>
      <c r="AFG25" s="780"/>
      <c r="AFH25" s="780"/>
      <c r="AFI25" s="780"/>
      <c r="AFJ25" s="780"/>
      <c r="AFK25" s="780"/>
      <c r="AFL25" s="780"/>
      <c r="AFM25" s="780"/>
      <c r="AFN25" s="780"/>
      <c r="AFO25" s="780"/>
      <c r="AFP25" s="780"/>
      <c r="AFQ25" s="780"/>
      <c r="AFR25" s="780"/>
      <c r="AFS25" s="780"/>
      <c r="AFT25" s="780"/>
      <c r="AFU25" s="780"/>
      <c r="AFV25" s="780"/>
      <c r="AFW25" s="780"/>
      <c r="AFX25" s="780"/>
      <c r="AFY25" s="780"/>
      <c r="AFZ25" s="780"/>
      <c r="AGA25" s="780"/>
      <c r="AGB25" s="780"/>
      <c r="AGC25" s="780"/>
      <c r="AGD25" s="780"/>
      <c r="AGE25" s="780"/>
      <c r="AGF25" s="780"/>
      <c r="AGG25" s="780"/>
      <c r="AGH25" s="780"/>
      <c r="AGI25" s="780"/>
      <c r="AGJ25" s="780"/>
      <c r="AGK25" s="780"/>
      <c r="AGL25" s="780"/>
      <c r="AGM25" s="780"/>
      <c r="AGN25" s="780"/>
      <c r="AGO25" s="780"/>
      <c r="AGP25" s="780"/>
      <c r="AGQ25" s="780"/>
      <c r="AGR25" s="780"/>
      <c r="AGS25" s="780"/>
      <c r="AGT25" s="780"/>
      <c r="AGU25" s="780"/>
      <c r="AGV25" s="780"/>
      <c r="AGW25" s="780"/>
      <c r="AGX25" s="780"/>
      <c r="AGY25" s="780"/>
      <c r="AGZ25" s="780"/>
      <c r="AHA25" s="780"/>
      <c r="AHB25" s="780"/>
      <c r="AHC25" s="780"/>
      <c r="AHD25" s="780"/>
      <c r="AHE25" s="780"/>
      <c r="AHF25" s="780"/>
      <c r="AHG25" s="780"/>
      <c r="AHH25" s="780"/>
      <c r="AHI25" s="780"/>
      <c r="AHJ25" s="780"/>
      <c r="AHK25" s="780"/>
      <c r="AHL25" s="780"/>
      <c r="AHM25" s="780"/>
      <c r="AHN25" s="780"/>
      <c r="AHO25" s="780"/>
      <c r="AHP25" s="780"/>
      <c r="AHQ25" s="780"/>
      <c r="AHR25" s="780"/>
      <c r="AHS25" s="780"/>
      <c r="AHT25" s="780"/>
      <c r="AHU25" s="780"/>
      <c r="AHV25" s="780"/>
      <c r="AHW25" s="780"/>
      <c r="AHX25" s="780"/>
      <c r="AHY25" s="780"/>
      <c r="AHZ25" s="780"/>
      <c r="AIA25" s="780"/>
      <c r="AIB25" s="780"/>
      <c r="AIC25" s="780"/>
      <c r="AID25" s="780"/>
      <c r="AIE25" s="780"/>
      <c r="AIF25" s="780"/>
      <c r="AIG25" s="780"/>
      <c r="AIH25" s="780"/>
      <c r="AII25" s="780"/>
      <c r="AIJ25" s="780"/>
      <c r="AIK25" s="780"/>
      <c r="AIL25" s="780"/>
      <c r="AIM25" s="780"/>
      <c r="AIN25" s="780"/>
      <c r="AIO25" s="780"/>
      <c r="AIP25" s="780"/>
      <c r="AIQ25" s="780"/>
      <c r="AIR25" s="780"/>
      <c r="AIS25" s="780"/>
      <c r="AIT25" s="780"/>
      <c r="AIU25" s="780"/>
      <c r="AIV25" s="780"/>
      <c r="AIW25" s="780"/>
      <c r="AIX25" s="780"/>
      <c r="AIY25" s="780"/>
      <c r="AIZ25" s="780"/>
      <c r="AJA25" s="780"/>
      <c r="AJB25" s="780"/>
      <c r="AJC25" s="780"/>
      <c r="AJD25" s="780"/>
      <c r="AJE25" s="780"/>
      <c r="AJF25" s="780"/>
      <c r="AJG25" s="780"/>
      <c r="AJH25" s="780"/>
      <c r="AJI25" s="780"/>
      <c r="AJJ25" s="780"/>
      <c r="AJK25" s="780"/>
      <c r="AJL25" s="780"/>
      <c r="AJM25" s="780"/>
      <c r="AJN25" s="780"/>
      <c r="AJO25" s="780"/>
      <c r="AJP25" s="780"/>
      <c r="AJQ25" s="780"/>
      <c r="AJR25" s="780"/>
      <c r="AJS25" s="780"/>
      <c r="AJT25" s="780"/>
      <c r="AJU25" s="780"/>
      <c r="AJV25" s="780"/>
      <c r="AJW25" s="780"/>
      <c r="AJX25" s="780"/>
      <c r="AJY25" s="780"/>
      <c r="AJZ25" s="780"/>
      <c r="AKA25" s="780"/>
      <c r="AKB25" s="780"/>
      <c r="AKC25" s="780"/>
      <c r="AKD25" s="780"/>
      <c r="AKE25" s="780"/>
      <c r="AKF25" s="780"/>
      <c r="AKG25" s="780"/>
      <c r="AKH25" s="780"/>
      <c r="AKI25" s="780"/>
      <c r="AKJ25" s="780"/>
      <c r="AKK25" s="780"/>
      <c r="AKL25" s="780"/>
      <c r="AKM25" s="780"/>
      <c r="AKN25" s="780"/>
      <c r="AKO25" s="780"/>
      <c r="AKP25" s="780"/>
      <c r="AKQ25" s="780"/>
      <c r="AKR25" s="780"/>
      <c r="AKS25" s="780"/>
      <c r="AKT25" s="780"/>
      <c r="AKU25" s="780"/>
      <c r="AKV25" s="780"/>
      <c r="AKW25" s="780"/>
      <c r="AKX25" s="780"/>
      <c r="AKY25" s="780"/>
      <c r="AKZ25" s="780"/>
      <c r="ALA25" s="780"/>
      <c r="ALB25" s="780"/>
      <c r="ALC25" s="780"/>
      <c r="ALD25" s="780"/>
      <c r="ALE25" s="780"/>
      <c r="ALF25" s="780"/>
      <c r="ALG25" s="780"/>
      <c r="ALH25" s="780"/>
      <c r="ALI25" s="780"/>
      <c r="ALJ25" s="780"/>
      <c r="ALK25" s="780"/>
      <c r="ALL25" s="780"/>
      <c r="ALM25" s="780"/>
      <c r="ALN25" s="780"/>
      <c r="ALO25" s="780"/>
      <c r="ALP25" s="780"/>
      <c r="ALQ25" s="780"/>
      <c r="ALR25" s="780"/>
      <c r="ALS25" s="780"/>
      <c r="ALT25" s="780"/>
      <c r="ALU25" s="780"/>
      <c r="ALV25" s="780"/>
      <c r="ALW25" s="780"/>
      <c r="ALX25" s="780"/>
      <c r="ALY25" s="780"/>
      <c r="ALZ25" s="780"/>
      <c r="AMA25" s="780"/>
      <c r="AMB25" s="780"/>
      <c r="AMC25" s="780"/>
      <c r="AMD25" s="780"/>
      <c r="AME25" s="780"/>
      <c r="AMF25" s="780"/>
      <c r="AMG25" s="780"/>
      <c r="AMH25" s="780"/>
      <c r="AMI25" s="780"/>
      <c r="AMJ25" s="780"/>
      <c r="AMK25" s="780"/>
      <c r="AML25" s="780"/>
      <c r="AMM25" s="780"/>
      <c r="AMN25" s="780"/>
      <c r="AMO25" s="780"/>
      <c r="AMP25" s="780"/>
      <c r="AMQ25" s="780"/>
      <c r="AMR25" s="780"/>
      <c r="AMS25" s="780"/>
      <c r="AMT25" s="780"/>
      <c r="AMU25" s="780"/>
      <c r="AMV25" s="780"/>
      <c r="AMW25" s="780"/>
      <c r="AMX25" s="780"/>
      <c r="AMY25" s="780"/>
      <c r="AMZ25" s="780"/>
      <c r="ANA25" s="780"/>
      <c r="ANB25" s="780"/>
      <c r="ANC25" s="780"/>
      <c r="AND25" s="780"/>
      <c r="ANE25" s="780"/>
      <c r="ANF25" s="780"/>
      <c r="ANG25" s="780"/>
      <c r="ANH25" s="780"/>
      <c r="ANI25" s="780"/>
      <c r="ANJ25" s="780"/>
      <c r="ANK25" s="780"/>
      <c r="ANL25" s="780"/>
      <c r="ANM25" s="780"/>
      <c r="ANN25" s="780"/>
      <c r="ANO25" s="780"/>
      <c r="ANP25" s="780"/>
      <c r="ANQ25" s="780"/>
      <c r="ANR25" s="780"/>
      <c r="ANS25" s="780"/>
      <c r="ANT25" s="780"/>
      <c r="ANU25" s="780"/>
      <c r="ANV25" s="780"/>
      <c r="ANW25" s="780"/>
      <c r="ANX25" s="780"/>
      <c r="ANY25" s="780"/>
      <c r="ANZ25" s="780"/>
      <c r="AOA25" s="780"/>
      <c r="AOB25" s="780"/>
      <c r="AOC25" s="780"/>
      <c r="AOD25" s="780"/>
      <c r="AOE25" s="780"/>
      <c r="AOF25" s="780"/>
      <c r="AOG25" s="780"/>
      <c r="AOH25" s="780"/>
      <c r="AOI25" s="780"/>
      <c r="AOJ25" s="780"/>
      <c r="AOK25" s="780"/>
      <c r="AOL25" s="780"/>
      <c r="AOM25" s="780"/>
      <c r="AON25" s="780"/>
      <c r="AOO25" s="780"/>
      <c r="AOP25" s="780"/>
      <c r="AOQ25" s="780"/>
      <c r="AOR25" s="780"/>
      <c r="AOS25" s="780"/>
      <c r="AOT25" s="780"/>
      <c r="AOU25" s="780"/>
      <c r="AOV25" s="780"/>
      <c r="AOW25" s="780"/>
      <c r="AOX25" s="780"/>
      <c r="AOY25" s="780"/>
      <c r="AOZ25" s="780"/>
      <c r="APA25" s="780"/>
      <c r="APB25" s="780"/>
      <c r="APC25" s="780"/>
      <c r="APD25" s="780"/>
      <c r="APE25" s="780"/>
      <c r="APF25" s="780"/>
      <c r="APG25" s="780"/>
      <c r="APH25" s="780"/>
      <c r="API25" s="780"/>
      <c r="APJ25" s="780"/>
      <c r="APK25" s="780"/>
      <c r="APL25" s="780"/>
      <c r="APM25" s="780"/>
      <c r="APN25" s="780"/>
      <c r="APO25" s="780"/>
      <c r="APP25" s="780"/>
      <c r="APQ25" s="780"/>
      <c r="APR25" s="780"/>
      <c r="APS25" s="780"/>
      <c r="APT25" s="780"/>
      <c r="APU25" s="780"/>
      <c r="APV25" s="780"/>
      <c r="APW25" s="780"/>
      <c r="APX25" s="780"/>
      <c r="APY25" s="780"/>
      <c r="APZ25" s="780"/>
      <c r="AQA25" s="780"/>
      <c r="AQB25" s="780"/>
      <c r="AQC25" s="780"/>
      <c r="AQD25" s="780"/>
      <c r="AQE25" s="780"/>
      <c r="AQF25" s="780"/>
      <c r="AQG25" s="780"/>
      <c r="AQH25" s="780"/>
      <c r="AQI25" s="780"/>
      <c r="AQJ25" s="780"/>
      <c r="AQK25" s="780"/>
      <c r="AQL25" s="780"/>
      <c r="AQM25" s="780"/>
      <c r="AQN25" s="780"/>
      <c r="AQO25" s="780"/>
      <c r="AQP25" s="780"/>
      <c r="AQQ25" s="780"/>
      <c r="AQR25" s="780"/>
      <c r="AQS25" s="780"/>
      <c r="AQT25" s="780"/>
      <c r="AQU25" s="780"/>
      <c r="AQV25" s="780"/>
      <c r="AQW25" s="780"/>
      <c r="AQX25" s="780"/>
      <c r="AQY25" s="780"/>
      <c r="AQZ25" s="780"/>
      <c r="ARA25" s="780"/>
      <c r="ARB25" s="780"/>
      <c r="ARC25" s="780"/>
      <c r="ARD25" s="780"/>
      <c r="ARE25" s="780"/>
      <c r="ARF25" s="780"/>
      <c r="ARG25" s="780"/>
      <c r="ARH25" s="780"/>
      <c r="ARI25" s="780"/>
      <c r="ARJ25" s="780"/>
      <c r="ARK25" s="780"/>
      <c r="ARL25" s="780"/>
      <c r="ARM25" s="780"/>
      <c r="ARN25" s="780"/>
      <c r="ARO25" s="780"/>
      <c r="ARP25" s="780"/>
      <c r="ARQ25" s="780"/>
      <c r="ARR25" s="780"/>
      <c r="ARS25" s="780"/>
      <c r="ART25" s="780"/>
      <c r="ARU25" s="780"/>
      <c r="ARV25" s="780"/>
      <c r="ARW25" s="780"/>
      <c r="ARX25" s="780"/>
      <c r="ARY25" s="780"/>
      <c r="ARZ25" s="780"/>
      <c r="ASA25" s="780"/>
      <c r="ASB25" s="780"/>
      <c r="ASC25" s="780"/>
      <c r="ASD25" s="780"/>
      <c r="ASE25" s="780"/>
      <c r="ASF25" s="780"/>
      <c r="ASG25" s="780"/>
      <c r="ASH25" s="780"/>
      <c r="ASI25" s="780"/>
      <c r="ASJ25" s="780"/>
      <c r="ASK25" s="780"/>
      <c r="ASL25" s="780"/>
      <c r="ASM25" s="780"/>
      <c r="ASN25" s="780"/>
      <c r="ASO25" s="780"/>
      <c r="ASP25" s="780"/>
      <c r="ASQ25" s="780"/>
      <c r="ASR25" s="780"/>
      <c r="ASS25" s="780"/>
      <c r="AST25" s="780"/>
      <c r="ASU25" s="780"/>
      <c r="ASV25" s="780"/>
      <c r="ASW25" s="780"/>
      <c r="ASX25" s="780"/>
      <c r="ASY25" s="780"/>
      <c r="ASZ25" s="780"/>
      <c r="ATA25" s="780"/>
      <c r="ATB25" s="780"/>
      <c r="ATC25" s="780"/>
      <c r="ATD25" s="780"/>
      <c r="ATE25" s="780"/>
      <c r="ATF25" s="780"/>
      <c r="ATG25" s="780"/>
      <c r="ATH25" s="780"/>
      <c r="ATI25" s="780"/>
      <c r="ATJ25" s="780"/>
      <c r="ATK25" s="780"/>
      <c r="ATL25" s="780"/>
      <c r="ATM25" s="780"/>
      <c r="ATN25" s="780"/>
      <c r="ATO25" s="780"/>
      <c r="ATP25" s="780"/>
      <c r="ATQ25" s="780"/>
      <c r="ATR25" s="780"/>
      <c r="ATS25" s="780"/>
      <c r="ATT25" s="780"/>
      <c r="ATU25" s="780"/>
      <c r="ATV25" s="780"/>
      <c r="ATW25" s="780"/>
      <c r="ATX25" s="780"/>
      <c r="ATY25" s="780"/>
      <c r="ATZ25" s="780"/>
      <c r="AUA25" s="780"/>
      <c r="AUB25" s="780"/>
      <c r="AUC25" s="780"/>
      <c r="AUD25" s="780"/>
      <c r="AUE25" s="780"/>
      <c r="AUF25" s="780"/>
      <c r="AUG25" s="780"/>
      <c r="AUH25" s="780"/>
      <c r="AUI25" s="780"/>
      <c r="AUJ25" s="780"/>
      <c r="AUK25" s="780"/>
      <c r="AUL25" s="780"/>
      <c r="AUM25" s="780"/>
      <c r="AUN25" s="780"/>
      <c r="AUO25" s="780"/>
      <c r="AUP25" s="780"/>
      <c r="AUQ25" s="780"/>
      <c r="AUR25" s="780"/>
      <c r="AUS25" s="780"/>
      <c r="AUT25" s="780"/>
      <c r="AUU25" s="780"/>
      <c r="AUV25" s="780"/>
      <c r="AUW25" s="780"/>
      <c r="AUX25" s="780"/>
      <c r="AUY25" s="780"/>
      <c r="AUZ25" s="780"/>
      <c r="AVA25" s="780"/>
      <c r="AVB25" s="780"/>
      <c r="AVC25" s="780"/>
      <c r="AVD25" s="780"/>
      <c r="AVE25" s="780"/>
      <c r="AVF25" s="780"/>
      <c r="AVG25" s="780"/>
      <c r="AVH25" s="780"/>
      <c r="AVI25" s="780"/>
      <c r="AVJ25" s="780"/>
      <c r="AVK25" s="780"/>
      <c r="AVL25" s="780"/>
      <c r="AVM25" s="780"/>
      <c r="AVN25" s="780"/>
      <c r="AVO25" s="780"/>
      <c r="AVP25" s="780"/>
      <c r="AVQ25" s="780"/>
      <c r="AVR25" s="780"/>
      <c r="AVS25" s="780"/>
      <c r="AVT25" s="780"/>
      <c r="AVU25" s="780"/>
      <c r="AVV25" s="780"/>
      <c r="AVW25" s="780"/>
      <c r="AVX25" s="780"/>
      <c r="AVY25" s="780"/>
      <c r="AVZ25" s="780"/>
      <c r="AWA25" s="780"/>
      <c r="AWB25" s="780"/>
      <c r="AWC25" s="780"/>
      <c r="AWD25" s="780"/>
      <c r="AWE25" s="780"/>
      <c r="AWF25" s="780"/>
      <c r="AWG25" s="780"/>
      <c r="AWH25" s="780"/>
      <c r="AWI25" s="780"/>
      <c r="AWJ25" s="780"/>
      <c r="AWK25" s="780"/>
      <c r="AWL25" s="780"/>
      <c r="AWM25" s="780"/>
      <c r="AWN25" s="780"/>
      <c r="AWO25" s="780"/>
      <c r="AWP25" s="780"/>
      <c r="AWQ25" s="780"/>
      <c r="AWR25" s="780"/>
      <c r="AWS25" s="780"/>
      <c r="AWT25" s="780"/>
      <c r="AWU25" s="780"/>
      <c r="AWV25" s="780"/>
      <c r="AWW25" s="780"/>
      <c r="AWX25" s="780"/>
      <c r="AWY25" s="780"/>
      <c r="AWZ25" s="780"/>
      <c r="AXA25" s="780"/>
      <c r="AXB25" s="780"/>
      <c r="AXC25" s="780"/>
      <c r="AXD25" s="780"/>
      <c r="AXE25" s="780"/>
      <c r="AXF25" s="780"/>
      <c r="AXG25" s="780"/>
      <c r="AXH25" s="780"/>
      <c r="AXI25" s="780"/>
      <c r="AXJ25" s="780"/>
      <c r="AXK25" s="780"/>
      <c r="AXL25" s="780"/>
      <c r="AXM25" s="780"/>
      <c r="AXN25" s="780"/>
      <c r="AXO25" s="780"/>
      <c r="AXP25" s="780"/>
      <c r="AXQ25" s="780"/>
      <c r="AXR25" s="780"/>
      <c r="AXS25" s="780"/>
      <c r="AXT25" s="780"/>
      <c r="AXU25" s="780"/>
      <c r="AXV25" s="780"/>
      <c r="AXW25" s="780"/>
      <c r="AXX25" s="780"/>
      <c r="AXY25" s="780"/>
      <c r="AXZ25" s="780"/>
      <c r="AYA25" s="780"/>
      <c r="AYB25" s="780"/>
      <c r="AYC25" s="780"/>
      <c r="AYD25" s="780"/>
      <c r="AYE25" s="780"/>
      <c r="AYF25" s="780"/>
      <c r="AYG25" s="780"/>
      <c r="AYH25" s="780"/>
      <c r="AYI25" s="780"/>
      <c r="AYJ25" s="780"/>
      <c r="AYK25" s="780"/>
      <c r="AYL25" s="780"/>
      <c r="AYM25" s="780"/>
      <c r="AYN25" s="780"/>
      <c r="AYO25" s="780"/>
      <c r="AYP25" s="780"/>
      <c r="AYQ25" s="780"/>
      <c r="AYR25" s="780"/>
      <c r="AYS25" s="780"/>
      <c r="AYT25" s="780"/>
      <c r="AYU25" s="780"/>
      <c r="AYV25" s="780"/>
      <c r="AYW25" s="780"/>
      <c r="AYX25" s="780"/>
      <c r="AYY25" s="780"/>
      <c r="AYZ25" s="780"/>
      <c r="AZA25" s="780"/>
      <c r="AZB25" s="780"/>
      <c r="AZC25" s="780"/>
      <c r="AZD25" s="780"/>
      <c r="AZE25" s="780"/>
      <c r="AZF25" s="780"/>
      <c r="AZG25" s="780"/>
      <c r="AZH25" s="780"/>
      <c r="AZI25" s="780"/>
      <c r="AZJ25" s="780"/>
      <c r="AZK25" s="780"/>
      <c r="AZL25" s="780"/>
      <c r="AZM25" s="780"/>
      <c r="AZN25" s="780"/>
      <c r="AZO25" s="780"/>
      <c r="AZP25" s="780"/>
      <c r="AZQ25" s="780"/>
      <c r="AZR25" s="780"/>
      <c r="AZS25" s="780"/>
      <c r="AZT25" s="780"/>
      <c r="AZU25" s="780"/>
      <c r="AZV25" s="780"/>
      <c r="AZW25" s="780"/>
      <c r="AZX25" s="780"/>
      <c r="AZY25" s="780"/>
      <c r="AZZ25" s="780"/>
      <c r="BAA25" s="780"/>
      <c r="BAB25" s="780"/>
      <c r="BAC25" s="780"/>
      <c r="BAD25" s="780"/>
      <c r="BAE25" s="780"/>
      <c r="BAF25" s="780"/>
      <c r="BAG25" s="780"/>
      <c r="BAH25" s="780"/>
      <c r="BAI25" s="780"/>
      <c r="BAJ25" s="780"/>
      <c r="BAK25" s="780"/>
      <c r="BAL25" s="780"/>
      <c r="BAM25" s="780"/>
      <c r="BAN25" s="780"/>
      <c r="BAO25" s="780"/>
      <c r="BAP25" s="780"/>
      <c r="BAQ25" s="780"/>
      <c r="BAR25" s="780"/>
      <c r="BAS25" s="780"/>
      <c r="BAT25" s="780"/>
      <c r="BAU25" s="780"/>
      <c r="BAV25" s="780"/>
      <c r="BAW25" s="780"/>
      <c r="BAX25" s="780"/>
      <c r="BAY25" s="780"/>
      <c r="BAZ25" s="780"/>
      <c r="BBA25" s="780"/>
      <c r="BBB25" s="780"/>
      <c r="BBC25" s="780"/>
      <c r="BBD25" s="780"/>
      <c r="BBE25" s="780"/>
      <c r="BBF25" s="780"/>
      <c r="BBG25" s="780"/>
      <c r="BBH25" s="780"/>
      <c r="BBI25" s="780"/>
      <c r="BBJ25" s="780"/>
      <c r="BBK25" s="780"/>
      <c r="BBL25" s="780"/>
      <c r="BBM25" s="780"/>
      <c r="BBN25" s="780"/>
      <c r="BBO25" s="780"/>
      <c r="BBP25" s="780"/>
      <c r="BBQ25" s="780"/>
      <c r="BBR25" s="780"/>
      <c r="BBS25" s="780"/>
      <c r="BBT25" s="780"/>
      <c r="BBU25" s="780"/>
      <c r="BBV25" s="780"/>
      <c r="BBW25" s="780"/>
      <c r="BBX25" s="780"/>
      <c r="BBY25" s="780"/>
      <c r="BBZ25" s="780"/>
      <c r="BCA25" s="780"/>
      <c r="BCB25" s="780"/>
      <c r="BCC25" s="780"/>
      <c r="BCD25" s="780"/>
      <c r="BCE25" s="780"/>
      <c r="BCF25" s="780"/>
      <c r="BCG25" s="780"/>
      <c r="BCH25" s="780"/>
      <c r="BCI25" s="780"/>
      <c r="BCJ25" s="780"/>
      <c r="BCK25" s="780"/>
      <c r="BCL25" s="780"/>
      <c r="BCM25" s="780"/>
      <c r="BCN25" s="780"/>
      <c r="BCO25" s="780"/>
      <c r="BCP25" s="780"/>
      <c r="BCQ25" s="780"/>
      <c r="BCR25" s="780"/>
      <c r="BCS25" s="780"/>
      <c r="BCT25" s="780"/>
      <c r="BCU25" s="780"/>
      <c r="BCV25" s="780"/>
      <c r="BCW25" s="780"/>
      <c r="BCX25" s="780"/>
      <c r="BCY25" s="780"/>
      <c r="BCZ25" s="780"/>
      <c r="BDA25" s="780"/>
      <c r="BDB25" s="780"/>
      <c r="BDC25" s="780"/>
      <c r="BDD25" s="780"/>
      <c r="BDE25" s="780"/>
      <c r="BDF25" s="780"/>
      <c r="BDG25" s="780"/>
      <c r="BDH25" s="780"/>
      <c r="BDI25" s="780"/>
      <c r="BDJ25" s="780"/>
      <c r="BDK25" s="780"/>
      <c r="BDL25" s="780"/>
      <c r="BDM25" s="780"/>
      <c r="BDN25" s="780"/>
      <c r="BDO25" s="780"/>
      <c r="BDP25" s="780"/>
      <c r="BDQ25" s="780"/>
      <c r="BDR25" s="780"/>
      <c r="BDS25" s="780"/>
      <c r="BDT25" s="780"/>
      <c r="BDU25" s="780"/>
      <c r="BDV25" s="780"/>
      <c r="BDW25" s="780"/>
      <c r="BDX25" s="780"/>
      <c r="BDY25" s="780"/>
      <c r="BDZ25" s="780"/>
      <c r="BEA25" s="780"/>
      <c r="BEB25" s="780"/>
      <c r="BEC25" s="780"/>
      <c r="BED25" s="780"/>
      <c r="BEE25" s="780"/>
      <c r="BEF25" s="780"/>
      <c r="BEG25" s="780"/>
      <c r="BEH25" s="780"/>
      <c r="BEI25" s="780"/>
      <c r="BEJ25" s="780"/>
      <c r="BEK25" s="780"/>
      <c r="BEL25" s="780"/>
      <c r="BEM25" s="780"/>
      <c r="BEN25" s="780"/>
      <c r="BEO25" s="780"/>
      <c r="BEP25" s="780"/>
      <c r="BEQ25" s="780"/>
      <c r="BER25" s="780"/>
      <c r="BES25" s="780"/>
      <c r="BET25" s="780"/>
      <c r="BEU25" s="780"/>
      <c r="BEV25" s="780"/>
      <c r="BEW25" s="780"/>
      <c r="BEX25" s="780"/>
      <c r="BEY25" s="780"/>
      <c r="BEZ25" s="780"/>
      <c r="BFA25" s="780"/>
      <c r="BFB25" s="780"/>
      <c r="BFC25" s="780"/>
      <c r="BFD25" s="780"/>
      <c r="BFE25" s="780"/>
      <c r="BFF25" s="780"/>
      <c r="BFG25" s="780"/>
      <c r="BFH25" s="780"/>
      <c r="BFI25" s="780"/>
      <c r="BFJ25" s="780"/>
      <c r="BFK25" s="780"/>
      <c r="BFL25" s="780"/>
      <c r="BFM25" s="780"/>
      <c r="BFN25" s="780"/>
      <c r="BFO25" s="780"/>
      <c r="BFP25" s="780"/>
      <c r="BFQ25" s="780"/>
      <c r="BFR25" s="780"/>
      <c r="BFS25" s="780"/>
      <c r="BFT25" s="780"/>
      <c r="BFU25" s="780"/>
      <c r="BFV25" s="780"/>
      <c r="BFW25" s="780"/>
      <c r="BFX25" s="780"/>
      <c r="BFY25" s="780"/>
      <c r="BFZ25" s="780"/>
      <c r="BGA25" s="780"/>
      <c r="BGB25" s="780"/>
      <c r="BGC25" s="780"/>
      <c r="BGD25" s="780"/>
      <c r="BGE25" s="780"/>
      <c r="BGF25" s="780"/>
      <c r="BGG25" s="780"/>
      <c r="BGH25" s="780"/>
      <c r="BGI25" s="780"/>
      <c r="BGJ25" s="780"/>
      <c r="BGK25" s="780"/>
      <c r="BGL25" s="780"/>
      <c r="BGM25" s="780"/>
      <c r="BGN25" s="780"/>
      <c r="BGO25" s="780"/>
      <c r="BGP25" s="780"/>
      <c r="BGQ25" s="780"/>
      <c r="BGR25" s="780"/>
      <c r="BGS25" s="780"/>
      <c r="BGT25" s="780"/>
      <c r="BGU25" s="780"/>
      <c r="BGV25" s="780"/>
      <c r="BGW25" s="780"/>
      <c r="BGX25" s="780"/>
      <c r="BGY25" s="780"/>
      <c r="BGZ25" s="780"/>
      <c r="BHA25" s="780"/>
      <c r="BHB25" s="780"/>
      <c r="BHC25" s="780"/>
      <c r="BHD25" s="780"/>
      <c r="BHE25" s="780"/>
      <c r="BHF25" s="780"/>
      <c r="BHG25" s="780"/>
      <c r="BHH25" s="780"/>
      <c r="BHI25" s="780"/>
      <c r="BHJ25" s="780"/>
      <c r="BHK25" s="780"/>
      <c r="BHL25" s="780"/>
      <c r="BHM25" s="780"/>
      <c r="BHN25" s="780"/>
      <c r="BHO25" s="780"/>
      <c r="BHP25" s="780"/>
      <c r="BHQ25" s="780"/>
      <c r="BHR25" s="780"/>
      <c r="BHS25" s="780"/>
      <c r="BHT25" s="780"/>
      <c r="BHU25" s="780"/>
      <c r="BHV25" s="780"/>
      <c r="BHW25" s="780"/>
      <c r="BHX25" s="780"/>
      <c r="BHY25" s="780"/>
      <c r="BHZ25" s="780"/>
      <c r="BIA25" s="780"/>
      <c r="BIB25" s="780"/>
      <c r="BIC25" s="780"/>
      <c r="BID25" s="780"/>
      <c r="BIE25" s="780"/>
      <c r="BIF25" s="780"/>
      <c r="BIG25" s="780"/>
      <c r="BIH25" s="780"/>
      <c r="BII25" s="780"/>
      <c r="BIJ25" s="780"/>
      <c r="BIK25" s="780"/>
      <c r="BIL25" s="780"/>
      <c r="BIM25" s="780"/>
      <c r="BIN25" s="780"/>
      <c r="BIO25" s="780"/>
      <c r="BIP25" s="780"/>
      <c r="BIQ25" s="780"/>
      <c r="BIR25" s="780"/>
      <c r="BIS25" s="780"/>
      <c r="BIT25" s="780"/>
      <c r="BIU25" s="780"/>
      <c r="BIV25" s="780"/>
      <c r="BIW25" s="780"/>
      <c r="BIX25" s="780"/>
      <c r="BIY25" s="780"/>
      <c r="BIZ25" s="780"/>
      <c r="BJA25" s="780"/>
      <c r="BJB25" s="780"/>
      <c r="BJC25" s="780"/>
      <c r="BJD25" s="780"/>
      <c r="BJE25" s="780"/>
      <c r="BJF25" s="780"/>
      <c r="BJG25" s="780"/>
      <c r="BJH25" s="780"/>
      <c r="BJI25" s="780"/>
      <c r="BJJ25" s="780"/>
      <c r="BJK25" s="780"/>
      <c r="BJL25" s="780"/>
      <c r="BJM25" s="780"/>
      <c r="BJN25" s="780"/>
      <c r="BJO25" s="780"/>
      <c r="BJP25" s="780"/>
      <c r="BJQ25" s="780"/>
      <c r="BJR25" s="780"/>
      <c r="BJS25" s="780"/>
      <c r="BJT25" s="780"/>
      <c r="BJU25" s="780"/>
      <c r="BJV25" s="780"/>
      <c r="BJW25" s="780"/>
      <c r="BJX25" s="780"/>
      <c r="BJY25" s="780"/>
      <c r="BJZ25" s="780"/>
      <c r="BKA25" s="780"/>
      <c r="BKB25" s="780"/>
      <c r="BKC25" s="780"/>
      <c r="BKD25" s="780"/>
      <c r="BKE25" s="780"/>
      <c r="BKF25" s="780"/>
      <c r="BKG25" s="780"/>
      <c r="BKH25" s="780"/>
      <c r="BKI25" s="780"/>
      <c r="BKJ25" s="780"/>
      <c r="BKK25" s="780"/>
      <c r="BKL25" s="780"/>
      <c r="BKM25" s="780"/>
      <c r="BKN25" s="780"/>
      <c r="BKO25" s="780"/>
      <c r="BKP25" s="780"/>
      <c r="BKQ25" s="780"/>
      <c r="BKR25" s="780"/>
      <c r="BKS25" s="780"/>
      <c r="BKT25" s="780"/>
      <c r="BKU25" s="780"/>
      <c r="BKV25" s="780"/>
      <c r="BKW25" s="780"/>
      <c r="BKX25" s="780"/>
      <c r="BKY25" s="780"/>
      <c r="BKZ25" s="780"/>
      <c r="BLA25" s="780"/>
      <c r="BLB25" s="780"/>
      <c r="BLC25" s="780"/>
      <c r="BLD25" s="780"/>
      <c r="BLE25" s="780"/>
      <c r="BLF25" s="780"/>
      <c r="BLG25" s="780"/>
      <c r="BLH25" s="780"/>
      <c r="BLI25" s="780"/>
      <c r="BLJ25" s="780"/>
      <c r="BLK25" s="780"/>
      <c r="BLL25" s="780"/>
      <c r="BLM25" s="780"/>
      <c r="BLN25" s="780"/>
      <c r="BLO25" s="780"/>
      <c r="BLP25" s="780"/>
      <c r="BLQ25" s="780"/>
      <c r="BLR25" s="780"/>
      <c r="BLS25" s="780"/>
      <c r="BLT25" s="780"/>
      <c r="BLU25" s="780"/>
      <c r="BLV25" s="780"/>
      <c r="BLW25" s="780"/>
      <c r="BLX25" s="780"/>
      <c r="BLY25" s="780"/>
      <c r="BLZ25" s="780"/>
      <c r="BMA25" s="780"/>
      <c r="BMB25" s="780"/>
      <c r="BMC25" s="780"/>
      <c r="BMD25" s="780"/>
      <c r="BME25" s="780"/>
      <c r="BMF25" s="780"/>
      <c r="BMG25" s="780"/>
      <c r="BMH25" s="780"/>
      <c r="BMI25" s="780"/>
      <c r="BMJ25" s="780"/>
      <c r="BMK25" s="780"/>
      <c r="BML25" s="780"/>
      <c r="BMM25" s="780"/>
      <c r="BMN25" s="780"/>
      <c r="BMO25" s="780"/>
      <c r="BMP25" s="780"/>
      <c r="BMQ25" s="780"/>
      <c r="BMR25" s="780"/>
      <c r="BMS25" s="780"/>
      <c r="BMT25" s="780"/>
      <c r="BMU25" s="780"/>
      <c r="BMV25" s="780"/>
      <c r="BMW25" s="780"/>
      <c r="BMX25" s="780"/>
      <c r="BMY25" s="780"/>
      <c r="BMZ25" s="780"/>
      <c r="BNA25" s="780"/>
      <c r="BNB25" s="780"/>
      <c r="BNC25" s="780"/>
      <c r="BND25" s="780"/>
      <c r="BNE25" s="780"/>
      <c r="BNF25" s="780"/>
      <c r="BNG25" s="780"/>
      <c r="BNH25" s="780"/>
      <c r="BNI25" s="780"/>
      <c r="BNJ25" s="780"/>
      <c r="BNK25" s="780"/>
      <c r="BNL25" s="780"/>
      <c r="BNM25" s="780"/>
      <c r="BNN25" s="780"/>
      <c r="BNO25" s="780"/>
      <c r="BNP25" s="780"/>
      <c r="BNQ25" s="780"/>
      <c r="BNR25" s="780"/>
      <c r="BNS25" s="780"/>
      <c r="BNT25" s="780"/>
      <c r="BNU25" s="780"/>
      <c r="BNV25" s="780"/>
      <c r="BNW25" s="780"/>
      <c r="BNX25" s="780"/>
      <c r="BNY25" s="780"/>
      <c r="BNZ25" s="780"/>
      <c r="BOA25" s="780"/>
      <c r="BOB25" s="780"/>
      <c r="BOC25" s="780"/>
      <c r="BOD25" s="780"/>
      <c r="BOE25" s="780"/>
      <c r="BOF25" s="780"/>
      <c r="BOG25" s="780"/>
      <c r="BOH25" s="780"/>
      <c r="BOI25" s="780"/>
      <c r="BOJ25" s="780"/>
      <c r="BOK25" s="780"/>
      <c r="BOL25" s="780"/>
      <c r="BOM25" s="780"/>
      <c r="BON25" s="780"/>
      <c r="BOO25" s="780"/>
      <c r="BOP25" s="780"/>
      <c r="BOQ25" s="780"/>
      <c r="BOR25" s="780"/>
      <c r="BOS25" s="780"/>
      <c r="BOT25" s="780"/>
      <c r="BOU25" s="780"/>
      <c r="BOV25" s="780"/>
      <c r="BOW25" s="780"/>
      <c r="BOX25" s="780"/>
      <c r="BOY25" s="780"/>
      <c r="BOZ25" s="780"/>
      <c r="BPA25" s="780"/>
      <c r="BPB25" s="780"/>
      <c r="BPC25" s="780"/>
      <c r="BPD25" s="780"/>
      <c r="BPE25" s="780"/>
      <c r="BPF25" s="780"/>
      <c r="BPG25" s="780"/>
      <c r="BPH25" s="780"/>
      <c r="BPI25" s="780"/>
      <c r="BPJ25" s="780"/>
      <c r="BPK25" s="780"/>
      <c r="BPL25" s="780"/>
      <c r="BPM25" s="780"/>
      <c r="BPN25" s="780"/>
      <c r="BPO25" s="780"/>
      <c r="BPP25" s="780"/>
      <c r="BPQ25" s="780"/>
      <c r="BPR25" s="780"/>
      <c r="BPS25" s="780"/>
      <c r="BPT25" s="780"/>
      <c r="BPU25" s="780"/>
      <c r="BPV25" s="780"/>
      <c r="BPW25" s="780"/>
      <c r="BPX25" s="780"/>
      <c r="BPY25" s="780"/>
      <c r="BPZ25" s="780"/>
      <c r="BQA25" s="780"/>
      <c r="BQB25" s="780"/>
      <c r="BQC25" s="780"/>
      <c r="BQD25" s="780"/>
      <c r="BQE25" s="780"/>
      <c r="BQF25" s="780"/>
      <c r="BQG25" s="780"/>
      <c r="BQH25" s="780"/>
      <c r="BQI25" s="780"/>
      <c r="BQJ25" s="780"/>
      <c r="BQK25" s="780"/>
      <c r="BQL25" s="780"/>
      <c r="BQM25" s="780"/>
      <c r="BQN25" s="780"/>
      <c r="BQO25" s="780"/>
      <c r="BQP25" s="780"/>
      <c r="BQQ25" s="780"/>
      <c r="BQR25" s="780"/>
      <c r="BQS25" s="780"/>
      <c r="BQT25" s="780"/>
      <c r="BQU25" s="780"/>
      <c r="BQV25" s="780"/>
      <c r="BQW25" s="780"/>
      <c r="BQX25" s="780"/>
      <c r="BQY25" s="780"/>
      <c r="BQZ25" s="780"/>
      <c r="BRA25" s="780"/>
      <c r="BRB25" s="780"/>
      <c r="BRC25" s="780"/>
      <c r="BRD25" s="780"/>
      <c r="BRE25" s="780"/>
      <c r="BRF25" s="780"/>
      <c r="BRG25" s="780"/>
      <c r="BRH25" s="780"/>
      <c r="BRI25" s="780"/>
      <c r="BRJ25" s="780"/>
      <c r="BRK25" s="780"/>
      <c r="BRL25" s="780"/>
      <c r="BRM25" s="780"/>
      <c r="BRN25" s="780"/>
      <c r="BRO25" s="780"/>
      <c r="BRP25" s="780"/>
      <c r="BRQ25" s="780"/>
      <c r="BRR25" s="780"/>
      <c r="BRS25" s="780"/>
      <c r="BRT25" s="780"/>
      <c r="BRU25" s="780"/>
      <c r="BRV25" s="780"/>
      <c r="BRW25" s="780"/>
      <c r="BRX25" s="780"/>
      <c r="BRY25" s="780"/>
      <c r="BRZ25" s="780"/>
      <c r="BSA25" s="780"/>
      <c r="BSB25" s="780"/>
      <c r="BSC25" s="780"/>
      <c r="BSD25" s="780"/>
      <c r="BSE25" s="780"/>
      <c r="BSF25" s="780"/>
      <c r="BSG25" s="780"/>
      <c r="BSH25" s="780"/>
      <c r="BSI25" s="780"/>
      <c r="BSJ25" s="780"/>
      <c r="BSK25" s="780"/>
      <c r="BSL25" s="780"/>
      <c r="BSM25" s="780"/>
      <c r="BSN25" s="780"/>
      <c r="BSO25" s="780"/>
      <c r="BSP25" s="780"/>
      <c r="BSQ25" s="780"/>
      <c r="BSR25" s="780"/>
      <c r="BSS25" s="780"/>
      <c r="BST25" s="780"/>
      <c r="BSU25" s="780"/>
      <c r="BSV25" s="780"/>
      <c r="BSW25" s="780"/>
      <c r="BSX25" s="780"/>
      <c r="BSY25" s="780"/>
      <c r="BSZ25" s="780"/>
      <c r="BTA25" s="780"/>
      <c r="BTB25" s="780"/>
      <c r="BTC25" s="780"/>
      <c r="BTD25" s="780"/>
      <c r="BTE25" s="780"/>
      <c r="BTF25" s="780"/>
      <c r="BTG25" s="780"/>
      <c r="BTH25" s="780"/>
      <c r="BTI25" s="780"/>
      <c r="BTJ25" s="780"/>
      <c r="BTK25" s="780"/>
      <c r="BTL25" s="780"/>
      <c r="BTM25" s="780"/>
      <c r="BTN25" s="780"/>
      <c r="BTO25" s="780"/>
      <c r="BTP25" s="780"/>
      <c r="BTQ25" s="780"/>
      <c r="BTR25" s="780"/>
      <c r="BTS25" s="780"/>
      <c r="BTT25" s="780"/>
      <c r="BTU25" s="780"/>
      <c r="BTV25" s="780"/>
      <c r="BTW25" s="780"/>
      <c r="BTX25" s="780"/>
      <c r="BTY25" s="780"/>
      <c r="BTZ25" s="780"/>
      <c r="BUA25" s="780"/>
      <c r="BUB25" s="780"/>
      <c r="BUC25" s="780"/>
      <c r="BUD25" s="780"/>
      <c r="BUE25" s="780"/>
      <c r="BUF25" s="780"/>
      <c r="BUG25" s="780"/>
      <c r="BUH25" s="780"/>
      <c r="BUI25" s="780"/>
      <c r="BUJ25" s="780"/>
      <c r="BUK25" s="780"/>
      <c r="BUL25" s="780"/>
      <c r="BUM25" s="780"/>
      <c r="BUN25" s="780"/>
      <c r="BUO25" s="780"/>
      <c r="BUP25" s="780"/>
      <c r="BUQ25" s="780"/>
      <c r="BUR25" s="780"/>
      <c r="BUS25" s="780"/>
      <c r="BUT25" s="780"/>
      <c r="BUU25" s="780"/>
      <c r="BUV25" s="780"/>
      <c r="BUW25" s="780"/>
      <c r="BUX25" s="780"/>
      <c r="BUY25" s="780"/>
      <c r="BUZ25" s="780"/>
      <c r="BVA25" s="780"/>
      <c r="BVB25" s="780"/>
      <c r="BVC25" s="780"/>
      <c r="BVD25" s="780"/>
      <c r="BVE25" s="780"/>
      <c r="BVF25" s="780"/>
      <c r="BVG25" s="780"/>
      <c r="BVH25" s="780"/>
      <c r="BVI25" s="780"/>
      <c r="BVJ25" s="780"/>
      <c r="BVK25" s="780"/>
      <c r="BVL25" s="780"/>
      <c r="BVM25" s="780"/>
      <c r="BVN25" s="780"/>
      <c r="BVO25" s="780"/>
      <c r="BVP25" s="780"/>
      <c r="BVQ25" s="780"/>
      <c r="BVR25" s="780"/>
      <c r="BVS25" s="780"/>
      <c r="BVT25" s="780"/>
      <c r="BVU25" s="780"/>
      <c r="BVV25" s="780"/>
      <c r="BVW25" s="780"/>
      <c r="BVX25" s="780"/>
      <c r="BVY25" s="780"/>
      <c r="BVZ25" s="780"/>
      <c r="BWA25" s="780"/>
      <c r="BWB25" s="780"/>
      <c r="BWC25" s="780"/>
      <c r="BWD25" s="780"/>
      <c r="BWE25" s="780"/>
      <c r="BWF25" s="780"/>
      <c r="BWG25" s="780"/>
      <c r="BWH25" s="780"/>
      <c r="BWI25" s="780"/>
      <c r="BWJ25" s="780"/>
      <c r="BWK25" s="780"/>
      <c r="BWL25" s="780"/>
      <c r="BWM25" s="780"/>
      <c r="BWN25" s="780"/>
      <c r="BWO25" s="780"/>
      <c r="BWP25" s="780"/>
      <c r="BWQ25" s="780"/>
      <c r="BWR25" s="780"/>
      <c r="BWS25" s="780"/>
      <c r="BWT25" s="780"/>
      <c r="BWU25" s="780"/>
      <c r="BWV25" s="780"/>
      <c r="BWW25" s="780"/>
      <c r="BWX25" s="780"/>
      <c r="BWY25" s="780"/>
      <c r="BWZ25" s="780"/>
      <c r="BXA25" s="780"/>
      <c r="BXB25" s="780"/>
      <c r="BXC25" s="780"/>
      <c r="BXD25" s="780"/>
      <c r="BXE25" s="780"/>
      <c r="BXF25" s="780"/>
      <c r="BXG25" s="780"/>
      <c r="BXH25" s="780"/>
      <c r="BXI25" s="780"/>
      <c r="BXJ25" s="780"/>
      <c r="BXK25" s="780"/>
      <c r="BXL25" s="780"/>
      <c r="BXM25" s="780"/>
      <c r="BXN25" s="780"/>
      <c r="BXO25" s="780"/>
      <c r="BXP25" s="780"/>
      <c r="BXQ25" s="780"/>
      <c r="BXR25" s="780"/>
      <c r="BXS25" s="780"/>
      <c r="BXT25" s="780"/>
      <c r="BXU25" s="780"/>
      <c r="BXV25" s="780"/>
      <c r="BXW25" s="780"/>
      <c r="BXX25" s="780"/>
      <c r="BXY25" s="780"/>
      <c r="BXZ25" s="780"/>
      <c r="BYA25" s="780"/>
      <c r="BYB25" s="780"/>
      <c r="BYC25" s="780"/>
      <c r="BYD25" s="780"/>
      <c r="BYE25" s="780"/>
      <c r="BYF25" s="780"/>
      <c r="BYG25" s="780"/>
      <c r="BYH25" s="780"/>
      <c r="BYI25" s="780"/>
      <c r="BYJ25" s="780"/>
      <c r="BYK25" s="780"/>
      <c r="BYL25" s="780"/>
      <c r="BYM25" s="780"/>
      <c r="BYN25" s="780"/>
      <c r="BYO25" s="780"/>
      <c r="BYP25" s="780"/>
      <c r="BYQ25" s="780"/>
      <c r="BYR25" s="780"/>
      <c r="BYS25" s="780"/>
      <c r="BYT25" s="780"/>
      <c r="BYU25" s="780"/>
      <c r="BYV25" s="780"/>
      <c r="BYW25" s="780"/>
      <c r="BYX25" s="780"/>
      <c r="BYY25" s="780"/>
      <c r="BYZ25" s="780"/>
      <c r="BZA25" s="780"/>
      <c r="BZB25" s="780"/>
      <c r="BZC25" s="780"/>
      <c r="BZD25" s="780"/>
      <c r="BZE25" s="780"/>
      <c r="BZF25" s="780"/>
      <c r="BZG25" s="780"/>
      <c r="BZH25" s="780"/>
      <c r="BZI25" s="780"/>
      <c r="BZJ25" s="780"/>
      <c r="BZK25" s="780"/>
      <c r="BZL25" s="780"/>
      <c r="BZM25" s="780"/>
      <c r="BZN25" s="780"/>
      <c r="BZO25" s="780"/>
      <c r="BZP25" s="780"/>
      <c r="BZQ25" s="780"/>
      <c r="BZR25" s="780"/>
      <c r="BZS25" s="780"/>
      <c r="BZT25" s="780"/>
      <c r="BZU25" s="780"/>
      <c r="BZV25" s="780"/>
      <c r="BZW25" s="780"/>
      <c r="BZX25" s="780"/>
      <c r="BZY25" s="780"/>
      <c r="BZZ25" s="780"/>
      <c r="CAA25" s="780"/>
      <c r="CAB25" s="780"/>
      <c r="CAC25" s="780"/>
      <c r="CAD25" s="780"/>
      <c r="CAE25" s="780"/>
      <c r="CAF25" s="780"/>
      <c r="CAG25" s="780"/>
      <c r="CAH25" s="780"/>
      <c r="CAI25" s="780"/>
      <c r="CAJ25" s="780"/>
      <c r="CAK25" s="780"/>
      <c r="CAL25" s="780"/>
      <c r="CAM25" s="780"/>
      <c r="CAN25" s="780"/>
      <c r="CAO25" s="780"/>
      <c r="CAP25" s="780"/>
      <c r="CAQ25" s="780"/>
      <c r="CAR25" s="780"/>
      <c r="CAS25" s="780"/>
      <c r="CAT25" s="780"/>
      <c r="CAU25" s="780"/>
      <c r="CAV25" s="780"/>
      <c r="CAW25" s="780"/>
      <c r="CAX25" s="780"/>
      <c r="CAY25" s="780"/>
      <c r="CAZ25" s="780"/>
      <c r="CBA25" s="780"/>
      <c r="CBB25" s="780"/>
      <c r="CBC25" s="780"/>
      <c r="CBD25" s="780"/>
      <c r="CBE25" s="780"/>
      <c r="CBF25" s="780"/>
      <c r="CBG25" s="780"/>
      <c r="CBH25" s="780"/>
      <c r="CBI25" s="780"/>
      <c r="CBJ25" s="780"/>
      <c r="CBK25" s="780"/>
      <c r="CBL25" s="780"/>
      <c r="CBM25" s="780"/>
      <c r="CBN25" s="780"/>
      <c r="CBO25" s="780"/>
      <c r="CBP25" s="780"/>
      <c r="CBQ25" s="780"/>
      <c r="CBR25" s="780"/>
      <c r="CBS25" s="780"/>
      <c r="CBT25" s="780"/>
      <c r="CBU25" s="780"/>
      <c r="CBV25" s="780"/>
      <c r="CBW25" s="780"/>
      <c r="CBX25" s="780"/>
      <c r="CBY25" s="780"/>
      <c r="CBZ25" s="780"/>
      <c r="CCA25" s="780"/>
      <c r="CCB25" s="780"/>
      <c r="CCC25" s="780"/>
      <c r="CCD25" s="780"/>
      <c r="CCE25" s="780"/>
      <c r="CCF25" s="780"/>
      <c r="CCG25" s="780"/>
      <c r="CCH25" s="780"/>
      <c r="CCI25" s="780"/>
      <c r="CCJ25" s="780"/>
      <c r="CCK25" s="780"/>
      <c r="CCL25" s="780"/>
      <c r="CCM25" s="780"/>
      <c r="CCN25" s="780"/>
      <c r="CCO25" s="780"/>
      <c r="CCP25" s="780"/>
      <c r="CCQ25" s="780"/>
      <c r="CCR25" s="780"/>
      <c r="CCS25" s="780"/>
      <c r="CCT25" s="780"/>
      <c r="CCU25" s="780"/>
      <c r="CCV25" s="780"/>
      <c r="CCW25" s="780"/>
      <c r="CCX25" s="780"/>
      <c r="CCY25" s="780"/>
      <c r="CCZ25" s="780"/>
      <c r="CDA25" s="780"/>
      <c r="CDB25" s="780"/>
      <c r="CDC25" s="780"/>
      <c r="CDD25" s="780"/>
      <c r="CDE25" s="780"/>
      <c r="CDF25" s="780"/>
      <c r="CDG25" s="780"/>
      <c r="CDH25" s="780"/>
      <c r="CDI25" s="780"/>
      <c r="CDJ25" s="780"/>
      <c r="CDK25" s="780"/>
      <c r="CDL25" s="780"/>
      <c r="CDM25" s="780"/>
      <c r="CDN25" s="780"/>
      <c r="CDO25" s="780"/>
      <c r="CDP25" s="780"/>
      <c r="CDQ25" s="780"/>
      <c r="CDR25" s="780"/>
      <c r="CDS25" s="780"/>
      <c r="CDT25" s="780"/>
      <c r="CDU25" s="780"/>
      <c r="CDV25" s="780"/>
      <c r="CDW25" s="780"/>
      <c r="CDX25" s="780"/>
      <c r="CDY25" s="780"/>
      <c r="CDZ25" s="780"/>
      <c r="CEA25" s="780"/>
      <c r="CEB25" s="780"/>
      <c r="CEC25" s="780"/>
      <c r="CED25" s="780"/>
      <c r="CEE25" s="780"/>
      <c r="CEF25" s="780"/>
      <c r="CEG25" s="780"/>
      <c r="CEH25" s="780"/>
      <c r="CEI25" s="780"/>
      <c r="CEJ25" s="780"/>
      <c r="CEK25" s="780"/>
      <c r="CEL25" s="780"/>
      <c r="CEM25" s="780"/>
      <c r="CEN25" s="780"/>
      <c r="CEO25" s="780"/>
      <c r="CEP25" s="780"/>
      <c r="CEQ25" s="780"/>
      <c r="CER25" s="780"/>
      <c r="CES25" s="780"/>
      <c r="CET25" s="780"/>
      <c r="CEU25" s="780"/>
      <c r="CEV25" s="780"/>
      <c r="CEW25" s="780"/>
      <c r="CEX25" s="780"/>
      <c r="CEY25" s="780"/>
      <c r="CEZ25" s="780"/>
      <c r="CFA25" s="780"/>
      <c r="CFB25" s="780"/>
      <c r="CFC25" s="780"/>
      <c r="CFD25" s="780"/>
      <c r="CFE25" s="780"/>
      <c r="CFF25" s="780"/>
      <c r="CFG25" s="780"/>
      <c r="CFH25" s="780"/>
      <c r="CFI25" s="780"/>
      <c r="CFJ25" s="780"/>
      <c r="CFK25" s="780"/>
      <c r="CFL25" s="780"/>
      <c r="CFM25" s="780"/>
      <c r="CFN25" s="780"/>
      <c r="CFO25" s="780"/>
      <c r="CFP25" s="780"/>
      <c r="CFQ25" s="780"/>
      <c r="CFR25" s="780"/>
      <c r="CFS25" s="780"/>
      <c r="CFT25" s="780"/>
      <c r="CFU25" s="780"/>
      <c r="CFV25" s="780"/>
      <c r="CFW25" s="780"/>
      <c r="CFX25" s="780"/>
      <c r="CFY25" s="780"/>
      <c r="CFZ25" s="780"/>
      <c r="CGA25" s="780"/>
      <c r="CGB25" s="780"/>
      <c r="CGC25" s="780"/>
      <c r="CGD25" s="780"/>
      <c r="CGE25" s="780"/>
      <c r="CGF25" s="780"/>
      <c r="CGG25" s="780"/>
      <c r="CGH25" s="780"/>
      <c r="CGI25" s="780"/>
      <c r="CGJ25" s="780"/>
      <c r="CGK25" s="780"/>
      <c r="CGL25" s="780"/>
      <c r="CGM25" s="780"/>
      <c r="CGN25" s="780"/>
      <c r="CGO25" s="780"/>
      <c r="CGP25" s="780"/>
      <c r="CGQ25" s="780"/>
      <c r="CGR25" s="780"/>
      <c r="CGS25" s="780"/>
      <c r="CGT25" s="780"/>
      <c r="CGU25" s="780"/>
      <c r="CGV25" s="780"/>
      <c r="CGW25" s="780"/>
      <c r="CGX25" s="780"/>
      <c r="CGY25" s="780"/>
      <c r="CGZ25" s="780"/>
      <c r="CHA25" s="780"/>
      <c r="CHB25" s="780"/>
      <c r="CHC25" s="780"/>
      <c r="CHD25" s="780"/>
      <c r="CHE25" s="780"/>
      <c r="CHF25" s="780"/>
      <c r="CHG25" s="780"/>
      <c r="CHH25" s="780"/>
      <c r="CHI25" s="780"/>
      <c r="CHJ25" s="780"/>
      <c r="CHK25" s="780"/>
      <c r="CHL25" s="780"/>
      <c r="CHM25" s="780"/>
      <c r="CHN25" s="780"/>
      <c r="CHO25" s="780"/>
      <c r="CHP25" s="780"/>
      <c r="CHQ25" s="780"/>
      <c r="CHR25" s="780"/>
      <c r="CHS25" s="780"/>
      <c r="CHT25" s="780"/>
      <c r="CHU25" s="780"/>
      <c r="CHV25" s="780"/>
      <c r="CHW25" s="780"/>
      <c r="CHX25" s="780"/>
      <c r="CHY25" s="780"/>
      <c r="CHZ25" s="780"/>
      <c r="CIA25" s="780"/>
      <c r="CIB25" s="780"/>
      <c r="CIC25" s="780"/>
      <c r="CID25" s="780"/>
      <c r="CIE25" s="780"/>
      <c r="CIF25" s="780"/>
      <c r="CIG25" s="780"/>
      <c r="CIH25" s="780"/>
      <c r="CII25" s="780"/>
      <c r="CIJ25" s="780"/>
      <c r="CIK25" s="780"/>
      <c r="CIL25" s="780"/>
      <c r="CIM25" s="780"/>
      <c r="CIN25" s="780"/>
      <c r="CIO25" s="780"/>
      <c r="CIP25" s="780"/>
      <c r="CIQ25" s="780"/>
      <c r="CIR25" s="780"/>
      <c r="CIS25" s="780"/>
      <c r="CIT25" s="780"/>
      <c r="CIU25" s="780"/>
      <c r="CIV25" s="780"/>
      <c r="CIW25" s="780"/>
      <c r="CIX25" s="780"/>
      <c r="CIY25" s="780"/>
      <c r="CIZ25" s="780"/>
      <c r="CJA25" s="780"/>
      <c r="CJB25" s="780"/>
      <c r="CJC25" s="780"/>
      <c r="CJD25" s="780"/>
      <c r="CJE25" s="780"/>
      <c r="CJF25" s="780"/>
      <c r="CJG25" s="780"/>
      <c r="CJH25" s="780"/>
      <c r="CJI25" s="780"/>
      <c r="CJJ25" s="780"/>
      <c r="CJK25" s="780"/>
      <c r="CJL25" s="780"/>
      <c r="CJM25" s="780"/>
      <c r="CJN25" s="780"/>
      <c r="CJO25" s="780"/>
      <c r="CJP25" s="780"/>
      <c r="CJQ25" s="780"/>
      <c r="CJR25" s="780"/>
      <c r="CJS25" s="780"/>
      <c r="CJT25" s="780"/>
      <c r="CJU25" s="780"/>
      <c r="CJV25" s="780"/>
      <c r="CJW25" s="780"/>
      <c r="CJX25" s="780"/>
      <c r="CJY25" s="780"/>
      <c r="CJZ25" s="780"/>
      <c r="CKA25" s="780"/>
      <c r="CKB25" s="780"/>
      <c r="CKC25" s="780"/>
      <c r="CKD25" s="780"/>
      <c r="CKE25" s="780"/>
      <c r="CKF25" s="780"/>
      <c r="CKG25" s="780"/>
      <c r="CKH25" s="780"/>
      <c r="CKI25" s="780"/>
      <c r="CKJ25" s="780"/>
      <c r="CKK25" s="780"/>
      <c r="CKL25" s="780"/>
      <c r="CKM25" s="780"/>
      <c r="CKN25" s="780"/>
      <c r="CKO25" s="780"/>
      <c r="CKP25" s="780"/>
      <c r="CKQ25" s="780"/>
      <c r="CKR25" s="780"/>
      <c r="CKS25" s="780"/>
      <c r="CKT25" s="780"/>
      <c r="CKU25" s="780"/>
      <c r="CKV25" s="780"/>
      <c r="CKW25" s="780"/>
      <c r="CKX25" s="780"/>
      <c r="CKY25" s="780"/>
      <c r="CKZ25" s="780"/>
      <c r="CLA25" s="780"/>
      <c r="CLB25" s="780"/>
      <c r="CLC25" s="780"/>
      <c r="CLD25" s="780"/>
      <c r="CLE25" s="780"/>
      <c r="CLF25" s="780"/>
      <c r="CLG25" s="780"/>
      <c r="CLH25" s="780"/>
      <c r="CLI25" s="780"/>
      <c r="CLJ25" s="780"/>
      <c r="CLK25" s="780"/>
      <c r="CLL25" s="780"/>
      <c r="CLM25" s="780"/>
      <c r="CLN25" s="780"/>
      <c r="CLO25" s="780"/>
      <c r="CLP25" s="780"/>
      <c r="CLQ25" s="780"/>
      <c r="CLR25" s="780"/>
      <c r="CLS25" s="780"/>
      <c r="CLT25" s="780"/>
      <c r="CLU25" s="780"/>
      <c r="CLV25" s="780"/>
      <c r="CLW25" s="780"/>
      <c r="CLX25" s="780"/>
      <c r="CLY25" s="780"/>
      <c r="CLZ25" s="780"/>
      <c r="CMA25" s="780"/>
      <c r="CMB25" s="780"/>
      <c r="CMC25" s="780"/>
      <c r="CMD25" s="780"/>
      <c r="CME25" s="780"/>
      <c r="CMF25" s="780"/>
      <c r="CMG25" s="780"/>
      <c r="CMH25" s="780"/>
      <c r="CMI25" s="780"/>
      <c r="CMJ25" s="780"/>
      <c r="CMK25" s="780"/>
      <c r="CML25" s="780"/>
      <c r="CMM25" s="780"/>
      <c r="CMN25" s="780"/>
      <c r="CMO25" s="780"/>
      <c r="CMP25" s="780"/>
      <c r="CMQ25" s="780"/>
      <c r="CMR25" s="780"/>
      <c r="CMS25" s="780"/>
      <c r="CMT25" s="780"/>
      <c r="CMU25" s="780"/>
      <c r="CMV25" s="780"/>
      <c r="CMW25" s="780"/>
      <c r="CMX25" s="780"/>
      <c r="CMY25" s="780"/>
      <c r="CMZ25" s="780"/>
      <c r="CNA25" s="780"/>
      <c r="CNB25" s="780"/>
      <c r="CNC25" s="780"/>
      <c r="CND25" s="780"/>
      <c r="CNE25" s="780"/>
      <c r="CNF25" s="780"/>
      <c r="CNG25" s="780"/>
      <c r="CNH25" s="780"/>
      <c r="CNI25" s="780"/>
      <c r="CNJ25" s="780"/>
      <c r="CNK25" s="780"/>
      <c r="CNL25" s="780"/>
      <c r="CNM25" s="780"/>
      <c r="CNN25" s="780"/>
      <c r="CNO25" s="780"/>
      <c r="CNP25" s="780"/>
      <c r="CNQ25" s="780"/>
      <c r="CNR25" s="780"/>
      <c r="CNS25" s="780"/>
      <c r="CNT25" s="780"/>
      <c r="CNU25" s="780"/>
      <c r="CNV25" s="780"/>
      <c r="CNW25" s="780"/>
      <c r="CNX25" s="780"/>
      <c r="CNY25" s="780"/>
      <c r="CNZ25" s="780"/>
      <c r="COA25" s="780"/>
      <c r="COB25" s="780"/>
      <c r="COC25" s="780"/>
      <c r="COD25" s="780"/>
      <c r="COE25" s="780"/>
      <c r="COF25" s="780"/>
      <c r="COG25" s="780"/>
      <c r="COH25" s="780"/>
      <c r="COI25" s="780"/>
      <c r="COJ25" s="780"/>
      <c r="COK25" s="780"/>
      <c r="COL25" s="780"/>
      <c r="COM25" s="780"/>
      <c r="CON25" s="780"/>
      <c r="COO25" s="780"/>
      <c r="COP25" s="780"/>
      <c r="COQ25" s="780"/>
      <c r="COR25" s="780"/>
      <c r="COS25" s="780"/>
      <c r="COT25" s="780"/>
      <c r="COU25" s="780"/>
      <c r="COV25" s="780"/>
      <c r="COW25" s="780"/>
      <c r="COX25" s="780"/>
      <c r="COY25" s="780"/>
      <c r="COZ25" s="780"/>
      <c r="CPA25" s="780"/>
      <c r="CPB25" s="780"/>
      <c r="CPC25" s="780"/>
      <c r="CPD25" s="780"/>
      <c r="CPE25" s="780"/>
      <c r="CPF25" s="780"/>
      <c r="CPG25" s="780"/>
      <c r="CPH25" s="780"/>
      <c r="CPI25" s="780"/>
      <c r="CPJ25" s="780"/>
      <c r="CPK25" s="780"/>
      <c r="CPL25" s="780"/>
      <c r="CPM25" s="780"/>
      <c r="CPN25" s="780"/>
      <c r="CPO25" s="780"/>
      <c r="CPP25" s="780"/>
      <c r="CPQ25" s="780"/>
      <c r="CPR25" s="780"/>
      <c r="CPS25" s="780"/>
      <c r="CPT25" s="780"/>
      <c r="CPU25" s="780"/>
      <c r="CPV25" s="780"/>
      <c r="CPW25" s="780"/>
      <c r="CPX25" s="780"/>
      <c r="CPY25" s="780"/>
      <c r="CPZ25" s="780"/>
      <c r="CQA25" s="780"/>
      <c r="CQB25" s="780"/>
      <c r="CQC25" s="780"/>
      <c r="CQD25" s="780"/>
      <c r="CQE25" s="780"/>
      <c r="CQF25" s="780"/>
      <c r="CQG25" s="780"/>
      <c r="CQH25" s="780"/>
      <c r="CQI25" s="780"/>
      <c r="CQJ25" s="780"/>
      <c r="CQK25" s="780"/>
      <c r="CQL25" s="780"/>
      <c r="CQM25" s="780"/>
      <c r="CQN25" s="780"/>
      <c r="CQO25" s="780"/>
      <c r="CQP25" s="780"/>
      <c r="CQQ25" s="780"/>
      <c r="CQR25" s="780"/>
      <c r="CQS25" s="780"/>
      <c r="CQT25" s="780"/>
      <c r="CQU25" s="780"/>
      <c r="CQV25" s="780"/>
      <c r="CQW25" s="780"/>
      <c r="CQX25" s="780"/>
      <c r="CQY25" s="780"/>
      <c r="CQZ25" s="780"/>
      <c r="CRA25" s="780"/>
      <c r="CRB25" s="780"/>
      <c r="CRC25" s="780"/>
      <c r="CRD25" s="780"/>
      <c r="CRE25" s="780"/>
      <c r="CRF25" s="780"/>
      <c r="CRG25" s="780"/>
      <c r="CRH25" s="780"/>
      <c r="CRI25" s="780"/>
      <c r="CRJ25" s="780"/>
      <c r="CRK25" s="780"/>
      <c r="CRL25" s="780"/>
      <c r="CRM25" s="780"/>
      <c r="CRN25" s="780"/>
      <c r="CRO25" s="780"/>
      <c r="CRP25" s="780"/>
      <c r="CRQ25" s="780"/>
      <c r="CRR25" s="780"/>
      <c r="CRS25" s="780"/>
      <c r="CRT25" s="780"/>
      <c r="CRU25" s="780"/>
      <c r="CRV25" s="780"/>
      <c r="CRW25" s="780"/>
      <c r="CRX25" s="780"/>
      <c r="CRY25" s="780"/>
      <c r="CRZ25" s="780"/>
      <c r="CSA25" s="780"/>
      <c r="CSB25" s="780"/>
      <c r="CSC25" s="780"/>
      <c r="CSD25" s="780"/>
      <c r="CSE25" s="780"/>
      <c r="CSF25" s="780"/>
      <c r="CSG25" s="780"/>
      <c r="CSH25" s="780"/>
      <c r="CSI25" s="780"/>
      <c r="CSJ25" s="780"/>
      <c r="CSK25" s="780"/>
      <c r="CSL25" s="780"/>
      <c r="CSM25" s="780"/>
      <c r="CSN25" s="780"/>
      <c r="CSO25" s="780"/>
      <c r="CSP25" s="780"/>
      <c r="CSQ25" s="780"/>
      <c r="CSR25" s="780"/>
      <c r="CSS25" s="780"/>
      <c r="CST25" s="780"/>
      <c r="CSU25" s="780"/>
      <c r="CSV25" s="780"/>
      <c r="CSW25" s="780"/>
      <c r="CSX25" s="780"/>
      <c r="CSY25" s="780"/>
      <c r="CSZ25" s="780"/>
      <c r="CTA25" s="780"/>
      <c r="CTB25" s="780"/>
      <c r="CTC25" s="780"/>
      <c r="CTD25" s="780"/>
      <c r="CTE25" s="780"/>
      <c r="CTF25" s="780"/>
      <c r="CTG25" s="780"/>
      <c r="CTH25" s="780"/>
      <c r="CTI25" s="780"/>
      <c r="CTJ25" s="780"/>
      <c r="CTK25" s="780"/>
      <c r="CTL25" s="780"/>
      <c r="CTM25" s="780"/>
      <c r="CTN25" s="780"/>
      <c r="CTO25" s="780"/>
      <c r="CTP25" s="780"/>
      <c r="CTQ25" s="780"/>
      <c r="CTR25" s="780"/>
      <c r="CTS25" s="780"/>
      <c r="CTT25" s="780"/>
      <c r="CTU25" s="780"/>
      <c r="CTV25" s="780"/>
      <c r="CTW25" s="780"/>
      <c r="CTX25" s="780"/>
      <c r="CTY25" s="780"/>
      <c r="CTZ25" s="780"/>
      <c r="CUA25" s="780"/>
      <c r="CUB25" s="780"/>
      <c r="CUC25" s="780"/>
      <c r="CUD25" s="780"/>
      <c r="CUE25" s="780"/>
      <c r="CUF25" s="780"/>
      <c r="CUG25" s="780"/>
      <c r="CUH25" s="780"/>
      <c r="CUI25" s="780"/>
      <c r="CUJ25" s="780"/>
      <c r="CUK25" s="780"/>
      <c r="CUL25" s="780"/>
      <c r="CUM25" s="780"/>
      <c r="CUN25" s="780"/>
      <c r="CUO25" s="780"/>
      <c r="CUP25" s="780"/>
      <c r="CUQ25" s="780"/>
      <c r="CUR25" s="780"/>
      <c r="CUS25" s="780"/>
      <c r="CUT25" s="780"/>
      <c r="CUU25" s="780"/>
      <c r="CUV25" s="780"/>
      <c r="CUW25" s="780"/>
      <c r="CUX25" s="780"/>
      <c r="CUY25" s="780"/>
      <c r="CUZ25" s="780"/>
      <c r="CVA25" s="780"/>
      <c r="CVB25" s="780"/>
      <c r="CVC25" s="780"/>
      <c r="CVD25" s="780"/>
      <c r="CVE25" s="780"/>
      <c r="CVF25" s="780"/>
      <c r="CVG25" s="780"/>
      <c r="CVH25" s="780"/>
      <c r="CVI25" s="780"/>
      <c r="CVJ25" s="780"/>
      <c r="CVK25" s="780"/>
      <c r="CVL25" s="780"/>
      <c r="CVM25" s="780"/>
      <c r="CVN25" s="780"/>
      <c r="CVO25" s="780"/>
      <c r="CVP25" s="780"/>
      <c r="CVQ25" s="780"/>
      <c r="CVR25" s="780"/>
      <c r="CVS25" s="780"/>
      <c r="CVT25" s="780"/>
      <c r="CVU25" s="780"/>
      <c r="CVV25" s="780"/>
      <c r="CVW25" s="780"/>
      <c r="CVX25" s="780"/>
      <c r="CVY25" s="780"/>
      <c r="CVZ25" s="780"/>
      <c r="CWA25" s="780"/>
      <c r="CWB25" s="780"/>
      <c r="CWC25" s="780"/>
      <c r="CWD25" s="780"/>
      <c r="CWE25" s="780"/>
      <c r="CWF25" s="780"/>
      <c r="CWG25" s="780"/>
      <c r="CWH25" s="780"/>
      <c r="CWI25" s="780"/>
      <c r="CWJ25" s="780"/>
      <c r="CWK25" s="780"/>
      <c r="CWL25" s="780"/>
      <c r="CWM25" s="780"/>
      <c r="CWN25" s="780"/>
      <c r="CWO25" s="780"/>
      <c r="CWP25" s="780"/>
      <c r="CWQ25" s="780"/>
      <c r="CWR25" s="780"/>
      <c r="CWS25" s="780"/>
      <c r="CWT25" s="780"/>
      <c r="CWU25" s="780"/>
      <c r="CWV25" s="780"/>
      <c r="CWW25" s="780"/>
      <c r="CWX25" s="780"/>
      <c r="CWY25" s="780"/>
      <c r="CWZ25" s="780"/>
      <c r="CXA25" s="780"/>
      <c r="CXB25" s="780"/>
      <c r="CXC25" s="780"/>
      <c r="CXD25" s="780"/>
      <c r="CXE25" s="780"/>
      <c r="CXF25" s="780"/>
      <c r="CXG25" s="780"/>
      <c r="CXH25" s="780"/>
      <c r="CXI25" s="780"/>
      <c r="CXJ25" s="780"/>
      <c r="CXK25" s="780"/>
      <c r="CXL25" s="780"/>
      <c r="CXM25" s="780"/>
      <c r="CXN25" s="780"/>
      <c r="CXO25" s="780"/>
      <c r="CXP25" s="780"/>
      <c r="CXQ25" s="780"/>
      <c r="CXR25" s="780"/>
      <c r="CXS25" s="780"/>
      <c r="CXT25" s="780"/>
      <c r="CXU25" s="780"/>
      <c r="CXV25" s="780"/>
      <c r="CXW25" s="780"/>
      <c r="CXX25" s="780"/>
      <c r="CXY25" s="780"/>
      <c r="CXZ25" s="780"/>
      <c r="CYA25" s="780"/>
      <c r="CYB25" s="780"/>
      <c r="CYC25" s="780"/>
      <c r="CYD25" s="780"/>
      <c r="CYE25" s="780"/>
      <c r="CYF25" s="780"/>
      <c r="CYG25" s="780"/>
      <c r="CYH25" s="780"/>
      <c r="CYI25" s="780"/>
      <c r="CYJ25" s="780"/>
      <c r="CYK25" s="780"/>
      <c r="CYL25" s="780"/>
      <c r="CYM25" s="780"/>
      <c r="CYN25" s="780"/>
      <c r="CYO25" s="780"/>
      <c r="CYP25" s="780"/>
      <c r="CYQ25" s="780"/>
      <c r="CYR25" s="780"/>
      <c r="CYS25" s="780"/>
      <c r="CYT25" s="780"/>
      <c r="CYU25" s="780"/>
      <c r="CYV25" s="780"/>
      <c r="CYW25" s="780"/>
      <c r="CYX25" s="780"/>
      <c r="CYY25" s="780"/>
      <c r="CYZ25" s="780"/>
      <c r="CZA25" s="780"/>
      <c r="CZB25" s="780"/>
      <c r="CZC25" s="780"/>
      <c r="CZD25" s="780"/>
      <c r="CZE25" s="780"/>
      <c r="CZF25" s="780"/>
      <c r="CZG25" s="780"/>
      <c r="CZH25" s="780"/>
      <c r="CZI25" s="780"/>
      <c r="CZJ25" s="780"/>
      <c r="CZK25" s="780"/>
      <c r="CZL25" s="780"/>
      <c r="CZM25" s="780"/>
      <c r="CZN25" s="780"/>
      <c r="CZO25" s="780"/>
      <c r="CZP25" s="780"/>
      <c r="CZQ25" s="780"/>
      <c r="CZR25" s="780"/>
      <c r="CZS25" s="780"/>
      <c r="CZT25" s="780"/>
      <c r="CZU25" s="780"/>
      <c r="CZV25" s="780"/>
      <c r="CZW25" s="780"/>
      <c r="CZX25" s="780"/>
      <c r="CZY25" s="780"/>
      <c r="CZZ25" s="780"/>
      <c r="DAA25" s="780"/>
      <c r="DAB25" s="780"/>
      <c r="DAC25" s="780"/>
      <c r="DAD25" s="780"/>
      <c r="DAE25" s="780"/>
      <c r="DAF25" s="780"/>
      <c r="DAG25" s="780"/>
      <c r="DAH25" s="780"/>
      <c r="DAI25" s="780"/>
      <c r="DAJ25" s="780"/>
      <c r="DAK25" s="780"/>
      <c r="DAL25" s="780"/>
      <c r="DAM25" s="780"/>
      <c r="DAN25" s="780"/>
      <c r="DAO25" s="780"/>
      <c r="DAP25" s="780"/>
      <c r="DAQ25" s="780"/>
      <c r="DAR25" s="780"/>
      <c r="DAS25" s="780"/>
      <c r="DAT25" s="780"/>
      <c r="DAU25" s="780"/>
      <c r="DAV25" s="780"/>
      <c r="DAW25" s="780"/>
      <c r="DAX25" s="780"/>
      <c r="DAY25" s="780"/>
      <c r="DAZ25" s="780"/>
      <c r="DBA25" s="780"/>
      <c r="DBB25" s="780"/>
      <c r="DBC25" s="780"/>
      <c r="DBD25" s="780"/>
      <c r="DBE25" s="780"/>
      <c r="DBF25" s="780"/>
      <c r="DBG25" s="780"/>
      <c r="DBH25" s="780"/>
      <c r="DBI25" s="780"/>
      <c r="DBJ25" s="780"/>
      <c r="DBK25" s="780"/>
      <c r="DBL25" s="780"/>
      <c r="DBM25" s="780"/>
      <c r="DBN25" s="780"/>
      <c r="DBO25" s="780"/>
      <c r="DBP25" s="780"/>
      <c r="DBQ25" s="780"/>
      <c r="DBR25" s="780"/>
      <c r="DBS25" s="780"/>
      <c r="DBT25" s="780"/>
      <c r="DBU25" s="780"/>
      <c r="DBV25" s="780"/>
      <c r="DBW25" s="780"/>
      <c r="DBX25" s="780"/>
      <c r="DBY25" s="780"/>
      <c r="DBZ25" s="780"/>
      <c r="DCA25" s="780"/>
      <c r="DCB25" s="780"/>
      <c r="DCC25" s="780"/>
      <c r="DCD25" s="780"/>
      <c r="DCE25" s="780"/>
      <c r="DCF25" s="780"/>
      <c r="DCG25" s="780"/>
      <c r="DCH25" s="780"/>
      <c r="DCI25" s="780"/>
      <c r="DCJ25" s="780"/>
      <c r="DCK25" s="780"/>
      <c r="DCL25" s="780"/>
      <c r="DCM25" s="780"/>
      <c r="DCN25" s="780"/>
      <c r="DCO25" s="780"/>
      <c r="DCP25" s="780"/>
      <c r="DCQ25" s="780"/>
      <c r="DCR25" s="780"/>
      <c r="DCS25" s="780"/>
      <c r="DCT25" s="780"/>
      <c r="DCU25" s="780"/>
      <c r="DCV25" s="780"/>
      <c r="DCW25" s="780"/>
      <c r="DCX25" s="780"/>
      <c r="DCY25" s="780"/>
      <c r="DCZ25" s="780"/>
      <c r="DDA25" s="780"/>
      <c r="DDB25" s="780"/>
      <c r="DDC25" s="780"/>
      <c r="DDD25" s="780"/>
      <c r="DDE25" s="780"/>
      <c r="DDF25" s="780"/>
      <c r="DDG25" s="780"/>
      <c r="DDH25" s="780"/>
      <c r="DDI25" s="780"/>
      <c r="DDJ25" s="780"/>
      <c r="DDK25" s="780"/>
      <c r="DDL25" s="780"/>
      <c r="DDM25" s="780"/>
      <c r="DDN25" s="780"/>
      <c r="DDO25" s="780"/>
      <c r="DDP25" s="780"/>
      <c r="DDQ25" s="780"/>
      <c r="DDR25" s="780"/>
      <c r="DDS25" s="780"/>
      <c r="DDT25" s="780"/>
      <c r="DDU25" s="780"/>
      <c r="DDV25" s="780"/>
      <c r="DDW25" s="780"/>
      <c r="DDX25" s="780"/>
      <c r="DDY25" s="780"/>
      <c r="DDZ25" s="780"/>
      <c r="DEA25" s="780"/>
      <c r="DEB25" s="780"/>
      <c r="DEC25" s="780"/>
      <c r="DED25" s="780"/>
      <c r="DEE25" s="780"/>
      <c r="DEF25" s="780"/>
      <c r="DEG25" s="780"/>
      <c r="DEH25" s="780"/>
      <c r="DEI25" s="780"/>
      <c r="DEJ25" s="780"/>
      <c r="DEK25" s="780"/>
      <c r="DEL25" s="780"/>
      <c r="DEM25" s="780"/>
      <c r="DEN25" s="780"/>
      <c r="DEO25" s="780"/>
      <c r="DEP25" s="780"/>
      <c r="DEQ25" s="780"/>
      <c r="DER25" s="780"/>
      <c r="DES25" s="780"/>
      <c r="DET25" s="780"/>
      <c r="DEU25" s="780"/>
      <c r="DEV25" s="780"/>
      <c r="DEW25" s="780"/>
      <c r="DEX25" s="780"/>
      <c r="DEY25" s="780"/>
      <c r="DEZ25" s="780"/>
      <c r="DFA25" s="780"/>
      <c r="DFB25" s="780"/>
      <c r="DFC25" s="780"/>
      <c r="DFD25" s="780"/>
      <c r="DFE25" s="780"/>
      <c r="DFF25" s="780"/>
      <c r="DFG25" s="780"/>
      <c r="DFH25" s="780"/>
      <c r="DFI25" s="780"/>
      <c r="DFJ25" s="780"/>
      <c r="DFK25" s="780"/>
      <c r="DFL25" s="780"/>
      <c r="DFM25" s="780"/>
      <c r="DFN25" s="780"/>
      <c r="DFO25" s="780"/>
      <c r="DFP25" s="780"/>
      <c r="DFQ25" s="780"/>
      <c r="DFR25" s="780"/>
      <c r="DFS25" s="780"/>
      <c r="DFT25" s="780"/>
      <c r="DFU25" s="780"/>
      <c r="DFV25" s="780"/>
      <c r="DFW25" s="780"/>
      <c r="DFX25" s="780"/>
      <c r="DFY25" s="780"/>
      <c r="DFZ25" s="780"/>
      <c r="DGA25" s="780"/>
      <c r="DGB25" s="780"/>
      <c r="DGC25" s="780"/>
      <c r="DGD25" s="780"/>
      <c r="DGE25" s="780"/>
      <c r="DGF25" s="780"/>
      <c r="DGG25" s="780"/>
      <c r="DGH25" s="780"/>
      <c r="DGI25" s="780"/>
      <c r="DGJ25" s="780"/>
      <c r="DGK25" s="780"/>
      <c r="DGL25" s="780"/>
      <c r="DGM25" s="780"/>
      <c r="DGN25" s="780"/>
      <c r="DGO25" s="780"/>
      <c r="DGP25" s="780"/>
      <c r="DGQ25" s="780"/>
      <c r="DGR25" s="780"/>
      <c r="DGS25" s="780"/>
      <c r="DGT25" s="780"/>
      <c r="DGU25" s="780"/>
      <c r="DGV25" s="780"/>
      <c r="DGW25" s="780"/>
      <c r="DGX25" s="780"/>
      <c r="DGY25" s="780"/>
      <c r="DGZ25" s="780"/>
      <c r="DHA25" s="780"/>
      <c r="DHB25" s="780"/>
      <c r="DHC25" s="780"/>
      <c r="DHD25" s="780"/>
      <c r="DHE25" s="780"/>
      <c r="DHF25" s="780"/>
      <c r="DHG25" s="780"/>
      <c r="DHH25" s="780"/>
      <c r="DHI25" s="780"/>
      <c r="DHJ25" s="780"/>
      <c r="DHK25" s="780"/>
      <c r="DHL25" s="780"/>
      <c r="DHM25" s="780"/>
      <c r="DHN25" s="780"/>
      <c r="DHO25" s="780"/>
      <c r="DHP25" s="780"/>
      <c r="DHQ25" s="780"/>
      <c r="DHR25" s="780"/>
      <c r="DHS25" s="780"/>
      <c r="DHT25" s="780"/>
      <c r="DHU25" s="780"/>
      <c r="DHV25" s="780"/>
      <c r="DHW25" s="780"/>
      <c r="DHX25" s="780"/>
      <c r="DHY25" s="780"/>
      <c r="DHZ25" s="780"/>
      <c r="DIA25" s="780"/>
      <c r="DIB25" s="780"/>
      <c r="DIC25" s="780"/>
      <c r="DID25" s="780"/>
      <c r="DIE25" s="780"/>
      <c r="DIF25" s="780"/>
      <c r="DIG25" s="780"/>
      <c r="DIH25" s="780"/>
      <c r="DII25" s="780"/>
      <c r="DIJ25" s="780"/>
      <c r="DIK25" s="780"/>
      <c r="DIL25" s="780"/>
      <c r="DIM25" s="780"/>
      <c r="DIN25" s="780"/>
      <c r="DIO25" s="780"/>
      <c r="DIP25" s="780"/>
      <c r="DIQ25" s="780"/>
      <c r="DIR25" s="780"/>
      <c r="DIS25" s="780"/>
      <c r="DIT25" s="780"/>
      <c r="DIU25" s="780"/>
      <c r="DIV25" s="780"/>
      <c r="DIW25" s="780"/>
      <c r="DIX25" s="780"/>
      <c r="DIY25" s="780"/>
      <c r="DIZ25" s="780"/>
      <c r="DJA25" s="780"/>
      <c r="DJB25" s="780"/>
      <c r="DJC25" s="780"/>
      <c r="DJD25" s="780"/>
      <c r="DJE25" s="780"/>
      <c r="DJF25" s="780"/>
      <c r="DJG25" s="780"/>
      <c r="DJH25" s="780"/>
      <c r="DJI25" s="780"/>
      <c r="DJJ25" s="780"/>
      <c r="DJK25" s="780"/>
      <c r="DJL25" s="780"/>
      <c r="DJM25" s="780"/>
      <c r="DJN25" s="780"/>
      <c r="DJO25" s="780"/>
      <c r="DJP25" s="780"/>
      <c r="DJQ25" s="780"/>
      <c r="DJR25" s="780"/>
      <c r="DJS25" s="780"/>
      <c r="DJT25" s="780"/>
      <c r="DJU25" s="780"/>
      <c r="DJV25" s="780"/>
      <c r="DJW25" s="780"/>
      <c r="DJX25" s="780"/>
      <c r="DJY25" s="780"/>
      <c r="DJZ25" s="780"/>
      <c r="DKA25" s="780"/>
      <c r="DKB25" s="780"/>
      <c r="DKC25" s="780"/>
      <c r="DKD25" s="780"/>
      <c r="DKE25" s="780"/>
      <c r="DKF25" s="780"/>
      <c r="DKG25" s="780"/>
      <c r="DKH25" s="780"/>
      <c r="DKI25" s="780"/>
      <c r="DKJ25" s="780"/>
      <c r="DKK25" s="780"/>
      <c r="DKL25" s="780"/>
      <c r="DKM25" s="780"/>
      <c r="DKN25" s="780"/>
      <c r="DKO25" s="780"/>
      <c r="DKP25" s="780"/>
      <c r="DKQ25" s="780"/>
      <c r="DKR25" s="780"/>
      <c r="DKS25" s="780"/>
      <c r="DKT25" s="780"/>
      <c r="DKU25" s="780"/>
      <c r="DKV25" s="780"/>
      <c r="DKW25" s="780"/>
      <c r="DKX25" s="780"/>
      <c r="DKY25" s="780"/>
      <c r="DKZ25" s="780"/>
      <c r="DLA25" s="780"/>
      <c r="DLB25" s="780"/>
      <c r="DLC25" s="780"/>
      <c r="DLD25" s="780"/>
      <c r="DLE25" s="780"/>
      <c r="DLF25" s="780"/>
      <c r="DLG25" s="780"/>
      <c r="DLH25" s="780"/>
      <c r="DLI25" s="780"/>
      <c r="DLJ25" s="780"/>
      <c r="DLK25" s="780"/>
      <c r="DLL25" s="780"/>
      <c r="DLM25" s="780"/>
      <c r="DLN25" s="780"/>
      <c r="DLO25" s="780"/>
      <c r="DLP25" s="780"/>
      <c r="DLQ25" s="780"/>
      <c r="DLR25" s="780"/>
      <c r="DLS25" s="780"/>
      <c r="DLT25" s="780"/>
      <c r="DLU25" s="780"/>
      <c r="DLV25" s="780"/>
      <c r="DLW25" s="780"/>
      <c r="DLX25" s="780"/>
      <c r="DLY25" s="780"/>
      <c r="DLZ25" s="780"/>
      <c r="DMA25" s="780"/>
      <c r="DMB25" s="780"/>
      <c r="DMC25" s="780"/>
      <c r="DMD25" s="780"/>
      <c r="DME25" s="780"/>
      <c r="DMF25" s="780"/>
      <c r="DMG25" s="780"/>
      <c r="DMH25" s="780"/>
      <c r="DMI25" s="780"/>
      <c r="DMJ25" s="780"/>
      <c r="DMK25" s="780"/>
      <c r="DML25" s="780"/>
      <c r="DMM25" s="780"/>
      <c r="DMN25" s="780"/>
      <c r="DMO25" s="780"/>
      <c r="DMP25" s="780"/>
      <c r="DMQ25" s="780"/>
      <c r="DMR25" s="780"/>
      <c r="DMS25" s="780"/>
      <c r="DMT25" s="780"/>
      <c r="DMU25" s="780"/>
      <c r="DMV25" s="780"/>
      <c r="DMW25" s="780"/>
      <c r="DMX25" s="780"/>
      <c r="DMY25" s="780"/>
      <c r="DMZ25" s="780"/>
      <c r="DNA25" s="780"/>
      <c r="DNB25" s="780"/>
      <c r="DNC25" s="780"/>
      <c r="DND25" s="780"/>
      <c r="DNE25" s="780"/>
      <c r="DNF25" s="780"/>
      <c r="DNG25" s="780"/>
      <c r="DNH25" s="780"/>
      <c r="DNI25" s="780"/>
      <c r="DNJ25" s="780"/>
      <c r="DNK25" s="780"/>
      <c r="DNL25" s="780"/>
      <c r="DNM25" s="780"/>
      <c r="DNN25" s="780"/>
      <c r="DNO25" s="780"/>
      <c r="DNP25" s="780"/>
      <c r="DNQ25" s="780"/>
      <c r="DNR25" s="780"/>
      <c r="DNS25" s="780"/>
      <c r="DNT25" s="780"/>
      <c r="DNU25" s="780"/>
      <c r="DNV25" s="780"/>
      <c r="DNW25" s="780"/>
      <c r="DNX25" s="780"/>
      <c r="DNY25" s="780"/>
      <c r="DNZ25" s="780"/>
      <c r="DOA25" s="780"/>
      <c r="DOB25" s="780"/>
      <c r="DOC25" s="780"/>
      <c r="DOD25" s="780"/>
      <c r="DOE25" s="780"/>
      <c r="DOF25" s="780"/>
      <c r="DOG25" s="780"/>
      <c r="DOH25" s="780"/>
      <c r="DOI25" s="780"/>
      <c r="DOJ25" s="780"/>
      <c r="DOK25" s="780"/>
      <c r="DOL25" s="780"/>
      <c r="DOM25" s="780"/>
      <c r="DON25" s="780"/>
      <c r="DOO25" s="780"/>
      <c r="DOP25" s="780"/>
      <c r="DOQ25" s="780"/>
      <c r="DOR25" s="780"/>
      <c r="DOS25" s="780"/>
      <c r="DOT25" s="780"/>
      <c r="DOU25" s="780"/>
      <c r="DOV25" s="780"/>
      <c r="DOW25" s="780"/>
      <c r="DOX25" s="780"/>
      <c r="DOY25" s="780"/>
      <c r="DOZ25" s="780"/>
      <c r="DPA25" s="780"/>
      <c r="DPB25" s="780"/>
      <c r="DPC25" s="780"/>
      <c r="DPD25" s="780"/>
      <c r="DPE25" s="780"/>
      <c r="DPF25" s="780"/>
      <c r="DPG25" s="780"/>
      <c r="DPH25" s="780"/>
      <c r="DPI25" s="780"/>
      <c r="DPJ25" s="780"/>
      <c r="DPK25" s="780"/>
      <c r="DPL25" s="780"/>
      <c r="DPM25" s="780"/>
      <c r="DPN25" s="780"/>
      <c r="DPO25" s="780"/>
      <c r="DPP25" s="780"/>
      <c r="DPQ25" s="780"/>
      <c r="DPR25" s="780"/>
      <c r="DPS25" s="780"/>
      <c r="DPT25" s="780"/>
      <c r="DPU25" s="780"/>
      <c r="DPV25" s="780"/>
      <c r="DPW25" s="780"/>
      <c r="DPX25" s="780"/>
      <c r="DPY25" s="780"/>
      <c r="DPZ25" s="780"/>
      <c r="DQA25" s="780"/>
      <c r="DQB25" s="780"/>
      <c r="DQC25" s="780"/>
      <c r="DQD25" s="780"/>
      <c r="DQE25" s="780"/>
      <c r="DQF25" s="780"/>
      <c r="DQG25" s="780"/>
      <c r="DQH25" s="780"/>
      <c r="DQI25" s="780"/>
      <c r="DQJ25" s="780"/>
      <c r="DQK25" s="780"/>
      <c r="DQL25" s="780"/>
      <c r="DQM25" s="780"/>
      <c r="DQN25" s="780"/>
      <c r="DQO25" s="780"/>
      <c r="DQP25" s="780"/>
      <c r="DQQ25" s="780"/>
      <c r="DQR25" s="780"/>
      <c r="DQS25" s="780"/>
      <c r="DQT25" s="780"/>
      <c r="DQU25" s="780"/>
      <c r="DQV25" s="780"/>
      <c r="DQW25" s="780"/>
      <c r="DQX25" s="780"/>
      <c r="DQY25" s="780"/>
      <c r="DQZ25" s="780"/>
      <c r="DRA25" s="780"/>
      <c r="DRB25" s="780"/>
      <c r="DRC25" s="780"/>
      <c r="DRD25" s="780"/>
      <c r="DRE25" s="780"/>
      <c r="DRF25" s="780"/>
      <c r="DRG25" s="780"/>
      <c r="DRH25" s="780"/>
      <c r="DRI25" s="780"/>
      <c r="DRJ25" s="780"/>
      <c r="DRK25" s="780"/>
      <c r="DRL25" s="780"/>
      <c r="DRM25" s="780"/>
      <c r="DRN25" s="780"/>
      <c r="DRO25" s="780"/>
      <c r="DRP25" s="780"/>
      <c r="DRQ25" s="780"/>
      <c r="DRR25" s="780"/>
      <c r="DRS25" s="780"/>
      <c r="DRT25" s="780"/>
      <c r="DRU25" s="780"/>
      <c r="DRV25" s="780"/>
      <c r="DRW25" s="780"/>
      <c r="DRX25" s="780"/>
      <c r="DRY25" s="780"/>
      <c r="DRZ25" s="780"/>
      <c r="DSA25" s="780"/>
      <c r="DSB25" s="780"/>
      <c r="DSC25" s="780"/>
      <c r="DSD25" s="780"/>
      <c r="DSE25" s="780"/>
      <c r="DSF25" s="780"/>
      <c r="DSG25" s="780"/>
      <c r="DSH25" s="780"/>
      <c r="DSI25" s="780"/>
      <c r="DSJ25" s="780"/>
      <c r="DSK25" s="780"/>
      <c r="DSL25" s="780"/>
      <c r="DSM25" s="780"/>
      <c r="DSN25" s="780"/>
      <c r="DSO25" s="780"/>
      <c r="DSP25" s="780"/>
      <c r="DSQ25" s="780"/>
      <c r="DSR25" s="780"/>
      <c r="DSS25" s="780"/>
      <c r="DST25" s="780"/>
      <c r="DSU25" s="780"/>
      <c r="DSV25" s="780"/>
      <c r="DSW25" s="780"/>
      <c r="DSX25" s="780"/>
      <c r="DSY25" s="780"/>
      <c r="DSZ25" s="780"/>
      <c r="DTA25" s="780"/>
      <c r="DTB25" s="780"/>
      <c r="DTC25" s="780"/>
      <c r="DTD25" s="780"/>
      <c r="DTE25" s="780"/>
      <c r="DTF25" s="780"/>
      <c r="DTG25" s="780"/>
      <c r="DTH25" s="780"/>
      <c r="DTI25" s="780"/>
      <c r="DTJ25" s="780"/>
      <c r="DTK25" s="780"/>
      <c r="DTL25" s="780"/>
      <c r="DTM25" s="780"/>
      <c r="DTN25" s="780"/>
      <c r="DTO25" s="780"/>
      <c r="DTP25" s="780"/>
      <c r="DTQ25" s="780"/>
      <c r="DTR25" s="780"/>
      <c r="DTS25" s="780"/>
      <c r="DTT25" s="780"/>
      <c r="DTU25" s="780"/>
      <c r="DTV25" s="780"/>
      <c r="DTW25" s="780"/>
      <c r="DTX25" s="780"/>
      <c r="DTY25" s="780"/>
      <c r="DTZ25" s="780"/>
      <c r="DUA25" s="780"/>
      <c r="DUB25" s="780"/>
      <c r="DUC25" s="780"/>
      <c r="DUD25" s="780"/>
      <c r="DUE25" s="780"/>
      <c r="DUF25" s="780"/>
      <c r="DUG25" s="780"/>
      <c r="DUH25" s="780"/>
      <c r="DUI25" s="780"/>
      <c r="DUJ25" s="780"/>
      <c r="DUK25" s="780"/>
      <c r="DUL25" s="780"/>
      <c r="DUM25" s="780"/>
      <c r="DUN25" s="780"/>
      <c r="DUO25" s="780"/>
      <c r="DUP25" s="780"/>
      <c r="DUQ25" s="780"/>
      <c r="DUR25" s="780"/>
      <c r="DUS25" s="780"/>
      <c r="DUT25" s="780"/>
      <c r="DUU25" s="780"/>
      <c r="DUV25" s="780"/>
      <c r="DUW25" s="780"/>
      <c r="DUX25" s="780"/>
      <c r="DUY25" s="780"/>
      <c r="DUZ25" s="780"/>
      <c r="DVA25" s="780"/>
      <c r="DVB25" s="780"/>
      <c r="DVC25" s="780"/>
      <c r="DVD25" s="780"/>
      <c r="DVE25" s="780"/>
      <c r="DVF25" s="780"/>
      <c r="DVG25" s="780"/>
      <c r="DVH25" s="780"/>
      <c r="DVI25" s="780"/>
      <c r="DVJ25" s="780"/>
      <c r="DVK25" s="780"/>
      <c r="DVL25" s="780"/>
      <c r="DVM25" s="780"/>
      <c r="DVN25" s="780"/>
      <c r="DVO25" s="780"/>
      <c r="DVP25" s="780"/>
      <c r="DVQ25" s="780"/>
      <c r="DVR25" s="780"/>
      <c r="DVS25" s="780"/>
      <c r="DVT25" s="780"/>
      <c r="DVU25" s="780"/>
      <c r="DVV25" s="780"/>
      <c r="DVW25" s="780"/>
      <c r="DVX25" s="780"/>
      <c r="DVY25" s="780"/>
      <c r="DVZ25" s="780"/>
      <c r="DWA25" s="780"/>
      <c r="DWB25" s="780"/>
      <c r="DWC25" s="780"/>
      <c r="DWD25" s="780"/>
      <c r="DWE25" s="780"/>
      <c r="DWF25" s="780"/>
      <c r="DWG25" s="780"/>
      <c r="DWH25" s="780"/>
      <c r="DWI25" s="780"/>
      <c r="DWJ25" s="780"/>
      <c r="DWK25" s="780"/>
      <c r="DWL25" s="780"/>
      <c r="DWM25" s="780"/>
      <c r="DWN25" s="780"/>
      <c r="DWO25" s="780"/>
      <c r="DWP25" s="780"/>
      <c r="DWQ25" s="780"/>
      <c r="DWR25" s="780"/>
      <c r="DWS25" s="780"/>
      <c r="DWT25" s="780"/>
      <c r="DWU25" s="780"/>
      <c r="DWV25" s="780"/>
      <c r="DWW25" s="780"/>
      <c r="DWX25" s="780"/>
      <c r="DWY25" s="780"/>
      <c r="DWZ25" s="780"/>
      <c r="DXA25" s="780"/>
      <c r="DXB25" s="780"/>
      <c r="DXC25" s="780"/>
      <c r="DXD25" s="780"/>
      <c r="DXE25" s="780"/>
      <c r="DXF25" s="780"/>
      <c r="DXG25" s="780"/>
      <c r="DXH25" s="780"/>
      <c r="DXI25" s="780"/>
      <c r="DXJ25" s="780"/>
      <c r="DXK25" s="780"/>
      <c r="DXL25" s="780"/>
      <c r="DXM25" s="780"/>
      <c r="DXN25" s="780"/>
      <c r="DXO25" s="780"/>
      <c r="DXP25" s="780"/>
      <c r="DXQ25" s="780"/>
      <c r="DXR25" s="780"/>
      <c r="DXS25" s="780"/>
      <c r="DXT25" s="780"/>
      <c r="DXU25" s="780"/>
      <c r="DXV25" s="780"/>
      <c r="DXW25" s="780"/>
      <c r="DXX25" s="780"/>
      <c r="DXY25" s="780"/>
      <c r="DXZ25" s="780"/>
      <c r="DYA25" s="780"/>
      <c r="DYB25" s="780"/>
      <c r="DYC25" s="780"/>
      <c r="DYD25" s="780"/>
      <c r="DYE25" s="780"/>
      <c r="DYF25" s="780"/>
      <c r="DYG25" s="780"/>
      <c r="DYH25" s="780"/>
      <c r="DYI25" s="780"/>
      <c r="DYJ25" s="780"/>
      <c r="DYK25" s="780"/>
      <c r="DYL25" s="780"/>
      <c r="DYM25" s="780"/>
      <c r="DYN25" s="780"/>
      <c r="DYO25" s="780"/>
      <c r="DYP25" s="780"/>
      <c r="DYQ25" s="780"/>
      <c r="DYR25" s="780"/>
      <c r="DYS25" s="780"/>
      <c r="DYT25" s="780"/>
      <c r="DYU25" s="780"/>
      <c r="DYV25" s="780"/>
      <c r="DYW25" s="780"/>
      <c r="DYX25" s="780"/>
      <c r="DYY25" s="780"/>
      <c r="DYZ25" s="780"/>
      <c r="DZA25" s="780"/>
      <c r="DZB25" s="780"/>
      <c r="DZC25" s="780"/>
      <c r="DZD25" s="780"/>
      <c r="DZE25" s="780"/>
      <c r="DZF25" s="780"/>
      <c r="DZG25" s="780"/>
      <c r="DZH25" s="780"/>
      <c r="DZI25" s="780"/>
      <c r="DZJ25" s="780"/>
      <c r="DZK25" s="780"/>
      <c r="DZL25" s="780"/>
      <c r="DZM25" s="780"/>
      <c r="DZN25" s="780"/>
      <c r="DZO25" s="780"/>
      <c r="DZP25" s="780"/>
      <c r="DZQ25" s="780"/>
      <c r="DZR25" s="780"/>
      <c r="DZS25" s="780"/>
      <c r="DZT25" s="780"/>
      <c r="DZU25" s="780"/>
      <c r="DZV25" s="780"/>
      <c r="DZW25" s="780"/>
      <c r="DZX25" s="780"/>
      <c r="DZY25" s="780"/>
      <c r="DZZ25" s="780"/>
      <c r="EAA25" s="780"/>
      <c r="EAB25" s="780"/>
      <c r="EAC25" s="780"/>
      <c r="EAD25" s="780"/>
      <c r="EAE25" s="780"/>
      <c r="EAF25" s="780"/>
      <c r="EAG25" s="780"/>
      <c r="EAH25" s="780"/>
      <c r="EAI25" s="780"/>
      <c r="EAJ25" s="780"/>
      <c r="EAK25" s="780"/>
      <c r="EAL25" s="780"/>
      <c r="EAM25" s="780"/>
      <c r="EAN25" s="780"/>
      <c r="EAO25" s="780"/>
      <c r="EAP25" s="780"/>
      <c r="EAQ25" s="780"/>
      <c r="EAR25" s="780"/>
      <c r="EAS25" s="780"/>
      <c r="EAT25" s="780"/>
      <c r="EAU25" s="780"/>
      <c r="EAV25" s="780"/>
      <c r="EAW25" s="780"/>
      <c r="EAX25" s="780"/>
      <c r="EAY25" s="780"/>
      <c r="EAZ25" s="780"/>
      <c r="EBA25" s="780"/>
      <c r="EBB25" s="780"/>
      <c r="EBC25" s="780"/>
      <c r="EBD25" s="780"/>
      <c r="EBE25" s="780"/>
      <c r="EBF25" s="780"/>
      <c r="EBG25" s="780"/>
      <c r="EBH25" s="780"/>
      <c r="EBI25" s="780"/>
      <c r="EBJ25" s="780"/>
      <c r="EBK25" s="780"/>
      <c r="EBL25" s="780"/>
      <c r="EBM25" s="780"/>
      <c r="EBN25" s="780"/>
      <c r="EBO25" s="780"/>
      <c r="EBP25" s="780"/>
      <c r="EBQ25" s="780"/>
      <c r="EBR25" s="780"/>
      <c r="EBS25" s="780"/>
      <c r="EBT25" s="780"/>
      <c r="EBU25" s="780"/>
      <c r="EBV25" s="780"/>
      <c r="EBW25" s="780"/>
      <c r="EBX25" s="780"/>
      <c r="EBY25" s="780"/>
      <c r="EBZ25" s="780"/>
      <c r="ECA25" s="780"/>
      <c r="ECB25" s="780"/>
      <c r="ECC25" s="780"/>
      <c r="ECD25" s="780"/>
      <c r="ECE25" s="780"/>
      <c r="ECF25" s="780"/>
      <c r="ECG25" s="780"/>
      <c r="ECH25" s="780"/>
      <c r="ECI25" s="780"/>
      <c r="ECJ25" s="780"/>
      <c r="ECK25" s="780"/>
      <c r="ECL25" s="780"/>
      <c r="ECM25" s="780"/>
      <c r="ECN25" s="780"/>
      <c r="ECO25" s="780"/>
      <c r="ECP25" s="780"/>
      <c r="ECQ25" s="780"/>
      <c r="ECR25" s="780"/>
      <c r="ECS25" s="780"/>
      <c r="ECT25" s="780"/>
      <c r="ECU25" s="780"/>
      <c r="ECV25" s="780"/>
      <c r="ECW25" s="780"/>
      <c r="ECX25" s="780"/>
      <c r="ECY25" s="780"/>
      <c r="ECZ25" s="780"/>
      <c r="EDA25" s="780"/>
      <c r="EDB25" s="780"/>
      <c r="EDC25" s="780"/>
      <c r="EDD25" s="780"/>
      <c r="EDE25" s="780"/>
      <c r="EDF25" s="780"/>
      <c r="EDG25" s="780"/>
      <c r="EDH25" s="780"/>
      <c r="EDI25" s="780"/>
      <c r="EDJ25" s="780"/>
      <c r="EDK25" s="780"/>
      <c r="EDL25" s="780"/>
      <c r="EDM25" s="780"/>
      <c r="EDN25" s="780"/>
      <c r="EDO25" s="780"/>
      <c r="EDP25" s="780"/>
      <c r="EDQ25" s="780"/>
      <c r="EDR25" s="780"/>
      <c r="EDS25" s="780"/>
      <c r="EDT25" s="780"/>
      <c r="EDU25" s="780"/>
      <c r="EDV25" s="780"/>
      <c r="EDW25" s="780"/>
      <c r="EDX25" s="780"/>
      <c r="EDY25" s="780"/>
      <c r="EDZ25" s="780"/>
      <c r="EEA25" s="780"/>
      <c r="EEB25" s="780"/>
      <c r="EEC25" s="780"/>
      <c r="EED25" s="780"/>
      <c r="EEE25" s="780"/>
      <c r="EEF25" s="780"/>
      <c r="EEG25" s="780"/>
      <c r="EEH25" s="780"/>
      <c r="EEI25" s="780"/>
      <c r="EEJ25" s="780"/>
      <c r="EEK25" s="780"/>
      <c r="EEL25" s="780"/>
      <c r="EEM25" s="780"/>
      <c r="EEN25" s="780"/>
      <c r="EEO25" s="780"/>
      <c r="EEP25" s="780"/>
      <c r="EEQ25" s="780"/>
      <c r="EER25" s="780"/>
      <c r="EES25" s="780"/>
      <c r="EET25" s="780"/>
      <c r="EEU25" s="780"/>
      <c r="EEV25" s="780"/>
      <c r="EEW25" s="780"/>
      <c r="EEX25" s="780"/>
      <c r="EEY25" s="780"/>
      <c r="EEZ25" s="780"/>
      <c r="EFA25" s="780"/>
      <c r="EFB25" s="780"/>
      <c r="EFC25" s="780"/>
      <c r="EFD25" s="780"/>
      <c r="EFE25" s="780"/>
      <c r="EFF25" s="780"/>
      <c r="EFG25" s="780"/>
      <c r="EFH25" s="780"/>
      <c r="EFI25" s="780"/>
      <c r="EFJ25" s="780"/>
      <c r="EFK25" s="780"/>
      <c r="EFL25" s="780"/>
      <c r="EFM25" s="780"/>
      <c r="EFN25" s="780"/>
      <c r="EFO25" s="780"/>
      <c r="EFP25" s="780"/>
      <c r="EFQ25" s="780"/>
      <c r="EFR25" s="780"/>
      <c r="EFS25" s="780"/>
      <c r="EFT25" s="780"/>
      <c r="EFU25" s="780"/>
      <c r="EFV25" s="780"/>
      <c r="EFW25" s="780"/>
      <c r="EFX25" s="780"/>
      <c r="EFY25" s="780"/>
      <c r="EFZ25" s="780"/>
      <c r="EGA25" s="780"/>
      <c r="EGB25" s="780"/>
      <c r="EGC25" s="780"/>
      <c r="EGD25" s="780"/>
      <c r="EGE25" s="780"/>
      <c r="EGF25" s="780"/>
      <c r="EGG25" s="780"/>
      <c r="EGH25" s="780"/>
      <c r="EGI25" s="780"/>
      <c r="EGJ25" s="780"/>
      <c r="EGK25" s="780"/>
      <c r="EGL25" s="780"/>
      <c r="EGM25" s="780"/>
      <c r="EGN25" s="780"/>
      <c r="EGO25" s="780"/>
      <c r="EGP25" s="780"/>
      <c r="EGQ25" s="780"/>
      <c r="EGR25" s="780"/>
      <c r="EGS25" s="780"/>
      <c r="EGT25" s="780"/>
      <c r="EGU25" s="780"/>
      <c r="EGV25" s="780"/>
      <c r="EGW25" s="780"/>
      <c r="EGX25" s="780"/>
      <c r="EGY25" s="780"/>
      <c r="EGZ25" s="780"/>
      <c r="EHA25" s="780"/>
      <c r="EHB25" s="780"/>
      <c r="EHC25" s="780"/>
      <c r="EHD25" s="780"/>
      <c r="EHE25" s="780"/>
      <c r="EHF25" s="780"/>
      <c r="EHG25" s="780"/>
      <c r="EHH25" s="780"/>
      <c r="EHI25" s="780"/>
      <c r="EHJ25" s="780"/>
      <c r="EHK25" s="780"/>
      <c r="EHL25" s="780"/>
      <c r="EHM25" s="780"/>
      <c r="EHN25" s="780"/>
      <c r="EHO25" s="780"/>
      <c r="EHP25" s="780"/>
      <c r="EHQ25" s="780"/>
      <c r="EHR25" s="780"/>
      <c r="EHS25" s="780"/>
      <c r="EHT25" s="780"/>
      <c r="EHU25" s="780"/>
      <c r="EHV25" s="780"/>
      <c r="EHW25" s="780"/>
      <c r="EHX25" s="780"/>
      <c r="EHY25" s="780"/>
      <c r="EHZ25" s="780"/>
      <c r="EIA25" s="780"/>
      <c r="EIB25" s="780"/>
      <c r="EIC25" s="780"/>
      <c r="EID25" s="780"/>
      <c r="EIE25" s="780"/>
      <c r="EIF25" s="780"/>
      <c r="EIG25" s="780"/>
      <c r="EIH25" s="780"/>
      <c r="EII25" s="780"/>
      <c r="EIJ25" s="780"/>
      <c r="EIK25" s="780"/>
      <c r="EIL25" s="780"/>
      <c r="EIM25" s="780"/>
      <c r="EIN25" s="780"/>
      <c r="EIO25" s="780"/>
      <c r="EIP25" s="780"/>
      <c r="EIQ25" s="780"/>
      <c r="EIR25" s="780"/>
      <c r="EIS25" s="780"/>
      <c r="EIT25" s="780"/>
      <c r="EIU25" s="780"/>
      <c r="EIV25" s="780"/>
      <c r="EIW25" s="780"/>
      <c r="EIX25" s="780"/>
      <c r="EIY25" s="780"/>
      <c r="EIZ25" s="780"/>
      <c r="EJA25" s="780"/>
      <c r="EJB25" s="780"/>
      <c r="EJC25" s="780"/>
      <c r="EJD25" s="780"/>
      <c r="EJE25" s="780"/>
      <c r="EJF25" s="780"/>
      <c r="EJG25" s="780"/>
      <c r="EJH25" s="780"/>
      <c r="EJI25" s="780"/>
      <c r="EJJ25" s="780"/>
      <c r="EJK25" s="780"/>
      <c r="EJL25" s="780"/>
      <c r="EJM25" s="780"/>
      <c r="EJN25" s="780"/>
      <c r="EJO25" s="780"/>
      <c r="EJP25" s="780"/>
      <c r="EJQ25" s="780"/>
      <c r="EJR25" s="780"/>
      <c r="EJS25" s="780"/>
      <c r="EJT25" s="780"/>
      <c r="EJU25" s="780"/>
      <c r="EJV25" s="780"/>
      <c r="EJW25" s="780"/>
      <c r="EJX25" s="780"/>
      <c r="EJY25" s="780"/>
      <c r="EJZ25" s="780"/>
      <c r="EKA25" s="780"/>
      <c r="EKB25" s="780"/>
      <c r="EKC25" s="780"/>
      <c r="EKD25" s="780"/>
      <c r="EKE25" s="780"/>
      <c r="EKF25" s="780"/>
      <c r="EKG25" s="780"/>
      <c r="EKH25" s="780"/>
      <c r="EKI25" s="780"/>
      <c r="EKJ25" s="780"/>
      <c r="EKK25" s="780"/>
      <c r="EKL25" s="780"/>
      <c r="EKM25" s="780"/>
      <c r="EKN25" s="780"/>
      <c r="EKO25" s="780"/>
      <c r="EKP25" s="780"/>
      <c r="EKQ25" s="780"/>
      <c r="EKR25" s="780"/>
      <c r="EKS25" s="780"/>
      <c r="EKT25" s="780"/>
      <c r="EKU25" s="780"/>
      <c r="EKV25" s="780"/>
      <c r="EKW25" s="780"/>
      <c r="EKX25" s="780"/>
      <c r="EKY25" s="780"/>
      <c r="EKZ25" s="780"/>
      <c r="ELA25" s="780"/>
      <c r="ELB25" s="780"/>
      <c r="ELC25" s="780"/>
      <c r="ELD25" s="780"/>
      <c r="ELE25" s="780"/>
      <c r="ELF25" s="780"/>
      <c r="ELG25" s="780"/>
      <c r="ELH25" s="780"/>
      <c r="ELI25" s="780"/>
      <c r="ELJ25" s="780"/>
      <c r="ELK25" s="780"/>
      <c r="ELL25" s="780"/>
      <c r="ELM25" s="780"/>
      <c r="ELN25" s="780"/>
      <c r="ELO25" s="780"/>
      <c r="ELP25" s="780"/>
      <c r="ELQ25" s="780"/>
      <c r="ELR25" s="780"/>
      <c r="ELS25" s="780"/>
      <c r="ELT25" s="780"/>
      <c r="ELU25" s="780"/>
      <c r="ELV25" s="780"/>
      <c r="ELW25" s="780"/>
      <c r="ELX25" s="780"/>
      <c r="ELY25" s="780"/>
      <c r="ELZ25" s="780"/>
      <c r="EMA25" s="780"/>
      <c r="EMB25" s="780"/>
      <c r="EMC25" s="780"/>
      <c r="EMD25" s="780"/>
      <c r="EME25" s="780"/>
      <c r="EMF25" s="780"/>
      <c r="EMG25" s="780"/>
      <c r="EMH25" s="780"/>
      <c r="EMI25" s="780"/>
      <c r="EMJ25" s="780"/>
      <c r="EMK25" s="780"/>
      <c r="EML25" s="780"/>
      <c r="EMM25" s="780"/>
      <c r="EMN25" s="780"/>
      <c r="EMO25" s="780"/>
      <c r="EMP25" s="780"/>
      <c r="EMQ25" s="780"/>
      <c r="EMR25" s="780"/>
      <c r="EMS25" s="780"/>
      <c r="EMT25" s="780"/>
      <c r="EMU25" s="780"/>
      <c r="EMV25" s="780"/>
      <c r="EMW25" s="780"/>
      <c r="EMX25" s="780"/>
      <c r="EMY25" s="780"/>
      <c r="EMZ25" s="780"/>
      <c r="ENA25" s="780"/>
      <c r="ENB25" s="780"/>
      <c r="ENC25" s="780"/>
      <c r="END25" s="780"/>
      <c r="ENE25" s="780"/>
      <c r="ENF25" s="780"/>
      <c r="ENG25" s="780"/>
      <c r="ENH25" s="780"/>
      <c r="ENI25" s="780"/>
      <c r="ENJ25" s="780"/>
      <c r="ENK25" s="780"/>
      <c r="ENL25" s="780"/>
      <c r="ENM25" s="780"/>
      <c r="ENN25" s="780"/>
      <c r="ENO25" s="780"/>
      <c r="ENP25" s="780"/>
      <c r="ENQ25" s="780"/>
      <c r="ENR25" s="780"/>
      <c r="ENS25" s="780"/>
      <c r="ENT25" s="780"/>
      <c r="ENU25" s="780"/>
      <c r="ENV25" s="780"/>
      <c r="ENW25" s="780"/>
      <c r="ENX25" s="780"/>
      <c r="ENY25" s="780"/>
      <c r="ENZ25" s="780"/>
      <c r="EOA25" s="780"/>
      <c r="EOB25" s="780"/>
      <c r="EOC25" s="780"/>
      <c r="EOD25" s="780"/>
      <c r="EOE25" s="780"/>
      <c r="EOF25" s="780"/>
      <c r="EOG25" s="780"/>
      <c r="EOH25" s="780"/>
      <c r="EOI25" s="780"/>
      <c r="EOJ25" s="780"/>
      <c r="EOK25" s="780"/>
      <c r="EOL25" s="780"/>
      <c r="EOM25" s="780"/>
      <c r="EON25" s="780"/>
      <c r="EOO25" s="780"/>
      <c r="EOP25" s="780"/>
      <c r="EOQ25" s="780"/>
      <c r="EOR25" s="780"/>
      <c r="EOS25" s="780"/>
      <c r="EOT25" s="780"/>
      <c r="EOU25" s="780"/>
      <c r="EOV25" s="780"/>
      <c r="EOW25" s="780"/>
      <c r="EOX25" s="780"/>
      <c r="EOY25" s="780"/>
      <c r="EOZ25" s="780"/>
      <c r="EPA25" s="780"/>
      <c r="EPB25" s="780"/>
      <c r="EPC25" s="780"/>
      <c r="EPD25" s="780"/>
      <c r="EPE25" s="780"/>
      <c r="EPF25" s="780"/>
      <c r="EPG25" s="780"/>
      <c r="EPH25" s="780"/>
      <c r="EPI25" s="780"/>
      <c r="EPJ25" s="780"/>
      <c r="EPK25" s="780"/>
      <c r="EPL25" s="780"/>
      <c r="EPM25" s="780"/>
      <c r="EPN25" s="780"/>
      <c r="EPO25" s="780"/>
      <c r="EPP25" s="780"/>
      <c r="EPQ25" s="780"/>
      <c r="EPR25" s="780"/>
      <c r="EPS25" s="780"/>
      <c r="EPT25" s="780"/>
      <c r="EPU25" s="780"/>
      <c r="EPV25" s="780"/>
      <c r="EPW25" s="780"/>
      <c r="EPX25" s="780"/>
      <c r="EPY25" s="780"/>
      <c r="EPZ25" s="780"/>
      <c r="EQA25" s="780"/>
      <c r="EQB25" s="780"/>
      <c r="EQC25" s="780"/>
      <c r="EQD25" s="780"/>
      <c r="EQE25" s="780"/>
      <c r="EQF25" s="780"/>
      <c r="EQG25" s="780"/>
      <c r="EQH25" s="780"/>
      <c r="EQI25" s="780"/>
      <c r="EQJ25" s="780"/>
      <c r="EQK25" s="780"/>
      <c r="EQL25" s="780"/>
      <c r="EQM25" s="780"/>
      <c r="EQN25" s="780"/>
      <c r="EQO25" s="780"/>
      <c r="EQP25" s="780"/>
      <c r="EQQ25" s="780"/>
      <c r="EQR25" s="780"/>
      <c r="EQS25" s="780"/>
      <c r="EQT25" s="780"/>
      <c r="EQU25" s="780"/>
      <c r="EQV25" s="780"/>
      <c r="EQW25" s="780"/>
      <c r="EQX25" s="780"/>
      <c r="EQY25" s="780"/>
      <c r="EQZ25" s="780"/>
      <c r="ERA25" s="780"/>
      <c r="ERB25" s="780"/>
      <c r="ERC25" s="780"/>
      <c r="ERD25" s="780"/>
      <c r="ERE25" s="780"/>
      <c r="ERF25" s="780"/>
      <c r="ERG25" s="780"/>
      <c r="ERH25" s="780"/>
      <c r="ERI25" s="780"/>
      <c r="ERJ25" s="780"/>
      <c r="ERK25" s="780"/>
      <c r="ERL25" s="780"/>
      <c r="ERM25" s="780"/>
      <c r="ERN25" s="780"/>
      <c r="ERO25" s="780"/>
      <c r="ERP25" s="780"/>
      <c r="ERQ25" s="780"/>
      <c r="ERR25" s="780"/>
      <c r="ERS25" s="780"/>
      <c r="ERT25" s="780"/>
      <c r="ERU25" s="780"/>
      <c r="ERV25" s="780"/>
      <c r="ERW25" s="780"/>
      <c r="ERX25" s="780"/>
      <c r="ERY25" s="780"/>
      <c r="ERZ25" s="780"/>
      <c r="ESA25" s="780"/>
      <c r="ESB25" s="780"/>
      <c r="ESC25" s="780"/>
      <c r="ESD25" s="780"/>
      <c r="ESE25" s="780"/>
      <c r="ESF25" s="780"/>
      <c r="ESG25" s="780"/>
      <c r="ESH25" s="780"/>
      <c r="ESI25" s="780"/>
      <c r="ESJ25" s="780"/>
      <c r="ESK25" s="780"/>
      <c r="ESL25" s="780"/>
      <c r="ESM25" s="780"/>
      <c r="ESN25" s="780"/>
      <c r="ESO25" s="780"/>
      <c r="ESP25" s="780"/>
      <c r="ESQ25" s="780"/>
      <c r="ESR25" s="780"/>
      <c r="ESS25" s="780"/>
      <c r="EST25" s="780"/>
      <c r="ESU25" s="780"/>
      <c r="ESV25" s="780"/>
      <c r="ESW25" s="780"/>
      <c r="ESX25" s="780"/>
      <c r="ESY25" s="780"/>
      <c r="ESZ25" s="780"/>
      <c r="ETA25" s="780"/>
      <c r="ETB25" s="780"/>
      <c r="ETC25" s="780"/>
      <c r="ETD25" s="780"/>
      <c r="ETE25" s="780"/>
      <c r="ETF25" s="780"/>
      <c r="ETG25" s="780"/>
      <c r="ETH25" s="780"/>
      <c r="ETI25" s="780"/>
      <c r="ETJ25" s="780"/>
      <c r="ETK25" s="780"/>
      <c r="ETL25" s="780"/>
      <c r="ETM25" s="780"/>
      <c r="ETN25" s="780"/>
      <c r="ETO25" s="780"/>
      <c r="ETP25" s="780"/>
      <c r="ETQ25" s="780"/>
      <c r="ETR25" s="780"/>
      <c r="ETS25" s="780"/>
      <c r="ETT25" s="780"/>
      <c r="ETU25" s="780"/>
      <c r="ETV25" s="780"/>
      <c r="ETW25" s="780"/>
      <c r="ETX25" s="780"/>
      <c r="ETY25" s="780"/>
      <c r="ETZ25" s="780"/>
      <c r="EUA25" s="780"/>
      <c r="EUB25" s="780"/>
      <c r="EUC25" s="780"/>
      <c r="EUD25" s="780"/>
      <c r="EUE25" s="780"/>
      <c r="EUF25" s="780"/>
      <c r="EUG25" s="780"/>
      <c r="EUH25" s="780"/>
      <c r="EUI25" s="780"/>
      <c r="EUJ25" s="780"/>
      <c r="EUK25" s="780"/>
      <c r="EUL25" s="780"/>
      <c r="EUM25" s="780"/>
      <c r="EUN25" s="780"/>
      <c r="EUO25" s="780"/>
      <c r="EUP25" s="780"/>
      <c r="EUQ25" s="780"/>
      <c r="EUR25" s="780"/>
      <c r="EUS25" s="780"/>
      <c r="EUT25" s="780"/>
      <c r="EUU25" s="780"/>
      <c r="EUV25" s="780"/>
      <c r="EUW25" s="780"/>
      <c r="EUX25" s="780"/>
      <c r="EUY25" s="780"/>
      <c r="EUZ25" s="780"/>
      <c r="EVA25" s="780"/>
      <c r="EVB25" s="780"/>
      <c r="EVC25" s="780"/>
      <c r="EVD25" s="780"/>
      <c r="EVE25" s="780"/>
      <c r="EVF25" s="780"/>
      <c r="EVG25" s="780"/>
      <c r="EVH25" s="780"/>
      <c r="EVI25" s="780"/>
      <c r="EVJ25" s="780"/>
      <c r="EVK25" s="780"/>
      <c r="EVL25" s="780"/>
      <c r="EVM25" s="780"/>
      <c r="EVN25" s="780"/>
      <c r="EVO25" s="780"/>
      <c r="EVP25" s="780"/>
      <c r="EVQ25" s="780"/>
      <c r="EVR25" s="780"/>
      <c r="EVS25" s="780"/>
      <c r="EVT25" s="780"/>
      <c r="EVU25" s="780"/>
      <c r="EVV25" s="780"/>
      <c r="EVW25" s="780"/>
      <c r="EVX25" s="780"/>
      <c r="EVY25" s="780"/>
      <c r="EVZ25" s="780"/>
      <c r="EWA25" s="780"/>
      <c r="EWB25" s="780"/>
      <c r="EWC25" s="780"/>
      <c r="EWD25" s="780"/>
      <c r="EWE25" s="780"/>
      <c r="EWF25" s="780"/>
      <c r="EWG25" s="780"/>
      <c r="EWH25" s="780"/>
      <c r="EWI25" s="780"/>
      <c r="EWJ25" s="780"/>
      <c r="EWK25" s="780"/>
      <c r="EWL25" s="780"/>
      <c r="EWM25" s="780"/>
      <c r="EWN25" s="780"/>
      <c r="EWO25" s="780"/>
      <c r="EWP25" s="780"/>
      <c r="EWQ25" s="780"/>
      <c r="EWR25" s="780"/>
      <c r="EWS25" s="780"/>
      <c r="EWT25" s="780"/>
      <c r="EWU25" s="780"/>
      <c r="EWV25" s="780"/>
      <c r="EWW25" s="780"/>
      <c r="EWX25" s="780"/>
      <c r="EWY25" s="780"/>
      <c r="EWZ25" s="780"/>
      <c r="EXA25" s="780"/>
      <c r="EXB25" s="780"/>
      <c r="EXC25" s="780"/>
      <c r="EXD25" s="780"/>
      <c r="EXE25" s="780"/>
      <c r="EXF25" s="780"/>
      <c r="EXG25" s="780"/>
      <c r="EXH25" s="780"/>
      <c r="EXI25" s="780"/>
      <c r="EXJ25" s="780"/>
      <c r="EXK25" s="780"/>
      <c r="EXL25" s="780"/>
      <c r="EXM25" s="780"/>
      <c r="EXN25" s="780"/>
      <c r="EXO25" s="780"/>
      <c r="EXP25" s="780"/>
      <c r="EXQ25" s="780"/>
      <c r="EXR25" s="780"/>
      <c r="EXS25" s="780"/>
      <c r="EXT25" s="780"/>
      <c r="EXU25" s="780"/>
      <c r="EXV25" s="780"/>
      <c r="EXW25" s="780"/>
      <c r="EXX25" s="780"/>
      <c r="EXY25" s="780"/>
      <c r="EXZ25" s="780"/>
      <c r="EYA25" s="780"/>
      <c r="EYB25" s="780"/>
      <c r="EYC25" s="780"/>
      <c r="EYD25" s="780"/>
      <c r="EYE25" s="780"/>
      <c r="EYF25" s="780"/>
      <c r="EYG25" s="780"/>
      <c r="EYH25" s="780"/>
      <c r="EYI25" s="780"/>
      <c r="EYJ25" s="780"/>
      <c r="EYK25" s="780"/>
      <c r="EYL25" s="780"/>
      <c r="EYM25" s="780"/>
      <c r="EYN25" s="780"/>
      <c r="EYO25" s="780"/>
      <c r="EYP25" s="780"/>
      <c r="EYQ25" s="780"/>
      <c r="EYR25" s="780"/>
      <c r="EYS25" s="780"/>
      <c r="EYT25" s="780"/>
      <c r="EYU25" s="780"/>
      <c r="EYV25" s="780"/>
      <c r="EYW25" s="780"/>
      <c r="EYX25" s="780"/>
      <c r="EYY25" s="780"/>
      <c r="EYZ25" s="780"/>
      <c r="EZA25" s="780"/>
      <c r="EZB25" s="780"/>
      <c r="EZC25" s="780"/>
      <c r="EZD25" s="780"/>
      <c r="EZE25" s="780"/>
      <c r="EZF25" s="780"/>
      <c r="EZG25" s="780"/>
      <c r="EZH25" s="780"/>
      <c r="EZI25" s="780"/>
      <c r="EZJ25" s="780"/>
      <c r="EZK25" s="780"/>
      <c r="EZL25" s="780"/>
      <c r="EZM25" s="780"/>
      <c r="EZN25" s="780"/>
      <c r="EZO25" s="780"/>
      <c r="EZP25" s="780"/>
      <c r="EZQ25" s="780"/>
      <c r="EZR25" s="780"/>
      <c r="EZS25" s="780"/>
      <c r="EZT25" s="780"/>
      <c r="EZU25" s="780"/>
      <c r="EZV25" s="780"/>
      <c r="EZW25" s="780"/>
      <c r="EZX25" s="780"/>
      <c r="EZY25" s="780"/>
      <c r="EZZ25" s="780"/>
      <c r="FAA25" s="780"/>
      <c r="FAB25" s="780"/>
      <c r="FAC25" s="780"/>
      <c r="FAD25" s="780"/>
      <c r="FAE25" s="780"/>
      <c r="FAF25" s="780"/>
      <c r="FAG25" s="780"/>
      <c r="FAH25" s="780"/>
      <c r="FAI25" s="780"/>
      <c r="FAJ25" s="780"/>
      <c r="FAK25" s="780"/>
      <c r="FAL25" s="780"/>
      <c r="FAM25" s="780"/>
      <c r="FAN25" s="780"/>
      <c r="FAO25" s="780"/>
      <c r="FAP25" s="780"/>
      <c r="FAQ25" s="780"/>
      <c r="FAR25" s="780"/>
      <c r="FAS25" s="780"/>
      <c r="FAT25" s="780"/>
      <c r="FAU25" s="780"/>
      <c r="FAV25" s="780"/>
      <c r="FAW25" s="780"/>
      <c r="FAX25" s="780"/>
      <c r="FAY25" s="780"/>
      <c r="FAZ25" s="780"/>
      <c r="FBA25" s="780"/>
      <c r="FBB25" s="780"/>
      <c r="FBC25" s="780"/>
      <c r="FBD25" s="780"/>
      <c r="FBE25" s="780"/>
      <c r="FBF25" s="780"/>
      <c r="FBG25" s="780"/>
      <c r="FBH25" s="780"/>
      <c r="FBI25" s="780"/>
      <c r="FBJ25" s="780"/>
      <c r="FBK25" s="780"/>
      <c r="FBL25" s="780"/>
      <c r="FBM25" s="780"/>
      <c r="FBN25" s="780"/>
      <c r="FBO25" s="780"/>
      <c r="FBP25" s="780"/>
      <c r="FBQ25" s="780"/>
      <c r="FBR25" s="780"/>
      <c r="FBS25" s="780"/>
      <c r="FBT25" s="780"/>
      <c r="FBU25" s="780"/>
      <c r="FBV25" s="780"/>
      <c r="FBW25" s="780"/>
      <c r="FBX25" s="780"/>
      <c r="FBY25" s="780"/>
      <c r="FBZ25" s="780"/>
      <c r="FCA25" s="780"/>
      <c r="FCB25" s="780"/>
      <c r="FCC25" s="780"/>
      <c r="FCD25" s="780"/>
      <c r="FCE25" s="780"/>
      <c r="FCF25" s="780"/>
      <c r="FCG25" s="780"/>
      <c r="FCH25" s="780"/>
      <c r="FCI25" s="780"/>
      <c r="FCJ25" s="780"/>
      <c r="FCK25" s="780"/>
      <c r="FCL25" s="780"/>
      <c r="FCM25" s="780"/>
      <c r="FCN25" s="780"/>
      <c r="FCO25" s="780"/>
      <c r="FCP25" s="780"/>
      <c r="FCQ25" s="780"/>
      <c r="FCR25" s="780"/>
      <c r="FCS25" s="780"/>
      <c r="FCT25" s="780"/>
      <c r="FCU25" s="780"/>
      <c r="FCV25" s="780"/>
      <c r="FCW25" s="780"/>
      <c r="FCX25" s="780"/>
      <c r="FCY25" s="780"/>
      <c r="FCZ25" s="780"/>
      <c r="FDA25" s="780"/>
      <c r="FDB25" s="780"/>
      <c r="FDC25" s="780"/>
      <c r="FDD25" s="780"/>
      <c r="FDE25" s="780"/>
      <c r="FDF25" s="780"/>
      <c r="FDG25" s="780"/>
      <c r="FDH25" s="780"/>
      <c r="FDI25" s="780"/>
      <c r="FDJ25" s="780"/>
      <c r="FDK25" s="780"/>
      <c r="FDL25" s="780"/>
      <c r="FDM25" s="780"/>
      <c r="FDN25" s="780"/>
      <c r="FDO25" s="780"/>
      <c r="FDP25" s="780"/>
      <c r="FDQ25" s="780"/>
      <c r="FDR25" s="780"/>
      <c r="FDS25" s="780"/>
      <c r="FDT25" s="780"/>
      <c r="FDU25" s="780"/>
      <c r="FDV25" s="780"/>
      <c r="FDW25" s="780"/>
      <c r="FDX25" s="780"/>
      <c r="FDY25" s="780"/>
      <c r="FDZ25" s="780"/>
      <c r="FEA25" s="780"/>
      <c r="FEB25" s="780"/>
      <c r="FEC25" s="780"/>
      <c r="FED25" s="780"/>
      <c r="FEE25" s="780"/>
      <c r="FEF25" s="780"/>
      <c r="FEG25" s="780"/>
      <c r="FEH25" s="780"/>
      <c r="FEI25" s="780"/>
      <c r="FEJ25" s="780"/>
      <c r="FEK25" s="780"/>
      <c r="FEL25" s="780"/>
      <c r="FEM25" s="780"/>
      <c r="FEN25" s="780"/>
      <c r="FEO25" s="780"/>
      <c r="FEP25" s="780"/>
      <c r="FEQ25" s="780"/>
      <c r="FER25" s="780"/>
      <c r="FES25" s="780"/>
      <c r="FET25" s="780"/>
      <c r="FEU25" s="780"/>
      <c r="FEV25" s="780"/>
      <c r="FEW25" s="780"/>
      <c r="FEX25" s="780"/>
      <c r="FEY25" s="780"/>
      <c r="FEZ25" s="780"/>
      <c r="FFA25" s="780"/>
      <c r="FFB25" s="780"/>
      <c r="FFC25" s="780"/>
      <c r="FFD25" s="780"/>
      <c r="FFE25" s="780"/>
      <c r="FFF25" s="780"/>
      <c r="FFG25" s="780"/>
      <c r="FFH25" s="780"/>
      <c r="FFI25" s="780"/>
      <c r="FFJ25" s="780"/>
      <c r="FFK25" s="780"/>
      <c r="FFL25" s="780"/>
      <c r="FFM25" s="780"/>
      <c r="FFN25" s="780"/>
      <c r="FFO25" s="780"/>
      <c r="FFP25" s="780"/>
      <c r="FFQ25" s="780"/>
      <c r="FFR25" s="780"/>
      <c r="FFS25" s="780"/>
      <c r="FFT25" s="780"/>
      <c r="FFU25" s="780"/>
      <c r="FFV25" s="780"/>
      <c r="FFW25" s="780"/>
      <c r="FFX25" s="780"/>
      <c r="FFY25" s="780"/>
      <c r="FFZ25" s="780"/>
      <c r="FGA25" s="780"/>
      <c r="FGB25" s="780"/>
      <c r="FGC25" s="780"/>
      <c r="FGD25" s="780"/>
      <c r="FGE25" s="780"/>
      <c r="FGF25" s="780"/>
      <c r="FGG25" s="780"/>
      <c r="FGH25" s="780"/>
      <c r="FGI25" s="780"/>
      <c r="FGJ25" s="780"/>
      <c r="FGK25" s="780"/>
      <c r="FGL25" s="780"/>
      <c r="FGM25" s="780"/>
      <c r="FGN25" s="780"/>
      <c r="FGO25" s="780"/>
      <c r="FGP25" s="780"/>
      <c r="FGQ25" s="780"/>
      <c r="FGR25" s="780"/>
      <c r="FGS25" s="780"/>
      <c r="FGT25" s="780"/>
      <c r="FGU25" s="780"/>
      <c r="FGV25" s="780"/>
      <c r="FGW25" s="780"/>
      <c r="FGX25" s="780"/>
      <c r="FGY25" s="780"/>
      <c r="FGZ25" s="780"/>
      <c r="FHA25" s="780"/>
      <c r="FHB25" s="780"/>
      <c r="FHC25" s="780"/>
      <c r="FHD25" s="780"/>
      <c r="FHE25" s="780"/>
      <c r="FHF25" s="780"/>
      <c r="FHG25" s="780"/>
      <c r="FHH25" s="780"/>
      <c r="FHI25" s="780"/>
      <c r="FHJ25" s="780"/>
      <c r="FHK25" s="780"/>
      <c r="FHL25" s="780"/>
      <c r="FHM25" s="780"/>
      <c r="FHN25" s="780"/>
      <c r="FHO25" s="780"/>
      <c r="FHP25" s="780"/>
      <c r="FHQ25" s="780"/>
      <c r="FHR25" s="780"/>
      <c r="FHS25" s="780"/>
      <c r="FHT25" s="780"/>
      <c r="FHU25" s="780"/>
      <c r="FHV25" s="780"/>
      <c r="FHW25" s="780"/>
      <c r="FHX25" s="780"/>
      <c r="FHY25" s="780"/>
      <c r="FHZ25" s="780"/>
      <c r="FIA25" s="780"/>
      <c r="FIB25" s="780"/>
      <c r="FIC25" s="780"/>
      <c r="FID25" s="780"/>
      <c r="FIE25" s="780"/>
      <c r="FIF25" s="780"/>
      <c r="FIG25" s="780"/>
      <c r="FIH25" s="780"/>
      <c r="FII25" s="780"/>
      <c r="FIJ25" s="780"/>
      <c r="FIK25" s="780"/>
      <c r="FIL25" s="780"/>
      <c r="FIM25" s="780"/>
      <c r="FIN25" s="780"/>
      <c r="FIO25" s="780"/>
      <c r="FIP25" s="780"/>
      <c r="FIQ25" s="780"/>
      <c r="FIR25" s="780"/>
      <c r="FIS25" s="780"/>
      <c r="FIT25" s="780"/>
      <c r="FIU25" s="780"/>
      <c r="FIV25" s="780"/>
      <c r="FIW25" s="780"/>
      <c r="FIX25" s="780"/>
      <c r="FIY25" s="780"/>
      <c r="FIZ25" s="780"/>
      <c r="FJA25" s="780"/>
      <c r="FJB25" s="780"/>
      <c r="FJC25" s="780"/>
      <c r="FJD25" s="780"/>
      <c r="FJE25" s="780"/>
      <c r="FJF25" s="780"/>
      <c r="FJG25" s="780"/>
      <c r="FJH25" s="780"/>
      <c r="FJI25" s="780"/>
      <c r="FJJ25" s="780"/>
      <c r="FJK25" s="780"/>
      <c r="FJL25" s="780"/>
      <c r="FJM25" s="780"/>
      <c r="FJN25" s="780"/>
      <c r="FJO25" s="780"/>
      <c r="FJP25" s="780"/>
      <c r="FJQ25" s="780"/>
      <c r="FJR25" s="780"/>
      <c r="FJS25" s="780"/>
      <c r="FJT25" s="780"/>
      <c r="FJU25" s="780"/>
      <c r="FJV25" s="780"/>
      <c r="FJW25" s="780"/>
      <c r="FJX25" s="780"/>
      <c r="FJY25" s="780"/>
      <c r="FJZ25" s="780"/>
      <c r="FKA25" s="780"/>
      <c r="FKB25" s="780"/>
      <c r="FKC25" s="780"/>
      <c r="FKD25" s="780"/>
      <c r="FKE25" s="780"/>
      <c r="FKF25" s="780"/>
      <c r="FKG25" s="780"/>
      <c r="FKH25" s="780"/>
      <c r="FKI25" s="780"/>
      <c r="FKJ25" s="780"/>
      <c r="FKK25" s="780"/>
      <c r="FKL25" s="780"/>
      <c r="FKM25" s="780"/>
      <c r="FKN25" s="780"/>
      <c r="FKO25" s="780"/>
      <c r="FKP25" s="780"/>
      <c r="FKQ25" s="780"/>
      <c r="FKR25" s="780"/>
      <c r="FKS25" s="780"/>
      <c r="FKT25" s="780"/>
      <c r="FKU25" s="780"/>
      <c r="FKV25" s="780"/>
      <c r="FKW25" s="780"/>
      <c r="FKX25" s="780"/>
      <c r="FKY25" s="780"/>
      <c r="FKZ25" s="780"/>
      <c r="FLA25" s="780"/>
      <c r="FLB25" s="780"/>
      <c r="FLC25" s="780"/>
      <c r="FLD25" s="780"/>
      <c r="FLE25" s="780"/>
      <c r="FLF25" s="780"/>
      <c r="FLG25" s="780"/>
      <c r="FLH25" s="780"/>
      <c r="FLI25" s="780"/>
      <c r="FLJ25" s="780"/>
      <c r="FLK25" s="780"/>
      <c r="FLL25" s="780"/>
      <c r="FLM25" s="780"/>
      <c r="FLN25" s="780"/>
      <c r="FLO25" s="780"/>
      <c r="FLP25" s="780"/>
      <c r="FLQ25" s="780"/>
      <c r="FLR25" s="780"/>
      <c r="FLS25" s="780"/>
      <c r="FLT25" s="780"/>
      <c r="FLU25" s="780"/>
      <c r="FLV25" s="780"/>
      <c r="FLW25" s="780"/>
      <c r="FLX25" s="780"/>
      <c r="FLY25" s="780"/>
      <c r="FLZ25" s="780"/>
      <c r="FMA25" s="780"/>
      <c r="FMB25" s="780"/>
      <c r="FMC25" s="780"/>
      <c r="FMD25" s="780"/>
      <c r="FME25" s="780"/>
      <c r="FMF25" s="780"/>
      <c r="FMG25" s="780"/>
      <c r="FMH25" s="780"/>
      <c r="FMI25" s="780"/>
      <c r="FMJ25" s="780"/>
      <c r="FMK25" s="780"/>
      <c r="FML25" s="780"/>
      <c r="FMM25" s="780"/>
      <c r="FMN25" s="780"/>
      <c r="FMO25" s="780"/>
      <c r="FMP25" s="780"/>
      <c r="FMQ25" s="780"/>
      <c r="FMR25" s="780"/>
      <c r="FMS25" s="780"/>
      <c r="FMT25" s="780"/>
      <c r="FMU25" s="780"/>
      <c r="FMV25" s="780"/>
      <c r="FMW25" s="780"/>
      <c r="FMX25" s="780"/>
      <c r="FMY25" s="780"/>
      <c r="FMZ25" s="780"/>
      <c r="FNA25" s="780"/>
      <c r="FNB25" s="780"/>
      <c r="FNC25" s="780"/>
      <c r="FND25" s="780"/>
      <c r="FNE25" s="780"/>
      <c r="FNF25" s="780"/>
      <c r="FNG25" s="780"/>
      <c r="FNH25" s="780"/>
      <c r="FNI25" s="780"/>
      <c r="FNJ25" s="780"/>
      <c r="FNK25" s="780"/>
      <c r="FNL25" s="780"/>
      <c r="FNM25" s="780"/>
      <c r="FNN25" s="780"/>
      <c r="FNO25" s="780"/>
      <c r="FNP25" s="780"/>
      <c r="FNQ25" s="780"/>
      <c r="FNR25" s="780"/>
      <c r="FNS25" s="780"/>
      <c r="FNT25" s="780"/>
      <c r="FNU25" s="780"/>
      <c r="FNV25" s="780"/>
      <c r="FNW25" s="780"/>
      <c r="FNX25" s="780"/>
      <c r="FNY25" s="780"/>
      <c r="FNZ25" s="780"/>
      <c r="FOA25" s="780"/>
      <c r="FOB25" s="780"/>
      <c r="FOC25" s="780"/>
      <c r="FOD25" s="780"/>
      <c r="FOE25" s="780"/>
      <c r="FOF25" s="780"/>
      <c r="FOG25" s="780"/>
      <c r="FOH25" s="780"/>
      <c r="FOI25" s="780"/>
      <c r="FOJ25" s="780"/>
      <c r="FOK25" s="780"/>
      <c r="FOL25" s="780"/>
      <c r="FOM25" s="780"/>
      <c r="FON25" s="780"/>
      <c r="FOO25" s="780"/>
      <c r="FOP25" s="780"/>
      <c r="FOQ25" s="780"/>
      <c r="FOR25" s="780"/>
      <c r="FOS25" s="780"/>
      <c r="FOT25" s="780"/>
      <c r="FOU25" s="780"/>
      <c r="FOV25" s="780"/>
      <c r="FOW25" s="780"/>
      <c r="FOX25" s="780"/>
      <c r="FOY25" s="780"/>
      <c r="FOZ25" s="780"/>
      <c r="FPA25" s="780"/>
      <c r="FPB25" s="780"/>
      <c r="FPC25" s="780"/>
      <c r="FPD25" s="780"/>
      <c r="FPE25" s="780"/>
      <c r="FPF25" s="780"/>
      <c r="FPG25" s="780"/>
      <c r="FPH25" s="780"/>
      <c r="FPI25" s="780"/>
      <c r="FPJ25" s="780"/>
      <c r="FPK25" s="780"/>
      <c r="FPL25" s="780"/>
      <c r="FPM25" s="780"/>
      <c r="FPN25" s="780"/>
      <c r="FPO25" s="780"/>
      <c r="FPP25" s="780"/>
      <c r="FPQ25" s="780"/>
      <c r="FPR25" s="780"/>
      <c r="FPS25" s="780"/>
      <c r="FPT25" s="780"/>
      <c r="FPU25" s="780"/>
      <c r="FPV25" s="780"/>
      <c r="FPW25" s="780"/>
      <c r="FPX25" s="780"/>
      <c r="FPY25" s="780"/>
      <c r="FPZ25" s="780"/>
      <c r="FQA25" s="780"/>
      <c r="FQB25" s="780"/>
      <c r="FQC25" s="780"/>
      <c r="FQD25" s="780"/>
      <c r="FQE25" s="780"/>
      <c r="FQF25" s="780"/>
      <c r="FQG25" s="780"/>
      <c r="FQH25" s="780"/>
      <c r="FQI25" s="780"/>
      <c r="FQJ25" s="780"/>
      <c r="FQK25" s="780"/>
      <c r="FQL25" s="780"/>
      <c r="FQM25" s="780"/>
      <c r="FQN25" s="780"/>
      <c r="FQO25" s="780"/>
      <c r="FQP25" s="780"/>
      <c r="FQQ25" s="780"/>
      <c r="FQR25" s="780"/>
      <c r="FQS25" s="780"/>
      <c r="FQT25" s="780"/>
      <c r="FQU25" s="780"/>
      <c r="FQV25" s="780"/>
      <c r="FQW25" s="780"/>
      <c r="FQX25" s="780"/>
      <c r="FQY25" s="780"/>
      <c r="FQZ25" s="780"/>
      <c r="FRA25" s="780"/>
      <c r="FRB25" s="780"/>
      <c r="FRC25" s="780"/>
      <c r="FRD25" s="780"/>
      <c r="FRE25" s="780"/>
      <c r="FRF25" s="780"/>
      <c r="FRG25" s="780"/>
      <c r="FRH25" s="780"/>
      <c r="FRI25" s="780"/>
      <c r="FRJ25" s="780"/>
      <c r="FRK25" s="780"/>
      <c r="FRL25" s="780"/>
      <c r="FRM25" s="780"/>
      <c r="FRN25" s="780"/>
      <c r="FRO25" s="780"/>
      <c r="FRP25" s="780"/>
      <c r="FRQ25" s="780"/>
      <c r="FRR25" s="780"/>
      <c r="FRS25" s="780"/>
      <c r="FRT25" s="780"/>
      <c r="FRU25" s="780"/>
      <c r="FRV25" s="780"/>
      <c r="FRW25" s="780"/>
      <c r="FRX25" s="780"/>
      <c r="FRY25" s="780"/>
      <c r="FRZ25" s="780"/>
      <c r="FSA25" s="780"/>
      <c r="FSB25" s="780"/>
      <c r="FSC25" s="780"/>
      <c r="FSD25" s="780"/>
      <c r="FSE25" s="780"/>
      <c r="FSF25" s="780"/>
      <c r="FSG25" s="780"/>
      <c r="FSH25" s="780"/>
      <c r="FSI25" s="780"/>
      <c r="FSJ25" s="780"/>
      <c r="FSK25" s="780"/>
      <c r="FSL25" s="780"/>
      <c r="FSM25" s="780"/>
      <c r="FSN25" s="780"/>
      <c r="FSO25" s="780"/>
      <c r="FSP25" s="780"/>
      <c r="FSQ25" s="780"/>
      <c r="FSR25" s="780"/>
      <c r="FSS25" s="780"/>
      <c r="FST25" s="780"/>
      <c r="FSU25" s="780"/>
      <c r="FSV25" s="780"/>
      <c r="FSW25" s="780"/>
      <c r="FSX25" s="780"/>
      <c r="FSY25" s="780"/>
      <c r="FSZ25" s="780"/>
      <c r="FTA25" s="780"/>
      <c r="FTB25" s="780"/>
      <c r="FTC25" s="780"/>
      <c r="FTD25" s="780"/>
      <c r="FTE25" s="780"/>
      <c r="FTF25" s="780"/>
      <c r="FTG25" s="780"/>
      <c r="FTH25" s="780"/>
      <c r="FTI25" s="780"/>
      <c r="FTJ25" s="780"/>
      <c r="FTK25" s="780"/>
      <c r="FTL25" s="780"/>
      <c r="FTM25" s="780"/>
      <c r="FTN25" s="780"/>
      <c r="FTO25" s="780"/>
      <c r="FTP25" s="780"/>
      <c r="FTQ25" s="780"/>
      <c r="FTR25" s="780"/>
      <c r="FTS25" s="780"/>
      <c r="FTT25" s="780"/>
      <c r="FTU25" s="780"/>
      <c r="FTV25" s="780"/>
      <c r="FTW25" s="780"/>
      <c r="FTX25" s="780"/>
      <c r="FTY25" s="780"/>
      <c r="FTZ25" s="780"/>
      <c r="FUA25" s="780"/>
      <c r="FUB25" s="780"/>
      <c r="FUC25" s="780"/>
      <c r="FUD25" s="780"/>
      <c r="FUE25" s="780"/>
      <c r="FUF25" s="780"/>
      <c r="FUG25" s="780"/>
      <c r="FUH25" s="780"/>
      <c r="FUI25" s="780"/>
      <c r="FUJ25" s="780"/>
      <c r="FUK25" s="780"/>
      <c r="FUL25" s="780"/>
      <c r="FUM25" s="780"/>
      <c r="FUN25" s="780"/>
      <c r="FUO25" s="780"/>
      <c r="FUP25" s="780"/>
      <c r="FUQ25" s="780"/>
      <c r="FUR25" s="780"/>
      <c r="FUS25" s="780"/>
      <c r="FUT25" s="780"/>
      <c r="FUU25" s="780"/>
      <c r="FUV25" s="780"/>
      <c r="FUW25" s="780"/>
      <c r="FUX25" s="780"/>
      <c r="FUY25" s="780"/>
      <c r="FUZ25" s="780"/>
      <c r="FVA25" s="780"/>
      <c r="FVB25" s="780"/>
      <c r="FVC25" s="780"/>
      <c r="FVD25" s="780"/>
      <c r="FVE25" s="780"/>
      <c r="FVF25" s="780"/>
      <c r="FVG25" s="780"/>
      <c r="FVH25" s="780"/>
      <c r="FVI25" s="780"/>
      <c r="FVJ25" s="780"/>
      <c r="FVK25" s="780"/>
      <c r="FVL25" s="780"/>
      <c r="FVM25" s="780"/>
      <c r="FVN25" s="780"/>
      <c r="FVO25" s="780"/>
      <c r="FVP25" s="780"/>
      <c r="FVQ25" s="780"/>
      <c r="FVR25" s="780"/>
      <c r="FVS25" s="780"/>
      <c r="FVT25" s="780"/>
      <c r="FVU25" s="780"/>
      <c r="FVV25" s="780"/>
      <c r="FVW25" s="780"/>
      <c r="FVX25" s="780"/>
      <c r="FVY25" s="780"/>
      <c r="FVZ25" s="780"/>
      <c r="FWA25" s="780"/>
      <c r="FWB25" s="780"/>
      <c r="FWC25" s="780"/>
      <c r="FWD25" s="780"/>
      <c r="FWE25" s="780"/>
      <c r="FWF25" s="780"/>
      <c r="FWG25" s="780"/>
      <c r="FWH25" s="780"/>
      <c r="FWI25" s="780"/>
      <c r="FWJ25" s="780"/>
      <c r="FWK25" s="780"/>
      <c r="FWL25" s="780"/>
      <c r="FWM25" s="780"/>
      <c r="FWN25" s="780"/>
      <c r="FWO25" s="780"/>
      <c r="FWP25" s="780"/>
      <c r="FWQ25" s="780"/>
      <c r="FWR25" s="780"/>
      <c r="FWS25" s="780"/>
      <c r="FWT25" s="780"/>
      <c r="FWU25" s="780"/>
      <c r="FWV25" s="780"/>
      <c r="FWW25" s="780"/>
      <c r="FWX25" s="780"/>
      <c r="FWY25" s="780"/>
      <c r="FWZ25" s="780"/>
      <c r="FXA25" s="780"/>
      <c r="FXB25" s="780"/>
      <c r="FXC25" s="780"/>
      <c r="FXD25" s="780"/>
      <c r="FXE25" s="780"/>
      <c r="FXF25" s="780"/>
      <c r="FXG25" s="780"/>
      <c r="FXH25" s="780"/>
      <c r="FXI25" s="780"/>
      <c r="FXJ25" s="780"/>
      <c r="FXK25" s="780"/>
      <c r="FXL25" s="780"/>
      <c r="FXM25" s="780"/>
      <c r="FXN25" s="780"/>
      <c r="FXO25" s="780"/>
      <c r="FXP25" s="780"/>
      <c r="FXQ25" s="780"/>
      <c r="FXR25" s="780"/>
      <c r="FXS25" s="780"/>
      <c r="FXT25" s="780"/>
      <c r="FXU25" s="780"/>
      <c r="FXV25" s="780"/>
      <c r="FXW25" s="780"/>
      <c r="FXX25" s="780"/>
      <c r="FXY25" s="780"/>
      <c r="FXZ25" s="780"/>
      <c r="FYA25" s="780"/>
      <c r="FYB25" s="780"/>
      <c r="FYC25" s="780"/>
      <c r="FYD25" s="780"/>
      <c r="FYE25" s="780"/>
      <c r="FYF25" s="780"/>
      <c r="FYG25" s="780"/>
      <c r="FYH25" s="780"/>
      <c r="FYI25" s="780"/>
      <c r="FYJ25" s="780"/>
      <c r="FYK25" s="780"/>
      <c r="FYL25" s="780"/>
      <c r="FYM25" s="780"/>
      <c r="FYN25" s="780"/>
      <c r="FYO25" s="780"/>
      <c r="FYP25" s="780"/>
      <c r="FYQ25" s="780"/>
      <c r="FYR25" s="780"/>
      <c r="FYS25" s="780"/>
      <c r="FYT25" s="780"/>
      <c r="FYU25" s="780"/>
      <c r="FYV25" s="780"/>
      <c r="FYW25" s="780"/>
      <c r="FYX25" s="780"/>
      <c r="FYY25" s="780"/>
      <c r="FYZ25" s="780"/>
      <c r="FZA25" s="780"/>
      <c r="FZB25" s="780"/>
      <c r="FZC25" s="780"/>
      <c r="FZD25" s="780"/>
      <c r="FZE25" s="780"/>
      <c r="FZF25" s="780"/>
      <c r="FZG25" s="780"/>
      <c r="FZH25" s="780"/>
      <c r="FZI25" s="780"/>
      <c r="FZJ25" s="780"/>
      <c r="FZK25" s="780"/>
      <c r="FZL25" s="780"/>
      <c r="FZM25" s="780"/>
      <c r="FZN25" s="780"/>
      <c r="FZO25" s="780"/>
      <c r="FZP25" s="780"/>
      <c r="FZQ25" s="780"/>
      <c r="FZR25" s="780"/>
      <c r="FZS25" s="780"/>
      <c r="FZT25" s="780"/>
      <c r="FZU25" s="780"/>
      <c r="FZV25" s="780"/>
      <c r="FZW25" s="780"/>
      <c r="FZX25" s="780"/>
      <c r="FZY25" s="780"/>
      <c r="FZZ25" s="780"/>
      <c r="GAA25" s="780"/>
      <c r="GAB25" s="780"/>
      <c r="GAC25" s="780"/>
      <c r="GAD25" s="780"/>
      <c r="GAE25" s="780"/>
      <c r="GAF25" s="780"/>
      <c r="GAG25" s="780"/>
      <c r="GAH25" s="780"/>
      <c r="GAI25" s="780"/>
      <c r="GAJ25" s="780"/>
      <c r="GAK25" s="780"/>
      <c r="GAL25" s="780"/>
      <c r="GAM25" s="780"/>
      <c r="GAN25" s="780"/>
      <c r="GAO25" s="780"/>
      <c r="GAP25" s="780"/>
      <c r="GAQ25" s="780"/>
      <c r="GAR25" s="780"/>
      <c r="GAS25" s="780"/>
      <c r="GAT25" s="780"/>
      <c r="GAU25" s="780"/>
      <c r="GAV25" s="780"/>
      <c r="GAW25" s="780"/>
      <c r="GAX25" s="780"/>
      <c r="GAY25" s="780"/>
      <c r="GAZ25" s="780"/>
      <c r="GBA25" s="780"/>
      <c r="GBB25" s="780"/>
      <c r="GBC25" s="780"/>
      <c r="GBD25" s="780"/>
      <c r="GBE25" s="780"/>
      <c r="GBF25" s="780"/>
      <c r="GBG25" s="780"/>
      <c r="GBH25" s="780"/>
      <c r="GBI25" s="780"/>
      <c r="GBJ25" s="780"/>
      <c r="GBK25" s="780"/>
      <c r="GBL25" s="780"/>
      <c r="GBM25" s="780"/>
      <c r="GBN25" s="780"/>
      <c r="GBO25" s="780"/>
      <c r="GBP25" s="780"/>
      <c r="GBQ25" s="780"/>
      <c r="GBR25" s="780"/>
      <c r="GBS25" s="780"/>
      <c r="GBT25" s="780"/>
      <c r="GBU25" s="780"/>
      <c r="GBV25" s="780"/>
      <c r="GBW25" s="780"/>
      <c r="GBX25" s="780"/>
      <c r="GBY25" s="780"/>
      <c r="GBZ25" s="780"/>
      <c r="GCA25" s="780"/>
      <c r="GCB25" s="780"/>
      <c r="GCC25" s="780"/>
      <c r="GCD25" s="780"/>
      <c r="GCE25" s="780"/>
      <c r="GCF25" s="780"/>
      <c r="GCG25" s="780"/>
      <c r="GCH25" s="780"/>
      <c r="GCI25" s="780"/>
      <c r="GCJ25" s="780"/>
      <c r="GCK25" s="780"/>
      <c r="GCL25" s="780"/>
      <c r="GCM25" s="780"/>
      <c r="GCN25" s="780"/>
      <c r="GCO25" s="780"/>
      <c r="GCP25" s="780"/>
      <c r="GCQ25" s="780"/>
      <c r="GCR25" s="780"/>
      <c r="GCS25" s="780"/>
      <c r="GCT25" s="780"/>
      <c r="GCU25" s="780"/>
      <c r="GCV25" s="780"/>
      <c r="GCW25" s="780"/>
      <c r="GCX25" s="780"/>
      <c r="GCY25" s="780"/>
      <c r="GCZ25" s="780"/>
      <c r="GDA25" s="780"/>
      <c r="GDB25" s="780"/>
      <c r="GDC25" s="780"/>
      <c r="GDD25" s="780"/>
      <c r="GDE25" s="780"/>
      <c r="GDF25" s="780"/>
      <c r="GDG25" s="780"/>
      <c r="GDH25" s="780"/>
      <c r="GDI25" s="780"/>
      <c r="GDJ25" s="780"/>
      <c r="GDK25" s="780"/>
      <c r="GDL25" s="780"/>
      <c r="GDM25" s="780"/>
      <c r="GDN25" s="780"/>
      <c r="GDO25" s="780"/>
      <c r="GDP25" s="780"/>
      <c r="GDQ25" s="780"/>
      <c r="GDR25" s="780"/>
      <c r="GDS25" s="780"/>
      <c r="GDT25" s="780"/>
      <c r="GDU25" s="780"/>
      <c r="GDV25" s="780"/>
      <c r="GDW25" s="780"/>
      <c r="GDX25" s="780"/>
      <c r="GDY25" s="780"/>
      <c r="GDZ25" s="780"/>
      <c r="GEA25" s="780"/>
      <c r="GEB25" s="780"/>
      <c r="GEC25" s="780"/>
      <c r="GED25" s="780"/>
      <c r="GEE25" s="780"/>
      <c r="GEF25" s="780"/>
      <c r="GEG25" s="780"/>
      <c r="GEH25" s="780"/>
      <c r="GEI25" s="780"/>
      <c r="GEJ25" s="780"/>
      <c r="GEK25" s="780"/>
      <c r="GEL25" s="780"/>
      <c r="GEM25" s="780"/>
      <c r="GEN25" s="780"/>
      <c r="GEO25" s="780"/>
      <c r="GEP25" s="780"/>
      <c r="GEQ25" s="780"/>
      <c r="GER25" s="780"/>
      <c r="GES25" s="780"/>
      <c r="GET25" s="780"/>
      <c r="GEU25" s="780"/>
      <c r="GEV25" s="780"/>
      <c r="GEW25" s="780"/>
      <c r="GEX25" s="780"/>
      <c r="GEY25" s="780"/>
      <c r="GEZ25" s="780"/>
      <c r="GFA25" s="780"/>
      <c r="GFB25" s="780"/>
      <c r="GFC25" s="780"/>
      <c r="GFD25" s="780"/>
      <c r="GFE25" s="780"/>
      <c r="GFF25" s="780"/>
      <c r="GFG25" s="780"/>
      <c r="GFH25" s="780"/>
      <c r="GFI25" s="780"/>
      <c r="GFJ25" s="780"/>
      <c r="GFK25" s="780"/>
      <c r="GFL25" s="780"/>
      <c r="GFM25" s="780"/>
      <c r="GFN25" s="780"/>
      <c r="GFO25" s="780"/>
      <c r="GFP25" s="780"/>
      <c r="GFQ25" s="780"/>
      <c r="GFR25" s="780"/>
      <c r="GFS25" s="780"/>
      <c r="GFT25" s="780"/>
      <c r="GFU25" s="780"/>
      <c r="GFV25" s="780"/>
      <c r="GFW25" s="780"/>
      <c r="GFX25" s="780"/>
      <c r="GFY25" s="780"/>
      <c r="GFZ25" s="780"/>
      <c r="GGA25" s="780"/>
      <c r="GGB25" s="780"/>
      <c r="GGC25" s="780"/>
      <c r="GGD25" s="780"/>
      <c r="GGE25" s="780"/>
      <c r="GGF25" s="780"/>
      <c r="GGG25" s="780"/>
      <c r="GGH25" s="780"/>
      <c r="GGI25" s="780"/>
      <c r="GGJ25" s="780"/>
      <c r="GGK25" s="780"/>
      <c r="GGL25" s="780"/>
      <c r="GGM25" s="780"/>
      <c r="GGN25" s="780"/>
      <c r="GGO25" s="780"/>
      <c r="GGP25" s="780"/>
      <c r="GGQ25" s="780"/>
      <c r="GGR25" s="780"/>
      <c r="GGS25" s="780"/>
      <c r="GGT25" s="780"/>
      <c r="GGU25" s="780"/>
      <c r="GGV25" s="780"/>
      <c r="GGW25" s="780"/>
      <c r="GGX25" s="780"/>
      <c r="GGY25" s="780"/>
      <c r="GGZ25" s="780"/>
      <c r="GHA25" s="780"/>
      <c r="GHB25" s="780"/>
      <c r="GHC25" s="780"/>
      <c r="GHD25" s="780"/>
      <c r="GHE25" s="780"/>
      <c r="GHF25" s="780"/>
      <c r="GHG25" s="780"/>
      <c r="GHH25" s="780"/>
      <c r="GHI25" s="780"/>
      <c r="GHJ25" s="780"/>
      <c r="GHK25" s="780"/>
      <c r="GHL25" s="780"/>
      <c r="GHM25" s="780"/>
      <c r="GHN25" s="780"/>
      <c r="GHO25" s="780"/>
      <c r="GHP25" s="780"/>
      <c r="GHQ25" s="780"/>
      <c r="GHR25" s="780"/>
      <c r="GHS25" s="780"/>
      <c r="GHT25" s="780"/>
      <c r="GHU25" s="780"/>
      <c r="GHV25" s="780"/>
      <c r="GHW25" s="780"/>
      <c r="GHX25" s="780"/>
      <c r="GHY25" s="780"/>
      <c r="GHZ25" s="780"/>
      <c r="GIA25" s="780"/>
      <c r="GIB25" s="780"/>
      <c r="GIC25" s="780"/>
      <c r="GID25" s="780"/>
      <c r="GIE25" s="780"/>
      <c r="GIF25" s="780"/>
      <c r="GIG25" s="780"/>
      <c r="GIH25" s="780"/>
      <c r="GII25" s="780"/>
      <c r="GIJ25" s="780"/>
      <c r="GIK25" s="780"/>
      <c r="GIL25" s="780"/>
      <c r="GIM25" s="780"/>
      <c r="GIN25" s="780"/>
      <c r="GIO25" s="780"/>
      <c r="GIP25" s="780"/>
      <c r="GIQ25" s="780"/>
      <c r="GIR25" s="780"/>
      <c r="GIS25" s="780"/>
      <c r="GIT25" s="780"/>
      <c r="GIU25" s="780"/>
      <c r="GIV25" s="780"/>
      <c r="GIW25" s="780"/>
      <c r="GIX25" s="780"/>
      <c r="GIY25" s="780"/>
      <c r="GIZ25" s="780"/>
      <c r="GJA25" s="780"/>
      <c r="GJB25" s="780"/>
      <c r="GJC25" s="780"/>
      <c r="GJD25" s="780"/>
      <c r="GJE25" s="780"/>
      <c r="GJF25" s="780"/>
      <c r="GJG25" s="780"/>
      <c r="GJH25" s="780"/>
      <c r="GJI25" s="780"/>
      <c r="GJJ25" s="780"/>
      <c r="GJK25" s="780"/>
      <c r="GJL25" s="780"/>
      <c r="GJM25" s="780"/>
      <c r="GJN25" s="780"/>
      <c r="GJO25" s="780"/>
      <c r="GJP25" s="780"/>
      <c r="GJQ25" s="780"/>
      <c r="GJR25" s="780"/>
      <c r="GJS25" s="780"/>
      <c r="GJT25" s="780"/>
      <c r="GJU25" s="780"/>
      <c r="GJV25" s="780"/>
      <c r="GJW25" s="780"/>
      <c r="GJX25" s="780"/>
      <c r="GJY25" s="780"/>
      <c r="GJZ25" s="780"/>
      <c r="GKA25" s="780"/>
      <c r="GKB25" s="780"/>
      <c r="GKC25" s="780"/>
      <c r="GKD25" s="780"/>
      <c r="GKE25" s="780"/>
      <c r="GKF25" s="780"/>
      <c r="GKG25" s="780"/>
      <c r="GKH25" s="780"/>
      <c r="GKI25" s="780"/>
      <c r="GKJ25" s="780"/>
      <c r="GKK25" s="780"/>
      <c r="GKL25" s="780"/>
      <c r="GKM25" s="780"/>
      <c r="GKN25" s="780"/>
      <c r="GKO25" s="780"/>
      <c r="GKP25" s="780"/>
      <c r="GKQ25" s="780"/>
      <c r="GKR25" s="780"/>
      <c r="GKS25" s="780"/>
      <c r="GKT25" s="780"/>
      <c r="GKU25" s="780"/>
      <c r="GKV25" s="780"/>
      <c r="GKW25" s="780"/>
      <c r="GKX25" s="780"/>
      <c r="GKY25" s="780"/>
      <c r="GKZ25" s="780"/>
      <c r="GLA25" s="780"/>
      <c r="GLB25" s="780"/>
      <c r="GLC25" s="780"/>
      <c r="GLD25" s="780"/>
      <c r="GLE25" s="780"/>
      <c r="GLF25" s="780"/>
      <c r="GLG25" s="780"/>
      <c r="GLH25" s="780"/>
      <c r="GLI25" s="780"/>
      <c r="GLJ25" s="780"/>
      <c r="GLK25" s="780"/>
      <c r="GLL25" s="780"/>
      <c r="GLM25" s="780"/>
      <c r="GLN25" s="780"/>
      <c r="GLO25" s="780"/>
      <c r="GLP25" s="780"/>
      <c r="GLQ25" s="780"/>
      <c r="GLR25" s="780"/>
      <c r="GLS25" s="780"/>
      <c r="GLT25" s="780"/>
      <c r="GLU25" s="780"/>
      <c r="GLV25" s="780"/>
      <c r="GLW25" s="780"/>
      <c r="GLX25" s="780"/>
      <c r="GLY25" s="780"/>
      <c r="GLZ25" s="780"/>
      <c r="GMA25" s="780"/>
      <c r="GMB25" s="780"/>
      <c r="GMC25" s="780"/>
      <c r="GMD25" s="780"/>
      <c r="GME25" s="780"/>
      <c r="GMF25" s="780"/>
      <c r="GMG25" s="780"/>
      <c r="GMH25" s="780"/>
      <c r="GMI25" s="780"/>
      <c r="GMJ25" s="780"/>
      <c r="GMK25" s="780"/>
      <c r="GML25" s="780"/>
      <c r="GMM25" s="780"/>
      <c r="GMN25" s="780"/>
      <c r="GMO25" s="780"/>
      <c r="GMP25" s="780"/>
      <c r="GMQ25" s="780"/>
      <c r="GMR25" s="780"/>
      <c r="GMS25" s="780"/>
      <c r="GMT25" s="780"/>
      <c r="GMU25" s="780"/>
      <c r="GMV25" s="780"/>
      <c r="GMW25" s="780"/>
      <c r="GMX25" s="780"/>
      <c r="GMY25" s="780"/>
      <c r="GMZ25" s="780"/>
      <c r="GNA25" s="780"/>
      <c r="GNB25" s="780"/>
      <c r="GNC25" s="780"/>
      <c r="GND25" s="780"/>
      <c r="GNE25" s="780"/>
      <c r="GNF25" s="780"/>
      <c r="GNG25" s="780"/>
      <c r="GNH25" s="780"/>
      <c r="GNI25" s="780"/>
      <c r="GNJ25" s="780"/>
      <c r="GNK25" s="780"/>
      <c r="GNL25" s="780"/>
      <c r="GNM25" s="780"/>
      <c r="GNN25" s="780"/>
      <c r="GNO25" s="780"/>
      <c r="GNP25" s="780"/>
      <c r="GNQ25" s="780"/>
      <c r="GNR25" s="780"/>
      <c r="GNS25" s="780"/>
      <c r="GNT25" s="780"/>
      <c r="GNU25" s="780"/>
      <c r="GNV25" s="780"/>
      <c r="GNW25" s="780"/>
      <c r="GNX25" s="780"/>
      <c r="GNY25" s="780"/>
      <c r="GNZ25" s="780"/>
      <c r="GOA25" s="780"/>
      <c r="GOB25" s="780"/>
      <c r="GOC25" s="780"/>
      <c r="GOD25" s="780"/>
      <c r="GOE25" s="780"/>
      <c r="GOF25" s="780"/>
      <c r="GOG25" s="780"/>
      <c r="GOH25" s="780"/>
      <c r="GOI25" s="780"/>
      <c r="GOJ25" s="780"/>
      <c r="GOK25" s="780"/>
      <c r="GOL25" s="780"/>
      <c r="GOM25" s="780"/>
      <c r="GON25" s="780"/>
      <c r="GOO25" s="780"/>
      <c r="GOP25" s="780"/>
      <c r="GOQ25" s="780"/>
      <c r="GOR25" s="780"/>
      <c r="GOS25" s="780"/>
      <c r="GOT25" s="780"/>
      <c r="GOU25" s="780"/>
      <c r="GOV25" s="780"/>
      <c r="GOW25" s="780"/>
      <c r="GOX25" s="780"/>
      <c r="GOY25" s="780"/>
      <c r="GOZ25" s="780"/>
      <c r="GPA25" s="780"/>
      <c r="GPB25" s="780"/>
      <c r="GPC25" s="780"/>
      <c r="GPD25" s="780"/>
      <c r="GPE25" s="780"/>
      <c r="GPF25" s="780"/>
      <c r="GPG25" s="780"/>
      <c r="GPH25" s="780"/>
      <c r="GPI25" s="780"/>
      <c r="GPJ25" s="780"/>
      <c r="GPK25" s="780"/>
      <c r="GPL25" s="780"/>
      <c r="GPM25" s="780"/>
      <c r="GPN25" s="780"/>
      <c r="GPO25" s="780"/>
      <c r="GPP25" s="780"/>
      <c r="GPQ25" s="780"/>
      <c r="GPR25" s="780"/>
      <c r="GPS25" s="780"/>
      <c r="GPT25" s="780"/>
      <c r="GPU25" s="780"/>
      <c r="GPV25" s="780"/>
      <c r="GPW25" s="780"/>
      <c r="GPX25" s="780"/>
      <c r="GPY25" s="780"/>
      <c r="GPZ25" s="780"/>
      <c r="GQA25" s="780"/>
      <c r="GQB25" s="780"/>
      <c r="GQC25" s="780"/>
      <c r="GQD25" s="780"/>
      <c r="GQE25" s="780"/>
      <c r="GQF25" s="780"/>
      <c r="GQG25" s="780"/>
      <c r="GQH25" s="780"/>
      <c r="GQI25" s="780"/>
      <c r="GQJ25" s="780"/>
      <c r="GQK25" s="780"/>
      <c r="GQL25" s="780"/>
      <c r="GQM25" s="780"/>
      <c r="GQN25" s="780"/>
      <c r="GQO25" s="780"/>
      <c r="GQP25" s="780"/>
      <c r="GQQ25" s="780"/>
      <c r="GQR25" s="780"/>
      <c r="GQS25" s="780"/>
      <c r="GQT25" s="780"/>
      <c r="GQU25" s="780"/>
      <c r="GQV25" s="780"/>
      <c r="GQW25" s="780"/>
      <c r="GQX25" s="780"/>
      <c r="GQY25" s="780"/>
      <c r="GQZ25" s="780"/>
      <c r="GRA25" s="780"/>
      <c r="GRB25" s="780"/>
      <c r="GRC25" s="780"/>
      <c r="GRD25" s="780"/>
      <c r="GRE25" s="780"/>
      <c r="GRF25" s="780"/>
      <c r="GRG25" s="780"/>
      <c r="GRH25" s="780"/>
      <c r="GRI25" s="780"/>
      <c r="GRJ25" s="780"/>
      <c r="GRK25" s="780"/>
      <c r="GRL25" s="780"/>
      <c r="GRM25" s="780"/>
      <c r="GRN25" s="780"/>
      <c r="GRO25" s="780"/>
      <c r="GRP25" s="780"/>
      <c r="GRQ25" s="780"/>
      <c r="GRR25" s="780"/>
      <c r="GRS25" s="780"/>
      <c r="GRT25" s="780"/>
      <c r="GRU25" s="780"/>
      <c r="GRV25" s="780"/>
      <c r="GRW25" s="780"/>
      <c r="GRX25" s="780"/>
      <c r="GRY25" s="780"/>
      <c r="GRZ25" s="780"/>
      <c r="GSA25" s="780"/>
      <c r="GSB25" s="780"/>
      <c r="GSC25" s="780"/>
      <c r="GSD25" s="780"/>
      <c r="GSE25" s="780"/>
      <c r="GSF25" s="780"/>
      <c r="GSG25" s="780"/>
      <c r="GSH25" s="780"/>
      <c r="GSI25" s="780"/>
      <c r="GSJ25" s="780"/>
      <c r="GSK25" s="780"/>
      <c r="GSL25" s="780"/>
      <c r="GSM25" s="780"/>
      <c r="GSN25" s="780"/>
      <c r="GSO25" s="780"/>
      <c r="GSP25" s="780"/>
      <c r="GSQ25" s="780"/>
      <c r="GSR25" s="780"/>
      <c r="GSS25" s="780"/>
      <c r="GST25" s="780"/>
      <c r="GSU25" s="780"/>
      <c r="GSV25" s="780"/>
      <c r="GSW25" s="780"/>
      <c r="GSX25" s="780"/>
      <c r="GSY25" s="780"/>
      <c r="GSZ25" s="780"/>
      <c r="GTA25" s="780"/>
      <c r="GTB25" s="780"/>
      <c r="GTC25" s="780"/>
      <c r="GTD25" s="780"/>
      <c r="GTE25" s="780"/>
      <c r="GTF25" s="780"/>
      <c r="GTG25" s="780"/>
      <c r="GTH25" s="780"/>
      <c r="GTI25" s="780"/>
      <c r="GTJ25" s="780"/>
      <c r="GTK25" s="780"/>
      <c r="GTL25" s="780"/>
      <c r="GTM25" s="780"/>
      <c r="GTN25" s="780"/>
      <c r="GTO25" s="780"/>
      <c r="GTP25" s="780"/>
      <c r="GTQ25" s="780"/>
      <c r="GTR25" s="780"/>
      <c r="GTS25" s="780"/>
      <c r="GTT25" s="780"/>
      <c r="GTU25" s="780"/>
      <c r="GTV25" s="780"/>
      <c r="GTW25" s="780"/>
      <c r="GTX25" s="780"/>
      <c r="GTY25" s="780"/>
      <c r="GTZ25" s="780"/>
      <c r="GUA25" s="780"/>
      <c r="GUB25" s="780"/>
      <c r="GUC25" s="780"/>
      <c r="GUD25" s="780"/>
      <c r="GUE25" s="780"/>
      <c r="GUF25" s="780"/>
      <c r="GUG25" s="780"/>
      <c r="GUH25" s="780"/>
      <c r="GUI25" s="780"/>
      <c r="GUJ25" s="780"/>
      <c r="GUK25" s="780"/>
      <c r="GUL25" s="780"/>
      <c r="GUM25" s="780"/>
      <c r="GUN25" s="780"/>
      <c r="GUO25" s="780"/>
      <c r="GUP25" s="780"/>
      <c r="GUQ25" s="780"/>
      <c r="GUR25" s="780"/>
      <c r="GUS25" s="780"/>
      <c r="GUT25" s="780"/>
      <c r="GUU25" s="780"/>
      <c r="GUV25" s="780"/>
      <c r="GUW25" s="780"/>
      <c r="GUX25" s="780"/>
      <c r="GUY25" s="780"/>
      <c r="GUZ25" s="780"/>
      <c r="GVA25" s="780"/>
      <c r="GVB25" s="780"/>
      <c r="GVC25" s="780"/>
      <c r="GVD25" s="780"/>
      <c r="GVE25" s="780"/>
      <c r="GVF25" s="780"/>
      <c r="GVG25" s="780"/>
      <c r="GVH25" s="780"/>
      <c r="GVI25" s="780"/>
      <c r="GVJ25" s="780"/>
      <c r="GVK25" s="780"/>
      <c r="GVL25" s="780"/>
      <c r="GVM25" s="780"/>
      <c r="GVN25" s="780"/>
      <c r="GVO25" s="780"/>
      <c r="GVP25" s="780"/>
      <c r="GVQ25" s="780"/>
      <c r="GVR25" s="780"/>
      <c r="GVS25" s="780"/>
      <c r="GVT25" s="780"/>
      <c r="GVU25" s="780"/>
      <c r="GVV25" s="780"/>
      <c r="GVW25" s="780"/>
      <c r="GVX25" s="780"/>
      <c r="GVY25" s="780"/>
      <c r="GVZ25" s="780"/>
      <c r="GWA25" s="780"/>
      <c r="GWB25" s="780"/>
      <c r="GWC25" s="780"/>
      <c r="GWD25" s="780"/>
      <c r="GWE25" s="780"/>
      <c r="GWF25" s="780"/>
      <c r="GWG25" s="780"/>
      <c r="GWH25" s="780"/>
      <c r="GWI25" s="780"/>
      <c r="GWJ25" s="780"/>
      <c r="GWK25" s="780"/>
      <c r="GWL25" s="780"/>
      <c r="GWM25" s="780"/>
      <c r="GWN25" s="780"/>
      <c r="GWO25" s="780"/>
      <c r="GWP25" s="780"/>
      <c r="GWQ25" s="780"/>
      <c r="GWR25" s="780"/>
      <c r="GWS25" s="780"/>
      <c r="GWT25" s="780"/>
      <c r="GWU25" s="780"/>
      <c r="GWV25" s="780"/>
      <c r="GWW25" s="780"/>
      <c r="GWX25" s="780"/>
      <c r="GWY25" s="780"/>
      <c r="GWZ25" s="780"/>
      <c r="GXA25" s="780"/>
      <c r="GXB25" s="780"/>
      <c r="GXC25" s="780"/>
      <c r="GXD25" s="780"/>
      <c r="GXE25" s="780"/>
      <c r="GXF25" s="780"/>
      <c r="GXG25" s="780"/>
      <c r="GXH25" s="780"/>
      <c r="GXI25" s="780"/>
      <c r="GXJ25" s="780"/>
      <c r="GXK25" s="780"/>
      <c r="GXL25" s="780"/>
      <c r="GXM25" s="780"/>
      <c r="GXN25" s="780"/>
      <c r="GXO25" s="780"/>
      <c r="GXP25" s="780"/>
      <c r="GXQ25" s="780"/>
      <c r="GXR25" s="780"/>
      <c r="GXS25" s="780"/>
      <c r="GXT25" s="780"/>
      <c r="GXU25" s="780"/>
      <c r="GXV25" s="780"/>
      <c r="GXW25" s="780"/>
      <c r="GXX25" s="780"/>
      <c r="GXY25" s="780"/>
      <c r="GXZ25" s="780"/>
      <c r="GYA25" s="780"/>
      <c r="GYB25" s="780"/>
      <c r="GYC25" s="780"/>
      <c r="GYD25" s="780"/>
      <c r="GYE25" s="780"/>
      <c r="GYF25" s="780"/>
      <c r="GYG25" s="780"/>
      <c r="GYH25" s="780"/>
      <c r="GYI25" s="780"/>
      <c r="GYJ25" s="780"/>
      <c r="GYK25" s="780"/>
      <c r="GYL25" s="780"/>
      <c r="GYM25" s="780"/>
      <c r="GYN25" s="780"/>
      <c r="GYO25" s="780"/>
      <c r="GYP25" s="780"/>
      <c r="GYQ25" s="780"/>
      <c r="GYR25" s="780"/>
      <c r="GYS25" s="780"/>
      <c r="GYT25" s="780"/>
      <c r="GYU25" s="780"/>
      <c r="GYV25" s="780"/>
      <c r="GYW25" s="780"/>
      <c r="GYX25" s="780"/>
      <c r="GYY25" s="780"/>
      <c r="GYZ25" s="780"/>
      <c r="GZA25" s="780"/>
      <c r="GZB25" s="780"/>
      <c r="GZC25" s="780"/>
      <c r="GZD25" s="780"/>
      <c r="GZE25" s="780"/>
      <c r="GZF25" s="780"/>
      <c r="GZG25" s="780"/>
      <c r="GZH25" s="780"/>
      <c r="GZI25" s="780"/>
      <c r="GZJ25" s="780"/>
      <c r="GZK25" s="780"/>
      <c r="GZL25" s="780"/>
      <c r="GZM25" s="780"/>
      <c r="GZN25" s="780"/>
      <c r="GZO25" s="780"/>
      <c r="GZP25" s="780"/>
      <c r="GZQ25" s="780"/>
      <c r="GZR25" s="780"/>
      <c r="GZS25" s="780"/>
      <c r="GZT25" s="780"/>
      <c r="GZU25" s="780"/>
      <c r="GZV25" s="780"/>
      <c r="GZW25" s="780"/>
      <c r="GZX25" s="780"/>
      <c r="GZY25" s="780"/>
      <c r="GZZ25" s="780"/>
      <c r="HAA25" s="780"/>
      <c r="HAB25" s="780"/>
      <c r="HAC25" s="780"/>
      <c r="HAD25" s="780"/>
      <c r="HAE25" s="780"/>
      <c r="HAF25" s="780"/>
      <c r="HAG25" s="780"/>
      <c r="HAH25" s="780"/>
      <c r="HAI25" s="780"/>
      <c r="HAJ25" s="780"/>
      <c r="HAK25" s="780"/>
      <c r="HAL25" s="780"/>
      <c r="HAM25" s="780"/>
      <c r="HAN25" s="780"/>
      <c r="HAO25" s="780"/>
      <c r="HAP25" s="780"/>
      <c r="HAQ25" s="780"/>
      <c r="HAR25" s="780"/>
      <c r="HAS25" s="780"/>
      <c r="HAT25" s="780"/>
      <c r="HAU25" s="780"/>
      <c r="HAV25" s="780"/>
      <c r="HAW25" s="780"/>
      <c r="HAX25" s="780"/>
      <c r="HAY25" s="780"/>
      <c r="HAZ25" s="780"/>
      <c r="HBA25" s="780"/>
      <c r="HBB25" s="780"/>
      <c r="HBC25" s="780"/>
      <c r="HBD25" s="780"/>
      <c r="HBE25" s="780"/>
      <c r="HBF25" s="780"/>
      <c r="HBG25" s="780"/>
      <c r="HBH25" s="780"/>
      <c r="HBI25" s="780"/>
      <c r="HBJ25" s="780"/>
      <c r="HBK25" s="780"/>
      <c r="HBL25" s="780"/>
      <c r="HBM25" s="780"/>
      <c r="HBN25" s="780"/>
      <c r="HBO25" s="780"/>
      <c r="HBP25" s="780"/>
      <c r="HBQ25" s="780"/>
      <c r="HBR25" s="780"/>
      <c r="HBS25" s="780"/>
      <c r="HBT25" s="780"/>
      <c r="HBU25" s="780"/>
      <c r="HBV25" s="780"/>
      <c r="HBW25" s="780"/>
      <c r="HBX25" s="780"/>
      <c r="HBY25" s="780"/>
      <c r="HBZ25" s="780"/>
      <c r="HCA25" s="780"/>
      <c r="HCB25" s="780"/>
      <c r="HCC25" s="780"/>
      <c r="HCD25" s="780"/>
      <c r="HCE25" s="780"/>
      <c r="HCF25" s="780"/>
      <c r="HCG25" s="780"/>
      <c r="HCH25" s="780"/>
      <c r="HCI25" s="780"/>
      <c r="HCJ25" s="780"/>
      <c r="HCK25" s="780"/>
      <c r="HCL25" s="780"/>
      <c r="HCM25" s="780"/>
      <c r="HCN25" s="780"/>
      <c r="HCO25" s="780"/>
      <c r="HCP25" s="780"/>
      <c r="HCQ25" s="780"/>
      <c r="HCR25" s="780"/>
      <c r="HCS25" s="780"/>
      <c r="HCT25" s="780"/>
      <c r="HCU25" s="780"/>
      <c r="HCV25" s="780"/>
      <c r="HCW25" s="780"/>
      <c r="HCX25" s="780"/>
      <c r="HCY25" s="780"/>
      <c r="HCZ25" s="780"/>
      <c r="HDA25" s="780"/>
      <c r="HDB25" s="780"/>
      <c r="HDC25" s="780"/>
      <c r="HDD25" s="780"/>
      <c r="HDE25" s="780"/>
      <c r="HDF25" s="780"/>
      <c r="HDG25" s="780"/>
      <c r="HDH25" s="780"/>
      <c r="HDI25" s="780"/>
      <c r="HDJ25" s="780"/>
      <c r="HDK25" s="780"/>
      <c r="HDL25" s="780"/>
      <c r="HDM25" s="780"/>
      <c r="HDN25" s="780"/>
      <c r="HDO25" s="780"/>
      <c r="HDP25" s="780"/>
      <c r="HDQ25" s="780"/>
      <c r="HDR25" s="780"/>
      <c r="HDS25" s="780"/>
      <c r="HDT25" s="780"/>
      <c r="HDU25" s="780"/>
      <c r="HDV25" s="780"/>
      <c r="HDW25" s="780"/>
      <c r="HDX25" s="780"/>
      <c r="HDY25" s="780"/>
      <c r="HDZ25" s="780"/>
      <c r="HEA25" s="780"/>
      <c r="HEB25" s="780"/>
      <c r="HEC25" s="780"/>
      <c r="HED25" s="780"/>
      <c r="HEE25" s="780"/>
      <c r="HEF25" s="780"/>
      <c r="HEG25" s="780"/>
      <c r="HEH25" s="780"/>
      <c r="HEI25" s="780"/>
      <c r="HEJ25" s="780"/>
      <c r="HEK25" s="780"/>
      <c r="HEL25" s="780"/>
      <c r="HEM25" s="780"/>
      <c r="HEN25" s="780"/>
      <c r="HEO25" s="780"/>
      <c r="HEP25" s="780"/>
      <c r="HEQ25" s="780"/>
      <c r="HER25" s="780"/>
      <c r="HES25" s="780"/>
      <c r="HET25" s="780"/>
      <c r="HEU25" s="780"/>
      <c r="HEV25" s="780"/>
      <c r="HEW25" s="780"/>
      <c r="HEX25" s="780"/>
      <c r="HEY25" s="780"/>
      <c r="HEZ25" s="780"/>
      <c r="HFA25" s="780"/>
      <c r="HFB25" s="780"/>
      <c r="HFC25" s="780"/>
      <c r="HFD25" s="780"/>
      <c r="HFE25" s="780"/>
      <c r="HFF25" s="780"/>
      <c r="HFG25" s="780"/>
      <c r="HFH25" s="780"/>
      <c r="HFI25" s="780"/>
      <c r="HFJ25" s="780"/>
      <c r="HFK25" s="780"/>
      <c r="HFL25" s="780"/>
      <c r="HFM25" s="780"/>
      <c r="HFN25" s="780"/>
      <c r="HFO25" s="780"/>
      <c r="HFP25" s="780"/>
      <c r="HFQ25" s="780"/>
      <c r="HFR25" s="780"/>
      <c r="HFS25" s="780"/>
      <c r="HFT25" s="780"/>
      <c r="HFU25" s="780"/>
      <c r="HFV25" s="780"/>
      <c r="HFW25" s="780"/>
      <c r="HFX25" s="780"/>
      <c r="HFY25" s="780"/>
      <c r="HFZ25" s="780"/>
      <c r="HGA25" s="780"/>
      <c r="HGB25" s="780"/>
      <c r="HGC25" s="780"/>
      <c r="HGD25" s="780"/>
      <c r="HGE25" s="780"/>
      <c r="HGF25" s="780"/>
      <c r="HGG25" s="780"/>
      <c r="HGH25" s="780"/>
      <c r="HGI25" s="780"/>
      <c r="HGJ25" s="780"/>
      <c r="HGK25" s="780"/>
      <c r="HGL25" s="780"/>
      <c r="HGM25" s="780"/>
      <c r="HGN25" s="780"/>
      <c r="HGO25" s="780"/>
      <c r="HGP25" s="780"/>
      <c r="HGQ25" s="780"/>
      <c r="HGR25" s="780"/>
      <c r="HGS25" s="780"/>
      <c r="HGT25" s="780"/>
      <c r="HGU25" s="780"/>
      <c r="HGV25" s="780"/>
      <c r="HGW25" s="780"/>
      <c r="HGX25" s="780"/>
      <c r="HGY25" s="780"/>
      <c r="HGZ25" s="780"/>
      <c r="HHA25" s="780"/>
      <c r="HHB25" s="780"/>
      <c r="HHC25" s="780"/>
      <c r="HHD25" s="780"/>
      <c r="HHE25" s="780"/>
      <c r="HHF25" s="780"/>
      <c r="HHG25" s="780"/>
      <c r="HHH25" s="780"/>
      <c r="HHI25" s="780"/>
      <c r="HHJ25" s="780"/>
      <c r="HHK25" s="780"/>
      <c r="HHL25" s="780"/>
      <c r="HHM25" s="780"/>
      <c r="HHN25" s="780"/>
      <c r="HHO25" s="780"/>
      <c r="HHP25" s="780"/>
      <c r="HHQ25" s="780"/>
      <c r="HHR25" s="780"/>
      <c r="HHS25" s="780"/>
      <c r="HHT25" s="780"/>
      <c r="HHU25" s="780"/>
      <c r="HHV25" s="780"/>
      <c r="HHW25" s="780"/>
      <c r="HHX25" s="780"/>
      <c r="HHY25" s="780"/>
      <c r="HHZ25" s="780"/>
      <c r="HIA25" s="780"/>
      <c r="HIB25" s="780"/>
      <c r="HIC25" s="780"/>
      <c r="HID25" s="780"/>
      <c r="HIE25" s="780"/>
      <c r="HIF25" s="780"/>
      <c r="HIG25" s="780"/>
      <c r="HIH25" s="780"/>
      <c r="HII25" s="780"/>
      <c r="HIJ25" s="780"/>
      <c r="HIK25" s="780"/>
      <c r="HIL25" s="780"/>
      <c r="HIM25" s="780"/>
      <c r="HIN25" s="780"/>
      <c r="HIO25" s="780"/>
      <c r="HIP25" s="780"/>
      <c r="HIQ25" s="780"/>
      <c r="HIR25" s="780"/>
      <c r="HIS25" s="780"/>
      <c r="HIT25" s="780"/>
      <c r="HIU25" s="780"/>
      <c r="HIV25" s="780"/>
      <c r="HIW25" s="780"/>
      <c r="HIX25" s="780"/>
      <c r="HIY25" s="780"/>
      <c r="HIZ25" s="780"/>
      <c r="HJA25" s="780"/>
      <c r="HJB25" s="780"/>
      <c r="HJC25" s="780"/>
      <c r="HJD25" s="780"/>
      <c r="HJE25" s="780"/>
      <c r="HJF25" s="780"/>
      <c r="HJG25" s="780"/>
      <c r="HJH25" s="780"/>
      <c r="HJI25" s="780"/>
      <c r="HJJ25" s="780"/>
      <c r="HJK25" s="780"/>
      <c r="HJL25" s="780"/>
      <c r="HJM25" s="780"/>
      <c r="HJN25" s="780"/>
      <c r="HJO25" s="780"/>
      <c r="HJP25" s="780"/>
      <c r="HJQ25" s="780"/>
      <c r="HJR25" s="780"/>
      <c r="HJS25" s="780"/>
      <c r="HJT25" s="780"/>
      <c r="HJU25" s="780"/>
      <c r="HJV25" s="780"/>
      <c r="HJW25" s="780"/>
      <c r="HJX25" s="780"/>
      <c r="HJY25" s="780"/>
      <c r="HJZ25" s="780"/>
      <c r="HKA25" s="780"/>
      <c r="HKB25" s="780"/>
      <c r="HKC25" s="780"/>
      <c r="HKD25" s="780"/>
      <c r="HKE25" s="780"/>
      <c r="HKF25" s="780"/>
      <c r="HKG25" s="780"/>
      <c r="HKH25" s="780"/>
      <c r="HKI25" s="780"/>
      <c r="HKJ25" s="780"/>
      <c r="HKK25" s="780"/>
      <c r="HKL25" s="780"/>
      <c r="HKM25" s="780"/>
      <c r="HKN25" s="780"/>
      <c r="HKO25" s="780"/>
      <c r="HKP25" s="780"/>
      <c r="HKQ25" s="780"/>
      <c r="HKR25" s="780"/>
      <c r="HKS25" s="780"/>
      <c r="HKT25" s="780"/>
      <c r="HKU25" s="780"/>
      <c r="HKV25" s="780"/>
      <c r="HKW25" s="780"/>
      <c r="HKX25" s="780"/>
      <c r="HKY25" s="780"/>
      <c r="HKZ25" s="780"/>
      <c r="HLA25" s="780"/>
      <c r="HLB25" s="780"/>
      <c r="HLC25" s="780"/>
      <c r="HLD25" s="780"/>
      <c r="HLE25" s="780"/>
      <c r="HLF25" s="780"/>
      <c r="HLG25" s="780"/>
      <c r="HLH25" s="780"/>
      <c r="HLI25" s="780"/>
      <c r="HLJ25" s="780"/>
      <c r="HLK25" s="780"/>
      <c r="HLL25" s="780"/>
      <c r="HLM25" s="780"/>
      <c r="HLN25" s="780"/>
      <c r="HLO25" s="780"/>
      <c r="HLP25" s="780"/>
      <c r="HLQ25" s="780"/>
      <c r="HLR25" s="780"/>
      <c r="HLS25" s="780"/>
      <c r="HLT25" s="780"/>
      <c r="HLU25" s="780"/>
      <c r="HLV25" s="780"/>
      <c r="HLW25" s="780"/>
      <c r="HLX25" s="780"/>
      <c r="HLY25" s="780"/>
      <c r="HLZ25" s="780"/>
      <c r="HMA25" s="780"/>
      <c r="HMB25" s="780"/>
      <c r="HMC25" s="780"/>
      <c r="HMD25" s="780"/>
      <c r="HME25" s="780"/>
      <c r="HMF25" s="780"/>
      <c r="HMG25" s="780"/>
      <c r="HMH25" s="780"/>
      <c r="HMI25" s="780"/>
      <c r="HMJ25" s="780"/>
      <c r="HMK25" s="780"/>
      <c r="HML25" s="780"/>
      <c r="HMM25" s="780"/>
      <c r="HMN25" s="780"/>
      <c r="HMO25" s="780"/>
      <c r="HMP25" s="780"/>
      <c r="HMQ25" s="780"/>
      <c r="HMR25" s="780"/>
      <c r="HMS25" s="780"/>
      <c r="HMT25" s="780"/>
      <c r="HMU25" s="780"/>
      <c r="HMV25" s="780"/>
      <c r="HMW25" s="780"/>
      <c r="HMX25" s="780"/>
      <c r="HMY25" s="780"/>
      <c r="HMZ25" s="780"/>
      <c r="HNA25" s="780"/>
      <c r="HNB25" s="780"/>
      <c r="HNC25" s="780"/>
      <c r="HND25" s="780"/>
      <c r="HNE25" s="780"/>
      <c r="HNF25" s="780"/>
      <c r="HNG25" s="780"/>
      <c r="HNH25" s="780"/>
      <c r="HNI25" s="780"/>
      <c r="HNJ25" s="780"/>
      <c r="HNK25" s="780"/>
      <c r="HNL25" s="780"/>
      <c r="HNM25" s="780"/>
      <c r="HNN25" s="780"/>
      <c r="HNO25" s="780"/>
      <c r="HNP25" s="780"/>
      <c r="HNQ25" s="780"/>
      <c r="HNR25" s="780"/>
      <c r="HNS25" s="780"/>
      <c r="HNT25" s="780"/>
      <c r="HNU25" s="780"/>
      <c r="HNV25" s="780"/>
      <c r="HNW25" s="780"/>
      <c r="HNX25" s="780"/>
      <c r="HNY25" s="780"/>
      <c r="HNZ25" s="780"/>
      <c r="HOA25" s="780"/>
      <c r="HOB25" s="780"/>
      <c r="HOC25" s="780"/>
      <c r="HOD25" s="780"/>
      <c r="HOE25" s="780"/>
      <c r="HOF25" s="780"/>
      <c r="HOG25" s="780"/>
      <c r="HOH25" s="780"/>
      <c r="HOI25" s="780"/>
      <c r="HOJ25" s="780"/>
      <c r="HOK25" s="780"/>
      <c r="HOL25" s="780"/>
      <c r="HOM25" s="780"/>
      <c r="HON25" s="780"/>
      <c r="HOO25" s="780"/>
      <c r="HOP25" s="780"/>
      <c r="HOQ25" s="780"/>
      <c r="HOR25" s="780"/>
      <c r="HOS25" s="780"/>
      <c r="HOT25" s="780"/>
      <c r="HOU25" s="780"/>
      <c r="HOV25" s="780"/>
      <c r="HOW25" s="780"/>
      <c r="HOX25" s="780"/>
      <c r="HOY25" s="780"/>
      <c r="HOZ25" s="780"/>
      <c r="HPA25" s="780"/>
      <c r="HPB25" s="780"/>
      <c r="HPC25" s="780"/>
      <c r="HPD25" s="780"/>
      <c r="HPE25" s="780"/>
      <c r="HPF25" s="780"/>
      <c r="HPG25" s="780"/>
      <c r="HPH25" s="780"/>
      <c r="HPI25" s="780"/>
      <c r="HPJ25" s="780"/>
      <c r="HPK25" s="780"/>
      <c r="HPL25" s="780"/>
      <c r="HPM25" s="780"/>
      <c r="HPN25" s="780"/>
      <c r="HPO25" s="780"/>
      <c r="HPP25" s="780"/>
      <c r="HPQ25" s="780"/>
      <c r="HPR25" s="780"/>
      <c r="HPS25" s="780"/>
      <c r="HPT25" s="780"/>
      <c r="HPU25" s="780"/>
      <c r="HPV25" s="780"/>
      <c r="HPW25" s="780"/>
      <c r="HPX25" s="780"/>
      <c r="HPY25" s="780"/>
      <c r="HPZ25" s="780"/>
      <c r="HQA25" s="780"/>
      <c r="HQB25" s="780"/>
      <c r="HQC25" s="780"/>
      <c r="HQD25" s="780"/>
      <c r="HQE25" s="780"/>
      <c r="HQF25" s="780"/>
      <c r="HQG25" s="780"/>
      <c r="HQH25" s="780"/>
      <c r="HQI25" s="780"/>
      <c r="HQJ25" s="780"/>
      <c r="HQK25" s="780"/>
      <c r="HQL25" s="780"/>
      <c r="HQM25" s="780"/>
      <c r="HQN25" s="780"/>
      <c r="HQO25" s="780"/>
      <c r="HQP25" s="780"/>
      <c r="HQQ25" s="780"/>
      <c r="HQR25" s="780"/>
      <c r="HQS25" s="780"/>
      <c r="HQT25" s="780"/>
      <c r="HQU25" s="780"/>
      <c r="HQV25" s="780"/>
      <c r="HQW25" s="780"/>
      <c r="HQX25" s="780"/>
      <c r="HQY25" s="780"/>
      <c r="HQZ25" s="780"/>
      <c r="HRA25" s="780"/>
      <c r="HRB25" s="780"/>
      <c r="HRC25" s="780"/>
      <c r="HRD25" s="780"/>
      <c r="HRE25" s="780"/>
      <c r="HRF25" s="780"/>
      <c r="HRG25" s="780"/>
      <c r="HRH25" s="780"/>
      <c r="HRI25" s="780"/>
      <c r="HRJ25" s="780"/>
      <c r="HRK25" s="780"/>
      <c r="HRL25" s="780"/>
      <c r="HRM25" s="780"/>
      <c r="HRN25" s="780"/>
      <c r="HRO25" s="780"/>
      <c r="HRP25" s="780"/>
      <c r="HRQ25" s="780"/>
      <c r="HRR25" s="780"/>
      <c r="HRS25" s="780"/>
      <c r="HRT25" s="780"/>
      <c r="HRU25" s="780"/>
      <c r="HRV25" s="780"/>
      <c r="HRW25" s="780"/>
      <c r="HRX25" s="780"/>
      <c r="HRY25" s="780"/>
      <c r="HRZ25" s="780"/>
      <c r="HSA25" s="780"/>
      <c r="HSB25" s="780"/>
      <c r="HSC25" s="780"/>
      <c r="HSD25" s="780"/>
      <c r="HSE25" s="780"/>
      <c r="HSF25" s="780"/>
      <c r="HSG25" s="780"/>
      <c r="HSH25" s="780"/>
      <c r="HSI25" s="780"/>
      <c r="HSJ25" s="780"/>
      <c r="HSK25" s="780"/>
      <c r="HSL25" s="780"/>
      <c r="HSM25" s="780"/>
      <c r="HSN25" s="780"/>
      <c r="HSO25" s="780"/>
      <c r="HSP25" s="780"/>
      <c r="HSQ25" s="780"/>
      <c r="HSR25" s="780"/>
      <c r="HSS25" s="780"/>
      <c r="HST25" s="780"/>
      <c r="HSU25" s="780"/>
      <c r="HSV25" s="780"/>
      <c r="HSW25" s="780"/>
      <c r="HSX25" s="780"/>
      <c r="HSY25" s="780"/>
      <c r="HSZ25" s="780"/>
      <c r="HTA25" s="780"/>
      <c r="HTB25" s="780"/>
      <c r="HTC25" s="780"/>
      <c r="HTD25" s="780"/>
      <c r="HTE25" s="780"/>
      <c r="HTF25" s="780"/>
      <c r="HTG25" s="780"/>
      <c r="HTH25" s="780"/>
      <c r="HTI25" s="780"/>
      <c r="HTJ25" s="780"/>
      <c r="HTK25" s="780"/>
      <c r="HTL25" s="780"/>
      <c r="HTM25" s="780"/>
      <c r="HTN25" s="780"/>
      <c r="HTO25" s="780"/>
      <c r="HTP25" s="780"/>
      <c r="HTQ25" s="780"/>
      <c r="HTR25" s="780"/>
      <c r="HTS25" s="780"/>
      <c r="HTT25" s="780"/>
      <c r="HTU25" s="780"/>
      <c r="HTV25" s="780"/>
      <c r="HTW25" s="780"/>
      <c r="HTX25" s="780"/>
      <c r="HTY25" s="780"/>
      <c r="HTZ25" s="780"/>
      <c r="HUA25" s="780"/>
      <c r="HUB25" s="780"/>
      <c r="HUC25" s="780"/>
      <c r="HUD25" s="780"/>
      <c r="HUE25" s="780"/>
      <c r="HUF25" s="780"/>
      <c r="HUG25" s="780"/>
      <c r="HUH25" s="780"/>
      <c r="HUI25" s="780"/>
      <c r="HUJ25" s="780"/>
      <c r="HUK25" s="780"/>
      <c r="HUL25" s="780"/>
      <c r="HUM25" s="780"/>
      <c r="HUN25" s="780"/>
      <c r="HUO25" s="780"/>
      <c r="HUP25" s="780"/>
      <c r="HUQ25" s="780"/>
      <c r="HUR25" s="780"/>
      <c r="HUS25" s="780"/>
      <c r="HUT25" s="780"/>
      <c r="HUU25" s="780"/>
      <c r="HUV25" s="780"/>
      <c r="HUW25" s="780"/>
      <c r="HUX25" s="780"/>
      <c r="HUY25" s="780"/>
      <c r="HUZ25" s="780"/>
      <c r="HVA25" s="780"/>
      <c r="HVB25" s="780"/>
      <c r="HVC25" s="780"/>
      <c r="HVD25" s="780"/>
      <c r="HVE25" s="780"/>
      <c r="HVF25" s="780"/>
      <c r="HVG25" s="780"/>
      <c r="HVH25" s="780"/>
      <c r="HVI25" s="780"/>
      <c r="HVJ25" s="780"/>
      <c r="HVK25" s="780"/>
      <c r="HVL25" s="780"/>
      <c r="HVM25" s="780"/>
      <c r="HVN25" s="780"/>
      <c r="HVO25" s="780"/>
      <c r="HVP25" s="780"/>
      <c r="HVQ25" s="780"/>
      <c r="HVR25" s="780"/>
      <c r="HVS25" s="780"/>
      <c r="HVT25" s="780"/>
      <c r="HVU25" s="780"/>
      <c r="HVV25" s="780"/>
      <c r="HVW25" s="780"/>
      <c r="HVX25" s="780"/>
      <c r="HVY25" s="780"/>
      <c r="HVZ25" s="780"/>
      <c r="HWA25" s="780"/>
      <c r="HWB25" s="780"/>
      <c r="HWC25" s="780"/>
      <c r="HWD25" s="780"/>
      <c r="HWE25" s="780"/>
      <c r="HWF25" s="780"/>
      <c r="HWG25" s="780"/>
      <c r="HWH25" s="780"/>
      <c r="HWI25" s="780"/>
      <c r="HWJ25" s="780"/>
      <c r="HWK25" s="780"/>
      <c r="HWL25" s="780"/>
      <c r="HWM25" s="780"/>
      <c r="HWN25" s="780"/>
      <c r="HWO25" s="780"/>
      <c r="HWP25" s="780"/>
      <c r="HWQ25" s="780"/>
      <c r="HWR25" s="780"/>
      <c r="HWS25" s="780"/>
      <c r="HWT25" s="780"/>
      <c r="HWU25" s="780"/>
      <c r="HWV25" s="780"/>
      <c r="HWW25" s="780"/>
      <c r="HWX25" s="780"/>
      <c r="HWY25" s="780"/>
      <c r="HWZ25" s="780"/>
      <c r="HXA25" s="780"/>
      <c r="HXB25" s="780"/>
      <c r="HXC25" s="780"/>
      <c r="HXD25" s="780"/>
      <c r="HXE25" s="780"/>
      <c r="HXF25" s="780"/>
      <c r="HXG25" s="780"/>
      <c r="HXH25" s="780"/>
      <c r="HXI25" s="780"/>
      <c r="HXJ25" s="780"/>
      <c r="HXK25" s="780"/>
      <c r="HXL25" s="780"/>
      <c r="HXM25" s="780"/>
      <c r="HXN25" s="780"/>
      <c r="HXO25" s="780"/>
      <c r="HXP25" s="780"/>
      <c r="HXQ25" s="780"/>
      <c r="HXR25" s="780"/>
      <c r="HXS25" s="780"/>
      <c r="HXT25" s="780"/>
      <c r="HXU25" s="780"/>
      <c r="HXV25" s="780"/>
      <c r="HXW25" s="780"/>
      <c r="HXX25" s="780"/>
      <c r="HXY25" s="780"/>
      <c r="HXZ25" s="780"/>
      <c r="HYA25" s="780"/>
      <c r="HYB25" s="780"/>
      <c r="HYC25" s="780"/>
      <c r="HYD25" s="780"/>
      <c r="HYE25" s="780"/>
      <c r="HYF25" s="780"/>
      <c r="HYG25" s="780"/>
      <c r="HYH25" s="780"/>
      <c r="HYI25" s="780"/>
      <c r="HYJ25" s="780"/>
      <c r="HYK25" s="780"/>
      <c r="HYL25" s="780"/>
      <c r="HYM25" s="780"/>
      <c r="HYN25" s="780"/>
      <c r="HYO25" s="780"/>
      <c r="HYP25" s="780"/>
      <c r="HYQ25" s="780"/>
      <c r="HYR25" s="780"/>
      <c r="HYS25" s="780"/>
      <c r="HYT25" s="780"/>
      <c r="HYU25" s="780"/>
      <c r="HYV25" s="780"/>
      <c r="HYW25" s="780"/>
      <c r="HYX25" s="780"/>
      <c r="HYY25" s="780"/>
      <c r="HYZ25" s="780"/>
      <c r="HZA25" s="780"/>
      <c r="HZB25" s="780"/>
      <c r="HZC25" s="780"/>
      <c r="HZD25" s="780"/>
      <c r="HZE25" s="780"/>
      <c r="HZF25" s="780"/>
      <c r="HZG25" s="780"/>
      <c r="HZH25" s="780"/>
      <c r="HZI25" s="780"/>
      <c r="HZJ25" s="780"/>
      <c r="HZK25" s="780"/>
      <c r="HZL25" s="780"/>
      <c r="HZM25" s="780"/>
      <c r="HZN25" s="780"/>
      <c r="HZO25" s="780"/>
      <c r="HZP25" s="780"/>
      <c r="HZQ25" s="780"/>
      <c r="HZR25" s="780"/>
      <c r="HZS25" s="780"/>
      <c r="HZT25" s="780"/>
      <c r="HZU25" s="780"/>
      <c r="HZV25" s="780"/>
      <c r="HZW25" s="780"/>
      <c r="HZX25" s="780"/>
      <c r="HZY25" s="780"/>
      <c r="HZZ25" s="780"/>
      <c r="IAA25" s="780"/>
      <c r="IAB25" s="780"/>
      <c r="IAC25" s="780"/>
      <c r="IAD25" s="780"/>
      <c r="IAE25" s="780"/>
      <c r="IAF25" s="780"/>
      <c r="IAG25" s="780"/>
      <c r="IAH25" s="780"/>
      <c r="IAI25" s="780"/>
      <c r="IAJ25" s="780"/>
      <c r="IAK25" s="780"/>
      <c r="IAL25" s="780"/>
      <c r="IAM25" s="780"/>
      <c r="IAN25" s="780"/>
      <c r="IAO25" s="780"/>
      <c r="IAP25" s="780"/>
      <c r="IAQ25" s="780"/>
      <c r="IAR25" s="780"/>
      <c r="IAS25" s="780"/>
      <c r="IAT25" s="780"/>
      <c r="IAU25" s="780"/>
      <c r="IAV25" s="780"/>
      <c r="IAW25" s="780"/>
      <c r="IAX25" s="780"/>
      <c r="IAY25" s="780"/>
      <c r="IAZ25" s="780"/>
      <c r="IBA25" s="780"/>
      <c r="IBB25" s="780"/>
      <c r="IBC25" s="780"/>
      <c r="IBD25" s="780"/>
      <c r="IBE25" s="780"/>
      <c r="IBF25" s="780"/>
      <c r="IBG25" s="780"/>
      <c r="IBH25" s="780"/>
      <c r="IBI25" s="780"/>
      <c r="IBJ25" s="780"/>
      <c r="IBK25" s="780"/>
      <c r="IBL25" s="780"/>
      <c r="IBM25" s="780"/>
      <c r="IBN25" s="780"/>
      <c r="IBO25" s="780"/>
      <c r="IBP25" s="780"/>
      <c r="IBQ25" s="780"/>
      <c r="IBR25" s="780"/>
      <c r="IBS25" s="780"/>
      <c r="IBT25" s="780"/>
      <c r="IBU25" s="780"/>
      <c r="IBV25" s="780"/>
      <c r="IBW25" s="780"/>
      <c r="IBX25" s="780"/>
      <c r="IBY25" s="780"/>
      <c r="IBZ25" s="780"/>
      <c r="ICA25" s="780"/>
      <c r="ICB25" s="780"/>
      <c r="ICC25" s="780"/>
      <c r="ICD25" s="780"/>
      <c r="ICE25" s="780"/>
      <c r="ICF25" s="780"/>
      <c r="ICG25" s="780"/>
      <c r="ICH25" s="780"/>
      <c r="ICI25" s="780"/>
      <c r="ICJ25" s="780"/>
      <c r="ICK25" s="780"/>
      <c r="ICL25" s="780"/>
      <c r="ICM25" s="780"/>
      <c r="ICN25" s="780"/>
      <c r="ICO25" s="780"/>
      <c r="ICP25" s="780"/>
      <c r="ICQ25" s="780"/>
      <c r="ICR25" s="780"/>
      <c r="ICS25" s="780"/>
      <c r="ICT25" s="780"/>
      <c r="ICU25" s="780"/>
      <c r="ICV25" s="780"/>
      <c r="ICW25" s="780"/>
      <c r="ICX25" s="780"/>
      <c r="ICY25" s="780"/>
      <c r="ICZ25" s="780"/>
      <c r="IDA25" s="780"/>
      <c r="IDB25" s="780"/>
      <c r="IDC25" s="780"/>
      <c r="IDD25" s="780"/>
      <c r="IDE25" s="780"/>
      <c r="IDF25" s="780"/>
      <c r="IDG25" s="780"/>
      <c r="IDH25" s="780"/>
      <c r="IDI25" s="780"/>
      <c r="IDJ25" s="780"/>
      <c r="IDK25" s="780"/>
      <c r="IDL25" s="780"/>
      <c r="IDM25" s="780"/>
      <c r="IDN25" s="780"/>
      <c r="IDO25" s="780"/>
      <c r="IDP25" s="780"/>
      <c r="IDQ25" s="780"/>
      <c r="IDR25" s="780"/>
      <c r="IDS25" s="780"/>
      <c r="IDT25" s="780"/>
      <c r="IDU25" s="780"/>
      <c r="IDV25" s="780"/>
      <c r="IDW25" s="780"/>
      <c r="IDX25" s="780"/>
      <c r="IDY25" s="780"/>
      <c r="IDZ25" s="780"/>
      <c r="IEA25" s="780"/>
      <c r="IEB25" s="780"/>
      <c r="IEC25" s="780"/>
      <c r="IED25" s="780"/>
      <c r="IEE25" s="780"/>
      <c r="IEF25" s="780"/>
      <c r="IEG25" s="780"/>
      <c r="IEH25" s="780"/>
      <c r="IEI25" s="780"/>
      <c r="IEJ25" s="780"/>
      <c r="IEK25" s="780"/>
      <c r="IEL25" s="780"/>
      <c r="IEM25" s="780"/>
      <c r="IEN25" s="780"/>
      <c r="IEO25" s="780"/>
      <c r="IEP25" s="780"/>
      <c r="IEQ25" s="780"/>
      <c r="IER25" s="780"/>
      <c r="IES25" s="780"/>
      <c r="IET25" s="780"/>
      <c r="IEU25" s="780"/>
      <c r="IEV25" s="780"/>
      <c r="IEW25" s="780"/>
      <c r="IEX25" s="780"/>
      <c r="IEY25" s="780"/>
      <c r="IEZ25" s="780"/>
      <c r="IFA25" s="780"/>
      <c r="IFB25" s="780"/>
      <c r="IFC25" s="780"/>
      <c r="IFD25" s="780"/>
      <c r="IFE25" s="780"/>
      <c r="IFF25" s="780"/>
      <c r="IFG25" s="780"/>
      <c r="IFH25" s="780"/>
      <c r="IFI25" s="780"/>
      <c r="IFJ25" s="780"/>
      <c r="IFK25" s="780"/>
      <c r="IFL25" s="780"/>
      <c r="IFM25" s="780"/>
      <c r="IFN25" s="780"/>
      <c r="IFO25" s="780"/>
      <c r="IFP25" s="780"/>
      <c r="IFQ25" s="780"/>
      <c r="IFR25" s="780"/>
      <c r="IFS25" s="780"/>
      <c r="IFT25" s="780"/>
      <c r="IFU25" s="780"/>
      <c r="IFV25" s="780"/>
      <c r="IFW25" s="780"/>
      <c r="IFX25" s="780"/>
      <c r="IFY25" s="780"/>
      <c r="IFZ25" s="780"/>
      <c r="IGA25" s="780"/>
      <c r="IGB25" s="780"/>
      <c r="IGC25" s="780"/>
      <c r="IGD25" s="780"/>
      <c r="IGE25" s="780"/>
      <c r="IGF25" s="780"/>
      <c r="IGG25" s="780"/>
      <c r="IGH25" s="780"/>
      <c r="IGI25" s="780"/>
      <c r="IGJ25" s="780"/>
      <c r="IGK25" s="780"/>
      <c r="IGL25" s="780"/>
      <c r="IGM25" s="780"/>
      <c r="IGN25" s="780"/>
      <c r="IGO25" s="780"/>
      <c r="IGP25" s="780"/>
      <c r="IGQ25" s="780"/>
      <c r="IGR25" s="780"/>
      <c r="IGS25" s="780"/>
      <c r="IGT25" s="780"/>
      <c r="IGU25" s="780"/>
      <c r="IGV25" s="780"/>
      <c r="IGW25" s="780"/>
      <c r="IGX25" s="780"/>
      <c r="IGY25" s="780"/>
      <c r="IGZ25" s="780"/>
      <c r="IHA25" s="780"/>
      <c r="IHB25" s="780"/>
      <c r="IHC25" s="780"/>
      <c r="IHD25" s="780"/>
      <c r="IHE25" s="780"/>
      <c r="IHF25" s="780"/>
      <c r="IHG25" s="780"/>
      <c r="IHH25" s="780"/>
      <c r="IHI25" s="780"/>
      <c r="IHJ25" s="780"/>
      <c r="IHK25" s="780"/>
      <c r="IHL25" s="780"/>
      <c r="IHM25" s="780"/>
      <c r="IHN25" s="780"/>
      <c r="IHO25" s="780"/>
      <c r="IHP25" s="780"/>
      <c r="IHQ25" s="780"/>
      <c r="IHR25" s="780"/>
      <c r="IHS25" s="780"/>
      <c r="IHT25" s="780"/>
      <c r="IHU25" s="780"/>
      <c r="IHV25" s="780"/>
      <c r="IHW25" s="780"/>
      <c r="IHX25" s="780"/>
      <c r="IHY25" s="780"/>
      <c r="IHZ25" s="780"/>
      <c r="IIA25" s="780"/>
      <c r="IIB25" s="780"/>
      <c r="IIC25" s="780"/>
      <c r="IID25" s="780"/>
      <c r="IIE25" s="780"/>
      <c r="IIF25" s="780"/>
      <c r="IIG25" s="780"/>
      <c r="IIH25" s="780"/>
      <c r="III25" s="780"/>
      <c r="IIJ25" s="780"/>
      <c r="IIK25" s="780"/>
      <c r="IIL25" s="780"/>
      <c r="IIM25" s="780"/>
      <c r="IIN25" s="780"/>
      <c r="IIO25" s="780"/>
      <c r="IIP25" s="780"/>
      <c r="IIQ25" s="780"/>
      <c r="IIR25" s="780"/>
      <c r="IIS25" s="780"/>
      <c r="IIT25" s="780"/>
      <c r="IIU25" s="780"/>
      <c r="IIV25" s="780"/>
      <c r="IIW25" s="780"/>
      <c r="IIX25" s="780"/>
      <c r="IIY25" s="780"/>
      <c r="IIZ25" s="780"/>
      <c r="IJA25" s="780"/>
      <c r="IJB25" s="780"/>
      <c r="IJC25" s="780"/>
      <c r="IJD25" s="780"/>
      <c r="IJE25" s="780"/>
      <c r="IJF25" s="780"/>
      <c r="IJG25" s="780"/>
      <c r="IJH25" s="780"/>
      <c r="IJI25" s="780"/>
      <c r="IJJ25" s="780"/>
      <c r="IJK25" s="780"/>
      <c r="IJL25" s="780"/>
      <c r="IJM25" s="780"/>
      <c r="IJN25" s="780"/>
      <c r="IJO25" s="780"/>
      <c r="IJP25" s="780"/>
      <c r="IJQ25" s="780"/>
      <c r="IJR25" s="780"/>
      <c r="IJS25" s="780"/>
      <c r="IJT25" s="780"/>
      <c r="IJU25" s="780"/>
      <c r="IJV25" s="780"/>
      <c r="IJW25" s="780"/>
      <c r="IJX25" s="780"/>
      <c r="IJY25" s="780"/>
      <c r="IJZ25" s="780"/>
      <c r="IKA25" s="780"/>
      <c r="IKB25" s="780"/>
      <c r="IKC25" s="780"/>
      <c r="IKD25" s="780"/>
      <c r="IKE25" s="780"/>
      <c r="IKF25" s="780"/>
      <c r="IKG25" s="780"/>
      <c r="IKH25" s="780"/>
      <c r="IKI25" s="780"/>
      <c r="IKJ25" s="780"/>
      <c r="IKK25" s="780"/>
      <c r="IKL25" s="780"/>
      <c r="IKM25" s="780"/>
      <c r="IKN25" s="780"/>
      <c r="IKO25" s="780"/>
      <c r="IKP25" s="780"/>
      <c r="IKQ25" s="780"/>
      <c r="IKR25" s="780"/>
      <c r="IKS25" s="780"/>
      <c r="IKT25" s="780"/>
      <c r="IKU25" s="780"/>
      <c r="IKV25" s="780"/>
      <c r="IKW25" s="780"/>
      <c r="IKX25" s="780"/>
      <c r="IKY25" s="780"/>
      <c r="IKZ25" s="780"/>
      <c r="ILA25" s="780"/>
      <c r="ILB25" s="780"/>
      <c r="ILC25" s="780"/>
      <c r="ILD25" s="780"/>
      <c r="ILE25" s="780"/>
      <c r="ILF25" s="780"/>
      <c r="ILG25" s="780"/>
      <c r="ILH25" s="780"/>
      <c r="ILI25" s="780"/>
      <c r="ILJ25" s="780"/>
      <c r="ILK25" s="780"/>
      <c r="ILL25" s="780"/>
      <c r="ILM25" s="780"/>
      <c r="ILN25" s="780"/>
      <c r="ILO25" s="780"/>
      <c r="ILP25" s="780"/>
      <c r="ILQ25" s="780"/>
      <c r="ILR25" s="780"/>
      <c r="ILS25" s="780"/>
      <c r="ILT25" s="780"/>
      <c r="ILU25" s="780"/>
      <c r="ILV25" s="780"/>
      <c r="ILW25" s="780"/>
      <c r="ILX25" s="780"/>
      <c r="ILY25" s="780"/>
      <c r="ILZ25" s="780"/>
      <c r="IMA25" s="780"/>
      <c r="IMB25" s="780"/>
      <c r="IMC25" s="780"/>
      <c r="IMD25" s="780"/>
      <c r="IME25" s="780"/>
      <c r="IMF25" s="780"/>
      <c r="IMG25" s="780"/>
      <c r="IMH25" s="780"/>
      <c r="IMI25" s="780"/>
      <c r="IMJ25" s="780"/>
      <c r="IMK25" s="780"/>
      <c r="IML25" s="780"/>
      <c r="IMM25" s="780"/>
      <c r="IMN25" s="780"/>
      <c r="IMO25" s="780"/>
      <c r="IMP25" s="780"/>
      <c r="IMQ25" s="780"/>
      <c r="IMR25" s="780"/>
      <c r="IMS25" s="780"/>
      <c r="IMT25" s="780"/>
      <c r="IMU25" s="780"/>
      <c r="IMV25" s="780"/>
      <c r="IMW25" s="780"/>
      <c r="IMX25" s="780"/>
      <c r="IMY25" s="780"/>
      <c r="IMZ25" s="780"/>
      <c r="INA25" s="780"/>
      <c r="INB25" s="780"/>
      <c r="INC25" s="780"/>
      <c r="IND25" s="780"/>
      <c r="INE25" s="780"/>
      <c r="INF25" s="780"/>
      <c r="ING25" s="780"/>
      <c r="INH25" s="780"/>
      <c r="INI25" s="780"/>
      <c r="INJ25" s="780"/>
      <c r="INK25" s="780"/>
      <c r="INL25" s="780"/>
      <c r="INM25" s="780"/>
      <c r="INN25" s="780"/>
      <c r="INO25" s="780"/>
      <c r="INP25" s="780"/>
      <c r="INQ25" s="780"/>
      <c r="INR25" s="780"/>
      <c r="INS25" s="780"/>
      <c r="INT25" s="780"/>
      <c r="INU25" s="780"/>
      <c r="INV25" s="780"/>
      <c r="INW25" s="780"/>
      <c r="INX25" s="780"/>
      <c r="INY25" s="780"/>
      <c r="INZ25" s="780"/>
      <c r="IOA25" s="780"/>
      <c r="IOB25" s="780"/>
      <c r="IOC25" s="780"/>
      <c r="IOD25" s="780"/>
      <c r="IOE25" s="780"/>
      <c r="IOF25" s="780"/>
      <c r="IOG25" s="780"/>
      <c r="IOH25" s="780"/>
      <c r="IOI25" s="780"/>
      <c r="IOJ25" s="780"/>
      <c r="IOK25" s="780"/>
      <c r="IOL25" s="780"/>
      <c r="IOM25" s="780"/>
      <c r="ION25" s="780"/>
      <c r="IOO25" s="780"/>
      <c r="IOP25" s="780"/>
      <c r="IOQ25" s="780"/>
      <c r="IOR25" s="780"/>
      <c r="IOS25" s="780"/>
      <c r="IOT25" s="780"/>
      <c r="IOU25" s="780"/>
      <c r="IOV25" s="780"/>
      <c r="IOW25" s="780"/>
      <c r="IOX25" s="780"/>
      <c r="IOY25" s="780"/>
      <c r="IOZ25" s="780"/>
      <c r="IPA25" s="780"/>
      <c r="IPB25" s="780"/>
      <c r="IPC25" s="780"/>
      <c r="IPD25" s="780"/>
      <c r="IPE25" s="780"/>
      <c r="IPF25" s="780"/>
      <c r="IPG25" s="780"/>
      <c r="IPH25" s="780"/>
      <c r="IPI25" s="780"/>
      <c r="IPJ25" s="780"/>
      <c r="IPK25" s="780"/>
      <c r="IPL25" s="780"/>
      <c r="IPM25" s="780"/>
      <c r="IPN25" s="780"/>
      <c r="IPO25" s="780"/>
      <c r="IPP25" s="780"/>
      <c r="IPQ25" s="780"/>
      <c r="IPR25" s="780"/>
      <c r="IPS25" s="780"/>
      <c r="IPT25" s="780"/>
      <c r="IPU25" s="780"/>
      <c r="IPV25" s="780"/>
      <c r="IPW25" s="780"/>
      <c r="IPX25" s="780"/>
      <c r="IPY25" s="780"/>
      <c r="IPZ25" s="780"/>
      <c r="IQA25" s="780"/>
      <c r="IQB25" s="780"/>
      <c r="IQC25" s="780"/>
      <c r="IQD25" s="780"/>
      <c r="IQE25" s="780"/>
      <c r="IQF25" s="780"/>
      <c r="IQG25" s="780"/>
      <c r="IQH25" s="780"/>
      <c r="IQI25" s="780"/>
      <c r="IQJ25" s="780"/>
      <c r="IQK25" s="780"/>
      <c r="IQL25" s="780"/>
      <c r="IQM25" s="780"/>
      <c r="IQN25" s="780"/>
      <c r="IQO25" s="780"/>
      <c r="IQP25" s="780"/>
      <c r="IQQ25" s="780"/>
      <c r="IQR25" s="780"/>
      <c r="IQS25" s="780"/>
      <c r="IQT25" s="780"/>
      <c r="IQU25" s="780"/>
      <c r="IQV25" s="780"/>
      <c r="IQW25" s="780"/>
      <c r="IQX25" s="780"/>
      <c r="IQY25" s="780"/>
      <c r="IQZ25" s="780"/>
      <c r="IRA25" s="780"/>
      <c r="IRB25" s="780"/>
      <c r="IRC25" s="780"/>
      <c r="IRD25" s="780"/>
      <c r="IRE25" s="780"/>
      <c r="IRF25" s="780"/>
      <c r="IRG25" s="780"/>
      <c r="IRH25" s="780"/>
      <c r="IRI25" s="780"/>
      <c r="IRJ25" s="780"/>
      <c r="IRK25" s="780"/>
      <c r="IRL25" s="780"/>
      <c r="IRM25" s="780"/>
      <c r="IRN25" s="780"/>
      <c r="IRO25" s="780"/>
      <c r="IRP25" s="780"/>
      <c r="IRQ25" s="780"/>
      <c r="IRR25" s="780"/>
      <c r="IRS25" s="780"/>
      <c r="IRT25" s="780"/>
      <c r="IRU25" s="780"/>
      <c r="IRV25" s="780"/>
      <c r="IRW25" s="780"/>
      <c r="IRX25" s="780"/>
      <c r="IRY25" s="780"/>
      <c r="IRZ25" s="780"/>
      <c r="ISA25" s="780"/>
      <c r="ISB25" s="780"/>
      <c r="ISC25" s="780"/>
      <c r="ISD25" s="780"/>
      <c r="ISE25" s="780"/>
      <c r="ISF25" s="780"/>
      <c r="ISG25" s="780"/>
      <c r="ISH25" s="780"/>
      <c r="ISI25" s="780"/>
      <c r="ISJ25" s="780"/>
      <c r="ISK25" s="780"/>
      <c r="ISL25" s="780"/>
      <c r="ISM25" s="780"/>
      <c r="ISN25" s="780"/>
      <c r="ISO25" s="780"/>
      <c r="ISP25" s="780"/>
      <c r="ISQ25" s="780"/>
      <c r="ISR25" s="780"/>
      <c r="ISS25" s="780"/>
      <c r="IST25" s="780"/>
      <c r="ISU25" s="780"/>
      <c r="ISV25" s="780"/>
      <c r="ISW25" s="780"/>
      <c r="ISX25" s="780"/>
      <c r="ISY25" s="780"/>
      <c r="ISZ25" s="780"/>
      <c r="ITA25" s="780"/>
      <c r="ITB25" s="780"/>
      <c r="ITC25" s="780"/>
      <c r="ITD25" s="780"/>
      <c r="ITE25" s="780"/>
      <c r="ITF25" s="780"/>
      <c r="ITG25" s="780"/>
      <c r="ITH25" s="780"/>
      <c r="ITI25" s="780"/>
      <c r="ITJ25" s="780"/>
      <c r="ITK25" s="780"/>
      <c r="ITL25" s="780"/>
      <c r="ITM25" s="780"/>
      <c r="ITN25" s="780"/>
      <c r="ITO25" s="780"/>
      <c r="ITP25" s="780"/>
      <c r="ITQ25" s="780"/>
      <c r="ITR25" s="780"/>
      <c r="ITS25" s="780"/>
      <c r="ITT25" s="780"/>
      <c r="ITU25" s="780"/>
      <c r="ITV25" s="780"/>
      <c r="ITW25" s="780"/>
      <c r="ITX25" s="780"/>
      <c r="ITY25" s="780"/>
      <c r="ITZ25" s="780"/>
      <c r="IUA25" s="780"/>
      <c r="IUB25" s="780"/>
      <c r="IUC25" s="780"/>
      <c r="IUD25" s="780"/>
      <c r="IUE25" s="780"/>
      <c r="IUF25" s="780"/>
      <c r="IUG25" s="780"/>
      <c r="IUH25" s="780"/>
      <c r="IUI25" s="780"/>
      <c r="IUJ25" s="780"/>
      <c r="IUK25" s="780"/>
      <c r="IUL25" s="780"/>
      <c r="IUM25" s="780"/>
      <c r="IUN25" s="780"/>
      <c r="IUO25" s="780"/>
      <c r="IUP25" s="780"/>
      <c r="IUQ25" s="780"/>
      <c r="IUR25" s="780"/>
      <c r="IUS25" s="780"/>
      <c r="IUT25" s="780"/>
      <c r="IUU25" s="780"/>
      <c r="IUV25" s="780"/>
      <c r="IUW25" s="780"/>
      <c r="IUX25" s="780"/>
      <c r="IUY25" s="780"/>
      <c r="IUZ25" s="780"/>
      <c r="IVA25" s="780"/>
      <c r="IVB25" s="780"/>
      <c r="IVC25" s="780"/>
      <c r="IVD25" s="780"/>
      <c r="IVE25" s="780"/>
      <c r="IVF25" s="780"/>
      <c r="IVG25" s="780"/>
      <c r="IVH25" s="780"/>
      <c r="IVI25" s="780"/>
      <c r="IVJ25" s="780"/>
      <c r="IVK25" s="780"/>
      <c r="IVL25" s="780"/>
      <c r="IVM25" s="780"/>
      <c r="IVN25" s="780"/>
      <c r="IVO25" s="780"/>
      <c r="IVP25" s="780"/>
      <c r="IVQ25" s="780"/>
      <c r="IVR25" s="780"/>
      <c r="IVS25" s="780"/>
      <c r="IVT25" s="780"/>
      <c r="IVU25" s="780"/>
      <c r="IVV25" s="780"/>
      <c r="IVW25" s="780"/>
      <c r="IVX25" s="780"/>
      <c r="IVY25" s="780"/>
      <c r="IVZ25" s="780"/>
      <c r="IWA25" s="780"/>
      <c r="IWB25" s="780"/>
      <c r="IWC25" s="780"/>
      <c r="IWD25" s="780"/>
      <c r="IWE25" s="780"/>
      <c r="IWF25" s="780"/>
      <c r="IWG25" s="780"/>
      <c r="IWH25" s="780"/>
      <c r="IWI25" s="780"/>
      <c r="IWJ25" s="780"/>
      <c r="IWK25" s="780"/>
      <c r="IWL25" s="780"/>
      <c r="IWM25" s="780"/>
      <c r="IWN25" s="780"/>
      <c r="IWO25" s="780"/>
      <c r="IWP25" s="780"/>
      <c r="IWQ25" s="780"/>
      <c r="IWR25" s="780"/>
      <c r="IWS25" s="780"/>
      <c r="IWT25" s="780"/>
      <c r="IWU25" s="780"/>
      <c r="IWV25" s="780"/>
      <c r="IWW25" s="780"/>
      <c r="IWX25" s="780"/>
      <c r="IWY25" s="780"/>
      <c r="IWZ25" s="780"/>
      <c r="IXA25" s="780"/>
      <c r="IXB25" s="780"/>
      <c r="IXC25" s="780"/>
      <c r="IXD25" s="780"/>
      <c r="IXE25" s="780"/>
      <c r="IXF25" s="780"/>
      <c r="IXG25" s="780"/>
      <c r="IXH25" s="780"/>
      <c r="IXI25" s="780"/>
      <c r="IXJ25" s="780"/>
      <c r="IXK25" s="780"/>
      <c r="IXL25" s="780"/>
      <c r="IXM25" s="780"/>
      <c r="IXN25" s="780"/>
      <c r="IXO25" s="780"/>
      <c r="IXP25" s="780"/>
      <c r="IXQ25" s="780"/>
      <c r="IXR25" s="780"/>
      <c r="IXS25" s="780"/>
      <c r="IXT25" s="780"/>
      <c r="IXU25" s="780"/>
      <c r="IXV25" s="780"/>
      <c r="IXW25" s="780"/>
      <c r="IXX25" s="780"/>
      <c r="IXY25" s="780"/>
      <c r="IXZ25" s="780"/>
      <c r="IYA25" s="780"/>
      <c r="IYB25" s="780"/>
      <c r="IYC25" s="780"/>
      <c r="IYD25" s="780"/>
      <c r="IYE25" s="780"/>
      <c r="IYF25" s="780"/>
      <c r="IYG25" s="780"/>
      <c r="IYH25" s="780"/>
      <c r="IYI25" s="780"/>
      <c r="IYJ25" s="780"/>
      <c r="IYK25" s="780"/>
      <c r="IYL25" s="780"/>
      <c r="IYM25" s="780"/>
      <c r="IYN25" s="780"/>
      <c r="IYO25" s="780"/>
      <c r="IYP25" s="780"/>
      <c r="IYQ25" s="780"/>
      <c r="IYR25" s="780"/>
      <c r="IYS25" s="780"/>
      <c r="IYT25" s="780"/>
      <c r="IYU25" s="780"/>
      <c r="IYV25" s="780"/>
      <c r="IYW25" s="780"/>
      <c r="IYX25" s="780"/>
      <c r="IYY25" s="780"/>
      <c r="IYZ25" s="780"/>
      <c r="IZA25" s="780"/>
      <c r="IZB25" s="780"/>
      <c r="IZC25" s="780"/>
      <c r="IZD25" s="780"/>
      <c r="IZE25" s="780"/>
      <c r="IZF25" s="780"/>
      <c r="IZG25" s="780"/>
      <c r="IZH25" s="780"/>
      <c r="IZI25" s="780"/>
      <c r="IZJ25" s="780"/>
      <c r="IZK25" s="780"/>
      <c r="IZL25" s="780"/>
      <c r="IZM25" s="780"/>
      <c r="IZN25" s="780"/>
      <c r="IZO25" s="780"/>
      <c r="IZP25" s="780"/>
      <c r="IZQ25" s="780"/>
      <c r="IZR25" s="780"/>
      <c r="IZS25" s="780"/>
      <c r="IZT25" s="780"/>
      <c r="IZU25" s="780"/>
      <c r="IZV25" s="780"/>
      <c r="IZW25" s="780"/>
      <c r="IZX25" s="780"/>
      <c r="IZY25" s="780"/>
      <c r="IZZ25" s="780"/>
      <c r="JAA25" s="780"/>
      <c r="JAB25" s="780"/>
      <c r="JAC25" s="780"/>
      <c r="JAD25" s="780"/>
      <c r="JAE25" s="780"/>
      <c r="JAF25" s="780"/>
      <c r="JAG25" s="780"/>
      <c r="JAH25" s="780"/>
      <c r="JAI25" s="780"/>
      <c r="JAJ25" s="780"/>
      <c r="JAK25" s="780"/>
      <c r="JAL25" s="780"/>
      <c r="JAM25" s="780"/>
      <c r="JAN25" s="780"/>
      <c r="JAO25" s="780"/>
      <c r="JAP25" s="780"/>
      <c r="JAQ25" s="780"/>
      <c r="JAR25" s="780"/>
      <c r="JAS25" s="780"/>
      <c r="JAT25" s="780"/>
      <c r="JAU25" s="780"/>
      <c r="JAV25" s="780"/>
      <c r="JAW25" s="780"/>
      <c r="JAX25" s="780"/>
      <c r="JAY25" s="780"/>
      <c r="JAZ25" s="780"/>
      <c r="JBA25" s="780"/>
      <c r="JBB25" s="780"/>
      <c r="JBC25" s="780"/>
      <c r="JBD25" s="780"/>
      <c r="JBE25" s="780"/>
      <c r="JBF25" s="780"/>
      <c r="JBG25" s="780"/>
      <c r="JBH25" s="780"/>
      <c r="JBI25" s="780"/>
      <c r="JBJ25" s="780"/>
      <c r="JBK25" s="780"/>
      <c r="JBL25" s="780"/>
      <c r="JBM25" s="780"/>
      <c r="JBN25" s="780"/>
      <c r="JBO25" s="780"/>
      <c r="JBP25" s="780"/>
      <c r="JBQ25" s="780"/>
      <c r="JBR25" s="780"/>
      <c r="JBS25" s="780"/>
      <c r="JBT25" s="780"/>
      <c r="JBU25" s="780"/>
      <c r="JBV25" s="780"/>
      <c r="JBW25" s="780"/>
      <c r="JBX25" s="780"/>
      <c r="JBY25" s="780"/>
      <c r="JBZ25" s="780"/>
      <c r="JCA25" s="780"/>
      <c r="JCB25" s="780"/>
      <c r="JCC25" s="780"/>
      <c r="JCD25" s="780"/>
      <c r="JCE25" s="780"/>
      <c r="JCF25" s="780"/>
      <c r="JCG25" s="780"/>
      <c r="JCH25" s="780"/>
      <c r="JCI25" s="780"/>
      <c r="JCJ25" s="780"/>
      <c r="JCK25" s="780"/>
      <c r="JCL25" s="780"/>
      <c r="JCM25" s="780"/>
      <c r="JCN25" s="780"/>
      <c r="JCO25" s="780"/>
      <c r="JCP25" s="780"/>
      <c r="JCQ25" s="780"/>
      <c r="JCR25" s="780"/>
      <c r="JCS25" s="780"/>
      <c r="JCT25" s="780"/>
      <c r="JCU25" s="780"/>
      <c r="JCV25" s="780"/>
      <c r="JCW25" s="780"/>
      <c r="JCX25" s="780"/>
      <c r="JCY25" s="780"/>
      <c r="JCZ25" s="780"/>
      <c r="JDA25" s="780"/>
      <c r="JDB25" s="780"/>
      <c r="JDC25" s="780"/>
      <c r="JDD25" s="780"/>
      <c r="JDE25" s="780"/>
      <c r="JDF25" s="780"/>
      <c r="JDG25" s="780"/>
      <c r="JDH25" s="780"/>
      <c r="JDI25" s="780"/>
      <c r="JDJ25" s="780"/>
      <c r="JDK25" s="780"/>
      <c r="JDL25" s="780"/>
      <c r="JDM25" s="780"/>
      <c r="JDN25" s="780"/>
      <c r="JDO25" s="780"/>
      <c r="JDP25" s="780"/>
      <c r="JDQ25" s="780"/>
      <c r="JDR25" s="780"/>
      <c r="JDS25" s="780"/>
      <c r="JDT25" s="780"/>
      <c r="JDU25" s="780"/>
      <c r="JDV25" s="780"/>
      <c r="JDW25" s="780"/>
      <c r="JDX25" s="780"/>
      <c r="JDY25" s="780"/>
      <c r="JDZ25" s="780"/>
      <c r="JEA25" s="780"/>
      <c r="JEB25" s="780"/>
      <c r="JEC25" s="780"/>
      <c r="JED25" s="780"/>
      <c r="JEE25" s="780"/>
      <c r="JEF25" s="780"/>
      <c r="JEG25" s="780"/>
      <c r="JEH25" s="780"/>
      <c r="JEI25" s="780"/>
      <c r="JEJ25" s="780"/>
      <c r="JEK25" s="780"/>
      <c r="JEL25" s="780"/>
      <c r="JEM25" s="780"/>
      <c r="JEN25" s="780"/>
      <c r="JEO25" s="780"/>
      <c r="JEP25" s="780"/>
      <c r="JEQ25" s="780"/>
      <c r="JER25" s="780"/>
      <c r="JES25" s="780"/>
      <c r="JET25" s="780"/>
      <c r="JEU25" s="780"/>
      <c r="JEV25" s="780"/>
      <c r="JEW25" s="780"/>
      <c r="JEX25" s="780"/>
      <c r="JEY25" s="780"/>
      <c r="JEZ25" s="780"/>
      <c r="JFA25" s="780"/>
      <c r="JFB25" s="780"/>
      <c r="JFC25" s="780"/>
      <c r="JFD25" s="780"/>
      <c r="JFE25" s="780"/>
      <c r="JFF25" s="780"/>
      <c r="JFG25" s="780"/>
      <c r="JFH25" s="780"/>
      <c r="JFI25" s="780"/>
      <c r="JFJ25" s="780"/>
      <c r="JFK25" s="780"/>
      <c r="JFL25" s="780"/>
      <c r="JFM25" s="780"/>
      <c r="JFN25" s="780"/>
      <c r="JFO25" s="780"/>
      <c r="JFP25" s="780"/>
      <c r="JFQ25" s="780"/>
      <c r="JFR25" s="780"/>
      <c r="JFS25" s="780"/>
      <c r="JFT25" s="780"/>
      <c r="JFU25" s="780"/>
      <c r="JFV25" s="780"/>
      <c r="JFW25" s="780"/>
      <c r="JFX25" s="780"/>
      <c r="JFY25" s="780"/>
      <c r="JFZ25" s="780"/>
      <c r="JGA25" s="780"/>
      <c r="JGB25" s="780"/>
      <c r="JGC25" s="780"/>
      <c r="JGD25" s="780"/>
      <c r="JGE25" s="780"/>
      <c r="JGF25" s="780"/>
      <c r="JGG25" s="780"/>
      <c r="JGH25" s="780"/>
      <c r="JGI25" s="780"/>
      <c r="JGJ25" s="780"/>
      <c r="JGK25" s="780"/>
      <c r="JGL25" s="780"/>
      <c r="JGM25" s="780"/>
      <c r="JGN25" s="780"/>
      <c r="JGO25" s="780"/>
      <c r="JGP25" s="780"/>
      <c r="JGQ25" s="780"/>
      <c r="JGR25" s="780"/>
      <c r="JGS25" s="780"/>
      <c r="JGT25" s="780"/>
      <c r="JGU25" s="780"/>
      <c r="JGV25" s="780"/>
      <c r="JGW25" s="780"/>
      <c r="JGX25" s="780"/>
      <c r="JGY25" s="780"/>
      <c r="JGZ25" s="780"/>
      <c r="JHA25" s="780"/>
      <c r="JHB25" s="780"/>
      <c r="JHC25" s="780"/>
      <c r="JHD25" s="780"/>
      <c r="JHE25" s="780"/>
      <c r="JHF25" s="780"/>
      <c r="JHG25" s="780"/>
      <c r="JHH25" s="780"/>
      <c r="JHI25" s="780"/>
      <c r="JHJ25" s="780"/>
      <c r="JHK25" s="780"/>
      <c r="JHL25" s="780"/>
      <c r="JHM25" s="780"/>
      <c r="JHN25" s="780"/>
      <c r="JHO25" s="780"/>
      <c r="JHP25" s="780"/>
      <c r="JHQ25" s="780"/>
      <c r="JHR25" s="780"/>
      <c r="JHS25" s="780"/>
      <c r="JHT25" s="780"/>
      <c r="JHU25" s="780"/>
      <c r="JHV25" s="780"/>
      <c r="JHW25" s="780"/>
      <c r="JHX25" s="780"/>
      <c r="JHY25" s="780"/>
      <c r="JHZ25" s="780"/>
      <c r="JIA25" s="780"/>
      <c r="JIB25" s="780"/>
      <c r="JIC25" s="780"/>
      <c r="JID25" s="780"/>
      <c r="JIE25" s="780"/>
      <c r="JIF25" s="780"/>
      <c r="JIG25" s="780"/>
      <c r="JIH25" s="780"/>
      <c r="JII25" s="780"/>
      <c r="JIJ25" s="780"/>
      <c r="JIK25" s="780"/>
      <c r="JIL25" s="780"/>
      <c r="JIM25" s="780"/>
      <c r="JIN25" s="780"/>
      <c r="JIO25" s="780"/>
      <c r="JIP25" s="780"/>
      <c r="JIQ25" s="780"/>
      <c r="JIR25" s="780"/>
      <c r="JIS25" s="780"/>
      <c r="JIT25" s="780"/>
      <c r="JIU25" s="780"/>
      <c r="JIV25" s="780"/>
      <c r="JIW25" s="780"/>
      <c r="JIX25" s="780"/>
      <c r="JIY25" s="780"/>
      <c r="JIZ25" s="780"/>
      <c r="JJA25" s="780"/>
      <c r="JJB25" s="780"/>
      <c r="JJC25" s="780"/>
      <c r="JJD25" s="780"/>
      <c r="JJE25" s="780"/>
      <c r="JJF25" s="780"/>
      <c r="JJG25" s="780"/>
      <c r="JJH25" s="780"/>
      <c r="JJI25" s="780"/>
      <c r="JJJ25" s="780"/>
      <c r="JJK25" s="780"/>
      <c r="JJL25" s="780"/>
      <c r="JJM25" s="780"/>
      <c r="JJN25" s="780"/>
      <c r="JJO25" s="780"/>
      <c r="JJP25" s="780"/>
      <c r="JJQ25" s="780"/>
      <c r="JJR25" s="780"/>
      <c r="JJS25" s="780"/>
      <c r="JJT25" s="780"/>
      <c r="JJU25" s="780"/>
      <c r="JJV25" s="780"/>
      <c r="JJW25" s="780"/>
      <c r="JJX25" s="780"/>
      <c r="JJY25" s="780"/>
      <c r="JJZ25" s="780"/>
      <c r="JKA25" s="780"/>
      <c r="JKB25" s="780"/>
      <c r="JKC25" s="780"/>
      <c r="JKD25" s="780"/>
      <c r="JKE25" s="780"/>
      <c r="JKF25" s="780"/>
      <c r="JKG25" s="780"/>
      <c r="JKH25" s="780"/>
      <c r="JKI25" s="780"/>
      <c r="JKJ25" s="780"/>
      <c r="JKK25" s="780"/>
      <c r="JKL25" s="780"/>
      <c r="JKM25" s="780"/>
      <c r="JKN25" s="780"/>
      <c r="JKO25" s="780"/>
      <c r="JKP25" s="780"/>
      <c r="JKQ25" s="780"/>
      <c r="JKR25" s="780"/>
      <c r="JKS25" s="780"/>
      <c r="JKT25" s="780"/>
      <c r="JKU25" s="780"/>
      <c r="JKV25" s="780"/>
      <c r="JKW25" s="780"/>
      <c r="JKX25" s="780"/>
      <c r="JKY25" s="780"/>
      <c r="JKZ25" s="780"/>
      <c r="JLA25" s="780"/>
      <c r="JLB25" s="780"/>
      <c r="JLC25" s="780"/>
      <c r="JLD25" s="780"/>
      <c r="JLE25" s="780"/>
      <c r="JLF25" s="780"/>
      <c r="JLG25" s="780"/>
      <c r="JLH25" s="780"/>
      <c r="JLI25" s="780"/>
      <c r="JLJ25" s="780"/>
      <c r="JLK25" s="780"/>
      <c r="JLL25" s="780"/>
      <c r="JLM25" s="780"/>
      <c r="JLN25" s="780"/>
      <c r="JLO25" s="780"/>
      <c r="JLP25" s="780"/>
      <c r="JLQ25" s="780"/>
      <c r="JLR25" s="780"/>
      <c r="JLS25" s="780"/>
      <c r="JLT25" s="780"/>
      <c r="JLU25" s="780"/>
      <c r="JLV25" s="780"/>
      <c r="JLW25" s="780"/>
      <c r="JLX25" s="780"/>
      <c r="JLY25" s="780"/>
      <c r="JLZ25" s="780"/>
      <c r="JMA25" s="780"/>
      <c r="JMB25" s="780"/>
      <c r="JMC25" s="780"/>
      <c r="JMD25" s="780"/>
      <c r="JME25" s="780"/>
      <c r="JMF25" s="780"/>
      <c r="JMG25" s="780"/>
      <c r="JMH25" s="780"/>
      <c r="JMI25" s="780"/>
      <c r="JMJ25" s="780"/>
      <c r="JMK25" s="780"/>
      <c r="JML25" s="780"/>
      <c r="JMM25" s="780"/>
      <c r="JMN25" s="780"/>
      <c r="JMO25" s="780"/>
      <c r="JMP25" s="780"/>
      <c r="JMQ25" s="780"/>
      <c r="JMR25" s="780"/>
      <c r="JMS25" s="780"/>
      <c r="JMT25" s="780"/>
      <c r="JMU25" s="780"/>
      <c r="JMV25" s="780"/>
      <c r="JMW25" s="780"/>
      <c r="JMX25" s="780"/>
      <c r="JMY25" s="780"/>
      <c r="JMZ25" s="780"/>
      <c r="JNA25" s="780"/>
      <c r="JNB25" s="780"/>
      <c r="JNC25" s="780"/>
      <c r="JND25" s="780"/>
      <c r="JNE25" s="780"/>
      <c r="JNF25" s="780"/>
      <c r="JNG25" s="780"/>
      <c r="JNH25" s="780"/>
      <c r="JNI25" s="780"/>
      <c r="JNJ25" s="780"/>
      <c r="JNK25" s="780"/>
      <c r="JNL25" s="780"/>
      <c r="JNM25" s="780"/>
      <c r="JNN25" s="780"/>
      <c r="JNO25" s="780"/>
      <c r="JNP25" s="780"/>
      <c r="JNQ25" s="780"/>
      <c r="JNR25" s="780"/>
      <c r="JNS25" s="780"/>
      <c r="JNT25" s="780"/>
      <c r="JNU25" s="780"/>
      <c r="JNV25" s="780"/>
      <c r="JNW25" s="780"/>
      <c r="JNX25" s="780"/>
      <c r="JNY25" s="780"/>
      <c r="JNZ25" s="780"/>
      <c r="JOA25" s="780"/>
      <c r="JOB25" s="780"/>
      <c r="JOC25" s="780"/>
      <c r="JOD25" s="780"/>
      <c r="JOE25" s="780"/>
      <c r="JOF25" s="780"/>
      <c r="JOG25" s="780"/>
      <c r="JOH25" s="780"/>
      <c r="JOI25" s="780"/>
      <c r="JOJ25" s="780"/>
      <c r="JOK25" s="780"/>
      <c r="JOL25" s="780"/>
      <c r="JOM25" s="780"/>
      <c r="JON25" s="780"/>
      <c r="JOO25" s="780"/>
      <c r="JOP25" s="780"/>
      <c r="JOQ25" s="780"/>
      <c r="JOR25" s="780"/>
      <c r="JOS25" s="780"/>
      <c r="JOT25" s="780"/>
      <c r="JOU25" s="780"/>
      <c r="JOV25" s="780"/>
      <c r="JOW25" s="780"/>
      <c r="JOX25" s="780"/>
      <c r="JOY25" s="780"/>
      <c r="JOZ25" s="780"/>
      <c r="JPA25" s="780"/>
      <c r="JPB25" s="780"/>
      <c r="JPC25" s="780"/>
      <c r="JPD25" s="780"/>
      <c r="JPE25" s="780"/>
      <c r="JPF25" s="780"/>
      <c r="JPG25" s="780"/>
      <c r="JPH25" s="780"/>
      <c r="JPI25" s="780"/>
      <c r="JPJ25" s="780"/>
      <c r="JPK25" s="780"/>
      <c r="JPL25" s="780"/>
      <c r="JPM25" s="780"/>
      <c r="JPN25" s="780"/>
      <c r="JPO25" s="780"/>
      <c r="JPP25" s="780"/>
      <c r="JPQ25" s="780"/>
      <c r="JPR25" s="780"/>
      <c r="JPS25" s="780"/>
      <c r="JPT25" s="780"/>
      <c r="JPU25" s="780"/>
      <c r="JPV25" s="780"/>
      <c r="JPW25" s="780"/>
      <c r="JPX25" s="780"/>
      <c r="JPY25" s="780"/>
      <c r="JPZ25" s="780"/>
      <c r="JQA25" s="780"/>
      <c r="JQB25" s="780"/>
      <c r="JQC25" s="780"/>
      <c r="JQD25" s="780"/>
      <c r="JQE25" s="780"/>
      <c r="JQF25" s="780"/>
      <c r="JQG25" s="780"/>
      <c r="JQH25" s="780"/>
      <c r="JQI25" s="780"/>
      <c r="JQJ25" s="780"/>
      <c r="JQK25" s="780"/>
      <c r="JQL25" s="780"/>
      <c r="JQM25" s="780"/>
      <c r="JQN25" s="780"/>
      <c r="JQO25" s="780"/>
      <c r="JQP25" s="780"/>
      <c r="JQQ25" s="780"/>
      <c r="JQR25" s="780"/>
      <c r="JQS25" s="780"/>
      <c r="JQT25" s="780"/>
      <c r="JQU25" s="780"/>
      <c r="JQV25" s="780"/>
      <c r="JQW25" s="780"/>
      <c r="JQX25" s="780"/>
      <c r="JQY25" s="780"/>
      <c r="JQZ25" s="780"/>
      <c r="JRA25" s="780"/>
      <c r="JRB25" s="780"/>
      <c r="JRC25" s="780"/>
      <c r="JRD25" s="780"/>
      <c r="JRE25" s="780"/>
      <c r="JRF25" s="780"/>
      <c r="JRG25" s="780"/>
      <c r="JRH25" s="780"/>
      <c r="JRI25" s="780"/>
      <c r="JRJ25" s="780"/>
      <c r="JRK25" s="780"/>
      <c r="JRL25" s="780"/>
      <c r="JRM25" s="780"/>
      <c r="JRN25" s="780"/>
      <c r="JRO25" s="780"/>
      <c r="JRP25" s="780"/>
      <c r="JRQ25" s="780"/>
      <c r="JRR25" s="780"/>
      <c r="JRS25" s="780"/>
      <c r="JRT25" s="780"/>
      <c r="JRU25" s="780"/>
      <c r="JRV25" s="780"/>
      <c r="JRW25" s="780"/>
      <c r="JRX25" s="780"/>
      <c r="JRY25" s="780"/>
      <c r="JRZ25" s="780"/>
      <c r="JSA25" s="780"/>
      <c r="JSB25" s="780"/>
      <c r="JSC25" s="780"/>
      <c r="JSD25" s="780"/>
      <c r="JSE25" s="780"/>
      <c r="JSF25" s="780"/>
      <c r="JSG25" s="780"/>
      <c r="JSH25" s="780"/>
      <c r="JSI25" s="780"/>
      <c r="JSJ25" s="780"/>
      <c r="JSK25" s="780"/>
      <c r="JSL25" s="780"/>
      <c r="JSM25" s="780"/>
      <c r="JSN25" s="780"/>
      <c r="JSO25" s="780"/>
      <c r="JSP25" s="780"/>
      <c r="JSQ25" s="780"/>
      <c r="JSR25" s="780"/>
      <c r="JSS25" s="780"/>
      <c r="JST25" s="780"/>
      <c r="JSU25" s="780"/>
      <c r="JSV25" s="780"/>
      <c r="JSW25" s="780"/>
      <c r="JSX25" s="780"/>
      <c r="JSY25" s="780"/>
      <c r="JSZ25" s="780"/>
      <c r="JTA25" s="780"/>
      <c r="JTB25" s="780"/>
      <c r="JTC25" s="780"/>
      <c r="JTD25" s="780"/>
      <c r="JTE25" s="780"/>
      <c r="JTF25" s="780"/>
      <c r="JTG25" s="780"/>
      <c r="JTH25" s="780"/>
      <c r="JTI25" s="780"/>
      <c r="JTJ25" s="780"/>
      <c r="JTK25" s="780"/>
      <c r="JTL25" s="780"/>
      <c r="JTM25" s="780"/>
      <c r="JTN25" s="780"/>
      <c r="JTO25" s="780"/>
      <c r="JTP25" s="780"/>
      <c r="JTQ25" s="780"/>
      <c r="JTR25" s="780"/>
      <c r="JTS25" s="780"/>
      <c r="JTT25" s="780"/>
      <c r="JTU25" s="780"/>
      <c r="JTV25" s="780"/>
      <c r="JTW25" s="780"/>
      <c r="JTX25" s="780"/>
      <c r="JTY25" s="780"/>
      <c r="JTZ25" s="780"/>
      <c r="JUA25" s="780"/>
      <c r="JUB25" s="780"/>
      <c r="JUC25" s="780"/>
      <c r="JUD25" s="780"/>
      <c r="JUE25" s="780"/>
      <c r="JUF25" s="780"/>
      <c r="JUG25" s="780"/>
      <c r="JUH25" s="780"/>
      <c r="JUI25" s="780"/>
      <c r="JUJ25" s="780"/>
      <c r="JUK25" s="780"/>
      <c r="JUL25" s="780"/>
      <c r="JUM25" s="780"/>
      <c r="JUN25" s="780"/>
      <c r="JUO25" s="780"/>
      <c r="JUP25" s="780"/>
      <c r="JUQ25" s="780"/>
      <c r="JUR25" s="780"/>
      <c r="JUS25" s="780"/>
      <c r="JUT25" s="780"/>
      <c r="JUU25" s="780"/>
      <c r="JUV25" s="780"/>
      <c r="JUW25" s="780"/>
      <c r="JUX25" s="780"/>
      <c r="JUY25" s="780"/>
      <c r="JUZ25" s="780"/>
      <c r="JVA25" s="780"/>
      <c r="JVB25" s="780"/>
      <c r="JVC25" s="780"/>
      <c r="JVD25" s="780"/>
      <c r="JVE25" s="780"/>
      <c r="JVF25" s="780"/>
      <c r="JVG25" s="780"/>
      <c r="JVH25" s="780"/>
      <c r="JVI25" s="780"/>
      <c r="JVJ25" s="780"/>
      <c r="JVK25" s="780"/>
      <c r="JVL25" s="780"/>
      <c r="JVM25" s="780"/>
      <c r="JVN25" s="780"/>
      <c r="JVO25" s="780"/>
      <c r="JVP25" s="780"/>
      <c r="JVQ25" s="780"/>
      <c r="JVR25" s="780"/>
      <c r="JVS25" s="780"/>
      <c r="JVT25" s="780"/>
      <c r="JVU25" s="780"/>
      <c r="JVV25" s="780"/>
      <c r="JVW25" s="780"/>
      <c r="JVX25" s="780"/>
      <c r="JVY25" s="780"/>
      <c r="JVZ25" s="780"/>
      <c r="JWA25" s="780"/>
      <c r="JWB25" s="780"/>
      <c r="JWC25" s="780"/>
      <c r="JWD25" s="780"/>
      <c r="JWE25" s="780"/>
      <c r="JWF25" s="780"/>
      <c r="JWG25" s="780"/>
      <c r="JWH25" s="780"/>
      <c r="JWI25" s="780"/>
      <c r="JWJ25" s="780"/>
      <c r="JWK25" s="780"/>
      <c r="JWL25" s="780"/>
      <c r="JWM25" s="780"/>
      <c r="JWN25" s="780"/>
      <c r="JWO25" s="780"/>
      <c r="JWP25" s="780"/>
      <c r="JWQ25" s="780"/>
      <c r="JWR25" s="780"/>
      <c r="JWS25" s="780"/>
      <c r="JWT25" s="780"/>
      <c r="JWU25" s="780"/>
      <c r="JWV25" s="780"/>
      <c r="JWW25" s="780"/>
      <c r="JWX25" s="780"/>
      <c r="JWY25" s="780"/>
      <c r="JWZ25" s="780"/>
      <c r="JXA25" s="780"/>
      <c r="JXB25" s="780"/>
      <c r="JXC25" s="780"/>
      <c r="JXD25" s="780"/>
      <c r="JXE25" s="780"/>
      <c r="JXF25" s="780"/>
      <c r="JXG25" s="780"/>
      <c r="JXH25" s="780"/>
      <c r="JXI25" s="780"/>
      <c r="JXJ25" s="780"/>
      <c r="JXK25" s="780"/>
      <c r="JXL25" s="780"/>
      <c r="JXM25" s="780"/>
      <c r="JXN25" s="780"/>
      <c r="JXO25" s="780"/>
      <c r="JXP25" s="780"/>
      <c r="JXQ25" s="780"/>
      <c r="JXR25" s="780"/>
      <c r="JXS25" s="780"/>
      <c r="JXT25" s="780"/>
      <c r="JXU25" s="780"/>
      <c r="JXV25" s="780"/>
      <c r="JXW25" s="780"/>
      <c r="JXX25" s="780"/>
      <c r="JXY25" s="780"/>
      <c r="JXZ25" s="780"/>
      <c r="JYA25" s="780"/>
      <c r="JYB25" s="780"/>
      <c r="JYC25" s="780"/>
      <c r="JYD25" s="780"/>
      <c r="JYE25" s="780"/>
      <c r="JYF25" s="780"/>
      <c r="JYG25" s="780"/>
      <c r="JYH25" s="780"/>
      <c r="JYI25" s="780"/>
      <c r="JYJ25" s="780"/>
      <c r="JYK25" s="780"/>
      <c r="JYL25" s="780"/>
      <c r="JYM25" s="780"/>
      <c r="JYN25" s="780"/>
      <c r="JYO25" s="780"/>
      <c r="JYP25" s="780"/>
      <c r="JYQ25" s="780"/>
      <c r="JYR25" s="780"/>
      <c r="JYS25" s="780"/>
      <c r="JYT25" s="780"/>
      <c r="JYU25" s="780"/>
      <c r="JYV25" s="780"/>
      <c r="JYW25" s="780"/>
      <c r="JYX25" s="780"/>
      <c r="JYY25" s="780"/>
      <c r="JYZ25" s="780"/>
      <c r="JZA25" s="780"/>
      <c r="JZB25" s="780"/>
      <c r="JZC25" s="780"/>
      <c r="JZD25" s="780"/>
      <c r="JZE25" s="780"/>
      <c r="JZF25" s="780"/>
      <c r="JZG25" s="780"/>
      <c r="JZH25" s="780"/>
      <c r="JZI25" s="780"/>
      <c r="JZJ25" s="780"/>
      <c r="JZK25" s="780"/>
      <c r="JZL25" s="780"/>
      <c r="JZM25" s="780"/>
      <c r="JZN25" s="780"/>
      <c r="JZO25" s="780"/>
      <c r="JZP25" s="780"/>
      <c r="JZQ25" s="780"/>
      <c r="JZR25" s="780"/>
      <c r="JZS25" s="780"/>
      <c r="JZT25" s="780"/>
      <c r="JZU25" s="780"/>
      <c r="JZV25" s="780"/>
      <c r="JZW25" s="780"/>
      <c r="JZX25" s="780"/>
      <c r="JZY25" s="780"/>
      <c r="JZZ25" s="780"/>
      <c r="KAA25" s="780"/>
      <c r="KAB25" s="780"/>
      <c r="KAC25" s="780"/>
      <c r="KAD25" s="780"/>
      <c r="KAE25" s="780"/>
      <c r="KAF25" s="780"/>
      <c r="KAG25" s="780"/>
      <c r="KAH25" s="780"/>
      <c r="KAI25" s="780"/>
      <c r="KAJ25" s="780"/>
      <c r="KAK25" s="780"/>
      <c r="KAL25" s="780"/>
      <c r="KAM25" s="780"/>
      <c r="KAN25" s="780"/>
      <c r="KAO25" s="780"/>
      <c r="KAP25" s="780"/>
      <c r="KAQ25" s="780"/>
      <c r="KAR25" s="780"/>
      <c r="KAS25" s="780"/>
      <c r="KAT25" s="780"/>
      <c r="KAU25" s="780"/>
      <c r="KAV25" s="780"/>
      <c r="KAW25" s="780"/>
      <c r="KAX25" s="780"/>
      <c r="KAY25" s="780"/>
      <c r="KAZ25" s="780"/>
      <c r="KBA25" s="780"/>
      <c r="KBB25" s="780"/>
      <c r="KBC25" s="780"/>
      <c r="KBD25" s="780"/>
      <c r="KBE25" s="780"/>
      <c r="KBF25" s="780"/>
      <c r="KBG25" s="780"/>
      <c r="KBH25" s="780"/>
      <c r="KBI25" s="780"/>
      <c r="KBJ25" s="780"/>
      <c r="KBK25" s="780"/>
      <c r="KBL25" s="780"/>
      <c r="KBM25" s="780"/>
      <c r="KBN25" s="780"/>
      <c r="KBO25" s="780"/>
      <c r="KBP25" s="780"/>
      <c r="KBQ25" s="780"/>
      <c r="KBR25" s="780"/>
      <c r="KBS25" s="780"/>
      <c r="KBT25" s="780"/>
      <c r="KBU25" s="780"/>
      <c r="KBV25" s="780"/>
      <c r="KBW25" s="780"/>
      <c r="KBX25" s="780"/>
      <c r="KBY25" s="780"/>
      <c r="KBZ25" s="780"/>
      <c r="KCA25" s="780"/>
      <c r="KCB25" s="780"/>
      <c r="KCC25" s="780"/>
      <c r="KCD25" s="780"/>
      <c r="KCE25" s="780"/>
      <c r="KCF25" s="780"/>
      <c r="KCG25" s="780"/>
      <c r="KCH25" s="780"/>
      <c r="KCI25" s="780"/>
      <c r="KCJ25" s="780"/>
      <c r="KCK25" s="780"/>
      <c r="KCL25" s="780"/>
      <c r="KCM25" s="780"/>
      <c r="KCN25" s="780"/>
      <c r="KCO25" s="780"/>
      <c r="KCP25" s="780"/>
      <c r="KCQ25" s="780"/>
      <c r="KCR25" s="780"/>
      <c r="KCS25" s="780"/>
      <c r="KCT25" s="780"/>
      <c r="KCU25" s="780"/>
      <c r="KCV25" s="780"/>
      <c r="KCW25" s="780"/>
      <c r="KCX25" s="780"/>
      <c r="KCY25" s="780"/>
      <c r="KCZ25" s="780"/>
      <c r="KDA25" s="780"/>
      <c r="KDB25" s="780"/>
      <c r="KDC25" s="780"/>
      <c r="KDD25" s="780"/>
      <c r="KDE25" s="780"/>
      <c r="KDF25" s="780"/>
      <c r="KDG25" s="780"/>
      <c r="KDH25" s="780"/>
      <c r="KDI25" s="780"/>
      <c r="KDJ25" s="780"/>
      <c r="KDK25" s="780"/>
      <c r="KDL25" s="780"/>
      <c r="KDM25" s="780"/>
      <c r="KDN25" s="780"/>
      <c r="KDO25" s="780"/>
      <c r="KDP25" s="780"/>
      <c r="KDQ25" s="780"/>
      <c r="KDR25" s="780"/>
      <c r="KDS25" s="780"/>
      <c r="KDT25" s="780"/>
      <c r="KDU25" s="780"/>
      <c r="KDV25" s="780"/>
      <c r="KDW25" s="780"/>
      <c r="KDX25" s="780"/>
      <c r="KDY25" s="780"/>
      <c r="KDZ25" s="780"/>
      <c r="KEA25" s="780"/>
      <c r="KEB25" s="780"/>
      <c r="KEC25" s="780"/>
      <c r="KED25" s="780"/>
      <c r="KEE25" s="780"/>
      <c r="KEF25" s="780"/>
      <c r="KEG25" s="780"/>
      <c r="KEH25" s="780"/>
      <c r="KEI25" s="780"/>
      <c r="KEJ25" s="780"/>
      <c r="KEK25" s="780"/>
      <c r="KEL25" s="780"/>
      <c r="KEM25" s="780"/>
      <c r="KEN25" s="780"/>
      <c r="KEO25" s="780"/>
      <c r="KEP25" s="780"/>
      <c r="KEQ25" s="780"/>
      <c r="KER25" s="780"/>
      <c r="KES25" s="780"/>
      <c r="KET25" s="780"/>
      <c r="KEU25" s="780"/>
      <c r="KEV25" s="780"/>
      <c r="KEW25" s="780"/>
      <c r="KEX25" s="780"/>
      <c r="KEY25" s="780"/>
      <c r="KEZ25" s="780"/>
      <c r="KFA25" s="780"/>
      <c r="KFB25" s="780"/>
      <c r="KFC25" s="780"/>
      <c r="KFD25" s="780"/>
      <c r="KFE25" s="780"/>
      <c r="KFF25" s="780"/>
      <c r="KFG25" s="780"/>
      <c r="KFH25" s="780"/>
      <c r="KFI25" s="780"/>
      <c r="KFJ25" s="780"/>
      <c r="KFK25" s="780"/>
      <c r="KFL25" s="780"/>
      <c r="KFM25" s="780"/>
      <c r="KFN25" s="780"/>
      <c r="KFO25" s="780"/>
      <c r="KFP25" s="780"/>
      <c r="KFQ25" s="780"/>
      <c r="KFR25" s="780"/>
      <c r="KFS25" s="780"/>
      <c r="KFT25" s="780"/>
      <c r="KFU25" s="780"/>
      <c r="KFV25" s="780"/>
      <c r="KFW25" s="780"/>
      <c r="KFX25" s="780"/>
      <c r="KFY25" s="780"/>
      <c r="KFZ25" s="780"/>
      <c r="KGA25" s="780"/>
      <c r="KGB25" s="780"/>
      <c r="KGC25" s="780"/>
      <c r="KGD25" s="780"/>
      <c r="KGE25" s="780"/>
      <c r="KGF25" s="780"/>
      <c r="KGG25" s="780"/>
      <c r="KGH25" s="780"/>
      <c r="KGI25" s="780"/>
      <c r="KGJ25" s="780"/>
      <c r="KGK25" s="780"/>
      <c r="KGL25" s="780"/>
      <c r="KGM25" s="780"/>
      <c r="KGN25" s="780"/>
      <c r="KGO25" s="780"/>
      <c r="KGP25" s="780"/>
      <c r="KGQ25" s="780"/>
      <c r="KGR25" s="780"/>
      <c r="KGS25" s="780"/>
      <c r="KGT25" s="780"/>
      <c r="KGU25" s="780"/>
      <c r="KGV25" s="780"/>
      <c r="KGW25" s="780"/>
      <c r="KGX25" s="780"/>
      <c r="KGY25" s="780"/>
      <c r="KGZ25" s="780"/>
      <c r="KHA25" s="780"/>
      <c r="KHB25" s="780"/>
      <c r="KHC25" s="780"/>
      <c r="KHD25" s="780"/>
      <c r="KHE25" s="780"/>
      <c r="KHF25" s="780"/>
      <c r="KHG25" s="780"/>
      <c r="KHH25" s="780"/>
      <c r="KHI25" s="780"/>
      <c r="KHJ25" s="780"/>
      <c r="KHK25" s="780"/>
      <c r="KHL25" s="780"/>
      <c r="KHM25" s="780"/>
      <c r="KHN25" s="780"/>
      <c r="KHO25" s="780"/>
      <c r="KHP25" s="780"/>
      <c r="KHQ25" s="780"/>
      <c r="KHR25" s="780"/>
      <c r="KHS25" s="780"/>
      <c r="KHT25" s="780"/>
      <c r="KHU25" s="780"/>
      <c r="KHV25" s="780"/>
      <c r="KHW25" s="780"/>
      <c r="KHX25" s="780"/>
      <c r="KHY25" s="780"/>
      <c r="KHZ25" s="780"/>
      <c r="KIA25" s="780"/>
      <c r="KIB25" s="780"/>
      <c r="KIC25" s="780"/>
      <c r="KID25" s="780"/>
      <c r="KIE25" s="780"/>
      <c r="KIF25" s="780"/>
      <c r="KIG25" s="780"/>
      <c r="KIH25" s="780"/>
      <c r="KII25" s="780"/>
      <c r="KIJ25" s="780"/>
      <c r="KIK25" s="780"/>
      <c r="KIL25" s="780"/>
      <c r="KIM25" s="780"/>
      <c r="KIN25" s="780"/>
      <c r="KIO25" s="780"/>
      <c r="KIP25" s="780"/>
      <c r="KIQ25" s="780"/>
      <c r="KIR25" s="780"/>
      <c r="KIS25" s="780"/>
      <c r="KIT25" s="780"/>
      <c r="KIU25" s="780"/>
      <c r="KIV25" s="780"/>
      <c r="KIW25" s="780"/>
      <c r="KIX25" s="780"/>
      <c r="KIY25" s="780"/>
      <c r="KIZ25" s="780"/>
      <c r="KJA25" s="780"/>
      <c r="KJB25" s="780"/>
      <c r="KJC25" s="780"/>
      <c r="KJD25" s="780"/>
      <c r="KJE25" s="780"/>
      <c r="KJF25" s="780"/>
      <c r="KJG25" s="780"/>
      <c r="KJH25" s="780"/>
      <c r="KJI25" s="780"/>
      <c r="KJJ25" s="780"/>
      <c r="KJK25" s="780"/>
      <c r="KJL25" s="780"/>
      <c r="KJM25" s="780"/>
      <c r="KJN25" s="780"/>
      <c r="KJO25" s="780"/>
      <c r="KJP25" s="780"/>
      <c r="KJQ25" s="780"/>
      <c r="KJR25" s="780"/>
      <c r="KJS25" s="780"/>
      <c r="KJT25" s="780"/>
      <c r="KJU25" s="780"/>
      <c r="KJV25" s="780"/>
      <c r="KJW25" s="780"/>
      <c r="KJX25" s="780"/>
      <c r="KJY25" s="780"/>
      <c r="KJZ25" s="780"/>
      <c r="KKA25" s="780"/>
      <c r="KKB25" s="780"/>
      <c r="KKC25" s="780"/>
      <c r="KKD25" s="780"/>
      <c r="KKE25" s="780"/>
      <c r="KKF25" s="780"/>
      <c r="KKG25" s="780"/>
      <c r="KKH25" s="780"/>
      <c r="KKI25" s="780"/>
      <c r="KKJ25" s="780"/>
      <c r="KKK25" s="780"/>
      <c r="KKL25" s="780"/>
      <c r="KKM25" s="780"/>
      <c r="KKN25" s="780"/>
      <c r="KKO25" s="780"/>
      <c r="KKP25" s="780"/>
      <c r="KKQ25" s="780"/>
      <c r="KKR25" s="780"/>
      <c r="KKS25" s="780"/>
      <c r="KKT25" s="780"/>
      <c r="KKU25" s="780"/>
      <c r="KKV25" s="780"/>
      <c r="KKW25" s="780"/>
      <c r="KKX25" s="780"/>
      <c r="KKY25" s="780"/>
      <c r="KKZ25" s="780"/>
      <c r="KLA25" s="780"/>
      <c r="KLB25" s="780"/>
      <c r="KLC25" s="780"/>
      <c r="KLD25" s="780"/>
      <c r="KLE25" s="780"/>
      <c r="KLF25" s="780"/>
      <c r="KLG25" s="780"/>
      <c r="KLH25" s="780"/>
      <c r="KLI25" s="780"/>
      <c r="KLJ25" s="780"/>
      <c r="KLK25" s="780"/>
      <c r="KLL25" s="780"/>
      <c r="KLM25" s="780"/>
      <c r="KLN25" s="780"/>
      <c r="KLO25" s="780"/>
      <c r="KLP25" s="780"/>
      <c r="KLQ25" s="780"/>
      <c r="KLR25" s="780"/>
      <c r="KLS25" s="780"/>
      <c r="KLT25" s="780"/>
      <c r="KLU25" s="780"/>
      <c r="KLV25" s="780"/>
      <c r="KLW25" s="780"/>
      <c r="KLX25" s="780"/>
      <c r="KLY25" s="780"/>
      <c r="KLZ25" s="780"/>
      <c r="KMA25" s="780"/>
      <c r="KMB25" s="780"/>
      <c r="KMC25" s="780"/>
      <c r="KMD25" s="780"/>
      <c r="KME25" s="780"/>
      <c r="KMF25" s="780"/>
      <c r="KMG25" s="780"/>
      <c r="KMH25" s="780"/>
      <c r="KMI25" s="780"/>
      <c r="KMJ25" s="780"/>
      <c r="KMK25" s="780"/>
      <c r="KML25" s="780"/>
      <c r="KMM25" s="780"/>
      <c r="KMN25" s="780"/>
      <c r="KMO25" s="780"/>
      <c r="KMP25" s="780"/>
      <c r="KMQ25" s="780"/>
      <c r="KMR25" s="780"/>
      <c r="KMS25" s="780"/>
      <c r="KMT25" s="780"/>
      <c r="KMU25" s="780"/>
      <c r="KMV25" s="780"/>
      <c r="KMW25" s="780"/>
      <c r="KMX25" s="780"/>
      <c r="KMY25" s="780"/>
      <c r="KMZ25" s="780"/>
      <c r="KNA25" s="780"/>
      <c r="KNB25" s="780"/>
      <c r="KNC25" s="780"/>
      <c r="KND25" s="780"/>
      <c r="KNE25" s="780"/>
      <c r="KNF25" s="780"/>
      <c r="KNG25" s="780"/>
      <c r="KNH25" s="780"/>
      <c r="KNI25" s="780"/>
      <c r="KNJ25" s="780"/>
      <c r="KNK25" s="780"/>
      <c r="KNL25" s="780"/>
      <c r="KNM25" s="780"/>
      <c r="KNN25" s="780"/>
      <c r="KNO25" s="780"/>
      <c r="KNP25" s="780"/>
      <c r="KNQ25" s="780"/>
      <c r="KNR25" s="780"/>
      <c r="KNS25" s="780"/>
      <c r="KNT25" s="780"/>
      <c r="KNU25" s="780"/>
      <c r="KNV25" s="780"/>
      <c r="KNW25" s="780"/>
      <c r="KNX25" s="780"/>
      <c r="KNY25" s="780"/>
      <c r="KNZ25" s="780"/>
      <c r="KOA25" s="780"/>
      <c r="KOB25" s="780"/>
      <c r="KOC25" s="780"/>
      <c r="KOD25" s="780"/>
      <c r="KOE25" s="780"/>
      <c r="KOF25" s="780"/>
      <c r="KOG25" s="780"/>
      <c r="KOH25" s="780"/>
      <c r="KOI25" s="780"/>
      <c r="KOJ25" s="780"/>
      <c r="KOK25" s="780"/>
      <c r="KOL25" s="780"/>
      <c r="KOM25" s="780"/>
      <c r="KON25" s="780"/>
      <c r="KOO25" s="780"/>
      <c r="KOP25" s="780"/>
      <c r="KOQ25" s="780"/>
      <c r="KOR25" s="780"/>
      <c r="KOS25" s="780"/>
      <c r="KOT25" s="780"/>
      <c r="KOU25" s="780"/>
      <c r="KOV25" s="780"/>
      <c r="KOW25" s="780"/>
      <c r="KOX25" s="780"/>
      <c r="KOY25" s="780"/>
      <c r="KOZ25" s="780"/>
      <c r="KPA25" s="780"/>
      <c r="KPB25" s="780"/>
      <c r="KPC25" s="780"/>
      <c r="KPD25" s="780"/>
      <c r="KPE25" s="780"/>
      <c r="KPF25" s="780"/>
      <c r="KPG25" s="780"/>
      <c r="KPH25" s="780"/>
      <c r="KPI25" s="780"/>
      <c r="KPJ25" s="780"/>
      <c r="KPK25" s="780"/>
      <c r="KPL25" s="780"/>
      <c r="KPM25" s="780"/>
      <c r="KPN25" s="780"/>
      <c r="KPO25" s="780"/>
      <c r="KPP25" s="780"/>
      <c r="KPQ25" s="780"/>
      <c r="KPR25" s="780"/>
      <c r="KPS25" s="780"/>
      <c r="KPT25" s="780"/>
      <c r="KPU25" s="780"/>
      <c r="KPV25" s="780"/>
      <c r="KPW25" s="780"/>
      <c r="KPX25" s="780"/>
      <c r="KPY25" s="780"/>
      <c r="KPZ25" s="780"/>
      <c r="KQA25" s="780"/>
      <c r="KQB25" s="780"/>
      <c r="KQC25" s="780"/>
      <c r="KQD25" s="780"/>
      <c r="KQE25" s="780"/>
      <c r="KQF25" s="780"/>
      <c r="KQG25" s="780"/>
      <c r="KQH25" s="780"/>
      <c r="KQI25" s="780"/>
      <c r="KQJ25" s="780"/>
      <c r="KQK25" s="780"/>
      <c r="KQL25" s="780"/>
      <c r="KQM25" s="780"/>
      <c r="KQN25" s="780"/>
      <c r="KQO25" s="780"/>
      <c r="KQP25" s="780"/>
      <c r="KQQ25" s="780"/>
      <c r="KQR25" s="780"/>
      <c r="KQS25" s="780"/>
      <c r="KQT25" s="780"/>
      <c r="KQU25" s="780"/>
      <c r="KQV25" s="780"/>
      <c r="KQW25" s="780"/>
      <c r="KQX25" s="780"/>
      <c r="KQY25" s="780"/>
      <c r="KQZ25" s="780"/>
      <c r="KRA25" s="780"/>
      <c r="KRB25" s="780"/>
      <c r="KRC25" s="780"/>
      <c r="KRD25" s="780"/>
      <c r="KRE25" s="780"/>
      <c r="KRF25" s="780"/>
      <c r="KRG25" s="780"/>
      <c r="KRH25" s="780"/>
      <c r="KRI25" s="780"/>
      <c r="KRJ25" s="780"/>
      <c r="KRK25" s="780"/>
      <c r="KRL25" s="780"/>
      <c r="KRM25" s="780"/>
      <c r="KRN25" s="780"/>
      <c r="KRO25" s="780"/>
      <c r="KRP25" s="780"/>
      <c r="KRQ25" s="780"/>
      <c r="KRR25" s="780"/>
      <c r="KRS25" s="780"/>
      <c r="KRT25" s="780"/>
      <c r="KRU25" s="780"/>
      <c r="KRV25" s="780"/>
      <c r="KRW25" s="780"/>
      <c r="KRX25" s="780"/>
      <c r="KRY25" s="780"/>
      <c r="KRZ25" s="780"/>
      <c r="KSA25" s="780"/>
      <c r="KSB25" s="780"/>
      <c r="KSC25" s="780"/>
      <c r="KSD25" s="780"/>
      <c r="KSE25" s="780"/>
      <c r="KSF25" s="780"/>
      <c r="KSG25" s="780"/>
      <c r="KSH25" s="780"/>
      <c r="KSI25" s="780"/>
      <c r="KSJ25" s="780"/>
      <c r="KSK25" s="780"/>
      <c r="KSL25" s="780"/>
      <c r="KSM25" s="780"/>
      <c r="KSN25" s="780"/>
      <c r="KSO25" s="780"/>
      <c r="KSP25" s="780"/>
      <c r="KSQ25" s="780"/>
      <c r="KSR25" s="780"/>
      <c r="KSS25" s="780"/>
      <c r="KST25" s="780"/>
      <c r="KSU25" s="780"/>
      <c r="KSV25" s="780"/>
      <c r="KSW25" s="780"/>
      <c r="KSX25" s="780"/>
      <c r="KSY25" s="780"/>
      <c r="KSZ25" s="780"/>
      <c r="KTA25" s="780"/>
      <c r="KTB25" s="780"/>
      <c r="KTC25" s="780"/>
      <c r="KTD25" s="780"/>
      <c r="KTE25" s="780"/>
      <c r="KTF25" s="780"/>
      <c r="KTG25" s="780"/>
      <c r="KTH25" s="780"/>
      <c r="KTI25" s="780"/>
      <c r="KTJ25" s="780"/>
      <c r="KTK25" s="780"/>
      <c r="KTL25" s="780"/>
      <c r="KTM25" s="780"/>
      <c r="KTN25" s="780"/>
      <c r="KTO25" s="780"/>
      <c r="KTP25" s="780"/>
      <c r="KTQ25" s="780"/>
      <c r="KTR25" s="780"/>
      <c r="KTS25" s="780"/>
      <c r="KTT25" s="780"/>
      <c r="KTU25" s="780"/>
      <c r="KTV25" s="780"/>
      <c r="KTW25" s="780"/>
      <c r="KTX25" s="780"/>
      <c r="KTY25" s="780"/>
      <c r="KTZ25" s="780"/>
      <c r="KUA25" s="780"/>
      <c r="KUB25" s="780"/>
      <c r="KUC25" s="780"/>
      <c r="KUD25" s="780"/>
      <c r="KUE25" s="780"/>
      <c r="KUF25" s="780"/>
      <c r="KUG25" s="780"/>
      <c r="KUH25" s="780"/>
      <c r="KUI25" s="780"/>
      <c r="KUJ25" s="780"/>
      <c r="KUK25" s="780"/>
      <c r="KUL25" s="780"/>
      <c r="KUM25" s="780"/>
      <c r="KUN25" s="780"/>
      <c r="KUO25" s="780"/>
      <c r="KUP25" s="780"/>
      <c r="KUQ25" s="780"/>
      <c r="KUR25" s="780"/>
      <c r="KUS25" s="780"/>
      <c r="KUT25" s="780"/>
      <c r="KUU25" s="780"/>
      <c r="KUV25" s="780"/>
      <c r="KUW25" s="780"/>
      <c r="KUX25" s="780"/>
      <c r="KUY25" s="780"/>
      <c r="KUZ25" s="780"/>
      <c r="KVA25" s="780"/>
      <c r="KVB25" s="780"/>
      <c r="KVC25" s="780"/>
      <c r="KVD25" s="780"/>
      <c r="KVE25" s="780"/>
      <c r="KVF25" s="780"/>
      <c r="KVG25" s="780"/>
      <c r="KVH25" s="780"/>
      <c r="KVI25" s="780"/>
      <c r="KVJ25" s="780"/>
      <c r="KVK25" s="780"/>
      <c r="KVL25" s="780"/>
      <c r="KVM25" s="780"/>
      <c r="KVN25" s="780"/>
      <c r="KVO25" s="780"/>
      <c r="KVP25" s="780"/>
      <c r="KVQ25" s="780"/>
      <c r="KVR25" s="780"/>
      <c r="KVS25" s="780"/>
      <c r="KVT25" s="780"/>
      <c r="KVU25" s="780"/>
      <c r="KVV25" s="780"/>
      <c r="KVW25" s="780"/>
      <c r="KVX25" s="780"/>
      <c r="KVY25" s="780"/>
      <c r="KVZ25" s="780"/>
      <c r="KWA25" s="780"/>
      <c r="KWB25" s="780"/>
      <c r="KWC25" s="780"/>
      <c r="KWD25" s="780"/>
      <c r="KWE25" s="780"/>
      <c r="KWF25" s="780"/>
      <c r="KWG25" s="780"/>
      <c r="KWH25" s="780"/>
      <c r="KWI25" s="780"/>
      <c r="KWJ25" s="780"/>
      <c r="KWK25" s="780"/>
      <c r="KWL25" s="780"/>
      <c r="KWM25" s="780"/>
      <c r="KWN25" s="780"/>
      <c r="KWO25" s="780"/>
      <c r="KWP25" s="780"/>
      <c r="KWQ25" s="780"/>
      <c r="KWR25" s="780"/>
      <c r="KWS25" s="780"/>
      <c r="KWT25" s="780"/>
      <c r="KWU25" s="780"/>
      <c r="KWV25" s="780"/>
      <c r="KWW25" s="780"/>
      <c r="KWX25" s="780"/>
      <c r="KWY25" s="780"/>
      <c r="KWZ25" s="780"/>
      <c r="KXA25" s="780"/>
      <c r="KXB25" s="780"/>
      <c r="KXC25" s="780"/>
      <c r="KXD25" s="780"/>
      <c r="KXE25" s="780"/>
      <c r="KXF25" s="780"/>
      <c r="KXG25" s="780"/>
      <c r="KXH25" s="780"/>
      <c r="KXI25" s="780"/>
      <c r="KXJ25" s="780"/>
      <c r="KXK25" s="780"/>
      <c r="KXL25" s="780"/>
      <c r="KXM25" s="780"/>
      <c r="KXN25" s="780"/>
      <c r="KXO25" s="780"/>
      <c r="KXP25" s="780"/>
      <c r="KXQ25" s="780"/>
      <c r="KXR25" s="780"/>
      <c r="KXS25" s="780"/>
      <c r="KXT25" s="780"/>
      <c r="KXU25" s="780"/>
      <c r="KXV25" s="780"/>
      <c r="KXW25" s="780"/>
      <c r="KXX25" s="780"/>
      <c r="KXY25" s="780"/>
      <c r="KXZ25" s="780"/>
      <c r="KYA25" s="780"/>
      <c r="KYB25" s="780"/>
      <c r="KYC25" s="780"/>
      <c r="KYD25" s="780"/>
      <c r="KYE25" s="780"/>
      <c r="KYF25" s="780"/>
      <c r="KYG25" s="780"/>
      <c r="KYH25" s="780"/>
      <c r="KYI25" s="780"/>
      <c r="KYJ25" s="780"/>
      <c r="KYK25" s="780"/>
      <c r="KYL25" s="780"/>
      <c r="KYM25" s="780"/>
      <c r="KYN25" s="780"/>
      <c r="KYO25" s="780"/>
      <c r="KYP25" s="780"/>
      <c r="KYQ25" s="780"/>
      <c r="KYR25" s="780"/>
      <c r="KYS25" s="780"/>
      <c r="KYT25" s="780"/>
      <c r="KYU25" s="780"/>
      <c r="KYV25" s="780"/>
      <c r="KYW25" s="780"/>
      <c r="KYX25" s="780"/>
      <c r="KYY25" s="780"/>
      <c r="KYZ25" s="780"/>
      <c r="KZA25" s="780"/>
      <c r="KZB25" s="780"/>
      <c r="KZC25" s="780"/>
      <c r="KZD25" s="780"/>
      <c r="KZE25" s="780"/>
      <c r="KZF25" s="780"/>
      <c r="KZG25" s="780"/>
      <c r="KZH25" s="780"/>
      <c r="KZI25" s="780"/>
      <c r="KZJ25" s="780"/>
      <c r="KZK25" s="780"/>
      <c r="KZL25" s="780"/>
      <c r="KZM25" s="780"/>
      <c r="KZN25" s="780"/>
      <c r="KZO25" s="780"/>
      <c r="KZP25" s="780"/>
      <c r="KZQ25" s="780"/>
      <c r="KZR25" s="780"/>
      <c r="KZS25" s="780"/>
      <c r="KZT25" s="780"/>
      <c r="KZU25" s="780"/>
      <c r="KZV25" s="780"/>
      <c r="KZW25" s="780"/>
      <c r="KZX25" s="780"/>
      <c r="KZY25" s="780"/>
      <c r="KZZ25" s="780"/>
      <c r="LAA25" s="780"/>
      <c r="LAB25" s="780"/>
      <c r="LAC25" s="780"/>
      <c r="LAD25" s="780"/>
      <c r="LAE25" s="780"/>
      <c r="LAF25" s="780"/>
      <c r="LAG25" s="780"/>
      <c r="LAH25" s="780"/>
      <c r="LAI25" s="780"/>
      <c r="LAJ25" s="780"/>
      <c r="LAK25" s="780"/>
      <c r="LAL25" s="780"/>
      <c r="LAM25" s="780"/>
      <c r="LAN25" s="780"/>
      <c r="LAO25" s="780"/>
      <c r="LAP25" s="780"/>
      <c r="LAQ25" s="780"/>
      <c r="LAR25" s="780"/>
      <c r="LAS25" s="780"/>
      <c r="LAT25" s="780"/>
      <c r="LAU25" s="780"/>
      <c r="LAV25" s="780"/>
      <c r="LAW25" s="780"/>
      <c r="LAX25" s="780"/>
      <c r="LAY25" s="780"/>
      <c r="LAZ25" s="780"/>
      <c r="LBA25" s="780"/>
      <c r="LBB25" s="780"/>
      <c r="LBC25" s="780"/>
      <c r="LBD25" s="780"/>
      <c r="LBE25" s="780"/>
      <c r="LBF25" s="780"/>
      <c r="LBG25" s="780"/>
      <c r="LBH25" s="780"/>
      <c r="LBI25" s="780"/>
      <c r="LBJ25" s="780"/>
      <c r="LBK25" s="780"/>
      <c r="LBL25" s="780"/>
      <c r="LBM25" s="780"/>
      <c r="LBN25" s="780"/>
      <c r="LBO25" s="780"/>
      <c r="LBP25" s="780"/>
      <c r="LBQ25" s="780"/>
      <c r="LBR25" s="780"/>
      <c r="LBS25" s="780"/>
      <c r="LBT25" s="780"/>
      <c r="LBU25" s="780"/>
      <c r="LBV25" s="780"/>
      <c r="LBW25" s="780"/>
      <c r="LBX25" s="780"/>
      <c r="LBY25" s="780"/>
      <c r="LBZ25" s="780"/>
      <c r="LCA25" s="780"/>
      <c r="LCB25" s="780"/>
      <c r="LCC25" s="780"/>
      <c r="LCD25" s="780"/>
      <c r="LCE25" s="780"/>
      <c r="LCF25" s="780"/>
      <c r="LCG25" s="780"/>
      <c r="LCH25" s="780"/>
      <c r="LCI25" s="780"/>
      <c r="LCJ25" s="780"/>
      <c r="LCK25" s="780"/>
      <c r="LCL25" s="780"/>
      <c r="LCM25" s="780"/>
      <c r="LCN25" s="780"/>
      <c r="LCO25" s="780"/>
      <c r="LCP25" s="780"/>
      <c r="LCQ25" s="780"/>
      <c r="LCR25" s="780"/>
      <c r="LCS25" s="780"/>
      <c r="LCT25" s="780"/>
      <c r="LCU25" s="780"/>
      <c r="LCV25" s="780"/>
      <c r="LCW25" s="780"/>
      <c r="LCX25" s="780"/>
      <c r="LCY25" s="780"/>
      <c r="LCZ25" s="780"/>
      <c r="LDA25" s="780"/>
      <c r="LDB25" s="780"/>
      <c r="LDC25" s="780"/>
      <c r="LDD25" s="780"/>
      <c r="LDE25" s="780"/>
      <c r="LDF25" s="780"/>
      <c r="LDG25" s="780"/>
      <c r="LDH25" s="780"/>
      <c r="LDI25" s="780"/>
      <c r="LDJ25" s="780"/>
      <c r="LDK25" s="780"/>
      <c r="LDL25" s="780"/>
      <c r="LDM25" s="780"/>
      <c r="LDN25" s="780"/>
      <c r="LDO25" s="780"/>
      <c r="LDP25" s="780"/>
      <c r="LDQ25" s="780"/>
      <c r="LDR25" s="780"/>
      <c r="LDS25" s="780"/>
      <c r="LDT25" s="780"/>
      <c r="LDU25" s="780"/>
      <c r="LDV25" s="780"/>
      <c r="LDW25" s="780"/>
      <c r="LDX25" s="780"/>
      <c r="LDY25" s="780"/>
      <c r="LDZ25" s="780"/>
      <c r="LEA25" s="780"/>
      <c r="LEB25" s="780"/>
      <c r="LEC25" s="780"/>
      <c r="LED25" s="780"/>
      <c r="LEE25" s="780"/>
      <c r="LEF25" s="780"/>
      <c r="LEG25" s="780"/>
      <c r="LEH25" s="780"/>
      <c r="LEI25" s="780"/>
      <c r="LEJ25" s="780"/>
      <c r="LEK25" s="780"/>
      <c r="LEL25" s="780"/>
      <c r="LEM25" s="780"/>
      <c r="LEN25" s="780"/>
      <c r="LEO25" s="780"/>
      <c r="LEP25" s="780"/>
      <c r="LEQ25" s="780"/>
      <c r="LER25" s="780"/>
      <c r="LES25" s="780"/>
      <c r="LET25" s="780"/>
      <c r="LEU25" s="780"/>
      <c r="LEV25" s="780"/>
      <c r="LEW25" s="780"/>
      <c r="LEX25" s="780"/>
      <c r="LEY25" s="780"/>
      <c r="LEZ25" s="780"/>
      <c r="LFA25" s="780"/>
      <c r="LFB25" s="780"/>
      <c r="LFC25" s="780"/>
      <c r="LFD25" s="780"/>
      <c r="LFE25" s="780"/>
      <c r="LFF25" s="780"/>
      <c r="LFG25" s="780"/>
      <c r="LFH25" s="780"/>
      <c r="LFI25" s="780"/>
      <c r="LFJ25" s="780"/>
      <c r="LFK25" s="780"/>
      <c r="LFL25" s="780"/>
      <c r="LFM25" s="780"/>
      <c r="LFN25" s="780"/>
      <c r="LFO25" s="780"/>
      <c r="LFP25" s="780"/>
      <c r="LFQ25" s="780"/>
      <c r="LFR25" s="780"/>
      <c r="LFS25" s="780"/>
      <c r="LFT25" s="780"/>
      <c r="LFU25" s="780"/>
      <c r="LFV25" s="780"/>
      <c r="LFW25" s="780"/>
      <c r="LFX25" s="780"/>
      <c r="LFY25" s="780"/>
      <c r="LFZ25" s="780"/>
      <c r="LGA25" s="780"/>
      <c r="LGB25" s="780"/>
      <c r="LGC25" s="780"/>
      <c r="LGD25" s="780"/>
      <c r="LGE25" s="780"/>
      <c r="LGF25" s="780"/>
      <c r="LGG25" s="780"/>
      <c r="LGH25" s="780"/>
      <c r="LGI25" s="780"/>
      <c r="LGJ25" s="780"/>
      <c r="LGK25" s="780"/>
      <c r="LGL25" s="780"/>
      <c r="LGM25" s="780"/>
      <c r="LGN25" s="780"/>
      <c r="LGO25" s="780"/>
      <c r="LGP25" s="780"/>
      <c r="LGQ25" s="780"/>
      <c r="LGR25" s="780"/>
      <c r="LGS25" s="780"/>
      <c r="LGT25" s="780"/>
      <c r="LGU25" s="780"/>
      <c r="LGV25" s="780"/>
      <c r="LGW25" s="780"/>
      <c r="LGX25" s="780"/>
      <c r="LGY25" s="780"/>
      <c r="LGZ25" s="780"/>
      <c r="LHA25" s="780"/>
      <c r="LHB25" s="780"/>
      <c r="LHC25" s="780"/>
      <c r="LHD25" s="780"/>
      <c r="LHE25" s="780"/>
      <c r="LHF25" s="780"/>
      <c r="LHG25" s="780"/>
      <c r="LHH25" s="780"/>
      <c r="LHI25" s="780"/>
      <c r="LHJ25" s="780"/>
      <c r="LHK25" s="780"/>
      <c r="LHL25" s="780"/>
      <c r="LHM25" s="780"/>
      <c r="LHN25" s="780"/>
      <c r="LHO25" s="780"/>
      <c r="LHP25" s="780"/>
      <c r="LHQ25" s="780"/>
      <c r="LHR25" s="780"/>
      <c r="LHS25" s="780"/>
      <c r="LHT25" s="780"/>
      <c r="LHU25" s="780"/>
      <c r="LHV25" s="780"/>
      <c r="LHW25" s="780"/>
      <c r="LHX25" s="780"/>
      <c r="LHY25" s="780"/>
      <c r="LHZ25" s="780"/>
      <c r="LIA25" s="780"/>
      <c r="LIB25" s="780"/>
      <c r="LIC25" s="780"/>
      <c r="LID25" s="780"/>
      <c r="LIE25" s="780"/>
      <c r="LIF25" s="780"/>
      <c r="LIG25" s="780"/>
      <c r="LIH25" s="780"/>
      <c r="LII25" s="780"/>
      <c r="LIJ25" s="780"/>
      <c r="LIK25" s="780"/>
      <c r="LIL25" s="780"/>
      <c r="LIM25" s="780"/>
      <c r="LIN25" s="780"/>
      <c r="LIO25" s="780"/>
      <c r="LIP25" s="780"/>
      <c r="LIQ25" s="780"/>
      <c r="LIR25" s="780"/>
      <c r="LIS25" s="780"/>
      <c r="LIT25" s="780"/>
      <c r="LIU25" s="780"/>
      <c r="LIV25" s="780"/>
      <c r="LIW25" s="780"/>
      <c r="LIX25" s="780"/>
      <c r="LIY25" s="780"/>
      <c r="LIZ25" s="780"/>
      <c r="LJA25" s="780"/>
      <c r="LJB25" s="780"/>
      <c r="LJC25" s="780"/>
      <c r="LJD25" s="780"/>
      <c r="LJE25" s="780"/>
      <c r="LJF25" s="780"/>
      <c r="LJG25" s="780"/>
      <c r="LJH25" s="780"/>
      <c r="LJI25" s="780"/>
      <c r="LJJ25" s="780"/>
      <c r="LJK25" s="780"/>
      <c r="LJL25" s="780"/>
      <c r="LJM25" s="780"/>
      <c r="LJN25" s="780"/>
      <c r="LJO25" s="780"/>
      <c r="LJP25" s="780"/>
      <c r="LJQ25" s="780"/>
      <c r="LJR25" s="780"/>
      <c r="LJS25" s="780"/>
      <c r="LJT25" s="780"/>
      <c r="LJU25" s="780"/>
      <c r="LJV25" s="780"/>
      <c r="LJW25" s="780"/>
      <c r="LJX25" s="780"/>
      <c r="LJY25" s="780"/>
      <c r="LJZ25" s="780"/>
      <c r="LKA25" s="780"/>
      <c r="LKB25" s="780"/>
      <c r="LKC25" s="780"/>
      <c r="LKD25" s="780"/>
      <c r="LKE25" s="780"/>
      <c r="LKF25" s="780"/>
      <c r="LKG25" s="780"/>
      <c r="LKH25" s="780"/>
      <c r="LKI25" s="780"/>
      <c r="LKJ25" s="780"/>
      <c r="LKK25" s="780"/>
      <c r="LKL25" s="780"/>
      <c r="LKM25" s="780"/>
      <c r="LKN25" s="780"/>
      <c r="LKO25" s="780"/>
      <c r="LKP25" s="780"/>
      <c r="LKQ25" s="780"/>
      <c r="LKR25" s="780"/>
      <c r="LKS25" s="780"/>
      <c r="LKT25" s="780"/>
      <c r="LKU25" s="780"/>
      <c r="LKV25" s="780"/>
      <c r="LKW25" s="780"/>
      <c r="LKX25" s="780"/>
      <c r="LKY25" s="780"/>
      <c r="LKZ25" s="780"/>
      <c r="LLA25" s="780"/>
      <c r="LLB25" s="780"/>
      <c r="LLC25" s="780"/>
      <c r="LLD25" s="780"/>
      <c r="LLE25" s="780"/>
      <c r="LLF25" s="780"/>
      <c r="LLG25" s="780"/>
      <c r="LLH25" s="780"/>
      <c r="LLI25" s="780"/>
      <c r="LLJ25" s="780"/>
      <c r="LLK25" s="780"/>
      <c r="LLL25" s="780"/>
      <c r="LLM25" s="780"/>
      <c r="LLN25" s="780"/>
      <c r="LLO25" s="780"/>
      <c r="LLP25" s="780"/>
      <c r="LLQ25" s="780"/>
      <c r="LLR25" s="780"/>
      <c r="LLS25" s="780"/>
      <c r="LLT25" s="780"/>
      <c r="LLU25" s="780"/>
      <c r="LLV25" s="780"/>
      <c r="LLW25" s="780"/>
      <c r="LLX25" s="780"/>
      <c r="LLY25" s="780"/>
      <c r="LLZ25" s="780"/>
      <c r="LMA25" s="780"/>
      <c r="LMB25" s="780"/>
      <c r="LMC25" s="780"/>
      <c r="LMD25" s="780"/>
      <c r="LME25" s="780"/>
      <c r="LMF25" s="780"/>
      <c r="LMG25" s="780"/>
      <c r="LMH25" s="780"/>
      <c r="LMI25" s="780"/>
      <c r="LMJ25" s="780"/>
      <c r="LMK25" s="780"/>
      <c r="LML25" s="780"/>
      <c r="LMM25" s="780"/>
      <c r="LMN25" s="780"/>
      <c r="LMO25" s="780"/>
      <c r="LMP25" s="780"/>
      <c r="LMQ25" s="780"/>
      <c r="LMR25" s="780"/>
      <c r="LMS25" s="780"/>
      <c r="LMT25" s="780"/>
      <c r="LMU25" s="780"/>
      <c r="LMV25" s="780"/>
      <c r="LMW25" s="780"/>
      <c r="LMX25" s="780"/>
      <c r="LMY25" s="780"/>
      <c r="LMZ25" s="780"/>
      <c r="LNA25" s="780"/>
      <c r="LNB25" s="780"/>
      <c r="LNC25" s="780"/>
      <c r="LND25" s="780"/>
      <c r="LNE25" s="780"/>
      <c r="LNF25" s="780"/>
      <c r="LNG25" s="780"/>
      <c r="LNH25" s="780"/>
      <c r="LNI25" s="780"/>
      <c r="LNJ25" s="780"/>
      <c r="LNK25" s="780"/>
      <c r="LNL25" s="780"/>
      <c r="LNM25" s="780"/>
      <c r="LNN25" s="780"/>
      <c r="LNO25" s="780"/>
      <c r="LNP25" s="780"/>
      <c r="LNQ25" s="780"/>
      <c r="LNR25" s="780"/>
      <c r="LNS25" s="780"/>
      <c r="LNT25" s="780"/>
      <c r="LNU25" s="780"/>
      <c r="LNV25" s="780"/>
      <c r="LNW25" s="780"/>
      <c r="LNX25" s="780"/>
      <c r="LNY25" s="780"/>
      <c r="LNZ25" s="780"/>
      <c r="LOA25" s="780"/>
      <c r="LOB25" s="780"/>
      <c r="LOC25" s="780"/>
      <c r="LOD25" s="780"/>
      <c r="LOE25" s="780"/>
      <c r="LOF25" s="780"/>
      <c r="LOG25" s="780"/>
      <c r="LOH25" s="780"/>
      <c r="LOI25" s="780"/>
      <c r="LOJ25" s="780"/>
      <c r="LOK25" s="780"/>
      <c r="LOL25" s="780"/>
      <c r="LOM25" s="780"/>
      <c r="LON25" s="780"/>
      <c r="LOO25" s="780"/>
      <c r="LOP25" s="780"/>
      <c r="LOQ25" s="780"/>
      <c r="LOR25" s="780"/>
      <c r="LOS25" s="780"/>
      <c r="LOT25" s="780"/>
      <c r="LOU25" s="780"/>
      <c r="LOV25" s="780"/>
      <c r="LOW25" s="780"/>
      <c r="LOX25" s="780"/>
      <c r="LOY25" s="780"/>
      <c r="LOZ25" s="780"/>
      <c r="LPA25" s="780"/>
      <c r="LPB25" s="780"/>
      <c r="LPC25" s="780"/>
      <c r="LPD25" s="780"/>
      <c r="LPE25" s="780"/>
      <c r="LPF25" s="780"/>
      <c r="LPG25" s="780"/>
      <c r="LPH25" s="780"/>
      <c r="LPI25" s="780"/>
      <c r="LPJ25" s="780"/>
      <c r="LPK25" s="780"/>
      <c r="LPL25" s="780"/>
      <c r="LPM25" s="780"/>
      <c r="LPN25" s="780"/>
      <c r="LPO25" s="780"/>
      <c r="LPP25" s="780"/>
      <c r="LPQ25" s="780"/>
      <c r="LPR25" s="780"/>
      <c r="LPS25" s="780"/>
      <c r="LPT25" s="780"/>
      <c r="LPU25" s="780"/>
      <c r="LPV25" s="780"/>
      <c r="LPW25" s="780"/>
      <c r="LPX25" s="780"/>
      <c r="LPY25" s="780"/>
      <c r="LPZ25" s="780"/>
      <c r="LQA25" s="780"/>
      <c r="LQB25" s="780"/>
      <c r="LQC25" s="780"/>
      <c r="LQD25" s="780"/>
      <c r="LQE25" s="780"/>
      <c r="LQF25" s="780"/>
      <c r="LQG25" s="780"/>
      <c r="LQH25" s="780"/>
      <c r="LQI25" s="780"/>
      <c r="LQJ25" s="780"/>
      <c r="LQK25" s="780"/>
      <c r="LQL25" s="780"/>
      <c r="LQM25" s="780"/>
      <c r="LQN25" s="780"/>
      <c r="LQO25" s="780"/>
      <c r="LQP25" s="780"/>
      <c r="LQQ25" s="780"/>
      <c r="LQR25" s="780"/>
      <c r="LQS25" s="780"/>
      <c r="LQT25" s="780"/>
      <c r="LQU25" s="780"/>
      <c r="LQV25" s="780"/>
      <c r="LQW25" s="780"/>
      <c r="LQX25" s="780"/>
      <c r="LQY25" s="780"/>
      <c r="LQZ25" s="780"/>
      <c r="LRA25" s="780"/>
      <c r="LRB25" s="780"/>
      <c r="LRC25" s="780"/>
      <c r="LRD25" s="780"/>
      <c r="LRE25" s="780"/>
      <c r="LRF25" s="780"/>
      <c r="LRG25" s="780"/>
      <c r="LRH25" s="780"/>
      <c r="LRI25" s="780"/>
      <c r="LRJ25" s="780"/>
      <c r="LRK25" s="780"/>
      <c r="LRL25" s="780"/>
      <c r="LRM25" s="780"/>
      <c r="LRN25" s="780"/>
      <c r="LRO25" s="780"/>
      <c r="LRP25" s="780"/>
      <c r="LRQ25" s="780"/>
      <c r="LRR25" s="780"/>
      <c r="LRS25" s="780"/>
      <c r="LRT25" s="780"/>
      <c r="LRU25" s="780"/>
      <c r="LRV25" s="780"/>
      <c r="LRW25" s="780"/>
      <c r="LRX25" s="780"/>
      <c r="LRY25" s="780"/>
      <c r="LRZ25" s="780"/>
      <c r="LSA25" s="780"/>
      <c r="LSB25" s="780"/>
      <c r="LSC25" s="780"/>
      <c r="LSD25" s="780"/>
      <c r="LSE25" s="780"/>
      <c r="LSF25" s="780"/>
      <c r="LSG25" s="780"/>
      <c r="LSH25" s="780"/>
      <c r="LSI25" s="780"/>
      <c r="LSJ25" s="780"/>
      <c r="LSK25" s="780"/>
      <c r="LSL25" s="780"/>
      <c r="LSM25" s="780"/>
      <c r="LSN25" s="780"/>
      <c r="LSO25" s="780"/>
      <c r="LSP25" s="780"/>
      <c r="LSQ25" s="780"/>
      <c r="LSR25" s="780"/>
      <c r="LSS25" s="780"/>
      <c r="LST25" s="780"/>
      <c r="LSU25" s="780"/>
      <c r="LSV25" s="780"/>
      <c r="LSW25" s="780"/>
      <c r="LSX25" s="780"/>
      <c r="LSY25" s="780"/>
      <c r="LSZ25" s="780"/>
      <c r="LTA25" s="780"/>
      <c r="LTB25" s="780"/>
      <c r="LTC25" s="780"/>
      <c r="LTD25" s="780"/>
      <c r="LTE25" s="780"/>
      <c r="LTF25" s="780"/>
      <c r="LTG25" s="780"/>
      <c r="LTH25" s="780"/>
      <c r="LTI25" s="780"/>
      <c r="LTJ25" s="780"/>
      <c r="LTK25" s="780"/>
      <c r="LTL25" s="780"/>
      <c r="LTM25" s="780"/>
      <c r="LTN25" s="780"/>
      <c r="LTO25" s="780"/>
      <c r="LTP25" s="780"/>
      <c r="LTQ25" s="780"/>
      <c r="LTR25" s="780"/>
      <c r="LTS25" s="780"/>
      <c r="LTT25" s="780"/>
      <c r="LTU25" s="780"/>
      <c r="LTV25" s="780"/>
      <c r="LTW25" s="780"/>
      <c r="LTX25" s="780"/>
      <c r="LTY25" s="780"/>
      <c r="LTZ25" s="780"/>
      <c r="LUA25" s="780"/>
      <c r="LUB25" s="780"/>
      <c r="LUC25" s="780"/>
      <c r="LUD25" s="780"/>
      <c r="LUE25" s="780"/>
      <c r="LUF25" s="780"/>
      <c r="LUG25" s="780"/>
      <c r="LUH25" s="780"/>
      <c r="LUI25" s="780"/>
      <c r="LUJ25" s="780"/>
      <c r="LUK25" s="780"/>
      <c r="LUL25" s="780"/>
      <c r="LUM25" s="780"/>
      <c r="LUN25" s="780"/>
      <c r="LUO25" s="780"/>
      <c r="LUP25" s="780"/>
      <c r="LUQ25" s="780"/>
      <c r="LUR25" s="780"/>
      <c r="LUS25" s="780"/>
      <c r="LUT25" s="780"/>
      <c r="LUU25" s="780"/>
      <c r="LUV25" s="780"/>
      <c r="LUW25" s="780"/>
      <c r="LUX25" s="780"/>
      <c r="LUY25" s="780"/>
      <c r="LUZ25" s="780"/>
      <c r="LVA25" s="780"/>
      <c r="LVB25" s="780"/>
      <c r="LVC25" s="780"/>
      <c r="LVD25" s="780"/>
      <c r="LVE25" s="780"/>
      <c r="LVF25" s="780"/>
      <c r="LVG25" s="780"/>
      <c r="LVH25" s="780"/>
      <c r="LVI25" s="780"/>
      <c r="LVJ25" s="780"/>
      <c r="LVK25" s="780"/>
      <c r="LVL25" s="780"/>
      <c r="LVM25" s="780"/>
      <c r="LVN25" s="780"/>
      <c r="LVO25" s="780"/>
      <c r="LVP25" s="780"/>
      <c r="LVQ25" s="780"/>
      <c r="LVR25" s="780"/>
      <c r="LVS25" s="780"/>
      <c r="LVT25" s="780"/>
      <c r="LVU25" s="780"/>
      <c r="LVV25" s="780"/>
      <c r="LVW25" s="780"/>
      <c r="LVX25" s="780"/>
      <c r="LVY25" s="780"/>
      <c r="LVZ25" s="780"/>
      <c r="LWA25" s="780"/>
      <c r="LWB25" s="780"/>
      <c r="LWC25" s="780"/>
      <c r="LWD25" s="780"/>
      <c r="LWE25" s="780"/>
      <c r="LWF25" s="780"/>
      <c r="LWG25" s="780"/>
      <c r="LWH25" s="780"/>
      <c r="LWI25" s="780"/>
      <c r="LWJ25" s="780"/>
      <c r="LWK25" s="780"/>
      <c r="LWL25" s="780"/>
      <c r="LWM25" s="780"/>
      <c r="LWN25" s="780"/>
      <c r="LWO25" s="780"/>
      <c r="LWP25" s="780"/>
      <c r="LWQ25" s="780"/>
      <c r="LWR25" s="780"/>
      <c r="LWS25" s="780"/>
      <c r="LWT25" s="780"/>
      <c r="LWU25" s="780"/>
      <c r="LWV25" s="780"/>
      <c r="LWW25" s="780"/>
      <c r="LWX25" s="780"/>
      <c r="LWY25" s="780"/>
      <c r="LWZ25" s="780"/>
      <c r="LXA25" s="780"/>
      <c r="LXB25" s="780"/>
      <c r="LXC25" s="780"/>
      <c r="LXD25" s="780"/>
      <c r="LXE25" s="780"/>
      <c r="LXF25" s="780"/>
      <c r="LXG25" s="780"/>
      <c r="LXH25" s="780"/>
      <c r="LXI25" s="780"/>
      <c r="LXJ25" s="780"/>
      <c r="LXK25" s="780"/>
      <c r="LXL25" s="780"/>
      <c r="LXM25" s="780"/>
      <c r="LXN25" s="780"/>
      <c r="LXO25" s="780"/>
      <c r="LXP25" s="780"/>
      <c r="LXQ25" s="780"/>
      <c r="LXR25" s="780"/>
      <c r="LXS25" s="780"/>
      <c r="LXT25" s="780"/>
      <c r="LXU25" s="780"/>
      <c r="LXV25" s="780"/>
      <c r="LXW25" s="780"/>
      <c r="LXX25" s="780"/>
      <c r="LXY25" s="780"/>
      <c r="LXZ25" s="780"/>
      <c r="LYA25" s="780"/>
      <c r="LYB25" s="780"/>
      <c r="LYC25" s="780"/>
      <c r="LYD25" s="780"/>
      <c r="LYE25" s="780"/>
      <c r="LYF25" s="780"/>
      <c r="LYG25" s="780"/>
      <c r="LYH25" s="780"/>
      <c r="LYI25" s="780"/>
      <c r="LYJ25" s="780"/>
      <c r="LYK25" s="780"/>
      <c r="LYL25" s="780"/>
      <c r="LYM25" s="780"/>
      <c r="LYN25" s="780"/>
      <c r="LYO25" s="780"/>
      <c r="LYP25" s="780"/>
      <c r="LYQ25" s="780"/>
      <c r="LYR25" s="780"/>
      <c r="LYS25" s="780"/>
      <c r="LYT25" s="780"/>
      <c r="LYU25" s="780"/>
      <c r="LYV25" s="780"/>
      <c r="LYW25" s="780"/>
      <c r="LYX25" s="780"/>
      <c r="LYY25" s="780"/>
      <c r="LYZ25" s="780"/>
      <c r="LZA25" s="780"/>
      <c r="LZB25" s="780"/>
      <c r="LZC25" s="780"/>
      <c r="LZD25" s="780"/>
      <c r="LZE25" s="780"/>
      <c r="LZF25" s="780"/>
      <c r="LZG25" s="780"/>
      <c r="LZH25" s="780"/>
      <c r="LZI25" s="780"/>
      <c r="LZJ25" s="780"/>
      <c r="LZK25" s="780"/>
      <c r="LZL25" s="780"/>
      <c r="LZM25" s="780"/>
      <c r="LZN25" s="780"/>
      <c r="LZO25" s="780"/>
      <c r="LZP25" s="780"/>
      <c r="LZQ25" s="780"/>
      <c r="LZR25" s="780"/>
      <c r="LZS25" s="780"/>
      <c r="LZT25" s="780"/>
      <c r="LZU25" s="780"/>
      <c r="LZV25" s="780"/>
      <c r="LZW25" s="780"/>
      <c r="LZX25" s="780"/>
      <c r="LZY25" s="780"/>
      <c r="LZZ25" s="780"/>
      <c r="MAA25" s="780"/>
      <c r="MAB25" s="780"/>
      <c r="MAC25" s="780"/>
      <c r="MAD25" s="780"/>
      <c r="MAE25" s="780"/>
      <c r="MAF25" s="780"/>
      <c r="MAG25" s="780"/>
      <c r="MAH25" s="780"/>
      <c r="MAI25" s="780"/>
      <c r="MAJ25" s="780"/>
      <c r="MAK25" s="780"/>
      <c r="MAL25" s="780"/>
      <c r="MAM25" s="780"/>
      <c r="MAN25" s="780"/>
      <c r="MAO25" s="780"/>
      <c r="MAP25" s="780"/>
      <c r="MAQ25" s="780"/>
      <c r="MAR25" s="780"/>
      <c r="MAS25" s="780"/>
      <c r="MAT25" s="780"/>
      <c r="MAU25" s="780"/>
      <c r="MAV25" s="780"/>
      <c r="MAW25" s="780"/>
      <c r="MAX25" s="780"/>
      <c r="MAY25" s="780"/>
      <c r="MAZ25" s="780"/>
      <c r="MBA25" s="780"/>
      <c r="MBB25" s="780"/>
      <c r="MBC25" s="780"/>
      <c r="MBD25" s="780"/>
      <c r="MBE25" s="780"/>
      <c r="MBF25" s="780"/>
      <c r="MBG25" s="780"/>
      <c r="MBH25" s="780"/>
      <c r="MBI25" s="780"/>
      <c r="MBJ25" s="780"/>
      <c r="MBK25" s="780"/>
      <c r="MBL25" s="780"/>
      <c r="MBM25" s="780"/>
      <c r="MBN25" s="780"/>
      <c r="MBO25" s="780"/>
      <c r="MBP25" s="780"/>
      <c r="MBQ25" s="780"/>
      <c r="MBR25" s="780"/>
      <c r="MBS25" s="780"/>
      <c r="MBT25" s="780"/>
      <c r="MBU25" s="780"/>
      <c r="MBV25" s="780"/>
      <c r="MBW25" s="780"/>
      <c r="MBX25" s="780"/>
      <c r="MBY25" s="780"/>
      <c r="MBZ25" s="780"/>
      <c r="MCA25" s="780"/>
      <c r="MCB25" s="780"/>
      <c r="MCC25" s="780"/>
      <c r="MCD25" s="780"/>
      <c r="MCE25" s="780"/>
      <c r="MCF25" s="780"/>
      <c r="MCG25" s="780"/>
      <c r="MCH25" s="780"/>
      <c r="MCI25" s="780"/>
      <c r="MCJ25" s="780"/>
      <c r="MCK25" s="780"/>
      <c r="MCL25" s="780"/>
      <c r="MCM25" s="780"/>
      <c r="MCN25" s="780"/>
      <c r="MCO25" s="780"/>
      <c r="MCP25" s="780"/>
      <c r="MCQ25" s="780"/>
      <c r="MCR25" s="780"/>
      <c r="MCS25" s="780"/>
      <c r="MCT25" s="780"/>
      <c r="MCU25" s="780"/>
      <c r="MCV25" s="780"/>
      <c r="MCW25" s="780"/>
      <c r="MCX25" s="780"/>
      <c r="MCY25" s="780"/>
      <c r="MCZ25" s="780"/>
      <c r="MDA25" s="780"/>
      <c r="MDB25" s="780"/>
      <c r="MDC25" s="780"/>
      <c r="MDD25" s="780"/>
      <c r="MDE25" s="780"/>
      <c r="MDF25" s="780"/>
      <c r="MDG25" s="780"/>
      <c r="MDH25" s="780"/>
      <c r="MDI25" s="780"/>
      <c r="MDJ25" s="780"/>
      <c r="MDK25" s="780"/>
      <c r="MDL25" s="780"/>
      <c r="MDM25" s="780"/>
      <c r="MDN25" s="780"/>
      <c r="MDO25" s="780"/>
      <c r="MDP25" s="780"/>
      <c r="MDQ25" s="780"/>
      <c r="MDR25" s="780"/>
      <c r="MDS25" s="780"/>
      <c r="MDT25" s="780"/>
      <c r="MDU25" s="780"/>
      <c r="MDV25" s="780"/>
      <c r="MDW25" s="780"/>
      <c r="MDX25" s="780"/>
      <c r="MDY25" s="780"/>
      <c r="MDZ25" s="780"/>
      <c r="MEA25" s="780"/>
      <c r="MEB25" s="780"/>
      <c r="MEC25" s="780"/>
      <c r="MED25" s="780"/>
      <c r="MEE25" s="780"/>
      <c r="MEF25" s="780"/>
      <c r="MEG25" s="780"/>
      <c r="MEH25" s="780"/>
      <c r="MEI25" s="780"/>
      <c r="MEJ25" s="780"/>
      <c r="MEK25" s="780"/>
      <c r="MEL25" s="780"/>
      <c r="MEM25" s="780"/>
      <c r="MEN25" s="780"/>
      <c r="MEO25" s="780"/>
      <c r="MEP25" s="780"/>
      <c r="MEQ25" s="780"/>
      <c r="MER25" s="780"/>
      <c r="MES25" s="780"/>
      <c r="MET25" s="780"/>
      <c r="MEU25" s="780"/>
      <c r="MEV25" s="780"/>
      <c r="MEW25" s="780"/>
      <c r="MEX25" s="780"/>
      <c r="MEY25" s="780"/>
      <c r="MEZ25" s="780"/>
      <c r="MFA25" s="780"/>
      <c r="MFB25" s="780"/>
      <c r="MFC25" s="780"/>
      <c r="MFD25" s="780"/>
      <c r="MFE25" s="780"/>
      <c r="MFF25" s="780"/>
      <c r="MFG25" s="780"/>
      <c r="MFH25" s="780"/>
      <c r="MFI25" s="780"/>
      <c r="MFJ25" s="780"/>
      <c r="MFK25" s="780"/>
      <c r="MFL25" s="780"/>
      <c r="MFM25" s="780"/>
      <c r="MFN25" s="780"/>
      <c r="MFO25" s="780"/>
      <c r="MFP25" s="780"/>
      <c r="MFQ25" s="780"/>
      <c r="MFR25" s="780"/>
      <c r="MFS25" s="780"/>
      <c r="MFT25" s="780"/>
      <c r="MFU25" s="780"/>
      <c r="MFV25" s="780"/>
      <c r="MFW25" s="780"/>
      <c r="MFX25" s="780"/>
      <c r="MFY25" s="780"/>
      <c r="MFZ25" s="780"/>
      <c r="MGA25" s="780"/>
      <c r="MGB25" s="780"/>
      <c r="MGC25" s="780"/>
      <c r="MGD25" s="780"/>
      <c r="MGE25" s="780"/>
      <c r="MGF25" s="780"/>
      <c r="MGG25" s="780"/>
      <c r="MGH25" s="780"/>
      <c r="MGI25" s="780"/>
      <c r="MGJ25" s="780"/>
      <c r="MGK25" s="780"/>
      <c r="MGL25" s="780"/>
      <c r="MGM25" s="780"/>
      <c r="MGN25" s="780"/>
      <c r="MGO25" s="780"/>
      <c r="MGP25" s="780"/>
      <c r="MGQ25" s="780"/>
      <c r="MGR25" s="780"/>
      <c r="MGS25" s="780"/>
      <c r="MGT25" s="780"/>
      <c r="MGU25" s="780"/>
      <c r="MGV25" s="780"/>
      <c r="MGW25" s="780"/>
      <c r="MGX25" s="780"/>
      <c r="MGY25" s="780"/>
      <c r="MGZ25" s="780"/>
      <c r="MHA25" s="780"/>
      <c r="MHB25" s="780"/>
      <c r="MHC25" s="780"/>
      <c r="MHD25" s="780"/>
      <c r="MHE25" s="780"/>
      <c r="MHF25" s="780"/>
      <c r="MHG25" s="780"/>
      <c r="MHH25" s="780"/>
      <c r="MHI25" s="780"/>
      <c r="MHJ25" s="780"/>
      <c r="MHK25" s="780"/>
      <c r="MHL25" s="780"/>
      <c r="MHM25" s="780"/>
      <c r="MHN25" s="780"/>
      <c r="MHO25" s="780"/>
      <c r="MHP25" s="780"/>
      <c r="MHQ25" s="780"/>
      <c r="MHR25" s="780"/>
      <c r="MHS25" s="780"/>
      <c r="MHT25" s="780"/>
      <c r="MHU25" s="780"/>
      <c r="MHV25" s="780"/>
      <c r="MHW25" s="780"/>
      <c r="MHX25" s="780"/>
      <c r="MHY25" s="780"/>
      <c r="MHZ25" s="780"/>
      <c r="MIA25" s="780"/>
      <c r="MIB25" s="780"/>
      <c r="MIC25" s="780"/>
      <c r="MID25" s="780"/>
      <c r="MIE25" s="780"/>
      <c r="MIF25" s="780"/>
      <c r="MIG25" s="780"/>
      <c r="MIH25" s="780"/>
      <c r="MII25" s="780"/>
      <c r="MIJ25" s="780"/>
      <c r="MIK25" s="780"/>
      <c r="MIL25" s="780"/>
      <c r="MIM25" s="780"/>
      <c r="MIN25" s="780"/>
      <c r="MIO25" s="780"/>
      <c r="MIP25" s="780"/>
      <c r="MIQ25" s="780"/>
      <c r="MIR25" s="780"/>
      <c r="MIS25" s="780"/>
      <c r="MIT25" s="780"/>
      <c r="MIU25" s="780"/>
      <c r="MIV25" s="780"/>
      <c r="MIW25" s="780"/>
      <c r="MIX25" s="780"/>
      <c r="MIY25" s="780"/>
      <c r="MIZ25" s="780"/>
      <c r="MJA25" s="780"/>
      <c r="MJB25" s="780"/>
      <c r="MJC25" s="780"/>
      <c r="MJD25" s="780"/>
      <c r="MJE25" s="780"/>
      <c r="MJF25" s="780"/>
      <c r="MJG25" s="780"/>
      <c r="MJH25" s="780"/>
      <c r="MJI25" s="780"/>
      <c r="MJJ25" s="780"/>
      <c r="MJK25" s="780"/>
      <c r="MJL25" s="780"/>
      <c r="MJM25" s="780"/>
      <c r="MJN25" s="780"/>
      <c r="MJO25" s="780"/>
      <c r="MJP25" s="780"/>
      <c r="MJQ25" s="780"/>
      <c r="MJR25" s="780"/>
      <c r="MJS25" s="780"/>
      <c r="MJT25" s="780"/>
      <c r="MJU25" s="780"/>
      <c r="MJV25" s="780"/>
      <c r="MJW25" s="780"/>
      <c r="MJX25" s="780"/>
      <c r="MJY25" s="780"/>
      <c r="MJZ25" s="780"/>
      <c r="MKA25" s="780"/>
      <c r="MKB25" s="780"/>
      <c r="MKC25" s="780"/>
      <c r="MKD25" s="780"/>
      <c r="MKE25" s="780"/>
      <c r="MKF25" s="780"/>
      <c r="MKG25" s="780"/>
      <c r="MKH25" s="780"/>
      <c r="MKI25" s="780"/>
      <c r="MKJ25" s="780"/>
      <c r="MKK25" s="780"/>
      <c r="MKL25" s="780"/>
      <c r="MKM25" s="780"/>
      <c r="MKN25" s="780"/>
      <c r="MKO25" s="780"/>
      <c r="MKP25" s="780"/>
      <c r="MKQ25" s="780"/>
      <c r="MKR25" s="780"/>
      <c r="MKS25" s="780"/>
      <c r="MKT25" s="780"/>
      <c r="MKU25" s="780"/>
      <c r="MKV25" s="780"/>
      <c r="MKW25" s="780"/>
      <c r="MKX25" s="780"/>
      <c r="MKY25" s="780"/>
      <c r="MKZ25" s="780"/>
      <c r="MLA25" s="780"/>
      <c r="MLB25" s="780"/>
      <c r="MLC25" s="780"/>
      <c r="MLD25" s="780"/>
      <c r="MLE25" s="780"/>
      <c r="MLF25" s="780"/>
      <c r="MLG25" s="780"/>
      <c r="MLH25" s="780"/>
      <c r="MLI25" s="780"/>
      <c r="MLJ25" s="780"/>
      <c r="MLK25" s="780"/>
      <c r="MLL25" s="780"/>
      <c r="MLM25" s="780"/>
      <c r="MLN25" s="780"/>
      <c r="MLO25" s="780"/>
      <c r="MLP25" s="780"/>
      <c r="MLQ25" s="780"/>
      <c r="MLR25" s="780"/>
      <c r="MLS25" s="780"/>
      <c r="MLT25" s="780"/>
      <c r="MLU25" s="780"/>
      <c r="MLV25" s="780"/>
      <c r="MLW25" s="780"/>
      <c r="MLX25" s="780"/>
      <c r="MLY25" s="780"/>
      <c r="MLZ25" s="780"/>
      <c r="MMA25" s="780"/>
      <c r="MMB25" s="780"/>
      <c r="MMC25" s="780"/>
      <c r="MMD25" s="780"/>
      <c r="MME25" s="780"/>
      <c r="MMF25" s="780"/>
      <c r="MMG25" s="780"/>
      <c r="MMH25" s="780"/>
      <c r="MMI25" s="780"/>
      <c r="MMJ25" s="780"/>
      <c r="MMK25" s="780"/>
      <c r="MML25" s="780"/>
      <c r="MMM25" s="780"/>
      <c r="MMN25" s="780"/>
      <c r="MMO25" s="780"/>
      <c r="MMP25" s="780"/>
      <c r="MMQ25" s="780"/>
      <c r="MMR25" s="780"/>
      <c r="MMS25" s="780"/>
      <c r="MMT25" s="780"/>
      <c r="MMU25" s="780"/>
      <c r="MMV25" s="780"/>
      <c r="MMW25" s="780"/>
      <c r="MMX25" s="780"/>
      <c r="MMY25" s="780"/>
      <c r="MMZ25" s="780"/>
      <c r="MNA25" s="780"/>
      <c r="MNB25" s="780"/>
      <c r="MNC25" s="780"/>
      <c r="MND25" s="780"/>
      <c r="MNE25" s="780"/>
      <c r="MNF25" s="780"/>
      <c r="MNG25" s="780"/>
      <c r="MNH25" s="780"/>
      <c r="MNI25" s="780"/>
      <c r="MNJ25" s="780"/>
      <c r="MNK25" s="780"/>
      <c r="MNL25" s="780"/>
      <c r="MNM25" s="780"/>
      <c r="MNN25" s="780"/>
      <c r="MNO25" s="780"/>
      <c r="MNP25" s="780"/>
      <c r="MNQ25" s="780"/>
      <c r="MNR25" s="780"/>
      <c r="MNS25" s="780"/>
      <c r="MNT25" s="780"/>
      <c r="MNU25" s="780"/>
      <c r="MNV25" s="780"/>
      <c r="MNW25" s="780"/>
      <c r="MNX25" s="780"/>
      <c r="MNY25" s="780"/>
      <c r="MNZ25" s="780"/>
      <c r="MOA25" s="780"/>
      <c r="MOB25" s="780"/>
      <c r="MOC25" s="780"/>
      <c r="MOD25" s="780"/>
      <c r="MOE25" s="780"/>
      <c r="MOF25" s="780"/>
      <c r="MOG25" s="780"/>
      <c r="MOH25" s="780"/>
      <c r="MOI25" s="780"/>
      <c r="MOJ25" s="780"/>
      <c r="MOK25" s="780"/>
      <c r="MOL25" s="780"/>
      <c r="MOM25" s="780"/>
      <c r="MON25" s="780"/>
      <c r="MOO25" s="780"/>
      <c r="MOP25" s="780"/>
      <c r="MOQ25" s="780"/>
      <c r="MOR25" s="780"/>
      <c r="MOS25" s="780"/>
      <c r="MOT25" s="780"/>
      <c r="MOU25" s="780"/>
      <c r="MOV25" s="780"/>
      <c r="MOW25" s="780"/>
      <c r="MOX25" s="780"/>
      <c r="MOY25" s="780"/>
      <c r="MOZ25" s="780"/>
      <c r="MPA25" s="780"/>
      <c r="MPB25" s="780"/>
      <c r="MPC25" s="780"/>
      <c r="MPD25" s="780"/>
      <c r="MPE25" s="780"/>
      <c r="MPF25" s="780"/>
      <c r="MPG25" s="780"/>
      <c r="MPH25" s="780"/>
      <c r="MPI25" s="780"/>
      <c r="MPJ25" s="780"/>
      <c r="MPK25" s="780"/>
      <c r="MPL25" s="780"/>
      <c r="MPM25" s="780"/>
      <c r="MPN25" s="780"/>
      <c r="MPO25" s="780"/>
      <c r="MPP25" s="780"/>
      <c r="MPQ25" s="780"/>
      <c r="MPR25" s="780"/>
      <c r="MPS25" s="780"/>
      <c r="MPT25" s="780"/>
      <c r="MPU25" s="780"/>
      <c r="MPV25" s="780"/>
      <c r="MPW25" s="780"/>
      <c r="MPX25" s="780"/>
      <c r="MPY25" s="780"/>
      <c r="MPZ25" s="780"/>
      <c r="MQA25" s="780"/>
      <c r="MQB25" s="780"/>
      <c r="MQC25" s="780"/>
      <c r="MQD25" s="780"/>
      <c r="MQE25" s="780"/>
      <c r="MQF25" s="780"/>
      <c r="MQG25" s="780"/>
      <c r="MQH25" s="780"/>
      <c r="MQI25" s="780"/>
      <c r="MQJ25" s="780"/>
      <c r="MQK25" s="780"/>
      <c r="MQL25" s="780"/>
      <c r="MQM25" s="780"/>
      <c r="MQN25" s="780"/>
      <c r="MQO25" s="780"/>
      <c r="MQP25" s="780"/>
      <c r="MQQ25" s="780"/>
      <c r="MQR25" s="780"/>
      <c r="MQS25" s="780"/>
      <c r="MQT25" s="780"/>
      <c r="MQU25" s="780"/>
      <c r="MQV25" s="780"/>
      <c r="MQW25" s="780"/>
      <c r="MQX25" s="780"/>
      <c r="MQY25" s="780"/>
      <c r="MQZ25" s="780"/>
      <c r="MRA25" s="780"/>
      <c r="MRB25" s="780"/>
      <c r="MRC25" s="780"/>
      <c r="MRD25" s="780"/>
      <c r="MRE25" s="780"/>
      <c r="MRF25" s="780"/>
      <c r="MRG25" s="780"/>
      <c r="MRH25" s="780"/>
      <c r="MRI25" s="780"/>
      <c r="MRJ25" s="780"/>
      <c r="MRK25" s="780"/>
      <c r="MRL25" s="780"/>
      <c r="MRM25" s="780"/>
      <c r="MRN25" s="780"/>
      <c r="MRO25" s="780"/>
      <c r="MRP25" s="780"/>
      <c r="MRQ25" s="780"/>
      <c r="MRR25" s="780"/>
      <c r="MRS25" s="780"/>
      <c r="MRT25" s="780"/>
      <c r="MRU25" s="780"/>
      <c r="MRV25" s="780"/>
      <c r="MRW25" s="780"/>
      <c r="MRX25" s="780"/>
      <c r="MRY25" s="780"/>
      <c r="MRZ25" s="780"/>
      <c r="MSA25" s="780"/>
      <c r="MSB25" s="780"/>
      <c r="MSC25" s="780"/>
      <c r="MSD25" s="780"/>
      <c r="MSE25" s="780"/>
      <c r="MSF25" s="780"/>
      <c r="MSG25" s="780"/>
      <c r="MSH25" s="780"/>
      <c r="MSI25" s="780"/>
      <c r="MSJ25" s="780"/>
      <c r="MSK25" s="780"/>
      <c r="MSL25" s="780"/>
      <c r="MSM25" s="780"/>
      <c r="MSN25" s="780"/>
      <c r="MSO25" s="780"/>
      <c r="MSP25" s="780"/>
      <c r="MSQ25" s="780"/>
      <c r="MSR25" s="780"/>
      <c r="MSS25" s="780"/>
      <c r="MST25" s="780"/>
      <c r="MSU25" s="780"/>
      <c r="MSV25" s="780"/>
      <c r="MSW25" s="780"/>
      <c r="MSX25" s="780"/>
      <c r="MSY25" s="780"/>
      <c r="MSZ25" s="780"/>
      <c r="MTA25" s="780"/>
      <c r="MTB25" s="780"/>
      <c r="MTC25" s="780"/>
      <c r="MTD25" s="780"/>
      <c r="MTE25" s="780"/>
      <c r="MTF25" s="780"/>
      <c r="MTG25" s="780"/>
      <c r="MTH25" s="780"/>
      <c r="MTI25" s="780"/>
      <c r="MTJ25" s="780"/>
      <c r="MTK25" s="780"/>
      <c r="MTL25" s="780"/>
      <c r="MTM25" s="780"/>
      <c r="MTN25" s="780"/>
      <c r="MTO25" s="780"/>
      <c r="MTP25" s="780"/>
      <c r="MTQ25" s="780"/>
      <c r="MTR25" s="780"/>
      <c r="MTS25" s="780"/>
      <c r="MTT25" s="780"/>
      <c r="MTU25" s="780"/>
      <c r="MTV25" s="780"/>
      <c r="MTW25" s="780"/>
      <c r="MTX25" s="780"/>
      <c r="MTY25" s="780"/>
      <c r="MTZ25" s="780"/>
      <c r="MUA25" s="780"/>
      <c r="MUB25" s="780"/>
      <c r="MUC25" s="780"/>
      <c r="MUD25" s="780"/>
      <c r="MUE25" s="780"/>
      <c r="MUF25" s="780"/>
      <c r="MUG25" s="780"/>
      <c r="MUH25" s="780"/>
      <c r="MUI25" s="780"/>
      <c r="MUJ25" s="780"/>
      <c r="MUK25" s="780"/>
      <c r="MUL25" s="780"/>
      <c r="MUM25" s="780"/>
      <c r="MUN25" s="780"/>
      <c r="MUO25" s="780"/>
      <c r="MUP25" s="780"/>
      <c r="MUQ25" s="780"/>
      <c r="MUR25" s="780"/>
      <c r="MUS25" s="780"/>
      <c r="MUT25" s="780"/>
      <c r="MUU25" s="780"/>
      <c r="MUV25" s="780"/>
      <c r="MUW25" s="780"/>
      <c r="MUX25" s="780"/>
      <c r="MUY25" s="780"/>
      <c r="MUZ25" s="780"/>
      <c r="MVA25" s="780"/>
      <c r="MVB25" s="780"/>
      <c r="MVC25" s="780"/>
      <c r="MVD25" s="780"/>
      <c r="MVE25" s="780"/>
      <c r="MVF25" s="780"/>
      <c r="MVG25" s="780"/>
      <c r="MVH25" s="780"/>
      <c r="MVI25" s="780"/>
      <c r="MVJ25" s="780"/>
      <c r="MVK25" s="780"/>
      <c r="MVL25" s="780"/>
      <c r="MVM25" s="780"/>
      <c r="MVN25" s="780"/>
      <c r="MVO25" s="780"/>
      <c r="MVP25" s="780"/>
      <c r="MVQ25" s="780"/>
      <c r="MVR25" s="780"/>
      <c r="MVS25" s="780"/>
      <c r="MVT25" s="780"/>
      <c r="MVU25" s="780"/>
      <c r="MVV25" s="780"/>
      <c r="MVW25" s="780"/>
      <c r="MVX25" s="780"/>
      <c r="MVY25" s="780"/>
      <c r="MVZ25" s="780"/>
      <c r="MWA25" s="780"/>
      <c r="MWB25" s="780"/>
      <c r="MWC25" s="780"/>
      <c r="MWD25" s="780"/>
      <c r="MWE25" s="780"/>
      <c r="MWF25" s="780"/>
      <c r="MWG25" s="780"/>
      <c r="MWH25" s="780"/>
      <c r="MWI25" s="780"/>
      <c r="MWJ25" s="780"/>
      <c r="MWK25" s="780"/>
      <c r="MWL25" s="780"/>
      <c r="MWM25" s="780"/>
      <c r="MWN25" s="780"/>
      <c r="MWO25" s="780"/>
      <c r="MWP25" s="780"/>
      <c r="MWQ25" s="780"/>
      <c r="MWR25" s="780"/>
      <c r="MWS25" s="780"/>
      <c r="MWT25" s="780"/>
      <c r="MWU25" s="780"/>
      <c r="MWV25" s="780"/>
      <c r="MWW25" s="780"/>
      <c r="MWX25" s="780"/>
      <c r="MWY25" s="780"/>
      <c r="MWZ25" s="780"/>
      <c r="MXA25" s="780"/>
      <c r="MXB25" s="780"/>
      <c r="MXC25" s="780"/>
      <c r="MXD25" s="780"/>
      <c r="MXE25" s="780"/>
      <c r="MXF25" s="780"/>
      <c r="MXG25" s="780"/>
      <c r="MXH25" s="780"/>
      <c r="MXI25" s="780"/>
      <c r="MXJ25" s="780"/>
      <c r="MXK25" s="780"/>
      <c r="MXL25" s="780"/>
      <c r="MXM25" s="780"/>
      <c r="MXN25" s="780"/>
      <c r="MXO25" s="780"/>
      <c r="MXP25" s="780"/>
      <c r="MXQ25" s="780"/>
      <c r="MXR25" s="780"/>
      <c r="MXS25" s="780"/>
      <c r="MXT25" s="780"/>
      <c r="MXU25" s="780"/>
      <c r="MXV25" s="780"/>
      <c r="MXW25" s="780"/>
      <c r="MXX25" s="780"/>
      <c r="MXY25" s="780"/>
      <c r="MXZ25" s="780"/>
      <c r="MYA25" s="780"/>
      <c r="MYB25" s="780"/>
      <c r="MYC25" s="780"/>
      <c r="MYD25" s="780"/>
      <c r="MYE25" s="780"/>
      <c r="MYF25" s="780"/>
      <c r="MYG25" s="780"/>
      <c r="MYH25" s="780"/>
      <c r="MYI25" s="780"/>
      <c r="MYJ25" s="780"/>
      <c r="MYK25" s="780"/>
      <c r="MYL25" s="780"/>
      <c r="MYM25" s="780"/>
      <c r="MYN25" s="780"/>
      <c r="MYO25" s="780"/>
      <c r="MYP25" s="780"/>
      <c r="MYQ25" s="780"/>
      <c r="MYR25" s="780"/>
      <c r="MYS25" s="780"/>
      <c r="MYT25" s="780"/>
      <c r="MYU25" s="780"/>
      <c r="MYV25" s="780"/>
      <c r="MYW25" s="780"/>
      <c r="MYX25" s="780"/>
      <c r="MYY25" s="780"/>
      <c r="MYZ25" s="780"/>
      <c r="MZA25" s="780"/>
      <c r="MZB25" s="780"/>
      <c r="MZC25" s="780"/>
      <c r="MZD25" s="780"/>
      <c r="MZE25" s="780"/>
      <c r="MZF25" s="780"/>
      <c r="MZG25" s="780"/>
      <c r="MZH25" s="780"/>
      <c r="MZI25" s="780"/>
      <c r="MZJ25" s="780"/>
      <c r="MZK25" s="780"/>
      <c r="MZL25" s="780"/>
      <c r="MZM25" s="780"/>
      <c r="MZN25" s="780"/>
      <c r="MZO25" s="780"/>
      <c r="MZP25" s="780"/>
      <c r="MZQ25" s="780"/>
      <c r="MZR25" s="780"/>
      <c r="MZS25" s="780"/>
      <c r="MZT25" s="780"/>
      <c r="MZU25" s="780"/>
      <c r="MZV25" s="780"/>
      <c r="MZW25" s="780"/>
      <c r="MZX25" s="780"/>
      <c r="MZY25" s="780"/>
      <c r="MZZ25" s="780"/>
      <c r="NAA25" s="780"/>
      <c r="NAB25" s="780"/>
      <c r="NAC25" s="780"/>
      <c r="NAD25" s="780"/>
      <c r="NAE25" s="780"/>
      <c r="NAF25" s="780"/>
      <c r="NAG25" s="780"/>
      <c r="NAH25" s="780"/>
      <c r="NAI25" s="780"/>
      <c r="NAJ25" s="780"/>
      <c r="NAK25" s="780"/>
      <c r="NAL25" s="780"/>
      <c r="NAM25" s="780"/>
      <c r="NAN25" s="780"/>
      <c r="NAO25" s="780"/>
      <c r="NAP25" s="780"/>
      <c r="NAQ25" s="780"/>
      <c r="NAR25" s="780"/>
      <c r="NAS25" s="780"/>
      <c r="NAT25" s="780"/>
      <c r="NAU25" s="780"/>
      <c r="NAV25" s="780"/>
      <c r="NAW25" s="780"/>
      <c r="NAX25" s="780"/>
      <c r="NAY25" s="780"/>
      <c r="NAZ25" s="780"/>
      <c r="NBA25" s="780"/>
      <c r="NBB25" s="780"/>
      <c r="NBC25" s="780"/>
      <c r="NBD25" s="780"/>
      <c r="NBE25" s="780"/>
      <c r="NBF25" s="780"/>
      <c r="NBG25" s="780"/>
      <c r="NBH25" s="780"/>
      <c r="NBI25" s="780"/>
      <c r="NBJ25" s="780"/>
      <c r="NBK25" s="780"/>
      <c r="NBL25" s="780"/>
      <c r="NBM25" s="780"/>
      <c r="NBN25" s="780"/>
      <c r="NBO25" s="780"/>
      <c r="NBP25" s="780"/>
      <c r="NBQ25" s="780"/>
      <c r="NBR25" s="780"/>
      <c r="NBS25" s="780"/>
      <c r="NBT25" s="780"/>
      <c r="NBU25" s="780"/>
      <c r="NBV25" s="780"/>
      <c r="NBW25" s="780"/>
      <c r="NBX25" s="780"/>
      <c r="NBY25" s="780"/>
      <c r="NBZ25" s="780"/>
      <c r="NCA25" s="780"/>
      <c r="NCB25" s="780"/>
      <c r="NCC25" s="780"/>
      <c r="NCD25" s="780"/>
      <c r="NCE25" s="780"/>
      <c r="NCF25" s="780"/>
      <c r="NCG25" s="780"/>
      <c r="NCH25" s="780"/>
      <c r="NCI25" s="780"/>
      <c r="NCJ25" s="780"/>
      <c r="NCK25" s="780"/>
      <c r="NCL25" s="780"/>
      <c r="NCM25" s="780"/>
      <c r="NCN25" s="780"/>
      <c r="NCO25" s="780"/>
      <c r="NCP25" s="780"/>
      <c r="NCQ25" s="780"/>
      <c r="NCR25" s="780"/>
      <c r="NCS25" s="780"/>
      <c r="NCT25" s="780"/>
      <c r="NCU25" s="780"/>
      <c r="NCV25" s="780"/>
      <c r="NCW25" s="780"/>
      <c r="NCX25" s="780"/>
      <c r="NCY25" s="780"/>
      <c r="NCZ25" s="780"/>
      <c r="NDA25" s="780"/>
      <c r="NDB25" s="780"/>
      <c r="NDC25" s="780"/>
      <c r="NDD25" s="780"/>
      <c r="NDE25" s="780"/>
      <c r="NDF25" s="780"/>
      <c r="NDG25" s="780"/>
      <c r="NDH25" s="780"/>
      <c r="NDI25" s="780"/>
      <c r="NDJ25" s="780"/>
      <c r="NDK25" s="780"/>
      <c r="NDL25" s="780"/>
      <c r="NDM25" s="780"/>
      <c r="NDN25" s="780"/>
      <c r="NDO25" s="780"/>
      <c r="NDP25" s="780"/>
      <c r="NDQ25" s="780"/>
      <c r="NDR25" s="780"/>
      <c r="NDS25" s="780"/>
      <c r="NDT25" s="780"/>
      <c r="NDU25" s="780"/>
      <c r="NDV25" s="780"/>
      <c r="NDW25" s="780"/>
      <c r="NDX25" s="780"/>
      <c r="NDY25" s="780"/>
      <c r="NDZ25" s="780"/>
      <c r="NEA25" s="780"/>
      <c r="NEB25" s="780"/>
      <c r="NEC25" s="780"/>
      <c r="NED25" s="780"/>
      <c r="NEE25" s="780"/>
      <c r="NEF25" s="780"/>
      <c r="NEG25" s="780"/>
      <c r="NEH25" s="780"/>
      <c r="NEI25" s="780"/>
      <c r="NEJ25" s="780"/>
      <c r="NEK25" s="780"/>
      <c r="NEL25" s="780"/>
      <c r="NEM25" s="780"/>
      <c r="NEN25" s="780"/>
      <c r="NEO25" s="780"/>
      <c r="NEP25" s="780"/>
      <c r="NEQ25" s="780"/>
      <c r="NER25" s="780"/>
      <c r="NES25" s="780"/>
      <c r="NET25" s="780"/>
      <c r="NEU25" s="780"/>
      <c r="NEV25" s="780"/>
      <c r="NEW25" s="780"/>
      <c r="NEX25" s="780"/>
      <c r="NEY25" s="780"/>
      <c r="NEZ25" s="780"/>
      <c r="NFA25" s="780"/>
      <c r="NFB25" s="780"/>
      <c r="NFC25" s="780"/>
      <c r="NFD25" s="780"/>
      <c r="NFE25" s="780"/>
      <c r="NFF25" s="780"/>
      <c r="NFG25" s="780"/>
      <c r="NFH25" s="780"/>
      <c r="NFI25" s="780"/>
      <c r="NFJ25" s="780"/>
      <c r="NFK25" s="780"/>
      <c r="NFL25" s="780"/>
      <c r="NFM25" s="780"/>
      <c r="NFN25" s="780"/>
      <c r="NFO25" s="780"/>
      <c r="NFP25" s="780"/>
      <c r="NFQ25" s="780"/>
      <c r="NFR25" s="780"/>
      <c r="NFS25" s="780"/>
      <c r="NFT25" s="780"/>
      <c r="NFU25" s="780"/>
      <c r="NFV25" s="780"/>
      <c r="NFW25" s="780"/>
      <c r="NFX25" s="780"/>
      <c r="NFY25" s="780"/>
      <c r="NFZ25" s="780"/>
      <c r="NGA25" s="780"/>
      <c r="NGB25" s="780"/>
      <c r="NGC25" s="780"/>
      <c r="NGD25" s="780"/>
      <c r="NGE25" s="780"/>
      <c r="NGF25" s="780"/>
      <c r="NGG25" s="780"/>
      <c r="NGH25" s="780"/>
      <c r="NGI25" s="780"/>
      <c r="NGJ25" s="780"/>
      <c r="NGK25" s="780"/>
      <c r="NGL25" s="780"/>
      <c r="NGM25" s="780"/>
      <c r="NGN25" s="780"/>
      <c r="NGO25" s="780"/>
      <c r="NGP25" s="780"/>
      <c r="NGQ25" s="780"/>
      <c r="NGR25" s="780"/>
      <c r="NGS25" s="780"/>
      <c r="NGT25" s="780"/>
      <c r="NGU25" s="780"/>
      <c r="NGV25" s="780"/>
      <c r="NGW25" s="780"/>
      <c r="NGX25" s="780"/>
      <c r="NGY25" s="780"/>
      <c r="NGZ25" s="780"/>
      <c r="NHA25" s="780"/>
      <c r="NHB25" s="780"/>
      <c r="NHC25" s="780"/>
      <c r="NHD25" s="780"/>
      <c r="NHE25" s="780"/>
      <c r="NHF25" s="780"/>
      <c r="NHG25" s="780"/>
      <c r="NHH25" s="780"/>
      <c r="NHI25" s="780"/>
      <c r="NHJ25" s="780"/>
      <c r="NHK25" s="780"/>
      <c r="NHL25" s="780"/>
      <c r="NHM25" s="780"/>
      <c r="NHN25" s="780"/>
      <c r="NHO25" s="780"/>
      <c r="NHP25" s="780"/>
      <c r="NHQ25" s="780"/>
      <c r="NHR25" s="780"/>
      <c r="NHS25" s="780"/>
      <c r="NHT25" s="780"/>
      <c r="NHU25" s="780"/>
      <c r="NHV25" s="780"/>
      <c r="NHW25" s="780"/>
      <c r="NHX25" s="780"/>
      <c r="NHY25" s="780"/>
      <c r="NHZ25" s="780"/>
      <c r="NIA25" s="780"/>
      <c r="NIB25" s="780"/>
      <c r="NIC25" s="780"/>
      <c r="NID25" s="780"/>
      <c r="NIE25" s="780"/>
      <c r="NIF25" s="780"/>
      <c r="NIG25" s="780"/>
      <c r="NIH25" s="780"/>
      <c r="NII25" s="780"/>
      <c r="NIJ25" s="780"/>
      <c r="NIK25" s="780"/>
      <c r="NIL25" s="780"/>
      <c r="NIM25" s="780"/>
      <c r="NIN25" s="780"/>
      <c r="NIO25" s="780"/>
      <c r="NIP25" s="780"/>
      <c r="NIQ25" s="780"/>
      <c r="NIR25" s="780"/>
      <c r="NIS25" s="780"/>
      <c r="NIT25" s="780"/>
      <c r="NIU25" s="780"/>
      <c r="NIV25" s="780"/>
      <c r="NIW25" s="780"/>
      <c r="NIX25" s="780"/>
      <c r="NIY25" s="780"/>
      <c r="NIZ25" s="780"/>
      <c r="NJA25" s="780"/>
      <c r="NJB25" s="780"/>
      <c r="NJC25" s="780"/>
      <c r="NJD25" s="780"/>
      <c r="NJE25" s="780"/>
      <c r="NJF25" s="780"/>
      <c r="NJG25" s="780"/>
      <c r="NJH25" s="780"/>
      <c r="NJI25" s="780"/>
      <c r="NJJ25" s="780"/>
      <c r="NJK25" s="780"/>
      <c r="NJL25" s="780"/>
      <c r="NJM25" s="780"/>
      <c r="NJN25" s="780"/>
      <c r="NJO25" s="780"/>
      <c r="NJP25" s="780"/>
      <c r="NJQ25" s="780"/>
      <c r="NJR25" s="780"/>
      <c r="NJS25" s="780"/>
      <c r="NJT25" s="780"/>
      <c r="NJU25" s="780"/>
      <c r="NJV25" s="780"/>
      <c r="NJW25" s="780"/>
      <c r="NJX25" s="780"/>
      <c r="NJY25" s="780"/>
      <c r="NJZ25" s="780"/>
      <c r="NKA25" s="780"/>
      <c r="NKB25" s="780"/>
      <c r="NKC25" s="780"/>
      <c r="NKD25" s="780"/>
      <c r="NKE25" s="780"/>
      <c r="NKF25" s="780"/>
      <c r="NKG25" s="780"/>
      <c r="NKH25" s="780"/>
      <c r="NKI25" s="780"/>
      <c r="NKJ25" s="780"/>
      <c r="NKK25" s="780"/>
      <c r="NKL25" s="780"/>
      <c r="NKM25" s="780"/>
      <c r="NKN25" s="780"/>
      <c r="NKO25" s="780"/>
      <c r="NKP25" s="780"/>
      <c r="NKQ25" s="780"/>
      <c r="NKR25" s="780"/>
      <c r="NKS25" s="780"/>
      <c r="NKT25" s="780"/>
      <c r="NKU25" s="780"/>
      <c r="NKV25" s="780"/>
      <c r="NKW25" s="780"/>
      <c r="NKX25" s="780"/>
      <c r="NKY25" s="780"/>
      <c r="NKZ25" s="780"/>
      <c r="NLA25" s="780"/>
      <c r="NLB25" s="780"/>
      <c r="NLC25" s="780"/>
      <c r="NLD25" s="780"/>
      <c r="NLE25" s="780"/>
      <c r="NLF25" s="780"/>
      <c r="NLG25" s="780"/>
      <c r="NLH25" s="780"/>
      <c r="NLI25" s="780"/>
      <c r="NLJ25" s="780"/>
      <c r="NLK25" s="780"/>
      <c r="NLL25" s="780"/>
      <c r="NLM25" s="780"/>
      <c r="NLN25" s="780"/>
      <c r="NLO25" s="780"/>
      <c r="NLP25" s="780"/>
      <c r="NLQ25" s="780"/>
      <c r="NLR25" s="780"/>
      <c r="NLS25" s="780"/>
      <c r="NLT25" s="780"/>
      <c r="NLU25" s="780"/>
      <c r="NLV25" s="780"/>
      <c r="NLW25" s="780"/>
      <c r="NLX25" s="780"/>
      <c r="NLY25" s="780"/>
      <c r="NLZ25" s="780"/>
      <c r="NMA25" s="780"/>
      <c r="NMB25" s="780"/>
      <c r="NMC25" s="780"/>
      <c r="NMD25" s="780"/>
      <c r="NME25" s="780"/>
      <c r="NMF25" s="780"/>
      <c r="NMG25" s="780"/>
      <c r="NMH25" s="780"/>
      <c r="NMI25" s="780"/>
      <c r="NMJ25" s="780"/>
      <c r="NMK25" s="780"/>
      <c r="NML25" s="780"/>
      <c r="NMM25" s="780"/>
      <c r="NMN25" s="780"/>
      <c r="NMO25" s="780"/>
      <c r="NMP25" s="780"/>
      <c r="NMQ25" s="780"/>
      <c r="NMR25" s="780"/>
      <c r="NMS25" s="780"/>
      <c r="NMT25" s="780"/>
      <c r="NMU25" s="780"/>
      <c r="NMV25" s="780"/>
      <c r="NMW25" s="780"/>
      <c r="NMX25" s="780"/>
      <c r="NMY25" s="780"/>
      <c r="NMZ25" s="780"/>
      <c r="NNA25" s="780"/>
      <c r="NNB25" s="780"/>
      <c r="NNC25" s="780"/>
      <c r="NND25" s="780"/>
      <c r="NNE25" s="780"/>
      <c r="NNF25" s="780"/>
      <c r="NNG25" s="780"/>
      <c r="NNH25" s="780"/>
      <c r="NNI25" s="780"/>
      <c r="NNJ25" s="780"/>
      <c r="NNK25" s="780"/>
      <c r="NNL25" s="780"/>
      <c r="NNM25" s="780"/>
      <c r="NNN25" s="780"/>
      <c r="NNO25" s="780"/>
      <c r="NNP25" s="780"/>
      <c r="NNQ25" s="780"/>
      <c r="NNR25" s="780"/>
      <c r="NNS25" s="780"/>
      <c r="NNT25" s="780"/>
      <c r="NNU25" s="780"/>
      <c r="NNV25" s="780"/>
      <c r="NNW25" s="780"/>
      <c r="NNX25" s="780"/>
      <c r="NNY25" s="780"/>
      <c r="NNZ25" s="780"/>
      <c r="NOA25" s="780"/>
      <c r="NOB25" s="780"/>
      <c r="NOC25" s="780"/>
      <c r="NOD25" s="780"/>
      <c r="NOE25" s="780"/>
      <c r="NOF25" s="780"/>
      <c r="NOG25" s="780"/>
      <c r="NOH25" s="780"/>
      <c r="NOI25" s="780"/>
      <c r="NOJ25" s="780"/>
      <c r="NOK25" s="780"/>
      <c r="NOL25" s="780"/>
      <c r="NOM25" s="780"/>
      <c r="NON25" s="780"/>
      <c r="NOO25" s="780"/>
      <c r="NOP25" s="780"/>
      <c r="NOQ25" s="780"/>
      <c r="NOR25" s="780"/>
      <c r="NOS25" s="780"/>
      <c r="NOT25" s="780"/>
      <c r="NOU25" s="780"/>
      <c r="NOV25" s="780"/>
      <c r="NOW25" s="780"/>
      <c r="NOX25" s="780"/>
      <c r="NOY25" s="780"/>
      <c r="NOZ25" s="780"/>
      <c r="NPA25" s="780"/>
      <c r="NPB25" s="780"/>
      <c r="NPC25" s="780"/>
      <c r="NPD25" s="780"/>
      <c r="NPE25" s="780"/>
      <c r="NPF25" s="780"/>
      <c r="NPG25" s="780"/>
      <c r="NPH25" s="780"/>
      <c r="NPI25" s="780"/>
      <c r="NPJ25" s="780"/>
      <c r="NPK25" s="780"/>
      <c r="NPL25" s="780"/>
      <c r="NPM25" s="780"/>
      <c r="NPN25" s="780"/>
      <c r="NPO25" s="780"/>
      <c r="NPP25" s="780"/>
      <c r="NPQ25" s="780"/>
      <c r="NPR25" s="780"/>
      <c r="NPS25" s="780"/>
      <c r="NPT25" s="780"/>
      <c r="NPU25" s="780"/>
      <c r="NPV25" s="780"/>
      <c r="NPW25" s="780"/>
      <c r="NPX25" s="780"/>
      <c r="NPY25" s="780"/>
      <c r="NPZ25" s="780"/>
      <c r="NQA25" s="780"/>
      <c r="NQB25" s="780"/>
      <c r="NQC25" s="780"/>
      <c r="NQD25" s="780"/>
      <c r="NQE25" s="780"/>
      <c r="NQF25" s="780"/>
      <c r="NQG25" s="780"/>
      <c r="NQH25" s="780"/>
      <c r="NQI25" s="780"/>
      <c r="NQJ25" s="780"/>
      <c r="NQK25" s="780"/>
      <c r="NQL25" s="780"/>
      <c r="NQM25" s="780"/>
      <c r="NQN25" s="780"/>
      <c r="NQO25" s="780"/>
      <c r="NQP25" s="780"/>
      <c r="NQQ25" s="780"/>
      <c r="NQR25" s="780"/>
      <c r="NQS25" s="780"/>
      <c r="NQT25" s="780"/>
      <c r="NQU25" s="780"/>
      <c r="NQV25" s="780"/>
      <c r="NQW25" s="780"/>
      <c r="NQX25" s="780"/>
      <c r="NQY25" s="780"/>
      <c r="NQZ25" s="780"/>
      <c r="NRA25" s="780"/>
      <c r="NRB25" s="780"/>
      <c r="NRC25" s="780"/>
      <c r="NRD25" s="780"/>
      <c r="NRE25" s="780"/>
      <c r="NRF25" s="780"/>
      <c r="NRG25" s="780"/>
      <c r="NRH25" s="780"/>
      <c r="NRI25" s="780"/>
      <c r="NRJ25" s="780"/>
      <c r="NRK25" s="780"/>
      <c r="NRL25" s="780"/>
      <c r="NRM25" s="780"/>
      <c r="NRN25" s="780"/>
      <c r="NRO25" s="780"/>
      <c r="NRP25" s="780"/>
      <c r="NRQ25" s="780"/>
      <c r="NRR25" s="780"/>
      <c r="NRS25" s="780"/>
      <c r="NRT25" s="780"/>
      <c r="NRU25" s="780"/>
      <c r="NRV25" s="780"/>
      <c r="NRW25" s="780"/>
      <c r="NRX25" s="780"/>
      <c r="NRY25" s="780"/>
      <c r="NRZ25" s="780"/>
      <c r="NSA25" s="780"/>
      <c r="NSB25" s="780"/>
      <c r="NSC25" s="780"/>
      <c r="NSD25" s="780"/>
      <c r="NSE25" s="780"/>
      <c r="NSF25" s="780"/>
      <c r="NSG25" s="780"/>
      <c r="NSH25" s="780"/>
      <c r="NSI25" s="780"/>
      <c r="NSJ25" s="780"/>
      <c r="NSK25" s="780"/>
      <c r="NSL25" s="780"/>
      <c r="NSM25" s="780"/>
      <c r="NSN25" s="780"/>
      <c r="NSO25" s="780"/>
      <c r="NSP25" s="780"/>
      <c r="NSQ25" s="780"/>
      <c r="NSR25" s="780"/>
      <c r="NSS25" s="780"/>
      <c r="NST25" s="780"/>
      <c r="NSU25" s="780"/>
      <c r="NSV25" s="780"/>
      <c r="NSW25" s="780"/>
      <c r="NSX25" s="780"/>
      <c r="NSY25" s="780"/>
      <c r="NSZ25" s="780"/>
      <c r="NTA25" s="780"/>
      <c r="NTB25" s="780"/>
      <c r="NTC25" s="780"/>
      <c r="NTD25" s="780"/>
      <c r="NTE25" s="780"/>
      <c r="NTF25" s="780"/>
      <c r="NTG25" s="780"/>
      <c r="NTH25" s="780"/>
      <c r="NTI25" s="780"/>
      <c r="NTJ25" s="780"/>
      <c r="NTK25" s="780"/>
      <c r="NTL25" s="780"/>
      <c r="NTM25" s="780"/>
      <c r="NTN25" s="780"/>
      <c r="NTO25" s="780"/>
      <c r="NTP25" s="780"/>
      <c r="NTQ25" s="780"/>
      <c r="NTR25" s="780"/>
      <c r="NTS25" s="780"/>
      <c r="NTT25" s="780"/>
      <c r="NTU25" s="780"/>
      <c r="NTV25" s="780"/>
      <c r="NTW25" s="780"/>
      <c r="NTX25" s="780"/>
      <c r="NTY25" s="780"/>
      <c r="NTZ25" s="780"/>
      <c r="NUA25" s="780"/>
      <c r="NUB25" s="780"/>
      <c r="NUC25" s="780"/>
      <c r="NUD25" s="780"/>
      <c r="NUE25" s="780"/>
      <c r="NUF25" s="780"/>
      <c r="NUG25" s="780"/>
      <c r="NUH25" s="780"/>
      <c r="NUI25" s="780"/>
      <c r="NUJ25" s="780"/>
      <c r="NUK25" s="780"/>
      <c r="NUL25" s="780"/>
      <c r="NUM25" s="780"/>
      <c r="NUN25" s="780"/>
      <c r="NUO25" s="780"/>
      <c r="NUP25" s="780"/>
      <c r="NUQ25" s="780"/>
      <c r="NUR25" s="780"/>
      <c r="NUS25" s="780"/>
      <c r="NUT25" s="780"/>
      <c r="NUU25" s="780"/>
      <c r="NUV25" s="780"/>
      <c r="NUW25" s="780"/>
      <c r="NUX25" s="780"/>
      <c r="NUY25" s="780"/>
      <c r="NUZ25" s="780"/>
      <c r="NVA25" s="780"/>
      <c r="NVB25" s="780"/>
      <c r="NVC25" s="780"/>
      <c r="NVD25" s="780"/>
      <c r="NVE25" s="780"/>
      <c r="NVF25" s="780"/>
      <c r="NVG25" s="780"/>
      <c r="NVH25" s="780"/>
      <c r="NVI25" s="780"/>
      <c r="NVJ25" s="780"/>
      <c r="NVK25" s="780"/>
      <c r="NVL25" s="780"/>
      <c r="NVM25" s="780"/>
      <c r="NVN25" s="780"/>
      <c r="NVO25" s="780"/>
      <c r="NVP25" s="780"/>
      <c r="NVQ25" s="780"/>
      <c r="NVR25" s="780"/>
      <c r="NVS25" s="780"/>
      <c r="NVT25" s="780"/>
      <c r="NVU25" s="780"/>
      <c r="NVV25" s="780"/>
      <c r="NVW25" s="780"/>
      <c r="NVX25" s="780"/>
      <c r="NVY25" s="780"/>
      <c r="NVZ25" s="780"/>
      <c r="NWA25" s="780"/>
      <c r="NWB25" s="780"/>
      <c r="NWC25" s="780"/>
      <c r="NWD25" s="780"/>
      <c r="NWE25" s="780"/>
      <c r="NWF25" s="780"/>
      <c r="NWG25" s="780"/>
      <c r="NWH25" s="780"/>
      <c r="NWI25" s="780"/>
      <c r="NWJ25" s="780"/>
      <c r="NWK25" s="780"/>
      <c r="NWL25" s="780"/>
      <c r="NWM25" s="780"/>
      <c r="NWN25" s="780"/>
      <c r="NWO25" s="780"/>
      <c r="NWP25" s="780"/>
      <c r="NWQ25" s="780"/>
      <c r="NWR25" s="780"/>
      <c r="NWS25" s="780"/>
      <c r="NWT25" s="780"/>
      <c r="NWU25" s="780"/>
      <c r="NWV25" s="780"/>
      <c r="NWW25" s="780"/>
      <c r="NWX25" s="780"/>
      <c r="NWY25" s="780"/>
      <c r="NWZ25" s="780"/>
      <c r="NXA25" s="780"/>
      <c r="NXB25" s="780"/>
      <c r="NXC25" s="780"/>
      <c r="NXD25" s="780"/>
      <c r="NXE25" s="780"/>
      <c r="NXF25" s="780"/>
      <c r="NXG25" s="780"/>
      <c r="NXH25" s="780"/>
      <c r="NXI25" s="780"/>
      <c r="NXJ25" s="780"/>
      <c r="NXK25" s="780"/>
      <c r="NXL25" s="780"/>
      <c r="NXM25" s="780"/>
      <c r="NXN25" s="780"/>
      <c r="NXO25" s="780"/>
      <c r="NXP25" s="780"/>
      <c r="NXQ25" s="780"/>
      <c r="NXR25" s="780"/>
      <c r="NXS25" s="780"/>
      <c r="NXT25" s="780"/>
      <c r="NXU25" s="780"/>
      <c r="NXV25" s="780"/>
      <c r="NXW25" s="780"/>
      <c r="NXX25" s="780"/>
      <c r="NXY25" s="780"/>
      <c r="NXZ25" s="780"/>
      <c r="NYA25" s="780"/>
      <c r="NYB25" s="780"/>
      <c r="NYC25" s="780"/>
      <c r="NYD25" s="780"/>
      <c r="NYE25" s="780"/>
      <c r="NYF25" s="780"/>
      <c r="NYG25" s="780"/>
      <c r="NYH25" s="780"/>
      <c r="NYI25" s="780"/>
      <c r="NYJ25" s="780"/>
      <c r="NYK25" s="780"/>
      <c r="NYL25" s="780"/>
      <c r="NYM25" s="780"/>
      <c r="NYN25" s="780"/>
      <c r="NYO25" s="780"/>
      <c r="NYP25" s="780"/>
      <c r="NYQ25" s="780"/>
      <c r="NYR25" s="780"/>
      <c r="NYS25" s="780"/>
      <c r="NYT25" s="780"/>
      <c r="NYU25" s="780"/>
      <c r="NYV25" s="780"/>
      <c r="NYW25" s="780"/>
      <c r="NYX25" s="780"/>
      <c r="NYY25" s="780"/>
      <c r="NYZ25" s="780"/>
      <c r="NZA25" s="780"/>
      <c r="NZB25" s="780"/>
      <c r="NZC25" s="780"/>
      <c r="NZD25" s="780"/>
      <c r="NZE25" s="780"/>
      <c r="NZF25" s="780"/>
      <c r="NZG25" s="780"/>
      <c r="NZH25" s="780"/>
      <c r="NZI25" s="780"/>
      <c r="NZJ25" s="780"/>
      <c r="NZK25" s="780"/>
      <c r="NZL25" s="780"/>
      <c r="NZM25" s="780"/>
      <c r="NZN25" s="780"/>
      <c r="NZO25" s="780"/>
      <c r="NZP25" s="780"/>
      <c r="NZQ25" s="780"/>
      <c r="NZR25" s="780"/>
      <c r="NZS25" s="780"/>
      <c r="NZT25" s="780"/>
      <c r="NZU25" s="780"/>
      <c r="NZV25" s="780"/>
      <c r="NZW25" s="780"/>
      <c r="NZX25" s="780"/>
      <c r="NZY25" s="780"/>
      <c r="NZZ25" s="780"/>
      <c r="OAA25" s="780"/>
      <c r="OAB25" s="780"/>
      <c r="OAC25" s="780"/>
      <c r="OAD25" s="780"/>
      <c r="OAE25" s="780"/>
      <c r="OAF25" s="780"/>
      <c r="OAG25" s="780"/>
      <c r="OAH25" s="780"/>
      <c r="OAI25" s="780"/>
      <c r="OAJ25" s="780"/>
      <c r="OAK25" s="780"/>
      <c r="OAL25" s="780"/>
      <c r="OAM25" s="780"/>
      <c r="OAN25" s="780"/>
      <c r="OAO25" s="780"/>
      <c r="OAP25" s="780"/>
      <c r="OAQ25" s="780"/>
      <c r="OAR25" s="780"/>
      <c r="OAS25" s="780"/>
      <c r="OAT25" s="780"/>
      <c r="OAU25" s="780"/>
      <c r="OAV25" s="780"/>
      <c r="OAW25" s="780"/>
      <c r="OAX25" s="780"/>
      <c r="OAY25" s="780"/>
      <c r="OAZ25" s="780"/>
      <c r="OBA25" s="780"/>
      <c r="OBB25" s="780"/>
      <c r="OBC25" s="780"/>
      <c r="OBD25" s="780"/>
      <c r="OBE25" s="780"/>
      <c r="OBF25" s="780"/>
      <c r="OBG25" s="780"/>
      <c r="OBH25" s="780"/>
      <c r="OBI25" s="780"/>
      <c r="OBJ25" s="780"/>
      <c r="OBK25" s="780"/>
      <c r="OBL25" s="780"/>
      <c r="OBM25" s="780"/>
      <c r="OBN25" s="780"/>
      <c r="OBO25" s="780"/>
      <c r="OBP25" s="780"/>
      <c r="OBQ25" s="780"/>
      <c r="OBR25" s="780"/>
      <c r="OBS25" s="780"/>
      <c r="OBT25" s="780"/>
      <c r="OBU25" s="780"/>
      <c r="OBV25" s="780"/>
      <c r="OBW25" s="780"/>
      <c r="OBX25" s="780"/>
      <c r="OBY25" s="780"/>
      <c r="OBZ25" s="780"/>
      <c r="OCA25" s="780"/>
      <c r="OCB25" s="780"/>
      <c r="OCC25" s="780"/>
      <c r="OCD25" s="780"/>
      <c r="OCE25" s="780"/>
      <c r="OCF25" s="780"/>
      <c r="OCG25" s="780"/>
      <c r="OCH25" s="780"/>
      <c r="OCI25" s="780"/>
      <c r="OCJ25" s="780"/>
      <c r="OCK25" s="780"/>
      <c r="OCL25" s="780"/>
      <c r="OCM25" s="780"/>
      <c r="OCN25" s="780"/>
      <c r="OCO25" s="780"/>
      <c r="OCP25" s="780"/>
      <c r="OCQ25" s="780"/>
      <c r="OCR25" s="780"/>
      <c r="OCS25" s="780"/>
      <c r="OCT25" s="780"/>
      <c r="OCU25" s="780"/>
      <c r="OCV25" s="780"/>
      <c r="OCW25" s="780"/>
      <c r="OCX25" s="780"/>
      <c r="OCY25" s="780"/>
      <c r="OCZ25" s="780"/>
      <c r="ODA25" s="780"/>
      <c r="ODB25" s="780"/>
      <c r="ODC25" s="780"/>
      <c r="ODD25" s="780"/>
      <c r="ODE25" s="780"/>
      <c r="ODF25" s="780"/>
      <c r="ODG25" s="780"/>
      <c r="ODH25" s="780"/>
      <c r="ODI25" s="780"/>
      <c r="ODJ25" s="780"/>
      <c r="ODK25" s="780"/>
      <c r="ODL25" s="780"/>
      <c r="ODM25" s="780"/>
      <c r="ODN25" s="780"/>
      <c r="ODO25" s="780"/>
      <c r="ODP25" s="780"/>
      <c r="ODQ25" s="780"/>
      <c r="ODR25" s="780"/>
      <c r="ODS25" s="780"/>
      <c r="ODT25" s="780"/>
      <c r="ODU25" s="780"/>
      <c r="ODV25" s="780"/>
      <c r="ODW25" s="780"/>
      <c r="ODX25" s="780"/>
      <c r="ODY25" s="780"/>
      <c r="ODZ25" s="780"/>
      <c r="OEA25" s="780"/>
      <c r="OEB25" s="780"/>
      <c r="OEC25" s="780"/>
      <c r="OED25" s="780"/>
      <c r="OEE25" s="780"/>
      <c r="OEF25" s="780"/>
      <c r="OEG25" s="780"/>
      <c r="OEH25" s="780"/>
      <c r="OEI25" s="780"/>
      <c r="OEJ25" s="780"/>
      <c r="OEK25" s="780"/>
      <c r="OEL25" s="780"/>
      <c r="OEM25" s="780"/>
      <c r="OEN25" s="780"/>
      <c r="OEO25" s="780"/>
      <c r="OEP25" s="780"/>
      <c r="OEQ25" s="780"/>
      <c r="OER25" s="780"/>
      <c r="OES25" s="780"/>
      <c r="OET25" s="780"/>
      <c r="OEU25" s="780"/>
      <c r="OEV25" s="780"/>
      <c r="OEW25" s="780"/>
      <c r="OEX25" s="780"/>
      <c r="OEY25" s="780"/>
      <c r="OEZ25" s="780"/>
      <c r="OFA25" s="780"/>
      <c r="OFB25" s="780"/>
      <c r="OFC25" s="780"/>
      <c r="OFD25" s="780"/>
      <c r="OFE25" s="780"/>
      <c r="OFF25" s="780"/>
      <c r="OFG25" s="780"/>
      <c r="OFH25" s="780"/>
      <c r="OFI25" s="780"/>
      <c r="OFJ25" s="780"/>
      <c r="OFK25" s="780"/>
      <c r="OFL25" s="780"/>
      <c r="OFM25" s="780"/>
      <c r="OFN25" s="780"/>
      <c r="OFO25" s="780"/>
      <c r="OFP25" s="780"/>
      <c r="OFQ25" s="780"/>
      <c r="OFR25" s="780"/>
      <c r="OFS25" s="780"/>
      <c r="OFT25" s="780"/>
      <c r="OFU25" s="780"/>
      <c r="OFV25" s="780"/>
      <c r="OFW25" s="780"/>
      <c r="OFX25" s="780"/>
      <c r="OFY25" s="780"/>
      <c r="OFZ25" s="780"/>
      <c r="OGA25" s="780"/>
      <c r="OGB25" s="780"/>
      <c r="OGC25" s="780"/>
      <c r="OGD25" s="780"/>
      <c r="OGE25" s="780"/>
      <c r="OGF25" s="780"/>
      <c r="OGG25" s="780"/>
      <c r="OGH25" s="780"/>
      <c r="OGI25" s="780"/>
      <c r="OGJ25" s="780"/>
      <c r="OGK25" s="780"/>
      <c r="OGL25" s="780"/>
      <c r="OGM25" s="780"/>
      <c r="OGN25" s="780"/>
      <c r="OGO25" s="780"/>
      <c r="OGP25" s="780"/>
      <c r="OGQ25" s="780"/>
      <c r="OGR25" s="780"/>
      <c r="OGS25" s="780"/>
      <c r="OGT25" s="780"/>
      <c r="OGU25" s="780"/>
      <c r="OGV25" s="780"/>
      <c r="OGW25" s="780"/>
      <c r="OGX25" s="780"/>
      <c r="OGY25" s="780"/>
      <c r="OGZ25" s="780"/>
      <c r="OHA25" s="780"/>
      <c r="OHB25" s="780"/>
      <c r="OHC25" s="780"/>
      <c r="OHD25" s="780"/>
      <c r="OHE25" s="780"/>
      <c r="OHF25" s="780"/>
      <c r="OHG25" s="780"/>
      <c r="OHH25" s="780"/>
      <c r="OHI25" s="780"/>
      <c r="OHJ25" s="780"/>
      <c r="OHK25" s="780"/>
      <c r="OHL25" s="780"/>
      <c r="OHM25" s="780"/>
      <c r="OHN25" s="780"/>
      <c r="OHO25" s="780"/>
      <c r="OHP25" s="780"/>
      <c r="OHQ25" s="780"/>
      <c r="OHR25" s="780"/>
      <c r="OHS25" s="780"/>
      <c r="OHT25" s="780"/>
      <c r="OHU25" s="780"/>
      <c r="OHV25" s="780"/>
      <c r="OHW25" s="780"/>
      <c r="OHX25" s="780"/>
      <c r="OHY25" s="780"/>
      <c r="OHZ25" s="780"/>
      <c r="OIA25" s="780"/>
      <c r="OIB25" s="780"/>
      <c r="OIC25" s="780"/>
      <c r="OID25" s="780"/>
      <c r="OIE25" s="780"/>
      <c r="OIF25" s="780"/>
      <c r="OIG25" s="780"/>
      <c r="OIH25" s="780"/>
      <c r="OII25" s="780"/>
      <c r="OIJ25" s="780"/>
      <c r="OIK25" s="780"/>
      <c r="OIL25" s="780"/>
      <c r="OIM25" s="780"/>
      <c r="OIN25" s="780"/>
      <c r="OIO25" s="780"/>
      <c r="OIP25" s="780"/>
      <c r="OIQ25" s="780"/>
      <c r="OIR25" s="780"/>
      <c r="OIS25" s="780"/>
      <c r="OIT25" s="780"/>
      <c r="OIU25" s="780"/>
      <c r="OIV25" s="780"/>
      <c r="OIW25" s="780"/>
      <c r="OIX25" s="780"/>
      <c r="OIY25" s="780"/>
      <c r="OIZ25" s="780"/>
      <c r="OJA25" s="780"/>
      <c r="OJB25" s="780"/>
      <c r="OJC25" s="780"/>
      <c r="OJD25" s="780"/>
      <c r="OJE25" s="780"/>
      <c r="OJF25" s="780"/>
      <c r="OJG25" s="780"/>
      <c r="OJH25" s="780"/>
      <c r="OJI25" s="780"/>
      <c r="OJJ25" s="780"/>
      <c r="OJK25" s="780"/>
      <c r="OJL25" s="780"/>
      <c r="OJM25" s="780"/>
      <c r="OJN25" s="780"/>
      <c r="OJO25" s="780"/>
      <c r="OJP25" s="780"/>
      <c r="OJQ25" s="780"/>
      <c r="OJR25" s="780"/>
      <c r="OJS25" s="780"/>
      <c r="OJT25" s="780"/>
      <c r="OJU25" s="780"/>
      <c r="OJV25" s="780"/>
      <c r="OJW25" s="780"/>
      <c r="OJX25" s="780"/>
      <c r="OJY25" s="780"/>
      <c r="OJZ25" s="780"/>
      <c r="OKA25" s="780"/>
      <c r="OKB25" s="780"/>
      <c r="OKC25" s="780"/>
      <c r="OKD25" s="780"/>
      <c r="OKE25" s="780"/>
      <c r="OKF25" s="780"/>
      <c r="OKG25" s="780"/>
      <c r="OKH25" s="780"/>
      <c r="OKI25" s="780"/>
      <c r="OKJ25" s="780"/>
      <c r="OKK25" s="780"/>
      <c r="OKL25" s="780"/>
      <c r="OKM25" s="780"/>
      <c r="OKN25" s="780"/>
      <c r="OKO25" s="780"/>
      <c r="OKP25" s="780"/>
      <c r="OKQ25" s="780"/>
      <c r="OKR25" s="780"/>
      <c r="OKS25" s="780"/>
      <c r="OKT25" s="780"/>
      <c r="OKU25" s="780"/>
      <c r="OKV25" s="780"/>
      <c r="OKW25" s="780"/>
      <c r="OKX25" s="780"/>
      <c r="OKY25" s="780"/>
      <c r="OKZ25" s="780"/>
      <c r="OLA25" s="780"/>
      <c r="OLB25" s="780"/>
      <c r="OLC25" s="780"/>
      <c r="OLD25" s="780"/>
      <c r="OLE25" s="780"/>
      <c r="OLF25" s="780"/>
      <c r="OLG25" s="780"/>
      <c r="OLH25" s="780"/>
      <c r="OLI25" s="780"/>
      <c r="OLJ25" s="780"/>
      <c r="OLK25" s="780"/>
      <c r="OLL25" s="780"/>
      <c r="OLM25" s="780"/>
      <c r="OLN25" s="780"/>
      <c r="OLO25" s="780"/>
      <c r="OLP25" s="780"/>
      <c r="OLQ25" s="780"/>
      <c r="OLR25" s="780"/>
      <c r="OLS25" s="780"/>
      <c r="OLT25" s="780"/>
      <c r="OLU25" s="780"/>
      <c r="OLV25" s="780"/>
      <c r="OLW25" s="780"/>
      <c r="OLX25" s="780"/>
      <c r="OLY25" s="780"/>
      <c r="OLZ25" s="780"/>
      <c r="OMA25" s="780"/>
      <c r="OMB25" s="780"/>
      <c r="OMC25" s="780"/>
      <c r="OMD25" s="780"/>
      <c r="OME25" s="780"/>
      <c r="OMF25" s="780"/>
      <c r="OMG25" s="780"/>
      <c r="OMH25" s="780"/>
      <c r="OMI25" s="780"/>
      <c r="OMJ25" s="780"/>
      <c r="OMK25" s="780"/>
      <c r="OML25" s="780"/>
      <c r="OMM25" s="780"/>
      <c r="OMN25" s="780"/>
      <c r="OMO25" s="780"/>
      <c r="OMP25" s="780"/>
      <c r="OMQ25" s="780"/>
      <c r="OMR25" s="780"/>
      <c r="OMS25" s="780"/>
      <c r="OMT25" s="780"/>
      <c r="OMU25" s="780"/>
      <c r="OMV25" s="780"/>
      <c r="OMW25" s="780"/>
      <c r="OMX25" s="780"/>
      <c r="OMY25" s="780"/>
      <c r="OMZ25" s="780"/>
      <c r="ONA25" s="780"/>
      <c r="ONB25" s="780"/>
      <c r="ONC25" s="780"/>
      <c r="OND25" s="780"/>
      <c r="ONE25" s="780"/>
      <c r="ONF25" s="780"/>
      <c r="ONG25" s="780"/>
      <c r="ONH25" s="780"/>
      <c r="ONI25" s="780"/>
      <c r="ONJ25" s="780"/>
      <c r="ONK25" s="780"/>
      <c r="ONL25" s="780"/>
      <c r="ONM25" s="780"/>
      <c r="ONN25" s="780"/>
      <c r="ONO25" s="780"/>
      <c r="ONP25" s="780"/>
      <c r="ONQ25" s="780"/>
      <c r="ONR25" s="780"/>
      <c r="ONS25" s="780"/>
      <c r="ONT25" s="780"/>
      <c r="ONU25" s="780"/>
      <c r="ONV25" s="780"/>
      <c r="ONW25" s="780"/>
      <c r="ONX25" s="780"/>
      <c r="ONY25" s="780"/>
      <c r="ONZ25" s="780"/>
      <c r="OOA25" s="780"/>
      <c r="OOB25" s="780"/>
      <c r="OOC25" s="780"/>
      <c r="OOD25" s="780"/>
      <c r="OOE25" s="780"/>
      <c r="OOF25" s="780"/>
      <c r="OOG25" s="780"/>
      <c r="OOH25" s="780"/>
      <c r="OOI25" s="780"/>
      <c r="OOJ25" s="780"/>
      <c r="OOK25" s="780"/>
      <c r="OOL25" s="780"/>
      <c r="OOM25" s="780"/>
      <c r="OON25" s="780"/>
      <c r="OOO25" s="780"/>
      <c r="OOP25" s="780"/>
      <c r="OOQ25" s="780"/>
      <c r="OOR25" s="780"/>
      <c r="OOS25" s="780"/>
      <c r="OOT25" s="780"/>
      <c r="OOU25" s="780"/>
      <c r="OOV25" s="780"/>
      <c r="OOW25" s="780"/>
      <c r="OOX25" s="780"/>
      <c r="OOY25" s="780"/>
      <c r="OOZ25" s="780"/>
      <c r="OPA25" s="780"/>
      <c r="OPB25" s="780"/>
      <c r="OPC25" s="780"/>
      <c r="OPD25" s="780"/>
      <c r="OPE25" s="780"/>
      <c r="OPF25" s="780"/>
      <c r="OPG25" s="780"/>
      <c r="OPH25" s="780"/>
      <c r="OPI25" s="780"/>
      <c r="OPJ25" s="780"/>
      <c r="OPK25" s="780"/>
      <c r="OPL25" s="780"/>
      <c r="OPM25" s="780"/>
      <c r="OPN25" s="780"/>
      <c r="OPO25" s="780"/>
      <c r="OPP25" s="780"/>
      <c r="OPQ25" s="780"/>
      <c r="OPR25" s="780"/>
      <c r="OPS25" s="780"/>
      <c r="OPT25" s="780"/>
      <c r="OPU25" s="780"/>
      <c r="OPV25" s="780"/>
      <c r="OPW25" s="780"/>
      <c r="OPX25" s="780"/>
      <c r="OPY25" s="780"/>
      <c r="OPZ25" s="780"/>
      <c r="OQA25" s="780"/>
      <c r="OQB25" s="780"/>
      <c r="OQC25" s="780"/>
      <c r="OQD25" s="780"/>
      <c r="OQE25" s="780"/>
      <c r="OQF25" s="780"/>
      <c r="OQG25" s="780"/>
      <c r="OQH25" s="780"/>
      <c r="OQI25" s="780"/>
      <c r="OQJ25" s="780"/>
      <c r="OQK25" s="780"/>
      <c r="OQL25" s="780"/>
      <c r="OQM25" s="780"/>
      <c r="OQN25" s="780"/>
      <c r="OQO25" s="780"/>
      <c r="OQP25" s="780"/>
      <c r="OQQ25" s="780"/>
      <c r="OQR25" s="780"/>
      <c r="OQS25" s="780"/>
      <c r="OQT25" s="780"/>
      <c r="OQU25" s="780"/>
      <c r="OQV25" s="780"/>
      <c r="OQW25" s="780"/>
      <c r="OQX25" s="780"/>
      <c r="OQY25" s="780"/>
      <c r="OQZ25" s="780"/>
      <c r="ORA25" s="780"/>
      <c r="ORB25" s="780"/>
      <c r="ORC25" s="780"/>
      <c r="ORD25" s="780"/>
      <c r="ORE25" s="780"/>
      <c r="ORF25" s="780"/>
      <c r="ORG25" s="780"/>
      <c r="ORH25" s="780"/>
      <c r="ORI25" s="780"/>
      <c r="ORJ25" s="780"/>
      <c r="ORK25" s="780"/>
      <c r="ORL25" s="780"/>
      <c r="ORM25" s="780"/>
      <c r="ORN25" s="780"/>
      <c r="ORO25" s="780"/>
      <c r="ORP25" s="780"/>
      <c r="ORQ25" s="780"/>
      <c r="ORR25" s="780"/>
      <c r="ORS25" s="780"/>
      <c r="ORT25" s="780"/>
      <c r="ORU25" s="780"/>
      <c r="ORV25" s="780"/>
      <c r="ORW25" s="780"/>
      <c r="ORX25" s="780"/>
      <c r="ORY25" s="780"/>
      <c r="ORZ25" s="780"/>
      <c r="OSA25" s="780"/>
      <c r="OSB25" s="780"/>
      <c r="OSC25" s="780"/>
      <c r="OSD25" s="780"/>
      <c r="OSE25" s="780"/>
      <c r="OSF25" s="780"/>
      <c r="OSG25" s="780"/>
      <c r="OSH25" s="780"/>
      <c r="OSI25" s="780"/>
      <c r="OSJ25" s="780"/>
      <c r="OSK25" s="780"/>
      <c r="OSL25" s="780"/>
      <c r="OSM25" s="780"/>
      <c r="OSN25" s="780"/>
      <c r="OSO25" s="780"/>
      <c r="OSP25" s="780"/>
      <c r="OSQ25" s="780"/>
      <c r="OSR25" s="780"/>
      <c r="OSS25" s="780"/>
      <c r="OST25" s="780"/>
      <c r="OSU25" s="780"/>
      <c r="OSV25" s="780"/>
      <c r="OSW25" s="780"/>
      <c r="OSX25" s="780"/>
      <c r="OSY25" s="780"/>
      <c r="OSZ25" s="780"/>
      <c r="OTA25" s="780"/>
      <c r="OTB25" s="780"/>
      <c r="OTC25" s="780"/>
      <c r="OTD25" s="780"/>
      <c r="OTE25" s="780"/>
      <c r="OTF25" s="780"/>
      <c r="OTG25" s="780"/>
      <c r="OTH25" s="780"/>
      <c r="OTI25" s="780"/>
      <c r="OTJ25" s="780"/>
      <c r="OTK25" s="780"/>
      <c r="OTL25" s="780"/>
      <c r="OTM25" s="780"/>
      <c r="OTN25" s="780"/>
      <c r="OTO25" s="780"/>
      <c r="OTP25" s="780"/>
      <c r="OTQ25" s="780"/>
      <c r="OTR25" s="780"/>
      <c r="OTS25" s="780"/>
      <c r="OTT25" s="780"/>
      <c r="OTU25" s="780"/>
      <c r="OTV25" s="780"/>
      <c r="OTW25" s="780"/>
      <c r="OTX25" s="780"/>
      <c r="OTY25" s="780"/>
      <c r="OTZ25" s="780"/>
      <c r="OUA25" s="780"/>
      <c r="OUB25" s="780"/>
      <c r="OUC25" s="780"/>
      <c r="OUD25" s="780"/>
      <c r="OUE25" s="780"/>
      <c r="OUF25" s="780"/>
      <c r="OUG25" s="780"/>
      <c r="OUH25" s="780"/>
      <c r="OUI25" s="780"/>
      <c r="OUJ25" s="780"/>
      <c r="OUK25" s="780"/>
      <c r="OUL25" s="780"/>
      <c r="OUM25" s="780"/>
      <c r="OUN25" s="780"/>
      <c r="OUO25" s="780"/>
      <c r="OUP25" s="780"/>
      <c r="OUQ25" s="780"/>
      <c r="OUR25" s="780"/>
      <c r="OUS25" s="780"/>
      <c r="OUT25" s="780"/>
      <c r="OUU25" s="780"/>
      <c r="OUV25" s="780"/>
      <c r="OUW25" s="780"/>
      <c r="OUX25" s="780"/>
      <c r="OUY25" s="780"/>
      <c r="OUZ25" s="780"/>
      <c r="OVA25" s="780"/>
      <c r="OVB25" s="780"/>
      <c r="OVC25" s="780"/>
      <c r="OVD25" s="780"/>
      <c r="OVE25" s="780"/>
      <c r="OVF25" s="780"/>
      <c r="OVG25" s="780"/>
      <c r="OVH25" s="780"/>
      <c r="OVI25" s="780"/>
      <c r="OVJ25" s="780"/>
      <c r="OVK25" s="780"/>
      <c r="OVL25" s="780"/>
      <c r="OVM25" s="780"/>
      <c r="OVN25" s="780"/>
      <c r="OVO25" s="780"/>
      <c r="OVP25" s="780"/>
      <c r="OVQ25" s="780"/>
      <c r="OVR25" s="780"/>
      <c r="OVS25" s="780"/>
      <c r="OVT25" s="780"/>
      <c r="OVU25" s="780"/>
      <c r="OVV25" s="780"/>
      <c r="OVW25" s="780"/>
      <c r="OVX25" s="780"/>
      <c r="OVY25" s="780"/>
      <c r="OVZ25" s="780"/>
      <c r="OWA25" s="780"/>
      <c r="OWB25" s="780"/>
      <c r="OWC25" s="780"/>
      <c r="OWD25" s="780"/>
      <c r="OWE25" s="780"/>
      <c r="OWF25" s="780"/>
      <c r="OWG25" s="780"/>
      <c r="OWH25" s="780"/>
      <c r="OWI25" s="780"/>
      <c r="OWJ25" s="780"/>
      <c r="OWK25" s="780"/>
      <c r="OWL25" s="780"/>
      <c r="OWM25" s="780"/>
      <c r="OWN25" s="780"/>
      <c r="OWO25" s="780"/>
      <c r="OWP25" s="780"/>
      <c r="OWQ25" s="780"/>
      <c r="OWR25" s="780"/>
      <c r="OWS25" s="780"/>
      <c r="OWT25" s="780"/>
      <c r="OWU25" s="780"/>
      <c r="OWV25" s="780"/>
      <c r="OWW25" s="780"/>
      <c r="OWX25" s="780"/>
      <c r="OWY25" s="780"/>
      <c r="OWZ25" s="780"/>
      <c r="OXA25" s="780"/>
      <c r="OXB25" s="780"/>
      <c r="OXC25" s="780"/>
      <c r="OXD25" s="780"/>
      <c r="OXE25" s="780"/>
      <c r="OXF25" s="780"/>
      <c r="OXG25" s="780"/>
      <c r="OXH25" s="780"/>
      <c r="OXI25" s="780"/>
      <c r="OXJ25" s="780"/>
      <c r="OXK25" s="780"/>
      <c r="OXL25" s="780"/>
      <c r="OXM25" s="780"/>
      <c r="OXN25" s="780"/>
      <c r="OXO25" s="780"/>
      <c r="OXP25" s="780"/>
      <c r="OXQ25" s="780"/>
      <c r="OXR25" s="780"/>
      <c r="OXS25" s="780"/>
      <c r="OXT25" s="780"/>
      <c r="OXU25" s="780"/>
      <c r="OXV25" s="780"/>
      <c r="OXW25" s="780"/>
      <c r="OXX25" s="780"/>
      <c r="OXY25" s="780"/>
      <c r="OXZ25" s="780"/>
      <c r="OYA25" s="780"/>
      <c r="OYB25" s="780"/>
      <c r="OYC25" s="780"/>
      <c r="OYD25" s="780"/>
      <c r="OYE25" s="780"/>
      <c r="OYF25" s="780"/>
      <c r="OYG25" s="780"/>
      <c r="OYH25" s="780"/>
      <c r="OYI25" s="780"/>
      <c r="OYJ25" s="780"/>
      <c r="OYK25" s="780"/>
      <c r="OYL25" s="780"/>
      <c r="OYM25" s="780"/>
      <c r="OYN25" s="780"/>
      <c r="OYO25" s="780"/>
      <c r="OYP25" s="780"/>
      <c r="OYQ25" s="780"/>
      <c r="OYR25" s="780"/>
      <c r="OYS25" s="780"/>
      <c r="OYT25" s="780"/>
      <c r="OYU25" s="780"/>
      <c r="OYV25" s="780"/>
      <c r="OYW25" s="780"/>
      <c r="OYX25" s="780"/>
      <c r="OYY25" s="780"/>
      <c r="OYZ25" s="780"/>
      <c r="OZA25" s="780"/>
      <c r="OZB25" s="780"/>
      <c r="OZC25" s="780"/>
      <c r="OZD25" s="780"/>
      <c r="OZE25" s="780"/>
      <c r="OZF25" s="780"/>
      <c r="OZG25" s="780"/>
      <c r="OZH25" s="780"/>
      <c r="OZI25" s="780"/>
      <c r="OZJ25" s="780"/>
      <c r="OZK25" s="780"/>
      <c r="OZL25" s="780"/>
      <c r="OZM25" s="780"/>
      <c r="OZN25" s="780"/>
      <c r="OZO25" s="780"/>
      <c r="OZP25" s="780"/>
      <c r="OZQ25" s="780"/>
      <c r="OZR25" s="780"/>
      <c r="OZS25" s="780"/>
      <c r="OZT25" s="780"/>
      <c r="OZU25" s="780"/>
      <c r="OZV25" s="780"/>
      <c r="OZW25" s="780"/>
      <c r="OZX25" s="780"/>
      <c r="OZY25" s="780"/>
      <c r="OZZ25" s="780"/>
      <c r="PAA25" s="780"/>
      <c r="PAB25" s="780"/>
      <c r="PAC25" s="780"/>
      <c r="PAD25" s="780"/>
      <c r="PAE25" s="780"/>
      <c r="PAF25" s="780"/>
      <c r="PAG25" s="780"/>
      <c r="PAH25" s="780"/>
      <c r="PAI25" s="780"/>
      <c r="PAJ25" s="780"/>
      <c r="PAK25" s="780"/>
      <c r="PAL25" s="780"/>
      <c r="PAM25" s="780"/>
      <c r="PAN25" s="780"/>
      <c r="PAO25" s="780"/>
      <c r="PAP25" s="780"/>
      <c r="PAQ25" s="780"/>
      <c r="PAR25" s="780"/>
      <c r="PAS25" s="780"/>
      <c r="PAT25" s="780"/>
      <c r="PAU25" s="780"/>
      <c r="PAV25" s="780"/>
      <c r="PAW25" s="780"/>
      <c r="PAX25" s="780"/>
      <c r="PAY25" s="780"/>
      <c r="PAZ25" s="780"/>
      <c r="PBA25" s="780"/>
      <c r="PBB25" s="780"/>
      <c r="PBC25" s="780"/>
      <c r="PBD25" s="780"/>
      <c r="PBE25" s="780"/>
      <c r="PBF25" s="780"/>
      <c r="PBG25" s="780"/>
      <c r="PBH25" s="780"/>
      <c r="PBI25" s="780"/>
      <c r="PBJ25" s="780"/>
      <c r="PBK25" s="780"/>
      <c r="PBL25" s="780"/>
      <c r="PBM25" s="780"/>
      <c r="PBN25" s="780"/>
      <c r="PBO25" s="780"/>
      <c r="PBP25" s="780"/>
      <c r="PBQ25" s="780"/>
      <c r="PBR25" s="780"/>
      <c r="PBS25" s="780"/>
      <c r="PBT25" s="780"/>
      <c r="PBU25" s="780"/>
      <c r="PBV25" s="780"/>
      <c r="PBW25" s="780"/>
      <c r="PBX25" s="780"/>
      <c r="PBY25" s="780"/>
      <c r="PBZ25" s="780"/>
      <c r="PCA25" s="780"/>
      <c r="PCB25" s="780"/>
      <c r="PCC25" s="780"/>
      <c r="PCD25" s="780"/>
      <c r="PCE25" s="780"/>
      <c r="PCF25" s="780"/>
      <c r="PCG25" s="780"/>
      <c r="PCH25" s="780"/>
      <c r="PCI25" s="780"/>
      <c r="PCJ25" s="780"/>
      <c r="PCK25" s="780"/>
      <c r="PCL25" s="780"/>
      <c r="PCM25" s="780"/>
      <c r="PCN25" s="780"/>
      <c r="PCO25" s="780"/>
      <c r="PCP25" s="780"/>
      <c r="PCQ25" s="780"/>
      <c r="PCR25" s="780"/>
      <c r="PCS25" s="780"/>
      <c r="PCT25" s="780"/>
      <c r="PCU25" s="780"/>
      <c r="PCV25" s="780"/>
      <c r="PCW25" s="780"/>
      <c r="PCX25" s="780"/>
      <c r="PCY25" s="780"/>
      <c r="PCZ25" s="780"/>
      <c r="PDA25" s="780"/>
      <c r="PDB25" s="780"/>
      <c r="PDC25" s="780"/>
      <c r="PDD25" s="780"/>
      <c r="PDE25" s="780"/>
      <c r="PDF25" s="780"/>
      <c r="PDG25" s="780"/>
      <c r="PDH25" s="780"/>
      <c r="PDI25" s="780"/>
      <c r="PDJ25" s="780"/>
      <c r="PDK25" s="780"/>
      <c r="PDL25" s="780"/>
      <c r="PDM25" s="780"/>
      <c r="PDN25" s="780"/>
      <c r="PDO25" s="780"/>
      <c r="PDP25" s="780"/>
      <c r="PDQ25" s="780"/>
      <c r="PDR25" s="780"/>
      <c r="PDS25" s="780"/>
      <c r="PDT25" s="780"/>
      <c r="PDU25" s="780"/>
      <c r="PDV25" s="780"/>
      <c r="PDW25" s="780"/>
      <c r="PDX25" s="780"/>
      <c r="PDY25" s="780"/>
      <c r="PDZ25" s="780"/>
      <c r="PEA25" s="780"/>
      <c r="PEB25" s="780"/>
      <c r="PEC25" s="780"/>
      <c r="PED25" s="780"/>
      <c r="PEE25" s="780"/>
      <c r="PEF25" s="780"/>
      <c r="PEG25" s="780"/>
      <c r="PEH25" s="780"/>
      <c r="PEI25" s="780"/>
      <c r="PEJ25" s="780"/>
      <c r="PEK25" s="780"/>
      <c r="PEL25" s="780"/>
      <c r="PEM25" s="780"/>
      <c r="PEN25" s="780"/>
      <c r="PEO25" s="780"/>
      <c r="PEP25" s="780"/>
      <c r="PEQ25" s="780"/>
      <c r="PER25" s="780"/>
      <c r="PES25" s="780"/>
      <c r="PET25" s="780"/>
      <c r="PEU25" s="780"/>
      <c r="PEV25" s="780"/>
      <c r="PEW25" s="780"/>
      <c r="PEX25" s="780"/>
      <c r="PEY25" s="780"/>
      <c r="PEZ25" s="780"/>
      <c r="PFA25" s="780"/>
      <c r="PFB25" s="780"/>
      <c r="PFC25" s="780"/>
      <c r="PFD25" s="780"/>
      <c r="PFE25" s="780"/>
      <c r="PFF25" s="780"/>
      <c r="PFG25" s="780"/>
      <c r="PFH25" s="780"/>
      <c r="PFI25" s="780"/>
      <c r="PFJ25" s="780"/>
      <c r="PFK25" s="780"/>
      <c r="PFL25" s="780"/>
      <c r="PFM25" s="780"/>
      <c r="PFN25" s="780"/>
      <c r="PFO25" s="780"/>
      <c r="PFP25" s="780"/>
      <c r="PFQ25" s="780"/>
      <c r="PFR25" s="780"/>
      <c r="PFS25" s="780"/>
      <c r="PFT25" s="780"/>
      <c r="PFU25" s="780"/>
      <c r="PFV25" s="780"/>
      <c r="PFW25" s="780"/>
      <c r="PFX25" s="780"/>
      <c r="PFY25" s="780"/>
      <c r="PFZ25" s="780"/>
      <c r="PGA25" s="780"/>
      <c r="PGB25" s="780"/>
      <c r="PGC25" s="780"/>
      <c r="PGD25" s="780"/>
      <c r="PGE25" s="780"/>
      <c r="PGF25" s="780"/>
      <c r="PGG25" s="780"/>
      <c r="PGH25" s="780"/>
      <c r="PGI25" s="780"/>
      <c r="PGJ25" s="780"/>
      <c r="PGK25" s="780"/>
      <c r="PGL25" s="780"/>
      <c r="PGM25" s="780"/>
      <c r="PGN25" s="780"/>
      <c r="PGO25" s="780"/>
      <c r="PGP25" s="780"/>
      <c r="PGQ25" s="780"/>
      <c r="PGR25" s="780"/>
      <c r="PGS25" s="780"/>
      <c r="PGT25" s="780"/>
      <c r="PGU25" s="780"/>
      <c r="PGV25" s="780"/>
      <c r="PGW25" s="780"/>
      <c r="PGX25" s="780"/>
      <c r="PGY25" s="780"/>
      <c r="PGZ25" s="780"/>
      <c r="PHA25" s="780"/>
      <c r="PHB25" s="780"/>
      <c r="PHC25" s="780"/>
      <c r="PHD25" s="780"/>
      <c r="PHE25" s="780"/>
      <c r="PHF25" s="780"/>
      <c r="PHG25" s="780"/>
      <c r="PHH25" s="780"/>
      <c r="PHI25" s="780"/>
      <c r="PHJ25" s="780"/>
      <c r="PHK25" s="780"/>
      <c r="PHL25" s="780"/>
      <c r="PHM25" s="780"/>
      <c r="PHN25" s="780"/>
      <c r="PHO25" s="780"/>
      <c r="PHP25" s="780"/>
      <c r="PHQ25" s="780"/>
      <c r="PHR25" s="780"/>
      <c r="PHS25" s="780"/>
      <c r="PHT25" s="780"/>
      <c r="PHU25" s="780"/>
      <c r="PHV25" s="780"/>
      <c r="PHW25" s="780"/>
      <c r="PHX25" s="780"/>
      <c r="PHY25" s="780"/>
      <c r="PHZ25" s="780"/>
      <c r="PIA25" s="780"/>
      <c r="PIB25" s="780"/>
      <c r="PIC25" s="780"/>
      <c r="PID25" s="780"/>
      <c r="PIE25" s="780"/>
      <c r="PIF25" s="780"/>
      <c r="PIG25" s="780"/>
      <c r="PIH25" s="780"/>
      <c r="PII25" s="780"/>
      <c r="PIJ25" s="780"/>
      <c r="PIK25" s="780"/>
      <c r="PIL25" s="780"/>
      <c r="PIM25" s="780"/>
      <c r="PIN25" s="780"/>
      <c r="PIO25" s="780"/>
      <c r="PIP25" s="780"/>
      <c r="PIQ25" s="780"/>
      <c r="PIR25" s="780"/>
      <c r="PIS25" s="780"/>
      <c r="PIT25" s="780"/>
      <c r="PIU25" s="780"/>
      <c r="PIV25" s="780"/>
      <c r="PIW25" s="780"/>
      <c r="PIX25" s="780"/>
      <c r="PIY25" s="780"/>
      <c r="PIZ25" s="780"/>
      <c r="PJA25" s="780"/>
      <c r="PJB25" s="780"/>
      <c r="PJC25" s="780"/>
      <c r="PJD25" s="780"/>
      <c r="PJE25" s="780"/>
      <c r="PJF25" s="780"/>
      <c r="PJG25" s="780"/>
      <c r="PJH25" s="780"/>
      <c r="PJI25" s="780"/>
      <c r="PJJ25" s="780"/>
      <c r="PJK25" s="780"/>
      <c r="PJL25" s="780"/>
      <c r="PJM25" s="780"/>
      <c r="PJN25" s="780"/>
      <c r="PJO25" s="780"/>
      <c r="PJP25" s="780"/>
      <c r="PJQ25" s="780"/>
      <c r="PJR25" s="780"/>
      <c r="PJS25" s="780"/>
      <c r="PJT25" s="780"/>
      <c r="PJU25" s="780"/>
      <c r="PJV25" s="780"/>
      <c r="PJW25" s="780"/>
      <c r="PJX25" s="780"/>
      <c r="PJY25" s="780"/>
      <c r="PJZ25" s="780"/>
      <c r="PKA25" s="780"/>
      <c r="PKB25" s="780"/>
      <c r="PKC25" s="780"/>
      <c r="PKD25" s="780"/>
      <c r="PKE25" s="780"/>
      <c r="PKF25" s="780"/>
      <c r="PKG25" s="780"/>
      <c r="PKH25" s="780"/>
      <c r="PKI25" s="780"/>
      <c r="PKJ25" s="780"/>
      <c r="PKK25" s="780"/>
      <c r="PKL25" s="780"/>
      <c r="PKM25" s="780"/>
      <c r="PKN25" s="780"/>
      <c r="PKO25" s="780"/>
      <c r="PKP25" s="780"/>
      <c r="PKQ25" s="780"/>
      <c r="PKR25" s="780"/>
      <c r="PKS25" s="780"/>
      <c r="PKT25" s="780"/>
      <c r="PKU25" s="780"/>
      <c r="PKV25" s="780"/>
      <c r="PKW25" s="780"/>
      <c r="PKX25" s="780"/>
      <c r="PKY25" s="780"/>
      <c r="PKZ25" s="780"/>
      <c r="PLA25" s="780"/>
      <c r="PLB25" s="780"/>
      <c r="PLC25" s="780"/>
      <c r="PLD25" s="780"/>
      <c r="PLE25" s="780"/>
      <c r="PLF25" s="780"/>
      <c r="PLG25" s="780"/>
      <c r="PLH25" s="780"/>
      <c r="PLI25" s="780"/>
      <c r="PLJ25" s="780"/>
      <c r="PLK25" s="780"/>
      <c r="PLL25" s="780"/>
      <c r="PLM25" s="780"/>
      <c r="PLN25" s="780"/>
      <c r="PLO25" s="780"/>
      <c r="PLP25" s="780"/>
      <c r="PLQ25" s="780"/>
      <c r="PLR25" s="780"/>
      <c r="PLS25" s="780"/>
      <c r="PLT25" s="780"/>
      <c r="PLU25" s="780"/>
      <c r="PLV25" s="780"/>
      <c r="PLW25" s="780"/>
      <c r="PLX25" s="780"/>
      <c r="PLY25" s="780"/>
      <c r="PLZ25" s="780"/>
      <c r="PMA25" s="780"/>
      <c r="PMB25" s="780"/>
      <c r="PMC25" s="780"/>
      <c r="PMD25" s="780"/>
      <c r="PME25" s="780"/>
      <c r="PMF25" s="780"/>
      <c r="PMG25" s="780"/>
      <c r="PMH25" s="780"/>
      <c r="PMI25" s="780"/>
      <c r="PMJ25" s="780"/>
      <c r="PMK25" s="780"/>
      <c r="PML25" s="780"/>
      <c r="PMM25" s="780"/>
      <c r="PMN25" s="780"/>
      <c r="PMO25" s="780"/>
      <c r="PMP25" s="780"/>
      <c r="PMQ25" s="780"/>
      <c r="PMR25" s="780"/>
      <c r="PMS25" s="780"/>
      <c r="PMT25" s="780"/>
      <c r="PMU25" s="780"/>
      <c r="PMV25" s="780"/>
      <c r="PMW25" s="780"/>
      <c r="PMX25" s="780"/>
      <c r="PMY25" s="780"/>
      <c r="PMZ25" s="780"/>
      <c r="PNA25" s="780"/>
      <c r="PNB25" s="780"/>
      <c r="PNC25" s="780"/>
      <c r="PND25" s="780"/>
      <c r="PNE25" s="780"/>
      <c r="PNF25" s="780"/>
      <c r="PNG25" s="780"/>
      <c r="PNH25" s="780"/>
      <c r="PNI25" s="780"/>
      <c r="PNJ25" s="780"/>
      <c r="PNK25" s="780"/>
      <c r="PNL25" s="780"/>
      <c r="PNM25" s="780"/>
      <c r="PNN25" s="780"/>
      <c r="PNO25" s="780"/>
      <c r="PNP25" s="780"/>
      <c r="PNQ25" s="780"/>
      <c r="PNR25" s="780"/>
      <c r="PNS25" s="780"/>
      <c r="PNT25" s="780"/>
      <c r="PNU25" s="780"/>
      <c r="PNV25" s="780"/>
      <c r="PNW25" s="780"/>
      <c r="PNX25" s="780"/>
      <c r="PNY25" s="780"/>
      <c r="PNZ25" s="780"/>
      <c r="POA25" s="780"/>
      <c r="POB25" s="780"/>
      <c r="POC25" s="780"/>
      <c r="POD25" s="780"/>
      <c r="POE25" s="780"/>
      <c r="POF25" s="780"/>
      <c r="POG25" s="780"/>
      <c r="POH25" s="780"/>
      <c r="POI25" s="780"/>
      <c r="POJ25" s="780"/>
      <c r="POK25" s="780"/>
      <c r="POL25" s="780"/>
      <c r="POM25" s="780"/>
      <c r="PON25" s="780"/>
      <c r="POO25" s="780"/>
      <c r="POP25" s="780"/>
      <c r="POQ25" s="780"/>
      <c r="POR25" s="780"/>
      <c r="POS25" s="780"/>
      <c r="POT25" s="780"/>
      <c r="POU25" s="780"/>
      <c r="POV25" s="780"/>
      <c r="POW25" s="780"/>
      <c r="POX25" s="780"/>
      <c r="POY25" s="780"/>
      <c r="POZ25" s="780"/>
      <c r="PPA25" s="780"/>
      <c r="PPB25" s="780"/>
      <c r="PPC25" s="780"/>
      <c r="PPD25" s="780"/>
      <c r="PPE25" s="780"/>
      <c r="PPF25" s="780"/>
      <c r="PPG25" s="780"/>
      <c r="PPH25" s="780"/>
      <c r="PPI25" s="780"/>
      <c r="PPJ25" s="780"/>
      <c r="PPK25" s="780"/>
      <c r="PPL25" s="780"/>
      <c r="PPM25" s="780"/>
      <c r="PPN25" s="780"/>
      <c r="PPO25" s="780"/>
      <c r="PPP25" s="780"/>
      <c r="PPQ25" s="780"/>
      <c r="PPR25" s="780"/>
      <c r="PPS25" s="780"/>
      <c r="PPT25" s="780"/>
      <c r="PPU25" s="780"/>
      <c r="PPV25" s="780"/>
      <c r="PPW25" s="780"/>
      <c r="PPX25" s="780"/>
      <c r="PPY25" s="780"/>
      <c r="PPZ25" s="780"/>
      <c r="PQA25" s="780"/>
      <c r="PQB25" s="780"/>
      <c r="PQC25" s="780"/>
      <c r="PQD25" s="780"/>
      <c r="PQE25" s="780"/>
      <c r="PQF25" s="780"/>
      <c r="PQG25" s="780"/>
      <c r="PQH25" s="780"/>
      <c r="PQI25" s="780"/>
      <c r="PQJ25" s="780"/>
      <c r="PQK25" s="780"/>
      <c r="PQL25" s="780"/>
      <c r="PQM25" s="780"/>
      <c r="PQN25" s="780"/>
      <c r="PQO25" s="780"/>
      <c r="PQP25" s="780"/>
      <c r="PQQ25" s="780"/>
      <c r="PQR25" s="780"/>
      <c r="PQS25" s="780"/>
      <c r="PQT25" s="780"/>
      <c r="PQU25" s="780"/>
      <c r="PQV25" s="780"/>
      <c r="PQW25" s="780"/>
      <c r="PQX25" s="780"/>
      <c r="PQY25" s="780"/>
      <c r="PQZ25" s="780"/>
      <c r="PRA25" s="780"/>
      <c r="PRB25" s="780"/>
      <c r="PRC25" s="780"/>
      <c r="PRD25" s="780"/>
      <c r="PRE25" s="780"/>
      <c r="PRF25" s="780"/>
      <c r="PRG25" s="780"/>
      <c r="PRH25" s="780"/>
      <c r="PRI25" s="780"/>
      <c r="PRJ25" s="780"/>
      <c r="PRK25" s="780"/>
      <c r="PRL25" s="780"/>
      <c r="PRM25" s="780"/>
      <c r="PRN25" s="780"/>
      <c r="PRO25" s="780"/>
      <c r="PRP25" s="780"/>
      <c r="PRQ25" s="780"/>
      <c r="PRR25" s="780"/>
      <c r="PRS25" s="780"/>
      <c r="PRT25" s="780"/>
      <c r="PRU25" s="780"/>
      <c r="PRV25" s="780"/>
      <c r="PRW25" s="780"/>
      <c r="PRX25" s="780"/>
      <c r="PRY25" s="780"/>
      <c r="PRZ25" s="780"/>
      <c r="PSA25" s="780"/>
      <c r="PSB25" s="780"/>
      <c r="PSC25" s="780"/>
      <c r="PSD25" s="780"/>
      <c r="PSE25" s="780"/>
      <c r="PSF25" s="780"/>
      <c r="PSG25" s="780"/>
      <c r="PSH25" s="780"/>
      <c r="PSI25" s="780"/>
      <c r="PSJ25" s="780"/>
      <c r="PSK25" s="780"/>
      <c r="PSL25" s="780"/>
      <c r="PSM25" s="780"/>
      <c r="PSN25" s="780"/>
      <c r="PSO25" s="780"/>
      <c r="PSP25" s="780"/>
      <c r="PSQ25" s="780"/>
      <c r="PSR25" s="780"/>
      <c r="PSS25" s="780"/>
      <c r="PST25" s="780"/>
      <c r="PSU25" s="780"/>
      <c r="PSV25" s="780"/>
      <c r="PSW25" s="780"/>
      <c r="PSX25" s="780"/>
      <c r="PSY25" s="780"/>
      <c r="PSZ25" s="780"/>
      <c r="PTA25" s="780"/>
      <c r="PTB25" s="780"/>
      <c r="PTC25" s="780"/>
      <c r="PTD25" s="780"/>
      <c r="PTE25" s="780"/>
      <c r="PTF25" s="780"/>
      <c r="PTG25" s="780"/>
      <c r="PTH25" s="780"/>
      <c r="PTI25" s="780"/>
      <c r="PTJ25" s="780"/>
      <c r="PTK25" s="780"/>
      <c r="PTL25" s="780"/>
      <c r="PTM25" s="780"/>
      <c r="PTN25" s="780"/>
      <c r="PTO25" s="780"/>
      <c r="PTP25" s="780"/>
      <c r="PTQ25" s="780"/>
      <c r="PTR25" s="780"/>
      <c r="PTS25" s="780"/>
      <c r="PTT25" s="780"/>
      <c r="PTU25" s="780"/>
      <c r="PTV25" s="780"/>
      <c r="PTW25" s="780"/>
      <c r="PTX25" s="780"/>
      <c r="PTY25" s="780"/>
      <c r="PTZ25" s="780"/>
      <c r="PUA25" s="780"/>
      <c r="PUB25" s="780"/>
      <c r="PUC25" s="780"/>
      <c r="PUD25" s="780"/>
      <c r="PUE25" s="780"/>
      <c r="PUF25" s="780"/>
      <c r="PUG25" s="780"/>
      <c r="PUH25" s="780"/>
      <c r="PUI25" s="780"/>
      <c r="PUJ25" s="780"/>
      <c r="PUK25" s="780"/>
      <c r="PUL25" s="780"/>
      <c r="PUM25" s="780"/>
      <c r="PUN25" s="780"/>
      <c r="PUO25" s="780"/>
      <c r="PUP25" s="780"/>
      <c r="PUQ25" s="780"/>
      <c r="PUR25" s="780"/>
      <c r="PUS25" s="780"/>
      <c r="PUT25" s="780"/>
      <c r="PUU25" s="780"/>
      <c r="PUV25" s="780"/>
      <c r="PUW25" s="780"/>
      <c r="PUX25" s="780"/>
      <c r="PUY25" s="780"/>
      <c r="PUZ25" s="780"/>
      <c r="PVA25" s="780"/>
      <c r="PVB25" s="780"/>
      <c r="PVC25" s="780"/>
      <c r="PVD25" s="780"/>
      <c r="PVE25" s="780"/>
      <c r="PVF25" s="780"/>
      <c r="PVG25" s="780"/>
      <c r="PVH25" s="780"/>
      <c r="PVI25" s="780"/>
      <c r="PVJ25" s="780"/>
      <c r="PVK25" s="780"/>
      <c r="PVL25" s="780"/>
      <c r="PVM25" s="780"/>
      <c r="PVN25" s="780"/>
      <c r="PVO25" s="780"/>
      <c r="PVP25" s="780"/>
      <c r="PVQ25" s="780"/>
      <c r="PVR25" s="780"/>
      <c r="PVS25" s="780"/>
      <c r="PVT25" s="780"/>
      <c r="PVU25" s="780"/>
      <c r="PVV25" s="780"/>
      <c r="PVW25" s="780"/>
      <c r="PVX25" s="780"/>
      <c r="PVY25" s="780"/>
      <c r="PVZ25" s="780"/>
      <c r="PWA25" s="780"/>
      <c r="PWB25" s="780"/>
      <c r="PWC25" s="780"/>
      <c r="PWD25" s="780"/>
      <c r="PWE25" s="780"/>
      <c r="PWF25" s="780"/>
      <c r="PWG25" s="780"/>
      <c r="PWH25" s="780"/>
      <c r="PWI25" s="780"/>
      <c r="PWJ25" s="780"/>
      <c r="PWK25" s="780"/>
      <c r="PWL25" s="780"/>
      <c r="PWM25" s="780"/>
      <c r="PWN25" s="780"/>
      <c r="PWO25" s="780"/>
      <c r="PWP25" s="780"/>
      <c r="PWQ25" s="780"/>
      <c r="PWR25" s="780"/>
      <c r="PWS25" s="780"/>
      <c r="PWT25" s="780"/>
      <c r="PWU25" s="780"/>
      <c r="PWV25" s="780"/>
      <c r="PWW25" s="780"/>
      <c r="PWX25" s="780"/>
      <c r="PWY25" s="780"/>
      <c r="PWZ25" s="780"/>
      <c r="PXA25" s="780"/>
      <c r="PXB25" s="780"/>
      <c r="PXC25" s="780"/>
      <c r="PXD25" s="780"/>
      <c r="PXE25" s="780"/>
      <c r="PXF25" s="780"/>
      <c r="PXG25" s="780"/>
      <c r="PXH25" s="780"/>
      <c r="PXI25" s="780"/>
      <c r="PXJ25" s="780"/>
      <c r="PXK25" s="780"/>
      <c r="PXL25" s="780"/>
      <c r="PXM25" s="780"/>
      <c r="PXN25" s="780"/>
      <c r="PXO25" s="780"/>
      <c r="PXP25" s="780"/>
      <c r="PXQ25" s="780"/>
      <c r="PXR25" s="780"/>
      <c r="PXS25" s="780"/>
      <c r="PXT25" s="780"/>
      <c r="PXU25" s="780"/>
      <c r="PXV25" s="780"/>
      <c r="PXW25" s="780"/>
      <c r="PXX25" s="780"/>
      <c r="PXY25" s="780"/>
      <c r="PXZ25" s="780"/>
      <c r="PYA25" s="780"/>
      <c r="PYB25" s="780"/>
      <c r="PYC25" s="780"/>
      <c r="PYD25" s="780"/>
      <c r="PYE25" s="780"/>
      <c r="PYF25" s="780"/>
      <c r="PYG25" s="780"/>
      <c r="PYH25" s="780"/>
      <c r="PYI25" s="780"/>
      <c r="PYJ25" s="780"/>
      <c r="PYK25" s="780"/>
      <c r="PYL25" s="780"/>
      <c r="PYM25" s="780"/>
      <c r="PYN25" s="780"/>
      <c r="PYO25" s="780"/>
      <c r="PYP25" s="780"/>
      <c r="PYQ25" s="780"/>
      <c r="PYR25" s="780"/>
      <c r="PYS25" s="780"/>
      <c r="PYT25" s="780"/>
      <c r="PYU25" s="780"/>
      <c r="PYV25" s="780"/>
      <c r="PYW25" s="780"/>
      <c r="PYX25" s="780"/>
      <c r="PYY25" s="780"/>
      <c r="PYZ25" s="780"/>
      <c r="PZA25" s="780"/>
      <c r="PZB25" s="780"/>
      <c r="PZC25" s="780"/>
      <c r="PZD25" s="780"/>
      <c r="PZE25" s="780"/>
      <c r="PZF25" s="780"/>
      <c r="PZG25" s="780"/>
      <c r="PZH25" s="780"/>
      <c r="PZI25" s="780"/>
      <c r="PZJ25" s="780"/>
      <c r="PZK25" s="780"/>
      <c r="PZL25" s="780"/>
      <c r="PZM25" s="780"/>
      <c r="PZN25" s="780"/>
      <c r="PZO25" s="780"/>
      <c r="PZP25" s="780"/>
      <c r="PZQ25" s="780"/>
      <c r="PZR25" s="780"/>
      <c r="PZS25" s="780"/>
      <c r="PZT25" s="780"/>
      <c r="PZU25" s="780"/>
      <c r="PZV25" s="780"/>
      <c r="PZW25" s="780"/>
      <c r="PZX25" s="780"/>
      <c r="PZY25" s="780"/>
      <c r="PZZ25" s="780"/>
      <c r="QAA25" s="780"/>
      <c r="QAB25" s="780"/>
      <c r="QAC25" s="780"/>
      <c r="QAD25" s="780"/>
      <c r="QAE25" s="780"/>
      <c r="QAF25" s="780"/>
      <c r="QAG25" s="780"/>
      <c r="QAH25" s="780"/>
      <c r="QAI25" s="780"/>
      <c r="QAJ25" s="780"/>
      <c r="QAK25" s="780"/>
      <c r="QAL25" s="780"/>
      <c r="QAM25" s="780"/>
      <c r="QAN25" s="780"/>
      <c r="QAO25" s="780"/>
      <c r="QAP25" s="780"/>
      <c r="QAQ25" s="780"/>
      <c r="QAR25" s="780"/>
      <c r="QAS25" s="780"/>
      <c r="QAT25" s="780"/>
      <c r="QAU25" s="780"/>
      <c r="QAV25" s="780"/>
      <c r="QAW25" s="780"/>
      <c r="QAX25" s="780"/>
      <c r="QAY25" s="780"/>
      <c r="QAZ25" s="780"/>
      <c r="QBA25" s="780"/>
      <c r="QBB25" s="780"/>
      <c r="QBC25" s="780"/>
      <c r="QBD25" s="780"/>
      <c r="QBE25" s="780"/>
      <c r="QBF25" s="780"/>
      <c r="QBG25" s="780"/>
      <c r="QBH25" s="780"/>
      <c r="QBI25" s="780"/>
      <c r="QBJ25" s="780"/>
      <c r="QBK25" s="780"/>
      <c r="QBL25" s="780"/>
      <c r="QBM25" s="780"/>
      <c r="QBN25" s="780"/>
      <c r="QBO25" s="780"/>
      <c r="QBP25" s="780"/>
      <c r="QBQ25" s="780"/>
      <c r="QBR25" s="780"/>
      <c r="QBS25" s="780"/>
      <c r="QBT25" s="780"/>
      <c r="QBU25" s="780"/>
      <c r="QBV25" s="780"/>
      <c r="QBW25" s="780"/>
      <c r="QBX25" s="780"/>
      <c r="QBY25" s="780"/>
      <c r="QBZ25" s="780"/>
      <c r="QCA25" s="780"/>
      <c r="QCB25" s="780"/>
      <c r="QCC25" s="780"/>
      <c r="QCD25" s="780"/>
      <c r="QCE25" s="780"/>
      <c r="QCF25" s="780"/>
      <c r="QCG25" s="780"/>
      <c r="QCH25" s="780"/>
      <c r="QCI25" s="780"/>
      <c r="QCJ25" s="780"/>
      <c r="QCK25" s="780"/>
      <c r="QCL25" s="780"/>
      <c r="QCM25" s="780"/>
      <c r="QCN25" s="780"/>
      <c r="QCO25" s="780"/>
      <c r="QCP25" s="780"/>
      <c r="QCQ25" s="780"/>
      <c r="QCR25" s="780"/>
      <c r="QCS25" s="780"/>
      <c r="QCT25" s="780"/>
      <c r="QCU25" s="780"/>
      <c r="QCV25" s="780"/>
      <c r="QCW25" s="780"/>
      <c r="QCX25" s="780"/>
      <c r="QCY25" s="780"/>
      <c r="QCZ25" s="780"/>
      <c r="QDA25" s="780"/>
      <c r="QDB25" s="780"/>
      <c r="QDC25" s="780"/>
      <c r="QDD25" s="780"/>
      <c r="QDE25" s="780"/>
      <c r="QDF25" s="780"/>
      <c r="QDG25" s="780"/>
      <c r="QDH25" s="780"/>
      <c r="QDI25" s="780"/>
      <c r="QDJ25" s="780"/>
      <c r="QDK25" s="780"/>
      <c r="QDL25" s="780"/>
      <c r="QDM25" s="780"/>
      <c r="QDN25" s="780"/>
      <c r="QDO25" s="780"/>
      <c r="QDP25" s="780"/>
      <c r="QDQ25" s="780"/>
      <c r="QDR25" s="780"/>
      <c r="QDS25" s="780"/>
      <c r="QDT25" s="780"/>
      <c r="QDU25" s="780"/>
      <c r="QDV25" s="780"/>
      <c r="QDW25" s="780"/>
      <c r="QDX25" s="780"/>
      <c r="QDY25" s="780"/>
      <c r="QDZ25" s="780"/>
      <c r="QEA25" s="780"/>
      <c r="QEB25" s="780"/>
      <c r="QEC25" s="780"/>
      <c r="QED25" s="780"/>
      <c r="QEE25" s="780"/>
      <c r="QEF25" s="780"/>
      <c r="QEG25" s="780"/>
      <c r="QEH25" s="780"/>
      <c r="QEI25" s="780"/>
      <c r="QEJ25" s="780"/>
      <c r="QEK25" s="780"/>
      <c r="QEL25" s="780"/>
      <c r="QEM25" s="780"/>
      <c r="QEN25" s="780"/>
      <c r="QEO25" s="780"/>
      <c r="QEP25" s="780"/>
      <c r="QEQ25" s="780"/>
      <c r="QER25" s="780"/>
      <c r="QES25" s="780"/>
      <c r="QET25" s="780"/>
      <c r="QEU25" s="780"/>
      <c r="QEV25" s="780"/>
      <c r="QEW25" s="780"/>
      <c r="QEX25" s="780"/>
      <c r="QEY25" s="780"/>
      <c r="QEZ25" s="780"/>
      <c r="QFA25" s="780"/>
      <c r="QFB25" s="780"/>
      <c r="QFC25" s="780"/>
      <c r="QFD25" s="780"/>
      <c r="QFE25" s="780"/>
      <c r="QFF25" s="780"/>
      <c r="QFG25" s="780"/>
      <c r="QFH25" s="780"/>
      <c r="QFI25" s="780"/>
      <c r="QFJ25" s="780"/>
      <c r="QFK25" s="780"/>
      <c r="QFL25" s="780"/>
      <c r="QFM25" s="780"/>
      <c r="QFN25" s="780"/>
      <c r="QFO25" s="780"/>
      <c r="QFP25" s="780"/>
      <c r="QFQ25" s="780"/>
      <c r="QFR25" s="780"/>
      <c r="QFS25" s="780"/>
      <c r="QFT25" s="780"/>
      <c r="QFU25" s="780"/>
      <c r="QFV25" s="780"/>
      <c r="QFW25" s="780"/>
      <c r="QFX25" s="780"/>
      <c r="QFY25" s="780"/>
      <c r="QFZ25" s="780"/>
      <c r="QGA25" s="780"/>
      <c r="QGB25" s="780"/>
      <c r="QGC25" s="780"/>
      <c r="QGD25" s="780"/>
      <c r="QGE25" s="780"/>
      <c r="QGF25" s="780"/>
      <c r="QGG25" s="780"/>
      <c r="QGH25" s="780"/>
      <c r="QGI25" s="780"/>
      <c r="QGJ25" s="780"/>
      <c r="QGK25" s="780"/>
      <c r="QGL25" s="780"/>
      <c r="QGM25" s="780"/>
      <c r="QGN25" s="780"/>
      <c r="QGO25" s="780"/>
      <c r="QGP25" s="780"/>
      <c r="QGQ25" s="780"/>
      <c r="QGR25" s="780"/>
      <c r="QGS25" s="780"/>
      <c r="QGT25" s="780"/>
      <c r="QGU25" s="780"/>
      <c r="QGV25" s="780"/>
      <c r="QGW25" s="780"/>
      <c r="QGX25" s="780"/>
      <c r="QGY25" s="780"/>
      <c r="QGZ25" s="780"/>
      <c r="QHA25" s="780"/>
      <c r="QHB25" s="780"/>
      <c r="QHC25" s="780"/>
      <c r="QHD25" s="780"/>
      <c r="QHE25" s="780"/>
      <c r="QHF25" s="780"/>
      <c r="QHG25" s="780"/>
      <c r="QHH25" s="780"/>
      <c r="QHI25" s="780"/>
      <c r="QHJ25" s="780"/>
      <c r="QHK25" s="780"/>
      <c r="QHL25" s="780"/>
      <c r="QHM25" s="780"/>
      <c r="QHN25" s="780"/>
      <c r="QHO25" s="780"/>
      <c r="QHP25" s="780"/>
      <c r="QHQ25" s="780"/>
      <c r="QHR25" s="780"/>
      <c r="QHS25" s="780"/>
      <c r="QHT25" s="780"/>
      <c r="QHU25" s="780"/>
      <c r="QHV25" s="780"/>
      <c r="QHW25" s="780"/>
      <c r="QHX25" s="780"/>
      <c r="QHY25" s="780"/>
      <c r="QHZ25" s="780"/>
      <c r="QIA25" s="780"/>
      <c r="QIB25" s="780"/>
      <c r="QIC25" s="780"/>
      <c r="QID25" s="780"/>
      <c r="QIE25" s="780"/>
      <c r="QIF25" s="780"/>
      <c r="QIG25" s="780"/>
      <c r="QIH25" s="780"/>
      <c r="QII25" s="780"/>
      <c r="QIJ25" s="780"/>
      <c r="QIK25" s="780"/>
      <c r="QIL25" s="780"/>
      <c r="QIM25" s="780"/>
      <c r="QIN25" s="780"/>
      <c r="QIO25" s="780"/>
      <c r="QIP25" s="780"/>
      <c r="QIQ25" s="780"/>
      <c r="QIR25" s="780"/>
      <c r="QIS25" s="780"/>
      <c r="QIT25" s="780"/>
      <c r="QIU25" s="780"/>
      <c r="QIV25" s="780"/>
      <c r="QIW25" s="780"/>
      <c r="QIX25" s="780"/>
      <c r="QIY25" s="780"/>
      <c r="QIZ25" s="780"/>
      <c r="QJA25" s="780"/>
      <c r="QJB25" s="780"/>
      <c r="QJC25" s="780"/>
      <c r="QJD25" s="780"/>
      <c r="QJE25" s="780"/>
      <c r="QJF25" s="780"/>
      <c r="QJG25" s="780"/>
      <c r="QJH25" s="780"/>
      <c r="QJI25" s="780"/>
      <c r="QJJ25" s="780"/>
      <c r="QJK25" s="780"/>
      <c r="QJL25" s="780"/>
      <c r="QJM25" s="780"/>
      <c r="QJN25" s="780"/>
      <c r="QJO25" s="780"/>
      <c r="QJP25" s="780"/>
      <c r="QJQ25" s="780"/>
      <c r="QJR25" s="780"/>
      <c r="QJS25" s="780"/>
      <c r="QJT25" s="780"/>
      <c r="QJU25" s="780"/>
      <c r="QJV25" s="780"/>
      <c r="QJW25" s="780"/>
      <c r="QJX25" s="780"/>
      <c r="QJY25" s="780"/>
      <c r="QJZ25" s="780"/>
      <c r="QKA25" s="780"/>
      <c r="QKB25" s="780"/>
      <c r="QKC25" s="780"/>
      <c r="QKD25" s="780"/>
      <c r="QKE25" s="780"/>
      <c r="QKF25" s="780"/>
      <c r="QKG25" s="780"/>
      <c r="QKH25" s="780"/>
      <c r="QKI25" s="780"/>
      <c r="QKJ25" s="780"/>
      <c r="QKK25" s="780"/>
      <c r="QKL25" s="780"/>
      <c r="QKM25" s="780"/>
      <c r="QKN25" s="780"/>
      <c r="QKO25" s="780"/>
      <c r="QKP25" s="780"/>
      <c r="QKQ25" s="780"/>
      <c r="QKR25" s="780"/>
      <c r="QKS25" s="780"/>
      <c r="QKT25" s="780"/>
      <c r="QKU25" s="780"/>
      <c r="QKV25" s="780"/>
      <c r="QKW25" s="780"/>
      <c r="QKX25" s="780"/>
      <c r="QKY25" s="780"/>
      <c r="QKZ25" s="780"/>
      <c r="QLA25" s="780"/>
      <c r="QLB25" s="780"/>
      <c r="QLC25" s="780"/>
      <c r="QLD25" s="780"/>
      <c r="QLE25" s="780"/>
      <c r="QLF25" s="780"/>
      <c r="QLG25" s="780"/>
      <c r="QLH25" s="780"/>
      <c r="QLI25" s="780"/>
      <c r="QLJ25" s="780"/>
      <c r="QLK25" s="780"/>
      <c r="QLL25" s="780"/>
      <c r="QLM25" s="780"/>
      <c r="QLN25" s="780"/>
      <c r="QLO25" s="780"/>
      <c r="QLP25" s="780"/>
      <c r="QLQ25" s="780"/>
      <c r="QLR25" s="780"/>
      <c r="QLS25" s="780"/>
      <c r="QLT25" s="780"/>
      <c r="QLU25" s="780"/>
      <c r="QLV25" s="780"/>
      <c r="QLW25" s="780"/>
      <c r="QLX25" s="780"/>
      <c r="QLY25" s="780"/>
      <c r="QLZ25" s="780"/>
      <c r="QMA25" s="780"/>
      <c r="QMB25" s="780"/>
      <c r="QMC25" s="780"/>
      <c r="QMD25" s="780"/>
      <c r="QME25" s="780"/>
      <c r="QMF25" s="780"/>
      <c r="QMG25" s="780"/>
      <c r="QMH25" s="780"/>
      <c r="QMI25" s="780"/>
      <c r="QMJ25" s="780"/>
      <c r="QMK25" s="780"/>
      <c r="QML25" s="780"/>
      <c r="QMM25" s="780"/>
      <c r="QMN25" s="780"/>
      <c r="QMO25" s="780"/>
      <c r="QMP25" s="780"/>
      <c r="QMQ25" s="780"/>
      <c r="QMR25" s="780"/>
      <c r="QMS25" s="780"/>
      <c r="QMT25" s="780"/>
      <c r="QMU25" s="780"/>
      <c r="QMV25" s="780"/>
      <c r="QMW25" s="780"/>
      <c r="QMX25" s="780"/>
      <c r="QMY25" s="780"/>
      <c r="QMZ25" s="780"/>
      <c r="QNA25" s="780"/>
      <c r="QNB25" s="780"/>
      <c r="QNC25" s="780"/>
      <c r="QND25" s="780"/>
      <c r="QNE25" s="780"/>
      <c r="QNF25" s="780"/>
      <c r="QNG25" s="780"/>
      <c r="QNH25" s="780"/>
      <c r="QNI25" s="780"/>
      <c r="QNJ25" s="780"/>
      <c r="QNK25" s="780"/>
      <c r="QNL25" s="780"/>
      <c r="QNM25" s="780"/>
      <c r="QNN25" s="780"/>
      <c r="QNO25" s="780"/>
      <c r="QNP25" s="780"/>
      <c r="QNQ25" s="780"/>
      <c r="QNR25" s="780"/>
      <c r="QNS25" s="780"/>
      <c r="QNT25" s="780"/>
      <c r="QNU25" s="780"/>
      <c r="QNV25" s="780"/>
      <c r="QNW25" s="780"/>
      <c r="QNX25" s="780"/>
      <c r="QNY25" s="780"/>
      <c r="QNZ25" s="780"/>
      <c r="QOA25" s="780"/>
      <c r="QOB25" s="780"/>
      <c r="QOC25" s="780"/>
      <c r="QOD25" s="780"/>
      <c r="QOE25" s="780"/>
      <c r="QOF25" s="780"/>
      <c r="QOG25" s="780"/>
      <c r="QOH25" s="780"/>
      <c r="QOI25" s="780"/>
      <c r="QOJ25" s="780"/>
      <c r="QOK25" s="780"/>
      <c r="QOL25" s="780"/>
      <c r="QOM25" s="780"/>
      <c r="QON25" s="780"/>
      <c r="QOO25" s="780"/>
      <c r="QOP25" s="780"/>
      <c r="QOQ25" s="780"/>
      <c r="QOR25" s="780"/>
      <c r="QOS25" s="780"/>
      <c r="QOT25" s="780"/>
      <c r="QOU25" s="780"/>
      <c r="QOV25" s="780"/>
      <c r="QOW25" s="780"/>
      <c r="QOX25" s="780"/>
      <c r="QOY25" s="780"/>
      <c r="QOZ25" s="780"/>
      <c r="QPA25" s="780"/>
      <c r="QPB25" s="780"/>
      <c r="QPC25" s="780"/>
      <c r="QPD25" s="780"/>
      <c r="QPE25" s="780"/>
      <c r="QPF25" s="780"/>
      <c r="QPG25" s="780"/>
      <c r="QPH25" s="780"/>
      <c r="QPI25" s="780"/>
      <c r="QPJ25" s="780"/>
      <c r="QPK25" s="780"/>
      <c r="QPL25" s="780"/>
      <c r="QPM25" s="780"/>
      <c r="QPN25" s="780"/>
      <c r="QPO25" s="780"/>
      <c r="QPP25" s="780"/>
      <c r="QPQ25" s="780"/>
      <c r="QPR25" s="780"/>
      <c r="QPS25" s="780"/>
      <c r="QPT25" s="780"/>
      <c r="QPU25" s="780"/>
      <c r="QPV25" s="780"/>
      <c r="QPW25" s="780"/>
      <c r="QPX25" s="780"/>
      <c r="QPY25" s="780"/>
      <c r="QPZ25" s="780"/>
      <c r="QQA25" s="780"/>
      <c r="QQB25" s="780"/>
      <c r="QQC25" s="780"/>
      <c r="QQD25" s="780"/>
      <c r="QQE25" s="780"/>
      <c r="QQF25" s="780"/>
      <c r="QQG25" s="780"/>
      <c r="QQH25" s="780"/>
      <c r="QQI25" s="780"/>
      <c r="QQJ25" s="780"/>
      <c r="QQK25" s="780"/>
      <c r="QQL25" s="780"/>
      <c r="QQM25" s="780"/>
      <c r="QQN25" s="780"/>
      <c r="QQO25" s="780"/>
      <c r="QQP25" s="780"/>
      <c r="QQQ25" s="780"/>
      <c r="QQR25" s="780"/>
      <c r="QQS25" s="780"/>
      <c r="QQT25" s="780"/>
      <c r="QQU25" s="780"/>
      <c r="QQV25" s="780"/>
      <c r="QQW25" s="780"/>
      <c r="QQX25" s="780"/>
      <c r="QQY25" s="780"/>
      <c r="QQZ25" s="780"/>
      <c r="QRA25" s="780"/>
      <c r="QRB25" s="780"/>
      <c r="QRC25" s="780"/>
      <c r="QRD25" s="780"/>
      <c r="QRE25" s="780"/>
      <c r="QRF25" s="780"/>
      <c r="QRG25" s="780"/>
      <c r="QRH25" s="780"/>
      <c r="QRI25" s="780"/>
      <c r="QRJ25" s="780"/>
      <c r="QRK25" s="780"/>
      <c r="QRL25" s="780"/>
      <c r="QRM25" s="780"/>
      <c r="QRN25" s="780"/>
      <c r="QRO25" s="780"/>
      <c r="QRP25" s="780"/>
      <c r="QRQ25" s="780"/>
      <c r="QRR25" s="780"/>
      <c r="QRS25" s="780"/>
      <c r="QRT25" s="780"/>
      <c r="QRU25" s="780"/>
      <c r="QRV25" s="780"/>
      <c r="QRW25" s="780"/>
      <c r="QRX25" s="780"/>
      <c r="QRY25" s="780"/>
      <c r="QRZ25" s="780"/>
      <c r="QSA25" s="780"/>
      <c r="QSB25" s="780"/>
      <c r="QSC25" s="780"/>
      <c r="QSD25" s="780"/>
      <c r="QSE25" s="780"/>
      <c r="QSF25" s="780"/>
      <c r="QSG25" s="780"/>
      <c r="QSH25" s="780"/>
      <c r="QSI25" s="780"/>
      <c r="QSJ25" s="780"/>
      <c r="QSK25" s="780"/>
      <c r="QSL25" s="780"/>
      <c r="QSM25" s="780"/>
      <c r="QSN25" s="780"/>
      <c r="QSO25" s="780"/>
      <c r="QSP25" s="780"/>
      <c r="QSQ25" s="780"/>
      <c r="QSR25" s="780"/>
      <c r="QSS25" s="780"/>
      <c r="QST25" s="780"/>
      <c r="QSU25" s="780"/>
      <c r="QSV25" s="780"/>
      <c r="QSW25" s="780"/>
      <c r="QSX25" s="780"/>
      <c r="QSY25" s="780"/>
      <c r="QSZ25" s="780"/>
      <c r="QTA25" s="780"/>
      <c r="QTB25" s="780"/>
      <c r="QTC25" s="780"/>
      <c r="QTD25" s="780"/>
      <c r="QTE25" s="780"/>
      <c r="QTF25" s="780"/>
      <c r="QTG25" s="780"/>
      <c r="QTH25" s="780"/>
      <c r="QTI25" s="780"/>
      <c r="QTJ25" s="780"/>
      <c r="QTK25" s="780"/>
      <c r="QTL25" s="780"/>
      <c r="QTM25" s="780"/>
      <c r="QTN25" s="780"/>
      <c r="QTO25" s="780"/>
      <c r="QTP25" s="780"/>
      <c r="QTQ25" s="780"/>
      <c r="QTR25" s="780"/>
      <c r="QTS25" s="780"/>
      <c r="QTT25" s="780"/>
      <c r="QTU25" s="780"/>
      <c r="QTV25" s="780"/>
      <c r="QTW25" s="780"/>
      <c r="QTX25" s="780"/>
      <c r="QTY25" s="780"/>
      <c r="QTZ25" s="780"/>
      <c r="QUA25" s="780"/>
      <c r="QUB25" s="780"/>
      <c r="QUC25" s="780"/>
      <c r="QUD25" s="780"/>
      <c r="QUE25" s="780"/>
      <c r="QUF25" s="780"/>
      <c r="QUG25" s="780"/>
      <c r="QUH25" s="780"/>
      <c r="QUI25" s="780"/>
      <c r="QUJ25" s="780"/>
      <c r="QUK25" s="780"/>
      <c r="QUL25" s="780"/>
      <c r="QUM25" s="780"/>
      <c r="QUN25" s="780"/>
      <c r="QUO25" s="780"/>
      <c r="QUP25" s="780"/>
      <c r="QUQ25" s="780"/>
      <c r="QUR25" s="780"/>
      <c r="QUS25" s="780"/>
      <c r="QUT25" s="780"/>
      <c r="QUU25" s="780"/>
      <c r="QUV25" s="780"/>
      <c r="QUW25" s="780"/>
      <c r="QUX25" s="780"/>
      <c r="QUY25" s="780"/>
      <c r="QUZ25" s="780"/>
      <c r="QVA25" s="780"/>
      <c r="QVB25" s="780"/>
      <c r="QVC25" s="780"/>
      <c r="QVD25" s="780"/>
      <c r="QVE25" s="780"/>
      <c r="QVF25" s="780"/>
      <c r="QVG25" s="780"/>
      <c r="QVH25" s="780"/>
      <c r="QVI25" s="780"/>
      <c r="QVJ25" s="780"/>
      <c r="QVK25" s="780"/>
      <c r="QVL25" s="780"/>
      <c r="QVM25" s="780"/>
      <c r="QVN25" s="780"/>
      <c r="QVO25" s="780"/>
      <c r="QVP25" s="780"/>
      <c r="QVQ25" s="780"/>
      <c r="QVR25" s="780"/>
      <c r="QVS25" s="780"/>
      <c r="QVT25" s="780"/>
      <c r="QVU25" s="780"/>
      <c r="QVV25" s="780"/>
      <c r="QVW25" s="780"/>
      <c r="QVX25" s="780"/>
      <c r="QVY25" s="780"/>
      <c r="QVZ25" s="780"/>
      <c r="QWA25" s="780"/>
      <c r="QWB25" s="780"/>
      <c r="QWC25" s="780"/>
      <c r="QWD25" s="780"/>
      <c r="QWE25" s="780"/>
      <c r="QWF25" s="780"/>
      <c r="QWG25" s="780"/>
      <c r="QWH25" s="780"/>
      <c r="QWI25" s="780"/>
      <c r="QWJ25" s="780"/>
      <c r="QWK25" s="780"/>
      <c r="QWL25" s="780"/>
      <c r="QWM25" s="780"/>
      <c r="QWN25" s="780"/>
      <c r="QWO25" s="780"/>
      <c r="QWP25" s="780"/>
      <c r="QWQ25" s="780"/>
      <c r="QWR25" s="780"/>
      <c r="QWS25" s="780"/>
      <c r="QWT25" s="780"/>
      <c r="QWU25" s="780"/>
      <c r="QWV25" s="780"/>
      <c r="QWW25" s="780"/>
      <c r="QWX25" s="780"/>
      <c r="QWY25" s="780"/>
      <c r="QWZ25" s="780"/>
      <c r="QXA25" s="780"/>
      <c r="QXB25" s="780"/>
      <c r="QXC25" s="780"/>
      <c r="QXD25" s="780"/>
      <c r="QXE25" s="780"/>
      <c r="QXF25" s="780"/>
      <c r="QXG25" s="780"/>
      <c r="QXH25" s="780"/>
      <c r="QXI25" s="780"/>
      <c r="QXJ25" s="780"/>
      <c r="QXK25" s="780"/>
      <c r="QXL25" s="780"/>
      <c r="QXM25" s="780"/>
      <c r="QXN25" s="780"/>
      <c r="QXO25" s="780"/>
      <c r="QXP25" s="780"/>
      <c r="QXQ25" s="780"/>
      <c r="QXR25" s="780"/>
      <c r="QXS25" s="780"/>
      <c r="QXT25" s="780"/>
      <c r="QXU25" s="780"/>
      <c r="QXV25" s="780"/>
      <c r="QXW25" s="780"/>
      <c r="QXX25" s="780"/>
      <c r="QXY25" s="780"/>
      <c r="QXZ25" s="780"/>
      <c r="QYA25" s="780"/>
      <c r="QYB25" s="780"/>
      <c r="QYC25" s="780"/>
      <c r="QYD25" s="780"/>
      <c r="QYE25" s="780"/>
      <c r="QYF25" s="780"/>
      <c r="QYG25" s="780"/>
      <c r="QYH25" s="780"/>
      <c r="QYI25" s="780"/>
      <c r="QYJ25" s="780"/>
      <c r="QYK25" s="780"/>
      <c r="QYL25" s="780"/>
      <c r="QYM25" s="780"/>
      <c r="QYN25" s="780"/>
      <c r="QYO25" s="780"/>
      <c r="QYP25" s="780"/>
      <c r="QYQ25" s="780"/>
      <c r="QYR25" s="780"/>
      <c r="QYS25" s="780"/>
      <c r="QYT25" s="780"/>
      <c r="QYU25" s="780"/>
      <c r="QYV25" s="780"/>
      <c r="QYW25" s="780"/>
      <c r="QYX25" s="780"/>
      <c r="QYY25" s="780"/>
      <c r="QYZ25" s="780"/>
      <c r="QZA25" s="780"/>
      <c r="QZB25" s="780"/>
      <c r="QZC25" s="780"/>
      <c r="QZD25" s="780"/>
      <c r="QZE25" s="780"/>
      <c r="QZF25" s="780"/>
      <c r="QZG25" s="780"/>
      <c r="QZH25" s="780"/>
      <c r="QZI25" s="780"/>
      <c r="QZJ25" s="780"/>
      <c r="QZK25" s="780"/>
      <c r="QZL25" s="780"/>
      <c r="QZM25" s="780"/>
      <c r="QZN25" s="780"/>
      <c r="QZO25" s="780"/>
      <c r="QZP25" s="780"/>
      <c r="QZQ25" s="780"/>
      <c r="QZR25" s="780"/>
      <c r="QZS25" s="780"/>
      <c r="QZT25" s="780"/>
      <c r="QZU25" s="780"/>
      <c r="QZV25" s="780"/>
      <c r="QZW25" s="780"/>
      <c r="QZX25" s="780"/>
      <c r="QZY25" s="780"/>
      <c r="QZZ25" s="780"/>
      <c r="RAA25" s="780"/>
      <c r="RAB25" s="780"/>
      <c r="RAC25" s="780"/>
      <c r="RAD25" s="780"/>
      <c r="RAE25" s="780"/>
      <c r="RAF25" s="780"/>
      <c r="RAG25" s="780"/>
      <c r="RAH25" s="780"/>
      <c r="RAI25" s="780"/>
      <c r="RAJ25" s="780"/>
      <c r="RAK25" s="780"/>
      <c r="RAL25" s="780"/>
      <c r="RAM25" s="780"/>
      <c r="RAN25" s="780"/>
      <c r="RAO25" s="780"/>
      <c r="RAP25" s="780"/>
      <c r="RAQ25" s="780"/>
      <c r="RAR25" s="780"/>
      <c r="RAS25" s="780"/>
      <c r="RAT25" s="780"/>
      <c r="RAU25" s="780"/>
      <c r="RAV25" s="780"/>
      <c r="RAW25" s="780"/>
      <c r="RAX25" s="780"/>
      <c r="RAY25" s="780"/>
      <c r="RAZ25" s="780"/>
      <c r="RBA25" s="780"/>
      <c r="RBB25" s="780"/>
      <c r="RBC25" s="780"/>
      <c r="RBD25" s="780"/>
      <c r="RBE25" s="780"/>
      <c r="RBF25" s="780"/>
      <c r="RBG25" s="780"/>
      <c r="RBH25" s="780"/>
      <c r="RBI25" s="780"/>
      <c r="RBJ25" s="780"/>
      <c r="RBK25" s="780"/>
      <c r="RBL25" s="780"/>
      <c r="RBM25" s="780"/>
      <c r="RBN25" s="780"/>
      <c r="RBO25" s="780"/>
      <c r="RBP25" s="780"/>
      <c r="RBQ25" s="780"/>
      <c r="RBR25" s="780"/>
      <c r="RBS25" s="780"/>
      <c r="RBT25" s="780"/>
      <c r="RBU25" s="780"/>
      <c r="RBV25" s="780"/>
      <c r="RBW25" s="780"/>
      <c r="RBX25" s="780"/>
      <c r="RBY25" s="780"/>
      <c r="RBZ25" s="780"/>
      <c r="RCA25" s="780"/>
      <c r="RCB25" s="780"/>
      <c r="RCC25" s="780"/>
      <c r="RCD25" s="780"/>
      <c r="RCE25" s="780"/>
      <c r="RCF25" s="780"/>
      <c r="RCG25" s="780"/>
      <c r="RCH25" s="780"/>
      <c r="RCI25" s="780"/>
      <c r="RCJ25" s="780"/>
      <c r="RCK25" s="780"/>
      <c r="RCL25" s="780"/>
      <c r="RCM25" s="780"/>
      <c r="RCN25" s="780"/>
      <c r="RCO25" s="780"/>
      <c r="RCP25" s="780"/>
      <c r="RCQ25" s="780"/>
      <c r="RCR25" s="780"/>
      <c r="RCS25" s="780"/>
      <c r="RCT25" s="780"/>
      <c r="RCU25" s="780"/>
      <c r="RCV25" s="780"/>
      <c r="RCW25" s="780"/>
      <c r="RCX25" s="780"/>
      <c r="RCY25" s="780"/>
      <c r="RCZ25" s="780"/>
      <c r="RDA25" s="780"/>
      <c r="RDB25" s="780"/>
      <c r="RDC25" s="780"/>
      <c r="RDD25" s="780"/>
      <c r="RDE25" s="780"/>
      <c r="RDF25" s="780"/>
      <c r="RDG25" s="780"/>
      <c r="RDH25" s="780"/>
      <c r="RDI25" s="780"/>
      <c r="RDJ25" s="780"/>
      <c r="RDK25" s="780"/>
      <c r="RDL25" s="780"/>
      <c r="RDM25" s="780"/>
      <c r="RDN25" s="780"/>
      <c r="RDO25" s="780"/>
      <c r="RDP25" s="780"/>
      <c r="RDQ25" s="780"/>
      <c r="RDR25" s="780"/>
      <c r="RDS25" s="780"/>
      <c r="RDT25" s="780"/>
      <c r="RDU25" s="780"/>
      <c r="RDV25" s="780"/>
      <c r="RDW25" s="780"/>
      <c r="RDX25" s="780"/>
      <c r="RDY25" s="780"/>
      <c r="RDZ25" s="780"/>
      <c r="REA25" s="780"/>
      <c r="REB25" s="780"/>
      <c r="REC25" s="780"/>
      <c r="RED25" s="780"/>
      <c r="REE25" s="780"/>
      <c r="REF25" s="780"/>
      <c r="REG25" s="780"/>
      <c r="REH25" s="780"/>
      <c r="REI25" s="780"/>
      <c r="REJ25" s="780"/>
      <c r="REK25" s="780"/>
      <c r="REL25" s="780"/>
      <c r="REM25" s="780"/>
      <c r="REN25" s="780"/>
      <c r="REO25" s="780"/>
      <c r="REP25" s="780"/>
      <c r="REQ25" s="780"/>
      <c r="RER25" s="780"/>
      <c r="RES25" s="780"/>
      <c r="RET25" s="780"/>
      <c r="REU25" s="780"/>
      <c r="REV25" s="780"/>
      <c r="REW25" s="780"/>
      <c r="REX25" s="780"/>
      <c r="REY25" s="780"/>
      <c r="REZ25" s="780"/>
      <c r="RFA25" s="780"/>
      <c r="RFB25" s="780"/>
      <c r="RFC25" s="780"/>
      <c r="RFD25" s="780"/>
      <c r="RFE25" s="780"/>
      <c r="RFF25" s="780"/>
      <c r="RFG25" s="780"/>
      <c r="RFH25" s="780"/>
      <c r="RFI25" s="780"/>
      <c r="RFJ25" s="780"/>
      <c r="RFK25" s="780"/>
      <c r="RFL25" s="780"/>
      <c r="RFM25" s="780"/>
      <c r="RFN25" s="780"/>
      <c r="RFO25" s="780"/>
      <c r="RFP25" s="780"/>
      <c r="RFQ25" s="780"/>
      <c r="RFR25" s="780"/>
      <c r="RFS25" s="780"/>
      <c r="RFT25" s="780"/>
      <c r="RFU25" s="780"/>
      <c r="RFV25" s="780"/>
      <c r="RFW25" s="780"/>
      <c r="RFX25" s="780"/>
      <c r="RFY25" s="780"/>
      <c r="RFZ25" s="780"/>
      <c r="RGA25" s="780"/>
      <c r="RGB25" s="780"/>
      <c r="RGC25" s="780"/>
      <c r="RGD25" s="780"/>
      <c r="RGE25" s="780"/>
      <c r="RGF25" s="780"/>
      <c r="RGG25" s="780"/>
      <c r="RGH25" s="780"/>
      <c r="RGI25" s="780"/>
      <c r="RGJ25" s="780"/>
      <c r="RGK25" s="780"/>
      <c r="RGL25" s="780"/>
      <c r="RGM25" s="780"/>
      <c r="RGN25" s="780"/>
      <c r="RGO25" s="780"/>
      <c r="RGP25" s="780"/>
      <c r="RGQ25" s="780"/>
      <c r="RGR25" s="780"/>
      <c r="RGS25" s="780"/>
      <c r="RGT25" s="780"/>
      <c r="RGU25" s="780"/>
      <c r="RGV25" s="780"/>
      <c r="RGW25" s="780"/>
      <c r="RGX25" s="780"/>
      <c r="RGY25" s="780"/>
      <c r="RGZ25" s="780"/>
      <c r="RHA25" s="780"/>
      <c r="RHB25" s="780"/>
      <c r="RHC25" s="780"/>
      <c r="RHD25" s="780"/>
      <c r="RHE25" s="780"/>
      <c r="RHF25" s="780"/>
      <c r="RHG25" s="780"/>
      <c r="RHH25" s="780"/>
      <c r="RHI25" s="780"/>
      <c r="RHJ25" s="780"/>
      <c r="RHK25" s="780"/>
      <c r="RHL25" s="780"/>
      <c r="RHM25" s="780"/>
      <c r="RHN25" s="780"/>
      <c r="RHO25" s="780"/>
      <c r="RHP25" s="780"/>
      <c r="RHQ25" s="780"/>
      <c r="RHR25" s="780"/>
      <c r="RHS25" s="780"/>
      <c r="RHT25" s="780"/>
      <c r="RHU25" s="780"/>
      <c r="RHV25" s="780"/>
      <c r="RHW25" s="780"/>
      <c r="RHX25" s="780"/>
      <c r="RHY25" s="780"/>
      <c r="RHZ25" s="780"/>
      <c r="RIA25" s="780"/>
      <c r="RIB25" s="780"/>
      <c r="RIC25" s="780"/>
      <c r="RID25" s="780"/>
      <c r="RIE25" s="780"/>
      <c r="RIF25" s="780"/>
      <c r="RIG25" s="780"/>
      <c r="RIH25" s="780"/>
      <c r="RII25" s="780"/>
      <c r="RIJ25" s="780"/>
      <c r="RIK25" s="780"/>
      <c r="RIL25" s="780"/>
      <c r="RIM25" s="780"/>
      <c r="RIN25" s="780"/>
      <c r="RIO25" s="780"/>
      <c r="RIP25" s="780"/>
      <c r="RIQ25" s="780"/>
      <c r="RIR25" s="780"/>
      <c r="RIS25" s="780"/>
      <c r="RIT25" s="780"/>
      <c r="RIU25" s="780"/>
      <c r="RIV25" s="780"/>
      <c r="RIW25" s="780"/>
      <c r="RIX25" s="780"/>
      <c r="RIY25" s="780"/>
      <c r="RIZ25" s="780"/>
      <c r="RJA25" s="780"/>
      <c r="RJB25" s="780"/>
      <c r="RJC25" s="780"/>
      <c r="RJD25" s="780"/>
      <c r="RJE25" s="780"/>
      <c r="RJF25" s="780"/>
      <c r="RJG25" s="780"/>
      <c r="RJH25" s="780"/>
      <c r="RJI25" s="780"/>
      <c r="RJJ25" s="780"/>
      <c r="RJK25" s="780"/>
      <c r="RJL25" s="780"/>
      <c r="RJM25" s="780"/>
      <c r="RJN25" s="780"/>
      <c r="RJO25" s="780"/>
      <c r="RJP25" s="780"/>
      <c r="RJQ25" s="780"/>
      <c r="RJR25" s="780"/>
      <c r="RJS25" s="780"/>
      <c r="RJT25" s="780"/>
      <c r="RJU25" s="780"/>
      <c r="RJV25" s="780"/>
      <c r="RJW25" s="780"/>
      <c r="RJX25" s="780"/>
      <c r="RJY25" s="780"/>
      <c r="RJZ25" s="780"/>
      <c r="RKA25" s="780"/>
      <c r="RKB25" s="780"/>
      <c r="RKC25" s="780"/>
      <c r="RKD25" s="780"/>
      <c r="RKE25" s="780"/>
      <c r="RKF25" s="780"/>
      <c r="RKG25" s="780"/>
      <c r="RKH25" s="780"/>
      <c r="RKI25" s="780"/>
      <c r="RKJ25" s="780"/>
      <c r="RKK25" s="780"/>
      <c r="RKL25" s="780"/>
      <c r="RKM25" s="780"/>
      <c r="RKN25" s="780"/>
      <c r="RKO25" s="780"/>
      <c r="RKP25" s="780"/>
      <c r="RKQ25" s="780"/>
      <c r="RKR25" s="780"/>
      <c r="RKS25" s="780"/>
      <c r="RKT25" s="780"/>
      <c r="RKU25" s="780"/>
      <c r="RKV25" s="780"/>
      <c r="RKW25" s="780"/>
      <c r="RKX25" s="780"/>
      <c r="RKY25" s="780"/>
      <c r="RKZ25" s="780"/>
      <c r="RLA25" s="780"/>
      <c r="RLB25" s="780"/>
      <c r="RLC25" s="780"/>
      <c r="RLD25" s="780"/>
      <c r="RLE25" s="780"/>
      <c r="RLF25" s="780"/>
      <c r="RLG25" s="780"/>
      <c r="RLH25" s="780"/>
      <c r="RLI25" s="780"/>
      <c r="RLJ25" s="780"/>
      <c r="RLK25" s="780"/>
      <c r="RLL25" s="780"/>
      <c r="RLM25" s="780"/>
      <c r="RLN25" s="780"/>
      <c r="RLO25" s="780"/>
      <c r="RLP25" s="780"/>
      <c r="RLQ25" s="780"/>
      <c r="RLR25" s="780"/>
      <c r="RLS25" s="780"/>
      <c r="RLT25" s="780"/>
      <c r="RLU25" s="780"/>
      <c r="RLV25" s="780"/>
      <c r="RLW25" s="780"/>
      <c r="RLX25" s="780"/>
      <c r="RLY25" s="780"/>
      <c r="RLZ25" s="780"/>
      <c r="RMA25" s="780"/>
      <c r="RMB25" s="780"/>
      <c r="RMC25" s="780"/>
      <c r="RMD25" s="780"/>
      <c r="RME25" s="780"/>
      <c r="RMF25" s="780"/>
      <c r="RMG25" s="780"/>
      <c r="RMH25" s="780"/>
      <c r="RMI25" s="780"/>
      <c r="RMJ25" s="780"/>
      <c r="RMK25" s="780"/>
      <c r="RML25" s="780"/>
      <c r="RMM25" s="780"/>
      <c r="RMN25" s="780"/>
      <c r="RMO25" s="780"/>
      <c r="RMP25" s="780"/>
      <c r="RMQ25" s="780"/>
      <c r="RMR25" s="780"/>
      <c r="RMS25" s="780"/>
      <c r="RMT25" s="780"/>
      <c r="RMU25" s="780"/>
      <c r="RMV25" s="780"/>
      <c r="RMW25" s="780"/>
      <c r="RMX25" s="780"/>
      <c r="RMY25" s="780"/>
      <c r="RMZ25" s="780"/>
      <c r="RNA25" s="780"/>
      <c r="RNB25" s="780"/>
      <c r="RNC25" s="780"/>
      <c r="RND25" s="780"/>
      <c r="RNE25" s="780"/>
      <c r="RNF25" s="780"/>
      <c r="RNG25" s="780"/>
      <c r="RNH25" s="780"/>
      <c r="RNI25" s="780"/>
      <c r="RNJ25" s="780"/>
      <c r="RNK25" s="780"/>
      <c r="RNL25" s="780"/>
      <c r="RNM25" s="780"/>
      <c r="RNN25" s="780"/>
      <c r="RNO25" s="780"/>
      <c r="RNP25" s="780"/>
      <c r="RNQ25" s="780"/>
      <c r="RNR25" s="780"/>
      <c r="RNS25" s="780"/>
      <c r="RNT25" s="780"/>
      <c r="RNU25" s="780"/>
      <c r="RNV25" s="780"/>
      <c r="RNW25" s="780"/>
      <c r="RNX25" s="780"/>
      <c r="RNY25" s="780"/>
      <c r="RNZ25" s="780"/>
      <c r="ROA25" s="780"/>
      <c r="ROB25" s="780"/>
      <c r="ROC25" s="780"/>
      <c r="ROD25" s="780"/>
      <c r="ROE25" s="780"/>
      <c r="ROF25" s="780"/>
      <c r="ROG25" s="780"/>
      <c r="ROH25" s="780"/>
      <c r="ROI25" s="780"/>
      <c r="ROJ25" s="780"/>
      <c r="ROK25" s="780"/>
      <c r="ROL25" s="780"/>
      <c r="ROM25" s="780"/>
      <c r="RON25" s="780"/>
      <c r="ROO25" s="780"/>
      <c r="ROP25" s="780"/>
      <c r="ROQ25" s="780"/>
      <c r="ROR25" s="780"/>
      <c r="ROS25" s="780"/>
      <c r="ROT25" s="780"/>
      <c r="ROU25" s="780"/>
      <c r="ROV25" s="780"/>
      <c r="ROW25" s="780"/>
      <c r="ROX25" s="780"/>
      <c r="ROY25" s="780"/>
      <c r="ROZ25" s="780"/>
      <c r="RPA25" s="780"/>
      <c r="RPB25" s="780"/>
      <c r="RPC25" s="780"/>
      <c r="RPD25" s="780"/>
      <c r="RPE25" s="780"/>
      <c r="RPF25" s="780"/>
      <c r="RPG25" s="780"/>
      <c r="RPH25" s="780"/>
      <c r="RPI25" s="780"/>
      <c r="RPJ25" s="780"/>
      <c r="RPK25" s="780"/>
      <c r="RPL25" s="780"/>
      <c r="RPM25" s="780"/>
      <c r="RPN25" s="780"/>
      <c r="RPO25" s="780"/>
      <c r="RPP25" s="780"/>
      <c r="RPQ25" s="780"/>
      <c r="RPR25" s="780"/>
      <c r="RPS25" s="780"/>
      <c r="RPT25" s="780"/>
      <c r="RPU25" s="780"/>
      <c r="RPV25" s="780"/>
      <c r="RPW25" s="780"/>
      <c r="RPX25" s="780"/>
      <c r="RPY25" s="780"/>
      <c r="RPZ25" s="780"/>
      <c r="RQA25" s="780"/>
      <c r="RQB25" s="780"/>
      <c r="RQC25" s="780"/>
      <c r="RQD25" s="780"/>
      <c r="RQE25" s="780"/>
      <c r="RQF25" s="780"/>
      <c r="RQG25" s="780"/>
      <c r="RQH25" s="780"/>
      <c r="RQI25" s="780"/>
      <c r="RQJ25" s="780"/>
      <c r="RQK25" s="780"/>
      <c r="RQL25" s="780"/>
      <c r="RQM25" s="780"/>
      <c r="RQN25" s="780"/>
      <c r="RQO25" s="780"/>
      <c r="RQP25" s="780"/>
      <c r="RQQ25" s="780"/>
      <c r="RQR25" s="780"/>
      <c r="RQS25" s="780"/>
      <c r="RQT25" s="780"/>
      <c r="RQU25" s="780"/>
      <c r="RQV25" s="780"/>
      <c r="RQW25" s="780"/>
      <c r="RQX25" s="780"/>
      <c r="RQY25" s="780"/>
      <c r="RQZ25" s="780"/>
      <c r="RRA25" s="780"/>
      <c r="RRB25" s="780"/>
      <c r="RRC25" s="780"/>
      <c r="RRD25" s="780"/>
      <c r="RRE25" s="780"/>
      <c r="RRF25" s="780"/>
      <c r="RRG25" s="780"/>
      <c r="RRH25" s="780"/>
      <c r="RRI25" s="780"/>
      <c r="RRJ25" s="780"/>
      <c r="RRK25" s="780"/>
      <c r="RRL25" s="780"/>
      <c r="RRM25" s="780"/>
      <c r="RRN25" s="780"/>
      <c r="RRO25" s="780"/>
      <c r="RRP25" s="780"/>
      <c r="RRQ25" s="780"/>
      <c r="RRR25" s="780"/>
      <c r="RRS25" s="780"/>
      <c r="RRT25" s="780"/>
      <c r="RRU25" s="780"/>
      <c r="RRV25" s="780"/>
      <c r="RRW25" s="780"/>
      <c r="RRX25" s="780"/>
      <c r="RRY25" s="780"/>
      <c r="RRZ25" s="780"/>
      <c r="RSA25" s="780"/>
      <c r="RSB25" s="780"/>
      <c r="RSC25" s="780"/>
      <c r="RSD25" s="780"/>
      <c r="RSE25" s="780"/>
      <c r="RSF25" s="780"/>
      <c r="RSG25" s="780"/>
      <c r="RSH25" s="780"/>
      <c r="RSI25" s="780"/>
      <c r="RSJ25" s="780"/>
      <c r="RSK25" s="780"/>
      <c r="RSL25" s="780"/>
      <c r="RSM25" s="780"/>
      <c r="RSN25" s="780"/>
      <c r="RSO25" s="780"/>
      <c r="RSP25" s="780"/>
      <c r="RSQ25" s="780"/>
      <c r="RSR25" s="780"/>
      <c r="RSS25" s="780"/>
      <c r="RST25" s="780"/>
      <c r="RSU25" s="780"/>
      <c r="RSV25" s="780"/>
      <c r="RSW25" s="780"/>
      <c r="RSX25" s="780"/>
      <c r="RSY25" s="780"/>
      <c r="RSZ25" s="780"/>
      <c r="RTA25" s="780"/>
      <c r="RTB25" s="780"/>
      <c r="RTC25" s="780"/>
      <c r="RTD25" s="780"/>
      <c r="RTE25" s="780"/>
      <c r="RTF25" s="780"/>
      <c r="RTG25" s="780"/>
      <c r="RTH25" s="780"/>
      <c r="RTI25" s="780"/>
      <c r="RTJ25" s="780"/>
      <c r="RTK25" s="780"/>
      <c r="RTL25" s="780"/>
      <c r="RTM25" s="780"/>
      <c r="RTN25" s="780"/>
      <c r="RTO25" s="780"/>
      <c r="RTP25" s="780"/>
      <c r="RTQ25" s="780"/>
      <c r="RTR25" s="780"/>
      <c r="RTS25" s="780"/>
      <c r="RTT25" s="780"/>
      <c r="RTU25" s="780"/>
      <c r="RTV25" s="780"/>
      <c r="RTW25" s="780"/>
      <c r="RTX25" s="780"/>
      <c r="RTY25" s="780"/>
      <c r="RTZ25" s="780"/>
      <c r="RUA25" s="780"/>
      <c r="RUB25" s="780"/>
      <c r="RUC25" s="780"/>
      <c r="RUD25" s="780"/>
      <c r="RUE25" s="780"/>
      <c r="RUF25" s="780"/>
      <c r="RUG25" s="780"/>
      <c r="RUH25" s="780"/>
      <c r="RUI25" s="780"/>
      <c r="RUJ25" s="780"/>
      <c r="RUK25" s="780"/>
      <c r="RUL25" s="780"/>
      <c r="RUM25" s="780"/>
      <c r="RUN25" s="780"/>
      <c r="RUO25" s="780"/>
      <c r="RUP25" s="780"/>
      <c r="RUQ25" s="780"/>
      <c r="RUR25" s="780"/>
      <c r="RUS25" s="780"/>
      <c r="RUT25" s="780"/>
      <c r="RUU25" s="780"/>
      <c r="RUV25" s="780"/>
      <c r="RUW25" s="780"/>
      <c r="RUX25" s="780"/>
      <c r="RUY25" s="780"/>
      <c r="RUZ25" s="780"/>
      <c r="RVA25" s="780"/>
      <c r="RVB25" s="780"/>
      <c r="RVC25" s="780"/>
      <c r="RVD25" s="780"/>
      <c r="RVE25" s="780"/>
      <c r="RVF25" s="780"/>
      <c r="RVG25" s="780"/>
      <c r="RVH25" s="780"/>
      <c r="RVI25" s="780"/>
      <c r="RVJ25" s="780"/>
      <c r="RVK25" s="780"/>
      <c r="RVL25" s="780"/>
      <c r="RVM25" s="780"/>
      <c r="RVN25" s="780"/>
      <c r="RVO25" s="780"/>
      <c r="RVP25" s="780"/>
      <c r="RVQ25" s="780"/>
      <c r="RVR25" s="780"/>
      <c r="RVS25" s="780"/>
      <c r="RVT25" s="780"/>
      <c r="RVU25" s="780"/>
      <c r="RVV25" s="780"/>
      <c r="RVW25" s="780"/>
      <c r="RVX25" s="780"/>
      <c r="RVY25" s="780"/>
      <c r="RVZ25" s="780"/>
      <c r="RWA25" s="780"/>
      <c r="RWB25" s="780"/>
      <c r="RWC25" s="780"/>
      <c r="RWD25" s="780"/>
      <c r="RWE25" s="780"/>
      <c r="RWF25" s="780"/>
      <c r="RWG25" s="780"/>
      <c r="RWH25" s="780"/>
      <c r="RWI25" s="780"/>
      <c r="RWJ25" s="780"/>
      <c r="RWK25" s="780"/>
      <c r="RWL25" s="780"/>
      <c r="RWM25" s="780"/>
      <c r="RWN25" s="780"/>
      <c r="RWO25" s="780"/>
      <c r="RWP25" s="780"/>
      <c r="RWQ25" s="780"/>
      <c r="RWR25" s="780"/>
      <c r="RWS25" s="780"/>
      <c r="RWT25" s="780"/>
      <c r="RWU25" s="780"/>
      <c r="RWV25" s="780"/>
      <c r="RWW25" s="780"/>
      <c r="RWX25" s="780"/>
      <c r="RWY25" s="780"/>
      <c r="RWZ25" s="780"/>
      <c r="RXA25" s="780"/>
      <c r="RXB25" s="780"/>
      <c r="RXC25" s="780"/>
      <c r="RXD25" s="780"/>
      <c r="RXE25" s="780"/>
      <c r="RXF25" s="780"/>
      <c r="RXG25" s="780"/>
      <c r="RXH25" s="780"/>
      <c r="RXI25" s="780"/>
      <c r="RXJ25" s="780"/>
      <c r="RXK25" s="780"/>
      <c r="RXL25" s="780"/>
      <c r="RXM25" s="780"/>
      <c r="RXN25" s="780"/>
      <c r="RXO25" s="780"/>
      <c r="RXP25" s="780"/>
      <c r="RXQ25" s="780"/>
      <c r="RXR25" s="780"/>
      <c r="RXS25" s="780"/>
      <c r="RXT25" s="780"/>
      <c r="RXU25" s="780"/>
      <c r="RXV25" s="780"/>
      <c r="RXW25" s="780"/>
      <c r="RXX25" s="780"/>
      <c r="RXY25" s="780"/>
      <c r="RXZ25" s="780"/>
      <c r="RYA25" s="780"/>
      <c r="RYB25" s="780"/>
      <c r="RYC25" s="780"/>
      <c r="RYD25" s="780"/>
      <c r="RYE25" s="780"/>
      <c r="RYF25" s="780"/>
      <c r="RYG25" s="780"/>
      <c r="RYH25" s="780"/>
      <c r="RYI25" s="780"/>
      <c r="RYJ25" s="780"/>
      <c r="RYK25" s="780"/>
      <c r="RYL25" s="780"/>
      <c r="RYM25" s="780"/>
      <c r="RYN25" s="780"/>
      <c r="RYO25" s="780"/>
      <c r="RYP25" s="780"/>
      <c r="RYQ25" s="780"/>
      <c r="RYR25" s="780"/>
      <c r="RYS25" s="780"/>
      <c r="RYT25" s="780"/>
      <c r="RYU25" s="780"/>
      <c r="RYV25" s="780"/>
      <c r="RYW25" s="780"/>
      <c r="RYX25" s="780"/>
      <c r="RYY25" s="780"/>
      <c r="RYZ25" s="780"/>
      <c r="RZA25" s="780"/>
      <c r="RZB25" s="780"/>
      <c r="RZC25" s="780"/>
      <c r="RZD25" s="780"/>
      <c r="RZE25" s="780"/>
      <c r="RZF25" s="780"/>
      <c r="RZG25" s="780"/>
      <c r="RZH25" s="780"/>
      <c r="RZI25" s="780"/>
      <c r="RZJ25" s="780"/>
      <c r="RZK25" s="780"/>
      <c r="RZL25" s="780"/>
      <c r="RZM25" s="780"/>
      <c r="RZN25" s="780"/>
      <c r="RZO25" s="780"/>
      <c r="RZP25" s="780"/>
      <c r="RZQ25" s="780"/>
      <c r="RZR25" s="780"/>
      <c r="RZS25" s="780"/>
      <c r="RZT25" s="780"/>
      <c r="RZU25" s="780"/>
      <c r="RZV25" s="780"/>
      <c r="RZW25" s="780"/>
      <c r="RZX25" s="780"/>
      <c r="RZY25" s="780"/>
      <c r="RZZ25" s="780"/>
      <c r="SAA25" s="780"/>
      <c r="SAB25" s="780"/>
      <c r="SAC25" s="780"/>
      <c r="SAD25" s="780"/>
      <c r="SAE25" s="780"/>
      <c r="SAF25" s="780"/>
      <c r="SAG25" s="780"/>
      <c r="SAH25" s="780"/>
      <c r="SAI25" s="780"/>
      <c r="SAJ25" s="780"/>
      <c r="SAK25" s="780"/>
      <c r="SAL25" s="780"/>
      <c r="SAM25" s="780"/>
      <c r="SAN25" s="780"/>
      <c r="SAO25" s="780"/>
      <c r="SAP25" s="780"/>
      <c r="SAQ25" s="780"/>
      <c r="SAR25" s="780"/>
      <c r="SAS25" s="780"/>
      <c r="SAT25" s="780"/>
      <c r="SAU25" s="780"/>
      <c r="SAV25" s="780"/>
      <c r="SAW25" s="780"/>
      <c r="SAX25" s="780"/>
      <c r="SAY25" s="780"/>
      <c r="SAZ25" s="780"/>
      <c r="SBA25" s="780"/>
      <c r="SBB25" s="780"/>
      <c r="SBC25" s="780"/>
      <c r="SBD25" s="780"/>
      <c r="SBE25" s="780"/>
      <c r="SBF25" s="780"/>
      <c r="SBG25" s="780"/>
      <c r="SBH25" s="780"/>
      <c r="SBI25" s="780"/>
      <c r="SBJ25" s="780"/>
      <c r="SBK25" s="780"/>
      <c r="SBL25" s="780"/>
      <c r="SBM25" s="780"/>
      <c r="SBN25" s="780"/>
      <c r="SBO25" s="780"/>
      <c r="SBP25" s="780"/>
      <c r="SBQ25" s="780"/>
      <c r="SBR25" s="780"/>
      <c r="SBS25" s="780"/>
      <c r="SBT25" s="780"/>
      <c r="SBU25" s="780"/>
      <c r="SBV25" s="780"/>
      <c r="SBW25" s="780"/>
      <c r="SBX25" s="780"/>
      <c r="SBY25" s="780"/>
      <c r="SBZ25" s="780"/>
      <c r="SCA25" s="780"/>
      <c r="SCB25" s="780"/>
      <c r="SCC25" s="780"/>
      <c r="SCD25" s="780"/>
      <c r="SCE25" s="780"/>
      <c r="SCF25" s="780"/>
      <c r="SCG25" s="780"/>
      <c r="SCH25" s="780"/>
      <c r="SCI25" s="780"/>
      <c r="SCJ25" s="780"/>
      <c r="SCK25" s="780"/>
      <c r="SCL25" s="780"/>
      <c r="SCM25" s="780"/>
      <c r="SCN25" s="780"/>
      <c r="SCO25" s="780"/>
      <c r="SCP25" s="780"/>
      <c r="SCQ25" s="780"/>
      <c r="SCR25" s="780"/>
      <c r="SCS25" s="780"/>
      <c r="SCT25" s="780"/>
      <c r="SCU25" s="780"/>
      <c r="SCV25" s="780"/>
      <c r="SCW25" s="780"/>
      <c r="SCX25" s="780"/>
      <c r="SCY25" s="780"/>
      <c r="SCZ25" s="780"/>
      <c r="SDA25" s="780"/>
      <c r="SDB25" s="780"/>
      <c r="SDC25" s="780"/>
      <c r="SDD25" s="780"/>
      <c r="SDE25" s="780"/>
      <c r="SDF25" s="780"/>
      <c r="SDG25" s="780"/>
      <c r="SDH25" s="780"/>
      <c r="SDI25" s="780"/>
      <c r="SDJ25" s="780"/>
      <c r="SDK25" s="780"/>
      <c r="SDL25" s="780"/>
      <c r="SDM25" s="780"/>
      <c r="SDN25" s="780"/>
      <c r="SDO25" s="780"/>
      <c r="SDP25" s="780"/>
      <c r="SDQ25" s="780"/>
      <c r="SDR25" s="780"/>
      <c r="SDS25" s="780"/>
      <c r="SDT25" s="780"/>
      <c r="SDU25" s="780"/>
      <c r="SDV25" s="780"/>
      <c r="SDW25" s="780"/>
      <c r="SDX25" s="780"/>
      <c r="SDY25" s="780"/>
      <c r="SDZ25" s="780"/>
      <c r="SEA25" s="780"/>
      <c r="SEB25" s="780"/>
      <c r="SEC25" s="780"/>
      <c r="SED25" s="780"/>
      <c r="SEE25" s="780"/>
      <c r="SEF25" s="780"/>
      <c r="SEG25" s="780"/>
      <c r="SEH25" s="780"/>
      <c r="SEI25" s="780"/>
      <c r="SEJ25" s="780"/>
      <c r="SEK25" s="780"/>
      <c r="SEL25" s="780"/>
      <c r="SEM25" s="780"/>
      <c r="SEN25" s="780"/>
      <c r="SEO25" s="780"/>
      <c r="SEP25" s="780"/>
      <c r="SEQ25" s="780"/>
      <c r="SER25" s="780"/>
      <c r="SES25" s="780"/>
      <c r="SET25" s="780"/>
      <c r="SEU25" s="780"/>
      <c r="SEV25" s="780"/>
      <c r="SEW25" s="780"/>
      <c r="SEX25" s="780"/>
      <c r="SEY25" s="780"/>
      <c r="SEZ25" s="780"/>
      <c r="SFA25" s="780"/>
      <c r="SFB25" s="780"/>
      <c r="SFC25" s="780"/>
      <c r="SFD25" s="780"/>
      <c r="SFE25" s="780"/>
      <c r="SFF25" s="780"/>
      <c r="SFG25" s="780"/>
      <c r="SFH25" s="780"/>
      <c r="SFI25" s="780"/>
      <c r="SFJ25" s="780"/>
      <c r="SFK25" s="780"/>
      <c r="SFL25" s="780"/>
      <c r="SFM25" s="780"/>
      <c r="SFN25" s="780"/>
      <c r="SFO25" s="780"/>
      <c r="SFP25" s="780"/>
      <c r="SFQ25" s="780"/>
      <c r="SFR25" s="780"/>
      <c r="SFS25" s="780"/>
      <c r="SFT25" s="780"/>
      <c r="SFU25" s="780"/>
      <c r="SFV25" s="780"/>
      <c r="SFW25" s="780"/>
      <c r="SFX25" s="780"/>
      <c r="SFY25" s="780"/>
      <c r="SFZ25" s="780"/>
      <c r="SGA25" s="780"/>
      <c r="SGB25" s="780"/>
      <c r="SGC25" s="780"/>
      <c r="SGD25" s="780"/>
      <c r="SGE25" s="780"/>
      <c r="SGF25" s="780"/>
      <c r="SGG25" s="780"/>
      <c r="SGH25" s="780"/>
      <c r="SGI25" s="780"/>
      <c r="SGJ25" s="780"/>
      <c r="SGK25" s="780"/>
      <c r="SGL25" s="780"/>
      <c r="SGM25" s="780"/>
      <c r="SGN25" s="780"/>
      <c r="SGO25" s="780"/>
      <c r="SGP25" s="780"/>
      <c r="SGQ25" s="780"/>
      <c r="SGR25" s="780"/>
      <c r="SGS25" s="780"/>
      <c r="SGT25" s="780"/>
      <c r="SGU25" s="780"/>
      <c r="SGV25" s="780"/>
      <c r="SGW25" s="780"/>
      <c r="SGX25" s="780"/>
      <c r="SGY25" s="780"/>
      <c r="SGZ25" s="780"/>
      <c r="SHA25" s="780"/>
      <c r="SHB25" s="780"/>
      <c r="SHC25" s="780"/>
      <c r="SHD25" s="780"/>
      <c r="SHE25" s="780"/>
      <c r="SHF25" s="780"/>
      <c r="SHG25" s="780"/>
      <c r="SHH25" s="780"/>
      <c r="SHI25" s="780"/>
      <c r="SHJ25" s="780"/>
      <c r="SHK25" s="780"/>
      <c r="SHL25" s="780"/>
      <c r="SHM25" s="780"/>
      <c r="SHN25" s="780"/>
      <c r="SHO25" s="780"/>
      <c r="SHP25" s="780"/>
      <c r="SHQ25" s="780"/>
      <c r="SHR25" s="780"/>
      <c r="SHS25" s="780"/>
      <c r="SHT25" s="780"/>
      <c r="SHU25" s="780"/>
      <c r="SHV25" s="780"/>
      <c r="SHW25" s="780"/>
      <c r="SHX25" s="780"/>
      <c r="SHY25" s="780"/>
      <c r="SHZ25" s="780"/>
      <c r="SIA25" s="780"/>
      <c r="SIB25" s="780"/>
      <c r="SIC25" s="780"/>
      <c r="SID25" s="780"/>
      <c r="SIE25" s="780"/>
      <c r="SIF25" s="780"/>
      <c r="SIG25" s="780"/>
      <c r="SIH25" s="780"/>
      <c r="SII25" s="780"/>
      <c r="SIJ25" s="780"/>
      <c r="SIK25" s="780"/>
      <c r="SIL25" s="780"/>
      <c r="SIM25" s="780"/>
      <c r="SIN25" s="780"/>
      <c r="SIO25" s="780"/>
      <c r="SIP25" s="780"/>
      <c r="SIQ25" s="780"/>
      <c r="SIR25" s="780"/>
      <c r="SIS25" s="780"/>
      <c r="SIT25" s="780"/>
      <c r="SIU25" s="780"/>
      <c r="SIV25" s="780"/>
      <c r="SIW25" s="780"/>
      <c r="SIX25" s="780"/>
      <c r="SIY25" s="780"/>
      <c r="SIZ25" s="780"/>
      <c r="SJA25" s="780"/>
      <c r="SJB25" s="780"/>
      <c r="SJC25" s="780"/>
      <c r="SJD25" s="780"/>
      <c r="SJE25" s="780"/>
      <c r="SJF25" s="780"/>
      <c r="SJG25" s="780"/>
      <c r="SJH25" s="780"/>
      <c r="SJI25" s="780"/>
      <c r="SJJ25" s="780"/>
      <c r="SJK25" s="780"/>
      <c r="SJL25" s="780"/>
      <c r="SJM25" s="780"/>
      <c r="SJN25" s="780"/>
      <c r="SJO25" s="780"/>
      <c r="SJP25" s="780"/>
      <c r="SJQ25" s="780"/>
      <c r="SJR25" s="780"/>
      <c r="SJS25" s="780"/>
      <c r="SJT25" s="780"/>
      <c r="SJU25" s="780"/>
      <c r="SJV25" s="780"/>
      <c r="SJW25" s="780"/>
      <c r="SJX25" s="780"/>
      <c r="SJY25" s="780"/>
      <c r="SJZ25" s="780"/>
      <c r="SKA25" s="780"/>
      <c r="SKB25" s="780"/>
      <c r="SKC25" s="780"/>
      <c r="SKD25" s="780"/>
      <c r="SKE25" s="780"/>
      <c r="SKF25" s="780"/>
      <c r="SKG25" s="780"/>
      <c r="SKH25" s="780"/>
      <c r="SKI25" s="780"/>
      <c r="SKJ25" s="780"/>
      <c r="SKK25" s="780"/>
      <c r="SKL25" s="780"/>
      <c r="SKM25" s="780"/>
      <c r="SKN25" s="780"/>
      <c r="SKO25" s="780"/>
      <c r="SKP25" s="780"/>
      <c r="SKQ25" s="780"/>
      <c r="SKR25" s="780"/>
      <c r="SKS25" s="780"/>
      <c r="SKT25" s="780"/>
      <c r="SKU25" s="780"/>
      <c r="SKV25" s="780"/>
      <c r="SKW25" s="780"/>
      <c r="SKX25" s="780"/>
      <c r="SKY25" s="780"/>
      <c r="SKZ25" s="780"/>
      <c r="SLA25" s="780"/>
      <c r="SLB25" s="780"/>
      <c r="SLC25" s="780"/>
      <c r="SLD25" s="780"/>
      <c r="SLE25" s="780"/>
      <c r="SLF25" s="780"/>
      <c r="SLG25" s="780"/>
      <c r="SLH25" s="780"/>
      <c r="SLI25" s="780"/>
      <c r="SLJ25" s="780"/>
      <c r="SLK25" s="780"/>
      <c r="SLL25" s="780"/>
      <c r="SLM25" s="780"/>
      <c r="SLN25" s="780"/>
      <c r="SLO25" s="780"/>
      <c r="SLP25" s="780"/>
      <c r="SLQ25" s="780"/>
      <c r="SLR25" s="780"/>
      <c r="SLS25" s="780"/>
      <c r="SLT25" s="780"/>
      <c r="SLU25" s="780"/>
      <c r="SLV25" s="780"/>
      <c r="SLW25" s="780"/>
      <c r="SLX25" s="780"/>
      <c r="SLY25" s="780"/>
      <c r="SLZ25" s="780"/>
      <c r="SMA25" s="780"/>
      <c r="SMB25" s="780"/>
      <c r="SMC25" s="780"/>
      <c r="SMD25" s="780"/>
      <c r="SME25" s="780"/>
      <c r="SMF25" s="780"/>
      <c r="SMG25" s="780"/>
      <c r="SMH25" s="780"/>
      <c r="SMI25" s="780"/>
      <c r="SMJ25" s="780"/>
      <c r="SMK25" s="780"/>
      <c r="SML25" s="780"/>
      <c r="SMM25" s="780"/>
      <c r="SMN25" s="780"/>
      <c r="SMO25" s="780"/>
      <c r="SMP25" s="780"/>
      <c r="SMQ25" s="780"/>
      <c r="SMR25" s="780"/>
      <c r="SMS25" s="780"/>
      <c r="SMT25" s="780"/>
      <c r="SMU25" s="780"/>
      <c r="SMV25" s="780"/>
      <c r="SMW25" s="780"/>
      <c r="SMX25" s="780"/>
      <c r="SMY25" s="780"/>
      <c r="SMZ25" s="780"/>
      <c r="SNA25" s="780"/>
      <c r="SNB25" s="780"/>
      <c r="SNC25" s="780"/>
      <c r="SND25" s="780"/>
      <c r="SNE25" s="780"/>
      <c r="SNF25" s="780"/>
      <c r="SNG25" s="780"/>
      <c r="SNH25" s="780"/>
      <c r="SNI25" s="780"/>
      <c r="SNJ25" s="780"/>
      <c r="SNK25" s="780"/>
      <c r="SNL25" s="780"/>
      <c r="SNM25" s="780"/>
      <c r="SNN25" s="780"/>
      <c r="SNO25" s="780"/>
      <c r="SNP25" s="780"/>
      <c r="SNQ25" s="780"/>
      <c r="SNR25" s="780"/>
      <c r="SNS25" s="780"/>
      <c r="SNT25" s="780"/>
      <c r="SNU25" s="780"/>
      <c r="SNV25" s="780"/>
      <c r="SNW25" s="780"/>
      <c r="SNX25" s="780"/>
      <c r="SNY25" s="780"/>
      <c r="SNZ25" s="780"/>
      <c r="SOA25" s="780"/>
      <c r="SOB25" s="780"/>
      <c r="SOC25" s="780"/>
      <c r="SOD25" s="780"/>
      <c r="SOE25" s="780"/>
      <c r="SOF25" s="780"/>
      <c r="SOG25" s="780"/>
      <c r="SOH25" s="780"/>
      <c r="SOI25" s="780"/>
      <c r="SOJ25" s="780"/>
      <c r="SOK25" s="780"/>
      <c r="SOL25" s="780"/>
      <c r="SOM25" s="780"/>
      <c r="SON25" s="780"/>
      <c r="SOO25" s="780"/>
      <c r="SOP25" s="780"/>
      <c r="SOQ25" s="780"/>
      <c r="SOR25" s="780"/>
      <c r="SOS25" s="780"/>
      <c r="SOT25" s="780"/>
      <c r="SOU25" s="780"/>
      <c r="SOV25" s="780"/>
      <c r="SOW25" s="780"/>
      <c r="SOX25" s="780"/>
      <c r="SOY25" s="780"/>
      <c r="SOZ25" s="780"/>
      <c r="SPA25" s="780"/>
      <c r="SPB25" s="780"/>
      <c r="SPC25" s="780"/>
      <c r="SPD25" s="780"/>
      <c r="SPE25" s="780"/>
      <c r="SPF25" s="780"/>
      <c r="SPG25" s="780"/>
      <c r="SPH25" s="780"/>
      <c r="SPI25" s="780"/>
      <c r="SPJ25" s="780"/>
      <c r="SPK25" s="780"/>
      <c r="SPL25" s="780"/>
      <c r="SPM25" s="780"/>
      <c r="SPN25" s="780"/>
      <c r="SPO25" s="780"/>
      <c r="SPP25" s="780"/>
      <c r="SPQ25" s="780"/>
      <c r="SPR25" s="780"/>
      <c r="SPS25" s="780"/>
      <c r="SPT25" s="780"/>
      <c r="SPU25" s="780"/>
      <c r="SPV25" s="780"/>
      <c r="SPW25" s="780"/>
      <c r="SPX25" s="780"/>
      <c r="SPY25" s="780"/>
      <c r="SPZ25" s="780"/>
      <c r="SQA25" s="780"/>
      <c r="SQB25" s="780"/>
      <c r="SQC25" s="780"/>
      <c r="SQD25" s="780"/>
      <c r="SQE25" s="780"/>
      <c r="SQF25" s="780"/>
      <c r="SQG25" s="780"/>
      <c r="SQH25" s="780"/>
      <c r="SQI25" s="780"/>
      <c r="SQJ25" s="780"/>
      <c r="SQK25" s="780"/>
      <c r="SQL25" s="780"/>
      <c r="SQM25" s="780"/>
      <c r="SQN25" s="780"/>
      <c r="SQO25" s="780"/>
      <c r="SQP25" s="780"/>
      <c r="SQQ25" s="780"/>
      <c r="SQR25" s="780"/>
      <c r="SQS25" s="780"/>
      <c r="SQT25" s="780"/>
      <c r="SQU25" s="780"/>
      <c r="SQV25" s="780"/>
      <c r="SQW25" s="780"/>
      <c r="SQX25" s="780"/>
      <c r="SQY25" s="780"/>
      <c r="SQZ25" s="780"/>
      <c r="SRA25" s="780"/>
      <c r="SRB25" s="780"/>
      <c r="SRC25" s="780"/>
      <c r="SRD25" s="780"/>
      <c r="SRE25" s="780"/>
      <c r="SRF25" s="780"/>
      <c r="SRG25" s="780"/>
      <c r="SRH25" s="780"/>
      <c r="SRI25" s="780"/>
      <c r="SRJ25" s="780"/>
      <c r="SRK25" s="780"/>
      <c r="SRL25" s="780"/>
      <c r="SRM25" s="780"/>
      <c r="SRN25" s="780"/>
      <c r="SRO25" s="780"/>
      <c r="SRP25" s="780"/>
      <c r="SRQ25" s="780"/>
      <c r="SRR25" s="780"/>
      <c r="SRS25" s="780"/>
      <c r="SRT25" s="780"/>
      <c r="SRU25" s="780"/>
      <c r="SRV25" s="780"/>
      <c r="SRW25" s="780"/>
      <c r="SRX25" s="780"/>
      <c r="SRY25" s="780"/>
      <c r="SRZ25" s="780"/>
      <c r="SSA25" s="780"/>
      <c r="SSB25" s="780"/>
      <c r="SSC25" s="780"/>
      <c r="SSD25" s="780"/>
      <c r="SSE25" s="780"/>
      <c r="SSF25" s="780"/>
      <c r="SSG25" s="780"/>
      <c r="SSH25" s="780"/>
      <c r="SSI25" s="780"/>
      <c r="SSJ25" s="780"/>
      <c r="SSK25" s="780"/>
      <c r="SSL25" s="780"/>
      <c r="SSM25" s="780"/>
      <c r="SSN25" s="780"/>
      <c r="SSO25" s="780"/>
      <c r="SSP25" s="780"/>
      <c r="SSQ25" s="780"/>
      <c r="SSR25" s="780"/>
      <c r="SSS25" s="780"/>
      <c r="SST25" s="780"/>
      <c r="SSU25" s="780"/>
      <c r="SSV25" s="780"/>
      <c r="SSW25" s="780"/>
      <c r="SSX25" s="780"/>
      <c r="SSY25" s="780"/>
      <c r="SSZ25" s="780"/>
      <c r="STA25" s="780"/>
      <c r="STB25" s="780"/>
      <c r="STC25" s="780"/>
      <c r="STD25" s="780"/>
      <c r="STE25" s="780"/>
      <c r="STF25" s="780"/>
      <c r="STG25" s="780"/>
      <c r="STH25" s="780"/>
      <c r="STI25" s="780"/>
      <c r="STJ25" s="780"/>
      <c r="STK25" s="780"/>
      <c r="STL25" s="780"/>
      <c r="STM25" s="780"/>
      <c r="STN25" s="780"/>
      <c r="STO25" s="780"/>
      <c r="STP25" s="780"/>
      <c r="STQ25" s="780"/>
      <c r="STR25" s="780"/>
      <c r="STS25" s="780"/>
      <c r="STT25" s="780"/>
      <c r="STU25" s="780"/>
      <c r="STV25" s="780"/>
      <c r="STW25" s="780"/>
      <c r="STX25" s="780"/>
      <c r="STY25" s="780"/>
      <c r="STZ25" s="780"/>
      <c r="SUA25" s="780"/>
      <c r="SUB25" s="780"/>
      <c r="SUC25" s="780"/>
      <c r="SUD25" s="780"/>
      <c r="SUE25" s="780"/>
      <c r="SUF25" s="780"/>
      <c r="SUG25" s="780"/>
      <c r="SUH25" s="780"/>
      <c r="SUI25" s="780"/>
      <c r="SUJ25" s="780"/>
      <c r="SUK25" s="780"/>
      <c r="SUL25" s="780"/>
      <c r="SUM25" s="780"/>
      <c r="SUN25" s="780"/>
      <c r="SUO25" s="780"/>
      <c r="SUP25" s="780"/>
      <c r="SUQ25" s="780"/>
      <c r="SUR25" s="780"/>
      <c r="SUS25" s="780"/>
      <c r="SUT25" s="780"/>
      <c r="SUU25" s="780"/>
      <c r="SUV25" s="780"/>
      <c r="SUW25" s="780"/>
      <c r="SUX25" s="780"/>
      <c r="SUY25" s="780"/>
      <c r="SUZ25" s="780"/>
      <c r="SVA25" s="780"/>
      <c r="SVB25" s="780"/>
      <c r="SVC25" s="780"/>
      <c r="SVD25" s="780"/>
      <c r="SVE25" s="780"/>
      <c r="SVF25" s="780"/>
      <c r="SVG25" s="780"/>
      <c r="SVH25" s="780"/>
      <c r="SVI25" s="780"/>
      <c r="SVJ25" s="780"/>
      <c r="SVK25" s="780"/>
      <c r="SVL25" s="780"/>
      <c r="SVM25" s="780"/>
      <c r="SVN25" s="780"/>
      <c r="SVO25" s="780"/>
      <c r="SVP25" s="780"/>
      <c r="SVQ25" s="780"/>
      <c r="SVR25" s="780"/>
      <c r="SVS25" s="780"/>
      <c r="SVT25" s="780"/>
      <c r="SVU25" s="780"/>
      <c r="SVV25" s="780"/>
      <c r="SVW25" s="780"/>
      <c r="SVX25" s="780"/>
      <c r="SVY25" s="780"/>
      <c r="SVZ25" s="780"/>
      <c r="SWA25" s="780"/>
      <c r="SWB25" s="780"/>
      <c r="SWC25" s="780"/>
      <c r="SWD25" s="780"/>
      <c r="SWE25" s="780"/>
      <c r="SWF25" s="780"/>
      <c r="SWG25" s="780"/>
      <c r="SWH25" s="780"/>
      <c r="SWI25" s="780"/>
      <c r="SWJ25" s="780"/>
      <c r="SWK25" s="780"/>
      <c r="SWL25" s="780"/>
      <c r="SWM25" s="780"/>
      <c r="SWN25" s="780"/>
      <c r="SWO25" s="780"/>
      <c r="SWP25" s="780"/>
      <c r="SWQ25" s="780"/>
      <c r="SWR25" s="780"/>
      <c r="SWS25" s="780"/>
      <c r="SWT25" s="780"/>
      <c r="SWU25" s="780"/>
      <c r="SWV25" s="780"/>
      <c r="SWW25" s="780"/>
      <c r="SWX25" s="780"/>
      <c r="SWY25" s="780"/>
      <c r="SWZ25" s="780"/>
      <c r="SXA25" s="780"/>
      <c r="SXB25" s="780"/>
      <c r="SXC25" s="780"/>
      <c r="SXD25" s="780"/>
      <c r="SXE25" s="780"/>
      <c r="SXF25" s="780"/>
      <c r="SXG25" s="780"/>
      <c r="SXH25" s="780"/>
      <c r="SXI25" s="780"/>
      <c r="SXJ25" s="780"/>
      <c r="SXK25" s="780"/>
      <c r="SXL25" s="780"/>
      <c r="SXM25" s="780"/>
      <c r="SXN25" s="780"/>
      <c r="SXO25" s="780"/>
      <c r="SXP25" s="780"/>
      <c r="SXQ25" s="780"/>
      <c r="SXR25" s="780"/>
      <c r="SXS25" s="780"/>
      <c r="SXT25" s="780"/>
      <c r="SXU25" s="780"/>
      <c r="SXV25" s="780"/>
      <c r="SXW25" s="780"/>
      <c r="SXX25" s="780"/>
      <c r="SXY25" s="780"/>
      <c r="SXZ25" s="780"/>
      <c r="SYA25" s="780"/>
      <c r="SYB25" s="780"/>
      <c r="SYC25" s="780"/>
      <c r="SYD25" s="780"/>
      <c r="SYE25" s="780"/>
      <c r="SYF25" s="780"/>
      <c r="SYG25" s="780"/>
      <c r="SYH25" s="780"/>
      <c r="SYI25" s="780"/>
      <c r="SYJ25" s="780"/>
      <c r="SYK25" s="780"/>
      <c r="SYL25" s="780"/>
      <c r="SYM25" s="780"/>
      <c r="SYN25" s="780"/>
      <c r="SYO25" s="780"/>
      <c r="SYP25" s="780"/>
      <c r="SYQ25" s="780"/>
      <c r="SYR25" s="780"/>
      <c r="SYS25" s="780"/>
      <c r="SYT25" s="780"/>
      <c r="SYU25" s="780"/>
      <c r="SYV25" s="780"/>
      <c r="SYW25" s="780"/>
      <c r="SYX25" s="780"/>
      <c r="SYY25" s="780"/>
      <c r="SYZ25" s="780"/>
      <c r="SZA25" s="780"/>
      <c r="SZB25" s="780"/>
      <c r="SZC25" s="780"/>
      <c r="SZD25" s="780"/>
      <c r="SZE25" s="780"/>
      <c r="SZF25" s="780"/>
      <c r="SZG25" s="780"/>
      <c r="SZH25" s="780"/>
      <c r="SZI25" s="780"/>
      <c r="SZJ25" s="780"/>
      <c r="SZK25" s="780"/>
      <c r="SZL25" s="780"/>
      <c r="SZM25" s="780"/>
      <c r="SZN25" s="780"/>
      <c r="SZO25" s="780"/>
      <c r="SZP25" s="780"/>
      <c r="SZQ25" s="780"/>
      <c r="SZR25" s="780"/>
      <c r="SZS25" s="780"/>
      <c r="SZT25" s="780"/>
      <c r="SZU25" s="780"/>
      <c r="SZV25" s="780"/>
      <c r="SZW25" s="780"/>
      <c r="SZX25" s="780"/>
      <c r="SZY25" s="780"/>
      <c r="SZZ25" s="780"/>
      <c r="TAA25" s="780"/>
      <c r="TAB25" s="780"/>
      <c r="TAC25" s="780"/>
      <c r="TAD25" s="780"/>
      <c r="TAE25" s="780"/>
      <c r="TAF25" s="780"/>
      <c r="TAG25" s="780"/>
      <c r="TAH25" s="780"/>
      <c r="TAI25" s="780"/>
      <c r="TAJ25" s="780"/>
      <c r="TAK25" s="780"/>
      <c r="TAL25" s="780"/>
      <c r="TAM25" s="780"/>
      <c r="TAN25" s="780"/>
      <c r="TAO25" s="780"/>
      <c r="TAP25" s="780"/>
      <c r="TAQ25" s="780"/>
      <c r="TAR25" s="780"/>
      <c r="TAS25" s="780"/>
      <c r="TAT25" s="780"/>
      <c r="TAU25" s="780"/>
      <c r="TAV25" s="780"/>
      <c r="TAW25" s="780"/>
      <c r="TAX25" s="780"/>
      <c r="TAY25" s="780"/>
      <c r="TAZ25" s="780"/>
      <c r="TBA25" s="780"/>
      <c r="TBB25" s="780"/>
      <c r="TBC25" s="780"/>
      <c r="TBD25" s="780"/>
      <c r="TBE25" s="780"/>
      <c r="TBF25" s="780"/>
      <c r="TBG25" s="780"/>
      <c r="TBH25" s="780"/>
      <c r="TBI25" s="780"/>
      <c r="TBJ25" s="780"/>
      <c r="TBK25" s="780"/>
      <c r="TBL25" s="780"/>
      <c r="TBM25" s="780"/>
      <c r="TBN25" s="780"/>
      <c r="TBO25" s="780"/>
      <c r="TBP25" s="780"/>
      <c r="TBQ25" s="780"/>
      <c r="TBR25" s="780"/>
      <c r="TBS25" s="780"/>
      <c r="TBT25" s="780"/>
      <c r="TBU25" s="780"/>
      <c r="TBV25" s="780"/>
      <c r="TBW25" s="780"/>
      <c r="TBX25" s="780"/>
      <c r="TBY25" s="780"/>
      <c r="TBZ25" s="780"/>
      <c r="TCA25" s="780"/>
      <c r="TCB25" s="780"/>
      <c r="TCC25" s="780"/>
      <c r="TCD25" s="780"/>
      <c r="TCE25" s="780"/>
      <c r="TCF25" s="780"/>
      <c r="TCG25" s="780"/>
      <c r="TCH25" s="780"/>
      <c r="TCI25" s="780"/>
      <c r="TCJ25" s="780"/>
      <c r="TCK25" s="780"/>
      <c r="TCL25" s="780"/>
      <c r="TCM25" s="780"/>
      <c r="TCN25" s="780"/>
      <c r="TCO25" s="780"/>
      <c r="TCP25" s="780"/>
      <c r="TCQ25" s="780"/>
      <c r="TCR25" s="780"/>
      <c r="TCS25" s="780"/>
      <c r="TCT25" s="780"/>
      <c r="TCU25" s="780"/>
      <c r="TCV25" s="780"/>
      <c r="TCW25" s="780"/>
      <c r="TCX25" s="780"/>
      <c r="TCY25" s="780"/>
      <c r="TCZ25" s="780"/>
      <c r="TDA25" s="780"/>
      <c r="TDB25" s="780"/>
      <c r="TDC25" s="780"/>
      <c r="TDD25" s="780"/>
      <c r="TDE25" s="780"/>
      <c r="TDF25" s="780"/>
      <c r="TDG25" s="780"/>
      <c r="TDH25" s="780"/>
      <c r="TDI25" s="780"/>
      <c r="TDJ25" s="780"/>
      <c r="TDK25" s="780"/>
      <c r="TDL25" s="780"/>
      <c r="TDM25" s="780"/>
      <c r="TDN25" s="780"/>
      <c r="TDO25" s="780"/>
      <c r="TDP25" s="780"/>
      <c r="TDQ25" s="780"/>
      <c r="TDR25" s="780"/>
      <c r="TDS25" s="780"/>
      <c r="TDT25" s="780"/>
      <c r="TDU25" s="780"/>
      <c r="TDV25" s="780"/>
      <c r="TDW25" s="780"/>
      <c r="TDX25" s="780"/>
      <c r="TDY25" s="780"/>
      <c r="TDZ25" s="780"/>
      <c r="TEA25" s="780"/>
      <c r="TEB25" s="780"/>
      <c r="TEC25" s="780"/>
      <c r="TED25" s="780"/>
      <c r="TEE25" s="780"/>
      <c r="TEF25" s="780"/>
      <c r="TEG25" s="780"/>
      <c r="TEH25" s="780"/>
      <c r="TEI25" s="780"/>
      <c r="TEJ25" s="780"/>
      <c r="TEK25" s="780"/>
      <c r="TEL25" s="780"/>
      <c r="TEM25" s="780"/>
      <c r="TEN25" s="780"/>
      <c r="TEO25" s="780"/>
      <c r="TEP25" s="780"/>
      <c r="TEQ25" s="780"/>
      <c r="TER25" s="780"/>
      <c r="TES25" s="780"/>
      <c r="TET25" s="780"/>
      <c r="TEU25" s="780"/>
      <c r="TEV25" s="780"/>
      <c r="TEW25" s="780"/>
      <c r="TEX25" s="780"/>
      <c r="TEY25" s="780"/>
      <c r="TEZ25" s="780"/>
      <c r="TFA25" s="780"/>
      <c r="TFB25" s="780"/>
      <c r="TFC25" s="780"/>
      <c r="TFD25" s="780"/>
      <c r="TFE25" s="780"/>
      <c r="TFF25" s="780"/>
      <c r="TFG25" s="780"/>
      <c r="TFH25" s="780"/>
      <c r="TFI25" s="780"/>
      <c r="TFJ25" s="780"/>
      <c r="TFK25" s="780"/>
      <c r="TFL25" s="780"/>
      <c r="TFM25" s="780"/>
      <c r="TFN25" s="780"/>
      <c r="TFO25" s="780"/>
      <c r="TFP25" s="780"/>
      <c r="TFQ25" s="780"/>
      <c r="TFR25" s="780"/>
      <c r="TFS25" s="780"/>
      <c r="TFT25" s="780"/>
      <c r="TFU25" s="780"/>
      <c r="TFV25" s="780"/>
      <c r="TFW25" s="780"/>
      <c r="TFX25" s="780"/>
      <c r="TFY25" s="780"/>
      <c r="TFZ25" s="780"/>
      <c r="TGA25" s="780"/>
      <c r="TGB25" s="780"/>
      <c r="TGC25" s="780"/>
      <c r="TGD25" s="780"/>
      <c r="TGE25" s="780"/>
      <c r="TGF25" s="780"/>
      <c r="TGG25" s="780"/>
      <c r="TGH25" s="780"/>
      <c r="TGI25" s="780"/>
      <c r="TGJ25" s="780"/>
      <c r="TGK25" s="780"/>
      <c r="TGL25" s="780"/>
      <c r="TGM25" s="780"/>
      <c r="TGN25" s="780"/>
      <c r="TGO25" s="780"/>
      <c r="TGP25" s="780"/>
      <c r="TGQ25" s="780"/>
      <c r="TGR25" s="780"/>
      <c r="TGS25" s="780"/>
      <c r="TGT25" s="780"/>
      <c r="TGU25" s="780"/>
      <c r="TGV25" s="780"/>
      <c r="TGW25" s="780"/>
      <c r="TGX25" s="780"/>
      <c r="TGY25" s="780"/>
      <c r="TGZ25" s="780"/>
      <c r="THA25" s="780"/>
      <c r="THB25" s="780"/>
      <c r="THC25" s="780"/>
      <c r="THD25" s="780"/>
      <c r="THE25" s="780"/>
      <c r="THF25" s="780"/>
      <c r="THG25" s="780"/>
      <c r="THH25" s="780"/>
      <c r="THI25" s="780"/>
      <c r="THJ25" s="780"/>
      <c r="THK25" s="780"/>
      <c r="THL25" s="780"/>
      <c r="THM25" s="780"/>
      <c r="THN25" s="780"/>
      <c r="THO25" s="780"/>
      <c r="THP25" s="780"/>
      <c r="THQ25" s="780"/>
      <c r="THR25" s="780"/>
      <c r="THS25" s="780"/>
      <c r="THT25" s="780"/>
      <c r="THU25" s="780"/>
      <c r="THV25" s="780"/>
      <c r="THW25" s="780"/>
      <c r="THX25" s="780"/>
      <c r="THY25" s="780"/>
      <c r="THZ25" s="780"/>
      <c r="TIA25" s="780"/>
      <c r="TIB25" s="780"/>
      <c r="TIC25" s="780"/>
      <c r="TID25" s="780"/>
      <c r="TIE25" s="780"/>
      <c r="TIF25" s="780"/>
      <c r="TIG25" s="780"/>
      <c r="TIH25" s="780"/>
      <c r="TII25" s="780"/>
      <c r="TIJ25" s="780"/>
      <c r="TIK25" s="780"/>
      <c r="TIL25" s="780"/>
      <c r="TIM25" s="780"/>
      <c r="TIN25" s="780"/>
      <c r="TIO25" s="780"/>
      <c r="TIP25" s="780"/>
      <c r="TIQ25" s="780"/>
      <c r="TIR25" s="780"/>
      <c r="TIS25" s="780"/>
      <c r="TIT25" s="780"/>
      <c r="TIU25" s="780"/>
      <c r="TIV25" s="780"/>
      <c r="TIW25" s="780"/>
      <c r="TIX25" s="780"/>
      <c r="TIY25" s="780"/>
      <c r="TIZ25" s="780"/>
      <c r="TJA25" s="780"/>
      <c r="TJB25" s="780"/>
      <c r="TJC25" s="780"/>
      <c r="TJD25" s="780"/>
      <c r="TJE25" s="780"/>
      <c r="TJF25" s="780"/>
      <c r="TJG25" s="780"/>
      <c r="TJH25" s="780"/>
      <c r="TJI25" s="780"/>
      <c r="TJJ25" s="780"/>
      <c r="TJK25" s="780"/>
      <c r="TJL25" s="780"/>
      <c r="TJM25" s="780"/>
      <c r="TJN25" s="780"/>
      <c r="TJO25" s="780"/>
      <c r="TJP25" s="780"/>
      <c r="TJQ25" s="780"/>
      <c r="TJR25" s="780"/>
      <c r="TJS25" s="780"/>
      <c r="TJT25" s="780"/>
      <c r="TJU25" s="780"/>
      <c r="TJV25" s="780"/>
      <c r="TJW25" s="780"/>
      <c r="TJX25" s="780"/>
      <c r="TJY25" s="780"/>
      <c r="TJZ25" s="780"/>
      <c r="TKA25" s="780"/>
      <c r="TKB25" s="780"/>
      <c r="TKC25" s="780"/>
      <c r="TKD25" s="780"/>
      <c r="TKE25" s="780"/>
      <c r="TKF25" s="780"/>
      <c r="TKG25" s="780"/>
      <c r="TKH25" s="780"/>
      <c r="TKI25" s="780"/>
      <c r="TKJ25" s="780"/>
      <c r="TKK25" s="780"/>
      <c r="TKL25" s="780"/>
      <c r="TKM25" s="780"/>
      <c r="TKN25" s="780"/>
      <c r="TKO25" s="780"/>
      <c r="TKP25" s="780"/>
      <c r="TKQ25" s="780"/>
      <c r="TKR25" s="780"/>
      <c r="TKS25" s="780"/>
      <c r="TKT25" s="780"/>
      <c r="TKU25" s="780"/>
      <c r="TKV25" s="780"/>
      <c r="TKW25" s="780"/>
      <c r="TKX25" s="780"/>
      <c r="TKY25" s="780"/>
      <c r="TKZ25" s="780"/>
      <c r="TLA25" s="780"/>
      <c r="TLB25" s="780"/>
      <c r="TLC25" s="780"/>
      <c r="TLD25" s="780"/>
      <c r="TLE25" s="780"/>
      <c r="TLF25" s="780"/>
      <c r="TLG25" s="780"/>
      <c r="TLH25" s="780"/>
      <c r="TLI25" s="780"/>
      <c r="TLJ25" s="780"/>
      <c r="TLK25" s="780"/>
      <c r="TLL25" s="780"/>
      <c r="TLM25" s="780"/>
      <c r="TLN25" s="780"/>
      <c r="TLO25" s="780"/>
      <c r="TLP25" s="780"/>
      <c r="TLQ25" s="780"/>
      <c r="TLR25" s="780"/>
      <c r="TLS25" s="780"/>
      <c r="TLT25" s="780"/>
      <c r="TLU25" s="780"/>
      <c r="TLV25" s="780"/>
      <c r="TLW25" s="780"/>
      <c r="TLX25" s="780"/>
      <c r="TLY25" s="780"/>
      <c r="TLZ25" s="780"/>
      <c r="TMA25" s="780"/>
      <c r="TMB25" s="780"/>
      <c r="TMC25" s="780"/>
      <c r="TMD25" s="780"/>
      <c r="TME25" s="780"/>
      <c r="TMF25" s="780"/>
      <c r="TMG25" s="780"/>
      <c r="TMH25" s="780"/>
      <c r="TMI25" s="780"/>
      <c r="TMJ25" s="780"/>
      <c r="TMK25" s="780"/>
      <c r="TML25" s="780"/>
      <c r="TMM25" s="780"/>
      <c r="TMN25" s="780"/>
      <c r="TMO25" s="780"/>
      <c r="TMP25" s="780"/>
      <c r="TMQ25" s="780"/>
      <c r="TMR25" s="780"/>
      <c r="TMS25" s="780"/>
      <c r="TMT25" s="780"/>
      <c r="TMU25" s="780"/>
      <c r="TMV25" s="780"/>
      <c r="TMW25" s="780"/>
      <c r="TMX25" s="780"/>
      <c r="TMY25" s="780"/>
      <c r="TMZ25" s="780"/>
      <c r="TNA25" s="780"/>
      <c r="TNB25" s="780"/>
      <c r="TNC25" s="780"/>
      <c r="TND25" s="780"/>
      <c r="TNE25" s="780"/>
      <c r="TNF25" s="780"/>
      <c r="TNG25" s="780"/>
      <c r="TNH25" s="780"/>
      <c r="TNI25" s="780"/>
      <c r="TNJ25" s="780"/>
      <c r="TNK25" s="780"/>
      <c r="TNL25" s="780"/>
      <c r="TNM25" s="780"/>
      <c r="TNN25" s="780"/>
      <c r="TNO25" s="780"/>
      <c r="TNP25" s="780"/>
      <c r="TNQ25" s="780"/>
      <c r="TNR25" s="780"/>
      <c r="TNS25" s="780"/>
      <c r="TNT25" s="780"/>
      <c r="TNU25" s="780"/>
      <c r="TNV25" s="780"/>
      <c r="TNW25" s="780"/>
      <c r="TNX25" s="780"/>
      <c r="TNY25" s="780"/>
      <c r="TNZ25" s="780"/>
      <c r="TOA25" s="780"/>
      <c r="TOB25" s="780"/>
      <c r="TOC25" s="780"/>
      <c r="TOD25" s="780"/>
      <c r="TOE25" s="780"/>
      <c r="TOF25" s="780"/>
      <c r="TOG25" s="780"/>
      <c r="TOH25" s="780"/>
      <c r="TOI25" s="780"/>
      <c r="TOJ25" s="780"/>
      <c r="TOK25" s="780"/>
      <c r="TOL25" s="780"/>
      <c r="TOM25" s="780"/>
      <c r="TON25" s="780"/>
      <c r="TOO25" s="780"/>
      <c r="TOP25" s="780"/>
      <c r="TOQ25" s="780"/>
      <c r="TOR25" s="780"/>
      <c r="TOS25" s="780"/>
      <c r="TOT25" s="780"/>
      <c r="TOU25" s="780"/>
      <c r="TOV25" s="780"/>
      <c r="TOW25" s="780"/>
      <c r="TOX25" s="780"/>
      <c r="TOY25" s="780"/>
      <c r="TOZ25" s="780"/>
      <c r="TPA25" s="780"/>
      <c r="TPB25" s="780"/>
      <c r="TPC25" s="780"/>
      <c r="TPD25" s="780"/>
      <c r="TPE25" s="780"/>
      <c r="TPF25" s="780"/>
      <c r="TPG25" s="780"/>
      <c r="TPH25" s="780"/>
      <c r="TPI25" s="780"/>
      <c r="TPJ25" s="780"/>
      <c r="TPK25" s="780"/>
      <c r="TPL25" s="780"/>
      <c r="TPM25" s="780"/>
      <c r="TPN25" s="780"/>
      <c r="TPO25" s="780"/>
      <c r="TPP25" s="780"/>
      <c r="TPQ25" s="780"/>
      <c r="TPR25" s="780"/>
      <c r="TPS25" s="780"/>
      <c r="TPT25" s="780"/>
      <c r="TPU25" s="780"/>
      <c r="TPV25" s="780"/>
      <c r="TPW25" s="780"/>
      <c r="TPX25" s="780"/>
      <c r="TPY25" s="780"/>
      <c r="TPZ25" s="780"/>
      <c r="TQA25" s="780"/>
      <c r="TQB25" s="780"/>
      <c r="TQC25" s="780"/>
      <c r="TQD25" s="780"/>
      <c r="TQE25" s="780"/>
      <c r="TQF25" s="780"/>
      <c r="TQG25" s="780"/>
      <c r="TQH25" s="780"/>
      <c r="TQI25" s="780"/>
      <c r="TQJ25" s="780"/>
      <c r="TQK25" s="780"/>
      <c r="TQL25" s="780"/>
      <c r="TQM25" s="780"/>
      <c r="TQN25" s="780"/>
      <c r="TQO25" s="780"/>
      <c r="TQP25" s="780"/>
      <c r="TQQ25" s="780"/>
      <c r="TQR25" s="780"/>
      <c r="TQS25" s="780"/>
      <c r="TQT25" s="780"/>
      <c r="TQU25" s="780"/>
      <c r="TQV25" s="780"/>
      <c r="TQW25" s="780"/>
      <c r="TQX25" s="780"/>
      <c r="TQY25" s="780"/>
      <c r="TQZ25" s="780"/>
      <c r="TRA25" s="780"/>
      <c r="TRB25" s="780"/>
      <c r="TRC25" s="780"/>
      <c r="TRD25" s="780"/>
      <c r="TRE25" s="780"/>
      <c r="TRF25" s="780"/>
      <c r="TRG25" s="780"/>
      <c r="TRH25" s="780"/>
      <c r="TRI25" s="780"/>
      <c r="TRJ25" s="780"/>
      <c r="TRK25" s="780"/>
      <c r="TRL25" s="780"/>
      <c r="TRM25" s="780"/>
      <c r="TRN25" s="780"/>
      <c r="TRO25" s="780"/>
      <c r="TRP25" s="780"/>
      <c r="TRQ25" s="780"/>
      <c r="TRR25" s="780"/>
      <c r="TRS25" s="780"/>
      <c r="TRT25" s="780"/>
      <c r="TRU25" s="780"/>
      <c r="TRV25" s="780"/>
      <c r="TRW25" s="780"/>
      <c r="TRX25" s="780"/>
      <c r="TRY25" s="780"/>
      <c r="TRZ25" s="780"/>
      <c r="TSA25" s="780"/>
      <c r="TSB25" s="780"/>
      <c r="TSC25" s="780"/>
      <c r="TSD25" s="780"/>
      <c r="TSE25" s="780"/>
      <c r="TSF25" s="780"/>
      <c r="TSG25" s="780"/>
      <c r="TSH25" s="780"/>
      <c r="TSI25" s="780"/>
      <c r="TSJ25" s="780"/>
      <c r="TSK25" s="780"/>
      <c r="TSL25" s="780"/>
      <c r="TSM25" s="780"/>
      <c r="TSN25" s="780"/>
      <c r="TSO25" s="780"/>
      <c r="TSP25" s="780"/>
      <c r="TSQ25" s="780"/>
      <c r="TSR25" s="780"/>
      <c r="TSS25" s="780"/>
      <c r="TST25" s="780"/>
      <c r="TSU25" s="780"/>
      <c r="TSV25" s="780"/>
      <c r="TSW25" s="780"/>
      <c r="TSX25" s="780"/>
      <c r="TSY25" s="780"/>
      <c r="TSZ25" s="780"/>
      <c r="TTA25" s="780"/>
      <c r="TTB25" s="780"/>
      <c r="TTC25" s="780"/>
      <c r="TTD25" s="780"/>
      <c r="TTE25" s="780"/>
      <c r="TTF25" s="780"/>
      <c r="TTG25" s="780"/>
      <c r="TTH25" s="780"/>
      <c r="TTI25" s="780"/>
      <c r="TTJ25" s="780"/>
      <c r="TTK25" s="780"/>
      <c r="TTL25" s="780"/>
      <c r="TTM25" s="780"/>
      <c r="TTN25" s="780"/>
      <c r="TTO25" s="780"/>
      <c r="TTP25" s="780"/>
      <c r="TTQ25" s="780"/>
      <c r="TTR25" s="780"/>
      <c r="TTS25" s="780"/>
      <c r="TTT25" s="780"/>
      <c r="TTU25" s="780"/>
      <c r="TTV25" s="780"/>
      <c r="TTW25" s="780"/>
      <c r="TTX25" s="780"/>
      <c r="TTY25" s="780"/>
      <c r="TTZ25" s="780"/>
      <c r="TUA25" s="780"/>
      <c r="TUB25" s="780"/>
      <c r="TUC25" s="780"/>
      <c r="TUD25" s="780"/>
      <c r="TUE25" s="780"/>
      <c r="TUF25" s="780"/>
      <c r="TUG25" s="780"/>
      <c r="TUH25" s="780"/>
      <c r="TUI25" s="780"/>
      <c r="TUJ25" s="780"/>
      <c r="TUK25" s="780"/>
      <c r="TUL25" s="780"/>
      <c r="TUM25" s="780"/>
      <c r="TUN25" s="780"/>
      <c r="TUO25" s="780"/>
      <c r="TUP25" s="780"/>
      <c r="TUQ25" s="780"/>
      <c r="TUR25" s="780"/>
      <c r="TUS25" s="780"/>
      <c r="TUT25" s="780"/>
      <c r="TUU25" s="780"/>
      <c r="TUV25" s="780"/>
      <c r="TUW25" s="780"/>
      <c r="TUX25" s="780"/>
      <c r="TUY25" s="780"/>
      <c r="TUZ25" s="780"/>
      <c r="TVA25" s="780"/>
      <c r="TVB25" s="780"/>
      <c r="TVC25" s="780"/>
      <c r="TVD25" s="780"/>
      <c r="TVE25" s="780"/>
      <c r="TVF25" s="780"/>
      <c r="TVG25" s="780"/>
      <c r="TVH25" s="780"/>
      <c r="TVI25" s="780"/>
      <c r="TVJ25" s="780"/>
      <c r="TVK25" s="780"/>
      <c r="TVL25" s="780"/>
      <c r="TVM25" s="780"/>
      <c r="TVN25" s="780"/>
      <c r="TVO25" s="780"/>
      <c r="TVP25" s="780"/>
      <c r="TVQ25" s="780"/>
      <c r="TVR25" s="780"/>
      <c r="TVS25" s="780"/>
      <c r="TVT25" s="780"/>
      <c r="TVU25" s="780"/>
      <c r="TVV25" s="780"/>
      <c r="TVW25" s="780"/>
      <c r="TVX25" s="780"/>
      <c r="TVY25" s="780"/>
      <c r="TVZ25" s="780"/>
      <c r="TWA25" s="780"/>
      <c r="TWB25" s="780"/>
      <c r="TWC25" s="780"/>
      <c r="TWD25" s="780"/>
      <c r="TWE25" s="780"/>
      <c r="TWF25" s="780"/>
      <c r="TWG25" s="780"/>
      <c r="TWH25" s="780"/>
      <c r="TWI25" s="780"/>
      <c r="TWJ25" s="780"/>
      <c r="TWK25" s="780"/>
      <c r="TWL25" s="780"/>
      <c r="TWM25" s="780"/>
      <c r="TWN25" s="780"/>
      <c r="TWO25" s="780"/>
      <c r="TWP25" s="780"/>
      <c r="TWQ25" s="780"/>
      <c r="TWR25" s="780"/>
      <c r="TWS25" s="780"/>
      <c r="TWT25" s="780"/>
      <c r="TWU25" s="780"/>
      <c r="TWV25" s="780"/>
      <c r="TWW25" s="780"/>
      <c r="TWX25" s="780"/>
      <c r="TWY25" s="780"/>
      <c r="TWZ25" s="780"/>
      <c r="TXA25" s="780"/>
      <c r="TXB25" s="780"/>
      <c r="TXC25" s="780"/>
      <c r="TXD25" s="780"/>
      <c r="TXE25" s="780"/>
      <c r="TXF25" s="780"/>
      <c r="TXG25" s="780"/>
      <c r="TXH25" s="780"/>
      <c r="TXI25" s="780"/>
      <c r="TXJ25" s="780"/>
      <c r="TXK25" s="780"/>
      <c r="TXL25" s="780"/>
      <c r="TXM25" s="780"/>
      <c r="TXN25" s="780"/>
      <c r="TXO25" s="780"/>
      <c r="TXP25" s="780"/>
      <c r="TXQ25" s="780"/>
      <c r="TXR25" s="780"/>
      <c r="TXS25" s="780"/>
      <c r="TXT25" s="780"/>
      <c r="TXU25" s="780"/>
      <c r="TXV25" s="780"/>
      <c r="TXW25" s="780"/>
      <c r="TXX25" s="780"/>
      <c r="TXY25" s="780"/>
      <c r="TXZ25" s="780"/>
      <c r="TYA25" s="780"/>
      <c r="TYB25" s="780"/>
      <c r="TYC25" s="780"/>
      <c r="TYD25" s="780"/>
      <c r="TYE25" s="780"/>
      <c r="TYF25" s="780"/>
      <c r="TYG25" s="780"/>
      <c r="TYH25" s="780"/>
      <c r="TYI25" s="780"/>
      <c r="TYJ25" s="780"/>
      <c r="TYK25" s="780"/>
      <c r="TYL25" s="780"/>
      <c r="TYM25" s="780"/>
      <c r="TYN25" s="780"/>
      <c r="TYO25" s="780"/>
      <c r="TYP25" s="780"/>
      <c r="TYQ25" s="780"/>
      <c r="TYR25" s="780"/>
      <c r="TYS25" s="780"/>
      <c r="TYT25" s="780"/>
      <c r="TYU25" s="780"/>
      <c r="TYV25" s="780"/>
      <c r="TYW25" s="780"/>
      <c r="TYX25" s="780"/>
      <c r="TYY25" s="780"/>
      <c r="TYZ25" s="780"/>
      <c r="TZA25" s="780"/>
      <c r="TZB25" s="780"/>
      <c r="TZC25" s="780"/>
      <c r="TZD25" s="780"/>
      <c r="TZE25" s="780"/>
      <c r="TZF25" s="780"/>
      <c r="TZG25" s="780"/>
      <c r="TZH25" s="780"/>
      <c r="TZI25" s="780"/>
      <c r="TZJ25" s="780"/>
      <c r="TZK25" s="780"/>
      <c r="TZL25" s="780"/>
      <c r="TZM25" s="780"/>
      <c r="TZN25" s="780"/>
      <c r="TZO25" s="780"/>
      <c r="TZP25" s="780"/>
      <c r="TZQ25" s="780"/>
      <c r="TZR25" s="780"/>
      <c r="TZS25" s="780"/>
      <c r="TZT25" s="780"/>
      <c r="TZU25" s="780"/>
      <c r="TZV25" s="780"/>
      <c r="TZW25" s="780"/>
      <c r="TZX25" s="780"/>
      <c r="TZY25" s="780"/>
      <c r="TZZ25" s="780"/>
      <c r="UAA25" s="780"/>
      <c r="UAB25" s="780"/>
      <c r="UAC25" s="780"/>
      <c r="UAD25" s="780"/>
      <c r="UAE25" s="780"/>
      <c r="UAF25" s="780"/>
      <c r="UAG25" s="780"/>
      <c r="UAH25" s="780"/>
      <c r="UAI25" s="780"/>
      <c r="UAJ25" s="780"/>
      <c r="UAK25" s="780"/>
      <c r="UAL25" s="780"/>
      <c r="UAM25" s="780"/>
      <c r="UAN25" s="780"/>
      <c r="UAO25" s="780"/>
      <c r="UAP25" s="780"/>
      <c r="UAQ25" s="780"/>
      <c r="UAR25" s="780"/>
      <c r="UAS25" s="780"/>
      <c r="UAT25" s="780"/>
      <c r="UAU25" s="780"/>
      <c r="UAV25" s="780"/>
      <c r="UAW25" s="780"/>
      <c r="UAX25" s="780"/>
      <c r="UAY25" s="780"/>
      <c r="UAZ25" s="780"/>
      <c r="UBA25" s="780"/>
      <c r="UBB25" s="780"/>
      <c r="UBC25" s="780"/>
      <c r="UBD25" s="780"/>
      <c r="UBE25" s="780"/>
      <c r="UBF25" s="780"/>
      <c r="UBG25" s="780"/>
      <c r="UBH25" s="780"/>
      <c r="UBI25" s="780"/>
      <c r="UBJ25" s="780"/>
      <c r="UBK25" s="780"/>
      <c r="UBL25" s="780"/>
      <c r="UBM25" s="780"/>
      <c r="UBN25" s="780"/>
      <c r="UBO25" s="780"/>
      <c r="UBP25" s="780"/>
      <c r="UBQ25" s="780"/>
      <c r="UBR25" s="780"/>
      <c r="UBS25" s="780"/>
      <c r="UBT25" s="780"/>
      <c r="UBU25" s="780"/>
      <c r="UBV25" s="780"/>
      <c r="UBW25" s="780"/>
      <c r="UBX25" s="780"/>
      <c r="UBY25" s="780"/>
      <c r="UBZ25" s="780"/>
      <c r="UCA25" s="780"/>
      <c r="UCB25" s="780"/>
      <c r="UCC25" s="780"/>
      <c r="UCD25" s="780"/>
      <c r="UCE25" s="780"/>
      <c r="UCF25" s="780"/>
      <c r="UCG25" s="780"/>
      <c r="UCH25" s="780"/>
      <c r="UCI25" s="780"/>
      <c r="UCJ25" s="780"/>
      <c r="UCK25" s="780"/>
      <c r="UCL25" s="780"/>
      <c r="UCM25" s="780"/>
      <c r="UCN25" s="780"/>
      <c r="UCO25" s="780"/>
      <c r="UCP25" s="780"/>
      <c r="UCQ25" s="780"/>
      <c r="UCR25" s="780"/>
      <c r="UCS25" s="780"/>
      <c r="UCT25" s="780"/>
      <c r="UCU25" s="780"/>
      <c r="UCV25" s="780"/>
      <c r="UCW25" s="780"/>
      <c r="UCX25" s="780"/>
      <c r="UCY25" s="780"/>
      <c r="UCZ25" s="780"/>
      <c r="UDA25" s="780"/>
      <c r="UDB25" s="780"/>
      <c r="UDC25" s="780"/>
      <c r="UDD25" s="780"/>
      <c r="UDE25" s="780"/>
      <c r="UDF25" s="780"/>
      <c r="UDG25" s="780"/>
      <c r="UDH25" s="780"/>
      <c r="UDI25" s="780"/>
      <c r="UDJ25" s="780"/>
      <c r="UDK25" s="780"/>
      <c r="UDL25" s="780"/>
      <c r="UDM25" s="780"/>
      <c r="UDN25" s="780"/>
      <c r="UDO25" s="780"/>
      <c r="UDP25" s="780"/>
      <c r="UDQ25" s="780"/>
      <c r="UDR25" s="780"/>
      <c r="UDS25" s="780"/>
      <c r="UDT25" s="780"/>
      <c r="UDU25" s="780"/>
      <c r="UDV25" s="780"/>
      <c r="UDW25" s="780"/>
      <c r="UDX25" s="780"/>
      <c r="UDY25" s="780"/>
      <c r="UDZ25" s="780"/>
      <c r="UEA25" s="780"/>
      <c r="UEB25" s="780"/>
      <c r="UEC25" s="780"/>
      <c r="UED25" s="780"/>
      <c r="UEE25" s="780"/>
      <c r="UEF25" s="780"/>
      <c r="UEG25" s="780"/>
      <c r="UEH25" s="780"/>
      <c r="UEI25" s="780"/>
      <c r="UEJ25" s="780"/>
      <c r="UEK25" s="780"/>
      <c r="UEL25" s="780"/>
      <c r="UEM25" s="780"/>
      <c r="UEN25" s="780"/>
      <c r="UEO25" s="780"/>
      <c r="UEP25" s="780"/>
      <c r="UEQ25" s="780"/>
      <c r="UER25" s="780"/>
      <c r="UES25" s="780"/>
      <c r="UET25" s="780"/>
      <c r="UEU25" s="780"/>
      <c r="UEV25" s="780"/>
      <c r="UEW25" s="780"/>
      <c r="UEX25" s="780"/>
      <c r="UEY25" s="780"/>
      <c r="UEZ25" s="780"/>
      <c r="UFA25" s="780"/>
      <c r="UFB25" s="780"/>
      <c r="UFC25" s="780"/>
      <c r="UFD25" s="780"/>
      <c r="UFE25" s="780"/>
      <c r="UFF25" s="780"/>
      <c r="UFG25" s="780"/>
      <c r="UFH25" s="780"/>
      <c r="UFI25" s="780"/>
      <c r="UFJ25" s="780"/>
      <c r="UFK25" s="780"/>
      <c r="UFL25" s="780"/>
      <c r="UFM25" s="780"/>
      <c r="UFN25" s="780"/>
      <c r="UFO25" s="780"/>
      <c r="UFP25" s="780"/>
      <c r="UFQ25" s="780"/>
      <c r="UFR25" s="780"/>
      <c r="UFS25" s="780"/>
      <c r="UFT25" s="780"/>
      <c r="UFU25" s="780"/>
      <c r="UFV25" s="780"/>
      <c r="UFW25" s="780"/>
      <c r="UFX25" s="780"/>
      <c r="UFY25" s="780"/>
      <c r="UFZ25" s="780"/>
      <c r="UGA25" s="780"/>
      <c r="UGB25" s="780"/>
      <c r="UGC25" s="780"/>
      <c r="UGD25" s="780"/>
      <c r="UGE25" s="780"/>
      <c r="UGF25" s="780"/>
      <c r="UGG25" s="780"/>
      <c r="UGH25" s="780"/>
      <c r="UGI25" s="780"/>
      <c r="UGJ25" s="780"/>
      <c r="UGK25" s="780"/>
      <c r="UGL25" s="780"/>
      <c r="UGM25" s="780"/>
      <c r="UGN25" s="780"/>
      <c r="UGO25" s="780"/>
      <c r="UGP25" s="780"/>
      <c r="UGQ25" s="780"/>
      <c r="UGR25" s="780"/>
      <c r="UGS25" s="780"/>
      <c r="UGT25" s="780"/>
      <c r="UGU25" s="780"/>
      <c r="UGV25" s="780"/>
      <c r="UGW25" s="780"/>
      <c r="UGX25" s="780"/>
      <c r="UGY25" s="780"/>
      <c r="UGZ25" s="780"/>
      <c r="UHA25" s="780"/>
      <c r="UHB25" s="780"/>
      <c r="UHC25" s="780"/>
      <c r="UHD25" s="780"/>
      <c r="UHE25" s="780"/>
      <c r="UHF25" s="780"/>
      <c r="UHG25" s="780"/>
      <c r="UHH25" s="780"/>
      <c r="UHI25" s="780"/>
      <c r="UHJ25" s="780"/>
      <c r="UHK25" s="780"/>
      <c r="UHL25" s="780"/>
      <c r="UHM25" s="780"/>
      <c r="UHN25" s="780"/>
      <c r="UHO25" s="780"/>
      <c r="UHP25" s="780"/>
      <c r="UHQ25" s="780"/>
      <c r="UHR25" s="780"/>
      <c r="UHS25" s="780"/>
      <c r="UHT25" s="780"/>
      <c r="UHU25" s="780"/>
      <c r="UHV25" s="780"/>
      <c r="UHW25" s="780"/>
      <c r="UHX25" s="780"/>
      <c r="UHY25" s="780"/>
      <c r="UHZ25" s="780"/>
      <c r="UIA25" s="780"/>
      <c r="UIB25" s="780"/>
      <c r="UIC25" s="780"/>
      <c r="UID25" s="780"/>
      <c r="UIE25" s="780"/>
      <c r="UIF25" s="780"/>
      <c r="UIG25" s="780"/>
      <c r="UIH25" s="780"/>
      <c r="UII25" s="780"/>
      <c r="UIJ25" s="780"/>
      <c r="UIK25" s="780"/>
      <c r="UIL25" s="780"/>
      <c r="UIM25" s="780"/>
      <c r="UIN25" s="780"/>
      <c r="UIO25" s="780"/>
      <c r="UIP25" s="780"/>
      <c r="UIQ25" s="780"/>
      <c r="UIR25" s="780"/>
      <c r="UIS25" s="780"/>
      <c r="UIT25" s="780"/>
      <c r="UIU25" s="780"/>
      <c r="UIV25" s="780"/>
      <c r="UIW25" s="780"/>
      <c r="UIX25" s="780"/>
      <c r="UIY25" s="780"/>
      <c r="UIZ25" s="780"/>
      <c r="UJA25" s="780"/>
      <c r="UJB25" s="780"/>
      <c r="UJC25" s="780"/>
      <c r="UJD25" s="780"/>
      <c r="UJE25" s="780"/>
      <c r="UJF25" s="780"/>
      <c r="UJG25" s="780"/>
      <c r="UJH25" s="780"/>
      <c r="UJI25" s="780"/>
      <c r="UJJ25" s="780"/>
      <c r="UJK25" s="780"/>
      <c r="UJL25" s="780"/>
      <c r="UJM25" s="780"/>
      <c r="UJN25" s="780"/>
      <c r="UJO25" s="780"/>
      <c r="UJP25" s="780"/>
      <c r="UJQ25" s="780"/>
      <c r="UJR25" s="780"/>
      <c r="UJS25" s="780"/>
      <c r="UJT25" s="780"/>
      <c r="UJU25" s="780"/>
      <c r="UJV25" s="780"/>
      <c r="UJW25" s="780"/>
      <c r="UJX25" s="780"/>
      <c r="UJY25" s="780"/>
      <c r="UJZ25" s="780"/>
      <c r="UKA25" s="780"/>
      <c r="UKB25" s="780"/>
      <c r="UKC25" s="780"/>
      <c r="UKD25" s="780"/>
      <c r="UKE25" s="780"/>
      <c r="UKF25" s="780"/>
      <c r="UKG25" s="780"/>
      <c r="UKH25" s="780"/>
      <c r="UKI25" s="780"/>
      <c r="UKJ25" s="780"/>
      <c r="UKK25" s="780"/>
      <c r="UKL25" s="780"/>
      <c r="UKM25" s="780"/>
      <c r="UKN25" s="780"/>
      <c r="UKO25" s="780"/>
      <c r="UKP25" s="780"/>
      <c r="UKQ25" s="780"/>
      <c r="UKR25" s="780"/>
      <c r="UKS25" s="780"/>
      <c r="UKT25" s="780"/>
      <c r="UKU25" s="780"/>
      <c r="UKV25" s="780"/>
      <c r="UKW25" s="780"/>
      <c r="UKX25" s="780"/>
      <c r="UKY25" s="780"/>
      <c r="UKZ25" s="780"/>
      <c r="ULA25" s="780"/>
      <c r="ULB25" s="780"/>
      <c r="ULC25" s="780"/>
      <c r="ULD25" s="780"/>
      <c r="ULE25" s="780"/>
      <c r="ULF25" s="780"/>
      <c r="ULG25" s="780"/>
      <c r="ULH25" s="780"/>
      <c r="ULI25" s="780"/>
      <c r="ULJ25" s="780"/>
      <c r="ULK25" s="780"/>
      <c r="ULL25" s="780"/>
      <c r="ULM25" s="780"/>
      <c r="ULN25" s="780"/>
      <c r="ULO25" s="780"/>
      <c r="ULP25" s="780"/>
      <c r="ULQ25" s="780"/>
      <c r="ULR25" s="780"/>
      <c r="ULS25" s="780"/>
      <c r="ULT25" s="780"/>
      <c r="ULU25" s="780"/>
      <c r="ULV25" s="780"/>
      <c r="ULW25" s="780"/>
      <c r="ULX25" s="780"/>
      <c r="ULY25" s="780"/>
      <c r="ULZ25" s="780"/>
      <c r="UMA25" s="780"/>
      <c r="UMB25" s="780"/>
      <c r="UMC25" s="780"/>
      <c r="UMD25" s="780"/>
      <c r="UME25" s="780"/>
      <c r="UMF25" s="780"/>
      <c r="UMG25" s="780"/>
      <c r="UMH25" s="780"/>
      <c r="UMI25" s="780"/>
      <c r="UMJ25" s="780"/>
      <c r="UMK25" s="780"/>
      <c r="UML25" s="780"/>
      <c r="UMM25" s="780"/>
      <c r="UMN25" s="780"/>
      <c r="UMO25" s="780"/>
      <c r="UMP25" s="780"/>
      <c r="UMQ25" s="780"/>
      <c r="UMR25" s="780"/>
      <c r="UMS25" s="780"/>
      <c r="UMT25" s="780"/>
      <c r="UMU25" s="780"/>
      <c r="UMV25" s="780"/>
      <c r="UMW25" s="780"/>
      <c r="UMX25" s="780"/>
      <c r="UMY25" s="780"/>
      <c r="UMZ25" s="780"/>
      <c r="UNA25" s="780"/>
      <c r="UNB25" s="780"/>
      <c r="UNC25" s="780"/>
      <c r="UND25" s="780"/>
      <c r="UNE25" s="780"/>
      <c r="UNF25" s="780"/>
      <c r="UNG25" s="780"/>
      <c r="UNH25" s="780"/>
      <c r="UNI25" s="780"/>
      <c r="UNJ25" s="780"/>
      <c r="UNK25" s="780"/>
      <c r="UNL25" s="780"/>
      <c r="UNM25" s="780"/>
      <c r="UNN25" s="780"/>
      <c r="UNO25" s="780"/>
      <c r="UNP25" s="780"/>
      <c r="UNQ25" s="780"/>
      <c r="UNR25" s="780"/>
      <c r="UNS25" s="780"/>
      <c r="UNT25" s="780"/>
      <c r="UNU25" s="780"/>
      <c r="UNV25" s="780"/>
      <c r="UNW25" s="780"/>
      <c r="UNX25" s="780"/>
      <c r="UNY25" s="780"/>
      <c r="UNZ25" s="780"/>
      <c r="UOA25" s="780"/>
      <c r="UOB25" s="780"/>
      <c r="UOC25" s="780"/>
      <c r="UOD25" s="780"/>
      <c r="UOE25" s="780"/>
      <c r="UOF25" s="780"/>
      <c r="UOG25" s="780"/>
      <c r="UOH25" s="780"/>
      <c r="UOI25" s="780"/>
      <c r="UOJ25" s="780"/>
      <c r="UOK25" s="780"/>
      <c r="UOL25" s="780"/>
      <c r="UOM25" s="780"/>
      <c r="UON25" s="780"/>
      <c r="UOO25" s="780"/>
      <c r="UOP25" s="780"/>
      <c r="UOQ25" s="780"/>
      <c r="UOR25" s="780"/>
      <c r="UOS25" s="780"/>
      <c r="UOT25" s="780"/>
      <c r="UOU25" s="780"/>
      <c r="UOV25" s="780"/>
      <c r="UOW25" s="780"/>
      <c r="UOX25" s="780"/>
      <c r="UOY25" s="780"/>
      <c r="UOZ25" s="780"/>
      <c r="UPA25" s="780"/>
      <c r="UPB25" s="780"/>
      <c r="UPC25" s="780"/>
      <c r="UPD25" s="780"/>
      <c r="UPE25" s="780"/>
      <c r="UPF25" s="780"/>
      <c r="UPG25" s="780"/>
      <c r="UPH25" s="780"/>
      <c r="UPI25" s="780"/>
      <c r="UPJ25" s="780"/>
      <c r="UPK25" s="780"/>
      <c r="UPL25" s="780"/>
      <c r="UPM25" s="780"/>
      <c r="UPN25" s="780"/>
      <c r="UPO25" s="780"/>
      <c r="UPP25" s="780"/>
      <c r="UPQ25" s="780"/>
      <c r="UPR25" s="780"/>
      <c r="UPS25" s="780"/>
      <c r="UPT25" s="780"/>
      <c r="UPU25" s="780"/>
      <c r="UPV25" s="780"/>
      <c r="UPW25" s="780"/>
      <c r="UPX25" s="780"/>
      <c r="UPY25" s="780"/>
      <c r="UPZ25" s="780"/>
      <c r="UQA25" s="780"/>
      <c r="UQB25" s="780"/>
      <c r="UQC25" s="780"/>
      <c r="UQD25" s="780"/>
      <c r="UQE25" s="780"/>
      <c r="UQF25" s="780"/>
      <c r="UQG25" s="780"/>
      <c r="UQH25" s="780"/>
      <c r="UQI25" s="780"/>
      <c r="UQJ25" s="780"/>
      <c r="UQK25" s="780"/>
      <c r="UQL25" s="780"/>
      <c r="UQM25" s="780"/>
      <c r="UQN25" s="780"/>
      <c r="UQO25" s="780"/>
      <c r="UQP25" s="780"/>
      <c r="UQQ25" s="780"/>
      <c r="UQR25" s="780"/>
      <c r="UQS25" s="780"/>
      <c r="UQT25" s="780"/>
      <c r="UQU25" s="780"/>
      <c r="UQV25" s="780"/>
      <c r="UQW25" s="780"/>
      <c r="UQX25" s="780"/>
      <c r="UQY25" s="780"/>
      <c r="UQZ25" s="780"/>
      <c r="URA25" s="780"/>
      <c r="URB25" s="780"/>
      <c r="URC25" s="780"/>
      <c r="URD25" s="780"/>
      <c r="URE25" s="780"/>
      <c r="URF25" s="780"/>
      <c r="URG25" s="780"/>
      <c r="URH25" s="780"/>
      <c r="URI25" s="780"/>
      <c r="URJ25" s="780"/>
      <c r="URK25" s="780"/>
      <c r="URL25" s="780"/>
      <c r="URM25" s="780"/>
      <c r="URN25" s="780"/>
      <c r="URO25" s="780"/>
      <c r="URP25" s="780"/>
      <c r="URQ25" s="780"/>
      <c r="URR25" s="780"/>
      <c r="URS25" s="780"/>
      <c r="URT25" s="780"/>
      <c r="URU25" s="780"/>
      <c r="URV25" s="780"/>
      <c r="URW25" s="780"/>
      <c r="URX25" s="780"/>
      <c r="URY25" s="780"/>
      <c r="URZ25" s="780"/>
      <c r="USA25" s="780"/>
      <c r="USB25" s="780"/>
      <c r="USC25" s="780"/>
      <c r="USD25" s="780"/>
      <c r="USE25" s="780"/>
      <c r="USF25" s="780"/>
      <c r="USG25" s="780"/>
      <c r="USH25" s="780"/>
      <c r="USI25" s="780"/>
      <c r="USJ25" s="780"/>
      <c r="USK25" s="780"/>
      <c r="USL25" s="780"/>
      <c r="USM25" s="780"/>
      <c r="USN25" s="780"/>
      <c r="USO25" s="780"/>
      <c r="USP25" s="780"/>
      <c r="USQ25" s="780"/>
      <c r="USR25" s="780"/>
      <c r="USS25" s="780"/>
      <c r="UST25" s="780"/>
      <c r="USU25" s="780"/>
      <c r="USV25" s="780"/>
      <c r="USW25" s="780"/>
      <c r="USX25" s="780"/>
      <c r="USY25" s="780"/>
      <c r="USZ25" s="780"/>
      <c r="UTA25" s="780"/>
      <c r="UTB25" s="780"/>
      <c r="UTC25" s="780"/>
      <c r="UTD25" s="780"/>
      <c r="UTE25" s="780"/>
      <c r="UTF25" s="780"/>
      <c r="UTG25" s="780"/>
      <c r="UTH25" s="780"/>
      <c r="UTI25" s="780"/>
      <c r="UTJ25" s="780"/>
      <c r="UTK25" s="780"/>
      <c r="UTL25" s="780"/>
      <c r="UTM25" s="780"/>
      <c r="UTN25" s="780"/>
      <c r="UTO25" s="780"/>
      <c r="UTP25" s="780"/>
      <c r="UTQ25" s="780"/>
      <c r="UTR25" s="780"/>
      <c r="UTS25" s="780"/>
      <c r="UTT25" s="780"/>
      <c r="UTU25" s="780"/>
      <c r="UTV25" s="780"/>
      <c r="UTW25" s="780"/>
      <c r="UTX25" s="780"/>
      <c r="UTY25" s="780"/>
      <c r="UTZ25" s="780"/>
      <c r="UUA25" s="780"/>
      <c r="UUB25" s="780"/>
      <c r="UUC25" s="780"/>
      <c r="UUD25" s="780"/>
      <c r="UUE25" s="780"/>
      <c r="UUF25" s="780"/>
      <c r="UUG25" s="780"/>
      <c r="UUH25" s="780"/>
      <c r="UUI25" s="780"/>
      <c r="UUJ25" s="780"/>
      <c r="UUK25" s="780"/>
      <c r="UUL25" s="780"/>
      <c r="UUM25" s="780"/>
      <c r="UUN25" s="780"/>
      <c r="UUO25" s="780"/>
      <c r="UUP25" s="780"/>
      <c r="UUQ25" s="780"/>
      <c r="UUR25" s="780"/>
      <c r="UUS25" s="780"/>
      <c r="UUT25" s="780"/>
      <c r="UUU25" s="780"/>
      <c r="UUV25" s="780"/>
      <c r="UUW25" s="780"/>
      <c r="UUX25" s="780"/>
      <c r="UUY25" s="780"/>
      <c r="UUZ25" s="780"/>
      <c r="UVA25" s="780"/>
      <c r="UVB25" s="780"/>
      <c r="UVC25" s="780"/>
      <c r="UVD25" s="780"/>
      <c r="UVE25" s="780"/>
      <c r="UVF25" s="780"/>
      <c r="UVG25" s="780"/>
      <c r="UVH25" s="780"/>
      <c r="UVI25" s="780"/>
      <c r="UVJ25" s="780"/>
      <c r="UVK25" s="780"/>
      <c r="UVL25" s="780"/>
      <c r="UVM25" s="780"/>
      <c r="UVN25" s="780"/>
      <c r="UVO25" s="780"/>
      <c r="UVP25" s="780"/>
      <c r="UVQ25" s="780"/>
      <c r="UVR25" s="780"/>
      <c r="UVS25" s="780"/>
      <c r="UVT25" s="780"/>
      <c r="UVU25" s="780"/>
      <c r="UVV25" s="780"/>
      <c r="UVW25" s="780"/>
      <c r="UVX25" s="780"/>
      <c r="UVY25" s="780"/>
      <c r="UVZ25" s="780"/>
      <c r="UWA25" s="780"/>
      <c r="UWB25" s="780"/>
      <c r="UWC25" s="780"/>
      <c r="UWD25" s="780"/>
      <c r="UWE25" s="780"/>
      <c r="UWF25" s="780"/>
      <c r="UWG25" s="780"/>
      <c r="UWH25" s="780"/>
      <c r="UWI25" s="780"/>
      <c r="UWJ25" s="780"/>
      <c r="UWK25" s="780"/>
      <c r="UWL25" s="780"/>
      <c r="UWM25" s="780"/>
      <c r="UWN25" s="780"/>
      <c r="UWO25" s="780"/>
      <c r="UWP25" s="780"/>
      <c r="UWQ25" s="780"/>
      <c r="UWR25" s="780"/>
      <c r="UWS25" s="780"/>
      <c r="UWT25" s="780"/>
      <c r="UWU25" s="780"/>
      <c r="UWV25" s="780"/>
      <c r="UWW25" s="780"/>
      <c r="UWX25" s="780"/>
      <c r="UWY25" s="780"/>
      <c r="UWZ25" s="780"/>
      <c r="UXA25" s="780"/>
      <c r="UXB25" s="780"/>
      <c r="UXC25" s="780"/>
      <c r="UXD25" s="780"/>
      <c r="UXE25" s="780"/>
      <c r="UXF25" s="780"/>
      <c r="UXG25" s="780"/>
      <c r="UXH25" s="780"/>
      <c r="UXI25" s="780"/>
      <c r="UXJ25" s="780"/>
      <c r="UXK25" s="780"/>
      <c r="UXL25" s="780"/>
      <c r="UXM25" s="780"/>
      <c r="UXN25" s="780"/>
      <c r="UXO25" s="780"/>
      <c r="UXP25" s="780"/>
      <c r="UXQ25" s="780"/>
      <c r="UXR25" s="780"/>
      <c r="UXS25" s="780"/>
      <c r="UXT25" s="780"/>
      <c r="UXU25" s="780"/>
      <c r="UXV25" s="780"/>
      <c r="UXW25" s="780"/>
      <c r="UXX25" s="780"/>
      <c r="UXY25" s="780"/>
      <c r="UXZ25" s="780"/>
      <c r="UYA25" s="780"/>
      <c r="UYB25" s="780"/>
      <c r="UYC25" s="780"/>
      <c r="UYD25" s="780"/>
      <c r="UYE25" s="780"/>
      <c r="UYF25" s="780"/>
      <c r="UYG25" s="780"/>
      <c r="UYH25" s="780"/>
      <c r="UYI25" s="780"/>
      <c r="UYJ25" s="780"/>
      <c r="UYK25" s="780"/>
      <c r="UYL25" s="780"/>
      <c r="UYM25" s="780"/>
      <c r="UYN25" s="780"/>
      <c r="UYO25" s="780"/>
      <c r="UYP25" s="780"/>
      <c r="UYQ25" s="780"/>
      <c r="UYR25" s="780"/>
      <c r="UYS25" s="780"/>
      <c r="UYT25" s="780"/>
      <c r="UYU25" s="780"/>
      <c r="UYV25" s="780"/>
      <c r="UYW25" s="780"/>
      <c r="UYX25" s="780"/>
      <c r="UYY25" s="780"/>
      <c r="UYZ25" s="780"/>
      <c r="UZA25" s="780"/>
      <c r="UZB25" s="780"/>
      <c r="UZC25" s="780"/>
      <c r="UZD25" s="780"/>
      <c r="UZE25" s="780"/>
      <c r="UZF25" s="780"/>
      <c r="UZG25" s="780"/>
      <c r="UZH25" s="780"/>
      <c r="UZI25" s="780"/>
      <c r="UZJ25" s="780"/>
      <c r="UZK25" s="780"/>
      <c r="UZL25" s="780"/>
      <c r="UZM25" s="780"/>
      <c r="UZN25" s="780"/>
      <c r="UZO25" s="780"/>
      <c r="UZP25" s="780"/>
      <c r="UZQ25" s="780"/>
      <c r="UZR25" s="780"/>
      <c r="UZS25" s="780"/>
      <c r="UZT25" s="780"/>
      <c r="UZU25" s="780"/>
      <c r="UZV25" s="780"/>
      <c r="UZW25" s="780"/>
      <c r="UZX25" s="780"/>
      <c r="UZY25" s="780"/>
      <c r="UZZ25" s="780"/>
      <c r="VAA25" s="780"/>
      <c r="VAB25" s="780"/>
      <c r="VAC25" s="780"/>
      <c r="VAD25" s="780"/>
      <c r="VAE25" s="780"/>
      <c r="VAF25" s="780"/>
      <c r="VAG25" s="780"/>
      <c r="VAH25" s="780"/>
      <c r="VAI25" s="780"/>
      <c r="VAJ25" s="780"/>
      <c r="VAK25" s="780"/>
      <c r="VAL25" s="780"/>
      <c r="VAM25" s="780"/>
      <c r="VAN25" s="780"/>
      <c r="VAO25" s="780"/>
      <c r="VAP25" s="780"/>
      <c r="VAQ25" s="780"/>
      <c r="VAR25" s="780"/>
      <c r="VAS25" s="780"/>
      <c r="VAT25" s="780"/>
      <c r="VAU25" s="780"/>
      <c r="VAV25" s="780"/>
      <c r="VAW25" s="780"/>
      <c r="VAX25" s="780"/>
      <c r="VAY25" s="780"/>
      <c r="VAZ25" s="780"/>
      <c r="VBA25" s="780"/>
      <c r="VBB25" s="780"/>
      <c r="VBC25" s="780"/>
      <c r="VBD25" s="780"/>
      <c r="VBE25" s="780"/>
      <c r="VBF25" s="780"/>
      <c r="VBG25" s="780"/>
      <c r="VBH25" s="780"/>
      <c r="VBI25" s="780"/>
      <c r="VBJ25" s="780"/>
      <c r="VBK25" s="780"/>
      <c r="VBL25" s="780"/>
      <c r="VBM25" s="780"/>
      <c r="VBN25" s="780"/>
      <c r="VBO25" s="780"/>
      <c r="VBP25" s="780"/>
      <c r="VBQ25" s="780"/>
      <c r="VBR25" s="780"/>
      <c r="VBS25" s="780"/>
      <c r="VBT25" s="780"/>
      <c r="VBU25" s="780"/>
      <c r="VBV25" s="780"/>
      <c r="VBW25" s="780"/>
      <c r="VBX25" s="780"/>
      <c r="VBY25" s="780"/>
      <c r="VBZ25" s="780"/>
      <c r="VCA25" s="780"/>
      <c r="VCB25" s="780"/>
      <c r="VCC25" s="780"/>
      <c r="VCD25" s="780"/>
      <c r="VCE25" s="780"/>
      <c r="VCF25" s="780"/>
      <c r="VCG25" s="780"/>
      <c r="VCH25" s="780"/>
      <c r="VCI25" s="780"/>
      <c r="VCJ25" s="780"/>
      <c r="VCK25" s="780"/>
      <c r="VCL25" s="780"/>
      <c r="VCM25" s="780"/>
      <c r="VCN25" s="780"/>
      <c r="VCO25" s="780"/>
      <c r="VCP25" s="780"/>
      <c r="VCQ25" s="780"/>
      <c r="VCR25" s="780"/>
      <c r="VCS25" s="780"/>
      <c r="VCT25" s="780"/>
      <c r="VCU25" s="780"/>
      <c r="VCV25" s="780"/>
      <c r="VCW25" s="780"/>
      <c r="VCX25" s="780"/>
      <c r="VCY25" s="780"/>
      <c r="VCZ25" s="780"/>
      <c r="VDA25" s="780"/>
      <c r="VDB25" s="780"/>
      <c r="VDC25" s="780"/>
      <c r="VDD25" s="780"/>
      <c r="VDE25" s="780"/>
      <c r="VDF25" s="780"/>
      <c r="VDG25" s="780"/>
      <c r="VDH25" s="780"/>
      <c r="VDI25" s="780"/>
      <c r="VDJ25" s="780"/>
      <c r="VDK25" s="780"/>
      <c r="VDL25" s="780"/>
      <c r="VDM25" s="780"/>
      <c r="VDN25" s="780"/>
      <c r="VDO25" s="780"/>
      <c r="VDP25" s="780"/>
      <c r="VDQ25" s="780"/>
      <c r="VDR25" s="780"/>
      <c r="VDS25" s="780"/>
      <c r="VDT25" s="780"/>
      <c r="VDU25" s="780"/>
      <c r="VDV25" s="780"/>
      <c r="VDW25" s="780"/>
      <c r="VDX25" s="780"/>
      <c r="VDY25" s="780"/>
      <c r="VDZ25" s="780"/>
      <c r="VEA25" s="780"/>
      <c r="VEB25" s="780"/>
      <c r="VEC25" s="780"/>
      <c r="VED25" s="780"/>
      <c r="VEE25" s="780"/>
      <c r="VEF25" s="780"/>
      <c r="VEG25" s="780"/>
      <c r="VEH25" s="780"/>
      <c r="VEI25" s="780"/>
      <c r="VEJ25" s="780"/>
      <c r="VEK25" s="780"/>
      <c r="VEL25" s="780"/>
      <c r="VEM25" s="780"/>
      <c r="VEN25" s="780"/>
      <c r="VEO25" s="780"/>
      <c r="VEP25" s="780"/>
      <c r="VEQ25" s="780"/>
      <c r="VER25" s="780"/>
      <c r="VES25" s="780"/>
      <c r="VET25" s="780"/>
      <c r="VEU25" s="780"/>
      <c r="VEV25" s="780"/>
      <c r="VEW25" s="780"/>
      <c r="VEX25" s="780"/>
      <c r="VEY25" s="780"/>
      <c r="VEZ25" s="780"/>
      <c r="VFA25" s="780"/>
      <c r="VFB25" s="780"/>
      <c r="VFC25" s="780"/>
      <c r="VFD25" s="780"/>
      <c r="VFE25" s="780"/>
      <c r="VFF25" s="780"/>
      <c r="VFG25" s="780"/>
      <c r="VFH25" s="780"/>
      <c r="VFI25" s="780"/>
      <c r="VFJ25" s="780"/>
      <c r="VFK25" s="780"/>
      <c r="VFL25" s="780"/>
      <c r="VFM25" s="780"/>
      <c r="VFN25" s="780"/>
      <c r="VFO25" s="780"/>
      <c r="VFP25" s="780"/>
      <c r="VFQ25" s="780"/>
      <c r="VFR25" s="780"/>
      <c r="VFS25" s="780"/>
      <c r="VFT25" s="780"/>
      <c r="VFU25" s="780"/>
      <c r="VFV25" s="780"/>
      <c r="VFW25" s="780"/>
      <c r="VFX25" s="780"/>
      <c r="VFY25" s="780"/>
      <c r="VFZ25" s="780"/>
      <c r="VGA25" s="780"/>
      <c r="VGB25" s="780"/>
      <c r="VGC25" s="780"/>
      <c r="VGD25" s="780"/>
      <c r="VGE25" s="780"/>
      <c r="VGF25" s="780"/>
      <c r="VGG25" s="780"/>
      <c r="VGH25" s="780"/>
      <c r="VGI25" s="780"/>
      <c r="VGJ25" s="780"/>
      <c r="VGK25" s="780"/>
      <c r="VGL25" s="780"/>
      <c r="VGM25" s="780"/>
      <c r="VGN25" s="780"/>
      <c r="VGO25" s="780"/>
      <c r="VGP25" s="780"/>
      <c r="VGQ25" s="780"/>
      <c r="VGR25" s="780"/>
      <c r="VGS25" s="780"/>
      <c r="VGT25" s="780"/>
      <c r="VGU25" s="780"/>
      <c r="VGV25" s="780"/>
      <c r="VGW25" s="780"/>
      <c r="VGX25" s="780"/>
      <c r="VGY25" s="780"/>
      <c r="VGZ25" s="780"/>
      <c r="VHA25" s="780"/>
      <c r="VHB25" s="780"/>
      <c r="VHC25" s="780"/>
      <c r="VHD25" s="780"/>
      <c r="VHE25" s="780"/>
      <c r="VHF25" s="780"/>
      <c r="VHG25" s="780"/>
      <c r="VHH25" s="780"/>
      <c r="VHI25" s="780"/>
      <c r="VHJ25" s="780"/>
      <c r="VHK25" s="780"/>
      <c r="VHL25" s="780"/>
      <c r="VHM25" s="780"/>
      <c r="VHN25" s="780"/>
      <c r="VHO25" s="780"/>
      <c r="VHP25" s="780"/>
      <c r="VHQ25" s="780"/>
      <c r="VHR25" s="780"/>
      <c r="VHS25" s="780"/>
      <c r="VHT25" s="780"/>
      <c r="VHU25" s="780"/>
      <c r="VHV25" s="780"/>
      <c r="VHW25" s="780"/>
      <c r="VHX25" s="780"/>
      <c r="VHY25" s="780"/>
      <c r="VHZ25" s="780"/>
      <c r="VIA25" s="780"/>
      <c r="VIB25" s="780"/>
      <c r="VIC25" s="780"/>
      <c r="VID25" s="780"/>
      <c r="VIE25" s="780"/>
      <c r="VIF25" s="780"/>
      <c r="VIG25" s="780"/>
      <c r="VIH25" s="780"/>
      <c r="VII25" s="780"/>
      <c r="VIJ25" s="780"/>
      <c r="VIK25" s="780"/>
      <c r="VIL25" s="780"/>
      <c r="VIM25" s="780"/>
      <c r="VIN25" s="780"/>
      <c r="VIO25" s="780"/>
      <c r="VIP25" s="780"/>
      <c r="VIQ25" s="780"/>
      <c r="VIR25" s="780"/>
      <c r="VIS25" s="780"/>
      <c r="VIT25" s="780"/>
      <c r="VIU25" s="780"/>
      <c r="VIV25" s="780"/>
      <c r="VIW25" s="780"/>
      <c r="VIX25" s="780"/>
      <c r="VIY25" s="780"/>
      <c r="VIZ25" s="780"/>
      <c r="VJA25" s="780"/>
      <c r="VJB25" s="780"/>
      <c r="VJC25" s="780"/>
      <c r="VJD25" s="780"/>
      <c r="VJE25" s="780"/>
      <c r="VJF25" s="780"/>
      <c r="VJG25" s="780"/>
      <c r="VJH25" s="780"/>
      <c r="VJI25" s="780"/>
      <c r="VJJ25" s="780"/>
      <c r="VJK25" s="780"/>
      <c r="VJL25" s="780"/>
      <c r="VJM25" s="780"/>
      <c r="VJN25" s="780"/>
      <c r="VJO25" s="780"/>
      <c r="VJP25" s="780"/>
      <c r="VJQ25" s="780"/>
      <c r="VJR25" s="780"/>
      <c r="VJS25" s="780"/>
      <c r="VJT25" s="780"/>
      <c r="VJU25" s="780"/>
      <c r="VJV25" s="780"/>
      <c r="VJW25" s="780"/>
      <c r="VJX25" s="780"/>
      <c r="VJY25" s="780"/>
      <c r="VJZ25" s="780"/>
      <c r="VKA25" s="780"/>
      <c r="VKB25" s="780"/>
      <c r="VKC25" s="780"/>
      <c r="VKD25" s="780"/>
      <c r="VKE25" s="780"/>
      <c r="VKF25" s="780"/>
      <c r="VKG25" s="780"/>
      <c r="VKH25" s="780"/>
      <c r="VKI25" s="780"/>
      <c r="VKJ25" s="780"/>
      <c r="VKK25" s="780"/>
      <c r="VKL25" s="780"/>
      <c r="VKM25" s="780"/>
      <c r="VKN25" s="780"/>
      <c r="VKO25" s="780"/>
      <c r="VKP25" s="780"/>
      <c r="VKQ25" s="780"/>
      <c r="VKR25" s="780"/>
      <c r="VKS25" s="780"/>
      <c r="VKT25" s="780"/>
      <c r="VKU25" s="780"/>
      <c r="VKV25" s="780"/>
      <c r="VKW25" s="780"/>
      <c r="VKX25" s="780"/>
      <c r="VKY25" s="780"/>
      <c r="VKZ25" s="780"/>
      <c r="VLA25" s="780"/>
      <c r="VLB25" s="780"/>
      <c r="VLC25" s="780"/>
      <c r="VLD25" s="780"/>
      <c r="VLE25" s="780"/>
      <c r="VLF25" s="780"/>
      <c r="VLG25" s="780"/>
      <c r="VLH25" s="780"/>
      <c r="VLI25" s="780"/>
      <c r="VLJ25" s="780"/>
      <c r="VLK25" s="780"/>
      <c r="VLL25" s="780"/>
      <c r="VLM25" s="780"/>
      <c r="VLN25" s="780"/>
      <c r="VLO25" s="780"/>
      <c r="VLP25" s="780"/>
      <c r="VLQ25" s="780"/>
      <c r="VLR25" s="780"/>
      <c r="VLS25" s="780"/>
      <c r="VLT25" s="780"/>
      <c r="VLU25" s="780"/>
      <c r="VLV25" s="780"/>
      <c r="VLW25" s="780"/>
      <c r="VLX25" s="780"/>
      <c r="VLY25" s="780"/>
      <c r="VLZ25" s="780"/>
      <c r="VMA25" s="780"/>
      <c r="VMB25" s="780"/>
      <c r="VMC25" s="780"/>
      <c r="VMD25" s="780"/>
      <c r="VME25" s="780"/>
      <c r="VMF25" s="780"/>
      <c r="VMG25" s="780"/>
      <c r="VMH25" s="780"/>
      <c r="VMI25" s="780"/>
      <c r="VMJ25" s="780"/>
      <c r="VMK25" s="780"/>
      <c r="VML25" s="780"/>
      <c r="VMM25" s="780"/>
      <c r="VMN25" s="780"/>
      <c r="VMO25" s="780"/>
      <c r="VMP25" s="780"/>
      <c r="VMQ25" s="780"/>
      <c r="VMR25" s="780"/>
      <c r="VMS25" s="780"/>
      <c r="VMT25" s="780"/>
      <c r="VMU25" s="780"/>
      <c r="VMV25" s="780"/>
      <c r="VMW25" s="780"/>
      <c r="VMX25" s="780"/>
      <c r="VMY25" s="780"/>
      <c r="VMZ25" s="780"/>
      <c r="VNA25" s="780"/>
      <c r="VNB25" s="780"/>
      <c r="VNC25" s="780"/>
      <c r="VND25" s="780"/>
      <c r="VNE25" s="780"/>
      <c r="VNF25" s="780"/>
      <c r="VNG25" s="780"/>
      <c r="VNH25" s="780"/>
      <c r="VNI25" s="780"/>
      <c r="VNJ25" s="780"/>
      <c r="VNK25" s="780"/>
      <c r="VNL25" s="780"/>
      <c r="VNM25" s="780"/>
      <c r="VNN25" s="780"/>
      <c r="VNO25" s="780"/>
      <c r="VNP25" s="780"/>
      <c r="VNQ25" s="780"/>
      <c r="VNR25" s="780"/>
      <c r="VNS25" s="780"/>
      <c r="VNT25" s="780"/>
      <c r="VNU25" s="780"/>
      <c r="VNV25" s="780"/>
      <c r="VNW25" s="780"/>
      <c r="VNX25" s="780"/>
      <c r="VNY25" s="780"/>
      <c r="VNZ25" s="780"/>
      <c r="VOA25" s="780"/>
      <c r="VOB25" s="780"/>
      <c r="VOC25" s="780"/>
      <c r="VOD25" s="780"/>
      <c r="VOE25" s="780"/>
      <c r="VOF25" s="780"/>
      <c r="VOG25" s="780"/>
      <c r="VOH25" s="780"/>
      <c r="VOI25" s="780"/>
      <c r="VOJ25" s="780"/>
      <c r="VOK25" s="780"/>
      <c r="VOL25" s="780"/>
      <c r="VOM25" s="780"/>
      <c r="VON25" s="780"/>
      <c r="VOO25" s="780"/>
      <c r="VOP25" s="780"/>
      <c r="VOQ25" s="780"/>
      <c r="VOR25" s="780"/>
      <c r="VOS25" s="780"/>
      <c r="VOT25" s="780"/>
      <c r="VOU25" s="780"/>
      <c r="VOV25" s="780"/>
      <c r="VOW25" s="780"/>
      <c r="VOX25" s="780"/>
      <c r="VOY25" s="780"/>
      <c r="VOZ25" s="780"/>
      <c r="VPA25" s="780"/>
      <c r="VPB25" s="780"/>
      <c r="VPC25" s="780"/>
      <c r="VPD25" s="780"/>
      <c r="VPE25" s="780"/>
      <c r="VPF25" s="780"/>
      <c r="VPG25" s="780"/>
      <c r="VPH25" s="780"/>
      <c r="VPI25" s="780"/>
      <c r="VPJ25" s="780"/>
      <c r="VPK25" s="780"/>
      <c r="VPL25" s="780"/>
      <c r="VPM25" s="780"/>
      <c r="VPN25" s="780"/>
      <c r="VPO25" s="780"/>
      <c r="VPP25" s="780"/>
      <c r="VPQ25" s="780"/>
      <c r="VPR25" s="780"/>
      <c r="VPS25" s="780"/>
      <c r="VPT25" s="780"/>
      <c r="VPU25" s="780"/>
      <c r="VPV25" s="780"/>
      <c r="VPW25" s="780"/>
      <c r="VPX25" s="780"/>
      <c r="VPY25" s="780"/>
      <c r="VPZ25" s="780"/>
      <c r="VQA25" s="780"/>
      <c r="VQB25" s="780"/>
      <c r="VQC25" s="780"/>
      <c r="VQD25" s="780"/>
      <c r="VQE25" s="780"/>
      <c r="VQF25" s="780"/>
      <c r="VQG25" s="780"/>
      <c r="VQH25" s="780"/>
      <c r="VQI25" s="780"/>
      <c r="VQJ25" s="780"/>
      <c r="VQK25" s="780"/>
      <c r="VQL25" s="780"/>
      <c r="VQM25" s="780"/>
      <c r="VQN25" s="780"/>
      <c r="VQO25" s="780"/>
      <c r="VQP25" s="780"/>
      <c r="VQQ25" s="780"/>
      <c r="VQR25" s="780"/>
      <c r="VQS25" s="780"/>
      <c r="VQT25" s="780"/>
      <c r="VQU25" s="780"/>
      <c r="VQV25" s="780"/>
      <c r="VQW25" s="780"/>
      <c r="VQX25" s="780"/>
      <c r="VQY25" s="780"/>
      <c r="VQZ25" s="780"/>
      <c r="VRA25" s="780"/>
      <c r="VRB25" s="780"/>
      <c r="VRC25" s="780"/>
      <c r="VRD25" s="780"/>
      <c r="VRE25" s="780"/>
      <c r="VRF25" s="780"/>
      <c r="VRG25" s="780"/>
      <c r="VRH25" s="780"/>
      <c r="VRI25" s="780"/>
      <c r="VRJ25" s="780"/>
      <c r="VRK25" s="780"/>
      <c r="VRL25" s="780"/>
      <c r="VRM25" s="780"/>
      <c r="VRN25" s="780"/>
      <c r="VRO25" s="780"/>
      <c r="VRP25" s="780"/>
      <c r="VRQ25" s="780"/>
      <c r="VRR25" s="780"/>
      <c r="VRS25" s="780"/>
      <c r="VRT25" s="780"/>
      <c r="VRU25" s="780"/>
      <c r="VRV25" s="780"/>
      <c r="VRW25" s="780"/>
      <c r="VRX25" s="780"/>
      <c r="VRY25" s="780"/>
      <c r="VRZ25" s="780"/>
      <c r="VSA25" s="780"/>
      <c r="VSB25" s="780"/>
      <c r="VSC25" s="780"/>
      <c r="VSD25" s="780"/>
      <c r="VSE25" s="780"/>
      <c r="VSF25" s="780"/>
      <c r="VSG25" s="780"/>
      <c r="VSH25" s="780"/>
      <c r="VSI25" s="780"/>
      <c r="VSJ25" s="780"/>
      <c r="VSK25" s="780"/>
      <c r="VSL25" s="780"/>
      <c r="VSM25" s="780"/>
      <c r="VSN25" s="780"/>
      <c r="VSO25" s="780"/>
      <c r="VSP25" s="780"/>
      <c r="VSQ25" s="780"/>
      <c r="VSR25" s="780"/>
      <c r="VSS25" s="780"/>
      <c r="VST25" s="780"/>
      <c r="VSU25" s="780"/>
      <c r="VSV25" s="780"/>
      <c r="VSW25" s="780"/>
      <c r="VSX25" s="780"/>
      <c r="VSY25" s="780"/>
      <c r="VSZ25" s="780"/>
      <c r="VTA25" s="780"/>
      <c r="VTB25" s="780"/>
      <c r="VTC25" s="780"/>
      <c r="VTD25" s="780"/>
      <c r="VTE25" s="780"/>
      <c r="VTF25" s="780"/>
      <c r="VTG25" s="780"/>
      <c r="VTH25" s="780"/>
      <c r="VTI25" s="780"/>
      <c r="VTJ25" s="780"/>
      <c r="VTK25" s="780"/>
      <c r="VTL25" s="780"/>
      <c r="VTM25" s="780"/>
      <c r="VTN25" s="780"/>
      <c r="VTO25" s="780"/>
      <c r="VTP25" s="780"/>
      <c r="VTQ25" s="780"/>
      <c r="VTR25" s="780"/>
      <c r="VTS25" s="780"/>
      <c r="VTT25" s="780"/>
      <c r="VTU25" s="780"/>
      <c r="VTV25" s="780"/>
      <c r="VTW25" s="780"/>
      <c r="VTX25" s="780"/>
      <c r="VTY25" s="780"/>
      <c r="VTZ25" s="780"/>
      <c r="VUA25" s="780"/>
      <c r="VUB25" s="780"/>
      <c r="VUC25" s="780"/>
      <c r="VUD25" s="780"/>
      <c r="VUE25" s="780"/>
      <c r="VUF25" s="780"/>
      <c r="VUG25" s="780"/>
      <c r="VUH25" s="780"/>
      <c r="VUI25" s="780"/>
      <c r="VUJ25" s="780"/>
      <c r="VUK25" s="780"/>
      <c r="VUL25" s="780"/>
      <c r="VUM25" s="780"/>
      <c r="VUN25" s="780"/>
      <c r="VUO25" s="780"/>
      <c r="VUP25" s="780"/>
      <c r="VUQ25" s="780"/>
      <c r="VUR25" s="780"/>
      <c r="VUS25" s="780"/>
      <c r="VUT25" s="780"/>
      <c r="VUU25" s="780"/>
      <c r="VUV25" s="780"/>
      <c r="VUW25" s="780"/>
      <c r="VUX25" s="780"/>
      <c r="VUY25" s="780"/>
      <c r="VUZ25" s="780"/>
      <c r="VVA25" s="780"/>
      <c r="VVB25" s="780"/>
      <c r="VVC25" s="780"/>
      <c r="VVD25" s="780"/>
      <c r="VVE25" s="780"/>
      <c r="VVF25" s="780"/>
      <c r="VVG25" s="780"/>
      <c r="VVH25" s="780"/>
      <c r="VVI25" s="780"/>
      <c r="VVJ25" s="780"/>
      <c r="VVK25" s="780"/>
      <c r="VVL25" s="780"/>
      <c r="VVM25" s="780"/>
      <c r="VVN25" s="780"/>
      <c r="VVO25" s="780"/>
      <c r="VVP25" s="780"/>
      <c r="VVQ25" s="780"/>
      <c r="VVR25" s="780"/>
      <c r="VVS25" s="780"/>
      <c r="VVT25" s="780"/>
      <c r="VVU25" s="780"/>
      <c r="VVV25" s="780"/>
      <c r="VVW25" s="780"/>
      <c r="VVX25" s="780"/>
      <c r="VVY25" s="780"/>
      <c r="VVZ25" s="780"/>
      <c r="VWA25" s="780"/>
      <c r="VWB25" s="780"/>
      <c r="VWC25" s="780"/>
      <c r="VWD25" s="780"/>
      <c r="VWE25" s="780"/>
      <c r="VWF25" s="780"/>
      <c r="VWG25" s="780"/>
      <c r="VWH25" s="780"/>
      <c r="VWI25" s="780"/>
      <c r="VWJ25" s="780"/>
      <c r="VWK25" s="780"/>
      <c r="VWL25" s="780"/>
      <c r="VWM25" s="780"/>
      <c r="VWN25" s="780"/>
      <c r="VWO25" s="780"/>
      <c r="VWP25" s="780"/>
      <c r="VWQ25" s="780"/>
      <c r="VWR25" s="780"/>
      <c r="VWS25" s="780"/>
      <c r="VWT25" s="780"/>
      <c r="VWU25" s="780"/>
      <c r="VWV25" s="780"/>
      <c r="VWW25" s="780"/>
      <c r="VWX25" s="780"/>
      <c r="VWY25" s="780"/>
      <c r="VWZ25" s="780"/>
      <c r="VXA25" s="780"/>
      <c r="VXB25" s="780"/>
      <c r="VXC25" s="780"/>
      <c r="VXD25" s="780"/>
      <c r="VXE25" s="780"/>
      <c r="VXF25" s="780"/>
      <c r="VXG25" s="780"/>
      <c r="VXH25" s="780"/>
      <c r="VXI25" s="780"/>
      <c r="VXJ25" s="780"/>
      <c r="VXK25" s="780"/>
      <c r="VXL25" s="780"/>
      <c r="VXM25" s="780"/>
      <c r="VXN25" s="780"/>
      <c r="VXO25" s="780"/>
      <c r="VXP25" s="780"/>
      <c r="VXQ25" s="780"/>
      <c r="VXR25" s="780"/>
      <c r="VXS25" s="780"/>
      <c r="VXT25" s="780"/>
      <c r="VXU25" s="780"/>
      <c r="VXV25" s="780"/>
      <c r="VXW25" s="780"/>
      <c r="VXX25" s="780"/>
      <c r="VXY25" s="780"/>
      <c r="VXZ25" s="780"/>
      <c r="VYA25" s="780"/>
      <c r="VYB25" s="780"/>
      <c r="VYC25" s="780"/>
      <c r="VYD25" s="780"/>
      <c r="VYE25" s="780"/>
      <c r="VYF25" s="780"/>
      <c r="VYG25" s="780"/>
      <c r="VYH25" s="780"/>
      <c r="VYI25" s="780"/>
      <c r="VYJ25" s="780"/>
      <c r="VYK25" s="780"/>
      <c r="VYL25" s="780"/>
      <c r="VYM25" s="780"/>
      <c r="VYN25" s="780"/>
      <c r="VYO25" s="780"/>
      <c r="VYP25" s="780"/>
      <c r="VYQ25" s="780"/>
      <c r="VYR25" s="780"/>
      <c r="VYS25" s="780"/>
      <c r="VYT25" s="780"/>
      <c r="VYU25" s="780"/>
      <c r="VYV25" s="780"/>
      <c r="VYW25" s="780"/>
      <c r="VYX25" s="780"/>
      <c r="VYY25" s="780"/>
      <c r="VYZ25" s="780"/>
      <c r="VZA25" s="780"/>
      <c r="VZB25" s="780"/>
      <c r="VZC25" s="780"/>
      <c r="VZD25" s="780"/>
      <c r="VZE25" s="780"/>
      <c r="VZF25" s="780"/>
      <c r="VZG25" s="780"/>
      <c r="VZH25" s="780"/>
      <c r="VZI25" s="780"/>
      <c r="VZJ25" s="780"/>
      <c r="VZK25" s="780"/>
      <c r="VZL25" s="780"/>
      <c r="VZM25" s="780"/>
      <c r="VZN25" s="780"/>
      <c r="VZO25" s="780"/>
      <c r="VZP25" s="780"/>
      <c r="VZQ25" s="780"/>
      <c r="VZR25" s="780"/>
      <c r="VZS25" s="780"/>
      <c r="VZT25" s="780"/>
      <c r="VZU25" s="780"/>
      <c r="VZV25" s="780"/>
      <c r="VZW25" s="780"/>
      <c r="VZX25" s="780"/>
      <c r="VZY25" s="780"/>
      <c r="VZZ25" s="780"/>
      <c r="WAA25" s="780"/>
      <c r="WAB25" s="780"/>
      <c r="WAC25" s="780"/>
      <c r="WAD25" s="780"/>
      <c r="WAE25" s="780"/>
      <c r="WAF25" s="780"/>
      <c r="WAG25" s="780"/>
      <c r="WAH25" s="780"/>
      <c r="WAI25" s="780"/>
      <c r="WAJ25" s="780"/>
      <c r="WAK25" s="780"/>
      <c r="WAL25" s="780"/>
      <c r="WAM25" s="780"/>
      <c r="WAN25" s="780"/>
      <c r="WAO25" s="780"/>
      <c r="WAP25" s="780"/>
      <c r="WAQ25" s="780"/>
      <c r="WAR25" s="780"/>
      <c r="WAS25" s="780"/>
      <c r="WAT25" s="780"/>
      <c r="WAU25" s="780"/>
      <c r="WAV25" s="780"/>
      <c r="WAW25" s="780"/>
      <c r="WAX25" s="780"/>
      <c r="WAY25" s="780"/>
      <c r="WAZ25" s="780"/>
      <c r="WBA25" s="780"/>
      <c r="WBB25" s="780"/>
      <c r="WBC25" s="780"/>
      <c r="WBD25" s="780"/>
      <c r="WBE25" s="780"/>
      <c r="WBF25" s="780"/>
      <c r="WBG25" s="780"/>
      <c r="WBH25" s="780"/>
      <c r="WBI25" s="780"/>
      <c r="WBJ25" s="780"/>
      <c r="WBK25" s="780"/>
      <c r="WBL25" s="780"/>
      <c r="WBM25" s="780"/>
      <c r="WBN25" s="780"/>
      <c r="WBO25" s="780"/>
      <c r="WBP25" s="780"/>
      <c r="WBQ25" s="780"/>
      <c r="WBR25" s="780"/>
      <c r="WBS25" s="780"/>
      <c r="WBT25" s="780"/>
      <c r="WBU25" s="780"/>
      <c r="WBV25" s="780"/>
      <c r="WBW25" s="780"/>
      <c r="WBX25" s="780"/>
      <c r="WBY25" s="780"/>
      <c r="WBZ25" s="780"/>
      <c r="WCA25" s="780"/>
      <c r="WCB25" s="780"/>
      <c r="WCC25" s="780"/>
      <c r="WCD25" s="780"/>
      <c r="WCE25" s="780"/>
      <c r="WCF25" s="780"/>
      <c r="WCG25" s="780"/>
      <c r="WCH25" s="780"/>
      <c r="WCI25" s="780"/>
      <c r="WCJ25" s="780"/>
      <c r="WCK25" s="780"/>
      <c r="WCL25" s="780"/>
      <c r="WCM25" s="780"/>
      <c r="WCN25" s="780"/>
      <c r="WCO25" s="780"/>
      <c r="WCP25" s="780"/>
      <c r="WCQ25" s="780"/>
      <c r="WCR25" s="780"/>
      <c r="WCS25" s="780"/>
      <c r="WCT25" s="780"/>
      <c r="WCU25" s="780"/>
      <c r="WCV25" s="780"/>
      <c r="WCW25" s="780"/>
      <c r="WCX25" s="780"/>
      <c r="WCY25" s="780"/>
      <c r="WCZ25" s="780"/>
      <c r="WDA25" s="780"/>
      <c r="WDB25" s="780"/>
      <c r="WDC25" s="780"/>
      <c r="WDD25" s="780"/>
      <c r="WDE25" s="780"/>
      <c r="WDF25" s="780"/>
      <c r="WDG25" s="780"/>
      <c r="WDH25" s="780"/>
      <c r="WDI25" s="780"/>
      <c r="WDJ25" s="780"/>
      <c r="WDK25" s="780"/>
      <c r="WDL25" s="780"/>
      <c r="WDM25" s="780"/>
      <c r="WDN25" s="780"/>
      <c r="WDO25" s="780"/>
      <c r="WDP25" s="780"/>
      <c r="WDQ25" s="780"/>
      <c r="WDR25" s="780"/>
      <c r="WDS25" s="780"/>
      <c r="WDT25" s="780"/>
      <c r="WDU25" s="780"/>
      <c r="WDV25" s="780"/>
      <c r="WDW25" s="780"/>
      <c r="WDX25" s="780"/>
      <c r="WDY25" s="780"/>
      <c r="WDZ25" s="780"/>
      <c r="WEA25" s="780"/>
      <c r="WEB25" s="780"/>
      <c r="WEC25" s="780"/>
      <c r="WED25" s="780"/>
      <c r="WEE25" s="780"/>
      <c r="WEF25" s="780"/>
      <c r="WEG25" s="780"/>
      <c r="WEH25" s="780"/>
      <c r="WEI25" s="780"/>
      <c r="WEJ25" s="780"/>
      <c r="WEK25" s="780"/>
      <c r="WEL25" s="780"/>
      <c r="WEM25" s="780"/>
      <c r="WEN25" s="780"/>
      <c r="WEO25" s="780"/>
      <c r="WEP25" s="780"/>
      <c r="WEQ25" s="780"/>
      <c r="WER25" s="780"/>
      <c r="WES25" s="780"/>
      <c r="WET25" s="780"/>
      <c r="WEU25" s="780"/>
      <c r="WEV25" s="780"/>
      <c r="WEW25" s="780"/>
      <c r="WEX25" s="780"/>
      <c r="WEY25" s="780"/>
      <c r="WEZ25" s="780"/>
      <c r="WFA25" s="780"/>
      <c r="WFB25" s="780"/>
      <c r="WFC25" s="780"/>
      <c r="WFD25" s="780"/>
      <c r="WFE25" s="780"/>
      <c r="WFF25" s="780"/>
      <c r="WFG25" s="780"/>
      <c r="WFH25" s="780"/>
      <c r="WFI25" s="780"/>
      <c r="WFJ25" s="780"/>
      <c r="WFK25" s="780"/>
      <c r="WFL25" s="780"/>
      <c r="WFM25" s="780"/>
      <c r="WFN25" s="780"/>
      <c r="WFO25" s="780"/>
      <c r="WFP25" s="780"/>
      <c r="WFQ25" s="780"/>
      <c r="WFR25" s="780"/>
      <c r="WFS25" s="780"/>
      <c r="WFT25" s="780"/>
      <c r="WFU25" s="780"/>
      <c r="WFV25" s="780"/>
      <c r="WFW25" s="780"/>
      <c r="WFX25" s="780"/>
      <c r="WFY25" s="780"/>
      <c r="WFZ25" s="780"/>
      <c r="WGA25" s="780"/>
      <c r="WGB25" s="780"/>
      <c r="WGC25" s="780"/>
      <c r="WGD25" s="780"/>
      <c r="WGE25" s="780"/>
      <c r="WGF25" s="780"/>
      <c r="WGG25" s="780"/>
      <c r="WGH25" s="780"/>
      <c r="WGI25" s="780"/>
      <c r="WGJ25" s="780"/>
      <c r="WGK25" s="780"/>
      <c r="WGL25" s="780"/>
      <c r="WGM25" s="780"/>
      <c r="WGN25" s="780"/>
      <c r="WGO25" s="780"/>
      <c r="WGP25" s="780"/>
      <c r="WGQ25" s="780"/>
      <c r="WGR25" s="780"/>
      <c r="WGS25" s="780"/>
      <c r="WGT25" s="780"/>
      <c r="WGU25" s="780"/>
      <c r="WGV25" s="780"/>
      <c r="WGW25" s="780"/>
      <c r="WGX25" s="780"/>
      <c r="WGY25" s="780"/>
      <c r="WGZ25" s="780"/>
      <c r="WHA25" s="780"/>
      <c r="WHB25" s="780"/>
      <c r="WHC25" s="780"/>
      <c r="WHD25" s="780"/>
      <c r="WHE25" s="780"/>
      <c r="WHF25" s="780"/>
      <c r="WHG25" s="780"/>
      <c r="WHH25" s="780"/>
      <c r="WHI25" s="780"/>
      <c r="WHJ25" s="780"/>
      <c r="WHK25" s="780"/>
      <c r="WHL25" s="780"/>
      <c r="WHM25" s="780"/>
      <c r="WHN25" s="780"/>
      <c r="WHO25" s="780"/>
      <c r="WHP25" s="780"/>
      <c r="WHQ25" s="780"/>
      <c r="WHR25" s="780"/>
      <c r="WHS25" s="780"/>
      <c r="WHT25" s="780"/>
      <c r="WHU25" s="780"/>
      <c r="WHV25" s="780"/>
      <c r="WHW25" s="780"/>
      <c r="WHX25" s="780"/>
      <c r="WHY25" s="780"/>
      <c r="WHZ25" s="780"/>
      <c r="WIA25" s="780"/>
      <c r="WIB25" s="780"/>
      <c r="WIC25" s="780"/>
      <c r="WID25" s="780"/>
      <c r="WIE25" s="780"/>
      <c r="WIF25" s="780"/>
      <c r="WIG25" s="780"/>
      <c r="WIH25" s="780"/>
      <c r="WII25" s="780"/>
      <c r="WIJ25" s="780"/>
      <c r="WIK25" s="780"/>
      <c r="WIL25" s="780"/>
      <c r="WIM25" s="780"/>
      <c r="WIN25" s="780"/>
      <c r="WIO25" s="780"/>
      <c r="WIP25" s="780"/>
      <c r="WIQ25" s="780"/>
      <c r="WIR25" s="780"/>
      <c r="WIS25" s="780"/>
      <c r="WIT25" s="780"/>
      <c r="WIU25" s="780"/>
      <c r="WIV25" s="780"/>
      <c r="WIW25" s="780"/>
      <c r="WIX25" s="780"/>
      <c r="WIY25" s="780"/>
      <c r="WIZ25" s="780"/>
      <c r="WJA25" s="780"/>
      <c r="WJB25" s="780"/>
      <c r="WJC25" s="780"/>
      <c r="WJD25" s="780"/>
      <c r="WJE25" s="780"/>
      <c r="WJF25" s="780"/>
      <c r="WJG25" s="780"/>
      <c r="WJH25" s="780"/>
      <c r="WJI25" s="780"/>
      <c r="WJJ25" s="780"/>
      <c r="WJK25" s="780"/>
      <c r="WJL25" s="780"/>
      <c r="WJM25" s="780"/>
      <c r="WJN25" s="780"/>
      <c r="WJO25" s="780"/>
      <c r="WJP25" s="780"/>
      <c r="WJQ25" s="780"/>
      <c r="WJR25" s="780"/>
      <c r="WJS25" s="780"/>
      <c r="WJT25" s="780"/>
      <c r="WJU25" s="780"/>
      <c r="WJV25" s="780"/>
      <c r="WJW25" s="780"/>
      <c r="WJX25" s="780"/>
      <c r="WJY25" s="780"/>
      <c r="WJZ25" s="780"/>
      <c r="WKA25" s="780"/>
      <c r="WKB25" s="780"/>
      <c r="WKC25" s="780"/>
      <c r="WKD25" s="780"/>
      <c r="WKE25" s="780"/>
      <c r="WKF25" s="780"/>
      <c r="WKG25" s="780"/>
      <c r="WKH25" s="780"/>
      <c r="WKI25" s="780"/>
      <c r="WKJ25" s="780"/>
      <c r="WKK25" s="780"/>
      <c r="WKL25" s="780"/>
      <c r="WKM25" s="780"/>
      <c r="WKN25" s="780"/>
      <c r="WKO25" s="780"/>
      <c r="WKP25" s="780"/>
      <c r="WKQ25" s="780"/>
      <c r="WKR25" s="780"/>
      <c r="WKS25" s="780"/>
      <c r="WKT25" s="780"/>
      <c r="WKU25" s="780"/>
      <c r="WKV25" s="780"/>
      <c r="WKW25" s="780"/>
      <c r="WKX25" s="780"/>
      <c r="WKY25" s="780"/>
      <c r="WKZ25" s="780"/>
      <c r="WLA25" s="780"/>
      <c r="WLB25" s="780"/>
      <c r="WLC25" s="780"/>
      <c r="WLD25" s="780"/>
      <c r="WLE25" s="780"/>
      <c r="WLF25" s="780"/>
      <c r="WLG25" s="780"/>
      <c r="WLH25" s="780"/>
      <c r="WLI25" s="780"/>
      <c r="WLJ25" s="780"/>
      <c r="WLK25" s="780"/>
      <c r="WLL25" s="780"/>
      <c r="WLM25" s="780"/>
      <c r="WLN25" s="780"/>
      <c r="WLO25" s="780"/>
      <c r="WLP25" s="780"/>
      <c r="WLQ25" s="780"/>
      <c r="WLR25" s="780"/>
      <c r="WLS25" s="780"/>
      <c r="WLT25" s="780"/>
      <c r="WLU25" s="780"/>
      <c r="WLV25" s="780"/>
      <c r="WLW25" s="780"/>
      <c r="WLX25" s="780"/>
      <c r="WLY25" s="780"/>
      <c r="WLZ25" s="780"/>
      <c r="WMA25" s="780"/>
      <c r="WMB25" s="780"/>
      <c r="WMC25" s="780"/>
      <c r="WMD25" s="780"/>
      <c r="WME25" s="780"/>
      <c r="WMF25" s="780"/>
      <c r="WMG25" s="780"/>
      <c r="WMH25" s="780"/>
      <c r="WMI25" s="780"/>
      <c r="WMJ25" s="780"/>
      <c r="WMK25" s="780"/>
      <c r="WML25" s="780"/>
      <c r="WMM25" s="780"/>
      <c r="WMN25" s="780"/>
      <c r="WMO25" s="780"/>
      <c r="WMP25" s="780"/>
      <c r="WMQ25" s="780"/>
      <c r="WMR25" s="780"/>
      <c r="WMS25" s="780"/>
      <c r="WMT25" s="780"/>
      <c r="WMU25" s="780"/>
      <c r="WMV25" s="780"/>
      <c r="WMW25" s="780"/>
      <c r="WMX25" s="780"/>
      <c r="WMY25" s="780"/>
      <c r="WMZ25" s="780"/>
      <c r="WNA25" s="780"/>
      <c r="WNB25" s="780"/>
      <c r="WNC25" s="780"/>
      <c r="WND25" s="780"/>
      <c r="WNE25" s="780"/>
      <c r="WNF25" s="780"/>
      <c r="WNG25" s="780"/>
      <c r="WNH25" s="780"/>
      <c r="WNI25" s="780"/>
      <c r="WNJ25" s="780"/>
      <c r="WNK25" s="780"/>
      <c r="WNL25" s="780"/>
      <c r="WNM25" s="780"/>
      <c r="WNN25" s="780"/>
      <c r="WNO25" s="780"/>
      <c r="WNP25" s="780"/>
      <c r="WNQ25" s="780"/>
      <c r="WNR25" s="780"/>
      <c r="WNS25" s="780"/>
      <c r="WNT25" s="780"/>
      <c r="WNU25" s="780"/>
      <c r="WNV25" s="780"/>
      <c r="WNW25" s="780"/>
      <c r="WNX25" s="780"/>
      <c r="WNY25" s="780"/>
      <c r="WNZ25" s="780"/>
      <c r="WOA25" s="780"/>
      <c r="WOB25" s="780"/>
      <c r="WOC25" s="780"/>
      <c r="WOD25" s="780"/>
      <c r="WOE25" s="780"/>
      <c r="WOF25" s="780"/>
      <c r="WOG25" s="780"/>
      <c r="WOH25" s="780"/>
      <c r="WOI25" s="780"/>
      <c r="WOJ25" s="780"/>
      <c r="WOK25" s="780"/>
      <c r="WOL25" s="780"/>
      <c r="WOM25" s="780"/>
      <c r="WON25" s="780"/>
      <c r="WOO25" s="780"/>
      <c r="WOP25" s="780"/>
      <c r="WOQ25" s="780"/>
      <c r="WOR25" s="780"/>
      <c r="WOS25" s="780"/>
      <c r="WOT25" s="780"/>
      <c r="WOU25" s="780"/>
      <c r="WOV25" s="780"/>
      <c r="WOW25" s="780"/>
      <c r="WOX25" s="780"/>
      <c r="WOY25" s="780"/>
      <c r="WOZ25" s="780"/>
      <c r="WPA25" s="780"/>
      <c r="WPB25" s="780"/>
      <c r="WPC25" s="780"/>
      <c r="WPD25" s="780"/>
      <c r="WPE25" s="780"/>
      <c r="WPF25" s="780"/>
      <c r="WPG25" s="780"/>
      <c r="WPH25" s="780"/>
      <c r="WPI25" s="780"/>
      <c r="WPJ25" s="780"/>
      <c r="WPK25" s="780"/>
      <c r="WPL25" s="780"/>
      <c r="WPM25" s="780"/>
      <c r="WPN25" s="780"/>
      <c r="WPO25" s="780"/>
      <c r="WPP25" s="780"/>
      <c r="WPQ25" s="780"/>
      <c r="WPR25" s="780"/>
      <c r="WPS25" s="780"/>
      <c r="WPT25" s="780"/>
      <c r="WPU25" s="780"/>
      <c r="WPV25" s="780"/>
      <c r="WPW25" s="780"/>
      <c r="WPX25" s="780"/>
      <c r="WPY25" s="780"/>
      <c r="WPZ25" s="780"/>
      <c r="WQA25" s="780"/>
      <c r="WQB25" s="780"/>
      <c r="WQC25" s="780"/>
      <c r="WQD25" s="780"/>
      <c r="WQE25" s="780"/>
      <c r="WQF25" s="780"/>
      <c r="WQG25" s="780"/>
      <c r="WQH25" s="780"/>
      <c r="WQI25" s="780"/>
      <c r="WQJ25" s="780"/>
      <c r="WQK25" s="780"/>
      <c r="WQL25" s="780"/>
      <c r="WQM25" s="780"/>
      <c r="WQN25" s="780"/>
      <c r="WQO25" s="780"/>
      <c r="WQP25" s="780"/>
      <c r="WQQ25" s="780"/>
      <c r="WQR25" s="780"/>
      <c r="WQS25" s="780"/>
      <c r="WQT25" s="780"/>
      <c r="WQU25" s="780"/>
      <c r="WQV25" s="780"/>
      <c r="WQW25" s="780"/>
      <c r="WQX25" s="780"/>
      <c r="WQY25" s="780"/>
      <c r="WQZ25" s="780"/>
      <c r="WRA25" s="780"/>
      <c r="WRB25" s="780"/>
      <c r="WRC25" s="780"/>
      <c r="WRD25" s="780"/>
      <c r="WRE25" s="780"/>
      <c r="WRF25" s="780"/>
      <c r="WRG25" s="780"/>
      <c r="WRH25" s="780"/>
      <c r="WRI25" s="780"/>
      <c r="WRJ25" s="780"/>
      <c r="WRK25" s="780"/>
      <c r="WRL25" s="780"/>
      <c r="WRM25" s="780"/>
      <c r="WRN25" s="780"/>
      <c r="WRO25" s="780"/>
      <c r="WRP25" s="780"/>
      <c r="WRQ25" s="780"/>
      <c r="WRR25" s="780"/>
      <c r="WRS25" s="780"/>
      <c r="WRT25" s="780"/>
      <c r="WRU25" s="780"/>
      <c r="WRV25" s="780"/>
      <c r="WRW25" s="780"/>
      <c r="WRX25" s="780"/>
      <c r="WRY25" s="780"/>
      <c r="WRZ25" s="780"/>
      <c r="WSA25" s="780"/>
      <c r="WSB25" s="780"/>
      <c r="WSC25" s="780"/>
      <c r="WSD25" s="780"/>
      <c r="WSE25" s="780"/>
      <c r="WSF25" s="780"/>
      <c r="WSG25" s="780"/>
      <c r="WSH25" s="780"/>
      <c r="WSI25" s="780"/>
      <c r="WSJ25" s="780"/>
      <c r="WSK25" s="780"/>
      <c r="WSL25" s="780"/>
      <c r="WSM25" s="780"/>
      <c r="WSN25" s="780"/>
      <c r="WSO25" s="780"/>
      <c r="WSP25" s="780"/>
      <c r="WSQ25" s="780"/>
      <c r="WSR25" s="780"/>
      <c r="WSS25" s="780"/>
      <c r="WST25" s="780"/>
      <c r="WSU25" s="780"/>
      <c r="WSV25" s="780"/>
      <c r="WSW25" s="780"/>
      <c r="WSX25" s="780"/>
      <c r="WSY25" s="780"/>
      <c r="WSZ25" s="780"/>
      <c r="WTA25" s="780"/>
      <c r="WTB25" s="780"/>
      <c r="WTC25" s="780"/>
      <c r="WTD25" s="780"/>
      <c r="WTE25" s="780"/>
      <c r="WTF25" s="780"/>
      <c r="WTG25" s="780"/>
      <c r="WTH25" s="780"/>
      <c r="WTI25" s="780"/>
      <c r="WTJ25" s="780"/>
      <c r="WTK25" s="780"/>
      <c r="WTL25" s="780"/>
      <c r="WTM25" s="780"/>
      <c r="WTN25" s="780"/>
      <c r="WTO25" s="780"/>
      <c r="WTP25" s="780"/>
      <c r="WTQ25" s="780"/>
      <c r="WTR25" s="780"/>
      <c r="WTS25" s="780"/>
      <c r="WTT25" s="780"/>
      <c r="WTU25" s="780"/>
      <c r="WTV25" s="780"/>
      <c r="WTW25" s="780"/>
      <c r="WTX25" s="780"/>
      <c r="WTY25" s="780"/>
      <c r="WTZ25" s="780"/>
      <c r="WUA25" s="780"/>
      <c r="WUB25" s="780"/>
      <c r="WUC25" s="780"/>
      <c r="WUD25" s="780"/>
      <c r="WUE25" s="780"/>
      <c r="WUF25" s="780"/>
      <c r="WUG25" s="780"/>
      <c r="WUH25" s="780"/>
      <c r="WUI25" s="780"/>
      <c r="WUJ25" s="780"/>
      <c r="WUK25" s="780"/>
      <c r="WUL25" s="780"/>
      <c r="WUM25" s="780"/>
      <c r="WUN25" s="780"/>
      <c r="WUO25" s="780"/>
      <c r="WUP25" s="780"/>
      <c r="WUQ25" s="780"/>
      <c r="WUR25" s="780"/>
      <c r="WUS25" s="780"/>
      <c r="WUT25" s="780"/>
      <c r="WUU25" s="780"/>
      <c r="WUV25" s="780"/>
      <c r="WUW25" s="780"/>
      <c r="WUX25" s="780"/>
      <c r="WUY25" s="780"/>
      <c r="WUZ25" s="780"/>
      <c r="WVA25" s="780"/>
      <c r="WVB25" s="780"/>
      <c r="WVC25" s="780"/>
      <c r="WVD25" s="780"/>
      <c r="WVE25" s="780"/>
      <c r="WVF25" s="780"/>
      <c r="WVG25" s="780"/>
      <c r="WVH25" s="780"/>
      <c r="WVI25" s="780"/>
      <c r="WVJ25" s="780"/>
      <c r="WVK25" s="780"/>
      <c r="WVL25" s="780"/>
      <c r="WVM25" s="780"/>
      <c r="WVN25" s="780"/>
      <c r="WVO25" s="780"/>
      <c r="WVP25" s="780"/>
      <c r="WVQ25" s="780"/>
      <c r="WVR25" s="780"/>
      <c r="WVS25" s="780"/>
      <c r="WVT25" s="780"/>
      <c r="WVU25" s="780"/>
      <c r="WVV25" s="780"/>
      <c r="WVW25" s="780"/>
      <c r="WVX25" s="780"/>
      <c r="WVY25" s="780"/>
      <c r="WVZ25" s="780"/>
      <c r="WWA25" s="780"/>
      <c r="WWB25" s="780"/>
      <c r="WWC25" s="780"/>
      <c r="WWD25" s="780"/>
      <c r="WWE25" s="780"/>
      <c r="WWF25" s="780"/>
      <c r="WWG25" s="780"/>
      <c r="WWH25" s="780"/>
      <c r="WWI25" s="780"/>
      <c r="WWJ25" s="780"/>
      <c r="WWK25" s="780"/>
      <c r="WWL25" s="780"/>
      <c r="WWM25" s="780"/>
      <c r="WWN25" s="780"/>
      <c r="WWO25" s="780"/>
      <c r="WWP25" s="780"/>
      <c r="WWQ25" s="780"/>
      <c r="WWR25" s="780"/>
      <c r="WWS25" s="780"/>
      <c r="WWT25" s="780"/>
      <c r="WWU25" s="780"/>
      <c r="WWV25" s="780"/>
      <c r="WWW25" s="780"/>
      <c r="WWX25" s="780"/>
      <c r="WWY25" s="780"/>
      <c r="WWZ25" s="780"/>
      <c r="WXA25" s="780"/>
      <c r="WXB25" s="780"/>
      <c r="WXC25" s="780"/>
      <c r="WXD25" s="780"/>
      <c r="WXE25" s="780"/>
      <c r="WXF25" s="780"/>
      <c r="WXG25" s="780"/>
      <c r="WXH25" s="780"/>
      <c r="WXI25" s="780"/>
      <c r="WXJ25" s="780"/>
      <c r="WXK25" s="780"/>
      <c r="WXL25" s="780"/>
      <c r="WXM25" s="780"/>
      <c r="WXN25" s="780"/>
      <c r="WXO25" s="780"/>
      <c r="WXP25" s="780"/>
      <c r="WXQ25" s="780"/>
      <c r="WXR25" s="780"/>
      <c r="WXS25" s="780"/>
      <c r="WXT25" s="780"/>
      <c r="WXU25" s="780"/>
      <c r="WXV25" s="780"/>
      <c r="WXW25" s="780"/>
      <c r="WXX25" s="780"/>
      <c r="WXY25" s="780"/>
      <c r="WXZ25" s="780"/>
      <c r="WYA25" s="780"/>
      <c r="WYB25" s="780"/>
      <c r="WYC25" s="780"/>
      <c r="WYD25" s="780"/>
      <c r="WYE25" s="780"/>
      <c r="WYF25" s="780"/>
      <c r="WYG25" s="780"/>
      <c r="WYH25" s="780"/>
      <c r="WYI25" s="780"/>
      <c r="WYJ25" s="780"/>
      <c r="WYK25" s="780"/>
      <c r="WYL25" s="780"/>
      <c r="WYM25" s="780"/>
      <c r="WYN25" s="780"/>
      <c r="WYO25" s="780"/>
      <c r="WYP25" s="780"/>
      <c r="WYQ25" s="780"/>
      <c r="WYR25" s="780"/>
      <c r="WYS25" s="780"/>
      <c r="WYT25" s="780"/>
      <c r="WYU25" s="780"/>
      <c r="WYV25" s="780"/>
      <c r="WYW25" s="780"/>
      <c r="WYX25" s="780"/>
      <c r="WYY25" s="780"/>
      <c r="WYZ25" s="780"/>
      <c r="WZA25" s="780"/>
      <c r="WZB25" s="780"/>
      <c r="WZC25" s="780"/>
      <c r="WZD25" s="780"/>
      <c r="WZE25" s="780"/>
      <c r="WZF25" s="780"/>
      <c r="WZG25" s="780"/>
      <c r="WZH25" s="780"/>
      <c r="WZI25" s="780"/>
      <c r="WZJ25" s="780"/>
      <c r="WZK25" s="780"/>
      <c r="WZL25" s="780"/>
      <c r="WZM25" s="780"/>
      <c r="WZN25" s="780"/>
      <c r="WZO25" s="780"/>
      <c r="WZP25" s="780"/>
      <c r="WZQ25" s="780"/>
      <c r="WZR25" s="780"/>
      <c r="WZS25" s="780"/>
      <c r="WZT25" s="780"/>
      <c r="WZU25" s="780"/>
      <c r="WZV25" s="780"/>
      <c r="WZW25" s="780"/>
      <c r="WZX25" s="780"/>
      <c r="WZY25" s="780"/>
      <c r="WZZ25" s="780"/>
      <c r="XAA25" s="780"/>
      <c r="XAB25" s="780"/>
      <c r="XAC25" s="780"/>
      <c r="XAD25" s="780"/>
      <c r="XAE25" s="780"/>
      <c r="XAF25" s="780"/>
      <c r="XAG25" s="780"/>
      <c r="XAH25" s="780"/>
      <c r="XAI25" s="780"/>
      <c r="XAJ25" s="780"/>
      <c r="XAK25" s="780"/>
      <c r="XAL25" s="780"/>
      <c r="XAM25" s="780"/>
      <c r="XAN25" s="780"/>
      <c r="XAO25" s="780"/>
      <c r="XAP25" s="780"/>
      <c r="XAQ25" s="780"/>
      <c r="XAR25" s="780"/>
      <c r="XAS25" s="780"/>
      <c r="XAT25" s="780"/>
      <c r="XAU25" s="780"/>
      <c r="XAV25" s="780"/>
      <c r="XAW25" s="780"/>
      <c r="XAX25" s="780"/>
      <c r="XAY25" s="780"/>
      <c r="XAZ25" s="780"/>
      <c r="XBA25" s="780"/>
      <c r="XBB25" s="780"/>
      <c r="XBC25" s="780"/>
      <c r="XBD25" s="780"/>
      <c r="XBE25" s="780"/>
      <c r="XBF25" s="780"/>
      <c r="XBG25" s="780"/>
      <c r="XBH25" s="780"/>
      <c r="XBI25" s="780"/>
      <c r="XBJ25" s="780"/>
      <c r="XBK25" s="780"/>
      <c r="XBL25" s="780"/>
      <c r="XBM25" s="780"/>
      <c r="XBN25" s="780"/>
      <c r="XBO25" s="780"/>
      <c r="XBP25" s="780"/>
      <c r="XBQ25" s="780"/>
      <c r="XBR25" s="780"/>
      <c r="XBS25" s="780"/>
      <c r="XBT25" s="780"/>
      <c r="XBU25" s="780"/>
      <c r="XBV25" s="780"/>
      <c r="XBW25" s="780"/>
      <c r="XBX25" s="780"/>
      <c r="XBY25" s="780"/>
      <c r="XBZ25" s="780"/>
      <c r="XCA25" s="780"/>
      <c r="XCB25" s="780"/>
      <c r="XCC25" s="780"/>
      <c r="XCD25" s="780"/>
      <c r="XCE25" s="780"/>
      <c r="XCF25" s="780"/>
      <c r="XCG25" s="780"/>
      <c r="XCH25" s="780"/>
      <c r="XCI25" s="780"/>
      <c r="XCJ25" s="780"/>
      <c r="XCK25" s="780"/>
      <c r="XCL25" s="780"/>
      <c r="XCM25" s="780"/>
      <c r="XCN25" s="780"/>
      <c r="XCO25" s="780"/>
      <c r="XCP25" s="780"/>
      <c r="XCQ25" s="780"/>
      <c r="XCR25" s="780"/>
      <c r="XCS25" s="780"/>
      <c r="XCT25" s="780"/>
      <c r="XCU25" s="780"/>
      <c r="XCV25" s="780"/>
      <c r="XCW25" s="780"/>
      <c r="XCX25" s="780"/>
      <c r="XCY25" s="780"/>
      <c r="XCZ25" s="780"/>
      <c r="XDA25" s="780"/>
      <c r="XDB25" s="780"/>
      <c r="XDC25" s="780"/>
      <c r="XDD25" s="780"/>
      <c r="XDE25" s="780"/>
      <c r="XDF25" s="780"/>
      <c r="XDG25" s="780"/>
      <c r="XDH25" s="780"/>
      <c r="XDI25" s="780"/>
      <c r="XDJ25" s="780"/>
      <c r="XDK25" s="780"/>
      <c r="XDL25" s="780"/>
      <c r="XDM25" s="780"/>
      <c r="XDN25" s="780"/>
      <c r="XDO25" s="780"/>
      <c r="XDP25" s="780"/>
      <c r="XDQ25" s="780"/>
      <c r="XDR25" s="780"/>
      <c r="XDS25" s="780"/>
      <c r="XDT25" s="780"/>
      <c r="XDU25" s="780"/>
      <c r="XDV25" s="780"/>
      <c r="XDW25" s="780"/>
      <c r="XDX25" s="780"/>
      <c r="XDY25" s="780"/>
      <c r="XDZ25" s="780"/>
      <c r="XEA25" s="780"/>
      <c r="XEB25" s="780"/>
      <c r="XEC25" s="780"/>
      <c r="XED25" s="780"/>
      <c r="XEE25" s="780"/>
      <c r="XEF25" s="780"/>
      <c r="XEG25" s="780"/>
      <c r="XEH25" s="780"/>
      <c r="XEI25" s="780"/>
      <c r="XEJ25" s="780"/>
      <c r="XEK25" s="780"/>
      <c r="XEL25" s="780"/>
      <c r="XEM25" s="780"/>
      <c r="XEN25" s="780"/>
      <c r="XEO25" s="780"/>
      <c r="XEP25" s="780"/>
      <c r="XEQ25" s="780"/>
      <c r="XER25" s="780"/>
      <c r="XES25" s="780"/>
      <c r="XET25" s="780"/>
      <c r="XEU25" s="780"/>
      <c r="XEV25" s="780"/>
      <c r="XEW25" s="780"/>
      <c r="XEX25" s="780"/>
      <c r="XEY25" s="780"/>
      <c r="XEZ25" s="780"/>
      <c r="XFA25" s="780"/>
      <c r="XFB25" s="780"/>
      <c r="XFC25" s="780"/>
    </row>
    <row r="26" spans="1:16384" ht="15" customHeight="1" x14ac:dyDescent="0.2">
      <c r="A26" s="778" t="s">
        <v>17796</v>
      </c>
      <c r="B26" s="776" t="s">
        <v>17797</v>
      </c>
      <c r="C26" s="776" t="s">
        <v>17784</v>
      </c>
      <c r="D26" s="776" t="s">
        <v>17798</v>
      </c>
      <c r="E26" s="776" t="s">
        <v>17799</v>
      </c>
      <c r="F26" s="776" t="s">
        <v>17800</v>
      </c>
      <c r="G26" s="793">
        <v>9680</v>
      </c>
      <c r="H26" s="787">
        <v>44562</v>
      </c>
      <c r="I26" s="787">
        <v>44926</v>
      </c>
      <c r="J26" s="776" t="s">
        <v>17359</v>
      </c>
      <c r="K26" s="776" t="s">
        <v>181</v>
      </c>
      <c r="L26" s="776" t="s">
        <v>17358</v>
      </c>
      <c r="M26" s="780"/>
      <c r="N26" s="780"/>
      <c r="O26" s="780"/>
      <c r="P26" s="780"/>
      <c r="Q26" s="780"/>
      <c r="R26" s="780"/>
      <c r="S26" s="780"/>
      <c r="T26" s="780"/>
      <c r="U26" s="780"/>
      <c r="V26" s="780"/>
      <c r="W26" s="780"/>
      <c r="X26" s="780"/>
      <c r="Y26" s="780"/>
      <c r="Z26" s="780"/>
      <c r="AA26" s="780"/>
      <c r="AB26" s="780"/>
      <c r="AC26" s="780"/>
      <c r="AD26" s="780"/>
      <c r="AE26" s="780"/>
      <c r="AF26" s="780"/>
      <c r="AG26" s="780"/>
      <c r="AH26" s="780"/>
      <c r="AI26" s="780"/>
      <c r="AJ26" s="780"/>
      <c r="AK26" s="780"/>
      <c r="AL26" s="780"/>
      <c r="AM26" s="780"/>
      <c r="AN26" s="780"/>
      <c r="AO26" s="780"/>
      <c r="AP26" s="780"/>
      <c r="AQ26" s="780"/>
      <c r="AR26" s="780"/>
      <c r="AS26" s="780"/>
      <c r="AT26" s="780"/>
      <c r="AU26" s="780"/>
      <c r="AV26" s="780"/>
      <c r="AW26" s="780"/>
      <c r="AX26" s="780"/>
      <c r="AY26" s="780"/>
      <c r="AZ26" s="780"/>
      <c r="BA26" s="780"/>
      <c r="BB26" s="780"/>
      <c r="BC26" s="780"/>
      <c r="BD26" s="780"/>
      <c r="BE26" s="780"/>
      <c r="BF26" s="780"/>
      <c r="BG26" s="780"/>
      <c r="BH26" s="780"/>
      <c r="BI26" s="780"/>
      <c r="BJ26" s="780"/>
      <c r="BK26" s="780"/>
      <c r="BL26" s="780"/>
      <c r="BM26" s="780"/>
      <c r="BN26" s="780"/>
      <c r="BO26" s="780"/>
      <c r="BP26" s="780"/>
      <c r="BQ26" s="780"/>
      <c r="BR26" s="780"/>
      <c r="BS26" s="780"/>
      <c r="BT26" s="780"/>
      <c r="BU26" s="780"/>
      <c r="BV26" s="780"/>
      <c r="BW26" s="780"/>
      <c r="BX26" s="780"/>
      <c r="BY26" s="780"/>
      <c r="BZ26" s="780"/>
      <c r="CA26" s="780"/>
      <c r="CB26" s="780"/>
      <c r="CC26" s="780"/>
      <c r="CD26" s="780"/>
      <c r="CE26" s="780"/>
      <c r="CF26" s="780"/>
      <c r="CG26" s="780"/>
      <c r="CH26" s="780"/>
      <c r="CI26" s="780"/>
      <c r="CJ26" s="780"/>
      <c r="CK26" s="780"/>
      <c r="CL26" s="780"/>
      <c r="CM26" s="780"/>
      <c r="CN26" s="780"/>
      <c r="CO26" s="780"/>
      <c r="CP26" s="780"/>
      <c r="CQ26" s="780"/>
      <c r="CR26" s="780"/>
      <c r="CS26" s="780"/>
      <c r="CT26" s="780"/>
      <c r="CU26" s="780"/>
      <c r="CV26" s="780"/>
      <c r="CW26" s="780"/>
      <c r="CX26" s="780"/>
      <c r="CY26" s="780"/>
      <c r="CZ26" s="780"/>
      <c r="DA26" s="780"/>
      <c r="DB26" s="780"/>
      <c r="DC26" s="780"/>
      <c r="DD26" s="780"/>
      <c r="DE26" s="780"/>
      <c r="DF26" s="780"/>
      <c r="DG26" s="780"/>
      <c r="DH26" s="780"/>
      <c r="DI26" s="780"/>
      <c r="DJ26" s="780"/>
      <c r="DK26" s="780"/>
      <c r="DL26" s="780"/>
      <c r="DM26" s="780"/>
      <c r="DN26" s="780"/>
      <c r="DO26" s="780"/>
      <c r="DP26" s="780"/>
      <c r="DQ26" s="780"/>
      <c r="DR26" s="780"/>
      <c r="DS26" s="780"/>
      <c r="DT26" s="780"/>
      <c r="DU26" s="780"/>
      <c r="DV26" s="780"/>
      <c r="DW26" s="780"/>
      <c r="DX26" s="780"/>
      <c r="DY26" s="780"/>
      <c r="DZ26" s="780"/>
      <c r="EA26" s="780"/>
      <c r="EB26" s="780"/>
      <c r="EC26" s="780"/>
      <c r="ED26" s="780"/>
      <c r="EE26" s="780"/>
      <c r="EF26" s="780"/>
      <c r="EG26" s="780"/>
      <c r="EH26" s="780"/>
      <c r="EI26" s="780"/>
      <c r="EJ26" s="780"/>
      <c r="EK26" s="780"/>
      <c r="EL26" s="780"/>
      <c r="EM26" s="780"/>
      <c r="EN26" s="780"/>
      <c r="EO26" s="780"/>
      <c r="EP26" s="780"/>
      <c r="EQ26" s="780"/>
      <c r="ER26" s="780"/>
      <c r="ES26" s="780"/>
      <c r="ET26" s="780"/>
      <c r="EU26" s="780"/>
      <c r="EV26" s="780"/>
      <c r="EW26" s="780"/>
      <c r="EX26" s="780"/>
      <c r="EY26" s="780"/>
      <c r="EZ26" s="780"/>
      <c r="FA26" s="780"/>
      <c r="FB26" s="780"/>
      <c r="FC26" s="780"/>
      <c r="FD26" s="780"/>
      <c r="FE26" s="780"/>
      <c r="FF26" s="780"/>
      <c r="FG26" s="780"/>
      <c r="FH26" s="780"/>
      <c r="FI26" s="780"/>
      <c r="FJ26" s="780"/>
      <c r="FK26" s="780"/>
      <c r="FL26" s="780"/>
      <c r="FM26" s="780"/>
      <c r="FN26" s="780"/>
      <c r="FO26" s="780"/>
      <c r="FP26" s="780"/>
      <c r="FQ26" s="780"/>
      <c r="FR26" s="780"/>
      <c r="FS26" s="780"/>
      <c r="FT26" s="780"/>
      <c r="FU26" s="780"/>
      <c r="FV26" s="780"/>
      <c r="FW26" s="780"/>
      <c r="FX26" s="780"/>
      <c r="FY26" s="780"/>
      <c r="FZ26" s="780"/>
      <c r="GA26" s="780"/>
      <c r="GB26" s="780"/>
      <c r="GC26" s="780"/>
      <c r="GD26" s="780"/>
      <c r="GE26" s="780"/>
      <c r="GF26" s="780"/>
      <c r="GG26" s="780"/>
      <c r="GH26" s="780"/>
      <c r="GI26" s="780"/>
      <c r="GJ26" s="780"/>
      <c r="GK26" s="780"/>
      <c r="GL26" s="780"/>
      <c r="GM26" s="780"/>
      <c r="GN26" s="780"/>
      <c r="GO26" s="780"/>
      <c r="GP26" s="780"/>
      <c r="GQ26" s="780"/>
      <c r="GR26" s="780"/>
      <c r="GS26" s="780"/>
      <c r="GT26" s="780"/>
      <c r="GU26" s="780"/>
      <c r="GV26" s="780"/>
      <c r="GW26" s="780"/>
      <c r="GX26" s="780"/>
      <c r="GY26" s="780"/>
      <c r="GZ26" s="780"/>
      <c r="HA26" s="780"/>
      <c r="HB26" s="780"/>
      <c r="HC26" s="780"/>
      <c r="HD26" s="780"/>
      <c r="HE26" s="780"/>
      <c r="HF26" s="780"/>
      <c r="HG26" s="780"/>
      <c r="HH26" s="780"/>
      <c r="HI26" s="780"/>
      <c r="HJ26" s="780"/>
      <c r="HK26" s="780"/>
      <c r="HL26" s="780"/>
      <c r="HM26" s="780"/>
      <c r="HN26" s="780"/>
      <c r="HO26" s="780"/>
      <c r="HP26" s="780"/>
      <c r="HQ26" s="780"/>
      <c r="HR26" s="780"/>
      <c r="HS26" s="780"/>
      <c r="HT26" s="780"/>
      <c r="HU26" s="780"/>
      <c r="HV26" s="780"/>
      <c r="HW26" s="780"/>
      <c r="HX26" s="780"/>
      <c r="HY26" s="780"/>
      <c r="HZ26" s="780"/>
      <c r="IA26" s="780"/>
      <c r="IB26" s="780"/>
      <c r="IC26" s="780"/>
      <c r="ID26" s="780"/>
      <c r="IE26" s="780"/>
      <c r="IF26" s="780"/>
      <c r="IG26" s="780"/>
      <c r="IH26" s="780"/>
      <c r="II26" s="780"/>
      <c r="IJ26" s="780"/>
      <c r="IK26" s="780"/>
      <c r="IL26" s="780"/>
      <c r="IM26" s="780"/>
      <c r="IN26" s="780"/>
      <c r="IO26" s="780"/>
      <c r="IP26" s="780"/>
      <c r="IQ26" s="780"/>
      <c r="IR26" s="780"/>
      <c r="IS26" s="780"/>
      <c r="IT26" s="780"/>
      <c r="IU26" s="780"/>
      <c r="IV26" s="780"/>
      <c r="IW26" s="780"/>
      <c r="IX26" s="780"/>
      <c r="IY26" s="780"/>
      <c r="IZ26" s="780"/>
      <c r="JA26" s="780"/>
      <c r="JB26" s="780"/>
      <c r="JC26" s="780"/>
      <c r="JD26" s="780"/>
      <c r="JE26" s="780"/>
      <c r="JF26" s="780"/>
      <c r="JG26" s="780"/>
      <c r="JH26" s="780"/>
      <c r="JI26" s="780"/>
      <c r="JJ26" s="780"/>
      <c r="JK26" s="780"/>
      <c r="JL26" s="780"/>
      <c r="JM26" s="780"/>
      <c r="JN26" s="780"/>
      <c r="JO26" s="780"/>
      <c r="JP26" s="780"/>
      <c r="JQ26" s="780"/>
      <c r="JR26" s="780"/>
      <c r="JS26" s="780"/>
      <c r="JT26" s="780"/>
      <c r="JU26" s="780"/>
      <c r="JV26" s="780"/>
      <c r="JW26" s="780"/>
      <c r="JX26" s="780"/>
      <c r="JY26" s="780"/>
      <c r="JZ26" s="780"/>
      <c r="KA26" s="780"/>
      <c r="KB26" s="780"/>
      <c r="KC26" s="780"/>
      <c r="KD26" s="780"/>
      <c r="KE26" s="780"/>
      <c r="KF26" s="780"/>
      <c r="KG26" s="780"/>
      <c r="KH26" s="780"/>
      <c r="KI26" s="780"/>
      <c r="KJ26" s="780"/>
      <c r="KK26" s="780"/>
      <c r="KL26" s="780"/>
      <c r="KM26" s="780"/>
      <c r="KN26" s="780"/>
      <c r="KO26" s="780"/>
      <c r="KP26" s="780"/>
      <c r="KQ26" s="780"/>
      <c r="KR26" s="780"/>
      <c r="KS26" s="780"/>
      <c r="KT26" s="780"/>
      <c r="KU26" s="780"/>
      <c r="KV26" s="780"/>
      <c r="KW26" s="780"/>
      <c r="KX26" s="780"/>
      <c r="KY26" s="780"/>
      <c r="KZ26" s="780"/>
      <c r="LA26" s="780"/>
      <c r="LB26" s="780"/>
      <c r="LC26" s="780"/>
      <c r="LD26" s="780"/>
      <c r="LE26" s="780"/>
      <c r="LF26" s="780"/>
      <c r="LG26" s="780"/>
      <c r="LH26" s="780"/>
      <c r="LI26" s="780"/>
      <c r="LJ26" s="780"/>
      <c r="LK26" s="780"/>
      <c r="LL26" s="780"/>
      <c r="LM26" s="780"/>
      <c r="LN26" s="780"/>
      <c r="LO26" s="780"/>
      <c r="LP26" s="780"/>
      <c r="LQ26" s="780"/>
      <c r="LR26" s="780"/>
      <c r="LS26" s="780"/>
      <c r="LT26" s="780"/>
      <c r="LU26" s="780"/>
      <c r="LV26" s="780"/>
      <c r="LW26" s="780"/>
      <c r="LX26" s="780"/>
      <c r="LY26" s="780"/>
      <c r="LZ26" s="780"/>
      <c r="MA26" s="780"/>
      <c r="MB26" s="780"/>
      <c r="MC26" s="780"/>
      <c r="MD26" s="780"/>
      <c r="ME26" s="780"/>
      <c r="MF26" s="780"/>
      <c r="MG26" s="780"/>
      <c r="MH26" s="780"/>
      <c r="MI26" s="780"/>
      <c r="MJ26" s="780"/>
      <c r="MK26" s="780"/>
      <c r="ML26" s="780"/>
      <c r="MM26" s="780"/>
      <c r="MN26" s="780"/>
      <c r="MO26" s="780"/>
      <c r="MP26" s="780"/>
      <c r="MQ26" s="780"/>
      <c r="MR26" s="780"/>
      <c r="MS26" s="780"/>
      <c r="MT26" s="780"/>
      <c r="MU26" s="780"/>
      <c r="MV26" s="780"/>
      <c r="MW26" s="780"/>
      <c r="MX26" s="780"/>
      <c r="MY26" s="780"/>
      <c r="MZ26" s="780"/>
      <c r="NA26" s="780"/>
      <c r="NB26" s="780"/>
      <c r="NC26" s="780"/>
      <c r="ND26" s="780"/>
      <c r="NE26" s="780"/>
      <c r="NF26" s="780"/>
      <c r="NG26" s="780"/>
      <c r="NH26" s="780"/>
      <c r="NI26" s="780"/>
      <c r="NJ26" s="780"/>
      <c r="NK26" s="780"/>
      <c r="NL26" s="780"/>
      <c r="NM26" s="780"/>
      <c r="NN26" s="780"/>
      <c r="NO26" s="780"/>
      <c r="NP26" s="780"/>
      <c r="NQ26" s="780"/>
      <c r="NR26" s="780"/>
      <c r="NS26" s="780"/>
      <c r="NT26" s="780"/>
      <c r="NU26" s="780"/>
      <c r="NV26" s="780"/>
      <c r="NW26" s="780"/>
      <c r="NX26" s="780"/>
      <c r="NY26" s="780"/>
      <c r="NZ26" s="780"/>
      <c r="OA26" s="780"/>
      <c r="OB26" s="780"/>
      <c r="OC26" s="780"/>
      <c r="OD26" s="780"/>
      <c r="OE26" s="780"/>
      <c r="OF26" s="780"/>
      <c r="OG26" s="780"/>
      <c r="OH26" s="780"/>
      <c r="OI26" s="780"/>
      <c r="OJ26" s="780"/>
      <c r="OK26" s="780"/>
      <c r="OL26" s="780"/>
      <c r="OM26" s="780"/>
      <c r="ON26" s="780"/>
      <c r="OO26" s="780"/>
      <c r="OP26" s="780"/>
      <c r="OQ26" s="780"/>
      <c r="OR26" s="780"/>
      <c r="OS26" s="780"/>
      <c r="OT26" s="780"/>
      <c r="OU26" s="780"/>
      <c r="OV26" s="780"/>
      <c r="OW26" s="780"/>
      <c r="OX26" s="780"/>
      <c r="OY26" s="780"/>
      <c r="OZ26" s="780"/>
      <c r="PA26" s="780"/>
      <c r="PB26" s="780"/>
      <c r="PC26" s="780"/>
      <c r="PD26" s="780"/>
      <c r="PE26" s="780"/>
      <c r="PF26" s="780"/>
      <c r="PG26" s="780"/>
      <c r="PH26" s="780"/>
      <c r="PI26" s="780"/>
      <c r="PJ26" s="780"/>
      <c r="PK26" s="780"/>
      <c r="PL26" s="780"/>
      <c r="PM26" s="780"/>
      <c r="PN26" s="780"/>
      <c r="PO26" s="780"/>
      <c r="PP26" s="780"/>
      <c r="PQ26" s="780"/>
      <c r="PR26" s="780"/>
      <c r="PS26" s="780"/>
      <c r="PT26" s="780"/>
      <c r="PU26" s="780"/>
      <c r="PV26" s="780"/>
      <c r="PW26" s="780"/>
      <c r="PX26" s="780"/>
      <c r="PY26" s="780"/>
      <c r="PZ26" s="780"/>
      <c r="QA26" s="780"/>
      <c r="QB26" s="780"/>
      <c r="QC26" s="780"/>
      <c r="QD26" s="780"/>
      <c r="QE26" s="780"/>
      <c r="QF26" s="780"/>
      <c r="QG26" s="780"/>
      <c r="QH26" s="780"/>
      <c r="QI26" s="780"/>
      <c r="QJ26" s="780"/>
      <c r="QK26" s="780"/>
      <c r="QL26" s="780"/>
      <c r="QM26" s="780"/>
      <c r="QN26" s="780"/>
      <c r="QO26" s="780"/>
      <c r="QP26" s="780"/>
      <c r="QQ26" s="780"/>
      <c r="QR26" s="780"/>
      <c r="QS26" s="780"/>
      <c r="QT26" s="780"/>
      <c r="QU26" s="780"/>
      <c r="QV26" s="780"/>
      <c r="QW26" s="780"/>
      <c r="QX26" s="780"/>
      <c r="QY26" s="780"/>
      <c r="QZ26" s="780"/>
      <c r="RA26" s="780"/>
      <c r="RB26" s="780"/>
      <c r="RC26" s="780"/>
      <c r="RD26" s="780"/>
      <c r="RE26" s="780"/>
      <c r="RF26" s="780"/>
      <c r="RG26" s="780"/>
      <c r="RH26" s="780"/>
      <c r="RI26" s="780"/>
      <c r="RJ26" s="780"/>
      <c r="RK26" s="780"/>
      <c r="RL26" s="780"/>
      <c r="RM26" s="780"/>
      <c r="RN26" s="780"/>
      <c r="RO26" s="780"/>
      <c r="RP26" s="780"/>
      <c r="RQ26" s="780"/>
      <c r="RR26" s="780"/>
      <c r="RS26" s="780"/>
      <c r="RT26" s="780"/>
      <c r="RU26" s="780"/>
      <c r="RV26" s="780"/>
      <c r="RW26" s="780"/>
      <c r="RX26" s="780"/>
      <c r="RY26" s="780"/>
      <c r="RZ26" s="780"/>
      <c r="SA26" s="780"/>
      <c r="SB26" s="780"/>
      <c r="SC26" s="780"/>
      <c r="SD26" s="780"/>
      <c r="SE26" s="780"/>
      <c r="SF26" s="780"/>
      <c r="SG26" s="780"/>
      <c r="SH26" s="780"/>
      <c r="SI26" s="780"/>
      <c r="SJ26" s="780"/>
      <c r="SK26" s="780"/>
      <c r="SL26" s="780"/>
      <c r="SM26" s="780"/>
      <c r="SN26" s="780"/>
      <c r="SO26" s="780"/>
      <c r="SP26" s="780"/>
      <c r="SQ26" s="780"/>
      <c r="SR26" s="780"/>
      <c r="SS26" s="780"/>
      <c r="ST26" s="780"/>
      <c r="SU26" s="780"/>
      <c r="SV26" s="780"/>
      <c r="SW26" s="780"/>
      <c r="SX26" s="780"/>
      <c r="SY26" s="780"/>
      <c r="SZ26" s="780"/>
      <c r="TA26" s="780"/>
      <c r="TB26" s="780"/>
      <c r="TC26" s="780"/>
      <c r="TD26" s="780"/>
      <c r="TE26" s="780"/>
      <c r="TF26" s="780"/>
      <c r="TG26" s="780"/>
      <c r="TH26" s="780"/>
      <c r="TI26" s="780"/>
      <c r="TJ26" s="780"/>
      <c r="TK26" s="780"/>
      <c r="TL26" s="780"/>
      <c r="TM26" s="780"/>
      <c r="TN26" s="780"/>
      <c r="TO26" s="780"/>
      <c r="TP26" s="780"/>
      <c r="TQ26" s="780"/>
      <c r="TR26" s="780"/>
      <c r="TS26" s="780"/>
      <c r="TT26" s="780"/>
      <c r="TU26" s="780"/>
      <c r="TV26" s="780"/>
      <c r="TW26" s="780"/>
      <c r="TX26" s="780"/>
      <c r="TY26" s="780"/>
      <c r="TZ26" s="780"/>
      <c r="UA26" s="780"/>
      <c r="UB26" s="780"/>
      <c r="UC26" s="780"/>
      <c r="UD26" s="780"/>
      <c r="UE26" s="780"/>
      <c r="UF26" s="780"/>
      <c r="UG26" s="780"/>
      <c r="UH26" s="780"/>
      <c r="UI26" s="780"/>
      <c r="UJ26" s="780"/>
      <c r="UK26" s="780"/>
      <c r="UL26" s="780"/>
      <c r="UM26" s="780"/>
      <c r="UN26" s="780"/>
      <c r="UO26" s="780"/>
      <c r="UP26" s="780"/>
      <c r="UQ26" s="780"/>
      <c r="UR26" s="780"/>
      <c r="US26" s="780"/>
      <c r="UT26" s="780"/>
      <c r="UU26" s="780"/>
      <c r="UV26" s="780"/>
      <c r="UW26" s="780"/>
      <c r="UX26" s="780"/>
      <c r="UY26" s="780"/>
      <c r="UZ26" s="780"/>
      <c r="VA26" s="780"/>
      <c r="VB26" s="780"/>
      <c r="VC26" s="780"/>
      <c r="VD26" s="780"/>
      <c r="VE26" s="780"/>
      <c r="VF26" s="780"/>
      <c r="VG26" s="780"/>
      <c r="VH26" s="780"/>
      <c r="VI26" s="780"/>
      <c r="VJ26" s="780"/>
      <c r="VK26" s="780"/>
      <c r="VL26" s="780"/>
      <c r="VM26" s="780"/>
      <c r="VN26" s="780"/>
      <c r="VO26" s="780"/>
      <c r="VP26" s="780"/>
      <c r="VQ26" s="780"/>
      <c r="VR26" s="780"/>
      <c r="VS26" s="780"/>
      <c r="VT26" s="780"/>
      <c r="VU26" s="780"/>
      <c r="VV26" s="780"/>
      <c r="VW26" s="780"/>
      <c r="VX26" s="780"/>
      <c r="VY26" s="780"/>
      <c r="VZ26" s="780"/>
      <c r="WA26" s="780"/>
      <c r="WB26" s="780"/>
      <c r="WC26" s="780"/>
      <c r="WD26" s="780"/>
      <c r="WE26" s="780"/>
      <c r="WF26" s="780"/>
      <c r="WG26" s="780"/>
      <c r="WH26" s="780"/>
      <c r="WI26" s="780"/>
      <c r="WJ26" s="780"/>
      <c r="WK26" s="780"/>
      <c r="WL26" s="780"/>
      <c r="WM26" s="780"/>
      <c r="WN26" s="780"/>
      <c r="WO26" s="780"/>
      <c r="WP26" s="780"/>
      <c r="WQ26" s="780"/>
      <c r="WR26" s="780"/>
      <c r="WS26" s="780"/>
      <c r="WT26" s="780"/>
      <c r="WU26" s="780"/>
      <c r="WV26" s="780"/>
      <c r="WW26" s="780"/>
      <c r="WX26" s="780"/>
      <c r="WY26" s="780"/>
      <c r="WZ26" s="780"/>
      <c r="XA26" s="780"/>
      <c r="XB26" s="780"/>
      <c r="XC26" s="780"/>
      <c r="XD26" s="780"/>
      <c r="XE26" s="780"/>
      <c r="XF26" s="780"/>
      <c r="XG26" s="780"/>
      <c r="XH26" s="780"/>
      <c r="XI26" s="780"/>
      <c r="XJ26" s="780"/>
      <c r="XK26" s="780"/>
      <c r="XL26" s="780"/>
      <c r="XM26" s="780"/>
      <c r="XN26" s="780"/>
      <c r="XO26" s="780"/>
      <c r="XP26" s="780"/>
      <c r="XQ26" s="780"/>
      <c r="XR26" s="780"/>
      <c r="XS26" s="780"/>
      <c r="XT26" s="780"/>
      <c r="XU26" s="780"/>
      <c r="XV26" s="780"/>
      <c r="XW26" s="780"/>
      <c r="XX26" s="780"/>
      <c r="XY26" s="780"/>
      <c r="XZ26" s="780"/>
      <c r="YA26" s="780"/>
      <c r="YB26" s="780"/>
      <c r="YC26" s="780"/>
      <c r="YD26" s="780"/>
      <c r="YE26" s="780"/>
      <c r="YF26" s="780"/>
      <c r="YG26" s="780"/>
      <c r="YH26" s="780"/>
      <c r="YI26" s="780"/>
      <c r="YJ26" s="780"/>
      <c r="YK26" s="780"/>
      <c r="YL26" s="780"/>
      <c r="YM26" s="780"/>
      <c r="YN26" s="780"/>
      <c r="YO26" s="780"/>
      <c r="YP26" s="780"/>
      <c r="YQ26" s="780"/>
      <c r="YR26" s="780"/>
      <c r="YS26" s="780"/>
      <c r="YT26" s="780"/>
      <c r="YU26" s="780"/>
      <c r="YV26" s="780"/>
      <c r="YW26" s="780"/>
      <c r="YX26" s="780"/>
      <c r="YY26" s="780"/>
      <c r="YZ26" s="780"/>
      <c r="ZA26" s="780"/>
      <c r="ZB26" s="780"/>
      <c r="ZC26" s="780"/>
      <c r="ZD26" s="780"/>
      <c r="ZE26" s="780"/>
      <c r="ZF26" s="780"/>
      <c r="ZG26" s="780"/>
      <c r="ZH26" s="780"/>
      <c r="ZI26" s="780"/>
      <c r="ZJ26" s="780"/>
      <c r="ZK26" s="780"/>
      <c r="ZL26" s="780"/>
      <c r="ZM26" s="780"/>
      <c r="ZN26" s="780"/>
      <c r="ZO26" s="780"/>
      <c r="ZP26" s="780"/>
      <c r="ZQ26" s="780"/>
      <c r="ZR26" s="780"/>
      <c r="ZS26" s="780"/>
      <c r="ZT26" s="780"/>
      <c r="ZU26" s="780"/>
      <c r="ZV26" s="780"/>
      <c r="ZW26" s="780"/>
      <c r="ZX26" s="780"/>
      <c r="ZY26" s="780"/>
      <c r="ZZ26" s="780"/>
      <c r="AAA26" s="780"/>
      <c r="AAB26" s="780"/>
      <c r="AAC26" s="780"/>
      <c r="AAD26" s="780"/>
      <c r="AAE26" s="780"/>
      <c r="AAF26" s="780"/>
      <c r="AAG26" s="780"/>
      <c r="AAH26" s="780"/>
      <c r="AAI26" s="780"/>
      <c r="AAJ26" s="780"/>
      <c r="AAK26" s="780"/>
      <c r="AAL26" s="780"/>
      <c r="AAM26" s="780"/>
      <c r="AAN26" s="780"/>
      <c r="AAO26" s="780"/>
      <c r="AAP26" s="780"/>
      <c r="AAQ26" s="780"/>
      <c r="AAR26" s="780"/>
      <c r="AAS26" s="780"/>
      <c r="AAT26" s="780"/>
      <c r="AAU26" s="780"/>
      <c r="AAV26" s="780"/>
      <c r="AAW26" s="780"/>
      <c r="AAX26" s="780"/>
      <c r="AAY26" s="780"/>
      <c r="AAZ26" s="780"/>
      <c r="ABA26" s="780"/>
      <c r="ABB26" s="780"/>
      <c r="ABC26" s="780"/>
      <c r="ABD26" s="780"/>
      <c r="ABE26" s="780"/>
      <c r="ABF26" s="780"/>
      <c r="ABG26" s="780"/>
      <c r="ABH26" s="780"/>
      <c r="ABI26" s="780"/>
      <c r="ABJ26" s="780"/>
      <c r="ABK26" s="780"/>
      <c r="ABL26" s="780"/>
      <c r="ABM26" s="780"/>
      <c r="ABN26" s="780"/>
      <c r="ABO26" s="780"/>
      <c r="ABP26" s="780"/>
      <c r="ABQ26" s="780"/>
      <c r="ABR26" s="780"/>
      <c r="ABS26" s="780"/>
      <c r="ABT26" s="780"/>
      <c r="ABU26" s="780"/>
      <c r="ABV26" s="780"/>
      <c r="ABW26" s="780"/>
      <c r="ABX26" s="780"/>
      <c r="ABY26" s="780"/>
      <c r="ABZ26" s="780"/>
      <c r="ACA26" s="780"/>
      <c r="ACB26" s="780"/>
      <c r="ACC26" s="780"/>
      <c r="ACD26" s="780"/>
      <c r="ACE26" s="780"/>
      <c r="ACF26" s="780"/>
      <c r="ACG26" s="780"/>
      <c r="ACH26" s="780"/>
      <c r="ACI26" s="780"/>
      <c r="ACJ26" s="780"/>
      <c r="ACK26" s="780"/>
      <c r="ACL26" s="780"/>
      <c r="ACM26" s="780"/>
      <c r="ACN26" s="780"/>
      <c r="ACO26" s="780"/>
      <c r="ACP26" s="780"/>
      <c r="ACQ26" s="780"/>
      <c r="ACR26" s="780"/>
      <c r="ACS26" s="780"/>
      <c r="ACT26" s="780"/>
      <c r="ACU26" s="780"/>
      <c r="ACV26" s="780"/>
      <c r="ACW26" s="780"/>
      <c r="ACX26" s="780"/>
      <c r="ACY26" s="780"/>
      <c r="ACZ26" s="780"/>
      <c r="ADA26" s="780"/>
      <c r="ADB26" s="780"/>
      <c r="ADC26" s="780"/>
      <c r="ADD26" s="780"/>
      <c r="ADE26" s="780"/>
      <c r="ADF26" s="780"/>
      <c r="ADG26" s="780"/>
      <c r="ADH26" s="780"/>
      <c r="ADI26" s="780"/>
      <c r="ADJ26" s="780"/>
      <c r="ADK26" s="780"/>
      <c r="ADL26" s="780"/>
      <c r="ADM26" s="780"/>
      <c r="ADN26" s="780"/>
      <c r="ADO26" s="780"/>
      <c r="ADP26" s="780"/>
      <c r="ADQ26" s="780"/>
      <c r="ADR26" s="780"/>
      <c r="ADS26" s="780"/>
      <c r="ADT26" s="780"/>
      <c r="ADU26" s="780"/>
      <c r="ADV26" s="780"/>
      <c r="ADW26" s="780"/>
      <c r="ADX26" s="780"/>
      <c r="ADY26" s="780"/>
      <c r="ADZ26" s="780"/>
      <c r="AEA26" s="780"/>
      <c r="AEB26" s="780"/>
      <c r="AEC26" s="780"/>
      <c r="AED26" s="780"/>
      <c r="AEE26" s="780"/>
      <c r="AEF26" s="780"/>
      <c r="AEG26" s="780"/>
      <c r="AEH26" s="780"/>
      <c r="AEI26" s="780"/>
      <c r="AEJ26" s="780"/>
      <c r="AEK26" s="780"/>
      <c r="AEL26" s="780"/>
      <c r="AEM26" s="780"/>
      <c r="AEN26" s="780"/>
      <c r="AEO26" s="780"/>
      <c r="AEP26" s="780"/>
      <c r="AEQ26" s="780"/>
      <c r="AER26" s="780"/>
      <c r="AES26" s="780"/>
      <c r="AET26" s="780"/>
      <c r="AEU26" s="780"/>
      <c r="AEV26" s="780"/>
      <c r="AEW26" s="780"/>
      <c r="AEX26" s="780"/>
      <c r="AEY26" s="780"/>
      <c r="AEZ26" s="780"/>
      <c r="AFA26" s="780"/>
      <c r="AFB26" s="780"/>
      <c r="AFC26" s="780"/>
      <c r="AFD26" s="780"/>
      <c r="AFE26" s="780"/>
      <c r="AFF26" s="780"/>
      <c r="AFG26" s="780"/>
      <c r="AFH26" s="780"/>
      <c r="AFI26" s="780"/>
      <c r="AFJ26" s="780"/>
      <c r="AFK26" s="780"/>
      <c r="AFL26" s="780"/>
      <c r="AFM26" s="780"/>
      <c r="AFN26" s="780"/>
      <c r="AFO26" s="780"/>
      <c r="AFP26" s="780"/>
      <c r="AFQ26" s="780"/>
      <c r="AFR26" s="780"/>
      <c r="AFS26" s="780"/>
      <c r="AFT26" s="780"/>
      <c r="AFU26" s="780"/>
      <c r="AFV26" s="780"/>
      <c r="AFW26" s="780"/>
      <c r="AFX26" s="780"/>
      <c r="AFY26" s="780"/>
      <c r="AFZ26" s="780"/>
      <c r="AGA26" s="780"/>
      <c r="AGB26" s="780"/>
      <c r="AGC26" s="780"/>
      <c r="AGD26" s="780"/>
      <c r="AGE26" s="780"/>
      <c r="AGF26" s="780"/>
      <c r="AGG26" s="780"/>
      <c r="AGH26" s="780"/>
      <c r="AGI26" s="780"/>
      <c r="AGJ26" s="780"/>
      <c r="AGK26" s="780"/>
      <c r="AGL26" s="780"/>
      <c r="AGM26" s="780"/>
      <c r="AGN26" s="780"/>
      <c r="AGO26" s="780"/>
      <c r="AGP26" s="780"/>
      <c r="AGQ26" s="780"/>
      <c r="AGR26" s="780"/>
      <c r="AGS26" s="780"/>
      <c r="AGT26" s="780"/>
      <c r="AGU26" s="780"/>
      <c r="AGV26" s="780"/>
      <c r="AGW26" s="780"/>
      <c r="AGX26" s="780"/>
      <c r="AGY26" s="780"/>
      <c r="AGZ26" s="780"/>
      <c r="AHA26" s="780"/>
      <c r="AHB26" s="780"/>
      <c r="AHC26" s="780"/>
      <c r="AHD26" s="780"/>
      <c r="AHE26" s="780"/>
      <c r="AHF26" s="780"/>
      <c r="AHG26" s="780"/>
      <c r="AHH26" s="780"/>
      <c r="AHI26" s="780"/>
      <c r="AHJ26" s="780"/>
      <c r="AHK26" s="780"/>
      <c r="AHL26" s="780"/>
      <c r="AHM26" s="780"/>
      <c r="AHN26" s="780"/>
      <c r="AHO26" s="780"/>
      <c r="AHP26" s="780"/>
      <c r="AHQ26" s="780"/>
      <c r="AHR26" s="780"/>
      <c r="AHS26" s="780"/>
      <c r="AHT26" s="780"/>
      <c r="AHU26" s="780"/>
      <c r="AHV26" s="780"/>
      <c r="AHW26" s="780"/>
      <c r="AHX26" s="780"/>
      <c r="AHY26" s="780"/>
      <c r="AHZ26" s="780"/>
      <c r="AIA26" s="780"/>
      <c r="AIB26" s="780"/>
      <c r="AIC26" s="780"/>
      <c r="AID26" s="780"/>
      <c r="AIE26" s="780"/>
      <c r="AIF26" s="780"/>
      <c r="AIG26" s="780"/>
      <c r="AIH26" s="780"/>
      <c r="AII26" s="780"/>
      <c r="AIJ26" s="780"/>
      <c r="AIK26" s="780"/>
      <c r="AIL26" s="780"/>
      <c r="AIM26" s="780"/>
      <c r="AIN26" s="780"/>
      <c r="AIO26" s="780"/>
      <c r="AIP26" s="780"/>
      <c r="AIQ26" s="780"/>
      <c r="AIR26" s="780"/>
      <c r="AIS26" s="780"/>
      <c r="AIT26" s="780"/>
      <c r="AIU26" s="780"/>
      <c r="AIV26" s="780"/>
      <c r="AIW26" s="780"/>
      <c r="AIX26" s="780"/>
      <c r="AIY26" s="780"/>
      <c r="AIZ26" s="780"/>
      <c r="AJA26" s="780"/>
      <c r="AJB26" s="780"/>
      <c r="AJC26" s="780"/>
      <c r="AJD26" s="780"/>
      <c r="AJE26" s="780"/>
      <c r="AJF26" s="780"/>
      <c r="AJG26" s="780"/>
      <c r="AJH26" s="780"/>
      <c r="AJI26" s="780"/>
      <c r="AJJ26" s="780"/>
      <c r="AJK26" s="780"/>
      <c r="AJL26" s="780"/>
      <c r="AJM26" s="780"/>
      <c r="AJN26" s="780"/>
      <c r="AJO26" s="780"/>
      <c r="AJP26" s="780"/>
      <c r="AJQ26" s="780"/>
      <c r="AJR26" s="780"/>
      <c r="AJS26" s="780"/>
      <c r="AJT26" s="780"/>
      <c r="AJU26" s="780"/>
      <c r="AJV26" s="780"/>
      <c r="AJW26" s="780"/>
      <c r="AJX26" s="780"/>
      <c r="AJY26" s="780"/>
      <c r="AJZ26" s="780"/>
      <c r="AKA26" s="780"/>
      <c r="AKB26" s="780"/>
      <c r="AKC26" s="780"/>
      <c r="AKD26" s="780"/>
      <c r="AKE26" s="780"/>
      <c r="AKF26" s="780"/>
      <c r="AKG26" s="780"/>
      <c r="AKH26" s="780"/>
      <c r="AKI26" s="780"/>
      <c r="AKJ26" s="780"/>
      <c r="AKK26" s="780"/>
      <c r="AKL26" s="780"/>
      <c r="AKM26" s="780"/>
      <c r="AKN26" s="780"/>
      <c r="AKO26" s="780"/>
      <c r="AKP26" s="780"/>
      <c r="AKQ26" s="780"/>
      <c r="AKR26" s="780"/>
      <c r="AKS26" s="780"/>
      <c r="AKT26" s="780"/>
      <c r="AKU26" s="780"/>
      <c r="AKV26" s="780"/>
      <c r="AKW26" s="780"/>
      <c r="AKX26" s="780"/>
      <c r="AKY26" s="780"/>
      <c r="AKZ26" s="780"/>
      <c r="ALA26" s="780"/>
      <c r="ALB26" s="780"/>
      <c r="ALC26" s="780"/>
      <c r="ALD26" s="780"/>
      <c r="ALE26" s="780"/>
      <c r="ALF26" s="780"/>
      <c r="ALG26" s="780"/>
      <c r="ALH26" s="780"/>
      <c r="ALI26" s="780"/>
      <c r="ALJ26" s="780"/>
      <c r="ALK26" s="780"/>
      <c r="ALL26" s="780"/>
      <c r="ALM26" s="780"/>
      <c r="ALN26" s="780"/>
      <c r="ALO26" s="780"/>
      <c r="ALP26" s="780"/>
      <c r="ALQ26" s="780"/>
      <c r="ALR26" s="780"/>
      <c r="ALS26" s="780"/>
      <c r="ALT26" s="780"/>
      <c r="ALU26" s="780"/>
      <c r="ALV26" s="780"/>
      <c r="ALW26" s="780"/>
      <c r="ALX26" s="780"/>
      <c r="ALY26" s="780"/>
      <c r="ALZ26" s="780"/>
      <c r="AMA26" s="780"/>
      <c r="AMB26" s="780"/>
      <c r="AMC26" s="780"/>
      <c r="AMD26" s="780"/>
      <c r="AME26" s="780"/>
      <c r="AMF26" s="780"/>
      <c r="AMG26" s="780"/>
      <c r="AMH26" s="780"/>
      <c r="AMI26" s="780"/>
      <c r="AMJ26" s="780"/>
      <c r="AMK26" s="780"/>
      <c r="AML26" s="780"/>
      <c r="AMM26" s="780"/>
      <c r="AMN26" s="780"/>
      <c r="AMO26" s="780"/>
      <c r="AMP26" s="780"/>
      <c r="AMQ26" s="780"/>
      <c r="AMR26" s="780"/>
      <c r="AMS26" s="780"/>
      <c r="AMT26" s="780"/>
      <c r="AMU26" s="780"/>
      <c r="AMV26" s="780"/>
      <c r="AMW26" s="780"/>
      <c r="AMX26" s="780"/>
      <c r="AMY26" s="780"/>
      <c r="AMZ26" s="780"/>
      <c r="ANA26" s="780"/>
      <c r="ANB26" s="780"/>
      <c r="ANC26" s="780"/>
      <c r="AND26" s="780"/>
      <c r="ANE26" s="780"/>
      <c r="ANF26" s="780"/>
      <c r="ANG26" s="780"/>
      <c r="ANH26" s="780"/>
      <c r="ANI26" s="780"/>
      <c r="ANJ26" s="780"/>
      <c r="ANK26" s="780"/>
      <c r="ANL26" s="780"/>
      <c r="ANM26" s="780"/>
      <c r="ANN26" s="780"/>
      <c r="ANO26" s="780"/>
      <c r="ANP26" s="780"/>
      <c r="ANQ26" s="780"/>
      <c r="ANR26" s="780"/>
      <c r="ANS26" s="780"/>
      <c r="ANT26" s="780"/>
      <c r="ANU26" s="780"/>
      <c r="ANV26" s="780"/>
      <c r="ANW26" s="780"/>
      <c r="ANX26" s="780"/>
      <c r="ANY26" s="780"/>
      <c r="ANZ26" s="780"/>
      <c r="AOA26" s="780"/>
      <c r="AOB26" s="780"/>
      <c r="AOC26" s="780"/>
      <c r="AOD26" s="780"/>
      <c r="AOE26" s="780"/>
      <c r="AOF26" s="780"/>
      <c r="AOG26" s="780"/>
      <c r="AOH26" s="780"/>
      <c r="AOI26" s="780"/>
      <c r="AOJ26" s="780"/>
      <c r="AOK26" s="780"/>
      <c r="AOL26" s="780"/>
      <c r="AOM26" s="780"/>
      <c r="AON26" s="780"/>
      <c r="AOO26" s="780"/>
      <c r="AOP26" s="780"/>
      <c r="AOQ26" s="780"/>
      <c r="AOR26" s="780"/>
      <c r="AOS26" s="780"/>
      <c r="AOT26" s="780"/>
      <c r="AOU26" s="780"/>
      <c r="AOV26" s="780"/>
      <c r="AOW26" s="780"/>
      <c r="AOX26" s="780"/>
      <c r="AOY26" s="780"/>
      <c r="AOZ26" s="780"/>
      <c r="APA26" s="780"/>
      <c r="APB26" s="780"/>
      <c r="APC26" s="780"/>
      <c r="APD26" s="780"/>
      <c r="APE26" s="780"/>
      <c r="APF26" s="780"/>
      <c r="APG26" s="780"/>
      <c r="APH26" s="780"/>
      <c r="API26" s="780"/>
      <c r="APJ26" s="780"/>
      <c r="APK26" s="780"/>
      <c r="APL26" s="780"/>
      <c r="APM26" s="780"/>
      <c r="APN26" s="780"/>
      <c r="APO26" s="780"/>
      <c r="APP26" s="780"/>
      <c r="APQ26" s="780"/>
      <c r="APR26" s="780"/>
      <c r="APS26" s="780"/>
      <c r="APT26" s="780"/>
      <c r="APU26" s="780"/>
      <c r="APV26" s="780"/>
      <c r="APW26" s="780"/>
      <c r="APX26" s="780"/>
      <c r="APY26" s="780"/>
      <c r="APZ26" s="780"/>
      <c r="AQA26" s="780"/>
      <c r="AQB26" s="780"/>
      <c r="AQC26" s="780"/>
      <c r="AQD26" s="780"/>
      <c r="AQE26" s="780"/>
      <c r="AQF26" s="780"/>
      <c r="AQG26" s="780"/>
      <c r="AQH26" s="780"/>
      <c r="AQI26" s="780"/>
      <c r="AQJ26" s="780"/>
      <c r="AQK26" s="780"/>
      <c r="AQL26" s="780"/>
      <c r="AQM26" s="780"/>
      <c r="AQN26" s="780"/>
      <c r="AQO26" s="780"/>
      <c r="AQP26" s="780"/>
      <c r="AQQ26" s="780"/>
      <c r="AQR26" s="780"/>
      <c r="AQS26" s="780"/>
      <c r="AQT26" s="780"/>
      <c r="AQU26" s="780"/>
      <c r="AQV26" s="780"/>
      <c r="AQW26" s="780"/>
      <c r="AQX26" s="780"/>
      <c r="AQY26" s="780"/>
      <c r="AQZ26" s="780"/>
      <c r="ARA26" s="780"/>
      <c r="ARB26" s="780"/>
      <c r="ARC26" s="780"/>
      <c r="ARD26" s="780"/>
      <c r="ARE26" s="780"/>
      <c r="ARF26" s="780"/>
      <c r="ARG26" s="780"/>
      <c r="ARH26" s="780"/>
      <c r="ARI26" s="780"/>
      <c r="ARJ26" s="780"/>
      <c r="ARK26" s="780"/>
      <c r="ARL26" s="780"/>
      <c r="ARM26" s="780"/>
      <c r="ARN26" s="780"/>
      <c r="ARO26" s="780"/>
      <c r="ARP26" s="780"/>
      <c r="ARQ26" s="780"/>
      <c r="ARR26" s="780"/>
      <c r="ARS26" s="780"/>
      <c r="ART26" s="780"/>
      <c r="ARU26" s="780"/>
      <c r="ARV26" s="780"/>
      <c r="ARW26" s="780"/>
      <c r="ARX26" s="780"/>
      <c r="ARY26" s="780"/>
      <c r="ARZ26" s="780"/>
      <c r="ASA26" s="780"/>
      <c r="ASB26" s="780"/>
      <c r="ASC26" s="780"/>
      <c r="ASD26" s="780"/>
      <c r="ASE26" s="780"/>
      <c r="ASF26" s="780"/>
      <c r="ASG26" s="780"/>
      <c r="ASH26" s="780"/>
      <c r="ASI26" s="780"/>
      <c r="ASJ26" s="780"/>
      <c r="ASK26" s="780"/>
      <c r="ASL26" s="780"/>
      <c r="ASM26" s="780"/>
      <c r="ASN26" s="780"/>
      <c r="ASO26" s="780"/>
      <c r="ASP26" s="780"/>
      <c r="ASQ26" s="780"/>
      <c r="ASR26" s="780"/>
      <c r="ASS26" s="780"/>
      <c r="AST26" s="780"/>
      <c r="ASU26" s="780"/>
      <c r="ASV26" s="780"/>
      <c r="ASW26" s="780"/>
      <c r="ASX26" s="780"/>
      <c r="ASY26" s="780"/>
      <c r="ASZ26" s="780"/>
      <c r="ATA26" s="780"/>
      <c r="ATB26" s="780"/>
      <c r="ATC26" s="780"/>
      <c r="ATD26" s="780"/>
      <c r="ATE26" s="780"/>
      <c r="ATF26" s="780"/>
      <c r="ATG26" s="780"/>
      <c r="ATH26" s="780"/>
      <c r="ATI26" s="780"/>
      <c r="ATJ26" s="780"/>
      <c r="ATK26" s="780"/>
      <c r="ATL26" s="780"/>
      <c r="ATM26" s="780"/>
      <c r="ATN26" s="780"/>
      <c r="ATO26" s="780"/>
      <c r="ATP26" s="780"/>
      <c r="ATQ26" s="780"/>
      <c r="ATR26" s="780"/>
      <c r="ATS26" s="780"/>
      <c r="ATT26" s="780"/>
      <c r="ATU26" s="780"/>
      <c r="ATV26" s="780"/>
      <c r="ATW26" s="780"/>
      <c r="ATX26" s="780"/>
      <c r="ATY26" s="780"/>
      <c r="ATZ26" s="780"/>
      <c r="AUA26" s="780"/>
      <c r="AUB26" s="780"/>
      <c r="AUC26" s="780"/>
      <c r="AUD26" s="780"/>
      <c r="AUE26" s="780"/>
      <c r="AUF26" s="780"/>
      <c r="AUG26" s="780"/>
      <c r="AUH26" s="780"/>
      <c r="AUI26" s="780"/>
      <c r="AUJ26" s="780"/>
      <c r="AUK26" s="780"/>
      <c r="AUL26" s="780"/>
      <c r="AUM26" s="780"/>
      <c r="AUN26" s="780"/>
      <c r="AUO26" s="780"/>
      <c r="AUP26" s="780"/>
      <c r="AUQ26" s="780"/>
      <c r="AUR26" s="780"/>
      <c r="AUS26" s="780"/>
      <c r="AUT26" s="780"/>
      <c r="AUU26" s="780"/>
      <c r="AUV26" s="780"/>
      <c r="AUW26" s="780"/>
      <c r="AUX26" s="780"/>
      <c r="AUY26" s="780"/>
      <c r="AUZ26" s="780"/>
      <c r="AVA26" s="780"/>
      <c r="AVB26" s="780"/>
      <c r="AVC26" s="780"/>
      <c r="AVD26" s="780"/>
      <c r="AVE26" s="780"/>
      <c r="AVF26" s="780"/>
      <c r="AVG26" s="780"/>
      <c r="AVH26" s="780"/>
      <c r="AVI26" s="780"/>
      <c r="AVJ26" s="780"/>
      <c r="AVK26" s="780"/>
      <c r="AVL26" s="780"/>
      <c r="AVM26" s="780"/>
      <c r="AVN26" s="780"/>
      <c r="AVO26" s="780"/>
      <c r="AVP26" s="780"/>
      <c r="AVQ26" s="780"/>
      <c r="AVR26" s="780"/>
      <c r="AVS26" s="780"/>
      <c r="AVT26" s="780"/>
      <c r="AVU26" s="780"/>
      <c r="AVV26" s="780"/>
      <c r="AVW26" s="780"/>
      <c r="AVX26" s="780"/>
      <c r="AVY26" s="780"/>
      <c r="AVZ26" s="780"/>
      <c r="AWA26" s="780"/>
      <c r="AWB26" s="780"/>
      <c r="AWC26" s="780"/>
      <c r="AWD26" s="780"/>
      <c r="AWE26" s="780"/>
      <c r="AWF26" s="780"/>
      <c r="AWG26" s="780"/>
      <c r="AWH26" s="780"/>
      <c r="AWI26" s="780"/>
      <c r="AWJ26" s="780"/>
      <c r="AWK26" s="780"/>
      <c r="AWL26" s="780"/>
      <c r="AWM26" s="780"/>
      <c r="AWN26" s="780"/>
      <c r="AWO26" s="780"/>
      <c r="AWP26" s="780"/>
      <c r="AWQ26" s="780"/>
      <c r="AWR26" s="780"/>
      <c r="AWS26" s="780"/>
      <c r="AWT26" s="780"/>
      <c r="AWU26" s="780"/>
      <c r="AWV26" s="780"/>
      <c r="AWW26" s="780"/>
      <c r="AWX26" s="780"/>
      <c r="AWY26" s="780"/>
      <c r="AWZ26" s="780"/>
      <c r="AXA26" s="780"/>
      <c r="AXB26" s="780"/>
      <c r="AXC26" s="780"/>
      <c r="AXD26" s="780"/>
      <c r="AXE26" s="780"/>
      <c r="AXF26" s="780"/>
      <c r="AXG26" s="780"/>
      <c r="AXH26" s="780"/>
      <c r="AXI26" s="780"/>
      <c r="AXJ26" s="780"/>
      <c r="AXK26" s="780"/>
      <c r="AXL26" s="780"/>
      <c r="AXM26" s="780"/>
      <c r="AXN26" s="780"/>
      <c r="AXO26" s="780"/>
      <c r="AXP26" s="780"/>
      <c r="AXQ26" s="780"/>
      <c r="AXR26" s="780"/>
      <c r="AXS26" s="780"/>
      <c r="AXT26" s="780"/>
      <c r="AXU26" s="780"/>
      <c r="AXV26" s="780"/>
      <c r="AXW26" s="780"/>
      <c r="AXX26" s="780"/>
      <c r="AXY26" s="780"/>
      <c r="AXZ26" s="780"/>
      <c r="AYA26" s="780"/>
      <c r="AYB26" s="780"/>
      <c r="AYC26" s="780"/>
      <c r="AYD26" s="780"/>
      <c r="AYE26" s="780"/>
      <c r="AYF26" s="780"/>
      <c r="AYG26" s="780"/>
      <c r="AYH26" s="780"/>
      <c r="AYI26" s="780"/>
      <c r="AYJ26" s="780"/>
      <c r="AYK26" s="780"/>
      <c r="AYL26" s="780"/>
      <c r="AYM26" s="780"/>
      <c r="AYN26" s="780"/>
      <c r="AYO26" s="780"/>
      <c r="AYP26" s="780"/>
      <c r="AYQ26" s="780"/>
      <c r="AYR26" s="780"/>
      <c r="AYS26" s="780"/>
      <c r="AYT26" s="780"/>
      <c r="AYU26" s="780"/>
      <c r="AYV26" s="780"/>
      <c r="AYW26" s="780"/>
      <c r="AYX26" s="780"/>
      <c r="AYY26" s="780"/>
      <c r="AYZ26" s="780"/>
      <c r="AZA26" s="780"/>
      <c r="AZB26" s="780"/>
      <c r="AZC26" s="780"/>
      <c r="AZD26" s="780"/>
      <c r="AZE26" s="780"/>
      <c r="AZF26" s="780"/>
      <c r="AZG26" s="780"/>
      <c r="AZH26" s="780"/>
      <c r="AZI26" s="780"/>
      <c r="AZJ26" s="780"/>
      <c r="AZK26" s="780"/>
      <c r="AZL26" s="780"/>
      <c r="AZM26" s="780"/>
      <c r="AZN26" s="780"/>
      <c r="AZO26" s="780"/>
      <c r="AZP26" s="780"/>
      <c r="AZQ26" s="780"/>
      <c r="AZR26" s="780"/>
      <c r="AZS26" s="780"/>
      <c r="AZT26" s="780"/>
      <c r="AZU26" s="780"/>
      <c r="AZV26" s="780"/>
      <c r="AZW26" s="780"/>
      <c r="AZX26" s="780"/>
      <c r="AZY26" s="780"/>
      <c r="AZZ26" s="780"/>
      <c r="BAA26" s="780"/>
      <c r="BAB26" s="780"/>
      <c r="BAC26" s="780"/>
      <c r="BAD26" s="780"/>
      <c r="BAE26" s="780"/>
      <c r="BAF26" s="780"/>
      <c r="BAG26" s="780"/>
      <c r="BAH26" s="780"/>
      <c r="BAI26" s="780"/>
      <c r="BAJ26" s="780"/>
      <c r="BAK26" s="780"/>
      <c r="BAL26" s="780"/>
      <c r="BAM26" s="780"/>
      <c r="BAN26" s="780"/>
      <c r="BAO26" s="780"/>
      <c r="BAP26" s="780"/>
      <c r="BAQ26" s="780"/>
      <c r="BAR26" s="780"/>
      <c r="BAS26" s="780"/>
      <c r="BAT26" s="780"/>
      <c r="BAU26" s="780"/>
      <c r="BAV26" s="780"/>
      <c r="BAW26" s="780"/>
      <c r="BAX26" s="780"/>
      <c r="BAY26" s="780"/>
      <c r="BAZ26" s="780"/>
      <c r="BBA26" s="780"/>
      <c r="BBB26" s="780"/>
      <c r="BBC26" s="780"/>
      <c r="BBD26" s="780"/>
      <c r="BBE26" s="780"/>
      <c r="BBF26" s="780"/>
      <c r="BBG26" s="780"/>
      <c r="BBH26" s="780"/>
      <c r="BBI26" s="780"/>
      <c r="BBJ26" s="780"/>
      <c r="BBK26" s="780"/>
      <c r="BBL26" s="780"/>
      <c r="BBM26" s="780"/>
      <c r="BBN26" s="780"/>
      <c r="BBO26" s="780"/>
      <c r="BBP26" s="780"/>
      <c r="BBQ26" s="780"/>
      <c r="BBR26" s="780"/>
      <c r="BBS26" s="780"/>
      <c r="BBT26" s="780"/>
      <c r="BBU26" s="780"/>
      <c r="BBV26" s="780"/>
      <c r="BBW26" s="780"/>
      <c r="BBX26" s="780"/>
      <c r="BBY26" s="780"/>
      <c r="BBZ26" s="780"/>
      <c r="BCA26" s="780"/>
      <c r="BCB26" s="780"/>
      <c r="BCC26" s="780"/>
      <c r="BCD26" s="780"/>
      <c r="BCE26" s="780"/>
      <c r="BCF26" s="780"/>
      <c r="BCG26" s="780"/>
      <c r="BCH26" s="780"/>
      <c r="BCI26" s="780"/>
      <c r="BCJ26" s="780"/>
      <c r="BCK26" s="780"/>
      <c r="BCL26" s="780"/>
      <c r="BCM26" s="780"/>
      <c r="BCN26" s="780"/>
      <c r="BCO26" s="780"/>
      <c r="BCP26" s="780"/>
      <c r="BCQ26" s="780"/>
      <c r="BCR26" s="780"/>
      <c r="BCS26" s="780"/>
      <c r="BCT26" s="780"/>
      <c r="BCU26" s="780"/>
      <c r="BCV26" s="780"/>
      <c r="BCW26" s="780"/>
      <c r="BCX26" s="780"/>
      <c r="BCY26" s="780"/>
      <c r="BCZ26" s="780"/>
      <c r="BDA26" s="780"/>
      <c r="BDB26" s="780"/>
      <c r="BDC26" s="780"/>
      <c r="BDD26" s="780"/>
      <c r="BDE26" s="780"/>
      <c r="BDF26" s="780"/>
      <c r="BDG26" s="780"/>
      <c r="BDH26" s="780"/>
      <c r="BDI26" s="780"/>
      <c r="BDJ26" s="780"/>
      <c r="BDK26" s="780"/>
      <c r="BDL26" s="780"/>
      <c r="BDM26" s="780"/>
      <c r="BDN26" s="780"/>
      <c r="BDO26" s="780"/>
      <c r="BDP26" s="780"/>
      <c r="BDQ26" s="780"/>
      <c r="BDR26" s="780"/>
      <c r="BDS26" s="780"/>
      <c r="BDT26" s="780"/>
      <c r="BDU26" s="780"/>
      <c r="BDV26" s="780"/>
      <c r="BDW26" s="780"/>
      <c r="BDX26" s="780"/>
      <c r="BDY26" s="780"/>
      <c r="BDZ26" s="780"/>
      <c r="BEA26" s="780"/>
      <c r="BEB26" s="780"/>
      <c r="BEC26" s="780"/>
      <c r="BED26" s="780"/>
      <c r="BEE26" s="780"/>
      <c r="BEF26" s="780"/>
      <c r="BEG26" s="780"/>
      <c r="BEH26" s="780"/>
      <c r="BEI26" s="780"/>
      <c r="BEJ26" s="780"/>
      <c r="BEK26" s="780"/>
      <c r="BEL26" s="780"/>
      <c r="BEM26" s="780"/>
      <c r="BEN26" s="780"/>
      <c r="BEO26" s="780"/>
      <c r="BEP26" s="780"/>
      <c r="BEQ26" s="780"/>
      <c r="BER26" s="780"/>
      <c r="BES26" s="780"/>
      <c r="BET26" s="780"/>
      <c r="BEU26" s="780"/>
      <c r="BEV26" s="780"/>
      <c r="BEW26" s="780"/>
      <c r="BEX26" s="780"/>
      <c r="BEY26" s="780"/>
      <c r="BEZ26" s="780"/>
      <c r="BFA26" s="780"/>
      <c r="BFB26" s="780"/>
      <c r="BFC26" s="780"/>
      <c r="BFD26" s="780"/>
      <c r="BFE26" s="780"/>
      <c r="BFF26" s="780"/>
      <c r="BFG26" s="780"/>
      <c r="BFH26" s="780"/>
      <c r="BFI26" s="780"/>
      <c r="BFJ26" s="780"/>
      <c r="BFK26" s="780"/>
      <c r="BFL26" s="780"/>
      <c r="BFM26" s="780"/>
      <c r="BFN26" s="780"/>
      <c r="BFO26" s="780"/>
      <c r="BFP26" s="780"/>
      <c r="BFQ26" s="780"/>
      <c r="BFR26" s="780"/>
      <c r="BFS26" s="780"/>
      <c r="BFT26" s="780"/>
      <c r="BFU26" s="780"/>
      <c r="BFV26" s="780"/>
      <c r="BFW26" s="780"/>
      <c r="BFX26" s="780"/>
      <c r="BFY26" s="780"/>
      <c r="BFZ26" s="780"/>
      <c r="BGA26" s="780"/>
      <c r="BGB26" s="780"/>
      <c r="BGC26" s="780"/>
      <c r="BGD26" s="780"/>
      <c r="BGE26" s="780"/>
      <c r="BGF26" s="780"/>
      <c r="BGG26" s="780"/>
      <c r="BGH26" s="780"/>
      <c r="BGI26" s="780"/>
      <c r="BGJ26" s="780"/>
      <c r="BGK26" s="780"/>
      <c r="BGL26" s="780"/>
      <c r="BGM26" s="780"/>
      <c r="BGN26" s="780"/>
      <c r="BGO26" s="780"/>
      <c r="BGP26" s="780"/>
      <c r="BGQ26" s="780"/>
      <c r="BGR26" s="780"/>
      <c r="BGS26" s="780"/>
      <c r="BGT26" s="780"/>
      <c r="BGU26" s="780"/>
      <c r="BGV26" s="780"/>
      <c r="BGW26" s="780"/>
      <c r="BGX26" s="780"/>
      <c r="BGY26" s="780"/>
      <c r="BGZ26" s="780"/>
      <c r="BHA26" s="780"/>
      <c r="BHB26" s="780"/>
      <c r="BHC26" s="780"/>
      <c r="BHD26" s="780"/>
      <c r="BHE26" s="780"/>
      <c r="BHF26" s="780"/>
      <c r="BHG26" s="780"/>
      <c r="BHH26" s="780"/>
      <c r="BHI26" s="780"/>
      <c r="BHJ26" s="780"/>
      <c r="BHK26" s="780"/>
      <c r="BHL26" s="780"/>
      <c r="BHM26" s="780"/>
      <c r="BHN26" s="780"/>
      <c r="BHO26" s="780"/>
      <c r="BHP26" s="780"/>
      <c r="BHQ26" s="780"/>
      <c r="BHR26" s="780"/>
      <c r="BHS26" s="780"/>
      <c r="BHT26" s="780"/>
      <c r="BHU26" s="780"/>
      <c r="BHV26" s="780"/>
      <c r="BHW26" s="780"/>
      <c r="BHX26" s="780"/>
      <c r="BHY26" s="780"/>
      <c r="BHZ26" s="780"/>
      <c r="BIA26" s="780"/>
      <c r="BIB26" s="780"/>
      <c r="BIC26" s="780"/>
      <c r="BID26" s="780"/>
      <c r="BIE26" s="780"/>
      <c r="BIF26" s="780"/>
      <c r="BIG26" s="780"/>
      <c r="BIH26" s="780"/>
      <c r="BII26" s="780"/>
      <c r="BIJ26" s="780"/>
      <c r="BIK26" s="780"/>
      <c r="BIL26" s="780"/>
      <c r="BIM26" s="780"/>
      <c r="BIN26" s="780"/>
      <c r="BIO26" s="780"/>
      <c r="BIP26" s="780"/>
      <c r="BIQ26" s="780"/>
      <c r="BIR26" s="780"/>
      <c r="BIS26" s="780"/>
      <c r="BIT26" s="780"/>
      <c r="BIU26" s="780"/>
      <c r="BIV26" s="780"/>
      <c r="BIW26" s="780"/>
      <c r="BIX26" s="780"/>
      <c r="BIY26" s="780"/>
      <c r="BIZ26" s="780"/>
      <c r="BJA26" s="780"/>
      <c r="BJB26" s="780"/>
      <c r="BJC26" s="780"/>
      <c r="BJD26" s="780"/>
      <c r="BJE26" s="780"/>
      <c r="BJF26" s="780"/>
      <c r="BJG26" s="780"/>
      <c r="BJH26" s="780"/>
      <c r="BJI26" s="780"/>
      <c r="BJJ26" s="780"/>
      <c r="BJK26" s="780"/>
      <c r="BJL26" s="780"/>
      <c r="BJM26" s="780"/>
      <c r="BJN26" s="780"/>
      <c r="BJO26" s="780"/>
      <c r="BJP26" s="780"/>
      <c r="BJQ26" s="780"/>
      <c r="BJR26" s="780"/>
      <c r="BJS26" s="780"/>
      <c r="BJT26" s="780"/>
      <c r="BJU26" s="780"/>
      <c r="BJV26" s="780"/>
      <c r="BJW26" s="780"/>
      <c r="BJX26" s="780"/>
      <c r="BJY26" s="780"/>
      <c r="BJZ26" s="780"/>
      <c r="BKA26" s="780"/>
      <c r="BKB26" s="780"/>
      <c r="BKC26" s="780"/>
      <c r="BKD26" s="780"/>
      <c r="BKE26" s="780"/>
      <c r="BKF26" s="780"/>
      <c r="BKG26" s="780"/>
      <c r="BKH26" s="780"/>
      <c r="BKI26" s="780"/>
      <c r="BKJ26" s="780"/>
      <c r="BKK26" s="780"/>
      <c r="BKL26" s="780"/>
      <c r="BKM26" s="780"/>
      <c r="BKN26" s="780"/>
      <c r="BKO26" s="780"/>
      <c r="BKP26" s="780"/>
      <c r="BKQ26" s="780"/>
      <c r="BKR26" s="780"/>
      <c r="BKS26" s="780"/>
      <c r="BKT26" s="780"/>
      <c r="BKU26" s="780"/>
      <c r="BKV26" s="780"/>
      <c r="BKW26" s="780"/>
      <c r="BKX26" s="780"/>
      <c r="BKY26" s="780"/>
      <c r="BKZ26" s="780"/>
      <c r="BLA26" s="780"/>
      <c r="BLB26" s="780"/>
      <c r="BLC26" s="780"/>
      <c r="BLD26" s="780"/>
      <c r="BLE26" s="780"/>
      <c r="BLF26" s="780"/>
      <c r="BLG26" s="780"/>
      <c r="BLH26" s="780"/>
      <c r="BLI26" s="780"/>
      <c r="BLJ26" s="780"/>
      <c r="BLK26" s="780"/>
      <c r="BLL26" s="780"/>
      <c r="BLM26" s="780"/>
      <c r="BLN26" s="780"/>
      <c r="BLO26" s="780"/>
      <c r="BLP26" s="780"/>
      <c r="BLQ26" s="780"/>
      <c r="BLR26" s="780"/>
      <c r="BLS26" s="780"/>
      <c r="BLT26" s="780"/>
      <c r="BLU26" s="780"/>
      <c r="BLV26" s="780"/>
      <c r="BLW26" s="780"/>
      <c r="BLX26" s="780"/>
      <c r="BLY26" s="780"/>
      <c r="BLZ26" s="780"/>
      <c r="BMA26" s="780"/>
      <c r="BMB26" s="780"/>
      <c r="BMC26" s="780"/>
      <c r="BMD26" s="780"/>
      <c r="BME26" s="780"/>
      <c r="BMF26" s="780"/>
      <c r="BMG26" s="780"/>
      <c r="BMH26" s="780"/>
      <c r="BMI26" s="780"/>
      <c r="BMJ26" s="780"/>
      <c r="BMK26" s="780"/>
      <c r="BML26" s="780"/>
      <c r="BMM26" s="780"/>
      <c r="BMN26" s="780"/>
      <c r="BMO26" s="780"/>
      <c r="BMP26" s="780"/>
      <c r="BMQ26" s="780"/>
      <c r="BMR26" s="780"/>
      <c r="BMS26" s="780"/>
      <c r="BMT26" s="780"/>
      <c r="BMU26" s="780"/>
      <c r="BMV26" s="780"/>
      <c r="BMW26" s="780"/>
      <c r="BMX26" s="780"/>
      <c r="BMY26" s="780"/>
      <c r="BMZ26" s="780"/>
      <c r="BNA26" s="780"/>
      <c r="BNB26" s="780"/>
      <c r="BNC26" s="780"/>
      <c r="BND26" s="780"/>
      <c r="BNE26" s="780"/>
      <c r="BNF26" s="780"/>
      <c r="BNG26" s="780"/>
      <c r="BNH26" s="780"/>
      <c r="BNI26" s="780"/>
      <c r="BNJ26" s="780"/>
      <c r="BNK26" s="780"/>
      <c r="BNL26" s="780"/>
      <c r="BNM26" s="780"/>
      <c r="BNN26" s="780"/>
      <c r="BNO26" s="780"/>
      <c r="BNP26" s="780"/>
      <c r="BNQ26" s="780"/>
      <c r="BNR26" s="780"/>
      <c r="BNS26" s="780"/>
      <c r="BNT26" s="780"/>
      <c r="BNU26" s="780"/>
      <c r="BNV26" s="780"/>
      <c r="BNW26" s="780"/>
      <c r="BNX26" s="780"/>
      <c r="BNY26" s="780"/>
      <c r="BNZ26" s="780"/>
      <c r="BOA26" s="780"/>
      <c r="BOB26" s="780"/>
      <c r="BOC26" s="780"/>
      <c r="BOD26" s="780"/>
      <c r="BOE26" s="780"/>
      <c r="BOF26" s="780"/>
      <c r="BOG26" s="780"/>
      <c r="BOH26" s="780"/>
      <c r="BOI26" s="780"/>
      <c r="BOJ26" s="780"/>
      <c r="BOK26" s="780"/>
      <c r="BOL26" s="780"/>
      <c r="BOM26" s="780"/>
      <c r="BON26" s="780"/>
      <c r="BOO26" s="780"/>
      <c r="BOP26" s="780"/>
      <c r="BOQ26" s="780"/>
      <c r="BOR26" s="780"/>
      <c r="BOS26" s="780"/>
      <c r="BOT26" s="780"/>
      <c r="BOU26" s="780"/>
      <c r="BOV26" s="780"/>
      <c r="BOW26" s="780"/>
      <c r="BOX26" s="780"/>
      <c r="BOY26" s="780"/>
      <c r="BOZ26" s="780"/>
      <c r="BPA26" s="780"/>
      <c r="BPB26" s="780"/>
      <c r="BPC26" s="780"/>
      <c r="BPD26" s="780"/>
      <c r="BPE26" s="780"/>
      <c r="BPF26" s="780"/>
      <c r="BPG26" s="780"/>
      <c r="BPH26" s="780"/>
      <c r="BPI26" s="780"/>
      <c r="BPJ26" s="780"/>
      <c r="BPK26" s="780"/>
      <c r="BPL26" s="780"/>
      <c r="BPM26" s="780"/>
      <c r="BPN26" s="780"/>
      <c r="BPO26" s="780"/>
      <c r="BPP26" s="780"/>
      <c r="BPQ26" s="780"/>
      <c r="BPR26" s="780"/>
      <c r="BPS26" s="780"/>
      <c r="BPT26" s="780"/>
      <c r="BPU26" s="780"/>
      <c r="BPV26" s="780"/>
      <c r="BPW26" s="780"/>
      <c r="BPX26" s="780"/>
      <c r="BPY26" s="780"/>
      <c r="BPZ26" s="780"/>
      <c r="BQA26" s="780"/>
      <c r="BQB26" s="780"/>
      <c r="BQC26" s="780"/>
      <c r="BQD26" s="780"/>
      <c r="BQE26" s="780"/>
      <c r="BQF26" s="780"/>
      <c r="BQG26" s="780"/>
      <c r="BQH26" s="780"/>
      <c r="BQI26" s="780"/>
      <c r="BQJ26" s="780"/>
      <c r="BQK26" s="780"/>
      <c r="BQL26" s="780"/>
      <c r="BQM26" s="780"/>
      <c r="BQN26" s="780"/>
      <c r="BQO26" s="780"/>
      <c r="BQP26" s="780"/>
      <c r="BQQ26" s="780"/>
      <c r="BQR26" s="780"/>
      <c r="BQS26" s="780"/>
      <c r="BQT26" s="780"/>
      <c r="BQU26" s="780"/>
      <c r="BQV26" s="780"/>
      <c r="BQW26" s="780"/>
      <c r="BQX26" s="780"/>
      <c r="BQY26" s="780"/>
      <c r="BQZ26" s="780"/>
      <c r="BRA26" s="780"/>
      <c r="BRB26" s="780"/>
      <c r="BRC26" s="780"/>
      <c r="BRD26" s="780"/>
      <c r="BRE26" s="780"/>
      <c r="BRF26" s="780"/>
      <c r="BRG26" s="780"/>
      <c r="BRH26" s="780"/>
      <c r="BRI26" s="780"/>
      <c r="BRJ26" s="780"/>
      <c r="BRK26" s="780"/>
      <c r="BRL26" s="780"/>
      <c r="BRM26" s="780"/>
      <c r="BRN26" s="780"/>
      <c r="BRO26" s="780"/>
      <c r="BRP26" s="780"/>
      <c r="BRQ26" s="780"/>
      <c r="BRR26" s="780"/>
      <c r="BRS26" s="780"/>
      <c r="BRT26" s="780"/>
      <c r="BRU26" s="780"/>
      <c r="BRV26" s="780"/>
      <c r="BRW26" s="780"/>
      <c r="BRX26" s="780"/>
      <c r="BRY26" s="780"/>
      <c r="BRZ26" s="780"/>
      <c r="BSA26" s="780"/>
      <c r="BSB26" s="780"/>
      <c r="BSC26" s="780"/>
      <c r="BSD26" s="780"/>
      <c r="BSE26" s="780"/>
      <c r="BSF26" s="780"/>
      <c r="BSG26" s="780"/>
      <c r="BSH26" s="780"/>
      <c r="BSI26" s="780"/>
      <c r="BSJ26" s="780"/>
      <c r="BSK26" s="780"/>
      <c r="BSL26" s="780"/>
      <c r="BSM26" s="780"/>
      <c r="BSN26" s="780"/>
      <c r="BSO26" s="780"/>
      <c r="BSP26" s="780"/>
      <c r="BSQ26" s="780"/>
      <c r="BSR26" s="780"/>
      <c r="BSS26" s="780"/>
      <c r="BST26" s="780"/>
      <c r="BSU26" s="780"/>
      <c r="BSV26" s="780"/>
      <c r="BSW26" s="780"/>
      <c r="BSX26" s="780"/>
      <c r="BSY26" s="780"/>
      <c r="BSZ26" s="780"/>
      <c r="BTA26" s="780"/>
      <c r="BTB26" s="780"/>
      <c r="BTC26" s="780"/>
      <c r="BTD26" s="780"/>
      <c r="BTE26" s="780"/>
      <c r="BTF26" s="780"/>
      <c r="BTG26" s="780"/>
      <c r="BTH26" s="780"/>
      <c r="BTI26" s="780"/>
      <c r="BTJ26" s="780"/>
      <c r="BTK26" s="780"/>
      <c r="BTL26" s="780"/>
      <c r="BTM26" s="780"/>
      <c r="BTN26" s="780"/>
      <c r="BTO26" s="780"/>
      <c r="BTP26" s="780"/>
      <c r="BTQ26" s="780"/>
      <c r="BTR26" s="780"/>
      <c r="BTS26" s="780"/>
      <c r="BTT26" s="780"/>
      <c r="BTU26" s="780"/>
      <c r="BTV26" s="780"/>
      <c r="BTW26" s="780"/>
      <c r="BTX26" s="780"/>
      <c r="BTY26" s="780"/>
      <c r="BTZ26" s="780"/>
      <c r="BUA26" s="780"/>
      <c r="BUB26" s="780"/>
      <c r="BUC26" s="780"/>
      <c r="BUD26" s="780"/>
      <c r="BUE26" s="780"/>
      <c r="BUF26" s="780"/>
      <c r="BUG26" s="780"/>
      <c r="BUH26" s="780"/>
      <c r="BUI26" s="780"/>
      <c r="BUJ26" s="780"/>
      <c r="BUK26" s="780"/>
      <c r="BUL26" s="780"/>
      <c r="BUM26" s="780"/>
      <c r="BUN26" s="780"/>
      <c r="BUO26" s="780"/>
      <c r="BUP26" s="780"/>
      <c r="BUQ26" s="780"/>
      <c r="BUR26" s="780"/>
      <c r="BUS26" s="780"/>
      <c r="BUT26" s="780"/>
      <c r="BUU26" s="780"/>
      <c r="BUV26" s="780"/>
      <c r="BUW26" s="780"/>
      <c r="BUX26" s="780"/>
      <c r="BUY26" s="780"/>
      <c r="BUZ26" s="780"/>
      <c r="BVA26" s="780"/>
      <c r="BVB26" s="780"/>
      <c r="BVC26" s="780"/>
      <c r="BVD26" s="780"/>
      <c r="BVE26" s="780"/>
      <c r="BVF26" s="780"/>
      <c r="BVG26" s="780"/>
      <c r="BVH26" s="780"/>
      <c r="BVI26" s="780"/>
      <c r="BVJ26" s="780"/>
      <c r="BVK26" s="780"/>
      <c r="BVL26" s="780"/>
      <c r="BVM26" s="780"/>
      <c r="BVN26" s="780"/>
      <c r="BVO26" s="780"/>
      <c r="BVP26" s="780"/>
      <c r="BVQ26" s="780"/>
      <c r="BVR26" s="780"/>
      <c r="BVS26" s="780"/>
      <c r="BVT26" s="780"/>
      <c r="BVU26" s="780"/>
      <c r="BVV26" s="780"/>
      <c r="BVW26" s="780"/>
      <c r="BVX26" s="780"/>
      <c r="BVY26" s="780"/>
      <c r="BVZ26" s="780"/>
      <c r="BWA26" s="780"/>
      <c r="BWB26" s="780"/>
      <c r="BWC26" s="780"/>
      <c r="BWD26" s="780"/>
      <c r="BWE26" s="780"/>
      <c r="BWF26" s="780"/>
      <c r="BWG26" s="780"/>
      <c r="BWH26" s="780"/>
      <c r="BWI26" s="780"/>
      <c r="BWJ26" s="780"/>
      <c r="BWK26" s="780"/>
      <c r="BWL26" s="780"/>
      <c r="BWM26" s="780"/>
      <c r="BWN26" s="780"/>
      <c r="BWO26" s="780"/>
      <c r="BWP26" s="780"/>
      <c r="BWQ26" s="780"/>
      <c r="BWR26" s="780"/>
      <c r="BWS26" s="780"/>
      <c r="BWT26" s="780"/>
      <c r="BWU26" s="780"/>
      <c r="BWV26" s="780"/>
      <c r="BWW26" s="780"/>
      <c r="BWX26" s="780"/>
      <c r="BWY26" s="780"/>
      <c r="BWZ26" s="780"/>
      <c r="BXA26" s="780"/>
      <c r="BXB26" s="780"/>
      <c r="BXC26" s="780"/>
      <c r="BXD26" s="780"/>
      <c r="BXE26" s="780"/>
      <c r="BXF26" s="780"/>
      <c r="BXG26" s="780"/>
      <c r="BXH26" s="780"/>
      <c r="BXI26" s="780"/>
      <c r="BXJ26" s="780"/>
      <c r="BXK26" s="780"/>
      <c r="BXL26" s="780"/>
      <c r="BXM26" s="780"/>
      <c r="BXN26" s="780"/>
      <c r="BXO26" s="780"/>
      <c r="BXP26" s="780"/>
      <c r="BXQ26" s="780"/>
      <c r="BXR26" s="780"/>
      <c r="BXS26" s="780"/>
      <c r="BXT26" s="780"/>
      <c r="BXU26" s="780"/>
      <c r="BXV26" s="780"/>
      <c r="BXW26" s="780"/>
      <c r="BXX26" s="780"/>
      <c r="BXY26" s="780"/>
      <c r="BXZ26" s="780"/>
      <c r="BYA26" s="780"/>
      <c r="BYB26" s="780"/>
      <c r="BYC26" s="780"/>
      <c r="BYD26" s="780"/>
      <c r="BYE26" s="780"/>
      <c r="BYF26" s="780"/>
      <c r="BYG26" s="780"/>
      <c r="BYH26" s="780"/>
      <c r="BYI26" s="780"/>
      <c r="BYJ26" s="780"/>
      <c r="BYK26" s="780"/>
      <c r="BYL26" s="780"/>
      <c r="BYM26" s="780"/>
      <c r="BYN26" s="780"/>
      <c r="BYO26" s="780"/>
      <c r="BYP26" s="780"/>
      <c r="BYQ26" s="780"/>
      <c r="BYR26" s="780"/>
      <c r="BYS26" s="780"/>
      <c r="BYT26" s="780"/>
      <c r="BYU26" s="780"/>
      <c r="BYV26" s="780"/>
      <c r="BYW26" s="780"/>
      <c r="BYX26" s="780"/>
      <c r="BYY26" s="780"/>
      <c r="BYZ26" s="780"/>
      <c r="BZA26" s="780"/>
      <c r="BZB26" s="780"/>
      <c r="BZC26" s="780"/>
      <c r="BZD26" s="780"/>
      <c r="BZE26" s="780"/>
      <c r="BZF26" s="780"/>
      <c r="BZG26" s="780"/>
      <c r="BZH26" s="780"/>
      <c r="BZI26" s="780"/>
      <c r="BZJ26" s="780"/>
      <c r="BZK26" s="780"/>
      <c r="BZL26" s="780"/>
      <c r="BZM26" s="780"/>
      <c r="BZN26" s="780"/>
      <c r="BZO26" s="780"/>
      <c r="BZP26" s="780"/>
      <c r="BZQ26" s="780"/>
      <c r="BZR26" s="780"/>
      <c r="BZS26" s="780"/>
      <c r="BZT26" s="780"/>
      <c r="BZU26" s="780"/>
      <c r="BZV26" s="780"/>
      <c r="BZW26" s="780"/>
      <c r="BZX26" s="780"/>
      <c r="BZY26" s="780"/>
      <c r="BZZ26" s="780"/>
      <c r="CAA26" s="780"/>
      <c r="CAB26" s="780"/>
      <c r="CAC26" s="780"/>
      <c r="CAD26" s="780"/>
      <c r="CAE26" s="780"/>
      <c r="CAF26" s="780"/>
      <c r="CAG26" s="780"/>
      <c r="CAH26" s="780"/>
      <c r="CAI26" s="780"/>
      <c r="CAJ26" s="780"/>
      <c r="CAK26" s="780"/>
      <c r="CAL26" s="780"/>
      <c r="CAM26" s="780"/>
      <c r="CAN26" s="780"/>
      <c r="CAO26" s="780"/>
      <c r="CAP26" s="780"/>
      <c r="CAQ26" s="780"/>
      <c r="CAR26" s="780"/>
      <c r="CAS26" s="780"/>
      <c r="CAT26" s="780"/>
      <c r="CAU26" s="780"/>
      <c r="CAV26" s="780"/>
      <c r="CAW26" s="780"/>
      <c r="CAX26" s="780"/>
      <c r="CAY26" s="780"/>
      <c r="CAZ26" s="780"/>
      <c r="CBA26" s="780"/>
      <c r="CBB26" s="780"/>
      <c r="CBC26" s="780"/>
      <c r="CBD26" s="780"/>
      <c r="CBE26" s="780"/>
      <c r="CBF26" s="780"/>
      <c r="CBG26" s="780"/>
      <c r="CBH26" s="780"/>
      <c r="CBI26" s="780"/>
      <c r="CBJ26" s="780"/>
      <c r="CBK26" s="780"/>
      <c r="CBL26" s="780"/>
      <c r="CBM26" s="780"/>
      <c r="CBN26" s="780"/>
      <c r="CBO26" s="780"/>
      <c r="CBP26" s="780"/>
      <c r="CBQ26" s="780"/>
      <c r="CBR26" s="780"/>
      <c r="CBS26" s="780"/>
      <c r="CBT26" s="780"/>
      <c r="CBU26" s="780"/>
      <c r="CBV26" s="780"/>
      <c r="CBW26" s="780"/>
      <c r="CBX26" s="780"/>
      <c r="CBY26" s="780"/>
      <c r="CBZ26" s="780"/>
      <c r="CCA26" s="780"/>
      <c r="CCB26" s="780"/>
      <c r="CCC26" s="780"/>
      <c r="CCD26" s="780"/>
      <c r="CCE26" s="780"/>
      <c r="CCF26" s="780"/>
      <c r="CCG26" s="780"/>
      <c r="CCH26" s="780"/>
      <c r="CCI26" s="780"/>
      <c r="CCJ26" s="780"/>
      <c r="CCK26" s="780"/>
      <c r="CCL26" s="780"/>
      <c r="CCM26" s="780"/>
      <c r="CCN26" s="780"/>
      <c r="CCO26" s="780"/>
      <c r="CCP26" s="780"/>
      <c r="CCQ26" s="780"/>
      <c r="CCR26" s="780"/>
      <c r="CCS26" s="780"/>
      <c r="CCT26" s="780"/>
      <c r="CCU26" s="780"/>
      <c r="CCV26" s="780"/>
      <c r="CCW26" s="780"/>
      <c r="CCX26" s="780"/>
      <c r="CCY26" s="780"/>
      <c r="CCZ26" s="780"/>
      <c r="CDA26" s="780"/>
      <c r="CDB26" s="780"/>
      <c r="CDC26" s="780"/>
      <c r="CDD26" s="780"/>
      <c r="CDE26" s="780"/>
      <c r="CDF26" s="780"/>
      <c r="CDG26" s="780"/>
      <c r="CDH26" s="780"/>
      <c r="CDI26" s="780"/>
      <c r="CDJ26" s="780"/>
      <c r="CDK26" s="780"/>
      <c r="CDL26" s="780"/>
      <c r="CDM26" s="780"/>
      <c r="CDN26" s="780"/>
      <c r="CDO26" s="780"/>
      <c r="CDP26" s="780"/>
      <c r="CDQ26" s="780"/>
      <c r="CDR26" s="780"/>
      <c r="CDS26" s="780"/>
      <c r="CDT26" s="780"/>
      <c r="CDU26" s="780"/>
      <c r="CDV26" s="780"/>
      <c r="CDW26" s="780"/>
      <c r="CDX26" s="780"/>
      <c r="CDY26" s="780"/>
      <c r="CDZ26" s="780"/>
      <c r="CEA26" s="780"/>
      <c r="CEB26" s="780"/>
      <c r="CEC26" s="780"/>
      <c r="CED26" s="780"/>
      <c r="CEE26" s="780"/>
      <c r="CEF26" s="780"/>
      <c r="CEG26" s="780"/>
      <c r="CEH26" s="780"/>
      <c r="CEI26" s="780"/>
      <c r="CEJ26" s="780"/>
      <c r="CEK26" s="780"/>
      <c r="CEL26" s="780"/>
      <c r="CEM26" s="780"/>
      <c r="CEN26" s="780"/>
      <c r="CEO26" s="780"/>
      <c r="CEP26" s="780"/>
      <c r="CEQ26" s="780"/>
      <c r="CER26" s="780"/>
      <c r="CES26" s="780"/>
      <c r="CET26" s="780"/>
      <c r="CEU26" s="780"/>
      <c r="CEV26" s="780"/>
      <c r="CEW26" s="780"/>
      <c r="CEX26" s="780"/>
      <c r="CEY26" s="780"/>
      <c r="CEZ26" s="780"/>
      <c r="CFA26" s="780"/>
      <c r="CFB26" s="780"/>
      <c r="CFC26" s="780"/>
      <c r="CFD26" s="780"/>
      <c r="CFE26" s="780"/>
      <c r="CFF26" s="780"/>
      <c r="CFG26" s="780"/>
      <c r="CFH26" s="780"/>
      <c r="CFI26" s="780"/>
      <c r="CFJ26" s="780"/>
      <c r="CFK26" s="780"/>
      <c r="CFL26" s="780"/>
      <c r="CFM26" s="780"/>
      <c r="CFN26" s="780"/>
      <c r="CFO26" s="780"/>
      <c r="CFP26" s="780"/>
      <c r="CFQ26" s="780"/>
      <c r="CFR26" s="780"/>
      <c r="CFS26" s="780"/>
      <c r="CFT26" s="780"/>
      <c r="CFU26" s="780"/>
      <c r="CFV26" s="780"/>
      <c r="CFW26" s="780"/>
      <c r="CFX26" s="780"/>
      <c r="CFY26" s="780"/>
      <c r="CFZ26" s="780"/>
      <c r="CGA26" s="780"/>
      <c r="CGB26" s="780"/>
      <c r="CGC26" s="780"/>
      <c r="CGD26" s="780"/>
      <c r="CGE26" s="780"/>
      <c r="CGF26" s="780"/>
      <c r="CGG26" s="780"/>
      <c r="CGH26" s="780"/>
      <c r="CGI26" s="780"/>
      <c r="CGJ26" s="780"/>
      <c r="CGK26" s="780"/>
      <c r="CGL26" s="780"/>
      <c r="CGM26" s="780"/>
      <c r="CGN26" s="780"/>
      <c r="CGO26" s="780"/>
      <c r="CGP26" s="780"/>
      <c r="CGQ26" s="780"/>
      <c r="CGR26" s="780"/>
      <c r="CGS26" s="780"/>
      <c r="CGT26" s="780"/>
      <c r="CGU26" s="780"/>
      <c r="CGV26" s="780"/>
      <c r="CGW26" s="780"/>
      <c r="CGX26" s="780"/>
      <c r="CGY26" s="780"/>
      <c r="CGZ26" s="780"/>
      <c r="CHA26" s="780"/>
      <c r="CHB26" s="780"/>
      <c r="CHC26" s="780"/>
      <c r="CHD26" s="780"/>
      <c r="CHE26" s="780"/>
      <c r="CHF26" s="780"/>
      <c r="CHG26" s="780"/>
      <c r="CHH26" s="780"/>
      <c r="CHI26" s="780"/>
      <c r="CHJ26" s="780"/>
      <c r="CHK26" s="780"/>
      <c r="CHL26" s="780"/>
      <c r="CHM26" s="780"/>
      <c r="CHN26" s="780"/>
      <c r="CHO26" s="780"/>
      <c r="CHP26" s="780"/>
      <c r="CHQ26" s="780"/>
      <c r="CHR26" s="780"/>
      <c r="CHS26" s="780"/>
      <c r="CHT26" s="780"/>
      <c r="CHU26" s="780"/>
      <c r="CHV26" s="780"/>
      <c r="CHW26" s="780"/>
      <c r="CHX26" s="780"/>
      <c r="CHY26" s="780"/>
      <c r="CHZ26" s="780"/>
      <c r="CIA26" s="780"/>
      <c r="CIB26" s="780"/>
      <c r="CIC26" s="780"/>
      <c r="CID26" s="780"/>
      <c r="CIE26" s="780"/>
      <c r="CIF26" s="780"/>
      <c r="CIG26" s="780"/>
      <c r="CIH26" s="780"/>
      <c r="CII26" s="780"/>
      <c r="CIJ26" s="780"/>
      <c r="CIK26" s="780"/>
      <c r="CIL26" s="780"/>
      <c r="CIM26" s="780"/>
      <c r="CIN26" s="780"/>
      <c r="CIO26" s="780"/>
      <c r="CIP26" s="780"/>
      <c r="CIQ26" s="780"/>
      <c r="CIR26" s="780"/>
      <c r="CIS26" s="780"/>
      <c r="CIT26" s="780"/>
      <c r="CIU26" s="780"/>
      <c r="CIV26" s="780"/>
      <c r="CIW26" s="780"/>
      <c r="CIX26" s="780"/>
      <c r="CIY26" s="780"/>
      <c r="CIZ26" s="780"/>
      <c r="CJA26" s="780"/>
      <c r="CJB26" s="780"/>
      <c r="CJC26" s="780"/>
      <c r="CJD26" s="780"/>
      <c r="CJE26" s="780"/>
      <c r="CJF26" s="780"/>
      <c r="CJG26" s="780"/>
      <c r="CJH26" s="780"/>
      <c r="CJI26" s="780"/>
      <c r="CJJ26" s="780"/>
      <c r="CJK26" s="780"/>
      <c r="CJL26" s="780"/>
      <c r="CJM26" s="780"/>
      <c r="CJN26" s="780"/>
      <c r="CJO26" s="780"/>
      <c r="CJP26" s="780"/>
      <c r="CJQ26" s="780"/>
      <c r="CJR26" s="780"/>
      <c r="CJS26" s="780"/>
      <c r="CJT26" s="780"/>
      <c r="CJU26" s="780"/>
      <c r="CJV26" s="780"/>
      <c r="CJW26" s="780"/>
      <c r="CJX26" s="780"/>
      <c r="CJY26" s="780"/>
      <c r="CJZ26" s="780"/>
      <c r="CKA26" s="780"/>
      <c r="CKB26" s="780"/>
      <c r="CKC26" s="780"/>
      <c r="CKD26" s="780"/>
      <c r="CKE26" s="780"/>
      <c r="CKF26" s="780"/>
      <c r="CKG26" s="780"/>
      <c r="CKH26" s="780"/>
      <c r="CKI26" s="780"/>
      <c r="CKJ26" s="780"/>
      <c r="CKK26" s="780"/>
      <c r="CKL26" s="780"/>
      <c r="CKM26" s="780"/>
      <c r="CKN26" s="780"/>
      <c r="CKO26" s="780"/>
      <c r="CKP26" s="780"/>
      <c r="CKQ26" s="780"/>
      <c r="CKR26" s="780"/>
      <c r="CKS26" s="780"/>
      <c r="CKT26" s="780"/>
      <c r="CKU26" s="780"/>
      <c r="CKV26" s="780"/>
      <c r="CKW26" s="780"/>
      <c r="CKX26" s="780"/>
      <c r="CKY26" s="780"/>
      <c r="CKZ26" s="780"/>
      <c r="CLA26" s="780"/>
      <c r="CLB26" s="780"/>
      <c r="CLC26" s="780"/>
      <c r="CLD26" s="780"/>
      <c r="CLE26" s="780"/>
      <c r="CLF26" s="780"/>
      <c r="CLG26" s="780"/>
      <c r="CLH26" s="780"/>
      <c r="CLI26" s="780"/>
      <c r="CLJ26" s="780"/>
      <c r="CLK26" s="780"/>
      <c r="CLL26" s="780"/>
      <c r="CLM26" s="780"/>
      <c r="CLN26" s="780"/>
      <c r="CLO26" s="780"/>
      <c r="CLP26" s="780"/>
      <c r="CLQ26" s="780"/>
      <c r="CLR26" s="780"/>
      <c r="CLS26" s="780"/>
      <c r="CLT26" s="780"/>
      <c r="CLU26" s="780"/>
      <c r="CLV26" s="780"/>
      <c r="CLW26" s="780"/>
      <c r="CLX26" s="780"/>
      <c r="CLY26" s="780"/>
      <c r="CLZ26" s="780"/>
      <c r="CMA26" s="780"/>
      <c r="CMB26" s="780"/>
      <c r="CMC26" s="780"/>
      <c r="CMD26" s="780"/>
      <c r="CME26" s="780"/>
      <c r="CMF26" s="780"/>
      <c r="CMG26" s="780"/>
      <c r="CMH26" s="780"/>
      <c r="CMI26" s="780"/>
      <c r="CMJ26" s="780"/>
      <c r="CMK26" s="780"/>
      <c r="CML26" s="780"/>
      <c r="CMM26" s="780"/>
      <c r="CMN26" s="780"/>
      <c r="CMO26" s="780"/>
      <c r="CMP26" s="780"/>
      <c r="CMQ26" s="780"/>
      <c r="CMR26" s="780"/>
      <c r="CMS26" s="780"/>
      <c r="CMT26" s="780"/>
      <c r="CMU26" s="780"/>
      <c r="CMV26" s="780"/>
      <c r="CMW26" s="780"/>
      <c r="CMX26" s="780"/>
      <c r="CMY26" s="780"/>
      <c r="CMZ26" s="780"/>
      <c r="CNA26" s="780"/>
      <c r="CNB26" s="780"/>
      <c r="CNC26" s="780"/>
      <c r="CND26" s="780"/>
      <c r="CNE26" s="780"/>
      <c r="CNF26" s="780"/>
      <c r="CNG26" s="780"/>
      <c r="CNH26" s="780"/>
      <c r="CNI26" s="780"/>
      <c r="CNJ26" s="780"/>
      <c r="CNK26" s="780"/>
      <c r="CNL26" s="780"/>
      <c r="CNM26" s="780"/>
      <c r="CNN26" s="780"/>
      <c r="CNO26" s="780"/>
      <c r="CNP26" s="780"/>
      <c r="CNQ26" s="780"/>
      <c r="CNR26" s="780"/>
      <c r="CNS26" s="780"/>
      <c r="CNT26" s="780"/>
      <c r="CNU26" s="780"/>
      <c r="CNV26" s="780"/>
      <c r="CNW26" s="780"/>
      <c r="CNX26" s="780"/>
      <c r="CNY26" s="780"/>
      <c r="CNZ26" s="780"/>
      <c r="COA26" s="780"/>
      <c r="COB26" s="780"/>
      <c r="COC26" s="780"/>
      <c r="COD26" s="780"/>
      <c r="COE26" s="780"/>
      <c r="COF26" s="780"/>
      <c r="COG26" s="780"/>
      <c r="COH26" s="780"/>
      <c r="COI26" s="780"/>
      <c r="COJ26" s="780"/>
      <c r="COK26" s="780"/>
      <c r="COL26" s="780"/>
      <c r="COM26" s="780"/>
      <c r="CON26" s="780"/>
      <c r="COO26" s="780"/>
      <c r="COP26" s="780"/>
      <c r="COQ26" s="780"/>
      <c r="COR26" s="780"/>
      <c r="COS26" s="780"/>
      <c r="COT26" s="780"/>
      <c r="COU26" s="780"/>
      <c r="COV26" s="780"/>
      <c r="COW26" s="780"/>
      <c r="COX26" s="780"/>
      <c r="COY26" s="780"/>
      <c r="COZ26" s="780"/>
      <c r="CPA26" s="780"/>
      <c r="CPB26" s="780"/>
      <c r="CPC26" s="780"/>
      <c r="CPD26" s="780"/>
      <c r="CPE26" s="780"/>
      <c r="CPF26" s="780"/>
      <c r="CPG26" s="780"/>
      <c r="CPH26" s="780"/>
      <c r="CPI26" s="780"/>
      <c r="CPJ26" s="780"/>
      <c r="CPK26" s="780"/>
      <c r="CPL26" s="780"/>
      <c r="CPM26" s="780"/>
      <c r="CPN26" s="780"/>
      <c r="CPO26" s="780"/>
      <c r="CPP26" s="780"/>
      <c r="CPQ26" s="780"/>
      <c r="CPR26" s="780"/>
      <c r="CPS26" s="780"/>
      <c r="CPT26" s="780"/>
      <c r="CPU26" s="780"/>
      <c r="CPV26" s="780"/>
      <c r="CPW26" s="780"/>
      <c r="CPX26" s="780"/>
      <c r="CPY26" s="780"/>
      <c r="CPZ26" s="780"/>
      <c r="CQA26" s="780"/>
      <c r="CQB26" s="780"/>
      <c r="CQC26" s="780"/>
      <c r="CQD26" s="780"/>
      <c r="CQE26" s="780"/>
      <c r="CQF26" s="780"/>
      <c r="CQG26" s="780"/>
      <c r="CQH26" s="780"/>
      <c r="CQI26" s="780"/>
      <c r="CQJ26" s="780"/>
      <c r="CQK26" s="780"/>
      <c r="CQL26" s="780"/>
      <c r="CQM26" s="780"/>
      <c r="CQN26" s="780"/>
      <c r="CQO26" s="780"/>
      <c r="CQP26" s="780"/>
      <c r="CQQ26" s="780"/>
      <c r="CQR26" s="780"/>
      <c r="CQS26" s="780"/>
      <c r="CQT26" s="780"/>
      <c r="CQU26" s="780"/>
      <c r="CQV26" s="780"/>
      <c r="CQW26" s="780"/>
      <c r="CQX26" s="780"/>
      <c r="CQY26" s="780"/>
      <c r="CQZ26" s="780"/>
      <c r="CRA26" s="780"/>
      <c r="CRB26" s="780"/>
      <c r="CRC26" s="780"/>
      <c r="CRD26" s="780"/>
      <c r="CRE26" s="780"/>
      <c r="CRF26" s="780"/>
      <c r="CRG26" s="780"/>
      <c r="CRH26" s="780"/>
      <c r="CRI26" s="780"/>
      <c r="CRJ26" s="780"/>
      <c r="CRK26" s="780"/>
      <c r="CRL26" s="780"/>
      <c r="CRM26" s="780"/>
      <c r="CRN26" s="780"/>
      <c r="CRO26" s="780"/>
      <c r="CRP26" s="780"/>
      <c r="CRQ26" s="780"/>
      <c r="CRR26" s="780"/>
      <c r="CRS26" s="780"/>
      <c r="CRT26" s="780"/>
      <c r="CRU26" s="780"/>
      <c r="CRV26" s="780"/>
      <c r="CRW26" s="780"/>
      <c r="CRX26" s="780"/>
      <c r="CRY26" s="780"/>
      <c r="CRZ26" s="780"/>
      <c r="CSA26" s="780"/>
      <c r="CSB26" s="780"/>
      <c r="CSC26" s="780"/>
      <c r="CSD26" s="780"/>
      <c r="CSE26" s="780"/>
      <c r="CSF26" s="780"/>
      <c r="CSG26" s="780"/>
      <c r="CSH26" s="780"/>
      <c r="CSI26" s="780"/>
      <c r="CSJ26" s="780"/>
      <c r="CSK26" s="780"/>
      <c r="CSL26" s="780"/>
      <c r="CSM26" s="780"/>
      <c r="CSN26" s="780"/>
      <c r="CSO26" s="780"/>
      <c r="CSP26" s="780"/>
      <c r="CSQ26" s="780"/>
      <c r="CSR26" s="780"/>
      <c r="CSS26" s="780"/>
      <c r="CST26" s="780"/>
      <c r="CSU26" s="780"/>
      <c r="CSV26" s="780"/>
      <c r="CSW26" s="780"/>
      <c r="CSX26" s="780"/>
      <c r="CSY26" s="780"/>
      <c r="CSZ26" s="780"/>
      <c r="CTA26" s="780"/>
      <c r="CTB26" s="780"/>
      <c r="CTC26" s="780"/>
      <c r="CTD26" s="780"/>
      <c r="CTE26" s="780"/>
      <c r="CTF26" s="780"/>
      <c r="CTG26" s="780"/>
      <c r="CTH26" s="780"/>
      <c r="CTI26" s="780"/>
      <c r="CTJ26" s="780"/>
      <c r="CTK26" s="780"/>
      <c r="CTL26" s="780"/>
      <c r="CTM26" s="780"/>
      <c r="CTN26" s="780"/>
      <c r="CTO26" s="780"/>
      <c r="CTP26" s="780"/>
      <c r="CTQ26" s="780"/>
      <c r="CTR26" s="780"/>
      <c r="CTS26" s="780"/>
      <c r="CTT26" s="780"/>
      <c r="CTU26" s="780"/>
      <c r="CTV26" s="780"/>
      <c r="CTW26" s="780"/>
      <c r="CTX26" s="780"/>
      <c r="CTY26" s="780"/>
      <c r="CTZ26" s="780"/>
      <c r="CUA26" s="780"/>
      <c r="CUB26" s="780"/>
      <c r="CUC26" s="780"/>
      <c r="CUD26" s="780"/>
      <c r="CUE26" s="780"/>
      <c r="CUF26" s="780"/>
      <c r="CUG26" s="780"/>
      <c r="CUH26" s="780"/>
      <c r="CUI26" s="780"/>
      <c r="CUJ26" s="780"/>
      <c r="CUK26" s="780"/>
      <c r="CUL26" s="780"/>
      <c r="CUM26" s="780"/>
      <c r="CUN26" s="780"/>
      <c r="CUO26" s="780"/>
      <c r="CUP26" s="780"/>
      <c r="CUQ26" s="780"/>
      <c r="CUR26" s="780"/>
      <c r="CUS26" s="780"/>
      <c r="CUT26" s="780"/>
      <c r="CUU26" s="780"/>
      <c r="CUV26" s="780"/>
      <c r="CUW26" s="780"/>
      <c r="CUX26" s="780"/>
      <c r="CUY26" s="780"/>
      <c r="CUZ26" s="780"/>
      <c r="CVA26" s="780"/>
      <c r="CVB26" s="780"/>
      <c r="CVC26" s="780"/>
      <c r="CVD26" s="780"/>
      <c r="CVE26" s="780"/>
      <c r="CVF26" s="780"/>
      <c r="CVG26" s="780"/>
      <c r="CVH26" s="780"/>
      <c r="CVI26" s="780"/>
      <c r="CVJ26" s="780"/>
      <c r="CVK26" s="780"/>
      <c r="CVL26" s="780"/>
      <c r="CVM26" s="780"/>
      <c r="CVN26" s="780"/>
      <c r="CVO26" s="780"/>
      <c r="CVP26" s="780"/>
      <c r="CVQ26" s="780"/>
      <c r="CVR26" s="780"/>
      <c r="CVS26" s="780"/>
      <c r="CVT26" s="780"/>
      <c r="CVU26" s="780"/>
      <c r="CVV26" s="780"/>
      <c r="CVW26" s="780"/>
      <c r="CVX26" s="780"/>
      <c r="CVY26" s="780"/>
      <c r="CVZ26" s="780"/>
      <c r="CWA26" s="780"/>
      <c r="CWB26" s="780"/>
      <c r="CWC26" s="780"/>
      <c r="CWD26" s="780"/>
      <c r="CWE26" s="780"/>
      <c r="CWF26" s="780"/>
      <c r="CWG26" s="780"/>
      <c r="CWH26" s="780"/>
      <c r="CWI26" s="780"/>
      <c r="CWJ26" s="780"/>
      <c r="CWK26" s="780"/>
      <c r="CWL26" s="780"/>
      <c r="CWM26" s="780"/>
      <c r="CWN26" s="780"/>
      <c r="CWO26" s="780"/>
      <c r="CWP26" s="780"/>
      <c r="CWQ26" s="780"/>
      <c r="CWR26" s="780"/>
      <c r="CWS26" s="780"/>
      <c r="CWT26" s="780"/>
      <c r="CWU26" s="780"/>
      <c r="CWV26" s="780"/>
      <c r="CWW26" s="780"/>
      <c r="CWX26" s="780"/>
      <c r="CWY26" s="780"/>
      <c r="CWZ26" s="780"/>
      <c r="CXA26" s="780"/>
      <c r="CXB26" s="780"/>
      <c r="CXC26" s="780"/>
      <c r="CXD26" s="780"/>
      <c r="CXE26" s="780"/>
      <c r="CXF26" s="780"/>
      <c r="CXG26" s="780"/>
      <c r="CXH26" s="780"/>
      <c r="CXI26" s="780"/>
      <c r="CXJ26" s="780"/>
      <c r="CXK26" s="780"/>
      <c r="CXL26" s="780"/>
      <c r="CXM26" s="780"/>
      <c r="CXN26" s="780"/>
      <c r="CXO26" s="780"/>
      <c r="CXP26" s="780"/>
      <c r="CXQ26" s="780"/>
      <c r="CXR26" s="780"/>
      <c r="CXS26" s="780"/>
      <c r="CXT26" s="780"/>
      <c r="CXU26" s="780"/>
      <c r="CXV26" s="780"/>
      <c r="CXW26" s="780"/>
      <c r="CXX26" s="780"/>
      <c r="CXY26" s="780"/>
      <c r="CXZ26" s="780"/>
      <c r="CYA26" s="780"/>
      <c r="CYB26" s="780"/>
      <c r="CYC26" s="780"/>
      <c r="CYD26" s="780"/>
      <c r="CYE26" s="780"/>
      <c r="CYF26" s="780"/>
      <c r="CYG26" s="780"/>
      <c r="CYH26" s="780"/>
      <c r="CYI26" s="780"/>
      <c r="CYJ26" s="780"/>
      <c r="CYK26" s="780"/>
      <c r="CYL26" s="780"/>
      <c r="CYM26" s="780"/>
      <c r="CYN26" s="780"/>
      <c r="CYO26" s="780"/>
      <c r="CYP26" s="780"/>
      <c r="CYQ26" s="780"/>
      <c r="CYR26" s="780"/>
      <c r="CYS26" s="780"/>
      <c r="CYT26" s="780"/>
      <c r="CYU26" s="780"/>
      <c r="CYV26" s="780"/>
      <c r="CYW26" s="780"/>
      <c r="CYX26" s="780"/>
      <c r="CYY26" s="780"/>
      <c r="CYZ26" s="780"/>
      <c r="CZA26" s="780"/>
      <c r="CZB26" s="780"/>
      <c r="CZC26" s="780"/>
      <c r="CZD26" s="780"/>
      <c r="CZE26" s="780"/>
      <c r="CZF26" s="780"/>
      <c r="CZG26" s="780"/>
      <c r="CZH26" s="780"/>
      <c r="CZI26" s="780"/>
      <c r="CZJ26" s="780"/>
      <c r="CZK26" s="780"/>
      <c r="CZL26" s="780"/>
      <c r="CZM26" s="780"/>
      <c r="CZN26" s="780"/>
      <c r="CZO26" s="780"/>
      <c r="CZP26" s="780"/>
      <c r="CZQ26" s="780"/>
      <c r="CZR26" s="780"/>
      <c r="CZS26" s="780"/>
      <c r="CZT26" s="780"/>
      <c r="CZU26" s="780"/>
      <c r="CZV26" s="780"/>
      <c r="CZW26" s="780"/>
      <c r="CZX26" s="780"/>
      <c r="CZY26" s="780"/>
      <c r="CZZ26" s="780"/>
      <c r="DAA26" s="780"/>
      <c r="DAB26" s="780"/>
      <c r="DAC26" s="780"/>
      <c r="DAD26" s="780"/>
      <c r="DAE26" s="780"/>
      <c r="DAF26" s="780"/>
      <c r="DAG26" s="780"/>
      <c r="DAH26" s="780"/>
      <c r="DAI26" s="780"/>
      <c r="DAJ26" s="780"/>
      <c r="DAK26" s="780"/>
      <c r="DAL26" s="780"/>
      <c r="DAM26" s="780"/>
      <c r="DAN26" s="780"/>
      <c r="DAO26" s="780"/>
      <c r="DAP26" s="780"/>
      <c r="DAQ26" s="780"/>
      <c r="DAR26" s="780"/>
      <c r="DAS26" s="780"/>
      <c r="DAT26" s="780"/>
      <c r="DAU26" s="780"/>
      <c r="DAV26" s="780"/>
      <c r="DAW26" s="780"/>
      <c r="DAX26" s="780"/>
      <c r="DAY26" s="780"/>
      <c r="DAZ26" s="780"/>
      <c r="DBA26" s="780"/>
      <c r="DBB26" s="780"/>
      <c r="DBC26" s="780"/>
      <c r="DBD26" s="780"/>
      <c r="DBE26" s="780"/>
      <c r="DBF26" s="780"/>
      <c r="DBG26" s="780"/>
      <c r="DBH26" s="780"/>
      <c r="DBI26" s="780"/>
      <c r="DBJ26" s="780"/>
      <c r="DBK26" s="780"/>
      <c r="DBL26" s="780"/>
      <c r="DBM26" s="780"/>
      <c r="DBN26" s="780"/>
      <c r="DBO26" s="780"/>
      <c r="DBP26" s="780"/>
      <c r="DBQ26" s="780"/>
      <c r="DBR26" s="780"/>
      <c r="DBS26" s="780"/>
      <c r="DBT26" s="780"/>
      <c r="DBU26" s="780"/>
      <c r="DBV26" s="780"/>
      <c r="DBW26" s="780"/>
      <c r="DBX26" s="780"/>
      <c r="DBY26" s="780"/>
      <c r="DBZ26" s="780"/>
      <c r="DCA26" s="780"/>
      <c r="DCB26" s="780"/>
      <c r="DCC26" s="780"/>
      <c r="DCD26" s="780"/>
      <c r="DCE26" s="780"/>
      <c r="DCF26" s="780"/>
      <c r="DCG26" s="780"/>
      <c r="DCH26" s="780"/>
      <c r="DCI26" s="780"/>
      <c r="DCJ26" s="780"/>
      <c r="DCK26" s="780"/>
      <c r="DCL26" s="780"/>
      <c r="DCM26" s="780"/>
      <c r="DCN26" s="780"/>
      <c r="DCO26" s="780"/>
      <c r="DCP26" s="780"/>
      <c r="DCQ26" s="780"/>
      <c r="DCR26" s="780"/>
      <c r="DCS26" s="780"/>
      <c r="DCT26" s="780"/>
      <c r="DCU26" s="780"/>
      <c r="DCV26" s="780"/>
      <c r="DCW26" s="780"/>
      <c r="DCX26" s="780"/>
      <c r="DCY26" s="780"/>
      <c r="DCZ26" s="780"/>
      <c r="DDA26" s="780"/>
      <c r="DDB26" s="780"/>
      <c r="DDC26" s="780"/>
      <c r="DDD26" s="780"/>
      <c r="DDE26" s="780"/>
      <c r="DDF26" s="780"/>
      <c r="DDG26" s="780"/>
      <c r="DDH26" s="780"/>
      <c r="DDI26" s="780"/>
      <c r="DDJ26" s="780"/>
      <c r="DDK26" s="780"/>
      <c r="DDL26" s="780"/>
      <c r="DDM26" s="780"/>
      <c r="DDN26" s="780"/>
      <c r="DDO26" s="780"/>
      <c r="DDP26" s="780"/>
      <c r="DDQ26" s="780"/>
      <c r="DDR26" s="780"/>
      <c r="DDS26" s="780"/>
      <c r="DDT26" s="780"/>
      <c r="DDU26" s="780"/>
      <c r="DDV26" s="780"/>
      <c r="DDW26" s="780"/>
      <c r="DDX26" s="780"/>
      <c r="DDY26" s="780"/>
      <c r="DDZ26" s="780"/>
      <c r="DEA26" s="780"/>
      <c r="DEB26" s="780"/>
      <c r="DEC26" s="780"/>
      <c r="DED26" s="780"/>
      <c r="DEE26" s="780"/>
      <c r="DEF26" s="780"/>
      <c r="DEG26" s="780"/>
      <c r="DEH26" s="780"/>
      <c r="DEI26" s="780"/>
      <c r="DEJ26" s="780"/>
      <c r="DEK26" s="780"/>
      <c r="DEL26" s="780"/>
      <c r="DEM26" s="780"/>
      <c r="DEN26" s="780"/>
      <c r="DEO26" s="780"/>
      <c r="DEP26" s="780"/>
      <c r="DEQ26" s="780"/>
      <c r="DER26" s="780"/>
      <c r="DES26" s="780"/>
      <c r="DET26" s="780"/>
      <c r="DEU26" s="780"/>
      <c r="DEV26" s="780"/>
      <c r="DEW26" s="780"/>
      <c r="DEX26" s="780"/>
      <c r="DEY26" s="780"/>
      <c r="DEZ26" s="780"/>
      <c r="DFA26" s="780"/>
      <c r="DFB26" s="780"/>
      <c r="DFC26" s="780"/>
      <c r="DFD26" s="780"/>
      <c r="DFE26" s="780"/>
      <c r="DFF26" s="780"/>
      <c r="DFG26" s="780"/>
      <c r="DFH26" s="780"/>
      <c r="DFI26" s="780"/>
      <c r="DFJ26" s="780"/>
      <c r="DFK26" s="780"/>
      <c r="DFL26" s="780"/>
      <c r="DFM26" s="780"/>
      <c r="DFN26" s="780"/>
      <c r="DFO26" s="780"/>
      <c r="DFP26" s="780"/>
      <c r="DFQ26" s="780"/>
      <c r="DFR26" s="780"/>
      <c r="DFS26" s="780"/>
      <c r="DFT26" s="780"/>
      <c r="DFU26" s="780"/>
      <c r="DFV26" s="780"/>
      <c r="DFW26" s="780"/>
      <c r="DFX26" s="780"/>
      <c r="DFY26" s="780"/>
      <c r="DFZ26" s="780"/>
      <c r="DGA26" s="780"/>
      <c r="DGB26" s="780"/>
      <c r="DGC26" s="780"/>
      <c r="DGD26" s="780"/>
      <c r="DGE26" s="780"/>
      <c r="DGF26" s="780"/>
      <c r="DGG26" s="780"/>
      <c r="DGH26" s="780"/>
      <c r="DGI26" s="780"/>
      <c r="DGJ26" s="780"/>
      <c r="DGK26" s="780"/>
      <c r="DGL26" s="780"/>
      <c r="DGM26" s="780"/>
      <c r="DGN26" s="780"/>
      <c r="DGO26" s="780"/>
      <c r="DGP26" s="780"/>
      <c r="DGQ26" s="780"/>
      <c r="DGR26" s="780"/>
      <c r="DGS26" s="780"/>
      <c r="DGT26" s="780"/>
      <c r="DGU26" s="780"/>
      <c r="DGV26" s="780"/>
      <c r="DGW26" s="780"/>
      <c r="DGX26" s="780"/>
      <c r="DGY26" s="780"/>
      <c r="DGZ26" s="780"/>
      <c r="DHA26" s="780"/>
      <c r="DHB26" s="780"/>
      <c r="DHC26" s="780"/>
      <c r="DHD26" s="780"/>
      <c r="DHE26" s="780"/>
      <c r="DHF26" s="780"/>
      <c r="DHG26" s="780"/>
      <c r="DHH26" s="780"/>
      <c r="DHI26" s="780"/>
      <c r="DHJ26" s="780"/>
      <c r="DHK26" s="780"/>
      <c r="DHL26" s="780"/>
      <c r="DHM26" s="780"/>
      <c r="DHN26" s="780"/>
      <c r="DHO26" s="780"/>
      <c r="DHP26" s="780"/>
      <c r="DHQ26" s="780"/>
      <c r="DHR26" s="780"/>
      <c r="DHS26" s="780"/>
      <c r="DHT26" s="780"/>
      <c r="DHU26" s="780"/>
      <c r="DHV26" s="780"/>
      <c r="DHW26" s="780"/>
      <c r="DHX26" s="780"/>
      <c r="DHY26" s="780"/>
      <c r="DHZ26" s="780"/>
      <c r="DIA26" s="780"/>
      <c r="DIB26" s="780"/>
      <c r="DIC26" s="780"/>
      <c r="DID26" s="780"/>
      <c r="DIE26" s="780"/>
      <c r="DIF26" s="780"/>
      <c r="DIG26" s="780"/>
      <c r="DIH26" s="780"/>
      <c r="DII26" s="780"/>
      <c r="DIJ26" s="780"/>
      <c r="DIK26" s="780"/>
      <c r="DIL26" s="780"/>
      <c r="DIM26" s="780"/>
      <c r="DIN26" s="780"/>
      <c r="DIO26" s="780"/>
      <c r="DIP26" s="780"/>
      <c r="DIQ26" s="780"/>
      <c r="DIR26" s="780"/>
      <c r="DIS26" s="780"/>
      <c r="DIT26" s="780"/>
      <c r="DIU26" s="780"/>
      <c r="DIV26" s="780"/>
      <c r="DIW26" s="780"/>
      <c r="DIX26" s="780"/>
      <c r="DIY26" s="780"/>
      <c r="DIZ26" s="780"/>
      <c r="DJA26" s="780"/>
      <c r="DJB26" s="780"/>
      <c r="DJC26" s="780"/>
      <c r="DJD26" s="780"/>
      <c r="DJE26" s="780"/>
      <c r="DJF26" s="780"/>
      <c r="DJG26" s="780"/>
      <c r="DJH26" s="780"/>
      <c r="DJI26" s="780"/>
      <c r="DJJ26" s="780"/>
      <c r="DJK26" s="780"/>
      <c r="DJL26" s="780"/>
      <c r="DJM26" s="780"/>
      <c r="DJN26" s="780"/>
      <c r="DJO26" s="780"/>
      <c r="DJP26" s="780"/>
      <c r="DJQ26" s="780"/>
      <c r="DJR26" s="780"/>
      <c r="DJS26" s="780"/>
      <c r="DJT26" s="780"/>
      <c r="DJU26" s="780"/>
      <c r="DJV26" s="780"/>
      <c r="DJW26" s="780"/>
      <c r="DJX26" s="780"/>
      <c r="DJY26" s="780"/>
      <c r="DJZ26" s="780"/>
      <c r="DKA26" s="780"/>
      <c r="DKB26" s="780"/>
      <c r="DKC26" s="780"/>
      <c r="DKD26" s="780"/>
      <c r="DKE26" s="780"/>
      <c r="DKF26" s="780"/>
      <c r="DKG26" s="780"/>
      <c r="DKH26" s="780"/>
      <c r="DKI26" s="780"/>
      <c r="DKJ26" s="780"/>
      <c r="DKK26" s="780"/>
      <c r="DKL26" s="780"/>
      <c r="DKM26" s="780"/>
      <c r="DKN26" s="780"/>
      <c r="DKO26" s="780"/>
      <c r="DKP26" s="780"/>
      <c r="DKQ26" s="780"/>
      <c r="DKR26" s="780"/>
      <c r="DKS26" s="780"/>
      <c r="DKT26" s="780"/>
      <c r="DKU26" s="780"/>
      <c r="DKV26" s="780"/>
      <c r="DKW26" s="780"/>
      <c r="DKX26" s="780"/>
      <c r="DKY26" s="780"/>
      <c r="DKZ26" s="780"/>
      <c r="DLA26" s="780"/>
      <c r="DLB26" s="780"/>
      <c r="DLC26" s="780"/>
      <c r="DLD26" s="780"/>
      <c r="DLE26" s="780"/>
      <c r="DLF26" s="780"/>
      <c r="DLG26" s="780"/>
      <c r="DLH26" s="780"/>
      <c r="DLI26" s="780"/>
      <c r="DLJ26" s="780"/>
      <c r="DLK26" s="780"/>
      <c r="DLL26" s="780"/>
      <c r="DLM26" s="780"/>
      <c r="DLN26" s="780"/>
      <c r="DLO26" s="780"/>
      <c r="DLP26" s="780"/>
      <c r="DLQ26" s="780"/>
      <c r="DLR26" s="780"/>
      <c r="DLS26" s="780"/>
      <c r="DLT26" s="780"/>
      <c r="DLU26" s="780"/>
      <c r="DLV26" s="780"/>
      <c r="DLW26" s="780"/>
      <c r="DLX26" s="780"/>
      <c r="DLY26" s="780"/>
      <c r="DLZ26" s="780"/>
      <c r="DMA26" s="780"/>
      <c r="DMB26" s="780"/>
      <c r="DMC26" s="780"/>
      <c r="DMD26" s="780"/>
      <c r="DME26" s="780"/>
      <c r="DMF26" s="780"/>
      <c r="DMG26" s="780"/>
      <c r="DMH26" s="780"/>
      <c r="DMI26" s="780"/>
      <c r="DMJ26" s="780"/>
      <c r="DMK26" s="780"/>
      <c r="DML26" s="780"/>
      <c r="DMM26" s="780"/>
      <c r="DMN26" s="780"/>
      <c r="DMO26" s="780"/>
      <c r="DMP26" s="780"/>
      <c r="DMQ26" s="780"/>
      <c r="DMR26" s="780"/>
      <c r="DMS26" s="780"/>
      <c r="DMT26" s="780"/>
      <c r="DMU26" s="780"/>
      <c r="DMV26" s="780"/>
      <c r="DMW26" s="780"/>
      <c r="DMX26" s="780"/>
      <c r="DMY26" s="780"/>
      <c r="DMZ26" s="780"/>
      <c r="DNA26" s="780"/>
      <c r="DNB26" s="780"/>
      <c r="DNC26" s="780"/>
      <c r="DND26" s="780"/>
      <c r="DNE26" s="780"/>
      <c r="DNF26" s="780"/>
      <c r="DNG26" s="780"/>
      <c r="DNH26" s="780"/>
      <c r="DNI26" s="780"/>
      <c r="DNJ26" s="780"/>
      <c r="DNK26" s="780"/>
      <c r="DNL26" s="780"/>
      <c r="DNM26" s="780"/>
      <c r="DNN26" s="780"/>
      <c r="DNO26" s="780"/>
      <c r="DNP26" s="780"/>
      <c r="DNQ26" s="780"/>
      <c r="DNR26" s="780"/>
      <c r="DNS26" s="780"/>
      <c r="DNT26" s="780"/>
      <c r="DNU26" s="780"/>
      <c r="DNV26" s="780"/>
      <c r="DNW26" s="780"/>
      <c r="DNX26" s="780"/>
      <c r="DNY26" s="780"/>
      <c r="DNZ26" s="780"/>
      <c r="DOA26" s="780"/>
      <c r="DOB26" s="780"/>
      <c r="DOC26" s="780"/>
      <c r="DOD26" s="780"/>
      <c r="DOE26" s="780"/>
      <c r="DOF26" s="780"/>
      <c r="DOG26" s="780"/>
      <c r="DOH26" s="780"/>
      <c r="DOI26" s="780"/>
      <c r="DOJ26" s="780"/>
      <c r="DOK26" s="780"/>
      <c r="DOL26" s="780"/>
      <c r="DOM26" s="780"/>
      <c r="DON26" s="780"/>
      <c r="DOO26" s="780"/>
      <c r="DOP26" s="780"/>
      <c r="DOQ26" s="780"/>
      <c r="DOR26" s="780"/>
      <c r="DOS26" s="780"/>
      <c r="DOT26" s="780"/>
      <c r="DOU26" s="780"/>
      <c r="DOV26" s="780"/>
      <c r="DOW26" s="780"/>
      <c r="DOX26" s="780"/>
      <c r="DOY26" s="780"/>
      <c r="DOZ26" s="780"/>
      <c r="DPA26" s="780"/>
      <c r="DPB26" s="780"/>
      <c r="DPC26" s="780"/>
      <c r="DPD26" s="780"/>
      <c r="DPE26" s="780"/>
      <c r="DPF26" s="780"/>
      <c r="DPG26" s="780"/>
      <c r="DPH26" s="780"/>
      <c r="DPI26" s="780"/>
      <c r="DPJ26" s="780"/>
      <c r="DPK26" s="780"/>
      <c r="DPL26" s="780"/>
      <c r="DPM26" s="780"/>
      <c r="DPN26" s="780"/>
      <c r="DPO26" s="780"/>
      <c r="DPP26" s="780"/>
      <c r="DPQ26" s="780"/>
      <c r="DPR26" s="780"/>
      <c r="DPS26" s="780"/>
      <c r="DPT26" s="780"/>
      <c r="DPU26" s="780"/>
      <c r="DPV26" s="780"/>
      <c r="DPW26" s="780"/>
      <c r="DPX26" s="780"/>
      <c r="DPY26" s="780"/>
      <c r="DPZ26" s="780"/>
      <c r="DQA26" s="780"/>
      <c r="DQB26" s="780"/>
      <c r="DQC26" s="780"/>
      <c r="DQD26" s="780"/>
      <c r="DQE26" s="780"/>
      <c r="DQF26" s="780"/>
      <c r="DQG26" s="780"/>
      <c r="DQH26" s="780"/>
      <c r="DQI26" s="780"/>
      <c r="DQJ26" s="780"/>
      <c r="DQK26" s="780"/>
      <c r="DQL26" s="780"/>
      <c r="DQM26" s="780"/>
      <c r="DQN26" s="780"/>
      <c r="DQO26" s="780"/>
      <c r="DQP26" s="780"/>
      <c r="DQQ26" s="780"/>
      <c r="DQR26" s="780"/>
      <c r="DQS26" s="780"/>
      <c r="DQT26" s="780"/>
      <c r="DQU26" s="780"/>
      <c r="DQV26" s="780"/>
      <c r="DQW26" s="780"/>
      <c r="DQX26" s="780"/>
      <c r="DQY26" s="780"/>
      <c r="DQZ26" s="780"/>
      <c r="DRA26" s="780"/>
      <c r="DRB26" s="780"/>
      <c r="DRC26" s="780"/>
      <c r="DRD26" s="780"/>
      <c r="DRE26" s="780"/>
      <c r="DRF26" s="780"/>
      <c r="DRG26" s="780"/>
      <c r="DRH26" s="780"/>
      <c r="DRI26" s="780"/>
      <c r="DRJ26" s="780"/>
      <c r="DRK26" s="780"/>
      <c r="DRL26" s="780"/>
      <c r="DRM26" s="780"/>
      <c r="DRN26" s="780"/>
      <c r="DRO26" s="780"/>
      <c r="DRP26" s="780"/>
      <c r="DRQ26" s="780"/>
      <c r="DRR26" s="780"/>
      <c r="DRS26" s="780"/>
      <c r="DRT26" s="780"/>
      <c r="DRU26" s="780"/>
      <c r="DRV26" s="780"/>
      <c r="DRW26" s="780"/>
      <c r="DRX26" s="780"/>
      <c r="DRY26" s="780"/>
      <c r="DRZ26" s="780"/>
      <c r="DSA26" s="780"/>
      <c r="DSB26" s="780"/>
      <c r="DSC26" s="780"/>
      <c r="DSD26" s="780"/>
      <c r="DSE26" s="780"/>
      <c r="DSF26" s="780"/>
      <c r="DSG26" s="780"/>
      <c r="DSH26" s="780"/>
      <c r="DSI26" s="780"/>
      <c r="DSJ26" s="780"/>
      <c r="DSK26" s="780"/>
      <c r="DSL26" s="780"/>
      <c r="DSM26" s="780"/>
      <c r="DSN26" s="780"/>
      <c r="DSO26" s="780"/>
      <c r="DSP26" s="780"/>
      <c r="DSQ26" s="780"/>
      <c r="DSR26" s="780"/>
      <c r="DSS26" s="780"/>
      <c r="DST26" s="780"/>
      <c r="DSU26" s="780"/>
      <c r="DSV26" s="780"/>
      <c r="DSW26" s="780"/>
      <c r="DSX26" s="780"/>
      <c r="DSY26" s="780"/>
      <c r="DSZ26" s="780"/>
      <c r="DTA26" s="780"/>
      <c r="DTB26" s="780"/>
      <c r="DTC26" s="780"/>
      <c r="DTD26" s="780"/>
      <c r="DTE26" s="780"/>
      <c r="DTF26" s="780"/>
      <c r="DTG26" s="780"/>
      <c r="DTH26" s="780"/>
      <c r="DTI26" s="780"/>
      <c r="DTJ26" s="780"/>
      <c r="DTK26" s="780"/>
      <c r="DTL26" s="780"/>
      <c r="DTM26" s="780"/>
      <c r="DTN26" s="780"/>
      <c r="DTO26" s="780"/>
      <c r="DTP26" s="780"/>
      <c r="DTQ26" s="780"/>
      <c r="DTR26" s="780"/>
      <c r="DTS26" s="780"/>
      <c r="DTT26" s="780"/>
      <c r="DTU26" s="780"/>
      <c r="DTV26" s="780"/>
      <c r="DTW26" s="780"/>
      <c r="DTX26" s="780"/>
      <c r="DTY26" s="780"/>
      <c r="DTZ26" s="780"/>
      <c r="DUA26" s="780"/>
      <c r="DUB26" s="780"/>
      <c r="DUC26" s="780"/>
      <c r="DUD26" s="780"/>
      <c r="DUE26" s="780"/>
      <c r="DUF26" s="780"/>
      <c r="DUG26" s="780"/>
      <c r="DUH26" s="780"/>
      <c r="DUI26" s="780"/>
      <c r="DUJ26" s="780"/>
      <c r="DUK26" s="780"/>
      <c r="DUL26" s="780"/>
      <c r="DUM26" s="780"/>
      <c r="DUN26" s="780"/>
      <c r="DUO26" s="780"/>
      <c r="DUP26" s="780"/>
      <c r="DUQ26" s="780"/>
      <c r="DUR26" s="780"/>
      <c r="DUS26" s="780"/>
      <c r="DUT26" s="780"/>
      <c r="DUU26" s="780"/>
      <c r="DUV26" s="780"/>
      <c r="DUW26" s="780"/>
      <c r="DUX26" s="780"/>
      <c r="DUY26" s="780"/>
      <c r="DUZ26" s="780"/>
      <c r="DVA26" s="780"/>
      <c r="DVB26" s="780"/>
      <c r="DVC26" s="780"/>
      <c r="DVD26" s="780"/>
      <c r="DVE26" s="780"/>
      <c r="DVF26" s="780"/>
      <c r="DVG26" s="780"/>
      <c r="DVH26" s="780"/>
      <c r="DVI26" s="780"/>
      <c r="DVJ26" s="780"/>
      <c r="DVK26" s="780"/>
      <c r="DVL26" s="780"/>
      <c r="DVM26" s="780"/>
      <c r="DVN26" s="780"/>
      <c r="DVO26" s="780"/>
      <c r="DVP26" s="780"/>
      <c r="DVQ26" s="780"/>
      <c r="DVR26" s="780"/>
      <c r="DVS26" s="780"/>
      <c r="DVT26" s="780"/>
      <c r="DVU26" s="780"/>
      <c r="DVV26" s="780"/>
      <c r="DVW26" s="780"/>
      <c r="DVX26" s="780"/>
      <c r="DVY26" s="780"/>
      <c r="DVZ26" s="780"/>
      <c r="DWA26" s="780"/>
      <c r="DWB26" s="780"/>
      <c r="DWC26" s="780"/>
      <c r="DWD26" s="780"/>
      <c r="DWE26" s="780"/>
      <c r="DWF26" s="780"/>
      <c r="DWG26" s="780"/>
      <c r="DWH26" s="780"/>
      <c r="DWI26" s="780"/>
      <c r="DWJ26" s="780"/>
      <c r="DWK26" s="780"/>
      <c r="DWL26" s="780"/>
      <c r="DWM26" s="780"/>
      <c r="DWN26" s="780"/>
      <c r="DWO26" s="780"/>
      <c r="DWP26" s="780"/>
      <c r="DWQ26" s="780"/>
      <c r="DWR26" s="780"/>
      <c r="DWS26" s="780"/>
      <c r="DWT26" s="780"/>
      <c r="DWU26" s="780"/>
      <c r="DWV26" s="780"/>
      <c r="DWW26" s="780"/>
      <c r="DWX26" s="780"/>
      <c r="DWY26" s="780"/>
      <c r="DWZ26" s="780"/>
      <c r="DXA26" s="780"/>
      <c r="DXB26" s="780"/>
      <c r="DXC26" s="780"/>
      <c r="DXD26" s="780"/>
      <c r="DXE26" s="780"/>
      <c r="DXF26" s="780"/>
      <c r="DXG26" s="780"/>
      <c r="DXH26" s="780"/>
      <c r="DXI26" s="780"/>
      <c r="DXJ26" s="780"/>
      <c r="DXK26" s="780"/>
      <c r="DXL26" s="780"/>
      <c r="DXM26" s="780"/>
      <c r="DXN26" s="780"/>
      <c r="DXO26" s="780"/>
      <c r="DXP26" s="780"/>
      <c r="DXQ26" s="780"/>
      <c r="DXR26" s="780"/>
      <c r="DXS26" s="780"/>
      <c r="DXT26" s="780"/>
      <c r="DXU26" s="780"/>
      <c r="DXV26" s="780"/>
      <c r="DXW26" s="780"/>
      <c r="DXX26" s="780"/>
      <c r="DXY26" s="780"/>
      <c r="DXZ26" s="780"/>
      <c r="DYA26" s="780"/>
      <c r="DYB26" s="780"/>
      <c r="DYC26" s="780"/>
      <c r="DYD26" s="780"/>
      <c r="DYE26" s="780"/>
      <c r="DYF26" s="780"/>
      <c r="DYG26" s="780"/>
      <c r="DYH26" s="780"/>
      <c r="DYI26" s="780"/>
      <c r="DYJ26" s="780"/>
      <c r="DYK26" s="780"/>
      <c r="DYL26" s="780"/>
      <c r="DYM26" s="780"/>
      <c r="DYN26" s="780"/>
      <c r="DYO26" s="780"/>
      <c r="DYP26" s="780"/>
      <c r="DYQ26" s="780"/>
      <c r="DYR26" s="780"/>
      <c r="DYS26" s="780"/>
      <c r="DYT26" s="780"/>
      <c r="DYU26" s="780"/>
      <c r="DYV26" s="780"/>
      <c r="DYW26" s="780"/>
      <c r="DYX26" s="780"/>
      <c r="DYY26" s="780"/>
      <c r="DYZ26" s="780"/>
      <c r="DZA26" s="780"/>
      <c r="DZB26" s="780"/>
      <c r="DZC26" s="780"/>
      <c r="DZD26" s="780"/>
      <c r="DZE26" s="780"/>
      <c r="DZF26" s="780"/>
      <c r="DZG26" s="780"/>
      <c r="DZH26" s="780"/>
      <c r="DZI26" s="780"/>
      <c r="DZJ26" s="780"/>
      <c r="DZK26" s="780"/>
      <c r="DZL26" s="780"/>
      <c r="DZM26" s="780"/>
      <c r="DZN26" s="780"/>
      <c r="DZO26" s="780"/>
      <c r="DZP26" s="780"/>
      <c r="DZQ26" s="780"/>
      <c r="DZR26" s="780"/>
      <c r="DZS26" s="780"/>
      <c r="DZT26" s="780"/>
      <c r="DZU26" s="780"/>
      <c r="DZV26" s="780"/>
      <c r="DZW26" s="780"/>
      <c r="DZX26" s="780"/>
      <c r="DZY26" s="780"/>
      <c r="DZZ26" s="780"/>
      <c r="EAA26" s="780"/>
      <c r="EAB26" s="780"/>
      <c r="EAC26" s="780"/>
      <c r="EAD26" s="780"/>
      <c r="EAE26" s="780"/>
      <c r="EAF26" s="780"/>
      <c r="EAG26" s="780"/>
      <c r="EAH26" s="780"/>
      <c r="EAI26" s="780"/>
      <c r="EAJ26" s="780"/>
      <c r="EAK26" s="780"/>
      <c r="EAL26" s="780"/>
      <c r="EAM26" s="780"/>
      <c r="EAN26" s="780"/>
      <c r="EAO26" s="780"/>
      <c r="EAP26" s="780"/>
      <c r="EAQ26" s="780"/>
      <c r="EAR26" s="780"/>
      <c r="EAS26" s="780"/>
      <c r="EAT26" s="780"/>
      <c r="EAU26" s="780"/>
      <c r="EAV26" s="780"/>
      <c r="EAW26" s="780"/>
      <c r="EAX26" s="780"/>
      <c r="EAY26" s="780"/>
      <c r="EAZ26" s="780"/>
      <c r="EBA26" s="780"/>
      <c r="EBB26" s="780"/>
      <c r="EBC26" s="780"/>
      <c r="EBD26" s="780"/>
      <c r="EBE26" s="780"/>
      <c r="EBF26" s="780"/>
      <c r="EBG26" s="780"/>
      <c r="EBH26" s="780"/>
      <c r="EBI26" s="780"/>
      <c r="EBJ26" s="780"/>
      <c r="EBK26" s="780"/>
      <c r="EBL26" s="780"/>
      <c r="EBM26" s="780"/>
      <c r="EBN26" s="780"/>
      <c r="EBO26" s="780"/>
      <c r="EBP26" s="780"/>
      <c r="EBQ26" s="780"/>
      <c r="EBR26" s="780"/>
      <c r="EBS26" s="780"/>
      <c r="EBT26" s="780"/>
      <c r="EBU26" s="780"/>
      <c r="EBV26" s="780"/>
      <c r="EBW26" s="780"/>
      <c r="EBX26" s="780"/>
      <c r="EBY26" s="780"/>
      <c r="EBZ26" s="780"/>
      <c r="ECA26" s="780"/>
      <c r="ECB26" s="780"/>
      <c r="ECC26" s="780"/>
      <c r="ECD26" s="780"/>
      <c r="ECE26" s="780"/>
      <c r="ECF26" s="780"/>
      <c r="ECG26" s="780"/>
      <c r="ECH26" s="780"/>
      <c r="ECI26" s="780"/>
      <c r="ECJ26" s="780"/>
      <c r="ECK26" s="780"/>
      <c r="ECL26" s="780"/>
      <c r="ECM26" s="780"/>
      <c r="ECN26" s="780"/>
      <c r="ECO26" s="780"/>
      <c r="ECP26" s="780"/>
      <c r="ECQ26" s="780"/>
      <c r="ECR26" s="780"/>
      <c r="ECS26" s="780"/>
      <c r="ECT26" s="780"/>
      <c r="ECU26" s="780"/>
      <c r="ECV26" s="780"/>
      <c r="ECW26" s="780"/>
      <c r="ECX26" s="780"/>
      <c r="ECY26" s="780"/>
      <c r="ECZ26" s="780"/>
      <c r="EDA26" s="780"/>
      <c r="EDB26" s="780"/>
      <c r="EDC26" s="780"/>
      <c r="EDD26" s="780"/>
      <c r="EDE26" s="780"/>
      <c r="EDF26" s="780"/>
      <c r="EDG26" s="780"/>
      <c r="EDH26" s="780"/>
      <c r="EDI26" s="780"/>
      <c r="EDJ26" s="780"/>
      <c r="EDK26" s="780"/>
      <c r="EDL26" s="780"/>
      <c r="EDM26" s="780"/>
      <c r="EDN26" s="780"/>
      <c r="EDO26" s="780"/>
      <c r="EDP26" s="780"/>
      <c r="EDQ26" s="780"/>
      <c r="EDR26" s="780"/>
      <c r="EDS26" s="780"/>
      <c r="EDT26" s="780"/>
      <c r="EDU26" s="780"/>
      <c r="EDV26" s="780"/>
      <c r="EDW26" s="780"/>
      <c r="EDX26" s="780"/>
      <c r="EDY26" s="780"/>
      <c r="EDZ26" s="780"/>
      <c r="EEA26" s="780"/>
      <c r="EEB26" s="780"/>
      <c r="EEC26" s="780"/>
      <c r="EED26" s="780"/>
      <c r="EEE26" s="780"/>
      <c r="EEF26" s="780"/>
      <c r="EEG26" s="780"/>
      <c r="EEH26" s="780"/>
      <c r="EEI26" s="780"/>
      <c r="EEJ26" s="780"/>
      <c r="EEK26" s="780"/>
      <c r="EEL26" s="780"/>
      <c r="EEM26" s="780"/>
      <c r="EEN26" s="780"/>
      <c r="EEO26" s="780"/>
      <c r="EEP26" s="780"/>
      <c r="EEQ26" s="780"/>
      <c r="EER26" s="780"/>
      <c r="EES26" s="780"/>
      <c r="EET26" s="780"/>
      <c r="EEU26" s="780"/>
      <c r="EEV26" s="780"/>
      <c r="EEW26" s="780"/>
      <c r="EEX26" s="780"/>
      <c r="EEY26" s="780"/>
      <c r="EEZ26" s="780"/>
      <c r="EFA26" s="780"/>
      <c r="EFB26" s="780"/>
      <c r="EFC26" s="780"/>
      <c r="EFD26" s="780"/>
      <c r="EFE26" s="780"/>
      <c r="EFF26" s="780"/>
      <c r="EFG26" s="780"/>
      <c r="EFH26" s="780"/>
      <c r="EFI26" s="780"/>
      <c r="EFJ26" s="780"/>
      <c r="EFK26" s="780"/>
      <c r="EFL26" s="780"/>
      <c r="EFM26" s="780"/>
      <c r="EFN26" s="780"/>
      <c r="EFO26" s="780"/>
      <c r="EFP26" s="780"/>
      <c r="EFQ26" s="780"/>
      <c r="EFR26" s="780"/>
      <c r="EFS26" s="780"/>
      <c r="EFT26" s="780"/>
      <c r="EFU26" s="780"/>
      <c r="EFV26" s="780"/>
      <c r="EFW26" s="780"/>
      <c r="EFX26" s="780"/>
      <c r="EFY26" s="780"/>
      <c r="EFZ26" s="780"/>
      <c r="EGA26" s="780"/>
      <c r="EGB26" s="780"/>
      <c r="EGC26" s="780"/>
      <c r="EGD26" s="780"/>
      <c r="EGE26" s="780"/>
      <c r="EGF26" s="780"/>
      <c r="EGG26" s="780"/>
      <c r="EGH26" s="780"/>
      <c r="EGI26" s="780"/>
      <c r="EGJ26" s="780"/>
      <c r="EGK26" s="780"/>
      <c r="EGL26" s="780"/>
      <c r="EGM26" s="780"/>
      <c r="EGN26" s="780"/>
      <c r="EGO26" s="780"/>
      <c r="EGP26" s="780"/>
      <c r="EGQ26" s="780"/>
      <c r="EGR26" s="780"/>
      <c r="EGS26" s="780"/>
      <c r="EGT26" s="780"/>
      <c r="EGU26" s="780"/>
      <c r="EGV26" s="780"/>
      <c r="EGW26" s="780"/>
      <c r="EGX26" s="780"/>
      <c r="EGY26" s="780"/>
      <c r="EGZ26" s="780"/>
      <c r="EHA26" s="780"/>
      <c r="EHB26" s="780"/>
      <c r="EHC26" s="780"/>
      <c r="EHD26" s="780"/>
      <c r="EHE26" s="780"/>
      <c r="EHF26" s="780"/>
      <c r="EHG26" s="780"/>
      <c r="EHH26" s="780"/>
      <c r="EHI26" s="780"/>
      <c r="EHJ26" s="780"/>
      <c r="EHK26" s="780"/>
      <c r="EHL26" s="780"/>
      <c r="EHM26" s="780"/>
      <c r="EHN26" s="780"/>
      <c r="EHO26" s="780"/>
      <c r="EHP26" s="780"/>
      <c r="EHQ26" s="780"/>
      <c r="EHR26" s="780"/>
      <c r="EHS26" s="780"/>
      <c r="EHT26" s="780"/>
      <c r="EHU26" s="780"/>
      <c r="EHV26" s="780"/>
      <c r="EHW26" s="780"/>
      <c r="EHX26" s="780"/>
      <c r="EHY26" s="780"/>
      <c r="EHZ26" s="780"/>
      <c r="EIA26" s="780"/>
      <c r="EIB26" s="780"/>
      <c r="EIC26" s="780"/>
      <c r="EID26" s="780"/>
      <c r="EIE26" s="780"/>
      <c r="EIF26" s="780"/>
      <c r="EIG26" s="780"/>
      <c r="EIH26" s="780"/>
      <c r="EII26" s="780"/>
      <c r="EIJ26" s="780"/>
      <c r="EIK26" s="780"/>
      <c r="EIL26" s="780"/>
      <c r="EIM26" s="780"/>
      <c r="EIN26" s="780"/>
      <c r="EIO26" s="780"/>
      <c r="EIP26" s="780"/>
      <c r="EIQ26" s="780"/>
      <c r="EIR26" s="780"/>
      <c r="EIS26" s="780"/>
      <c r="EIT26" s="780"/>
      <c r="EIU26" s="780"/>
      <c r="EIV26" s="780"/>
      <c r="EIW26" s="780"/>
      <c r="EIX26" s="780"/>
      <c r="EIY26" s="780"/>
      <c r="EIZ26" s="780"/>
      <c r="EJA26" s="780"/>
      <c r="EJB26" s="780"/>
      <c r="EJC26" s="780"/>
      <c r="EJD26" s="780"/>
      <c r="EJE26" s="780"/>
      <c r="EJF26" s="780"/>
      <c r="EJG26" s="780"/>
      <c r="EJH26" s="780"/>
      <c r="EJI26" s="780"/>
      <c r="EJJ26" s="780"/>
      <c r="EJK26" s="780"/>
      <c r="EJL26" s="780"/>
      <c r="EJM26" s="780"/>
      <c r="EJN26" s="780"/>
      <c r="EJO26" s="780"/>
      <c r="EJP26" s="780"/>
      <c r="EJQ26" s="780"/>
      <c r="EJR26" s="780"/>
      <c r="EJS26" s="780"/>
      <c r="EJT26" s="780"/>
      <c r="EJU26" s="780"/>
      <c r="EJV26" s="780"/>
      <c r="EJW26" s="780"/>
      <c r="EJX26" s="780"/>
      <c r="EJY26" s="780"/>
      <c r="EJZ26" s="780"/>
      <c r="EKA26" s="780"/>
      <c r="EKB26" s="780"/>
      <c r="EKC26" s="780"/>
      <c r="EKD26" s="780"/>
      <c r="EKE26" s="780"/>
      <c r="EKF26" s="780"/>
      <c r="EKG26" s="780"/>
      <c r="EKH26" s="780"/>
      <c r="EKI26" s="780"/>
      <c r="EKJ26" s="780"/>
      <c r="EKK26" s="780"/>
      <c r="EKL26" s="780"/>
      <c r="EKM26" s="780"/>
      <c r="EKN26" s="780"/>
      <c r="EKO26" s="780"/>
      <c r="EKP26" s="780"/>
      <c r="EKQ26" s="780"/>
      <c r="EKR26" s="780"/>
      <c r="EKS26" s="780"/>
      <c r="EKT26" s="780"/>
      <c r="EKU26" s="780"/>
      <c r="EKV26" s="780"/>
      <c r="EKW26" s="780"/>
      <c r="EKX26" s="780"/>
      <c r="EKY26" s="780"/>
      <c r="EKZ26" s="780"/>
      <c r="ELA26" s="780"/>
      <c r="ELB26" s="780"/>
      <c r="ELC26" s="780"/>
      <c r="ELD26" s="780"/>
      <c r="ELE26" s="780"/>
      <c r="ELF26" s="780"/>
      <c r="ELG26" s="780"/>
      <c r="ELH26" s="780"/>
      <c r="ELI26" s="780"/>
      <c r="ELJ26" s="780"/>
      <c r="ELK26" s="780"/>
      <c r="ELL26" s="780"/>
      <c r="ELM26" s="780"/>
      <c r="ELN26" s="780"/>
      <c r="ELO26" s="780"/>
      <c r="ELP26" s="780"/>
      <c r="ELQ26" s="780"/>
      <c r="ELR26" s="780"/>
      <c r="ELS26" s="780"/>
      <c r="ELT26" s="780"/>
      <c r="ELU26" s="780"/>
      <c r="ELV26" s="780"/>
      <c r="ELW26" s="780"/>
      <c r="ELX26" s="780"/>
      <c r="ELY26" s="780"/>
      <c r="ELZ26" s="780"/>
      <c r="EMA26" s="780"/>
      <c r="EMB26" s="780"/>
      <c r="EMC26" s="780"/>
      <c r="EMD26" s="780"/>
      <c r="EME26" s="780"/>
      <c r="EMF26" s="780"/>
      <c r="EMG26" s="780"/>
      <c r="EMH26" s="780"/>
      <c r="EMI26" s="780"/>
      <c r="EMJ26" s="780"/>
      <c r="EMK26" s="780"/>
      <c r="EML26" s="780"/>
      <c r="EMM26" s="780"/>
      <c r="EMN26" s="780"/>
      <c r="EMO26" s="780"/>
      <c r="EMP26" s="780"/>
      <c r="EMQ26" s="780"/>
      <c r="EMR26" s="780"/>
      <c r="EMS26" s="780"/>
      <c r="EMT26" s="780"/>
      <c r="EMU26" s="780"/>
      <c r="EMV26" s="780"/>
      <c r="EMW26" s="780"/>
      <c r="EMX26" s="780"/>
      <c r="EMY26" s="780"/>
      <c r="EMZ26" s="780"/>
      <c r="ENA26" s="780"/>
      <c r="ENB26" s="780"/>
      <c r="ENC26" s="780"/>
      <c r="END26" s="780"/>
      <c r="ENE26" s="780"/>
      <c r="ENF26" s="780"/>
      <c r="ENG26" s="780"/>
      <c r="ENH26" s="780"/>
      <c r="ENI26" s="780"/>
      <c r="ENJ26" s="780"/>
      <c r="ENK26" s="780"/>
      <c r="ENL26" s="780"/>
      <c r="ENM26" s="780"/>
      <c r="ENN26" s="780"/>
      <c r="ENO26" s="780"/>
      <c r="ENP26" s="780"/>
      <c r="ENQ26" s="780"/>
      <c r="ENR26" s="780"/>
      <c r="ENS26" s="780"/>
      <c r="ENT26" s="780"/>
      <c r="ENU26" s="780"/>
      <c r="ENV26" s="780"/>
      <c r="ENW26" s="780"/>
      <c r="ENX26" s="780"/>
      <c r="ENY26" s="780"/>
      <c r="ENZ26" s="780"/>
      <c r="EOA26" s="780"/>
      <c r="EOB26" s="780"/>
      <c r="EOC26" s="780"/>
      <c r="EOD26" s="780"/>
      <c r="EOE26" s="780"/>
      <c r="EOF26" s="780"/>
      <c r="EOG26" s="780"/>
      <c r="EOH26" s="780"/>
      <c r="EOI26" s="780"/>
      <c r="EOJ26" s="780"/>
      <c r="EOK26" s="780"/>
      <c r="EOL26" s="780"/>
      <c r="EOM26" s="780"/>
      <c r="EON26" s="780"/>
      <c r="EOO26" s="780"/>
      <c r="EOP26" s="780"/>
      <c r="EOQ26" s="780"/>
      <c r="EOR26" s="780"/>
      <c r="EOS26" s="780"/>
      <c r="EOT26" s="780"/>
      <c r="EOU26" s="780"/>
      <c r="EOV26" s="780"/>
      <c r="EOW26" s="780"/>
      <c r="EOX26" s="780"/>
      <c r="EOY26" s="780"/>
      <c r="EOZ26" s="780"/>
      <c r="EPA26" s="780"/>
      <c r="EPB26" s="780"/>
      <c r="EPC26" s="780"/>
      <c r="EPD26" s="780"/>
      <c r="EPE26" s="780"/>
      <c r="EPF26" s="780"/>
      <c r="EPG26" s="780"/>
      <c r="EPH26" s="780"/>
      <c r="EPI26" s="780"/>
      <c r="EPJ26" s="780"/>
      <c r="EPK26" s="780"/>
      <c r="EPL26" s="780"/>
      <c r="EPM26" s="780"/>
      <c r="EPN26" s="780"/>
      <c r="EPO26" s="780"/>
      <c r="EPP26" s="780"/>
      <c r="EPQ26" s="780"/>
      <c r="EPR26" s="780"/>
      <c r="EPS26" s="780"/>
      <c r="EPT26" s="780"/>
      <c r="EPU26" s="780"/>
      <c r="EPV26" s="780"/>
      <c r="EPW26" s="780"/>
      <c r="EPX26" s="780"/>
      <c r="EPY26" s="780"/>
      <c r="EPZ26" s="780"/>
      <c r="EQA26" s="780"/>
      <c r="EQB26" s="780"/>
      <c r="EQC26" s="780"/>
      <c r="EQD26" s="780"/>
      <c r="EQE26" s="780"/>
      <c r="EQF26" s="780"/>
      <c r="EQG26" s="780"/>
      <c r="EQH26" s="780"/>
      <c r="EQI26" s="780"/>
      <c r="EQJ26" s="780"/>
      <c r="EQK26" s="780"/>
      <c r="EQL26" s="780"/>
      <c r="EQM26" s="780"/>
      <c r="EQN26" s="780"/>
      <c r="EQO26" s="780"/>
      <c r="EQP26" s="780"/>
      <c r="EQQ26" s="780"/>
      <c r="EQR26" s="780"/>
      <c r="EQS26" s="780"/>
      <c r="EQT26" s="780"/>
      <c r="EQU26" s="780"/>
      <c r="EQV26" s="780"/>
      <c r="EQW26" s="780"/>
      <c r="EQX26" s="780"/>
      <c r="EQY26" s="780"/>
      <c r="EQZ26" s="780"/>
      <c r="ERA26" s="780"/>
      <c r="ERB26" s="780"/>
      <c r="ERC26" s="780"/>
      <c r="ERD26" s="780"/>
      <c r="ERE26" s="780"/>
      <c r="ERF26" s="780"/>
      <c r="ERG26" s="780"/>
      <c r="ERH26" s="780"/>
      <c r="ERI26" s="780"/>
      <c r="ERJ26" s="780"/>
      <c r="ERK26" s="780"/>
      <c r="ERL26" s="780"/>
      <c r="ERM26" s="780"/>
      <c r="ERN26" s="780"/>
      <c r="ERO26" s="780"/>
      <c r="ERP26" s="780"/>
      <c r="ERQ26" s="780"/>
      <c r="ERR26" s="780"/>
      <c r="ERS26" s="780"/>
      <c r="ERT26" s="780"/>
      <c r="ERU26" s="780"/>
      <c r="ERV26" s="780"/>
      <c r="ERW26" s="780"/>
      <c r="ERX26" s="780"/>
      <c r="ERY26" s="780"/>
      <c r="ERZ26" s="780"/>
      <c r="ESA26" s="780"/>
      <c r="ESB26" s="780"/>
      <c r="ESC26" s="780"/>
      <c r="ESD26" s="780"/>
      <c r="ESE26" s="780"/>
      <c r="ESF26" s="780"/>
      <c r="ESG26" s="780"/>
      <c r="ESH26" s="780"/>
      <c r="ESI26" s="780"/>
      <c r="ESJ26" s="780"/>
      <c r="ESK26" s="780"/>
      <c r="ESL26" s="780"/>
      <c r="ESM26" s="780"/>
      <c r="ESN26" s="780"/>
      <c r="ESO26" s="780"/>
      <c r="ESP26" s="780"/>
      <c r="ESQ26" s="780"/>
      <c r="ESR26" s="780"/>
      <c r="ESS26" s="780"/>
      <c r="EST26" s="780"/>
      <c r="ESU26" s="780"/>
      <c r="ESV26" s="780"/>
      <c r="ESW26" s="780"/>
      <c r="ESX26" s="780"/>
      <c r="ESY26" s="780"/>
      <c r="ESZ26" s="780"/>
      <c r="ETA26" s="780"/>
      <c r="ETB26" s="780"/>
      <c r="ETC26" s="780"/>
      <c r="ETD26" s="780"/>
      <c r="ETE26" s="780"/>
      <c r="ETF26" s="780"/>
      <c r="ETG26" s="780"/>
      <c r="ETH26" s="780"/>
      <c r="ETI26" s="780"/>
      <c r="ETJ26" s="780"/>
      <c r="ETK26" s="780"/>
      <c r="ETL26" s="780"/>
      <c r="ETM26" s="780"/>
      <c r="ETN26" s="780"/>
      <c r="ETO26" s="780"/>
      <c r="ETP26" s="780"/>
      <c r="ETQ26" s="780"/>
      <c r="ETR26" s="780"/>
      <c r="ETS26" s="780"/>
      <c r="ETT26" s="780"/>
      <c r="ETU26" s="780"/>
      <c r="ETV26" s="780"/>
      <c r="ETW26" s="780"/>
      <c r="ETX26" s="780"/>
      <c r="ETY26" s="780"/>
      <c r="ETZ26" s="780"/>
      <c r="EUA26" s="780"/>
      <c r="EUB26" s="780"/>
      <c r="EUC26" s="780"/>
      <c r="EUD26" s="780"/>
      <c r="EUE26" s="780"/>
      <c r="EUF26" s="780"/>
      <c r="EUG26" s="780"/>
      <c r="EUH26" s="780"/>
      <c r="EUI26" s="780"/>
      <c r="EUJ26" s="780"/>
      <c r="EUK26" s="780"/>
      <c r="EUL26" s="780"/>
      <c r="EUM26" s="780"/>
      <c r="EUN26" s="780"/>
      <c r="EUO26" s="780"/>
      <c r="EUP26" s="780"/>
      <c r="EUQ26" s="780"/>
      <c r="EUR26" s="780"/>
      <c r="EUS26" s="780"/>
      <c r="EUT26" s="780"/>
      <c r="EUU26" s="780"/>
      <c r="EUV26" s="780"/>
      <c r="EUW26" s="780"/>
      <c r="EUX26" s="780"/>
      <c r="EUY26" s="780"/>
      <c r="EUZ26" s="780"/>
      <c r="EVA26" s="780"/>
      <c r="EVB26" s="780"/>
      <c r="EVC26" s="780"/>
      <c r="EVD26" s="780"/>
      <c r="EVE26" s="780"/>
      <c r="EVF26" s="780"/>
      <c r="EVG26" s="780"/>
      <c r="EVH26" s="780"/>
      <c r="EVI26" s="780"/>
      <c r="EVJ26" s="780"/>
      <c r="EVK26" s="780"/>
      <c r="EVL26" s="780"/>
      <c r="EVM26" s="780"/>
      <c r="EVN26" s="780"/>
      <c r="EVO26" s="780"/>
      <c r="EVP26" s="780"/>
      <c r="EVQ26" s="780"/>
      <c r="EVR26" s="780"/>
      <c r="EVS26" s="780"/>
      <c r="EVT26" s="780"/>
      <c r="EVU26" s="780"/>
      <c r="EVV26" s="780"/>
      <c r="EVW26" s="780"/>
      <c r="EVX26" s="780"/>
      <c r="EVY26" s="780"/>
      <c r="EVZ26" s="780"/>
      <c r="EWA26" s="780"/>
      <c r="EWB26" s="780"/>
      <c r="EWC26" s="780"/>
      <c r="EWD26" s="780"/>
      <c r="EWE26" s="780"/>
      <c r="EWF26" s="780"/>
      <c r="EWG26" s="780"/>
      <c r="EWH26" s="780"/>
      <c r="EWI26" s="780"/>
      <c r="EWJ26" s="780"/>
      <c r="EWK26" s="780"/>
      <c r="EWL26" s="780"/>
      <c r="EWM26" s="780"/>
      <c r="EWN26" s="780"/>
      <c r="EWO26" s="780"/>
      <c r="EWP26" s="780"/>
      <c r="EWQ26" s="780"/>
      <c r="EWR26" s="780"/>
      <c r="EWS26" s="780"/>
      <c r="EWT26" s="780"/>
      <c r="EWU26" s="780"/>
      <c r="EWV26" s="780"/>
      <c r="EWW26" s="780"/>
      <c r="EWX26" s="780"/>
      <c r="EWY26" s="780"/>
      <c r="EWZ26" s="780"/>
      <c r="EXA26" s="780"/>
      <c r="EXB26" s="780"/>
      <c r="EXC26" s="780"/>
      <c r="EXD26" s="780"/>
      <c r="EXE26" s="780"/>
      <c r="EXF26" s="780"/>
      <c r="EXG26" s="780"/>
      <c r="EXH26" s="780"/>
      <c r="EXI26" s="780"/>
      <c r="EXJ26" s="780"/>
      <c r="EXK26" s="780"/>
      <c r="EXL26" s="780"/>
      <c r="EXM26" s="780"/>
      <c r="EXN26" s="780"/>
      <c r="EXO26" s="780"/>
      <c r="EXP26" s="780"/>
      <c r="EXQ26" s="780"/>
      <c r="EXR26" s="780"/>
      <c r="EXS26" s="780"/>
      <c r="EXT26" s="780"/>
      <c r="EXU26" s="780"/>
      <c r="EXV26" s="780"/>
      <c r="EXW26" s="780"/>
      <c r="EXX26" s="780"/>
      <c r="EXY26" s="780"/>
      <c r="EXZ26" s="780"/>
      <c r="EYA26" s="780"/>
      <c r="EYB26" s="780"/>
      <c r="EYC26" s="780"/>
      <c r="EYD26" s="780"/>
      <c r="EYE26" s="780"/>
      <c r="EYF26" s="780"/>
      <c r="EYG26" s="780"/>
      <c r="EYH26" s="780"/>
      <c r="EYI26" s="780"/>
      <c r="EYJ26" s="780"/>
      <c r="EYK26" s="780"/>
      <c r="EYL26" s="780"/>
      <c r="EYM26" s="780"/>
      <c r="EYN26" s="780"/>
      <c r="EYO26" s="780"/>
      <c r="EYP26" s="780"/>
      <c r="EYQ26" s="780"/>
      <c r="EYR26" s="780"/>
      <c r="EYS26" s="780"/>
      <c r="EYT26" s="780"/>
      <c r="EYU26" s="780"/>
      <c r="EYV26" s="780"/>
      <c r="EYW26" s="780"/>
      <c r="EYX26" s="780"/>
      <c r="EYY26" s="780"/>
      <c r="EYZ26" s="780"/>
      <c r="EZA26" s="780"/>
      <c r="EZB26" s="780"/>
      <c r="EZC26" s="780"/>
      <c r="EZD26" s="780"/>
      <c r="EZE26" s="780"/>
      <c r="EZF26" s="780"/>
      <c r="EZG26" s="780"/>
      <c r="EZH26" s="780"/>
      <c r="EZI26" s="780"/>
      <c r="EZJ26" s="780"/>
      <c r="EZK26" s="780"/>
      <c r="EZL26" s="780"/>
      <c r="EZM26" s="780"/>
      <c r="EZN26" s="780"/>
      <c r="EZO26" s="780"/>
      <c r="EZP26" s="780"/>
      <c r="EZQ26" s="780"/>
      <c r="EZR26" s="780"/>
      <c r="EZS26" s="780"/>
      <c r="EZT26" s="780"/>
      <c r="EZU26" s="780"/>
      <c r="EZV26" s="780"/>
      <c r="EZW26" s="780"/>
      <c r="EZX26" s="780"/>
      <c r="EZY26" s="780"/>
      <c r="EZZ26" s="780"/>
      <c r="FAA26" s="780"/>
      <c r="FAB26" s="780"/>
      <c r="FAC26" s="780"/>
      <c r="FAD26" s="780"/>
      <c r="FAE26" s="780"/>
      <c r="FAF26" s="780"/>
      <c r="FAG26" s="780"/>
      <c r="FAH26" s="780"/>
      <c r="FAI26" s="780"/>
      <c r="FAJ26" s="780"/>
      <c r="FAK26" s="780"/>
      <c r="FAL26" s="780"/>
      <c r="FAM26" s="780"/>
      <c r="FAN26" s="780"/>
      <c r="FAO26" s="780"/>
      <c r="FAP26" s="780"/>
      <c r="FAQ26" s="780"/>
      <c r="FAR26" s="780"/>
      <c r="FAS26" s="780"/>
      <c r="FAT26" s="780"/>
      <c r="FAU26" s="780"/>
      <c r="FAV26" s="780"/>
      <c r="FAW26" s="780"/>
      <c r="FAX26" s="780"/>
      <c r="FAY26" s="780"/>
      <c r="FAZ26" s="780"/>
      <c r="FBA26" s="780"/>
      <c r="FBB26" s="780"/>
      <c r="FBC26" s="780"/>
      <c r="FBD26" s="780"/>
      <c r="FBE26" s="780"/>
      <c r="FBF26" s="780"/>
      <c r="FBG26" s="780"/>
      <c r="FBH26" s="780"/>
      <c r="FBI26" s="780"/>
      <c r="FBJ26" s="780"/>
      <c r="FBK26" s="780"/>
      <c r="FBL26" s="780"/>
      <c r="FBM26" s="780"/>
      <c r="FBN26" s="780"/>
      <c r="FBO26" s="780"/>
      <c r="FBP26" s="780"/>
      <c r="FBQ26" s="780"/>
      <c r="FBR26" s="780"/>
      <c r="FBS26" s="780"/>
      <c r="FBT26" s="780"/>
      <c r="FBU26" s="780"/>
      <c r="FBV26" s="780"/>
      <c r="FBW26" s="780"/>
      <c r="FBX26" s="780"/>
      <c r="FBY26" s="780"/>
      <c r="FBZ26" s="780"/>
      <c r="FCA26" s="780"/>
      <c r="FCB26" s="780"/>
      <c r="FCC26" s="780"/>
      <c r="FCD26" s="780"/>
      <c r="FCE26" s="780"/>
      <c r="FCF26" s="780"/>
      <c r="FCG26" s="780"/>
      <c r="FCH26" s="780"/>
      <c r="FCI26" s="780"/>
      <c r="FCJ26" s="780"/>
      <c r="FCK26" s="780"/>
      <c r="FCL26" s="780"/>
      <c r="FCM26" s="780"/>
      <c r="FCN26" s="780"/>
      <c r="FCO26" s="780"/>
      <c r="FCP26" s="780"/>
      <c r="FCQ26" s="780"/>
      <c r="FCR26" s="780"/>
      <c r="FCS26" s="780"/>
      <c r="FCT26" s="780"/>
      <c r="FCU26" s="780"/>
      <c r="FCV26" s="780"/>
      <c r="FCW26" s="780"/>
      <c r="FCX26" s="780"/>
      <c r="FCY26" s="780"/>
      <c r="FCZ26" s="780"/>
      <c r="FDA26" s="780"/>
      <c r="FDB26" s="780"/>
      <c r="FDC26" s="780"/>
      <c r="FDD26" s="780"/>
      <c r="FDE26" s="780"/>
      <c r="FDF26" s="780"/>
      <c r="FDG26" s="780"/>
      <c r="FDH26" s="780"/>
      <c r="FDI26" s="780"/>
      <c r="FDJ26" s="780"/>
      <c r="FDK26" s="780"/>
      <c r="FDL26" s="780"/>
      <c r="FDM26" s="780"/>
      <c r="FDN26" s="780"/>
      <c r="FDO26" s="780"/>
      <c r="FDP26" s="780"/>
      <c r="FDQ26" s="780"/>
      <c r="FDR26" s="780"/>
      <c r="FDS26" s="780"/>
      <c r="FDT26" s="780"/>
      <c r="FDU26" s="780"/>
      <c r="FDV26" s="780"/>
      <c r="FDW26" s="780"/>
      <c r="FDX26" s="780"/>
      <c r="FDY26" s="780"/>
      <c r="FDZ26" s="780"/>
      <c r="FEA26" s="780"/>
      <c r="FEB26" s="780"/>
      <c r="FEC26" s="780"/>
      <c r="FED26" s="780"/>
      <c r="FEE26" s="780"/>
      <c r="FEF26" s="780"/>
      <c r="FEG26" s="780"/>
      <c r="FEH26" s="780"/>
      <c r="FEI26" s="780"/>
      <c r="FEJ26" s="780"/>
      <c r="FEK26" s="780"/>
      <c r="FEL26" s="780"/>
      <c r="FEM26" s="780"/>
      <c r="FEN26" s="780"/>
      <c r="FEO26" s="780"/>
      <c r="FEP26" s="780"/>
      <c r="FEQ26" s="780"/>
      <c r="FER26" s="780"/>
      <c r="FES26" s="780"/>
      <c r="FET26" s="780"/>
      <c r="FEU26" s="780"/>
      <c r="FEV26" s="780"/>
      <c r="FEW26" s="780"/>
      <c r="FEX26" s="780"/>
      <c r="FEY26" s="780"/>
      <c r="FEZ26" s="780"/>
      <c r="FFA26" s="780"/>
      <c r="FFB26" s="780"/>
      <c r="FFC26" s="780"/>
      <c r="FFD26" s="780"/>
      <c r="FFE26" s="780"/>
      <c r="FFF26" s="780"/>
      <c r="FFG26" s="780"/>
      <c r="FFH26" s="780"/>
      <c r="FFI26" s="780"/>
      <c r="FFJ26" s="780"/>
      <c r="FFK26" s="780"/>
      <c r="FFL26" s="780"/>
      <c r="FFM26" s="780"/>
      <c r="FFN26" s="780"/>
      <c r="FFO26" s="780"/>
      <c r="FFP26" s="780"/>
      <c r="FFQ26" s="780"/>
      <c r="FFR26" s="780"/>
      <c r="FFS26" s="780"/>
      <c r="FFT26" s="780"/>
      <c r="FFU26" s="780"/>
      <c r="FFV26" s="780"/>
      <c r="FFW26" s="780"/>
      <c r="FFX26" s="780"/>
      <c r="FFY26" s="780"/>
      <c r="FFZ26" s="780"/>
      <c r="FGA26" s="780"/>
      <c r="FGB26" s="780"/>
      <c r="FGC26" s="780"/>
      <c r="FGD26" s="780"/>
      <c r="FGE26" s="780"/>
      <c r="FGF26" s="780"/>
      <c r="FGG26" s="780"/>
      <c r="FGH26" s="780"/>
      <c r="FGI26" s="780"/>
      <c r="FGJ26" s="780"/>
      <c r="FGK26" s="780"/>
      <c r="FGL26" s="780"/>
      <c r="FGM26" s="780"/>
      <c r="FGN26" s="780"/>
      <c r="FGO26" s="780"/>
      <c r="FGP26" s="780"/>
      <c r="FGQ26" s="780"/>
      <c r="FGR26" s="780"/>
      <c r="FGS26" s="780"/>
      <c r="FGT26" s="780"/>
      <c r="FGU26" s="780"/>
      <c r="FGV26" s="780"/>
      <c r="FGW26" s="780"/>
      <c r="FGX26" s="780"/>
      <c r="FGY26" s="780"/>
      <c r="FGZ26" s="780"/>
      <c r="FHA26" s="780"/>
      <c r="FHB26" s="780"/>
      <c r="FHC26" s="780"/>
      <c r="FHD26" s="780"/>
      <c r="FHE26" s="780"/>
      <c r="FHF26" s="780"/>
      <c r="FHG26" s="780"/>
      <c r="FHH26" s="780"/>
      <c r="FHI26" s="780"/>
      <c r="FHJ26" s="780"/>
      <c r="FHK26" s="780"/>
      <c r="FHL26" s="780"/>
      <c r="FHM26" s="780"/>
      <c r="FHN26" s="780"/>
      <c r="FHO26" s="780"/>
      <c r="FHP26" s="780"/>
      <c r="FHQ26" s="780"/>
      <c r="FHR26" s="780"/>
      <c r="FHS26" s="780"/>
      <c r="FHT26" s="780"/>
      <c r="FHU26" s="780"/>
      <c r="FHV26" s="780"/>
      <c r="FHW26" s="780"/>
      <c r="FHX26" s="780"/>
      <c r="FHY26" s="780"/>
      <c r="FHZ26" s="780"/>
      <c r="FIA26" s="780"/>
      <c r="FIB26" s="780"/>
      <c r="FIC26" s="780"/>
      <c r="FID26" s="780"/>
      <c r="FIE26" s="780"/>
      <c r="FIF26" s="780"/>
      <c r="FIG26" s="780"/>
      <c r="FIH26" s="780"/>
      <c r="FII26" s="780"/>
      <c r="FIJ26" s="780"/>
      <c r="FIK26" s="780"/>
      <c r="FIL26" s="780"/>
      <c r="FIM26" s="780"/>
      <c r="FIN26" s="780"/>
      <c r="FIO26" s="780"/>
      <c r="FIP26" s="780"/>
      <c r="FIQ26" s="780"/>
      <c r="FIR26" s="780"/>
      <c r="FIS26" s="780"/>
      <c r="FIT26" s="780"/>
      <c r="FIU26" s="780"/>
      <c r="FIV26" s="780"/>
      <c r="FIW26" s="780"/>
      <c r="FIX26" s="780"/>
      <c r="FIY26" s="780"/>
      <c r="FIZ26" s="780"/>
      <c r="FJA26" s="780"/>
      <c r="FJB26" s="780"/>
      <c r="FJC26" s="780"/>
      <c r="FJD26" s="780"/>
      <c r="FJE26" s="780"/>
      <c r="FJF26" s="780"/>
      <c r="FJG26" s="780"/>
      <c r="FJH26" s="780"/>
      <c r="FJI26" s="780"/>
      <c r="FJJ26" s="780"/>
      <c r="FJK26" s="780"/>
      <c r="FJL26" s="780"/>
      <c r="FJM26" s="780"/>
      <c r="FJN26" s="780"/>
      <c r="FJO26" s="780"/>
      <c r="FJP26" s="780"/>
      <c r="FJQ26" s="780"/>
      <c r="FJR26" s="780"/>
      <c r="FJS26" s="780"/>
      <c r="FJT26" s="780"/>
      <c r="FJU26" s="780"/>
      <c r="FJV26" s="780"/>
      <c r="FJW26" s="780"/>
      <c r="FJX26" s="780"/>
      <c r="FJY26" s="780"/>
      <c r="FJZ26" s="780"/>
      <c r="FKA26" s="780"/>
      <c r="FKB26" s="780"/>
      <c r="FKC26" s="780"/>
      <c r="FKD26" s="780"/>
      <c r="FKE26" s="780"/>
      <c r="FKF26" s="780"/>
      <c r="FKG26" s="780"/>
      <c r="FKH26" s="780"/>
      <c r="FKI26" s="780"/>
      <c r="FKJ26" s="780"/>
      <c r="FKK26" s="780"/>
      <c r="FKL26" s="780"/>
      <c r="FKM26" s="780"/>
      <c r="FKN26" s="780"/>
      <c r="FKO26" s="780"/>
      <c r="FKP26" s="780"/>
      <c r="FKQ26" s="780"/>
      <c r="FKR26" s="780"/>
      <c r="FKS26" s="780"/>
      <c r="FKT26" s="780"/>
      <c r="FKU26" s="780"/>
      <c r="FKV26" s="780"/>
      <c r="FKW26" s="780"/>
      <c r="FKX26" s="780"/>
      <c r="FKY26" s="780"/>
      <c r="FKZ26" s="780"/>
      <c r="FLA26" s="780"/>
      <c r="FLB26" s="780"/>
      <c r="FLC26" s="780"/>
      <c r="FLD26" s="780"/>
      <c r="FLE26" s="780"/>
      <c r="FLF26" s="780"/>
      <c r="FLG26" s="780"/>
      <c r="FLH26" s="780"/>
      <c r="FLI26" s="780"/>
      <c r="FLJ26" s="780"/>
      <c r="FLK26" s="780"/>
      <c r="FLL26" s="780"/>
      <c r="FLM26" s="780"/>
      <c r="FLN26" s="780"/>
      <c r="FLO26" s="780"/>
      <c r="FLP26" s="780"/>
      <c r="FLQ26" s="780"/>
      <c r="FLR26" s="780"/>
      <c r="FLS26" s="780"/>
      <c r="FLT26" s="780"/>
      <c r="FLU26" s="780"/>
      <c r="FLV26" s="780"/>
      <c r="FLW26" s="780"/>
      <c r="FLX26" s="780"/>
      <c r="FLY26" s="780"/>
      <c r="FLZ26" s="780"/>
      <c r="FMA26" s="780"/>
      <c r="FMB26" s="780"/>
      <c r="FMC26" s="780"/>
      <c r="FMD26" s="780"/>
      <c r="FME26" s="780"/>
      <c r="FMF26" s="780"/>
      <c r="FMG26" s="780"/>
      <c r="FMH26" s="780"/>
      <c r="FMI26" s="780"/>
      <c r="FMJ26" s="780"/>
      <c r="FMK26" s="780"/>
      <c r="FML26" s="780"/>
      <c r="FMM26" s="780"/>
      <c r="FMN26" s="780"/>
      <c r="FMO26" s="780"/>
      <c r="FMP26" s="780"/>
      <c r="FMQ26" s="780"/>
      <c r="FMR26" s="780"/>
      <c r="FMS26" s="780"/>
      <c r="FMT26" s="780"/>
      <c r="FMU26" s="780"/>
      <c r="FMV26" s="780"/>
      <c r="FMW26" s="780"/>
      <c r="FMX26" s="780"/>
      <c r="FMY26" s="780"/>
      <c r="FMZ26" s="780"/>
      <c r="FNA26" s="780"/>
      <c r="FNB26" s="780"/>
      <c r="FNC26" s="780"/>
      <c r="FND26" s="780"/>
      <c r="FNE26" s="780"/>
      <c r="FNF26" s="780"/>
      <c r="FNG26" s="780"/>
      <c r="FNH26" s="780"/>
      <c r="FNI26" s="780"/>
      <c r="FNJ26" s="780"/>
      <c r="FNK26" s="780"/>
      <c r="FNL26" s="780"/>
      <c r="FNM26" s="780"/>
      <c r="FNN26" s="780"/>
      <c r="FNO26" s="780"/>
      <c r="FNP26" s="780"/>
      <c r="FNQ26" s="780"/>
      <c r="FNR26" s="780"/>
      <c r="FNS26" s="780"/>
      <c r="FNT26" s="780"/>
      <c r="FNU26" s="780"/>
      <c r="FNV26" s="780"/>
      <c r="FNW26" s="780"/>
      <c r="FNX26" s="780"/>
      <c r="FNY26" s="780"/>
      <c r="FNZ26" s="780"/>
      <c r="FOA26" s="780"/>
      <c r="FOB26" s="780"/>
      <c r="FOC26" s="780"/>
      <c r="FOD26" s="780"/>
      <c r="FOE26" s="780"/>
      <c r="FOF26" s="780"/>
      <c r="FOG26" s="780"/>
      <c r="FOH26" s="780"/>
      <c r="FOI26" s="780"/>
      <c r="FOJ26" s="780"/>
      <c r="FOK26" s="780"/>
      <c r="FOL26" s="780"/>
      <c r="FOM26" s="780"/>
      <c r="FON26" s="780"/>
      <c r="FOO26" s="780"/>
      <c r="FOP26" s="780"/>
      <c r="FOQ26" s="780"/>
      <c r="FOR26" s="780"/>
      <c r="FOS26" s="780"/>
      <c r="FOT26" s="780"/>
      <c r="FOU26" s="780"/>
      <c r="FOV26" s="780"/>
      <c r="FOW26" s="780"/>
      <c r="FOX26" s="780"/>
      <c r="FOY26" s="780"/>
      <c r="FOZ26" s="780"/>
      <c r="FPA26" s="780"/>
      <c r="FPB26" s="780"/>
      <c r="FPC26" s="780"/>
      <c r="FPD26" s="780"/>
      <c r="FPE26" s="780"/>
      <c r="FPF26" s="780"/>
      <c r="FPG26" s="780"/>
      <c r="FPH26" s="780"/>
      <c r="FPI26" s="780"/>
      <c r="FPJ26" s="780"/>
      <c r="FPK26" s="780"/>
      <c r="FPL26" s="780"/>
      <c r="FPM26" s="780"/>
      <c r="FPN26" s="780"/>
      <c r="FPO26" s="780"/>
      <c r="FPP26" s="780"/>
      <c r="FPQ26" s="780"/>
      <c r="FPR26" s="780"/>
      <c r="FPS26" s="780"/>
      <c r="FPT26" s="780"/>
      <c r="FPU26" s="780"/>
      <c r="FPV26" s="780"/>
      <c r="FPW26" s="780"/>
      <c r="FPX26" s="780"/>
      <c r="FPY26" s="780"/>
      <c r="FPZ26" s="780"/>
      <c r="FQA26" s="780"/>
      <c r="FQB26" s="780"/>
      <c r="FQC26" s="780"/>
      <c r="FQD26" s="780"/>
      <c r="FQE26" s="780"/>
      <c r="FQF26" s="780"/>
      <c r="FQG26" s="780"/>
      <c r="FQH26" s="780"/>
      <c r="FQI26" s="780"/>
      <c r="FQJ26" s="780"/>
      <c r="FQK26" s="780"/>
      <c r="FQL26" s="780"/>
      <c r="FQM26" s="780"/>
      <c r="FQN26" s="780"/>
      <c r="FQO26" s="780"/>
      <c r="FQP26" s="780"/>
      <c r="FQQ26" s="780"/>
      <c r="FQR26" s="780"/>
      <c r="FQS26" s="780"/>
      <c r="FQT26" s="780"/>
      <c r="FQU26" s="780"/>
      <c r="FQV26" s="780"/>
      <c r="FQW26" s="780"/>
      <c r="FQX26" s="780"/>
      <c r="FQY26" s="780"/>
      <c r="FQZ26" s="780"/>
      <c r="FRA26" s="780"/>
      <c r="FRB26" s="780"/>
      <c r="FRC26" s="780"/>
      <c r="FRD26" s="780"/>
      <c r="FRE26" s="780"/>
      <c r="FRF26" s="780"/>
      <c r="FRG26" s="780"/>
      <c r="FRH26" s="780"/>
      <c r="FRI26" s="780"/>
      <c r="FRJ26" s="780"/>
      <c r="FRK26" s="780"/>
      <c r="FRL26" s="780"/>
      <c r="FRM26" s="780"/>
      <c r="FRN26" s="780"/>
      <c r="FRO26" s="780"/>
      <c r="FRP26" s="780"/>
      <c r="FRQ26" s="780"/>
      <c r="FRR26" s="780"/>
      <c r="FRS26" s="780"/>
      <c r="FRT26" s="780"/>
      <c r="FRU26" s="780"/>
      <c r="FRV26" s="780"/>
      <c r="FRW26" s="780"/>
      <c r="FRX26" s="780"/>
      <c r="FRY26" s="780"/>
      <c r="FRZ26" s="780"/>
      <c r="FSA26" s="780"/>
      <c r="FSB26" s="780"/>
      <c r="FSC26" s="780"/>
      <c r="FSD26" s="780"/>
      <c r="FSE26" s="780"/>
      <c r="FSF26" s="780"/>
      <c r="FSG26" s="780"/>
      <c r="FSH26" s="780"/>
      <c r="FSI26" s="780"/>
      <c r="FSJ26" s="780"/>
      <c r="FSK26" s="780"/>
      <c r="FSL26" s="780"/>
      <c r="FSM26" s="780"/>
      <c r="FSN26" s="780"/>
      <c r="FSO26" s="780"/>
      <c r="FSP26" s="780"/>
      <c r="FSQ26" s="780"/>
      <c r="FSR26" s="780"/>
      <c r="FSS26" s="780"/>
      <c r="FST26" s="780"/>
      <c r="FSU26" s="780"/>
      <c r="FSV26" s="780"/>
      <c r="FSW26" s="780"/>
      <c r="FSX26" s="780"/>
      <c r="FSY26" s="780"/>
      <c r="FSZ26" s="780"/>
      <c r="FTA26" s="780"/>
      <c r="FTB26" s="780"/>
      <c r="FTC26" s="780"/>
      <c r="FTD26" s="780"/>
      <c r="FTE26" s="780"/>
      <c r="FTF26" s="780"/>
      <c r="FTG26" s="780"/>
      <c r="FTH26" s="780"/>
      <c r="FTI26" s="780"/>
      <c r="FTJ26" s="780"/>
      <c r="FTK26" s="780"/>
      <c r="FTL26" s="780"/>
      <c r="FTM26" s="780"/>
      <c r="FTN26" s="780"/>
      <c r="FTO26" s="780"/>
      <c r="FTP26" s="780"/>
      <c r="FTQ26" s="780"/>
      <c r="FTR26" s="780"/>
      <c r="FTS26" s="780"/>
      <c r="FTT26" s="780"/>
      <c r="FTU26" s="780"/>
      <c r="FTV26" s="780"/>
      <c r="FTW26" s="780"/>
      <c r="FTX26" s="780"/>
      <c r="FTY26" s="780"/>
      <c r="FTZ26" s="780"/>
      <c r="FUA26" s="780"/>
      <c r="FUB26" s="780"/>
      <c r="FUC26" s="780"/>
      <c r="FUD26" s="780"/>
      <c r="FUE26" s="780"/>
      <c r="FUF26" s="780"/>
      <c r="FUG26" s="780"/>
      <c r="FUH26" s="780"/>
      <c r="FUI26" s="780"/>
      <c r="FUJ26" s="780"/>
      <c r="FUK26" s="780"/>
      <c r="FUL26" s="780"/>
      <c r="FUM26" s="780"/>
      <c r="FUN26" s="780"/>
      <c r="FUO26" s="780"/>
      <c r="FUP26" s="780"/>
      <c r="FUQ26" s="780"/>
      <c r="FUR26" s="780"/>
      <c r="FUS26" s="780"/>
      <c r="FUT26" s="780"/>
      <c r="FUU26" s="780"/>
      <c r="FUV26" s="780"/>
      <c r="FUW26" s="780"/>
      <c r="FUX26" s="780"/>
      <c r="FUY26" s="780"/>
      <c r="FUZ26" s="780"/>
      <c r="FVA26" s="780"/>
      <c r="FVB26" s="780"/>
      <c r="FVC26" s="780"/>
      <c r="FVD26" s="780"/>
      <c r="FVE26" s="780"/>
      <c r="FVF26" s="780"/>
      <c r="FVG26" s="780"/>
      <c r="FVH26" s="780"/>
      <c r="FVI26" s="780"/>
      <c r="FVJ26" s="780"/>
      <c r="FVK26" s="780"/>
      <c r="FVL26" s="780"/>
      <c r="FVM26" s="780"/>
      <c r="FVN26" s="780"/>
      <c r="FVO26" s="780"/>
      <c r="FVP26" s="780"/>
      <c r="FVQ26" s="780"/>
      <c r="FVR26" s="780"/>
      <c r="FVS26" s="780"/>
      <c r="FVT26" s="780"/>
      <c r="FVU26" s="780"/>
      <c r="FVV26" s="780"/>
      <c r="FVW26" s="780"/>
      <c r="FVX26" s="780"/>
      <c r="FVY26" s="780"/>
      <c r="FVZ26" s="780"/>
      <c r="FWA26" s="780"/>
      <c r="FWB26" s="780"/>
      <c r="FWC26" s="780"/>
      <c r="FWD26" s="780"/>
      <c r="FWE26" s="780"/>
      <c r="FWF26" s="780"/>
      <c r="FWG26" s="780"/>
      <c r="FWH26" s="780"/>
      <c r="FWI26" s="780"/>
      <c r="FWJ26" s="780"/>
      <c r="FWK26" s="780"/>
      <c r="FWL26" s="780"/>
      <c r="FWM26" s="780"/>
      <c r="FWN26" s="780"/>
      <c r="FWO26" s="780"/>
      <c r="FWP26" s="780"/>
      <c r="FWQ26" s="780"/>
      <c r="FWR26" s="780"/>
      <c r="FWS26" s="780"/>
      <c r="FWT26" s="780"/>
      <c r="FWU26" s="780"/>
      <c r="FWV26" s="780"/>
      <c r="FWW26" s="780"/>
      <c r="FWX26" s="780"/>
      <c r="FWY26" s="780"/>
      <c r="FWZ26" s="780"/>
      <c r="FXA26" s="780"/>
      <c r="FXB26" s="780"/>
      <c r="FXC26" s="780"/>
      <c r="FXD26" s="780"/>
      <c r="FXE26" s="780"/>
      <c r="FXF26" s="780"/>
      <c r="FXG26" s="780"/>
      <c r="FXH26" s="780"/>
      <c r="FXI26" s="780"/>
      <c r="FXJ26" s="780"/>
      <c r="FXK26" s="780"/>
      <c r="FXL26" s="780"/>
      <c r="FXM26" s="780"/>
      <c r="FXN26" s="780"/>
      <c r="FXO26" s="780"/>
      <c r="FXP26" s="780"/>
      <c r="FXQ26" s="780"/>
      <c r="FXR26" s="780"/>
      <c r="FXS26" s="780"/>
      <c r="FXT26" s="780"/>
      <c r="FXU26" s="780"/>
      <c r="FXV26" s="780"/>
      <c r="FXW26" s="780"/>
      <c r="FXX26" s="780"/>
      <c r="FXY26" s="780"/>
      <c r="FXZ26" s="780"/>
      <c r="FYA26" s="780"/>
      <c r="FYB26" s="780"/>
      <c r="FYC26" s="780"/>
      <c r="FYD26" s="780"/>
      <c r="FYE26" s="780"/>
      <c r="FYF26" s="780"/>
      <c r="FYG26" s="780"/>
      <c r="FYH26" s="780"/>
      <c r="FYI26" s="780"/>
      <c r="FYJ26" s="780"/>
      <c r="FYK26" s="780"/>
      <c r="FYL26" s="780"/>
      <c r="FYM26" s="780"/>
      <c r="FYN26" s="780"/>
      <c r="FYO26" s="780"/>
      <c r="FYP26" s="780"/>
      <c r="FYQ26" s="780"/>
      <c r="FYR26" s="780"/>
      <c r="FYS26" s="780"/>
      <c r="FYT26" s="780"/>
      <c r="FYU26" s="780"/>
      <c r="FYV26" s="780"/>
      <c r="FYW26" s="780"/>
      <c r="FYX26" s="780"/>
      <c r="FYY26" s="780"/>
      <c r="FYZ26" s="780"/>
      <c r="FZA26" s="780"/>
      <c r="FZB26" s="780"/>
      <c r="FZC26" s="780"/>
      <c r="FZD26" s="780"/>
      <c r="FZE26" s="780"/>
      <c r="FZF26" s="780"/>
      <c r="FZG26" s="780"/>
      <c r="FZH26" s="780"/>
      <c r="FZI26" s="780"/>
      <c r="FZJ26" s="780"/>
      <c r="FZK26" s="780"/>
      <c r="FZL26" s="780"/>
      <c r="FZM26" s="780"/>
      <c r="FZN26" s="780"/>
      <c r="FZO26" s="780"/>
      <c r="FZP26" s="780"/>
      <c r="FZQ26" s="780"/>
      <c r="FZR26" s="780"/>
      <c r="FZS26" s="780"/>
      <c r="FZT26" s="780"/>
      <c r="FZU26" s="780"/>
      <c r="FZV26" s="780"/>
      <c r="FZW26" s="780"/>
      <c r="FZX26" s="780"/>
      <c r="FZY26" s="780"/>
      <c r="FZZ26" s="780"/>
      <c r="GAA26" s="780"/>
      <c r="GAB26" s="780"/>
      <c r="GAC26" s="780"/>
      <c r="GAD26" s="780"/>
      <c r="GAE26" s="780"/>
      <c r="GAF26" s="780"/>
      <c r="GAG26" s="780"/>
      <c r="GAH26" s="780"/>
      <c r="GAI26" s="780"/>
      <c r="GAJ26" s="780"/>
      <c r="GAK26" s="780"/>
      <c r="GAL26" s="780"/>
      <c r="GAM26" s="780"/>
      <c r="GAN26" s="780"/>
      <c r="GAO26" s="780"/>
      <c r="GAP26" s="780"/>
      <c r="GAQ26" s="780"/>
      <c r="GAR26" s="780"/>
      <c r="GAS26" s="780"/>
      <c r="GAT26" s="780"/>
      <c r="GAU26" s="780"/>
      <c r="GAV26" s="780"/>
      <c r="GAW26" s="780"/>
      <c r="GAX26" s="780"/>
      <c r="GAY26" s="780"/>
      <c r="GAZ26" s="780"/>
      <c r="GBA26" s="780"/>
      <c r="GBB26" s="780"/>
      <c r="GBC26" s="780"/>
      <c r="GBD26" s="780"/>
      <c r="GBE26" s="780"/>
      <c r="GBF26" s="780"/>
      <c r="GBG26" s="780"/>
      <c r="GBH26" s="780"/>
      <c r="GBI26" s="780"/>
      <c r="GBJ26" s="780"/>
      <c r="GBK26" s="780"/>
      <c r="GBL26" s="780"/>
      <c r="GBM26" s="780"/>
      <c r="GBN26" s="780"/>
      <c r="GBO26" s="780"/>
      <c r="GBP26" s="780"/>
      <c r="GBQ26" s="780"/>
      <c r="GBR26" s="780"/>
      <c r="GBS26" s="780"/>
      <c r="GBT26" s="780"/>
      <c r="GBU26" s="780"/>
      <c r="GBV26" s="780"/>
      <c r="GBW26" s="780"/>
      <c r="GBX26" s="780"/>
      <c r="GBY26" s="780"/>
      <c r="GBZ26" s="780"/>
      <c r="GCA26" s="780"/>
      <c r="GCB26" s="780"/>
      <c r="GCC26" s="780"/>
      <c r="GCD26" s="780"/>
      <c r="GCE26" s="780"/>
      <c r="GCF26" s="780"/>
      <c r="GCG26" s="780"/>
      <c r="GCH26" s="780"/>
      <c r="GCI26" s="780"/>
      <c r="GCJ26" s="780"/>
      <c r="GCK26" s="780"/>
      <c r="GCL26" s="780"/>
      <c r="GCM26" s="780"/>
      <c r="GCN26" s="780"/>
      <c r="GCO26" s="780"/>
      <c r="GCP26" s="780"/>
      <c r="GCQ26" s="780"/>
      <c r="GCR26" s="780"/>
      <c r="GCS26" s="780"/>
      <c r="GCT26" s="780"/>
      <c r="GCU26" s="780"/>
      <c r="GCV26" s="780"/>
      <c r="GCW26" s="780"/>
      <c r="GCX26" s="780"/>
      <c r="GCY26" s="780"/>
      <c r="GCZ26" s="780"/>
      <c r="GDA26" s="780"/>
      <c r="GDB26" s="780"/>
      <c r="GDC26" s="780"/>
      <c r="GDD26" s="780"/>
      <c r="GDE26" s="780"/>
      <c r="GDF26" s="780"/>
      <c r="GDG26" s="780"/>
      <c r="GDH26" s="780"/>
      <c r="GDI26" s="780"/>
      <c r="GDJ26" s="780"/>
      <c r="GDK26" s="780"/>
      <c r="GDL26" s="780"/>
      <c r="GDM26" s="780"/>
      <c r="GDN26" s="780"/>
      <c r="GDO26" s="780"/>
      <c r="GDP26" s="780"/>
      <c r="GDQ26" s="780"/>
      <c r="GDR26" s="780"/>
      <c r="GDS26" s="780"/>
      <c r="GDT26" s="780"/>
      <c r="GDU26" s="780"/>
      <c r="GDV26" s="780"/>
      <c r="GDW26" s="780"/>
      <c r="GDX26" s="780"/>
      <c r="GDY26" s="780"/>
      <c r="GDZ26" s="780"/>
      <c r="GEA26" s="780"/>
      <c r="GEB26" s="780"/>
      <c r="GEC26" s="780"/>
      <c r="GED26" s="780"/>
      <c r="GEE26" s="780"/>
      <c r="GEF26" s="780"/>
      <c r="GEG26" s="780"/>
      <c r="GEH26" s="780"/>
      <c r="GEI26" s="780"/>
      <c r="GEJ26" s="780"/>
      <c r="GEK26" s="780"/>
      <c r="GEL26" s="780"/>
      <c r="GEM26" s="780"/>
      <c r="GEN26" s="780"/>
      <c r="GEO26" s="780"/>
      <c r="GEP26" s="780"/>
      <c r="GEQ26" s="780"/>
      <c r="GER26" s="780"/>
      <c r="GES26" s="780"/>
      <c r="GET26" s="780"/>
      <c r="GEU26" s="780"/>
      <c r="GEV26" s="780"/>
      <c r="GEW26" s="780"/>
      <c r="GEX26" s="780"/>
      <c r="GEY26" s="780"/>
      <c r="GEZ26" s="780"/>
      <c r="GFA26" s="780"/>
      <c r="GFB26" s="780"/>
      <c r="GFC26" s="780"/>
      <c r="GFD26" s="780"/>
      <c r="GFE26" s="780"/>
      <c r="GFF26" s="780"/>
      <c r="GFG26" s="780"/>
      <c r="GFH26" s="780"/>
      <c r="GFI26" s="780"/>
      <c r="GFJ26" s="780"/>
      <c r="GFK26" s="780"/>
      <c r="GFL26" s="780"/>
      <c r="GFM26" s="780"/>
      <c r="GFN26" s="780"/>
      <c r="GFO26" s="780"/>
      <c r="GFP26" s="780"/>
      <c r="GFQ26" s="780"/>
      <c r="GFR26" s="780"/>
      <c r="GFS26" s="780"/>
      <c r="GFT26" s="780"/>
      <c r="GFU26" s="780"/>
      <c r="GFV26" s="780"/>
      <c r="GFW26" s="780"/>
      <c r="GFX26" s="780"/>
      <c r="GFY26" s="780"/>
      <c r="GFZ26" s="780"/>
      <c r="GGA26" s="780"/>
      <c r="GGB26" s="780"/>
      <c r="GGC26" s="780"/>
      <c r="GGD26" s="780"/>
      <c r="GGE26" s="780"/>
      <c r="GGF26" s="780"/>
      <c r="GGG26" s="780"/>
      <c r="GGH26" s="780"/>
      <c r="GGI26" s="780"/>
      <c r="GGJ26" s="780"/>
      <c r="GGK26" s="780"/>
      <c r="GGL26" s="780"/>
      <c r="GGM26" s="780"/>
      <c r="GGN26" s="780"/>
      <c r="GGO26" s="780"/>
      <c r="GGP26" s="780"/>
      <c r="GGQ26" s="780"/>
      <c r="GGR26" s="780"/>
      <c r="GGS26" s="780"/>
      <c r="GGT26" s="780"/>
      <c r="GGU26" s="780"/>
      <c r="GGV26" s="780"/>
      <c r="GGW26" s="780"/>
      <c r="GGX26" s="780"/>
      <c r="GGY26" s="780"/>
      <c r="GGZ26" s="780"/>
      <c r="GHA26" s="780"/>
      <c r="GHB26" s="780"/>
      <c r="GHC26" s="780"/>
      <c r="GHD26" s="780"/>
      <c r="GHE26" s="780"/>
      <c r="GHF26" s="780"/>
      <c r="GHG26" s="780"/>
      <c r="GHH26" s="780"/>
      <c r="GHI26" s="780"/>
      <c r="GHJ26" s="780"/>
      <c r="GHK26" s="780"/>
      <c r="GHL26" s="780"/>
      <c r="GHM26" s="780"/>
      <c r="GHN26" s="780"/>
      <c r="GHO26" s="780"/>
      <c r="GHP26" s="780"/>
      <c r="GHQ26" s="780"/>
      <c r="GHR26" s="780"/>
      <c r="GHS26" s="780"/>
      <c r="GHT26" s="780"/>
      <c r="GHU26" s="780"/>
      <c r="GHV26" s="780"/>
      <c r="GHW26" s="780"/>
      <c r="GHX26" s="780"/>
      <c r="GHY26" s="780"/>
      <c r="GHZ26" s="780"/>
      <c r="GIA26" s="780"/>
      <c r="GIB26" s="780"/>
      <c r="GIC26" s="780"/>
      <c r="GID26" s="780"/>
      <c r="GIE26" s="780"/>
      <c r="GIF26" s="780"/>
      <c r="GIG26" s="780"/>
      <c r="GIH26" s="780"/>
      <c r="GII26" s="780"/>
      <c r="GIJ26" s="780"/>
      <c r="GIK26" s="780"/>
      <c r="GIL26" s="780"/>
      <c r="GIM26" s="780"/>
      <c r="GIN26" s="780"/>
      <c r="GIO26" s="780"/>
      <c r="GIP26" s="780"/>
      <c r="GIQ26" s="780"/>
      <c r="GIR26" s="780"/>
      <c r="GIS26" s="780"/>
      <c r="GIT26" s="780"/>
      <c r="GIU26" s="780"/>
      <c r="GIV26" s="780"/>
      <c r="GIW26" s="780"/>
      <c r="GIX26" s="780"/>
      <c r="GIY26" s="780"/>
      <c r="GIZ26" s="780"/>
      <c r="GJA26" s="780"/>
      <c r="GJB26" s="780"/>
      <c r="GJC26" s="780"/>
      <c r="GJD26" s="780"/>
      <c r="GJE26" s="780"/>
      <c r="GJF26" s="780"/>
      <c r="GJG26" s="780"/>
      <c r="GJH26" s="780"/>
      <c r="GJI26" s="780"/>
      <c r="GJJ26" s="780"/>
      <c r="GJK26" s="780"/>
      <c r="GJL26" s="780"/>
      <c r="GJM26" s="780"/>
      <c r="GJN26" s="780"/>
      <c r="GJO26" s="780"/>
      <c r="GJP26" s="780"/>
      <c r="GJQ26" s="780"/>
      <c r="GJR26" s="780"/>
      <c r="GJS26" s="780"/>
      <c r="GJT26" s="780"/>
      <c r="GJU26" s="780"/>
      <c r="GJV26" s="780"/>
      <c r="GJW26" s="780"/>
      <c r="GJX26" s="780"/>
      <c r="GJY26" s="780"/>
      <c r="GJZ26" s="780"/>
      <c r="GKA26" s="780"/>
      <c r="GKB26" s="780"/>
      <c r="GKC26" s="780"/>
      <c r="GKD26" s="780"/>
      <c r="GKE26" s="780"/>
      <c r="GKF26" s="780"/>
      <c r="GKG26" s="780"/>
      <c r="GKH26" s="780"/>
      <c r="GKI26" s="780"/>
      <c r="GKJ26" s="780"/>
      <c r="GKK26" s="780"/>
      <c r="GKL26" s="780"/>
      <c r="GKM26" s="780"/>
      <c r="GKN26" s="780"/>
      <c r="GKO26" s="780"/>
      <c r="GKP26" s="780"/>
      <c r="GKQ26" s="780"/>
      <c r="GKR26" s="780"/>
      <c r="GKS26" s="780"/>
      <c r="GKT26" s="780"/>
      <c r="GKU26" s="780"/>
      <c r="GKV26" s="780"/>
      <c r="GKW26" s="780"/>
      <c r="GKX26" s="780"/>
      <c r="GKY26" s="780"/>
      <c r="GKZ26" s="780"/>
      <c r="GLA26" s="780"/>
      <c r="GLB26" s="780"/>
      <c r="GLC26" s="780"/>
      <c r="GLD26" s="780"/>
      <c r="GLE26" s="780"/>
      <c r="GLF26" s="780"/>
      <c r="GLG26" s="780"/>
      <c r="GLH26" s="780"/>
      <c r="GLI26" s="780"/>
      <c r="GLJ26" s="780"/>
      <c r="GLK26" s="780"/>
      <c r="GLL26" s="780"/>
      <c r="GLM26" s="780"/>
      <c r="GLN26" s="780"/>
      <c r="GLO26" s="780"/>
      <c r="GLP26" s="780"/>
      <c r="GLQ26" s="780"/>
      <c r="GLR26" s="780"/>
      <c r="GLS26" s="780"/>
      <c r="GLT26" s="780"/>
      <c r="GLU26" s="780"/>
      <c r="GLV26" s="780"/>
      <c r="GLW26" s="780"/>
      <c r="GLX26" s="780"/>
      <c r="GLY26" s="780"/>
      <c r="GLZ26" s="780"/>
      <c r="GMA26" s="780"/>
      <c r="GMB26" s="780"/>
      <c r="GMC26" s="780"/>
      <c r="GMD26" s="780"/>
      <c r="GME26" s="780"/>
      <c r="GMF26" s="780"/>
      <c r="GMG26" s="780"/>
      <c r="GMH26" s="780"/>
      <c r="GMI26" s="780"/>
      <c r="GMJ26" s="780"/>
      <c r="GMK26" s="780"/>
      <c r="GML26" s="780"/>
      <c r="GMM26" s="780"/>
      <c r="GMN26" s="780"/>
      <c r="GMO26" s="780"/>
      <c r="GMP26" s="780"/>
      <c r="GMQ26" s="780"/>
      <c r="GMR26" s="780"/>
      <c r="GMS26" s="780"/>
      <c r="GMT26" s="780"/>
      <c r="GMU26" s="780"/>
      <c r="GMV26" s="780"/>
      <c r="GMW26" s="780"/>
      <c r="GMX26" s="780"/>
      <c r="GMY26" s="780"/>
      <c r="GMZ26" s="780"/>
      <c r="GNA26" s="780"/>
      <c r="GNB26" s="780"/>
      <c r="GNC26" s="780"/>
      <c r="GND26" s="780"/>
      <c r="GNE26" s="780"/>
      <c r="GNF26" s="780"/>
      <c r="GNG26" s="780"/>
      <c r="GNH26" s="780"/>
      <c r="GNI26" s="780"/>
      <c r="GNJ26" s="780"/>
      <c r="GNK26" s="780"/>
      <c r="GNL26" s="780"/>
      <c r="GNM26" s="780"/>
      <c r="GNN26" s="780"/>
      <c r="GNO26" s="780"/>
      <c r="GNP26" s="780"/>
      <c r="GNQ26" s="780"/>
      <c r="GNR26" s="780"/>
      <c r="GNS26" s="780"/>
      <c r="GNT26" s="780"/>
      <c r="GNU26" s="780"/>
      <c r="GNV26" s="780"/>
      <c r="GNW26" s="780"/>
      <c r="GNX26" s="780"/>
      <c r="GNY26" s="780"/>
      <c r="GNZ26" s="780"/>
      <c r="GOA26" s="780"/>
      <c r="GOB26" s="780"/>
      <c r="GOC26" s="780"/>
      <c r="GOD26" s="780"/>
      <c r="GOE26" s="780"/>
      <c r="GOF26" s="780"/>
      <c r="GOG26" s="780"/>
      <c r="GOH26" s="780"/>
      <c r="GOI26" s="780"/>
      <c r="GOJ26" s="780"/>
      <c r="GOK26" s="780"/>
      <c r="GOL26" s="780"/>
      <c r="GOM26" s="780"/>
      <c r="GON26" s="780"/>
      <c r="GOO26" s="780"/>
      <c r="GOP26" s="780"/>
      <c r="GOQ26" s="780"/>
      <c r="GOR26" s="780"/>
      <c r="GOS26" s="780"/>
      <c r="GOT26" s="780"/>
      <c r="GOU26" s="780"/>
      <c r="GOV26" s="780"/>
      <c r="GOW26" s="780"/>
      <c r="GOX26" s="780"/>
      <c r="GOY26" s="780"/>
      <c r="GOZ26" s="780"/>
      <c r="GPA26" s="780"/>
      <c r="GPB26" s="780"/>
      <c r="GPC26" s="780"/>
      <c r="GPD26" s="780"/>
      <c r="GPE26" s="780"/>
      <c r="GPF26" s="780"/>
      <c r="GPG26" s="780"/>
      <c r="GPH26" s="780"/>
      <c r="GPI26" s="780"/>
      <c r="GPJ26" s="780"/>
      <c r="GPK26" s="780"/>
      <c r="GPL26" s="780"/>
      <c r="GPM26" s="780"/>
      <c r="GPN26" s="780"/>
      <c r="GPO26" s="780"/>
      <c r="GPP26" s="780"/>
      <c r="GPQ26" s="780"/>
      <c r="GPR26" s="780"/>
      <c r="GPS26" s="780"/>
      <c r="GPT26" s="780"/>
      <c r="GPU26" s="780"/>
      <c r="GPV26" s="780"/>
      <c r="GPW26" s="780"/>
      <c r="GPX26" s="780"/>
      <c r="GPY26" s="780"/>
      <c r="GPZ26" s="780"/>
      <c r="GQA26" s="780"/>
      <c r="GQB26" s="780"/>
      <c r="GQC26" s="780"/>
      <c r="GQD26" s="780"/>
      <c r="GQE26" s="780"/>
      <c r="GQF26" s="780"/>
      <c r="GQG26" s="780"/>
      <c r="GQH26" s="780"/>
      <c r="GQI26" s="780"/>
      <c r="GQJ26" s="780"/>
      <c r="GQK26" s="780"/>
      <c r="GQL26" s="780"/>
      <c r="GQM26" s="780"/>
      <c r="GQN26" s="780"/>
      <c r="GQO26" s="780"/>
      <c r="GQP26" s="780"/>
      <c r="GQQ26" s="780"/>
      <c r="GQR26" s="780"/>
      <c r="GQS26" s="780"/>
      <c r="GQT26" s="780"/>
      <c r="GQU26" s="780"/>
      <c r="GQV26" s="780"/>
      <c r="GQW26" s="780"/>
      <c r="GQX26" s="780"/>
      <c r="GQY26" s="780"/>
      <c r="GQZ26" s="780"/>
      <c r="GRA26" s="780"/>
      <c r="GRB26" s="780"/>
      <c r="GRC26" s="780"/>
      <c r="GRD26" s="780"/>
      <c r="GRE26" s="780"/>
      <c r="GRF26" s="780"/>
      <c r="GRG26" s="780"/>
      <c r="GRH26" s="780"/>
      <c r="GRI26" s="780"/>
      <c r="GRJ26" s="780"/>
      <c r="GRK26" s="780"/>
      <c r="GRL26" s="780"/>
      <c r="GRM26" s="780"/>
      <c r="GRN26" s="780"/>
      <c r="GRO26" s="780"/>
      <c r="GRP26" s="780"/>
      <c r="GRQ26" s="780"/>
      <c r="GRR26" s="780"/>
      <c r="GRS26" s="780"/>
      <c r="GRT26" s="780"/>
      <c r="GRU26" s="780"/>
      <c r="GRV26" s="780"/>
      <c r="GRW26" s="780"/>
      <c r="GRX26" s="780"/>
      <c r="GRY26" s="780"/>
      <c r="GRZ26" s="780"/>
      <c r="GSA26" s="780"/>
      <c r="GSB26" s="780"/>
      <c r="GSC26" s="780"/>
      <c r="GSD26" s="780"/>
      <c r="GSE26" s="780"/>
      <c r="GSF26" s="780"/>
      <c r="GSG26" s="780"/>
      <c r="GSH26" s="780"/>
      <c r="GSI26" s="780"/>
      <c r="GSJ26" s="780"/>
      <c r="GSK26" s="780"/>
      <c r="GSL26" s="780"/>
      <c r="GSM26" s="780"/>
      <c r="GSN26" s="780"/>
      <c r="GSO26" s="780"/>
      <c r="GSP26" s="780"/>
      <c r="GSQ26" s="780"/>
      <c r="GSR26" s="780"/>
      <c r="GSS26" s="780"/>
      <c r="GST26" s="780"/>
      <c r="GSU26" s="780"/>
      <c r="GSV26" s="780"/>
      <c r="GSW26" s="780"/>
      <c r="GSX26" s="780"/>
      <c r="GSY26" s="780"/>
      <c r="GSZ26" s="780"/>
      <c r="GTA26" s="780"/>
      <c r="GTB26" s="780"/>
      <c r="GTC26" s="780"/>
      <c r="GTD26" s="780"/>
      <c r="GTE26" s="780"/>
      <c r="GTF26" s="780"/>
      <c r="GTG26" s="780"/>
      <c r="GTH26" s="780"/>
      <c r="GTI26" s="780"/>
      <c r="GTJ26" s="780"/>
      <c r="GTK26" s="780"/>
      <c r="GTL26" s="780"/>
      <c r="GTM26" s="780"/>
      <c r="GTN26" s="780"/>
      <c r="GTO26" s="780"/>
      <c r="GTP26" s="780"/>
      <c r="GTQ26" s="780"/>
      <c r="GTR26" s="780"/>
      <c r="GTS26" s="780"/>
      <c r="GTT26" s="780"/>
      <c r="GTU26" s="780"/>
      <c r="GTV26" s="780"/>
      <c r="GTW26" s="780"/>
      <c r="GTX26" s="780"/>
      <c r="GTY26" s="780"/>
      <c r="GTZ26" s="780"/>
      <c r="GUA26" s="780"/>
      <c r="GUB26" s="780"/>
      <c r="GUC26" s="780"/>
      <c r="GUD26" s="780"/>
      <c r="GUE26" s="780"/>
      <c r="GUF26" s="780"/>
      <c r="GUG26" s="780"/>
      <c r="GUH26" s="780"/>
      <c r="GUI26" s="780"/>
      <c r="GUJ26" s="780"/>
      <c r="GUK26" s="780"/>
      <c r="GUL26" s="780"/>
      <c r="GUM26" s="780"/>
      <c r="GUN26" s="780"/>
      <c r="GUO26" s="780"/>
      <c r="GUP26" s="780"/>
      <c r="GUQ26" s="780"/>
      <c r="GUR26" s="780"/>
      <c r="GUS26" s="780"/>
      <c r="GUT26" s="780"/>
      <c r="GUU26" s="780"/>
      <c r="GUV26" s="780"/>
      <c r="GUW26" s="780"/>
      <c r="GUX26" s="780"/>
      <c r="GUY26" s="780"/>
      <c r="GUZ26" s="780"/>
      <c r="GVA26" s="780"/>
      <c r="GVB26" s="780"/>
      <c r="GVC26" s="780"/>
      <c r="GVD26" s="780"/>
      <c r="GVE26" s="780"/>
      <c r="GVF26" s="780"/>
      <c r="GVG26" s="780"/>
      <c r="GVH26" s="780"/>
      <c r="GVI26" s="780"/>
      <c r="GVJ26" s="780"/>
      <c r="GVK26" s="780"/>
      <c r="GVL26" s="780"/>
      <c r="GVM26" s="780"/>
      <c r="GVN26" s="780"/>
      <c r="GVO26" s="780"/>
      <c r="GVP26" s="780"/>
      <c r="GVQ26" s="780"/>
      <c r="GVR26" s="780"/>
      <c r="GVS26" s="780"/>
      <c r="GVT26" s="780"/>
      <c r="GVU26" s="780"/>
      <c r="GVV26" s="780"/>
      <c r="GVW26" s="780"/>
      <c r="GVX26" s="780"/>
      <c r="GVY26" s="780"/>
      <c r="GVZ26" s="780"/>
      <c r="GWA26" s="780"/>
      <c r="GWB26" s="780"/>
      <c r="GWC26" s="780"/>
      <c r="GWD26" s="780"/>
      <c r="GWE26" s="780"/>
      <c r="GWF26" s="780"/>
      <c r="GWG26" s="780"/>
      <c r="GWH26" s="780"/>
      <c r="GWI26" s="780"/>
      <c r="GWJ26" s="780"/>
      <c r="GWK26" s="780"/>
      <c r="GWL26" s="780"/>
      <c r="GWM26" s="780"/>
      <c r="GWN26" s="780"/>
      <c r="GWO26" s="780"/>
      <c r="GWP26" s="780"/>
      <c r="GWQ26" s="780"/>
      <c r="GWR26" s="780"/>
      <c r="GWS26" s="780"/>
      <c r="GWT26" s="780"/>
      <c r="GWU26" s="780"/>
      <c r="GWV26" s="780"/>
      <c r="GWW26" s="780"/>
      <c r="GWX26" s="780"/>
      <c r="GWY26" s="780"/>
      <c r="GWZ26" s="780"/>
      <c r="GXA26" s="780"/>
      <c r="GXB26" s="780"/>
      <c r="GXC26" s="780"/>
      <c r="GXD26" s="780"/>
      <c r="GXE26" s="780"/>
      <c r="GXF26" s="780"/>
      <c r="GXG26" s="780"/>
      <c r="GXH26" s="780"/>
      <c r="GXI26" s="780"/>
      <c r="GXJ26" s="780"/>
      <c r="GXK26" s="780"/>
      <c r="GXL26" s="780"/>
      <c r="GXM26" s="780"/>
      <c r="GXN26" s="780"/>
      <c r="GXO26" s="780"/>
      <c r="GXP26" s="780"/>
      <c r="GXQ26" s="780"/>
      <c r="GXR26" s="780"/>
      <c r="GXS26" s="780"/>
      <c r="GXT26" s="780"/>
      <c r="GXU26" s="780"/>
      <c r="GXV26" s="780"/>
      <c r="GXW26" s="780"/>
      <c r="GXX26" s="780"/>
      <c r="GXY26" s="780"/>
      <c r="GXZ26" s="780"/>
      <c r="GYA26" s="780"/>
      <c r="GYB26" s="780"/>
      <c r="GYC26" s="780"/>
      <c r="GYD26" s="780"/>
      <c r="GYE26" s="780"/>
      <c r="GYF26" s="780"/>
      <c r="GYG26" s="780"/>
      <c r="GYH26" s="780"/>
      <c r="GYI26" s="780"/>
      <c r="GYJ26" s="780"/>
      <c r="GYK26" s="780"/>
      <c r="GYL26" s="780"/>
      <c r="GYM26" s="780"/>
      <c r="GYN26" s="780"/>
      <c r="GYO26" s="780"/>
      <c r="GYP26" s="780"/>
      <c r="GYQ26" s="780"/>
      <c r="GYR26" s="780"/>
      <c r="GYS26" s="780"/>
      <c r="GYT26" s="780"/>
      <c r="GYU26" s="780"/>
      <c r="GYV26" s="780"/>
      <c r="GYW26" s="780"/>
      <c r="GYX26" s="780"/>
      <c r="GYY26" s="780"/>
      <c r="GYZ26" s="780"/>
      <c r="GZA26" s="780"/>
      <c r="GZB26" s="780"/>
      <c r="GZC26" s="780"/>
      <c r="GZD26" s="780"/>
      <c r="GZE26" s="780"/>
      <c r="GZF26" s="780"/>
      <c r="GZG26" s="780"/>
      <c r="GZH26" s="780"/>
      <c r="GZI26" s="780"/>
      <c r="GZJ26" s="780"/>
      <c r="GZK26" s="780"/>
      <c r="GZL26" s="780"/>
      <c r="GZM26" s="780"/>
      <c r="GZN26" s="780"/>
      <c r="GZO26" s="780"/>
      <c r="GZP26" s="780"/>
      <c r="GZQ26" s="780"/>
      <c r="GZR26" s="780"/>
      <c r="GZS26" s="780"/>
      <c r="GZT26" s="780"/>
      <c r="GZU26" s="780"/>
      <c r="GZV26" s="780"/>
      <c r="GZW26" s="780"/>
      <c r="GZX26" s="780"/>
      <c r="GZY26" s="780"/>
      <c r="GZZ26" s="780"/>
      <c r="HAA26" s="780"/>
      <c r="HAB26" s="780"/>
      <c r="HAC26" s="780"/>
      <c r="HAD26" s="780"/>
      <c r="HAE26" s="780"/>
      <c r="HAF26" s="780"/>
      <c r="HAG26" s="780"/>
      <c r="HAH26" s="780"/>
      <c r="HAI26" s="780"/>
      <c r="HAJ26" s="780"/>
      <c r="HAK26" s="780"/>
      <c r="HAL26" s="780"/>
      <c r="HAM26" s="780"/>
      <c r="HAN26" s="780"/>
      <c r="HAO26" s="780"/>
      <c r="HAP26" s="780"/>
      <c r="HAQ26" s="780"/>
      <c r="HAR26" s="780"/>
      <c r="HAS26" s="780"/>
      <c r="HAT26" s="780"/>
      <c r="HAU26" s="780"/>
      <c r="HAV26" s="780"/>
      <c r="HAW26" s="780"/>
      <c r="HAX26" s="780"/>
      <c r="HAY26" s="780"/>
      <c r="HAZ26" s="780"/>
      <c r="HBA26" s="780"/>
      <c r="HBB26" s="780"/>
      <c r="HBC26" s="780"/>
      <c r="HBD26" s="780"/>
      <c r="HBE26" s="780"/>
      <c r="HBF26" s="780"/>
      <c r="HBG26" s="780"/>
      <c r="HBH26" s="780"/>
      <c r="HBI26" s="780"/>
      <c r="HBJ26" s="780"/>
      <c r="HBK26" s="780"/>
      <c r="HBL26" s="780"/>
      <c r="HBM26" s="780"/>
      <c r="HBN26" s="780"/>
      <c r="HBO26" s="780"/>
      <c r="HBP26" s="780"/>
      <c r="HBQ26" s="780"/>
      <c r="HBR26" s="780"/>
      <c r="HBS26" s="780"/>
      <c r="HBT26" s="780"/>
      <c r="HBU26" s="780"/>
      <c r="HBV26" s="780"/>
      <c r="HBW26" s="780"/>
      <c r="HBX26" s="780"/>
      <c r="HBY26" s="780"/>
      <c r="HBZ26" s="780"/>
      <c r="HCA26" s="780"/>
      <c r="HCB26" s="780"/>
      <c r="HCC26" s="780"/>
      <c r="HCD26" s="780"/>
      <c r="HCE26" s="780"/>
      <c r="HCF26" s="780"/>
      <c r="HCG26" s="780"/>
      <c r="HCH26" s="780"/>
      <c r="HCI26" s="780"/>
      <c r="HCJ26" s="780"/>
      <c r="HCK26" s="780"/>
      <c r="HCL26" s="780"/>
      <c r="HCM26" s="780"/>
      <c r="HCN26" s="780"/>
      <c r="HCO26" s="780"/>
      <c r="HCP26" s="780"/>
      <c r="HCQ26" s="780"/>
      <c r="HCR26" s="780"/>
      <c r="HCS26" s="780"/>
      <c r="HCT26" s="780"/>
      <c r="HCU26" s="780"/>
      <c r="HCV26" s="780"/>
      <c r="HCW26" s="780"/>
      <c r="HCX26" s="780"/>
      <c r="HCY26" s="780"/>
      <c r="HCZ26" s="780"/>
      <c r="HDA26" s="780"/>
      <c r="HDB26" s="780"/>
      <c r="HDC26" s="780"/>
      <c r="HDD26" s="780"/>
      <c r="HDE26" s="780"/>
      <c r="HDF26" s="780"/>
      <c r="HDG26" s="780"/>
      <c r="HDH26" s="780"/>
      <c r="HDI26" s="780"/>
      <c r="HDJ26" s="780"/>
      <c r="HDK26" s="780"/>
      <c r="HDL26" s="780"/>
      <c r="HDM26" s="780"/>
      <c r="HDN26" s="780"/>
      <c r="HDO26" s="780"/>
      <c r="HDP26" s="780"/>
      <c r="HDQ26" s="780"/>
      <c r="HDR26" s="780"/>
      <c r="HDS26" s="780"/>
      <c r="HDT26" s="780"/>
      <c r="HDU26" s="780"/>
      <c r="HDV26" s="780"/>
      <c r="HDW26" s="780"/>
      <c r="HDX26" s="780"/>
      <c r="HDY26" s="780"/>
      <c r="HDZ26" s="780"/>
      <c r="HEA26" s="780"/>
      <c r="HEB26" s="780"/>
      <c r="HEC26" s="780"/>
      <c r="HED26" s="780"/>
      <c r="HEE26" s="780"/>
      <c r="HEF26" s="780"/>
      <c r="HEG26" s="780"/>
      <c r="HEH26" s="780"/>
      <c r="HEI26" s="780"/>
      <c r="HEJ26" s="780"/>
      <c r="HEK26" s="780"/>
      <c r="HEL26" s="780"/>
      <c r="HEM26" s="780"/>
      <c r="HEN26" s="780"/>
      <c r="HEO26" s="780"/>
      <c r="HEP26" s="780"/>
      <c r="HEQ26" s="780"/>
      <c r="HER26" s="780"/>
      <c r="HES26" s="780"/>
      <c r="HET26" s="780"/>
      <c r="HEU26" s="780"/>
      <c r="HEV26" s="780"/>
      <c r="HEW26" s="780"/>
      <c r="HEX26" s="780"/>
      <c r="HEY26" s="780"/>
      <c r="HEZ26" s="780"/>
      <c r="HFA26" s="780"/>
      <c r="HFB26" s="780"/>
      <c r="HFC26" s="780"/>
      <c r="HFD26" s="780"/>
      <c r="HFE26" s="780"/>
      <c r="HFF26" s="780"/>
      <c r="HFG26" s="780"/>
      <c r="HFH26" s="780"/>
      <c r="HFI26" s="780"/>
      <c r="HFJ26" s="780"/>
      <c r="HFK26" s="780"/>
      <c r="HFL26" s="780"/>
      <c r="HFM26" s="780"/>
      <c r="HFN26" s="780"/>
      <c r="HFO26" s="780"/>
      <c r="HFP26" s="780"/>
      <c r="HFQ26" s="780"/>
      <c r="HFR26" s="780"/>
      <c r="HFS26" s="780"/>
      <c r="HFT26" s="780"/>
      <c r="HFU26" s="780"/>
      <c r="HFV26" s="780"/>
      <c r="HFW26" s="780"/>
      <c r="HFX26" s="780"/>
      <c r="HFY26" s="780"/>
      <c r="HFZ26" s="780"/>
      <c r="HGA26" s="780"/>
      <c r="HGB26" s="780"/>
      <c r="HGC26" s="780"/>
      <c r="HGD26" s="780"/>
      <c r="HGE26" s="780"/>
      <c r="HGF26" s="780"/>
      <c r="HGG26" s="780"/>
      <c r="HGH26" s="780"/>
      <c r="HGI26" s="780"/>
      <c r="HGJ26" s="780"/>
      <c r="HGK26" s="780"/>
      <c r="HGL26" s="780"/>
      <c r="HGM26" s="780"/>
      <c r="HGN26" s="780"/>
      <c r="HGO26" s="780"/>
      <c r="HGP26" s="780"/>
      <c r="HGQ26" s="780"/>
      <c r="HGR26" s="780"/>
      <c r="HGS26" s="780"/>
      <c r="HGT26" s="780"/>
      <c r="HGU26" s="780"/>
      <c r="HGV26" s="780"/>
      <c r="HGW26" s="780"/>
      <c r="HGX26" s="780"/>
      <c r="HGY26" s="780"/>
      <c r="HGZ26" s="780"/>
      <c r="HHA26" s="780"/>
      <c r="HHB26" s="780"/>
      <c r="HHC26" s="780"/>
      <c r="HHD26" s="780"/>
      <c r="HHE26" s="780"/>
      <c r="HHF26" s="780"/>
      <c r="HHG26" s="780"/>
      <c r="HHH26" s="780"/>
      <c r="HHI26" s="780"/>
      <c r="HHJ26" s="780"/>
      <c r="HHK26" s="780"/>
      <c r="HHL26" s="780"/>
      <c r="HHM26" s="780"/>
      <c r="HHN26" s="780"/>
      <c r="HHO26" s="780"/>
      <c r="HHP26" s="780"/>
      <c r="HHQ26" s="780"/>
      <c r="HHR26" s="780"/>
      <c r="HHS26" s="780"/>
      <c r="HHT26" s="780"/>
      <c r="HHU26" s="780"/>
      <c r="HHV26" s="780"/>
      <c r="HHW26" s="780"/>
      <c r="HHX26" s="780"/>
      <c r="HHY26" s="780"/>
      <c r="HHZ26" s="780"/>
      <c r="HIA26" s="780"/>
      <c r="HIB26" s="780"/>
      <c r="HIC26" s="780"/>
      <c r="HID26" s="780"/>
      <c r="HIE26" s="780"/>
      <c r="HIF26" s="780"/>
      <c r="HIG26" s="780"/>
      <c r="HIH26" s="780"/>
      <c r="HII26" s="780"/>
      <c r="HIJ26" s="780"/>
      <c r="HIK26" s="780"/>
      <c r="HIL26" s="780"/>
      <c r="HIM26" s="780"/>
      <c r="HIN26" s="780"/>
      <c r="HIO26" s="780"/>
      <c r="HIP26" s="780"/>
      <c r="HIQ26" s="780"/>
      <c r="HIR26" s="780"/>
      <c r="HIS26" s="780"/>
      <c r="HIT26" s="780"/>
      <c r="HIU26" s="780"/>
      <c r="HIV26" s="780"/>
      <c r="HIW26" s="780"/>
      <c r="HIX26" s="780"/>
      <c r="HIY26" s="780"/>
      <c r="HIZ26" s="780"/>
      <c r="HJA26" s="780"/>
      <c r="HJB26" s="780"/>
      <c r="HJC26" s="780"/>
      <c r="HJD26" s="780"/>
      <c r="HJE26" s="780"/>
      <c r="HJF26" s="780"/>
      <c r="HJG26" s="780"/>
      <c r="HJH26" s="780"/>
      <c r="HJI26" s="780"/>
      <c r="HJJ26" s="780"/>
      <c r="HJK26" s="780"/>
      <c r="HJL26" s="780"/>
      <c r="HJM26" s="780"/>
      <c r="HJN26" s="780"/>
      <c r="HJO26" s="780"/>
      <c r="HJP26" s="780"/>
      <c r="HJQ26" s="780"/>
      <c r="HJR26" s="780"/>
      <c r="HJS26" s="780"/>
      <c r="HJT26" s="780"/>
      <c r="HJU26" s="780"/>
      <c r="HJV26" s="780"/>
      <c r="HJW26" s="780"/>
      <c r="HJX26" s="780"/>
      <c r="HJY26" s="780"/>
      <c r="HJZ26" s="780"/>
      <c r="HKA26" s="780"/>
      <c r="HKB26" s="780"/>
      <c r="HKC26" s="780"/>
      <c r="HKD26" s="780"/>
      <c r="HKE26" s="780"/>
      <c r="HKF26" s="780"/>
      <c r="HKG26" s="780"/>
      <c r="HKH26" s="780"/>
      <c r="HKI26" s="780"/>
      <c r="HKJ26" s="780"/>
      <c r="HKK26" s="780"/>
      <c r="HKL26" s="780"/>
      <c r="HKM26" s="780"/>
      <c r="HKN26" s="780"/>
      <c r="HKO26" s="780"/>
      <c r="HKP26" s="780"/>
      <c r="HKQ26" s="780"/>
      <c r="HKR26" s="780"/>
      <c r="HKS26" s="780"/>
      <c r="HKT26" s="780"/>
      <c r="HKU26" s="780"/>
      <c r="HKV26" s="780"/>
      <c r="HKW26" s="780"/>
      <c r="HKX26" s="780"/>
      <c r="HKY26" s="780"/>
      <c r="HKZ26" s="780"/>
      <c r="HLA26" s="780"/>
      <c r="HLB26" s="780"/>
      <c r="HLC26" s="780"/>
      <c r="HLD26" s="780"/>
      <c r="HLE26" s="780"/>
      <c r="HLF26" s="780"/>
      <c r="HLG26" s="780"/>
      <c r="HLH26" s="780"/>
      <c r="HLI26" s="780"/>
      <c r="HLJ26" s="780"/>
      <c r="HLK26" s="780"/>
      <c r="HLL26" s="780"/>
      <c r="HLM26" s="780"/>
      <c r="HLN26" s="780"/>
      <c r="HLO26" s="780"/>
      <c r="HLP26" s="780"/>
      <c r="HLQ26" s="780"/>
      <c r="HLR26" s="780"/>
      <c r="HLS26" s="780"/>
      <c r="HLT26" s="780"/>
      <c r="HLU26" s="780"/>
      <c r="HLV26" s="780"/>
      <c r="HLW26" s="780"/>
      <c r="HLX26" s="780"/>
      <c r="HLY26" s="780"/>
      <c r="HLZ26" s="780"/>
      <c r="HMA26" s="780"/>
      <c r="HMB26" s="780"/>
      <c r="HMC26" s="780"/>
      <c r="HMD26" s="780"/>
      <c r="HME26" s="780"/>
      <c r="HMF26" s="780"/>
      <c r="HMG26" s="780"/>
      <c r="HMH26" s="780"/>
      <c r="HMI26" s="780"/>
      <c r="HMJ26" s="780"/>
      <c r="HMK26" s="780"/>
      <c r="HML26" s="780"/>
      <c r="HMM26" s="780"/>
      <c r="HMN26" s="780"/>
      <c r="HMO26" s="780"/>
      <c r="HMP26" s="780"/>
      <c r="HMQ26" s="780"/>
      <c r="HMR26" s="780"/>
      <c r="HMS26" s="780"/>
      <c r="HMT26" s="780"/>
      <c r="HMU26" s="780"/>
      <c r="HMV26" s="780"/>
      <c r="HMW26" s="780"/>
      <c r="HMX26" s="780"/>
      <c r="HMY26" s="780"/>
      <c r="HMZ26" s="780"/>
      <c r="HNA26" s="780"/>
      <c r="HNB26" s="780"/>
      <c r="HNC26" s="780"/>
      <c r="HND26" s="780"/>
      <c r="HNE26" s="780"/>
      <c r="HNF26" s="780"/>
      <c r="HNG26" s="780"/>
      <c r="HNH26" s="780"/>
      <c r="HNI26" s="780"/>
      <c r="HNJ26" s="780"/>
      <c r="HNK26" s="780"/>
      <c r="HNL26" s="780"/>
      <c r="HNM26" s="780"/>
      <c r="HNN26" s="780"/>
      <c r="HNO26" s="780"/>
      <c r="HNP26" s="780"/>
      <c r="HNQ26" s="780"/>
      <c r="HNR26" s="780"/>
      <c r="HNS26" s="780"/>
      <c r="HNT26" s="780"/>
      <c r="HNU26" s="780"/>
      <c r="HNV26" s="780"/>
      <c r="HNW26" s="780"/>
      <c r="HNX26" s="780"/>
      <c r="HNY26" s="780"/>
      <c r="HNZ26" s="780"/>
      <c r="HOA26" s="780"/>
      <c r="HOB26" s="780"/>
      <c r="HOC26" s="780"/>
      <c r="HOD26" s="780"/>
      <c r="HOE26" s="780"/>
      <c r="HOF26" s="780"/>
      <c r="HOG26" s="780"/>
      <c r="HOH26" s="780"/>
      <c r="HOI26" s="780"/>
      <c r="HOJ26" s="780"/>
      <c r="HOK26" s="780"/>
      <c r="HOL26" s="780"/>
      <c r="HOM26" s="780"/>
      <c r="HON26" s="780"/>
      <c r="HOO26" s="780"/>
      <c r="HOP26" s="780"/>
      <c r="HOQ26" s="780"/>
      <c r="HOR26" s="780"/>
      <c r="HOS26" s="780"/>
      <c r="HOT26" s="780"/>
      <c r="HOU26" s="780"/>
      <c r="HOV26" s="780"/>
      <c r="HOW26" s="780"/>
      <c r="HOX26" s="780"/>
      <c r="HOY26" s="780"/>
      <c r="HOZ26" s="780"/>
      <c r="HPA26" s="780"/>
      <c r="HPB26" s="780"/>
      <c r="HPC26" s="780"/>
      <c r="HPD26" s="780"/>
      <c r="HPE26" s="780"/>
      <c r="HPF26" s="780"/>
      <c r="HPG26" s="780"/>
      <c r="HPH26" s="780"/>
      <c r="HPI26" s="780"/>
      <c r="HPJ26" s="780"/>
      <c r="HPK26" s="780"/>
      <c r="HPL26" s="780"/>
      <c r="HPM26" s="780"/>
      <c r="HPN26" s="780"/>
      <c r="HPO26" s="780"/>
      <c r="HPP26" s="780"/>
      <c r="HPQ26" s="780"/>
      <c r="HPR26" s="780"/>
      <c r="HPS26" s="780"/>
      <c r="HPT26" s="780"/>
      <c r="HPU26" s="780"/>
      <c r="HPV26" s="780"/>
      <c r="HPW26" s="780"/>
      <c r="HPX26" s="780"/>
      <c r="HPY26" s="780"/>
      <c r="HPZ26" s="780"/>
      <c r="HQA26" s="780"/>
      <c r="HQB26" s="780"/>
      <c r="HQC26" s="780"/>
      <c r="HQD26" s="780"/>
      <c r="HQE26" s="780"/>
      <c r="HQF26" s="780"/>
      <c r="HQG26" s="780"/>
      <c r="HQH26" s="780"/>
      <c r="HQI26" s="780"/>
      <c r="HQJ26" s="780"/>
      <c r="HQK26" s="780"/>
      <c r="HQL26" s="780"/>
      <c r="HQM26" s="780"/>
      <c r="HQN26" s="780"/>
      <c r="HQO26" s="780"/>
      <c r="HQP26" s="780"/>
      <c r="HQQ26" s="780"/>
      <c r="HQR26" s="780"/>
      <c r="HQS26" s="780"/>
      <c r="HQT26" s="780"/>
      <c r="HQU26" s="780"/>
      <c r="HQV26" s="780"/>
      <c r="HQW26" s="780"/>
      <c r="HQX26" s="780"/>
      <c r="HQY26" s="780"/>
      <c r="HQZ26" s="780"/>
      <c r="HRA26" s="780"/>
      <c r="HRB26" s="780"/>
      <c r="HRC26" s="780"/>
      <c r="HRD26" s="780"/>
      <c r="HRE26" s="780"/>
      <c r="HRF26" s="780"/>
      <c r="HRG26" s="780"/>
      <c r="HRH26" s="780"/>
      <c r="HRI26" s="780"/>
      <c r="HRJ26" s="780"/>
      <c r="HRK26" s="780"/>
      <c r="HRL26" s="780"/>
      <c r="HRM26" s="780"/>
      <c r="HRN26" s="780"/>
      <c r="HRO26" s="780"/>
      <c r="HRP26" s="780"/>
      <c r="HRQ26" s="780"/>
      <c r="HRR26" s="780"/>
      <c r="HRS26" s="780"/>
      <c r="HRT26" s="780"/>
      <c r="HRU26" s="780"/>
      <c r="HRV26" s="780"/>
      <c r="HRW26" s="780"/>
      <c r="HRX26" s="780"/>
      <c r="HRY26" s="780"/>
      <c r="HRZ26" s="780"/>
      <c r="HSA26" s="780"/>
      <c r="HSB26" s="780"/>
      <c r="HSC26" s="780"/>
      <c r="HSD26" s="780"/>
      <c r="HSE26" s="780"/>
      <c r="HSF26" s="780"/>
      <c r="HSG26" s="780"/>
      <c r="HSH26" s="780"/>
      <c r="HSI26" s="780"/>
      <c r="HSJ26" s="780"/>
      <c r="HSK26" s="780"/>
      <c r="HSL26" s="780"/>
      <c r="HSM26" s="780"/>
      <c r="HSN26" s="780"/>
      <c r="HSO26" s="780"/>
      <c r="HSP26" s="780"/>
      <c r="HSQ26" s="780"/>
      <c r="HSR26" s="780"/>
      <c r="HSS26" s="780"/>
      <c r="HST26" s="780"/>
      <c r="HSU26" s="780"/>
      <c r="HSV26" s="780"/>
      <c r="HSW26" s="780"/>
      <c r="HSX26" s="780"/>
      <c r="HSY26" s="780"/>
      <c r="HSZ26" s="780"/>
      <c r="HTA26" s="780"/>
      <c r="HTB26" s="780"/>
      <c r="HTC26" s="780"/>
      <c r="HTD26" s="780"/>
      <c r="HTE26" s="780"/>
      <c r="HTF26" s="780"/>
      <c r="HTG26" s="780"/>
      <c r="HTH26" s="780"/>
      <c r="HTI26" s="780"/>
      <c r="HTJ26" s="780"/>
      <c r="HTK26" s="780"/>
      <c r="HTL26" s="780"/>
      <c r="HTM26" s="780"/>
      <c r="HTN26" s="780"/>
      <c r="HTO26" s="780"/>
      <c r="HTP26" s="780"/>
      <c r="HTQ26" s="780"/>
      <c r="HTR26" s="780"/>
      <c r="HTS26" s="780"/>
      <c r="HTT26" s="780"/>
      <c r="HTU26" s="780"/>
      <c r="HTV26" s="780"/>
      <c r="HTW26" s="780"/>
      <c r="HTX26" s="780"/>
      <c r="HTY26" s="780"/>
      <c r="HTZ26" s="780"/>
      <c r="HUA26" s="780"/>
      <c r="HUB26" s="780"/>
      <c r="HUC26" s="780"/>
      <c r="HUD26" s="780"/>
      <c r="HUE26" s="780"/>
      <c r="HUF26" s="780"/>
      <c r="HUG26" s="780"/>
      <c r="HUH26" s="780"/>
      <c r="HUI26" s="780"/>
      <c r="HUJ26" s="780"/>
      <c r="HUK26" s="780"/>
      <c r="HUL26" s="780"/>
      <c r="HUM26" s="780"/>
      <c r="HUN26" s="780"/>
      <c r="HUO26" s="780"/>
      <c r="HUP26" s="780"/>
      <c r="HUQ26" s="780"/>
      <c r="HUR26" s="780"/>
      <c r="HUS26" s="780"/>
      <c r="HUT26" s="780"/>
      <c r="HUU26" s="780"/>
      <c r="HUV26" s="780"/>
      <c r="HUW26" s="780"/>
      <c r="HUX26" s="780"/>
      <c r="HUY26" s="780"/>
      <c r="HUZ26" s="780"/>
      <c r="HVA26" s="780"/>
      <c r="HVB26" s="780"/>
      <c r="HVC26" s="780"/>
      <c r="HVD26" s="780"/>
      <c r="HVE26" s="780"/>
      <c r="HVF26" s="780"/>
      <c r="HVG26" s="780"/>
      <c r="HVH26" s="780"/>
      <c r="HVI26" s="780"/>
      <c r="HVJ26" s="780"/>
      <c r="HVK26" s="780"/>
      <c r="HVL26" s="780"/>
      <c r="HVM26" s="780"/>
      <c r="HVN26" s="780"/>
      <c r="HVO26" s="780"/>
      <c r="HVP26" s="780"/>
      <c r="HVQ26" s="780"/>
      <c r="HVR26" s="780"/>
      <c r="HVS26" s="780"/>
      <c r="HVT26" s="780"/>
      <c r="HVU26" s="780"/>
      <c r="HVV26" s="780"/>
      <c r="HVW26" s="780"/>
      <c r="HVX26" s="780"/>
      <c r="HVY26" s="780"/>
      <c r="HVZ26" s="780"/>
      <c r="HWA26" s="780"/>
      <c r="HWB26" s="780"/>
      <c r="HWC26" s="780"/>
      <c r="HWD26" s="780"/>
      <c r="HWE26" s="780"/>
      <c r="HWF26" s="780"/>
      <c r="HWG26" s="780"/>
      <c r="HWH26" s="780"/>
      <c r="HWI26" s="780"/>
      <c r="HWJ26" s="780"/>
      <c r="HWK26" s="780"/>
      <c r="HWL26" s="780"/>
      <c r="HWM26" s="780"/>
      <c r="HWN26" s="780"/>
      <c r="HWO26" s="780"/>
      <c r="HWP26" s="780"/>
      <c r="HWQ26" s="780"/>
      <c r="HWR26" s="780"/>
      <c r="HWS26" s="780"/>
      <c r="HWT26" s="780"/>
      <c r="HWU26" s="780"/>
      <c r="HWV26" s="780"/>
      <c r="HWW26" s="780"/>
      <c r="HWX26" s="780"/>
      <c r="HWY26" s="780"/>
      <c r="HWZ26" s="780"/>
      <c r="HXA26" s="780"/>
      <c r="HXB26" s="780"/>
      <c r="HXC26" s="780"/>
      <c r="HXD26" s="780"/>
      <c r="HXE26" s="780"/>
      <c r="HXF26" s="780"/>
      <c r="HXG26" s="780"/>
      <c r="HXH26" s="780"/>
      <c r="HXI26" s="780"/>
      <c r="HXJ26" s="780"/>
      <c r="HXK26" s="780"/>
      <c r="HXL26" s="780"/>
      <c r="HXM26" s="780"/>
      <c r="HXN26" s="780"/>
      <c r="HXO26" s="780"/>
      <c r="HXP26" s="780"/>
      <c r="HXQ26" s="780"/>
      <c r="HXR26" s="780"/>
      <c r="HXS26" s="780"/>
      <c r="HXT26" s="780"/>
      <c r="HXU26" s="780"/>
      <c r="HXV26" s="780"/>
      <c r="HXW26" s="780"/>
      <c r="HXX26" s="780"/>
      <c r="HXY26" s="780"/>
      <c r="HXZ26" s="780"/>
      <c r="HYA26" s="780"/>
      <c r="HYB26" s="780"/>
      <c r="HYC26" s="780"/>
      <c r="HYD26" s="780"/>
      <c r="HYE26" s="780"/>
      <c r="HYF26" s="780"/>
      <c r="HYG26" s="780"/>
      <c r="HYH26" s="780"/>
      <c r="HYI26" s="780"/>
      <c r="HYJ26" s="780"/>
      <c r="HYK26" s="780"/>
      <c r="HYL26" s="780"/>
      <c r="HYM26" s="780"/>
      <c r="HYN26" s="780"/>
      <c r="HYO26" s="780"/>
      <c r="HYP26" s="780"/>
      <c r="HYQ26" s="780"/>
      <c r="HYR26" s="780"/>
      <c r="HYS26" s="780"/>
      <c r="HYT26" s="780"/>
      <c r="HYU26" s="780"/>
      <c r="HYV26" s="780"/>
      <c r="HYW26" s="780"/>
      <c r="HYX26" s="780"/>
      <c r="HYY26" s="780"/>
      <c r="HYZ26" s="780"/>
      <c r="HZA26" s="780"/>
      <c r="HZB26" s="780"/>
      <c r="HZC26" s="780"/>
      <c r="HZD26" s="780"/>
      <c r="HZE26" s="780"/>
      <c r="HZF26" s="780"/>
      <c r="HZG26" s="780"/>
      <c r="HZH26" s="780"/>
      <c r="HZI26" s="780"/>
      <c r="HZJ26" s="780"/>
      <c r="HZK26" s="780"/>
      <c r="HZL26" s="780"/>
      <c r="HZM26" s="780"/>
      <c r="HZN26" s="780"/>
      <c r="HZO26" s="780"/>
      <c r="HZP26" s="780"/>
      <c r="HZQ26" s="780"/>
      <c r="HZR26" s="780"/>
      <c r="HZS26" s="780"/>
      <c r="HZT26" s="780"/>
      <c r="HZU26" s="780"/>
      <c r="HZV26" s="780"/>
      <c r="HZW26" s="780"/>
      <c r="HZX26" s="780"/>
      <c r="HZY26" s="780"/>
      <c r="HZZ26" s="780"/>
      <c r="IAA26" s="780"/>
      <c r="IAB26" s="780"/>
      <c r="IAC26" s="780"/>
      <c r="IAD26" s="780"/>
      <c r="IAE26" s="780"/>
      <c r="IAF26" s="780"/>
      <c r="IAG26" s="780"/>
      <c r="IAH26" s="780"/>
      <c r="IAI26" s="780"/>
      <c r="IAJ26" s="780"/>
      <c r="IAK26" s="780"/>
      <c r="IAL26" s="780"/>
      <c r="IAM26" s="780"/>
      <c r="IAN26" s="780"/>
      <c r="IAO26" s="780"/>
      <c r="IAP26" s="780"/>
      <c r="IAQ26" s="780"/>
      <c r="IAR26" s="780"/>
      <c r="IAS26" s="780"/>
      <c r="IAT26" s="780"/>
      <c r="IAU26" s="780"/>
      <c r="IAV26" s="780"/>
      <c r="IAW26" s="780"/>
      <c r="IAX26" s="780"/>
      <c r="IAY26" s="780"/>
      <c r="IAZ26" s="780"/>
      <c r="IBA26" s="780"/>
      <c r="IBB26" s="780"/>
      <c r="IBC26" s="780"/>
      <c r="IBD26" s="780"/>
      <c r="IBE26" s="780"/>
      <c r="IBF26" s="780"/>
      <c r="IBG26" s="780"/>
      <c r="IBH26" s="780"/>
      <c r="IBI26" s="780"/>
      <c r="IBJ26" s="780"/>
      <c r="IBK26" s="780"/>
      <c r="IBL26" s="780"/>
      <c r="IBM26" s="780"/>
      <c r="IBN26" s="780"/>
      <c r="IBO26" s="780"/>
      <c r="IBP26" s="780"/>
      <c r="IBQ26" s="780"/>
      <c r="IBR26" s="780"/>
      <c r="IBS26" s="780"/>
      <c r="IBT26" s="780"/>
      <c r="IBU26" s="780"/>
      <c r="IBV26" s="780"/>
      <c r="IBW26" s="780"/>
      <c r="IBX26" s="780"/>
      <c r="IBY26" s="780"/>
      <c r="IBZ26" s="780"/>
      <c r="ICA26" s="780"/>
      <c r="ICB26" s="780"/>
      <c r="ICC26" s="780"/>
      <c r="ICD26" s="780"/>
      <c r="ICE26" s="780"/>
      <c r="ICF26" s="780"/>
      <c r="ICG26" s="780"/>
      <c r="ICH26" s="780"/>
      <c r="ICI26" s="780"/>
      <c r="ICJ26" s="780"/>
      <c r="ICK26" s="780"/>
      <c r="ICL26" s="780"/>
      <c r="ICM26" s="780"/>
      <c r="ICN26" s="780"/>
      <c r="ICO26" s="780"/>
      <c r="ICP26" s="780"/>
      <c r="ICQ26" s="780"/>
      <c r="ICR26" s="780"/>
      <c r="ICS26" s="780"/>
      <c r="ICT26" s="780"/>
      <c r="ICU26" s="780"/>
      <c r="ICV26" s="780"/>
      <c r="ICW26" s="780"/>
      <c r="ICX26" s="780"/>
      <c r="ICY26" s="780"/>
      <c r="ICZ26" s="780"/>
      <c r="IDA26" s="780"/>
      <c r="IDB26" s="780"/>
      <c r="IDC26" s="780"/>
      <c r="IDD26" s="780"/>
      <c r="IDE26" s="780"/>
      <c r="IDF26" s="780"/>
      <c r="IDG26" s="780"/>
      <c r="IDH26" s="780"/>
      <c r="IDI26" s="780"/>
      <c r="IDJ26" s="780"/>
      <c r="IDK26" s="780"/>
      <c r="IDL26" s="780"/>
      <c r="IDM26" s="780"/>
      <c r="IDN26" s="780"/>
      <c r="IDO26" s="780"/>
      <c r="IDP26" s="780"/>
      <c r="IDQ26" s="780"/>
      <c r="IDR26" s="780"/>
      <c r="IDS26" s="780"/>
      <c r="IDT26" s="780"/>
      <c r="IDU26" s="780"/>
      <c r="IDV26" s="780"/>
      <c r="IDW26" s="780"/>
      <c r="IDX26" s="780"/>
      <c r="IDY26" s="780"/>
      <c r="IDZ26" s="780"/>
      <c r="IEA26" s="780"/>
      <c r="IEB26" s="780"/>
      <c r="IEC26" s="780"/>
      <c r="IED26" s="780"/>
      <c r="IEE26" s="780"/>
      <c r="IEF26" s="780"/>
      <c r="IEG26" s="780"/>
      <c r="IEH26" s="780"/>
      <c r="IEI26" s="780"/>
      <c r="IEJ26" s="780"/>
      <c r="IEK26" s="780"/>
      <c r="IEL26" s="780"/>
      <c r="IEM26" s="780"/>
      <c r="IEN26" s="780"/>
      <c r="IEO26" s="780"/>
      <c r="IEP26" s="780"/>
      <c r="IEQ26" s="780"/>
      <c r="IER26" s="780"/>
      <c r="IES26" s="780"/>
      <c r="IET26" s="780"/>
      <c r="IEU26" s="780"/>
      <c r="IEV26" s="780"/>
      <c r="IEW26" s="780"/>
      <c r="IEX26" s="780"/>
      <c r="IEY26" s="780"/>
      <c r="IEZ26" s="780"/>
      <c r="IFA26" s="780"/>
      <c r="IFB26" s="780"/>
      <c r="IFC26" s="780"/>
      <c r="IFD26" s="780"/>
      <c r="IFE26" s="780"/>
      <c r="IFF26" s="780"/>
      <c r="IFG26" s="780"/>
      <c r="IFH26" s="780"/>
      <c r="IFI26" s="780"/>
      <c r="IFJ26" s="780"/>
      <c r="IFK26" s="780"/>
      <c r="IFL26" s="780"/>
      <c r="IFM26" s="780"/>
      <c r="IFN26" s="780"/>
      <c r="IFO26" s="780"/>
      <c r="IFP26" s="780"/>
      <c r="IFQ26" s="780"/>
      <c r="IFR26" s="780"/>
      <c r="IFS26" s="780"/>
      <c r="IFT26" s="780"/>
      <c r="IFU26" s="780"/>
      <c r="IFV26" s="780"/>
      <c r="IFW26" s="780"/>
      <c r="IFX26" s="780"/>
      <c r="IFY26" s="780"/>
      <c r="IFZ26" s="780"/>
      <c r="IGA26" s="780"/>
      <c r="IGB26" s="780"/>
      <c r="IGC26" s="780"/>
      <c r="IGD26" s="780"/>
      <c r="IGE26" s="780"/>
      <c r="IGF26" s="780"/>
      <c r="IGG26" s="780"/>
      <c r="IGH26" s="780"/>
      <c r="IGI26" s="780"/>
      <c r="IGJ26" s="780"/>
      <c r="IGK26" s="780"/>
      <c r="IGL26" s="780"/>
      <c r="IGM26" s="780"/>
      <c r="IGN26" s="780"/>
      <c r="IGO26" s="780"/>
      <c r="IGP26" s="780"/>
      <c r="IGQ26" s="780"/>
      <c r="IGR26" s="780"/>
      <c r="IGS26" s="780"/>
      <c r="IGT26" s="780"/>
      <c r="IGU26" s="780"/>
      <c r="IGV26" s="780"/>
      <c r="IGW26" s="780"/>
      <c r="IGX26" s="780"/>
      <c r="IGY26" s="780"/>
      <c r="IGZ26" s="780"/>
      <c r="IHA26" s="780"/>
      <c r="IHB26" s="780"/>
      <c r="IHC26" s="780"/>
      <c r="IHD26" s="780"/>
      <c r="IHE26" s="780"/>
      <c r="IHF26" s="780"/>
      <c r="IHG26" s="780"/>
      <c r="IHH26" s="780"/>
      <c r="IHI26" s="780"/>
      <c r="IHJ26" s="780"/>
      <c r="IHK26" s="780"/>
      <c r="IHL26" s="780"/>
      <c r="IHM26" s="780"/>
      <c r="IHN26" s="780"/>
      <c r="IHO26" s="780"/>
      <c r="IHP26" s="780"/>
      <c r="IHQ26" s="780"/>
      <c r="IHR26" s="780"/>
      <c r="IHS26" s="780"/>
      <c r="IHT26" s="780"/>
      <c r="IHU26" s="780"/>
      <c r="IHV26" s="780"/>
      <c r="IHW26" s="780"/>
      <c r="IHX26" s="780"/>
      <c r="IHY26" s="780"/>
      <c r="IHZ26" s="780"/>
      <c r="IIA26" s="780"/>
      <c r="IIB26" s="780"/>
      <c r="IIC26" s="780"/>
      <c r="IID26" s="780"/>
      <c r="IIE26" s="780"/>
      <c r="IIF26" s="780"/>
      <c r="IIG26" s="780"/>
      <c r="IIH26" s="780"/>
      <c r="III26" s="780"/>
      <c r="IIJ26" s="780"/>
      <c r="IIK26" s="780"/>
      <c r="IIL26" s="780"/>
      <c r="IIM26" s="780"/>
      <c r="IIN26" s="780"/>
      <c r="IIO26" s="780"/>
      <c r="IIP26" s="780"/>
      <c r="IIQ26" s="780"/>
      <c r="IIR26" s="780"/>
      <c r="IIS26" s="780"/>
      <c r="IIT26" s="780"/>
      <c r="IIU26" s="780"/>
      <c r="IIV26" s="780"/>
      <c r="IIW26" s="780"/>
      <c r="IIX26" s="780"/>
      <c r="IIY26" s="780"/>
      <c r="IIZ26" s="780"/>
      <c r="IJA26" s="780"/>
      <c r="IJB26" s="780"/>
      <c r="IJC26" s="780"/>
      <c r="IJD26" s="780"/>
      <c r="IJE26" s="780"/>
      <c r="IJF26" s="780"/>
      <c r="IJG26" s="780"/>
      <c r="IJH26" s="780"/>
      <c r="IJI26" s="780"/>
      <c r="IJJ26" s="780"/>
      <c r="IJK26" s="780"/>
      <c r="IJL26" s="780"/>
      <c r="IJM26" s="780"/>
      <c r="IJN26" s="780"/>
      <c r="IJO26" s="780"/>
      <c r="IJP26" s="780"/>
      <c r="IJQ26" s="780"/>
      <c r="IJR26" s="780"/>
      <c r="IJS26" s="780"/>
      <c r="IJT26" s="780"/>
      <c r="IJU26" s="780"/>
      <c r="IJV26" s="780"/>
      <c r="IJW26" s="780"/>
      <c r="IJX26" s="780"/>
      <c r="IJY26" s="780"/>
      <c r="IJZ26" s="780"/>
      <c r="IKA26" s="780"/>
      <c r="IKB26" s="780"/>
      <c r="IKC26" s="780"/>
      <c r="IKD26" s="780"/>
      <c r="IKE26" s="780"/>
      <c r="IKF26" s="780"/>
      <c r="IKG26" s="780"/>
      <c r="IKH26" s="780"/>
      <c r="IKI26" s="780"/>
      <c r="IKJ26" s="780"/>
      <c r="IKK26" s="780"/>
      <c r="IKL26" s="780"/>
      <c r="IKM26" s="780"/>
      <c r="IKN26" s="780"/>
      <c r="IKO26" s="780"/>
      <c r="IKP26" s="780"/>
      <c r="IKQ26" s="780"/>
      <c r="IKR26" s="780"/>
      <c r="IKS26" s="780"/>
      <c r="IKT26" s="780"/>
      <c r="IKU26" s="780"/>
      <c r="IKV26" s="780"/>
      <c r="IKW26" s="780"/>
      <c r="IKX26" s="780"/>
      <c r="IKY26" s="780"/>
      <c r="IKZ26" s="780"/>
      <c r="ILA26" s="780"/>
      <c r="ILB26" s="780"/>
      <c r="ILC26" s="780"/>
      <c r="ILD26" s="780"/>
      <c r="ILE26" s="780"/>
      <c r="ILF26" s="780"/>
      <c r="ILG26" s="780"/>
      <c r="ILH26" s="780"/>
      <c r="ILI26" s="780"/>
      <c r="ILJ26" s="780"/>
      <c r="ILK26" s="780"/>
      <c r="ILL26" s="780"/>
      <c r="ILM26" s="780"/>
      <c r="ILN26" s="780"/>
      <c r="ILO26" s="780"/>
      <c r="ILP26" s="780"/>
      <c r="ILQ26" s="780"/>
      <c r="ILR26" s="780"/>
      <c r="ILS26" s="780"/>
      <c r="ILT26" s="780"/>
      <c r="ILU26" s="780"/>
      <c r="ILV26" s="780"/>
      <c r="ILW26" s="780"/>
      <c r="ILX26" s="780"/>
      <c r="ILY26" s="780"/>
      <c r="ILZ26" s="780"/>
      <c r="IMA26" s="780"/>
      <c r="IMB26" s="780"/>
      <c r="IMC26" s="780"/>
      <c r="IMD26" s="780"/>
      <c r="IME26" s="780"/>
      <c r="IMF26" s="780"/>
      <c r="IMG26" s="780"/>
      <c r="IMH26" s="780"/>
      <c r="IMI26" s="780"/>
      <c r="IMJ26" s="780"/>
      <c r="IMK26" s="780"/>
      <c r="IML26" s="780"/>
      <c r="IMM26" s="780"/>
      <c r="IMN26" s="780"/>
      <c r="IMO26" s="780"/>
      <c r="IMP26" s="780"/>
      <c r="IMQ26" s="780"/>
      <c r="IMR26" s="780"/>
      <c r="IMS26" s="780"/>
      <c r="IMT26" s="780"/>
      <c r="IMU26" s="780"/>
      <c r="IMV26" s="780"/>
      <c r="IMW26" s="780"/>
      <c r="IMX26" s="780"/>
      <c r="IMY26" s="780"/>
      <c r="IMZ26" s="780"/>
      <c r="INA26" s="780"/>
      <c r="INB26" s="780"/>
      <c r="INC26" s="780"/>
      <c r="IND26" s="780"/>
      <c r="INE26" s="780"/>
      <c r="INF26" s="780"/>
      <c r="ING26" s="780"/>
      <c r="INH26" s="780"/>
      <c r="INI26" s="780"/>
      <c r="INJ26" s="780"/>
      <c r="INK26" s="780"/>
      <c r="INL26" s="780"/>
      <c r="INM26" s="780"/>
      <c r="INN26" s="780"/>
      <c r="INO26" s="780"/>
      <c r="INP26" s="780"/>
      <c r="INQ26" s="780"/>
      <c r="INR26" s="780"/>
      <c r="INS26" s="780"/>
      <c r="INT26" s="780"/>
      <c r="INU26" s="780"/>
      <c r="INV26" s="780"/>
      <c r="INW26" s="780"/>
      <c r="INX26" s="780"/>
      <c r="INY26" s="780"/>
      <c r="INZ26" s="780"/>
      <c r="IOA26" s="780"/>
      <c r="IOB26" s="780"/>
      <c r="IOC26" s="780"/>
      <c r="IOD26" s="780"/>
      <c r="IOE26" s="780"/>
      <c r="IOF26" s="780"/>
      <c r="IOG26" s="780"/>
      <c r="IOH26" s="780"/>
      <c r="IOI26" s="780"/>
      <c r="IOJ26" s="780"/>
      <c r="IOK26" s="780"/>
      <c r="IOL26" s="780"/>
      <c r="IOM26" s="780"/>
      <c r="ION26" s="780"/>
      <c r="IOO26" s="780"/>
      <c r="IOP26" s="780"/>
      <c r="IOQ26" s="780"/>
      <c r="IOR26" s="780"/>
      <c r="IOS26" s="780"/>
      <c r="IOT26" s="780"/>
      <c r="IOU26" s="780"/>
      <c r="IOV26" s="780"/>
      <c r="IOW26" s="780"/>
      <c r="IOX26" s="780"/>
      <c r="IOY26" s="780"/>
      <c r="IOZ26" s="780"/>
      <c r="IPA26" s="780"/>
      <c r="IPB26" s="780"/>
      <c r="IPC26" s="780"/>
      <c r="IPD26" s="780"/>
      <c r="IPE26" s="780"/>
      <c r="IPF26" s="780"/>
      <c r="IPG26" s="780"/>
      <c r="IPH26" s="780"/>
      <c r="IPI26" s="780"/>
      <c r="IPJ26" s="780"/>
      <c r="IPK26" s="780"/>
      <c r="IPL26" s="780"/>
      <c r="IPM26" s="780"/>
      <c r="IPN26" s="780"/>
      <c r="IPO26" s="780"/>
      <c r="IPP26" s="780"/>
      <c r="IPQ26" s="780"/>
      <c r="IPR26" s="780"/>
      <c r="IPS26" s="780"/>
      <c r="IPT26" s="780"/>
      <c r="IPU26" s="780"/>
      <c r="IPV26" s="780"/>
      <c r="IPW26" s="780"/>
      <c r="IPX26" s="780"/>
      <c r="IPY26" s="780"/>
      <c r="IPZ26" s="780"/>
      <c r="IQA26" s="780"/>
      <c r="IQB26" s="780"/>
      <c r="IQC26" s="780"/>
      <c r="IQD26" s="780"/>
      <c r="IQE26" s="780"/>
      <c r="IQF26" s="780"/>
      <c r="IQG26" s="780"/>
      <c r="IQH26" s="780"/>
      <c r="IQI26" s="780"/>
      <c r="IQJ26" s="780"/>
      <c r="IQK26" s="780"/>
      <c r="IQL26" s="780"/>
      <c r="IQM26" s="780"/>
      <c r="IQN26" s="780"/>
      <c r="IQO26" s="780"/>
      <c r="IQP26" s="780"/>
      <c r="IQQ26" s="780"/>
      <c r="IQR26" s="780"/>
      <c r="IQS26" s="780"/>
      <c r="IQT26" s="780"/>
      <c r="IQU26" s="780"/>
      <c r="IQV26" s="780"/>
      <c r="IQW26" s="780"/>
      <c r="IQX26" s="780"/>
      <c r="IQY26" s="780"/>
      <c r="IQZ26" s="780"/>
      <c r="IRA26" s="780"/>
      <c r="IRB26" s="780"/>
      <c r="IRC26" s="780"/>
      <c r="IRD26" s="780"/>
      <c r="IRE26" s="780"/>
      <c r="IRF26" s="780"/>
      <c r="IRG26" s="780"/>
      <c r="IRH26" s="780"/>
      <c r="IRI26" s="780"/>
      <c r="IRJ26" s="780"/>
      <c r="IRK26" s="780"/>
      <c r="IRL26" s="780"/>
      <c r="IRM26" s="780"/>
      <c r="IRN26" s="780"/>
      <c r="IRO26" s="780"/>
      <c r="IRP26" s="780"/>
      <c r="IRQ26" s="780"/>
      <c r="IRR26" s="780"/>
      <c r="IRS26" s="780"/>
      <c r="IRT26" s="780"/>
      <c r="IRU26" s="780"/>
      <c r="IRV26" s="780"/>
      <c r="IRW26" s="780"/>
      <c r="IRX26" s="780"/>
      <c r="IRY26" s="780"/>
      <c r="IRZ26" s="780"/>
      <c r="ISA26" s="780"/>
      <c r="ISB26" s="780"/>
      <c r="ISC26" s="780"/>
      <c r="ISD26" s="780"/>
      <c r="ISE26" s="780"/>
      <c r="ISF26" s="780"/>
      <c r="ISG26" s="780"/>
      <c r="ISH26" s="780"/>
      <c r="ISI26" s="780"/>
      <c r="ISJ26" s="780"/>
      <c r="ISK26" s="780"/>
      <c r="ISL26" s="780"/>
      <c r="ISM26" s="780"/>
      <c r="ISN26" s="780"/>
      <c r="ISO26" s="780"/>
      <c r="ISP26" s="780"/>
      <c r="ISQ26" s="780"/>
      <c r="ISR26" s="780"/>
      <c r="ISS26" s="780"/>
      <c r="IST26" s="780"/>
      <c r="ISU26" s="780"/>
      <c r="ISV26" s="780"/>
      <c r="ISW26" s="780"/>
      <c r="ISX26" s="780"/>
      <c r="ISY26" s="780"/>
      <c r="ISZ26" s="780"/>
      <c r="ITA26" s="780"/>
      <c r="ITB26" s="780"/>
      <c r="ITC26" s="780"/>
      <c r="ITD26" s="780"/>
      <c r="ITE26" s="780"/>
      <c r="ITF26" s="780"/>
      <c r="ITG26" s="780"/>
      <c r="ITH26" s="780"/>
      <c r="ITI26" s="780"/>
      <c r="ITJ26" s="780"/>
      <c r="ITK26" s="780"/>
      <c r="ITL26" s="780"/>
      <c r="ITM26" s="780"/>
      <c r="ITN26" s="780"/>
      <c r="ITO26" s="780"/>
      <c r="ITP26" s="780"/>
      <c r="ITQ26" s="780"/>
      <c r="ITR26" s="780"/>
      <c r="ITS26" s="780"/>
      <c r="ITT26" s="780"/>
      <c r="ITU26" s="780"/>
      <c r="ITV26" s="780"/>
      <c r="ITW26" s="780"/>
      <c r="ITX26" s="780"/>
      <c r="ITY26" s="780"/>
      <c r="ITZ26" s="780"/>
      <c r="IUA26" s="780"/>
      <c r="IUB26" s="780"/>
      <c r="IUC26" s="780"/>
      <c r="IUD26" s="780"/>
      <c r="IUE26" s="780"/>
      <c r="IUF26" s="780"/>
      <c r="IUG26" s="780"/>
      <c r="IUH26" s="780"/>
      <c r="IUI26" s="780"/>
      <c r="IUJ26" s="780"/>
      <c r="IUK26" s="780"/>
      <c r="IUL26" s="780"/>
      <c r="IUM26" s="780"/>
      <c r="IUN26" s="780"/>
      <c r="IUO26" s="780"/>
      <c r="IUP26" s="780"/>
      <c r="IUQ26" s="780"/>
      <c r="IUR26" s="780"/>
      <c r="IUS26" s="780"/>
      <c r="IUT26" s="780"/>
      <c r="IUU26" s="780"/>
      <c r="IUV26" s="780"/>
      <c r="IUW26" s="780"/>
      <c r="IUX26" s="780"/>
      <c r="IUY26" s="780"/>
      <c r="IUZ26" s="780"/>
      <c r="IVA26" s="780"/>
      <c r="IVB26" s="780"/>
      <c r="IVC26" s="780"/>
      <c r="IVD26" s="780"/>
      <c r="IVE26" s="780"/>
      <c r="IVF26" s="780"/>
      <c r="IVG26" s="780"/>
      <c r="IVH26" s="780"/>
      <c r="IVI26" s="780"/>
      <c r="IVJ26" s="780"/>
      <c r="IVK26" s="780"/>
      <c r="IVL26" s="780"/>
      <c r="IVM26" s="780"/>
      <c r="IVN26" s="780"/>
      <c r="IVO26" s="780"/>
      <c r="IVP26" s="780"/>
      <c r="IVQ26" s="780"/>
      <c r="IVR26" s="780"/>
      <c r="IVS26" s="780"/>
      <c r="IVT26" s="780"/>
      <c r="IVU26" s="780"/>
      <c r="IVV26" s="780"/>
      <c r="IVW26" s="780"/>
      <c r="IVX26" s="780"/>
      <c r="IVY26" s="780"/>
      <c r="IVZ26" s="780"/>
      <c r="IWA26" s="780"/>
      <c r="IWB26" s="780"/>
      <c r="IWC26" s="780"/>
      <c r="IWD26" s="780"/>
      <c r="IWE26" s="780"/>
      <c r="IWF26" s="780"/>
      <c r="IWG26" s="780"/>
      <c r="IWH26" s="780"/>
      <c r="IWI26" s="780"/>
      <c r="IWJ26" s="780"/>
      <c r="IWK26" s="780"/>
      <c r="IWL26" s="780"/>
      <c r="IWM26" s="780"/>
      <c r="IWN26" s="780"/>
      <c r="IWO26" s="780"/>
      <c r="IWP26" s="780"/>
      <c r="IWQ26" s="780"/>
      <c r="IWR26" s="780"/>
      <c r="IWS26" s="780"/>
      <c r="IWT26" s="780"/>
      <c r="IWU26" s="780"/>
      <c r="IWV26" s="780"/>
      <c r="IWW26" s="780"/>
      <c r="IWX26" s="780"/>
      <c r="IWY26" s="780"/>
      <c r="IWZ26" s="780"/>
      <c r="IXA26" s="780"/>
      <c r="IXB26" s="780"/>
      <c r="IXC26" s="780"/>
      <c r="IXD26" s="780"/>
      <c r="IXE26" s="780"/>
      <c r="IXF26" s="780"/>
      <c r="IXG26" s="780"/>
      <c r="IXH26" s="780"/>
      <c r="IXI26" s="780"/>
      <c r="IXJ26" s="780"/>
      <c r="IXK26" s="780"/>
      <c r="IXL26" s="780"/>
      <c r="IXM26" s="780"/>
      <c r="IXN26" s="780"/>
      <c r="IXO26" s="780"/>
      <c r="IXP26" s="780"/>
      <c r="IXQ26" s="780"/>
      <c r="IXR26" s="780"/>
      <c r="IXS26" s="780"/>
      <c r="IXT26" s="780"/>
      <c r="IXU26" s="780"/>
      <c r="IXV26" s="780"/>
      <c r="IXW26" s="780"/>
      <c r="IXX26" s="780"/>
      <c r="IXY26" s="780"/>
      <c r="IXZ26" s="780"/>
      <c r="IYA26" s="780"/>
      <c r="IYB26" s="780"/>
      <c r="IYC26" s="780"/>
      <c r="IYD26" s="780"/>
      <c r="IYE26" s="780"/>
      <c r="IYF26" s="780"/>
      <c r="IYG26" s="780"/>
      <c r="IYH26" s="780"/>
      <c r="IYI26" s="780"/>
      <c r="IYJ26" s="780"/>
      <c r="IYK26" s="780"/>
      <c r="IYL26" s="780"/>
      <c r="IYM26" s="780"/>
      <c r="IYN26" s="780"/>
      <c r="IYO26" s="780"/>
      <c r="IYP26" s="780"/>
      <c r="IYQ26" s="780"/>
      <c r="IYR26" s="780"/>
      <c r="IYS26" s="780"/>
      <c r="IYT26" s="780"/>
      <c r="IYU26" s="780"/>
      <c r="IYV26" s="780"/>
      <c r="IYW26" s="780"/>
      <c r="IYX26" s="780"/>
      <c r="IYY26" s="780"/>
      <c r="IYZ26" s="780"/>
      <c r="IZA26" s="780"/>
      <c r="IZB26" s="780"/>
      <c r="IZC26" s="780"/>
      <c r="IZD26" s="780"/>
      <c r="IZE26" s="780"/>
      <c r="IZF26" s="780"/>
      <c r="IZG26" s="780"/>
      <c r="IZH26" s="780"/>
      <c r="IZI26" s="780"/>
      <c r="IZJ26" s="780"/>
      <c r="IZK26" s="780"/>
      <c r="IZL26" s="780"/>
      <c r="IZM26" s="780"/>
      <c r="IZN26" s="780"/>
      <c r="IZO26" s="780"/>
      <c r="IZP26" s="780"/>
      <c r="IZQ26" s="780"/>
      <c r="IZR26" s="780"/>
      <c r="IZS26" s="780"/>
      <c r="IZT26" s="780"/>
      <c r="IZU26" s="780"/>
      <c r="IZV26" s="780"/>
      <c r="IZW26" s="780"/>
      <c r="IZX26" s="780"/>
      <c r="IZY26" s="780"/>
      <c r="IZZ26" s="780"/>
      <c r="JAA26" s="780"/>
      <c r="JAB26" s="780"/>
      <c r="JAC26" s="780"/>
      <c r="JAD26" s="780"/>
      <c r="JAE26" s="780"/>
      <c r="JAF26" s="780"/>
      <c r="JAG26" s="780"/>
      <c r="JAH26" s="780"/>
      <c r="JAI26" s="780"/>
      <c r="JAJ26" s="780"/>
      <c r="JAK26" s="780"/>
      <c r="JAL26" s="780"/>
      <c r="JAM26" s="780"/>
      <c r="JAN26" s="780"/>
      <c r="JAO26" s="780"/>
      <c r="JAP26" s="780"/>
      <c r="JAQ26" s="780"/>
      <c r="JAR26" s="780"/>
      <c r="JAS26" s="780"/>
      <c r="JAT26" s="780"/>
      <c r="JAU26" s="780"/>
      <c r="JAV26" s="780"/>
      <c r="JAW26" s="780"/>
      <c r="JAX26" s="780"/>
      <c r="JAY26" s="780"/>
      <c r="JAZ26" s="780"/>
      <c r="JBA26" s="780"/>
      <c r="JBB26" s="780"/>
      <c r="JBC26" s="780"/>
      <c r="JBD26" s="780"/>
      <c r="JBE26" s="780"/>
      <c r="JBF26" s="780"/>
      <c r="JBG26" s="780"/>
      <c r="JBH26" s="780"/>
      <c r="JBI26" s="780"/>
      <c r="JBJ26" s="780"/>
      <c r="JBK26" s="780"/>
      <c r="JBL26" s="780"/>
      <c r="JBM26" s="780"/>
      <c r="JBN26" s="780"/>
      <c r="JBO26" s="780"/>
      <c r="JBP26" s="780"/>
      <c r="JBQ26" s="780"/>
      <c r="JBR26" s="780"/>
      <c r="JBS26" s="780"/>
      <c r="JBT26" s="780"/>
      <c r="JBU26" s="780"/>
      <c r="JBV26" s="780"/>
      <c r="JBW26" s="780"/>
      <c r="JBX26" s="780"/>
      <c r="JBY26" s="780"/>
      <c r="JBZ26" s="780"/>
      <c r="JCA26" s="780"/>
      <c r="JCB26" s="780"/>
      <c r="JCC26" s="780"/>
      <c r="JCD26" s="780"/>
      <c r="JCE26" s="780"/>
      <c r="JCF26" s="780"/>
      <c r="JCG26" s="780"/>
      <c r="JCH26" s="780"/>
      <c r="JCI26" s="780"/>
      <c r="JCJ26" s="780"/>
      <c r="JCK26" s="780"/>
      <c r="JCL26" s="780"/>
      <c r="JCM26" s="780"/>
      <c r="JCN26" s="780"/>
      <c r="JCO26" s="780"/>
      <c r="JCP26" s="780"/>
      <c r="JCQ26" s="780"/>
      <c r="JCR26" s="780"/>
      <c r="JCS26" s="780"/>
      <c r="JCT26" s="780"/>
      <c r="JCU26" s="780"/>
      <c r="JCV26" s="780"/>
      <c r="JCW26" s="780"/>
      <c r="JCX26" s="780"/>
      <c r="JCY26" s="780"/>
      <c r="JCZ26" s="780"/>
      <c r="JDA26" s="780"/>
      <c r="JDB26" s="780"/>
      <c r="JDC26" s="780"/>
      <c r="JDD26" s="780"/>
      <c r="JDE26" s="780"/>
      <c r="JDF26" s="780"/>
      <c r="JDG26" s="780"/>
      <c r="JDH26" s="780"/>
      <c r="JDI26" s="780"/>
      <c r="JDJ26" s="780"/>
      <c r="JDK26" s="780"/>
      <c r="JDL26" s="780"/>
      <c r="JDM26" s="780"/>
      <c r="JDN26" s="780"/>
      <c r="JDO26" s="780"/>
      <c r="JDP26" s="780"/>
      <c r="JDQ26" s="780"/>
      <c r="JDR26" s="780"/>
      <c r="JDS26" s="780"/>
      <c r="JDT26" s="780"/>
      <c r="JDU26" s="780"/>
      <c r="JDV26" s="780"/>
      <c r="JDW26" s="780"/>
      <c r="JDX26" s="780"/>
      <c r="JDY26" s="780"/>
      <c r="JDZ26" s="780"/>
      <c r="JEA26" s="780"/>
      <c r="JEB26" s="780"/>
      <c r="JEC26" s="780"/>
      <c r="JED26" s="780"/>
      <c r="JEE26" s="780"/>
      <c r="JEF26" s="780"/>
      <c r="JEG26" s="780"/>
      <c r="JEH26" s="780"/>
      <c r="JEI26" s="780"/>
      <c r="JEJ26" s="780"/>
      <c r="JEK26" s="780"/>
      <c r="JEL26" s="780"/>
      <c r="JEM26" s="780"/>
      <c r="JEN26" s="780"/>
      <c r="JEO26" s="780"/>
      <c r="JEP26" s="780"/>
      <c r="JEQ26" s="780"/>
      <c r="JER26" s="780"/>
      <c r="JES26" s="780"/>
      <c r="JET26" s="780"/>
      <c r="JEU26" s="780"/>
      <c r="JEV26" s="780"/>
      <c r="JEW26" s="780"/>
      <c r="JEX26" s="780"/>
      <c r="JEY26" s="780"/>
      <c r="JEZ26" s="780"/>
      <c r="JFA26" s="780"/>
      <c r="JFB26" s="780"/>
      <c r="JFC26" s="780"/>
      <c r="JFD26" s="780"/>
      <c r="JFE26" s="780"/>
      <c r="JFF26" s="780"/>
      <c r="JFG26" s="780"/>
      <c r="JFH26" s="780"/>
      <c r="JFI26" s="780"/>
      <c r="JFJ26" s="780"/>
      <c r="JFK26" s="780"/>
      <c r="JFL26" s="780"/>
      <c r="JFM26" s="780"/>
      <c r="JFN26" s="780"/>
      <c r="JFO26" s="780"/>
      <c r="JFP26" s="780"/>
      <c r="JFQ26" s="780"/>
      <c r="JFR26" s="780"/>
      <c r="JFS26" s="780"/>
      <c r="JFT26" s="780"/>
      <c r="JFU26" s="780"/>
      <c r="JFV26" s="780"/>
      <c r="JFW26" s="780"/>
      <c r="JFX26" s="780"/>
      <c r="JFY26" s="780"/>
      <c r="JFZ26" s="780"/>
      <c r="JGA26" s="780"/>
      <c r="JGB26" s="780"/>
      <c r="JGC26" s="780"/>
      <c r="JGD26" s="780"/>
      <c r="JGE26" s="780"/>
      <c r="JGF26" s="780"/>
      <c r="JGG26" s="780"/>
      <c r="JGH26" s="780"/>
      <c r="JGI26" s="780"/>
      <c r="JGJ26" s="780"/>
      <c r="JGK26" s="780"/>
      <c r="JGL26" s="780"/>
      <c r="JGM26" s="780"/>
      <c r="JGN26" s="780"/>
      <c r="JGO26" s="780"/>
      <c r="JGP26" s="780"/>
      <c r="JGQ26" s="780"/>
      <c r="JGR26" s="780"/>
      <c r="JGS26" s="780"/>
      <c r="JGT26" s="780"/>
      <c r="JGU26" s="780"/>
      <c r="JGV26" s="780"/>
      <c r="JGW26" s="780"/>
      <c r="JGX26" s="780"/>
      <c r="JGY26" s="780"/>
      <c r="JGZ26" s="780"/>
      <c r="JHA26" s="780"/>
      <c r="JHB26" s="780"/>
      <c r="JHC26" s="780"/>
      <c r="JHD26" s="780"/>
      <c r="JHE26" s="780"/>
      <c r="JHF26" s="780"/>
      <c r="JHG26" s="780"/>
      <c r="JHH26" s="780"/>
      <c r="JHI26" s="780"/>
      <c r="JHJ26" s="780"/>
      <c r="JHK26" s="780"/>
      <c r="JHL26" s="780"/>
      <c r="JHM26" s="780"/>
      <c r="JHN26" s="780"/>
      <c r="JHO26" s="780"/>
      <c r="JHP26" s="780"/>
      <c r="JHQ26" s="780"/>
      <c r="JHR26" s="780"/>
      <c r="JHS26" s="780"/>
      <c r="JHT26" s="780"/>
      <c r="JHU26" s="780"/>
      <c r="JHV26" s="780"/>
      <c r="JHW26" s="780"/>
      <c r="JHX26" s="780"/>
      <c r="JHY26" s="780"/>
      <c r="JHZ26" s="780"/>
      <c r="JIA26" s="780"/>
      <c r="JIB26" s="780"/>
      <c r="JIC26" s="780"/>
      <c r="JID26" s="780"/>
      <c r="JIE26" s="780"/>
      <c r="JIF26" s="780"/>
      <c r="JIG26" s="780"/>
      <c r="JIH26" s="780"/>
      <c r="JII26" s="780"/>
      <c r="JIJ26" s="780"/>
      <c r="JIK26" s="780"/>
      <c r="JIL26" s="780"/>
      <c r="JIM26" s="780"/>
      <c r="JIN26" s="780"/>
      <c r="JIO26" s="780"/>
      <c r="JIP26" s="780"/>
      <c r="JIQ26" s="780"/>
      <c r="JIR26" s="780"/>
      <c r="JIS26" s="780"/>
      <c r="JIT26" s="780"/>
      <c r="JIU26" s="780"/>
      <c r="JIV26" s="780"/>
      <c r="JIW26" s="780"/>
      <c r="JIX26" s="780"/>
      <c r="JIY26" s="780"/>
      <c r="JIZ26" s="780"/>
      <c r="JJA26" s="780"/>
      <c r="JJB26" s="780"/>
      <c r="JJC26" s="780"/>
      <c r="JJD26" s="780"/>
      <c r="JJE26" s="780"/>
      <c r="JJF26" s="780"/>
      <c r="JJG26" s="780"/>
      <c r="JJH26" s="780"/>
      <c r="JJI26" s="780"/>
      <c r="JJJ26" s="780"/>
      <c r="JJK26" s="780"/>
      <c r="JJL26" s="780"/>
      <c r="JJM26" s="780"/>
      <c r="JJN26" s="780"/>
      <c r="JJO26" s="780"/>
      <c r="JJP26" s="780"/>
      <c r="JJQ26" s="780"/>
      <c r="JJR26" s="780"/>
      <c r="JJS26" s="780"/>
      <c r="JJT26" s="780"/>
      <c r="JJU26" s="780"/>
      <c r="JJV26" s="780"/>
      <c r="JJW26" s="780"/>
      <c r="JJX26" s="780"/>
      <c r="JJY26" s="780"/>
      <c r="JJZ26" s="780"/>
      <c r="JKA26" s="780"/>
      <c r="JKB26" s="780"/>
      <c r="JKC26" s="780"/>
      <c r="JKD26" s="780"/>
      <c r="JKE26" s="780"/>
      <c r="JKF26" s="780"/>
      <c r="JKG26" s="780"/>
      <c r="JKH26" s="780"/>
      <c r="JKI26" s="780"/>
      <c r="JKJ26" s="780"/>
      <c r="JKK26" s="780"/>
      <c r="JKL26" s="780"/>
      <c r="JKM26" s="780"/>
      <c r="JKN26" s="780"/>
      <c r="JKO26" s="780"/>
      <c r="JKP26" s="780"/>
      <c r="JKQ26" s="780"/>
      <c r="JKR26" s="780"/>
      <c r="JKS26" s="780"/>
      <c r="JKT26" s="780"/>
      <c r="JKU26" s="780"/>
      <c r="JKV26" s="780"/>
      <c r="JKW26" s="780"/>
      <c r="JKX26" s="780"/>
      <c r="JKY26" s="780"/>
      <c r="JKZ26" s="780"/>
      <c r="JLA26" s="780"/>
      <c r="JLB26" s="780"/>
      <c r="JLC26" s="780"/>
      <c r="JLD26" s="780"/>
      <c r="JLE26" s="780"/>
      <c r="JLF26" s="780"/>
      <c r="JLG26" s="780"/>
      <c r="JLH26" s="780"/>
      <c r="JLI26" s="780"/>
      <c r="JLJ26" s="780"/>
      <c r="JLK26" s="780"/>
      <c r="JLL26" s="780"/>
      <c r="JLM26" s="780"/>
      <c r="JLN26" s="780"/>
      <c r="JLO26" s="780"/>
      <c r="JLP26" s="780"/>
      <c r="JLQ26" s="780"/>
      <c r="JLR26" s="780"/>
      <c r="JLS26" s="780"/>
      <c r="JLT26" s="780"/>
      <c r="JLU26" s="780"/>
      <c r="JLV26" s="780"/>
      <c r="JLW26" s="780"/>
      <c r="JLX26" s="780"/>
      <c r="JLY26" s="780"/>
      <c r="JLZ26" s="780"/>
      <c r="JMA26" s="780"/>
      <c r="JMB26" s="780"/>
      <c r="JMC26" s="780"/>
      <c r="JMD26" s="780"/>
      <c r="JME26" s="780"/>
      <c r="JMF26" s="780"/>
      <c r="JMG26" s="780"/>
      <c r="JMH26" s="780"/>
      <c r="JMI26" s="780"/>
      <c r="JMJ26" s="780"/>
      <c r="JMK26" s="780"/>
      <c r="JML26" s="780"/>
      <c r="JMM26" s="780"/>
      <c r="JMN26" s="780"/>
      <c r="JMO26" s="780"/>
      <c r="JMP26" s="780"/>
      <c r="JMQ26" s="780"/>
      <c r="JMR26" s="780"/>
      <c r="JMS26" s="780"/>
      <c r="JMT26" s="780"/>
      <c r="JMU26" s="780"/>
      <c r="JMV26" s="780"/>
      <c r="JMW26" s="780"/>
      <c r="JMX26" s="780"/>
      <c r="JMY26" s="780"/>
      <c r="JMZ26" s="780"/>
      <c r="JNA26" s="780"/>
      <c r="JNB26" s="780"/>
      <c r="JNC26" s="780"/>
      <c r="JND26" s="780"/>
      <c r="JNE26" s="780"/>
      <c r="JNF26" s="780"/>
      <c r="JNG26" s="780"/>
      <c r="JNH26" s="780"/>
      <c r="JNI26" s="780"/>
      <c r="JNJ26" s="780"/>
      <c r="JNK26" s="780"/>
      <c r="JNL26" s="780"/>
      <c r="JNM26" s="780"/>
      <c r="JNN26" s="780"/>
      <c r="JNO26" s="780"/>
      <c r="JNP26" s="780"/>
      <c r="JNQ26" s="780"/>
      <c r="JNR26" s="780"/>
      <c r="JNS26" s="780"/>
      <c r="JNT26" s="780"/>
      <c r="JNU26" s="780"/>
      <c r="JNV26" s="780"/>
      <c r="JNW26" s="780"/>
      <c r="JNX26" s="780"/>
      <c r="JNY26" s="780"/>
      <c r="JNZ26" s="780"/>
      <c r="JOA26" s="780"/>
      <c r="JOB26" s="780"/>
      <c r="JOC26" s="780"/>
      <c r="JOD26" s="780"/>
      <c r="JOE26" s="780"/>
      <c r="JOF26" s="780"/>
      <c r="JOG26" s="780"/>
      <c r="JOH26" s="780"/>
      <c r="JOI26" s="780"/>
      <c r="JOJ26" s="780"/>
      <c r="JOK26" s="780"/>
      <c r="JOL26" s="780"/>
      <c r="JOM26" s="780"/>
      <c r="JON26" s="780"/>
      <c r="JOO26" s="780"/>
      <c r="JOP26" s="780"/>
      <c r="JOQ26" s="780"/>
      <c r="JOR26" s="780"/>
      <c r="JOS26" s="780"/>
      <c r="JOT26" s="780"/>
      <c r="JOU26" s="780"/>
      <c r="JOV26" s="780"/>
      <c r="JOW26" s="780"/>
      <c r="JOX26" s="780"/>
      <c r="JOY26" s="780"/>
      <c r="JOZ26" s="780"/>
      <c r="JPA26" s="780"/>
      <c r="JPB26" s="780"/>
      <c r="JPC26" s="780"/>
      <c r="JPD26" s="780"/>
      <c r="JPE26" s="780"/>
      <c r="JPF26" s="780"/>
      <c r="JPG26" s="780"/>
      <c r="JPH26" s="780"/>
      <c r="JPI26" s="780"/>
      <c r="JPJ26" s="780"/>
      <c r="JPK26" s="780"/>
      <c r="JPL26" s="780"/>
      <c r="JPM26" s="780"/>
      <c r="JPN26" s="780"/>
      <c r="JPO26" s="780"/>
      <c r="JPP26" s="780"/>
      <c r="JPQ26" s="780"/>
      <c r="JPR26" s="780"/>
      <c r="JPS26" s="780"/>
      <c r="JPT26" s="780"/>
      <c r="JPU26" s="780"/>
      <c r="JPV26" s="780"/>
      <c r="JPW26" s="780"/>
      <c r="JPX26" s="780"/>
      <c r="JPY26" s="780"/>
      <c r="JPZ26" s="780"/>
      <c r="JQA26" s="780"/>
      <c r="JQB26" s="780"/>
      <c r="JQC26" s="780"/>
      <c r="JQD26" s="780"/>
      <c r="JQE26" s="780"/>
      <c r="JQF26" s="780"/>
      <c r="JQG26" s="780"/>
      <c r="JQH26" s="780"/>
      <c r="JQI26" s="780"/>
      <c r="JQJ26" s="780"/>
      <c r="JQK26" s="780"/>
      <c r="JQL26" s="780"/>
      <c r="JQM26" s="780"/>
      <c r="JQN26" s="780"/>
      <c r="JQO26" s="780"/>
      <c r="JQP26" s="780"/>
      <c r="JQQ26" s="780"/>
      <c r="JQR26" s="780"/>
      <c r="JQS26" s="780"/>
      <c r="JQT26" s="780"/>
      <c r="JQU26" s="780"/>
      <c r="JQV26" s="780"/>
      <c r="JQW26" s="780"/>
      <c r="JQX26" s="780"/>
      <c r="JQY26" s="780"/>
      <c r="JQZ26" s="780"/>
      <c r="JRA26" s="780"/>
      <c r="JRB26" s="780"/>
      <c r="JRC26" s="780"/>
      <c r="JRD26" s="780"/>
      <c r="JRE26" s="780"/>
      <c r="JRF26" s="780"/>
      <c r="JRG26" s="780"/>
      <c r="JRH26" s="780"/>
      <c r="JRI26" s="780"/>
      <c r="JRJ26" s="780"/>
      <c r="JRK26" s="780"/>
      <c r="JRL26" s="780"/>
      <c r="JRM26" s="780"/>
      <c r="JRN26" s="780"/>
      <c r="JRO26" s="780"/>
      <c r="JRP26" s="780"/>
      <c r="JRQ26" s="780"/>
      <c r="JRR26" s="780"/>
      <c r="JRS26" s="780"/>
      <c r="JRT26" s="780"/>
      <c r="JRU26" s="780"/>
      <c r="JRV26" s="780"/>
      <c r="JRW26" s="780"/>
      <c r="JRX26" s="780"/>
      <c r="JRY26" s="780"/>
      <c r="JRZ26" s="780"/>
      <c r="JSA26" s="780"/>
      <c r="JSB26" s="780"/>
      <c r="JSC26" s="780"/>
      <c r="JSD26" s="780"/>
      <c r="JSE26" s="780"/>
      <c r="JSF26" s="780"/>
      <c r="JSG26" s="780"/>
      <c r="JSH26" s="780"/>
      <c r="JSI26" s="780"/>
      <c r="JSJ26" s="780"/>
      <c r="JSK26" s="780"/>
      <c r="JSL26" s="780"/>
      <c r="JSM26" s="780"/>
      <c r="JSN26" s="780"/>
      <c r="JSO26" s="780"/>
      <c r="JSP26" s="780"/>
      <c r="JSQ26" s="780"/>
      <c r="JSR26" s="780"/>
      <c r="JSS26" s="780"/>
      <c r="JST26" s="780"/>
      <c r="JSU26" s="780"/>
      <c r="JSV26" s="780"/>
      <c r="JSW26" s="780"/>
      <c r="JSX26" s="780"/>
      <c r="JSY26" s="780"/>
      <c r="JSZ26" s="780"/>
      <c r="JTA26" s="780"/>
      <c r="JTB26" s="780"/>
      <c r="JTC26" s="780"/>
      <c r="JTD26" s="780"/>
      <c r="JTE26" s="780"/>
      <c r="JTF26" s="780"/>
      <c r="JTG26" s="780"/>
      <c r="JTH26" s="780"/>
      <c r="JTI26" s="780"/>
      <c r="JTJ26" s="780"/>
      <c r="JTK26" s="780"/>
      <c r="JTL26" s="780"/>
      <c r="JTM26" s="780"/>
      <c r="JTN26" s="780"/>
      <c r="JTO26" s="780"/>
      <c r="JTP26" s="780"/>
      <c r="JTQ26" s="780"/>
      <c r="JTR26" s="780"/>
      <c r="JTS26" s="780"/>
      <c r="JTT26" s="780"/>
      <c r="JTU26" s="780"/>
      <c r="JTV26" s="780"/>
      <c r="JTW26" s="780"/>
      <c r="JTX26" s="780"/>
      <c r="JTY26" s="780"/>
      <c r="JTZ26" s="780"/>
      <c r="JUA26" s="780"/>
      <c r="JUB26" s="780"/>
      <c r="JUC26" s="780"/>
      <c r="JUD26" s="780"/>
      <c r="JUE26" s="780"/>
      <c r="JUF26" s="780"/>
      <c r="JUG26" s="780"/>
      <c r="JUH26" s="780"/>
      <c r="JUI26" s="780"/>
      <c r="JUJ26" s="780"/>
      <c r="JUK26" s="780"/>
      <c r="JUL26" s="780"/>
      <c r="JUM26" s="780"/>
      <c r="JUN26" s="780"/>
      <c r="JUO26" s="780"/>
      <c r="JUP26" s="780"/>
      <c r="JUQ26" s="780"/>
      <c r="JUR26" s="780"/>
      <c r="JUS26" s="780"/>
      <c r="JUT26" s="780"/>
      <c r="JUU26" s="780"/>
      <c r="JUV26" s="780"/>
      <c r="JUW26" s="780"/>
      <c r="JUX26" s="780"/>
      <c r="JUY26" s="780"/>
      <c r="JUZ26" s="780"/>
      <c r="JVA26" s="780"/>
      <c r="JVB26" s="780"/>
      <c r="JVC26" s="780"/>
      <c r="JVD26" s="780"/>
      <c r="JVE26" s="780"/>
      <c r="JVF26" s="780"/>
      <c r="JVG26" s="780"/>
      <c r="JVH26" s="780"/>
      <c r="JVI26" s="780"/>
      <c r="JVJ26" s="780"/>
      <c r="JVK26" s="780"/>
      <c r="JVL26" s="780"/>
      <c r="JVM26" s="780"/>
      <c r="JVN26" s="780"/>
      <c r="JVO26" s="780"/>
      <c r="JVP26" s="780"/>
      <c r="JVQ26" s="780"/>
      <c r="JVR26" s="780"/>
      <c r="JVS26" s="780"/>
      <c r="JVT26" s="780"/>
      <c r="JVU26" s="780"/>
      <c r="JVV26" s="780"/>
      <c r="JVW26" s="780"/>
      <c r="JVX26" s="780"/>
      <c r="JVY26" s="780"/>
      <c r="JVZ26" s="780"/>
      <c r="JWA26" s="780"/>
      <c r="JWB26" s="780"/>
      <c r="JWC26" s="780"/>
      <c r="JWD26" s="780"/>
      <c r="JWE26" s="780"/>
      <c r="JWF26" s="780"/>
      <c r="JWG26" s="780"/>
      <c r="JWH26" s="780"/>
      <c r="JWI26" s="780"/>
      <c r="JWJ26" s="780"/>
      <c r="JWK26" s="780"/>
      <c r="JWL26" s="780"/>
      <c r="JWM26" s="780"/>
      <c r="JWN26" s="780"/>
      <c r="JWO26" s="780"/>
      <c r="JWP26" s="780"/>
      <c r="JWQ26" s="780"/>
      <c r="JWR26" s="780"/>
      <c r="JWS26" s="780"/>
      <c r="JWT26" s="780"/>
      <c r="JWU26" s="780"/>
      <c r="JWV26" s="780"/>
      <c r="JWW26" s="780"/>
      <c r="JWX26" s="780"/>
      <c r="JWY26" s="780"/>
      <c r="JWZ26" s="780"/>
      <c r="JXA26" s="780"/>
      <c r="JXB26" s="780"/>
      <c r="JXC26" s="780"/>
      <c r="JXD26" s="780"/>
      <c r="JXE26" s="780"/>
      <c r="JXF26" s="780"/>
      <c r="JXG26" s="780"/>
      <c r="JXH26" s="780"/>
      <c r="JXI26" s="780"/>
      <c r="JXJ26" s="780"/>
      <c r="JXK26" s="780"/>
      <c r="JXL26" s="780"/>
      <c r="JXM26" s="780"/>
      <c r="JXN26" s="780"/>
      <c r="JXO26" s="780"/>
      <c r="JXP26" s="780"/>
      <c r="JXQ26" s="780"/>
      <c r="JXR26" s="780"/>
      <c r="JXS26" s="780"/>
      <c r="JXT26" s="780"/>
      <c r="JXU26" s="780"/>
      <c r="JXV26" s="780"/>
      <c r="JXW26" s="780"/>
      <c r="JXX26" s="780"/>
      <c r="JXY26" s="780"/>
      <c r="JXZ26" s="780"/>
      <c r="JYA26" s="780"/>
      <c r="JYB26" s="780"/>
      <c r="JYC26" s="780"/>
      <c r="JYD26" s="780"/>
      <c r="JYE26" s="780"/>
      <c r="JYF26" s="780"/>
      <c r="JYG26" s="780"/>
      <c r="JYH26" s="780"/>
      <c r="JYI26" s="780"/>
      <c r="JYJ26" s="780"/>
      <c r="JYK26" s="780"/>
      <c r="JYL26" s="780"/>
      <c r="JYM26" s="780"/>
      <c r="JYN26" s="780"/>
      <c r="JYO26" s="780"/>
      <c r="JYP26" s="780"/>
      <c r="JYQ26" s="780"/>
      <c r="JYR26" s="780"/>
      <c r="JYS26" s="780"/>
      <c r="JYT26" s="780"/>
      <c r="JYU26" s="780"/>
      <c r="JYV26" s="780"/>
      <c r="JYW26" s="780"/>
      <c r="JYX26" s="780"/>
      <c r="JYY26" s="780"/>
      <c r="JYZ26" s="780"/>
      <c r="JZA26" s="780"/>
      <c r="JZB26" s="780"/>
      <c r="JZC26" s="780"/>
      <c r="JZD26" s="780"/>
      <c r="JZE26" s="780"/>
      <c r="JZF26" s="780"/>
      <c r="JZG26" s="780"/>
      <c r="JZH26" s="780"/>
      <c r="JZI26" s="780"/>
      <c r="JZJ26" s="780"/>
      <c r="JZK26" s="780"/>
      <c r="JZL26" s="780"/>
      <c r="JZM26" s="780"/>
      <c r="JZN26" s="780"/>
      <c r="JZO26" s="780"/>
      <c r="JZP26" s="780"/>
      <c r="JZQ26" s="780"/>
      <c r="JZR26" s="780"/>
      <c r="JZS26" s="780"/>
      <c r="JZT26" s="780"/>
      <c r="JZU26" s="780"/>
      <c r="JZV26" s="780"/>
      <c r="JZW26" s="780"/>
      <c r="JZX26" s="780"/>
      <c r="JZY26" s="780"/>
      <c r="JZZ26" s="780"/>
      <c r="KAA26" s="780"/>
      <c r="KAB26" s="780"/>
      <c r="KAC26" s="780"/>
      <c r="KAD26" s="780"/>
      <c r="KAE26" s="780"/>
      <c r="KAF26" s="780"/>
      <c r="KAG26" s="780"/>
      <c r="KAH26" s="780"/>
      <c r="KAI26" s="780"/>
      <c r="KAJ26" s="780"/>
      <c r="KAK26" s="780"/>
      <c r="KAL26" s="780"/>
      <c r="KAM26" s="780"/>
      <c r="KAN26" s="780"/>
      <c r="KAO26" s="780"/>
      <c r="KAP26" s="780"/>
      <c r="KAQ26" s="780"/>
      <c r="KAR26" s="780"/>
      <c r="KAS26" s="780"/>
      <c r="KAT26" s="780"/>
      <c r="KAU26" s="780"/>
      <c r="KAV26" s="780"/>
      <c r="KAW26" s="780"/>
      <c r="KAX26" s="780"/>
      <c r="KAY26" s="780"/>
      <c r="KAZ26" s="780"/>
      <c r="KBA26" s="780"/>
      <c r="KBB26" s="780"/>
      <c r="KBC26" s="780"/>
      <c r="KBD26" s="780"/>
      <c r="KBE26" s="780"/>
      <c r="KBF26" s="780"/>
      <c r="KBG26" s="780"/>
      <c r="KBH26" s="780"/>
      <c r="KBI26" s="780"/>
      <c r="KBJ26" s="780"/>
      <c r="KBK26" s="780"/>
      <c r="KBL26" s="780"/>
      <c r="KBM26" s="780"/>
      <c r="KBN26" s="780"/>
      <c r="KBO26" s="780"/>
      <c r="KBP26" s="780"/>
      <c r="KBQ26" s="780"/>
      <c r="KBR26" s="780"/>
      <c r="KBS26" s="780"/>
      <c r="KBT26" s="780"/>
      <c r="KBU26" s="780"/>
      <c r="KBV26" s="780"/>
      <c r="KBW26" s="780"/>
      <c r="KBX26" s="780"/>
      <c r="KBY26" s="780"/>
      <c r="KBZ26" s="780"/>
      <c r="KCA26" s="780"/>
      <c r="KCB26" s="780"/>
      <c r="KCC26" s="780"/>
      <c r="KCD26" s="780"/>
      <c r="KCE26" s="780"/>
      <c r="KCF26" s="780"/>
      <c r="KCG26" s="780"/>
      <c r="KCH26" s="780"/>
      <c r="KCI26" s="780"/>
      <c r="KCJ26" s="780"/>
      <c r="KCK26" s="780"/>
      <c r="KCL26" s="780"/>
      <c r="KCM26" s="780"/>
      <c r="KCN26" s="780"/>
      <c r="KCO26" s="780"/>
      <c r="KCP26" s="780"/>
      <c r="KCQ26" s="780"/>
      <c r="KCR26" s="780"/>
      <c r="KCS26" s="780"/>
      <c r="KCT26" s="780"/>
      <c r="KCU26" s="780"/>
      <c r="KCV26" s="780"/>
      <c r="KCW26" s="780"/>
      <c r="KCX26" s="780"/>
      <c r="KCY26" s="780"/>
      <c r="KCZ26" s="780"/>
      <c r="KDA26" s="780"/>
      <c r="KDB26" s="780"/>
      <c r="KDC26" s="780"/>
      <c r="KDD26" s="780"/>
      <c r="KDE26" s="780"/>
      <c r="KDF26" s="780"/>
      <c r="KDG26" s="780"/>
      <c r="KDH26" s="780"/>
      <c r="KDI26" s="780"/>
      <c r="KDJ26" s="780"/>
      <c r="KDK26" s="780"/>
      <c r="KDL26" s="780"/>
      <c r="KDM26" s="780"/>
      <c r="KDN26" s="780"/>
      <c r="KDO26" s="780"/>
      <c r="KDP26" s="780"/>
      <c r="KDQ26" s="780"/>
      <c r="KDR26" s="780"/>
      <c r="KDS26" s="780"/>
      <c r="KDT26" s="780"/>
      <c r="KDU26" s="780"/>
      <c r="KDV26" s="780"/>
      <c r="KDW26" s="780"/>
      <c r="KDX26" s="780"/>
      <c r="KDY26" s="780"/>
      <c r="KDZ26" s="780"/>
      <c r="KEA26" s="780"/>
      <c r="KEB26" s="780"/>
      <c r="KEC26" s="780"/>
      <c r="KED26" s="780"/>
      <c r="KEE26" s="780"/>
      <c r="KEF26" s="780"/>
      <c r="KEG26" s="780"/>
      <c r="KEH26" s="780"/>
      <c r="KEI26" s="780"/>
      <c r="KEJ26" s="780"/>
      <c r="KEK26" s="780"/>
      <c r="KEL26" s="780"/>
      <c r="KEM26" s="780"/>
      <c r="KEN26" s="780"/>
      <c r="KEO26" s="780"/>
      <c r="KEP26" s="780"/>
      <c r="KEQ26" s="780"/>
      <c r="KER26" s="780"/>
      <c r="KES26" s="780"/>
      <c r="KET26" s="780"/>
      <c r="KEU26" s="780"/>
      <c r="KEV26" s="780"/>
      <c r="KEW26" s="780"/>
      <c r="KEX26" s="780"/>
      <c r="KEY26" s="780"/>
      <c r="KEZ26" s="780"/>
      <c r="KFA26" s="780"/>
      <c r="KFB26" s="780"/>
      <c r="KFC26" s="780"/>
      <c r="KFD26" s="780"/>
      <c r="KFE26" s="780"/>
      <c r="KFF26" s="780"/>
      <c r="KFG26" s="780"/>
      <c r="KFH26" s="780"/>
      <c r="KFI26" s="780"/>
      <c r="KFJ26" s="780"/>
      <c r="KFK26" s="780"/>
      <c r="KFL26" s="780"/>
      <c r="KFM26" s="780"/>
      <c r="KFN26" s="780"/>
      <c r="KFO26" s="780"/>
      <c r="KFP26" s="780"/>
      <c r="KFQ26" s="780"/>
      <c r="KFR26" s="780"/>
      <c r="KFS26" s="780"/>
      <c r="KFT26" s="780"/>
      <c r="KFU26" s="780"/>
      <c r="KFV26" s="780"/>
      <c r="KFW26" s="780"/>
      <c r="KFX26" s="780"/>
      <c r="KFY26" s="780"/>
      <c r="KFZ26" s="780"/>
      <c r="KGA26" s="780"/>
      <c r="KGB26" s="780"/>
      <c r="KGC26" s="780"/>
      <c r="KGD26" s="780"/>
      <c r="KGE26" s="780"/>
      <c r="KGF26" s="780"/>
      <c r="KGG26" s="780"/>
      <c r="KGH26" s="780"/>
      <c r="KGI26" s="780"/>
      <c r="KGJ26" s="780"/>
      <c r="KGK26" s="780"/>
      <c r="KGL26" s="780"/>
      <c r="KGM26" s="780"/>
      <c r="KGN26" s="780"/>
      <c r="KGO26" s="780"/>
      <c r="KGP26" s="780"/>
      <c r="KGQ26" s="780"/>
      <c r="KGR26" s="780"/>
      <c r="KGS26" s="780"/>
      <c r="KGT26" s="780"/>
      <c r="KGU26" s="780"/>
      <c r="KGV26" s="780"/>
      <c r="KGW26" s="780"/>
      <c r="KGX26" s="780"/>
      <c r="KGY26" s="780"/>
      <c r="KGZ26" s="780"/>
      <c r="KHA26" s="780"/>
      <c r="KHB26" s="780"/>
      <c r="KHC26" s="780"/>
      <c r="KHD26" s="780"/>
      <c r="KHE26" s="780"/>
      <c r="KHF26" s="780"/>
      <c r="KHG26" s="780"/>
      <c r="KHH26" s="780"/>
      <c r="KHI26" s="780"/>
      <c r="KHJ26" s="780"/>
      <c r="KHK26" s="780"/>
      <c r="KHL26" s="780"/>
      <c r="KHM26" s="780"/>
      <c r="KHN26" s="780"/>
      <c r="KHO26" s="780"/>
      <c r="KHP26" s="780"/>
      <c r="KHQ26" s="780"/>
      <c r="KHR26" s="780"/>
      <c r="KHS26" s="780"/>
      <c r="KHT26" s="780"/>
      <c r="KHU26" s="780"/>
      <c r="KHV26" s="780"/>
      <c r="KHW26" s="780"/>
      <c r="KHX26" s="780"/>
      <c r="KHY26" s="780"/>
      <c r="KHZ26" s="780"/>
      <c r="KIA26" s="780"/>
      <c r="KIB26" s="780"/>
      <c r="KIC26" s="780"/>
      <c r="KID26" s="780"/>
      <c r="KIE26" s="780"/>
      <c r="KIF26" s="780"/>
      <c r="KIG26" s="780"/>
      <c r="KIH26" s="780"/>
      <c r="KII26" s="780"/>
      <c r="KIJ26" s="780"/>
      <c r="KIK26" s="780"/>
      <c r="KIL26" s="780"/>
      <c r="KIM26" s="780"/>
      <c r="KIN26" s="780"/>
      <c r="KIO26" s="780"/>
      <c r="KIP26" s="780"/>
      <c r="KIQ26" s="780"/>
      <c r="KIR26" s="780"/>
      <c r="KIS26" s="780"/>
      <c r="KIT26" s="780"/>
      <c r="KIU26" s="780"/>
      <c r="KIV26" s="780"/>
      <c r="KIW26" s="780"/>
      <c r="KIX26" s="780"/>
      <c r="KIY26" s="780"/>
      <c r="KIZ26" s="780"/>
      <c r="KJA26" s="780"/>
      <c r="KJB26" s="780"/>
      <c r="KJC26" s="780"/>
      <c r="KJD26" s="780"/>
      <c r="KJE26" s="780"/>
      <c r="KJF26" s="780"/>
      <c r="KJG26" s="780"/>
      <c r="KJH26" s="780"/>
      <c r="KJI26" s="780"/>
      <c r="KJJ26" s="780"/>
      <c r="KJK26" s="780"/>
      <c r="KJL26" s="780"/>
      <c r="KJM26" s="780"/>
      <c r="KJN26" s="780"/>
      <c r="KJO26" s="780"/>
      <c r="KJP26" s="780"/>
      <c r="KJQ26" s="780"/>
      <c r="KJR26" s="780"/>
      <c r="KJS26" s="780"/>
      <c r="KJT26" s="780"/>
      <c r="KJU26" s="780"/>
      <c r="KJV26" s="780"/>
      <c r="KJW26" s="780"/>
      <c r="KJX26" s="780"/>
      <c r="KJY26" s="780"/>
      <c r="KJZ26" s="780"/>
      <c r="KKA26" s="780"/>
      <c r="KKB26" s="780"/>
      <c r="KKC26" s="780"/>
      <c r="KKD26" s="780"/>
      <c r="KKE26" s="780"/>
      <c r="KKF26" s="780"/>
      <c r="KKG26" s="780"/>
      <c r="KKH26" s="780"/>
      <c r="KKI26" s="780"/>
      <c r="KKJ26" s="780"/>
      <c r="KKK26" s="780"/>
      <c r="KKL26" s="780"/>
      <c r="KKM26" s="780"/>
      <c r="KKN26" s="780"/>
      <c r="KKO26" s="780"/>
      <c r="KKP26" s="780"/>
      <c r="KKQ26" s="780"/>
      <c r="KKR26" s="780"/>
      <c r="KKS26" s="780"/>
      <c r="KKT26" s="780"/>
      <c r="KKU26" s="780"/>
      <c r="KKV26" s="780"/>
      <c r="KKW26" s="780"/>
      <c r="KKX26" s="780"/>
      <c r="KKY26" s="780"/>
      <c r="KKZ26" s="780"/>
      <c r="KLA26" s="780"/>
      <c r="KLB26" s="780"/>
      <c r="KLC26" s="780"/>
      <c r="KLD26" s="780"/>
      <c r="KLE26" s="780"/>
      <c r="KLF26" s="780"/>
      <c r="KLG26" s="780"/>
      <c r="KLH26" s="780"/>
      <c r="KLI26" s="780"/>
      <c r="KLJ26" s="780"/>
      <c r="KLK26" s="780"/>
      <c r="KLL26" s="780"/>
      <c r="KLM26" s="780"/>
      <c r="KLN26" s="780"/>
      <c r="KLO26" s="780"/>
      <c r="KLP26" s="780"/>
      <c r="KLQ26" s="780"/>
      <c r="KLR26" s="780"/>
      <c r="KLS26" s="780"/>
      <c r="KLT26" s="780"/>
      <c r="KLU26" s="780"/>
      <c r="KLV26" s="780"/>
      <c r="KLW26" s="780"/>
      <c r="KLX26" s="780"/>
      <c r="KLY26" s="780"/>
      <c r="KLZ26" s="780"/>
      <c r="KMA26" s="780"/>
      <c r="KMB26" s="780"/>
      <c r="KMC26" s="780"/>
      <c r="KMD26" s="780"/>
      <c r="KME26" s="780"/>
      <c r="KMF26" s="780"/>
      <c r="KMG26" s="780"/>
      <c r="KMH26" s="780"/>
      <c r="KMI26" s="780"/>
      <c r="KMJ26" s="780"/>
      <c r="KMK26" s="780"/>
      <c r="KML26" s="780"/>
      <c r="KMM26" s="780"/>
      <c r="KMN26" s="780"/>
      <c r="KMO26" s="780"/>
      <c r="KMP26" s="780"/>
      <c r="KMQ26" s="780"/>
      <c r="KMR26" s="780"/>
      <c r="KMS26" s="780"/>
      <c r="KMT26" s="780"/>
      <c r="KMU26" s="780"/>
      <c r="KMV26" s="780"/>
      <c r="KMW26" s="780"/>
      <c r="KMX26" s="780"/>
      <c r="KMY26" s="780"/>
      <c r="KMZ26" s="780"/>
      <c r="KNA26" s="780"/>
      <c r="KNB26" s="780"/>
      <c r="KNC26" s="780"/>
      <c r="KND26" s="780"/>
      <c r="KNE26" s="780"/>
      <c r="KNF26" s="780"/>
      <c r="KNG26" s="780"/>
      <c r="KNH26" s="780"/>
      <c r="KNI26" s="780"/>
      <c r="KNJ26" s="780"/>
      <c r="KNK26" s="780"/>
      <c r="KNL26" s="780"/>
      <c r="KNM26" s="780"/>
      <c r="KNN26" s="780"/>
      <c r="KNO26" s="780"/>
      <c r="KNP26" s="780"/>
      <c r="KNQ26" s="780"/>
      <c r="KNR26" s="780"/>
      <c r="KNS26" s="780"/>
      <c r="KNT26" s="780"/>
      <c r="KNU26" s="780"/>
      <c r="KNV26" s="780"/>
      <c r="KNW26" s="780"/>
      <c r="KNX26" s="780"/>
      <c r="KNY26" s="780"/>
      <c r="KNZ26" s="780"/>
      <c r="KOA26" s="780"/>
      <c r="KOB26" s="780"/>
      <c r="KOC26" s="780"/>
      <c r="KOD26" s="780"/>
      <c r="KOE26" s="780"/>
      <c r="KOF26" s="780"/>
      <c r="KOG26" s="780"/>
      <c r="KOH26" s="780"/>
      <c r="KOI26" s="780"/>
      <c r="KOJ26" s="780"/>
      <c r="KOK26" s="780"/>
      <c r="KOL26" s="780"/>
      <c r="KOM26" s="780"/>
      <c r="KON26" s="780"/>
      <c r="KOO26" s="780"/>
      <c r="KOP26" s="780"/>
      <c r="KOQ26" s="780"/>
      <c r="KOR26" s="780"/>
      <c r="KOS26" s="780"/>
      <c r="KOT26" s="780"/>
      <c r="KOU26" s="780"/>
      <c r="KOV26" s="780"/>
      <c r="KOW26" s="780"/>
      <c r="KOX26" s="780"/>
      <c r="KOY26" s="780"/>
      <c r="KOZ26" s="780"/>
      <c r="KPA26" s="780"/>
      <c r="KPB26" s="780"/>
      <c r="KPC26" s="780"/>
      <c r="KPD26" s="780"/>
      <c r="KPE26" s="780"/>
      <c r="KPF26" s="780"/>
      <c r="KPG26" s="780"/>
      <c r="KPH26" s="780"/>
      <c r="KPI26" s="780"/>
      <c r="KPJ26" s="780"/>
      <c r="KPK26" s="780"/>
      <c r="KPL26" s="780"/>
      <c r="KPM26" s="780"/>
      <c r="KPN26" s="780"/>
      <c r="KPO26" s="780"/>
      <c r="KPP26" s="780"/>
      <c r="KPQ26" s="780"/>
      <c r="KPR26" s="780"/>
      <c r="KPS26" s="780"/>
      <c r="KPT26" s="780"/>
      <c r="KPU26" s="780"/>
      <c r="KPV26" s="780"/>
      <c r="KPW26" s="780"/>
      <c r="KPX26" s="780"/>
      <c r="KPY26" s="780"/>
      <c r="KPZ26" s="780"/>
      <c r="KQA26" s="780"/>
      <c r="KQB26" s="780"/>
      <c r="KQC26" s="780"/>
      <c r="KQD26" s="780"/>
      <c r="KQE26" s="780"/>
      <c r="KQF26" s="780"/>
      <c r="KQG26" s="780"/>
      <c r="KQH26" s="780"/>
      <c r="KQI26" s="780"/>
      <c r="KQJ26" s="780"/>
      <c r="KQK26" s="780"/>
      <c r="KQL26" s="780"/>
      <c r="KQM26" s="780"/>
      <c r="KQN26" s="780"/>
      <c r="KQO26" s="780"/>
      <c r="KQP26" s="780"/>
      <c r="KQQ26" s="780"/>
      <c r="KQR26" s="780"/>
      <c r="KQS26" s="780"/>
      <c r="KQT26" s="780"/>
      <c r="KQU26" s="780"/>
      <c r="KQV26" s="780"/>
      <c r="KQW26" s="780"/>
      <c r="KQX26" s="780"/>
      <c r="KQY26" s="780"/>
      <c r="KQZ26" s="780"/>
      <c r="KRA26" s="780"/>
      <c r="KRB26" s="780"/>
      <c r="KRC26" s="780"/>
      <c r="KRD26" s="780"/>
      <c r="KRE26" s="780"/>
      <c r="KRF26" s="780"/>
      <c r="KRG26" s="780"/>
      <c r="KRH26" s="780"/>
      <c r="KRI26" s="780"/>
      <c r="KRJ26" s="780"/>
      <c r="KRK26" s="780"/>
      <c r="KRL26" s="780"/>
      <c r="KRM26" s="780"/>
      <c r="KRN26" s="780"/>
      <c r="KRO26" s="780"/>
      <c r="KRP26" s="780"/>
      <c r="KRQ26" s="780"/>
      <c r="KRR26" s="780"/>
      <c r="KRS26" s="780"/>
      <c r="KRT26" s="780"/>
      <c r="KRU26" s="780"/>
      <c r="KRV26" s="780"/>
      <c r="KRW26" s="780"/>
      <c r="KRX26" s="780"/>
      <c r="KRY26" s="780"/>
      <c r="KRZ26" s="780"/>
      <c r="KSA26" s="780"/>
      <c r="KSB26" s="780"/>
      <c r="KSC26" s="780"/>
      <c r="KSD26" s="780"/>
      <c r="KSE26" s="780"/>
      <c r="KSF26" s="780"/>
      <c r="KSG26" s="780"/>
      <c r="KSH26" s="780"/>
      <c r="KSI26" s="780"/>
      <c r="KSJ26" s="780"/>
      <c r="KSK26" s="780"/>
      <c r="KSL26" s="780"/>
      <c r="KSM26" s="780"/>
      <c r="KSN26" s="780"/>
      <c r="KSO26" s="780"/>
      <c r="KSP26" s="780"/>
      <c r="KSQ26" s="780"/>
      <c r="KSR26" s="780"/>
      <c r="KSS26" s="780"/>
      <c r="KST26" s="780"/>
      <c r="KSU26" s="780"/>
      <c r="KSV26" s="780"/>
      <c r="KSW26" s="780"/>
      <c r="KSX26" s="780"/>
      <c r="KSY26" s="780"/>
      <c r="KSZ26" s="780"/>
      <c r="KTA26" s="780"/>
      <c r="KTB26" s="780"/>
      <c r="KTC26" s="780"/>
      <c r="KTD26" s="780"/>
      <c r="KTE26" s="780"/>
      <c r="KTF26" s="780"/>
      <c r="KTG26" s="780"/>
      <c r="KTH26" s="780"/>
      <c r="KTI26" s="780"/>
      <c r="KTJ26" s="780"/>
      <c r="KTK26" s="780"/>
      <c r="KTL26" s="780"/>
      <c r="KTM26" s="780"/>
      <c r="KTN26" s="780"/>
      <c r="KTO26" s="780"/>
      <c r="KTP26" s="780"/>
      <c r="KTQ26" s="780"/>
      <c r="KTR26" s="780"/>
      <c r="KTS26" s="780"/>
      <c r="KTT26" s="780"/>
      <c r="KTU26" s="780"/>
      <c r="KTV26" s="780"/>
      <c r="KTW26" s="780"/>
      <c r="KTX26" s="780"/>
      <c r="KTY26" s="780"/>
      <c r="KTZ26" s="780"/>
      <c r="KUA26" s="780"/>
      <c r="KUB26" s="780"/>
      <c r="KUC26" s="780"/>
      <c r="KUD26" s="780"/>
      <c r="KUE26" s="780"/>
      <c r="KUF26" s="780"/>
      <c r="KUG26" s="780"/>
      <c r="KUH26" s="780"/>
      <c r="KUI26" s="780"/>
      <c r="KUJ26" s="780"/>
      <c r="KUK26" s="780"/>
      <c r="KUL26" s="780"/>
      <c r="KUM26" s="780"/>
      <c r="KUN26" s="780"/>
      <c r="KUO26" s="780"/>
      <c r="KUP26" s="780"/>
      <c r="KUQ26" s="780"/>
      <c r="KUR26" s="780"/>
      <c r="KUS26" s="780"/>
      <c r="KUT26" s="780"/>
      <c r="KUU26" s="780"/>
      <c r="KUV26" s="780"/>
      <c r="KUW26" s="780"/>
      <c r="KUX26" s="780"/>
      <c r="KUY26" s="780"/>
      <c r="KUZ26" s="780"/>
      <c r="KVA26" s="780"/>
      <c r="KVB26" s="780"/>
      <c r="KVC26" s="780"/>
      <c r="KVD26" s="780"/>
      <c r="KVE26" s="780"/>
      <c r="KVF26" s="780"/>
      <c r="KVG26" s="780"/>
      <c r="KVH26" s="780"/>
      <c r="KVI26" s="780"/>
      <c r="KVJ26" s="780"/>
      <c r="KVK26" s="780"/>
      <c r="KVL26" s="780"/>
      <c r="KVM26" s="780"/>
      <c r="KVN26" s="780"/>
      <c r="KVO26" s="780"/>
      <c r="KVP26" s="780"/>
      <c r="KVQ26" s="780"/>
      <c r="KVR26" s="780"/>
      <c r="KVS26" s="780"/>
      <c r="KVT26" s="780"/>
      <c r="KVU26" s="780"/>
      <c r="KVV26" s="780"/>
      <c r="KVW26" s="780"/>
      <c r="KVX26" s="780"/>
      <c r="KVY26" s="780"/>
      <c r="KVZ26" s="780"/>
      <c r="KWA26" s="780"/>
      <c r="KWB26" s="780"/>
      <c r="KWC26" s="780"/>
      <c r="KWD26" s="780"/>
      <c r="KWE26" s="780"/>
      <c r="KWF26" s="780"/>
      <c r="KWG26" s="780"/>
      <c r="KWH26" s="780"/>
      <c r="KWI26" s="780"/>
      <c r="KWJ26" s="780"/>
      <c r="KWK26" s="780"/>
      <c r="KWL26" s="780"/>
      <c r="KWM26" s="780"/>
      <c r="KWN26" s="780"/>
      <c r="KWO26" s="780"/>
      <c r="KWP26" s="780"/>
      <c r="KWQ26" s="780"/>
      <c r="KWR26" s="780"/>
      <c r="KWS26" s="780"/>
      <c r="KWT26" s="780"/>
      <c r="KWU26" s="780"/>
      <c r="KWV26" s="780"/>
      <c r="KWW26" s="780"/>
      <c r="KWX26" s="780"/>
      <c r="KWY26" s="780"/>
      <c r="KWZ26" s="780"/>
      <c r="KXA26" s="780"/>
      <c r="KXB26" s="780"/>
      <c r="KXC26" s="780"/>
      <c r="KXD26" s="780"/>
      <c r="KXE26" s="780"/>
      <c r="KXF26" s="780"/>
      <c r="KXG26" s="780"/>
      <c r="KXH26" s="780"/>
      <c r="KXI26" s="780"/>
      <c r="KXJ26" s="780"/>
      <c r="KXK26" s="780"/>
      <c r="KXL26" s="780"/>
      <c r="KXM26" s="780"/>
      <c r="KXN26" s="780"/>
      <c r="KXO26" s="780"/>
      <c r="KXP26" s="780"/>
      <c r="KXQ26" s="780"/>
      <c r="KXR26" s="780"/>
      <c r="KXS26" s="780"/>
      <c r="KXT26" s="780"/>
      <c r="KXU26" s="780"/>
      <c r="KXV26" s="780"/>
      <c r="KXW26" s="780"/>
      <c r="KXX26" s="780"/>
      <c r="KXY26" s="780"/>
      <c r="KXZ26" s="780"/>
      <c r="KYA26" s="780"/>
      <c r="KYB26" s="780"/>
      <c r="KYC26" s="780"/>
      <c r="KYD26" s="780"/>
      <c r="KYE26" s="780"/>
      <c r="KYF26" s="780"/>
      <c r="KYG26" s="780"/>
      <c r="KYH26" s="780"/>
      <c r="KYI26" s="780"/>
      <c r="KYJ26" s="780"/>
      <c r="KYK26" s="780"/>
      <c r="KYL26" s="780"/>
      <c r="KYM26" s="780"/>
      <c r="KYN26" s="780"/>
      <c r="KYO26" s="780"/>
      <c r="KYP26" s="780"/>
      <c r="KYQ26" s="780"/>
      <c r="KYR26" s="780"/>
      <c r="KYS26" s="780"/>
      <c r="KYT26" s="780"/>
      <c r="KYU26" s="780"/>
      <c r="KYV26" s="780"/>
      <c r="KYW26" s="780"/>
      <c r="KYX26" s="780"/>
      <c r="KYY26" s="780"/>
      <c r="KYZ26" s="780"/>
      <c r="KZA26" s="780"/>
      <c r="KZB26" s="780"/>
      <c r="KZC26" s="780"/>
      <c r="KZD26" s="780"/>
      <c r="KZE26" s="780"/>
      <c r="KZF26" s="780"/>
      <c r="KZG26" s="780"/>
      <c r="KZH26" s="780"/>
      <c r="KZI26" s="780"/>
      <c r="KZJ26" s="780"/>
      <c r="KZK26" s="780"/>
      <c r="KZL26" s="780"/>
      <c r="KZM26" s="780"/>
      <c r="KZN26" s="780"/>
      <c r="KZO26" s="780"/>
      <c r="KZP26" s="780"/>
      <c r="KZQ26" s="780"/>
      <c r="KZR26" s="780"/>
      <c r="KZS26" s="780"/>
      <c r="KZT26" s="780"/>
      <c r="KZU26" s="780"/>
      <c r="KZV26" s="780"/>
      <c r="KZW26" s="780"/>
      <c r="KZX26" s="780"/>
      <c r="KZY26" s="780"/>
      <c r="KZZ26" s="780"/>
      <c r="LAA26" s="780"/>
      <c r="LAB26" s="780"/>
      <c r="LAC26" s="780"/>
      <c r="LAD26" s="780"/>
      <c r="LAE26" s="780"/>
      <c r="LAF26" s="780"/>
      <c r="LAG26" s="780"/>
      <c r="LAH26" s="780"/>
      <c r="LAI26" s="780"/>
      <c r="LAJ26" s="780"/>
      <c r="LAK26" s="780"/>
      <c r="LAL26" s="780"/>
      <c r="LAM26" s="780"/>
      <c r="LAN26" s="780"/>
      <c r="LAO26" s="780"/>
      <c r="LAP26" s="780"/>
      <c r="LAQ26" s="780"/>
      <c r="LAR26" s="780"/>
      <c r="LAS26" s="780"/>
      <c r="LAT26" s="780"/>
      <c r="LAU26" s="780"/>
      <c r="LAV26" s="780"/>
      <c r="LAW26" s="780"/>
      <c r="LAX26" s="780"/>
      <c r="LAY26" s="780"/>
      <c r="LAZ26" s="780"/>
      <c r="LBA26" s="780"/>
      <c r="LBB26" s="780"/>
      <c r="LBC26" s="780"/>
      <c r="LBD26" s="780"/>
      <c r="LBE26" s="780"/>
      <c r="LBF26" s="780"/>
      <c r="LBG26" s="780"/>
      <c r="LBH26" s="780"/>
      <c r="LBI26" s="780"/>
      <c r="LBJ26" s="780"/>
      <c r="LBK26" s="780"/>
      <c r="LBL26" s="780"/>
      <c r="LBM26" s="780"/>
      <c r="LBN26" s="780"/>
      <c r="LBO26" s="780"/>
      <c r="LBP26" s="780"/>
      <c r="LBQ26" s="780"/>
      <c r="LBR26" s="780"/>
      <c r="LBS26" s="780"/>
      <c r="LBT26" s="780"/>
      <c r="LBU26" s="780"/>
      <c r="LBV26" s="780"/>
      <c r="LBW26" s="780"/>
      <c r="LBX26" s="780"/>
      <c r="LBY26" s="780"/>
      <c r="LBZ26" s="780"/>
      <c r="LCA26" s="780"/>
      <c r="LCB26" s="780"/>
      <c r="LCC26" s="780"/>
      <c r="LCD26" s="780"/>
      <c r="LCE26" s="780"/>
      <c r="LCF26" s="780"/>
      <c r="LCG26" s="780"/>
      <c r="LCH26" s="780"/>
      <c r="LCI26" s="780"/>
      <c r="LCJ26" s="780"/>
      <c r="LCK26" s="780"/>
      <c r="LCL26" s="780"/>
      <c r="LCM26" s="780"/>
      <c r="LCN26" s="780"/>
      <c r="LCO26" s="780"/>
      <c r="LCP26" s="780"/>
      <c r="LCQ26" s="780"/>
      <c r="LCR26" s="780"/>
      <c r="LCS26" s="780"/>
      <c r="LCT26" s="780"/>
      <c r="LCU26" s="780"/>
      <c r="LCV26" s="780"/>
      <c r="LCW26" s="780"/>
      <c r="LCX26" s="780"/>
      <c r="LCY26" s="780"/>
      <c r="LCZ26" s="780"/>
      <c r="LDA26" s="780"/>
      <c r="LDB26" s="780"/>
      <c r="LDC26" s="780"/>
      <c r="LDD26" s="780"/>
      <c r="LDE26" s="780"/>
      <c r="LDF26" s="780"/>
      <c r="LDG26" s="780"/>
      <c r="LDH26" s="780"/>
      <c r="LDI26" s="780"/>
      <c r="LDJ26" s="780"/>
      <c r="LDK26" s="780"/>
      <c r="LDL26" s="780"/>
      <c r="LDM26" s="780"/>
      <c r="LDN26" s="780"/>
      <c r="LDO26" s="780"/>
      <c r="LDP26" s="780"/>
      <c r="LDQ26" s="780"/>
      <c r="LDR26" s="780"/>
      <c r="LDS26" s="780"/>
      <c r="LDT26" s="780"/>
      <c r="LDU26" s="780"/>
      <c r="LDV26" s="780"/>
      <c r="LDW26" s="780"/>
      <c r="LDX26" s="780"/>
      <c r="LDY26" s="780"/>
      <c r="LDZ26" s="780"/>
      <c r="LEA26" s="780"/>
      <c r="LEB26" s="780"/>
      <c r="LEC26" s="780"/>
      <c r="LED26" s="780"/>
      <c r="LEE26" s="780"/>
      <c r="LEF26" s="780"/>
      <c r="LEG26" s="780"/>
      <c r="LEH26" s="780"/>
      <c r="LEI26" s="780"/>
      <c r="LEJ26" s="780"/>
      <c r="LEK26" s="780"/>
      <c r="LEL26" s="780"/>
      <c r="LEM26" s="780"/>
      <c r="LEN26" s="780"/>
      <c r="LEO26" s="780"/>
      <c r="LEP26" s="780"/>
      <c r="LEQ26" s="780"/>
      <c r="LER26" s="780"/>
      <c r="LES26" s="780"/>
      <c r="LET26" s="780"/>
      <c r="LEU26" s="780"/>
      <c r="LEV26" s="780"/>
      <c r="LEW26" s="780"/>
      <c r="LEX26" s="780"/>
      <c r="LEY26" s="780"/>
      <c r="LEZ26" s="780"/>
      <c r="LFA26" s="780"/>
      <c r="LFB26" s="780"/>
      <c r="LFC26" s="780"/>
      <c r="LFD26" s="780"/>
      <c r="LFE26" s="780"/>
      <c r="LFF26" s="780"/>
      <c r="LFG26" s="780"/>
      <c r="LFH26" s="780"/>
      <c r="LFI26" s="780"/>
      <c r="LFJ26" s="780"/>
      <c r="LFK26" s="780"/>
      <c r="LFL26" s="780"/>
      <c r="LFM26" s="780"/>
      <c r="LFN26" s="780"/>
      <c r="LFO26" s="780"/>
      <c r="LFP26" s="780"/>
      <c r="LFQ26" s="780"/>
      <c r="LFR26" s="780"/>
      <c r="LFS26" s="780"/>
      <c r="LFT26" s="780"/>
      <c r="LFU26" s="780"/>
      <c r="LFV26" s="780"/>
      <c r="LFW26" s="780"/>
      <c r="LFX26" s="780"/>
      <c r="LFY26" s="780"/>
      <c r="LFZ26" s="780"/>
      <c r="LGA26" s="780"/>
      <c r="LGB26" s="780"/>
      <c r="LGC26" s="780"/>
      <c r="LGD26" s="780"/>
      <c r="LGE26" s="780"/>
      <c r="LGF26" s="780"/>
      <c r="LGG26" s="780"/>
      <c r="LGH26" s="780"/>
      <c r="LGI26" s="780"/>
      <c r="LGJ26" s="780"/>
      <c r="LGK26" s="780"/>
      <c r="LGL26" s="780"/>
      <c r="LGM26" s="780"/>
      <c r="LGN26" s="780"/>
      <c r="LGO26" s="780"/>
      <c r="LGP26" s="780"/>
      <c r="LGQ26" s="780"/>
      <c r="LGR26" s="780"/>
      <c r="LGS26" s="780"/>
      <c r="LGT26" s="780"/>
      <c r="LGU26" s="780"/>
      <c r="LGV26" s="780"/>
      <c r="LGW26" s="780"/>
      <c r="LGX26" s="780"/>
      <c r="LGY26" s="780"/>
      <c r="LGZ26" s="780"/>
      <c r="LHA26" s="780"/>
      <c r="LHB26" s="780"/>
      <c r="LHC26" s="780"/>
      <c r="LHD26" s="780"/>
      <c r="LHE26" s="780"/>
      <c r="LHF26" s="780"/>
      <c r="LHG26" s="780"/>
      <c r="LHH26" s="780"/>
      <c r="LHI26" s="780"/>
      <c r="LHJ26" s="780"/>
      <c r="LHK26" s="780"/>
      <c r="LHL26" s="780"/>
      <c r="LHM26" s="780"/>
      <c r="LHN26" s="780"/>
      <c r="LHO26" s="780"/>
      <c r="LHP26" s="780"/>
      <c r="LHQ26" s="780"/>
      <c r="LHR26" s="780"/>
      <c r="LHS26" s="780"/>
      <c r="LHT26" s="780"/>
      <c r="LHU26" s="780"/>
      <c r="LHV26" s="780"/>
      <c r="LHW26" s="780"/>
      <c r="LHX26" s="780"/>
      <c r="LHY26" s="780"/>
      <c r="LHZ26" s="780"/>
      <c r="LIA26" s="780"/>
      <c r="LIB26" s="780"/>
      <c r="LIC26" s="780"/>
      <c r="LID26" s="780"/>
      <c r="LIE26" s="780"/>
      <c r="LIF26" s="780"/>
      <c r="LIG26" s="780"/>
      <c r="LIH26" s="780"/>
      <c r="LII26" s="780"/>
      <c r="LIJ26" s="780"/>
      <c r="LIK26" s="780"/>
      <c r="LIL26" s="780"/>
      <c r="LIM26" s="780"/>
      <c r="LIN26" s="780"/>
      <c r="LIO26" s="780"/>
      <c r="LIP26" s="780"/>
      <c r="LIQ26" s="780"/>
      <c r="LIR26" s="780"/>
      <c r="LIS26" s="780"/>
      <c r="LIT26" s="780"/>
      <c r="LIU26" s="780"/>
      <c r="LIV26" s="780"/>
      <c r="LIW26" s="780"/>
      <c r="LIX26" s="780"/>
      <c r="LIY26" s="780"/>
      <c r="LIZ26" s="780"/>
      <c r="LJA26" s="780"/>
      <c r="LJB26" s="780"/>
      <c r="LJC26" s="780"/>
      <c r="LJD26" s="780"/>
      <c r="LJE26" s="780"/>
      <c r="LJF26" s="780"/>
      <c r="LJG26" s="780"/>
      <c r="LJH26" s="780"/>
      <c r="LJI26" s="780"/>
      <c r="LJJ26" s="780"/>
      <c r="LJK26" s="780"/>
      <c r="LJL26" s="780"/>
      <c r="LJM26" s="780"/>
      <c r="LJN26" s="780"/>
      <c r="LJO26" s="780"/>
      <c r="LJP26" s="780"/>
      <c r="LJQ26" s="780"/>
      <c r="LJR26" s="780"/>
      <c r="LJS26" s="780"/>
      <c r="LJT26" s="780"/>
      <c r="LJU26" s="780"/>
      <c r="LJV26" s="780"/>
      <c r="LJW26" s="780"/>
      <c r="LJX26" s="780"/>
      <c r="LJY26" s="780"/>
      <c r="LJZ26" s="780"/>
      <c r="LKA26" s="780"/>
      <c r="LKB26" s="780"/>
      <c r="LKC26" s="780"/>
      <c r="LKD26" s="780"/>
      <c r="LKE26" s="780"/>
      <c r="LKF26" s="780"/>
      <c r="LKG26" s="780"/>
      <c r="LKH26" s="780"/>
      <c r="LKI26" s="780"/>
      <c r="LKJ26" s="780"/>
      <c r="LKK26" s="780"/>
      <c r="LKL26" s="780"/>
      <c r="LKM26" s="780"/>
      <c r="LKN26" s="780"/>
      <c r="LKO26" s="780"/>
      <c r="LKP26" s="780"/>
      <c r="LKQ26" s="780"/>
      <c r="LKR26" s="780"/>
      <c r="LKS26" s="780"/>
      <c r="LKT26" s="780"/>
      <c r="LKU26" s="780"/>
      <c r="LKV26" s="780"/>
      <c r="LKW26" s="780"/>
      <c r="LKX26" s="780"/>
      <c r="LKY26" s="780"/>
      <c r="LKZ26" s="780"/>
      <c r="LLA26" s="780"/>
      <c r="LLB26" s="780"/>
      <c r="LLC26" s="780"/>
      <c r="LLD26" s="780"/>
      <c r="LLE26" s="780"/>
      <c r="LLF26" s="780"/>
      <c r="LLG26" s="780"/>
      <c r="LLH26" s="780"/>
      <c r="LLI26" s="780"/>
      <c r="LLJ26" s="780"/>
      <c r="LLK26" s="780"/>
      <c r="LLL26" s="780"/>
      <c r="LLM26" s="780"/>
      <c r="LLN26" s="780"/>
      <c r="LLO26" s="780"/>
      <c r="LLP26" s="780"/>
      <c r="LLQ26" s="780"/>
      <c r="LLR26" s="780"/>
      <c r="LLS26" s="780"/>
      <c r="LLT26" s="780"/>
      <c r="LLU26" s="780"/>
      <c r="LLV26" s="780"/>
      <c r="LLW26" s="780"/>
      <c r="LLX26" s="780"/>
      <c r="LLY26" s="780"/>
      <c r="LLZ26" s="780"/>
      <c r="LMA26" s="780"/>
      <c r="LMB26" s="780"/>
      <c r="LMC26" s="780"/>
      <c r="LMD26" s="780"/>
      <c r="LME26" s="780"/>
      <c r="LMF26" s="780"/>
      <c r="LMG26" s="780"/>
      <c r="LMH26" s="780"/>
      <c r="LMI26" s="780"/>
      <c r="LMJ26" s="780"/>
      <c r="LMK26" s="780"/>
      <c r="LML26" s="780"/>
      <c r="LMM26" s="780"/>
      <c r="LMN26" s="780"/>
      <c r="LMO26" s="780"/>
      <c r="LMP26" s="780"/>
      <c r="LMQ26" s="780"/>
      <c r="LMR26" s="780"/>
      <c r="LMS26" s="780"/>
      <c r="LMT26" s="780"/>
      <c r="LMU26" s="780"/>
      <c r="LMV26" s="780"/>
      <c r="LMW26" s="780"/>
      <c r="LMX26" s="780"/>
      <c r="LMY26" s="780"/>
      <c r="LMZ26" s="780"/>
      <c r="LNA26" s="780"/>
      <c r="LNB26" s="780"/>
      <c r="LNC26" s="780"/>
      <c r="LND26" s="780"/>
      <c r="LNE26" s="780"/>
      <c r="LNF26" s="780"/>
      <c r="LNG26" s="780"/>
      <c r="LNH26" s="780"/>
      <c r="LNI26" s="780"/>
      <c r="LNJ26" s="780"/>
      <c r="LNK26" s="780"/>
      <c r="LNL26" s="780"/>
      <c r="LNM26" s="780"/>
      <c r="LNN26" s="780"/>
      <c r="LNO26" s="780"/>
      <c r="LNP26" s="780"/>
      <c r="LNQ26" s="780"/>
      <c r="LNR26" s="780"/>
      <c r="LNS26" s="780"/>
      <c r="LNT26" s="780"/>
      <c r="LNU26" s="780"/>
      <c r="LNV26" s="780"/>
      <c r="LNW26" s="780"/>
      <c r="LNX26" s="780"/>
      <c r="LNY26" s="780"/>
      <c r="LNZ26" s="780"/>
      <c r="LOA26" s="780"/>
      <c r="LOB26" s="780"/>
      <c r="LOC26" s="780"/>
      <c r="LOD26" s="780"/>
      <c r="LOE26" s="780"/>
      <c r="LOF26" s="780"/>
      <c r="LOG26" s="780"/>
      <c r="LOH26" s="780"/>
      <c r="LOI26" s="780"/>
      <c r="LOJ26" s="780"/>
      <c r="LOK26" s="780"/>
      <c r="LOL26" s="780"/>
      <c r="LOM26" s="780"/>
      <c r="LON26" s="780"/>
      <c r="LOO26" s="780"/>
      <c r="LOP26" s="780"/>
      <c r="LOQ26" s="780"/>
      <c r="LOR26" s="780"/>
      <c r="LOS26" s="780"/>
      <c r="LOT26" s="780"/>
      <c r="LOU26" s="780"/>
      <c r="LOV26" s="780"/>
      <c r="LOW26" s="780"/>
      <c r="LOX26" s="780"/>
      <c r="LOY26" s="780"/>
      <c r="LOZ26" s="780"/>
      <c r="LPA26" s="780"/>
      <c r="LPB26" s="780"/>
      <c r="LPC26" s="780"/>
      <c r="LPD26" s="780"/>
      <c r="LPE26" s="780"/>
      <c r="LPF26" s="780"/>
      <c r="LPG26" s="780"/>
      <c r="LPH26" s="780"/>
      <c r="LPI26" s="780"/>
      <c r="LPJ26" s="780"/>
      <c r="LPK26" s="780"/>
      <c r="LPL26" s="780"/>
      <c r="LPM26" s="780"/>
      <c r="LPN26" s="780"/>
      <c r="LPO26" s="780"/>
      <c r="LPP26" s="780"/>
      <c r="LPQ26" s="780"/>
      <c r="LPR26" s="780"/>
      <c r="LPS26" s="780"/>
      <c r="LPT26" s="780"/>
      <c r="LPU26" s="780"/>
      <c r="LPV26" s="780"/>
      <c r="LPW26" s="780"/>
      <c r="LPX26" s="780"/>
      <c r="LPY26" s="780"/>
      <c r="LPZ26" s="780"/>
      <c r="LQA26" s="780"/>
      <c r="LQB26" s="780"/>
      <c r="LQC26" s="780"/>
      <c r="LQD26" s="780"/>
      <c r="LQE26" s="780"/>
      <c r="LQF26" s="780"/>
      <c r="LQG26" s="780"/>
      <c r="LQH26" s="780"/>
      <c r="LQI26" s="780"/>
      <c r="LQJ26" s="780"/>
      <c r="LQK26" s="780"/>
      <c r="LQL26" s="780"/>
      <c r="LQM26" s="780"/>
      <c r="LQN26" s="780"/>
      <c r="LQO26" s="780"/>
      <c r="LQP26" s="780"/>
      <c r="LQQ26" s="780"/>
      <c r="LQR26" s="780"/>
      <c r="LQS26" s="780"/>
      <c r="LQT26" s="780"/>
      <c r="LQU26" s="780"/>
      <c r="LQV26" s="780"/>
      <c r="LQW26" s="780"/>
      <c r="LQX26" s="780"/>
      <c r="LQY26" s="780"/>
      <c r="LQZ26" s="780"/>
      <c r="LRA26" s="780"/>
      <c r="LRB26" s="780"/>
      <c r="LRC26" s="780"/>
      <c r="LRD26" s="780"/>
      <c r="LRE26" s="780"/>
      <c r="LRF26" s="780"/>
      <c r="LRG26" s="780"/>
      <c r="LRH26" s="780"/>
      <c r="LRI26" s="780"/>
      <c r="LRJ26" s="780"/>
      <c r="LRK26" s="780"/>
      <c r="LRL26" s="780"/>
      <c r="LRM26" s="780"/>
      <c r="LRN26" s="780"/>
      <c r="LRO26" s="780"/>
      <c r="LRP26" s="780"/>
      <c r="LRQ26" s="780"/>
      <c r="LRR26" s="780"/>
      <c r="LRS26" s="780"/>
      <c r="LRT26" s="780"/>
      <c r="LRU26" s="780"/>
      <c r="LRV26" s="780"/>
      <c r="LRW26" s="780"/>
      <c r="LRX26" s="780"/>
      <c r="LRY26" s="780"/>
      <c r="LRZ26" s="780"/>
      <c r="LSA26" s="780"/>
      <c r="LSB26" s="780"/>
      <c r="LSC26" s="780"/>
      <c r="LSD26" s="780"/>
      <c r="LSE26" s="780"/>
      <c r="LSF26" s="780"/>
      <c r="LSG26" s="780"/>
      <c r="LSH26" s="780"/>
      <c r="LSI26" s="780"/>
      <c r="LSJ26" s="780"/>
      <c r="LSK26" s="780"/>
      <c r="LSL26" s="780"/>
      <c r="LSM26" s="780"/>
      <c r="LSN26" s="780"/>
      <c r="LSO26" s="780"/>
      <c r="LSP26" s="780"/>
      <c r="LSQ26" s="780"/>
      <c r="LSR26" s="780"/>
      <c r="LSS26" s="780"/>
      <c r="LST26" s="780"/>
      <c r="LSU26" s="780"/>
      <c r="LSV26" s="780"/>
      <c r="LSW26" s="780"/>
      <c r="LSX26" s="780"/>
      <c r="LSY26" s="780"/>
      <c r="LSZ26" s="780"/>
      <c r="LTA26" s="780"/>
      <c r="LTB26" s="780"/>
      <c r="LTC26" s="780"/>
      <c r="LTD26" s="780"/>
      <c r="LTE26" s="780"/>
      <c r="LTF26" s="780"/>
      <c r="LTG26" s="780"/>
      <c r="LTH26" s="780"/>
      <c r="LTI26" s="780"/>
      <c r="LTJ26" s="780"/>
      <c r="LTK26" s="780"/>
      <c r="LTL26" s="780"/>
      <c r="LTM26" s="780"/>
      <c r="LTN26" s="780"/>
      <c r="LTO26" s="780"/>
      <c r="LTP26" s="780"/>
      <c r="LTQ26" s="780"/>
      <c r="LTR26" s="780"/>
      <c r="LTS26" s="780"/>
      <c r="LTT26" s="780"/>
      <c r="LTU26" s="780"/>
      <c r="LTV26" s="780"/>
      <c r="LTW26" s="780"/>
      <c r="LTX26" s="780"/>
      <c r="LTY26" s="780"/>
      <c r="LTZ26" s="780"/>
      <c r="LUA26" s="780"/>
      <c r="LUB26" s="780"/>
      <c r="LUC26" s="780"/>
      <c r="LUD26" s="780"/>
      <c r="LUE26" s="780"/>
      <c r="LUF26" s="780"/>
      <c r="LUG26" s="780"/>
      <c r="LUH26" s="780"/>
      <c r="LUI26" s="780"/>
      <c r="LUJ26" s="780"/>
      <c r="LUK26" s="780"/>
      <c r="LUL26" s="780"/>
      <c r="LUM26" s="780"/>
      <c r="LUN26" s="780"/>
      <c r="LUO26" s="780"/>
      <c r="LUP26" s="780"/>
      <c r="LUQ26" s="780"/>
      <c r="LUR26" s="780"/>
      <c r="LUS26" s="780"/>
      <c r="LUT26" s="780"/>
      <c r="LUU26" s="780"/>
      <c r="LUV26" s="780"/>
      <c r="LUW26" s="780"/>
      <c r="LUX26" s="780"/>
      <c r="LUY26" s="780"/>
      <c r="LUZ26" s="780"/>
      <c r="LVA26" s="780"/>
      <c r="LVB26" s="780"/>
      <c r="LVC26" s="780"/>
      <c r="LVD26" s="780"/>
      <c r="LVE26" s="780"/>
      <c r="LVF26" s="780"/>
      <c r="LVG26" s="780"/>
      <c r="LVH26" s="780"/>
      <c r="LVI26" s="780"/>
      <c r="LVJ26" s="780"/>
      <c r="LVK26" s="780"/>
      <c r="LVL26" s="780"/>
      <c r="LVM26" s="780"/>
      <c r="LVN26" s="780"/>
      <c r="LVO26" s="780"/>
      <c r="LVP26" s="780"/>
      <c r="LVQ26" s="780"/>
      <c r="LVR26" s="780"/>
      <c r="LVS26" s="780"/>
      <c r="LVT26" s="780"/>
      <c r="LVU26" s="780"/>
      <c r="LVV26" s="780"/>
      <c r="LVW26" s="780"/>
      <c r="LVX26" s="780"/>
      <c r="LVY26" s="780"/>
      <c r="LVZ26" s="780"/>
      <c r="LWA26" s="780"/>
      <c r="LWB26" s="780"/>
      <c r="LWC26" s="780"/>
      <c r="LWD26" s="780"/>
      <c r="LWE26" s="780"/>
      <c r="LWF26" s="780"/>
      <c r="LWG26" s="780"/>
      <c r="LWH26" s="780"/>
      <c r="LWI26" s="780"/>
      <c r="LWJ26" s="780"/>
      <c r="LWK26" s="780"/>
      <c r="LWL26" s="780"/>
      <c r="LWM26" s="780"/>
      <c r="LWN26" s="780"/>
      <c r="LWO26" s="780"/>
      <c r="LWP26" s="780"/>
      <c r="LWQ26" s="780"/>
      <c r="LWR26" s="780"/>
      <c r="LWS26" s="780"/>
      <c r="LWT26" s="780"/>
      <c r="LWU26" s="780"/>
      <c r="LWV26" s="780"/>
      <c r="LWW26" s="780"/>
      <c r="LWX26" s="780"/>
      <c r="LWY26" s="780"/>
      <c r="LWZ26" s="780"/>
      <c r="LXA26" s="780"/>
      <c r="LXB26" s="780"/>
      <c r="LXC26" s="780"/>
      <c r="LXD26" s="780"/>
      <c r="LXE26" s="780"/>
      <c r="LXF26" s="780"/>
      <c r="LXG26" s="780"/>
      <c r="LXH26" s="780"/>
      <c r="LXI26" s="780"/>
      <c r="LXJ26" s="780"/>
      <c r="LXK26" s="780"/>
      <c r="LXL26" s="780"/>
      <c r="LXM26" s="780"/>
      <c r="LXN26" s="780"/>
      <c r="LXO26" s="780"/>
      <c r="LXP26" s="780"/>
      <c r="LXQ26" s="780"/>
      <c r="LXR26" s="780"/>
      <c r="LXS26" s="780"/>
      <c r="LXT26" s="780"/>
      <c r="LXU26" s="780"/>
      <c r="LXV26" s="780"/>
      <c r="LXW26" s="780"/>
      <c r="LXX26" s="780"/>
      <c r="LXY26" s="780"/>
      <c r="LXZ26" s="780"/>
      <c r="LYA26" s="780"/>
      <c r="LYB26" s="780"/>
      <c r="LYC26" s="780"/>
      <c r="LYD26" s="780"/>
      <c r="LYE26" s="780"/>
      <c r="LYF26" s="780"/>
      <c r="LYG26" s="780"/>
      <c r="LYH26" s="780"/>
      <c r="LYI26" s="780"/>
      <c r="LYJ26" s="780"/>
      <c r="LYK26" s="780"/>
      <c r="LYL26" s="780"/>
      <c r="LYM26" s="780"/>
      <c r="LYN26" s="780"/>
      <c r="LYO26" s="780"/>
      <c r="LYP26" s="780"/>
      <c r="LYQ26" s="780"/>
      <c r="LYR26" s="780"/>
      <c r="LYS26" s="780"/>
      <c r="LYT26" s="780"/>
      <c r="LYU26" s="780"/>
      <c r="LYV26" s="780"/>
      <c r="LYW26" s="780"/>
      <c r="LYX26" s="780"/>
      <c r="LYY26" s="780"/>
      <c r="LYZ26" s="780"/>
      <c r="LZA26" s="780"/>
      <c r="LZB26" s="780"/>
      <c r="LZC26" s="780"/>
      <c r="LZD26" s="780"/>
      <c r="LZE26" s="780"/>
      <c r="LZF26" s="780"/>
      <c r="LZG26" s="780"/>
      <c r="LZH26" s="780"/>
      <c r="LZI26" s="780"/>
      <c r="LZJ26" s="780"/>
      <c r="LZK26" s="780"/>
      <c r="LZL26" s="780"/>
      <c r="LZM26" s="780"/>
      <c r="LZN26" s="780"/>
      <c r="LZO26" s="780"/>
      <c r="LZP26" s="780"/>
      <c r="LZQ26" s="780"/>
      <c r="LZR26" s="780"/>
      <c r="LZS26" s="780"/>
      <c r="LZT26" s="780"/>
      <c r="LZU26" s="780"/>
      <c r="LZV26" s="780"/>
      <c r="LZW26" s="780"/>
      <c r="LZX26" s="780"/>
      <c r="LZY26" s="780"/>
      <c r="LZZ26" s="780"/>
      <c r="MAA26" s="780"/>
      <c r="MAB26" s="780"/>
      <c r="MAC26" s="780"/>
      <c r="MAD26" s="780"/>
      <c r="MAE26" s="780"/>
      <c r="MAF26" s="780"/>
      <c r="MAG26" s="780"/>
      <c r="MAH26" s="780"/>
      <c r="MAI26" s="780"/>
      <c r="MAJ26" s="780"/>
      <c r="MAK26" s="780"/>
      <c r="MAL26" s="780"/>
      <c r="MAM26" s="780"/>
      <c r="MAN26" s="780"/>
      <c r="MAO26" s="780"/>
      <c r="MAP26" s="780"/>
      <c r="MAQ26" s="780"/>
      <c r="MAR26" s="780"/>
      <c r="MAS26" s="780"/>
      <c r="MAT26" s="780"/>
      <c r="MAU26" s="780"/>
      <c r="MAV26" s="780"/>
      <c r="MAW26" s="780"/>
      <c r="MAX26" s="780"/>
      <c r="MAY26" s="780"/>
      <c r="MAZ26" s="780"/>
      <c r="MBA26" s="780"/>
      <c r="MBB26" s="780"/>
      <c r="MBC26" s="780"/>
      <c r="MBD26" s="780"/>
      <c r="MBE26" s="780"/>
      <c r="MBF26" s="780"/>
      <c r="MBG26" s="780"/>
      <c r="MBH26" s="780"/>
      <c r="MBI26" s="780"/>
      <c r="MBJ26" s="780"/>
      <c r="MBK26" s="780"/>
      <c r="MBL26" s="780"/>
      <c r="MBM26" s="780"/>
      <c r="MBN26" s="780"/>
      <c r="MBO26" s="780"/>
      <c r="MBP26" s="780"/>
      <c r="MBQ26" s="780"/>
      <c r="MBR26" s="780"/>
      <c r="MBS26" s="780"/>
      <c r="MBT26" s="780"/>
      <c r="MBU26" s="780"/>
      <c r="MBV26" s="780"/>
      <c r="MBW26" s="780"/>
      <c r="MBX26" s="780"/>
      <c r="MBY26" s="780"/>
      <c r="MBZ26" s="780"/>
      <c r="MCA26" s="780"/>
      <c r="MCB26" s="780"/>
      <c r="MCC26" s="780"/>
      <c r="MCD26" s="780"/>
      <c r="MCE26" s="780"/>
      <c r="MCF26" s="780"/>
      <c r="MCG26" s="780"/>
      <c r="MCH26" s="780"/>
      <c r="MCI26" s="780"/>
      <c r="MCJ26" s="780"/>
      <c r="MCK26" s="780"/>
      <c r="MCL26" s="780"/>
      <c r="MCM26" s="780"/>
      <c r="MCN26" s="780"/>
      <c r="MCO26" s="780"/>
      <c r="MCP26" s="780"/>
      <c r="MCQ26" s="780"/>
      <c r="MCR26" s="780"/>
      <c r="MCS26" s="780"/>
      <c r="MCT26" s="780"/>
      <c r="MCU26" s="780"/>
      <c r="MCV26" s="780"/>
      <c r="MCW26" s="780"/>
      <c r="MCX26" s="780"/>
      <c r="MCY26" s="780"/>
      <c r="MCZ26" s="780"/>
      <c r="MDA26" s="780"/>
      <c r="MDB26" s="780"/>
      <c r="MDC26" s="780"/>
      <c r="MDD26" s="780"/>
      <c r="MDE26" s="780"/>
      <c r="MDF26" s="780"/>
      <c r="MDG26" s="780"/>
      <c r="MDH26" s="780"/>
      <c r="MDI26" s="780"/>
      <c r="MDJ26" s="780"/>
      <c r="MDK26" s="780"/>
      <c r="MDL26" s="780"/>
      <c r="MDM26" s="780"/>
      <c r="MDN26" s="780"/>
      <c r="MDO26" s="780"/>
      <c r="MDP26" s="780"/>
      <c r="MDQ26" s="780"/>
      <c r="MDR26" s="780"/>
      <c r="MDS26" s="780"/>
      <c r="MDT26" s="780"/>
      <c r="MDU26" s="780"/>
      <c r="MDV26" s="780"/>
      <c r="MDW26" s="780"/>
      <c r="MDX26" s="780"/>
      <c r="MDY26" s="780"/>
      <c r="MDZ26" s="780"/>
      <c r="MEA26" s="780"/>
      <c r="MEB26" s="780"/>
      <c r="MEC26" s="780"/>
      <c r="MED26" s="780"/>
      <c r="MEE26" s="780"/>
      <c r="MEF26" s="780"/>
      <c r="MEG26" s="780"/>
      <c r="MEH26" s="780"/>
      <c r="MEI26" s="780"/>
      <c r="MEJ26" s="780"/>
      <c r="MEK26" s="780"/>
      <c r="MEL26" s="780"/>
      <c r="MEM26" s="780"/>
      <c r="MEN26" s="780"/>
      <c r="MEO26" s="780"/>
      <c r="MEP26" s="780"/>
      <c r="MEQ26" s="780"/>
      <c r="MER26" s="780"/>
      <c r="MES26" s="780"/>
      <c r="MET26" s="780"/>
      <c r="MEU26" s="780"/>
      <c r="MEV26" s="780"/>
      <c r="MEW26" s="780"/>
      <c r="MEX26" s="780"/>
      <c r="MEY26" s="780"/>
      <c r="MEZ26" s="780"/>
      <c r="MFA26" s="780"/>
      <c r="MFB26" s="780"/>
      <c r="MFC26" s="780"/>
      <c r="MFD26" s="780"/>
      <c r="MFE26" s="780"/>
      <c r="MFF26" s="780"/>
      <c r="MFG26" s="780"/>
      <c r="MFH26" s="780"/>
      <c r="MFI26" s="780"/>
      <c r="MFJ26" s="780"/>
      <c r="MFK26" s="780"/>
      <c r="MFL26" s="780"/>
      <c r="MFM26" s="780"/>
      <c r="MFN26" s="780"/>
      <c r="MFO26" s="780"/>
      <c r="MFP26" s="780"/>
      <c r="MFQ26" s="780"/>
      <c r="MFR26" s="780"/>
      <c r="MFS26" s="780"/>
      <c r="MFT26" s="780"/>
      <c r="MFU26" s="780"/>
      <c r="MFV26" s="780"/>
      <c r="MFW26" s="780"/>
      <c r="MFX26" s="780"/>
      <c r="MFY26" s="780"/>
      <c r="MFZ26" s="780"/>
      <c r="MGA26" s="780"/>
      <c r="MGB26" s="780"/>
      <c r="MGC26" s="780"/>
      <c r="MGD26" s="780"/>
      <c r="MGE26" s="780"/>
      <c r="MGF26" s="780"/>
      <c r="MGG26" s="780"/>
      <c r="MGH26" s="780"/>
      <c r="MGI26" s="780"/>
      <c r="MGJ26" s="780"/>
      <c r="MGK26" s="780"/>
      <c r="MGL26" s="780"/>
      <c r="MGM26" s="780"/>
      <c r="MGN26" s="780"/>
      <c r="MGO26" s="780"/>
      <c r="MGP26" s="780"/>
      <c r="MGQ26" s="780"/>
      <c r="MGR26" s="780"/>
      <c r="MGS26" s="780"/>
      <c r="MGT26" s="780"/>
      <c r="MGU26" s="780"/>
      <c r="MGV26" s="780"/>
      <c r="MGW26" s="780"/>
      <c r="MGX26" s="780"/>
      <c r="MGY26" s="780"/>
      <c r="MGZ26" s="780"/>
      <c r="MHA26" s="780"/>
      <c r="MHB26" s="780"/>
      <c r="MHC26" s="780"/>
      <c r="MHD26" s="780"/>
      <c r="MHE26" s="780"/>
      <c r="MHF26" s="780"/>
      <c r="MHG26" s="780"/>
      <c r="MHH26" s="780"/>
      <c r="MHI26" s="780"/>
      <c r="MHJ26" s="780"/>
      <c r="MHK26" s="780"/>
      <c r="MHL26" s="780"/>
      <c r="MHM26" s="780"/>
      <c r="MHN26" s="780"/>
      <c r="MHO26" s="780"/>
      <c r="MHP26" s="780"/>
      <c r="MHQ26" s="780"/>
      <c r="MHR26" s="780"/>
      <c r="MHS26" s="780"/>
      <c r="MHT26" s="780"/>
      <c r="MHU26" s="780"/>
      <c r="MHV26" s="780"/>
      <c r="MHW26" s="780"/>
      <c r="MHX26" s="780"/>
      <c r="MHY26" s="780"/>
      <c r="MHZ26" s="780"/>
      <c r="MIA26" s="780"/>
      <c r="MIB26" s="780"/>
      <c r="MIC26" s="780"/>
      <c r="MID26" s="780"/>
      <c r="MIE26" s="780"/>
      <c r="MIF26" s="780"/>
      <c r="MIG26" s="780"/>
      <c r="MIH26" s="780"/>
      <c r="MII26" s="780"/>
      <c r="MIJ26" s="780"/>
      <c r="MIK26" s="780"/>
      <c r="MIL26" s="780"/>
      <c r="MIM26" s="780"/>
      <c r="MIN26" s="780"/>
      <c r="MIO26" s="780"/>
      <c r="MIP26" s="780"/>
      <c r="MIQ26" s="780"/>
      <c r="MIR26" s="780"/>
      <c r="MIS26" s="780"/>
      <c r="MIT26" s="780"/>
      <c r="MIU26" s="780"/>
      <c r="MIV26" s="780"/>
      <c r="MIW26" s="780"/>
      <c r="MIX26" s="780"/>
      <c r="MIY26" s="780"/>
      <c r="MIZ26" s="780"/>
      <c r="MJA26" s="780"/>
      <c r="MJB26" s="780"/>
      <c r="MJC26" s="780"/>
      <c r="MJD26" s="780"/>
      <c r="MJE26" s="780"/>
      <c r="MJF26" s="780"/>
      <c r="MJG26" s="780"/>
      <c r="MJH26" s="780"/>
      <c r="MJI26" s="780"/>
      <c r="MJJ26" s="780"/>
      <c r="MJK26" s="780"/>
      <c r="MJL26" s="780"/>
      <c r="MJM26" s="780"/>
      <c r="MJN26" s="780"/>
      <c r="MJO26" s="780"/>
      <c r="MJP26" s="780"/>
      <c r="MJQ26" s="780"/>
      <c r="MJR26" s="780"/>
      <c r="MJS26" s="780"/>
      <c r="MJT26" s="780"/>
      <c r="MJU26" s="780"/>
      <c r="MJV26" s="780"/>
      <c r="MJW26" s="780"/>
      <c r="MJX26" s="780"/>
      <c r="MJY26" s="780"/>
      <c r="MJZ26" s="780"/>
      <c r="MKA26" s="780"/>
      <c r="MKB26" s="780"/>
      <c r="MKC26" s="780"/>
      <c r="MKD26" s="780"/>
      <c r="MKE26" s="780"/>
      <c r="MKF26" s="780"/>
      <c r="MKG26" s="780"/>
      <c r="MKH26" s="780"/>
      <c r="MKI26" s="780"/>
      <c r="MKJ26" s="780"/>
      <c r="MKK26" s="780"/>
      <c r="MKL26" s="780"/>
      <c r="MKM26" s="780"/>
      <c r="MKN26" s="780"/>
      <c r="MKO26" s="780"/>
      <c r="MKP26" s="780"/>
      <c r="MKQ26" s="780"/>
      <c r="MKR26" s="780"/>
      <c r="MKS26" s="780"/>
      <c r="MKT26" s="780"/>
      <c r="MKU26" s="780"/>
      <c r="MKV26" s="780"/>
      <c r="MKW26" s="780"/>
      <c r="MKX26" s="780"/>
      <c r="MKY26" s="780"/>
      <c r="MKZ26" s="780"/>
      <c r="MLA26" s="780"/>
      <c r="MLB26" s="780"/>
      <c r="MLC26" s="780"/>
      <c r="MLD26" s="780"/>
      <c r="MLE26" s="780"/>
      <c r="MLF26" s="780"/>
      <c r="MLG26" s="780"/>
      <c r="MLH26" s="780"/>
      <c r="MLI26" s="780"/>
      <c r="MLJ26" s="780"/>
      <c r="MLK26" s="780"/>
      <c r="MLL26" s="780"/>
      <c r="MLM26" s="780"/>
      <c r="MLN26" s="780"/>
      <c r="MLO26" s="780"/>
      <c r="MLP26" s="780"/>
      <c r="MLQ26" s="780"/>
      <c r="MLR26" s="780"/>
      <c r="MLS26" s="780"/>
      <c r="MLT26" s="780"/>
      <c r="MLU26" s="780"/>
      <c r="MLV26" s="780"/>
      <c r="MLW26" s="780"/>
      <c r="MLX26" s="780"/>
      <c r="MLY26" s="780"/>
      <c r="MLZ26" s="780"/>
      <c r="MMA26" s="780"/>
      <c r="MMB26" s="780"/>
      <c r="MMC26" s="780"/>
      <c r="MMD26" s="780"/>
      <c r="MME26" s="780"/>
      <c r="MMF26" s="780"/>
      <c r="MMG26" s="780"/>
      <c r="MMH26" s="780"/>
      <c r="MMI26" s="780"/>
      <c r="MMJ26" s="780"/>
      <c r="MMK26" s="780"/>
      <c r="MML26" s="780"/>
      <c r="MMM26" s="780"/>
      <c r="MMN26" s="780"/>
      <c r="MMO26" s="780"/>
      <c r="MMP26" s="780"/>
      <c r="MMQ26" s="780"/>
      <c r="MMR26" s="780"/>
      <c r="MMS26" s="780"/>
      <c r="MMT26" s="780"/>
      <c r="MMU26" s="780"/>
      <c r="MMV26" s="780"/>
      <c r="MMW26" s="780"/>
      <c r="MMX26" s="780"/>
      <c r="MMY26" s="780"/>
      <c r="MMZ26" s="780"/>
      <c r="MNA26" s="780"/>
      <c r="MNB26" s="780"/>
      <c r="MNC26" s="780"/>
      <c r="MND26" s="780"/>
      <c r="MNE26" s="780"/>
      <c r="MNF26" s="780"/>
      <c r="MNG26" s="780"/>
      <c r="MNH26" s="780"/>
      <c r="MNI26" s="780"/>
      <c r="MNJ26" s="780"/>
      <c r="MNK26" s="780"/>
      <c r="MNL26" s="780"/>
      <c r="MNM26" s="780"/>
      <c r="MNN26" s="780"/>
      <c r="MNO26" s="780"/>
      <c r="MNP26" s="780"/>
      <c r="MNQ26" s="780"/>
      <c r="MNR26" s="780"/>
      <c r="MNS26" s="780"/>
      <c r="MNT26" s="780"/>
      <c r="MNU26" s="780"/>
      <c r="MNV26" s="780"/>
      <c r="MNW26" s="780"/>
      <c r="MNX26" s="780"/>
      <c r="MNY26" s="780"/>
      <c r="MNZ26" s="780"/>
      <c r="MOA26" s="780"/>
      <c r="MOB26" s="780"/>
      <c r="MOC26" s="780"/>
      <c r="MOD26" s="780"/>
      <c r="MOE26" s="780"/>
      <c r="MOF26" s="780"/>
      <c r="MOG26" s="780"/>
      <c r="MOH26" s="780"/>
      <c r="MOI26" s="780"/>
      <c r="MOJ26" s="780"/>
      <c r="MOK26" s="780"/>
      <c r="MOL26" s="780"/>
      <c r="MOM26" s="780"/>
      <c r="MON26" s="780"/>
      <c r="MOO26" s="780"/>
      <c r="MOP26" s="780"/>
      <c r="MOQ26" s="780"/>
      <c r="MOR26" s="780"/>
      <c r="MOS26" s="780"/>
      <c r="MOT26" s="780"/>
      <c r="MOU26" s="780"/>
      <c r="MOV26" s="780"/>
      <c r="MOW26" s="780"/>
      <c r="MOX26" s="780"/>
      <c r="MOY26" s="780"/>
      <c r="MOZ26" s="780"/>
      <c r="MPA26" s="780"/>
      <c r="MPB26" s="780"/>
      <c r="MPC26" s="780"/>
      <c r="MPD26" s="780"/>
      <c r="MPE26" s="780"/>
      <c r="MPF26" s="780"/>
      <c r="MPG26" s="780"/>
      <c r="MPH26" s="780"/>
      <c r="MPI26" s="780"/>
      <c r="MPJ26" s="780"/>
      <c r="MPK26" s="780"/>
      <c r="MPL26" s="780"/>
      <c r="MPM26" s="780"/>
      <c r="MPN26" s="780"/>
      <c r="MPO26" s="780"/>
      <c r="MPP26" s="780"/>
      <c r="MPQ26" s="780"/>
      <c r="MPR26" s="780"/>
      <c r="MPS26" s="780"/>
      <c r="MPT26" s="780"/>
      <c r="MPU26" s="780"/>
      <c r="MPV26" s="780"/>
      <c r="MPW26" s="780"/>
      <c r="MPX26" s="780"/>
      <c r="MPY26" s="780"/>
      <c r="MPZ26" s="780"/>
      <c r="MQA26" s="780"/>
      <c r="MQB26" s="780"/>
      <c r="MQC26" s="780"/>
      <c r="MQD26" s="780"/>
      <c r="MQE26" s="780"/>
      <c r="MQF26" s="780"/>
      <c r="MQG26" s="780"/>
      <c r="MQH26" s="780"/>
      <c r="MQI26" s="780"/>
      <c r="MQJ26" s="780"/>
      <c r="MQK26" s="780"/>
      <c r="MQL26" s="780"/>
      <c r="MQM26" s="780"/>
      <c r="MQN26" s="780"/>
      <c r="MQO26" s="780"/>
      <c r="MQP26" s="780"/>
      <c r="MQQ26" s="780"/>
      <c r="MQR26" s="780"/>
      <c r="MQS26" s="780"/>
      <c r="MQT26" s="780"/>
      <c r="MQU26" s="780"/>
      <c r="MQV26" s="780"/>
      <c r="MQW26" s="780"/>
      <c r="MQX26" s="780"/>
      <c r="MQY26" s="780"/>
      <c r="MQZ26" s="780"/>
      <c r="MRA26" s="780"/>
      <c r="MRB26" s="780"/>
      <c r="MRC26" s="780"/>
      <c r="MRD26" s="780"/>
      <c r="MRE26" s="780"/>
      <c r="MRF26" s="780"/>
      <c r="MRG26" s="780"/>
      <c r="MRH26" s="780"/>
      <c r="MRI26" s="780"/>
      <c r="MRJ26" s="780"/>
      <c r="MRK26" s="780"/>
      <c r="MRL26" s="780"/>
      <c r="MRM26" s="780"/>
      <c r="MRN26" s="780"/>
      <c r="MRO26" s="780"/>
      <c r="MRP26" s="780"/>
      <c r="MRQ26" s="780"/>
      <c r="MRR26" s="780"/>
      <c r="MRS26" s="780"/>
      <c r="MRT26" s="780"/>
      <c r="MRU26" s="780"/>
      <c r="MRV26" s="780"/>
      <c r="MRW26" s="780"/>
      <c r="MRX26" s="780"/>
      <c r="MRY26" s="780"/>
      <c r="MRZ26" s="780"/>
      <c r="MSA26" s="780"/>
      <c r="MSB26" s="780"/>
      <c r="MSC26" s="780"/>
      <c r="MSD26" s="780"/>
      <c r="MSE26" s="780"/>
      <c r="MSF26" s="780"/>
      <c r="MSG26" s="780"/>
      <c r="MSH26" s="780"/>
      <c r="MSI26" s="780"/>
      <c r="MSJ26" s="780"/>
      <c r="MSK26" s="780"/>
      <c r="MSL26" s="780"/>
      <c r="MSM26" s="780"/>
      <c r="MSN26" s="780"/>
      <c r="MSO26" s="780"/>
      <c r="MSP26" s="780"/>
      <c r="MSQ26" s="780"/>
      <c r="MSR26" s="780"/>
      <c r="MSS26" s="780"/>
      <c r="MST26" s="780"/>
      <c r="MSU26" s="780"/>
      <c r="MSV26" s="780"/>
      <c r="MSW26" s="780"/>
      <c r="MSX26" s="780"/>
      <c r="MSY26" s="780"/>
      <c r="MSZ26" s="780"/>
      <c r="MTA26" s="780"/>
      <c r="MTB26" s="780"/>
      <c r="MTC26" s="780"/>
      <c r="MTD26" s="780"/>
      <c r="MTE26" s="780"/>
      <c r="MTF26" s="780"/>
      <c r="MTG26" s="780"/>
      <c r="MTH26" s="780"/>
      <c r="MTI26" s="780"/>
      <c r="MTJ26" s="780"/>
      <c r="MTK26" s="780"/>
      <c r="MTL26" s="780"/>
      <c r="MTM26" s="780"/>
      <c r="MTN26" s="780"/>
      <c r="MTO26" s="780"/>
      <c r="MTP26" s="780"/>
      <c r="MTQ26" s="780"/>
      <c r="MTR26" s="780"/>
      <c r="MTS26" s="780"/>
      <c r="MTT26" s="780"/>
      <c r="MTU26" s="780"/>
      <c r="MTV26" s="780"/>
      <c r="MTW26" s="780"/>
      <c r="MTX26" s="780"/>
      <c r="MTY26" s="780"/>
      <c r="MTZ26" s="780"/>
      <c r="MUA26" s="780"/>
      <c r="MUB26" s="780"/>
      <c r="MUC26" s="780"/>
      <c r="MUD26" s="780"/>
      <c r="MUE26" s="780"/>
      <c r="MUF26" s="780"/>
      <c r="MUG26" s="780"/>
      <c r="MUH26" s="780"/>
      <c r="MUI26" s="780"/>
      <c r="MUJ26" s="780"/>
      <c r="MUK26" s="780"/>
      <c r="MUL26" s="780"/>
      <c r="MUM26" s="780"/>
      <c r="MUN26" s="780"/>
      <c r="MUO26" s="780"/>
      <c r="MUP26" s="780"/>
      <c r="MUQ26" s="780"/>
      <c r="MUR26" s="780"/>
      <c r="MUS26" s="780"/>
      <c r="MUT26" s="780"/>
      <c r="MUU26" s="780"/>
      <c r="MUV26" s="780"/>
      <c r="MUW26" s="780"/>
      <c r="MUX26" s="780"/>
      <c r="MUY26" s="780"/>
      <c r="MUZ26" s="780"/>
      <c r="MVA26" s="780"/>
      <c r="MVB26" s="780"/>
      <c r="MVC26" s="780"/>
      <c r="MVD26" s="780"/>
      <c r="MVE26" s="780"/>
      <c r="MVF26" s="780"/>
      <c r="MVG26" s="780"/>
      <c r="MVH26" s="780"/>
      <c r="MVI26" s="780"/>
      <c r="MVJ26" s="780"/>
      <c r="MVK26" s="780"/>
      <c r="MVL26" s="780"/>
      <c r="MVM26" s="780"/>
      <c r="MVN26" s="780"/>
      <c r="MVO26" s="780"/>
      <c r="MVP26" s="780"/>
      <c r="MVQ26" s="780"/>
      <c r="MVR26" s="780"/>
      <c r="MVS26" s="780"/>
      <c r="MVT26" s="780"/>
      <c r="MVU26" s="780"/>
      <c r="MVV26" s="780"/>
      <c r="MVW26" s="780"/>
      <c r="MVX26" s="780"/>
      <c r="MVY26" s="780"/>
      <c r="MVZ26" s="780"/>
      <c r="MWA26" s="780"/>
      <c r="MWB26" s="780"/>
      <c r="MWC26" s="780"/>
      <c r="MWD26" s="780"/>
      <c r="MWE26" s="780"/>
      <c r="MWF26" s="780"/>
      <c r="MWG26" s="780"/>
      <c r="MWH26" s="780"/>
      <c r="MWI26" s="780"/>
      <c r="MWJ26" s="780"/>
      <c r="MWK26" s="780"/>
      <c r="MWL26" s="780"/>
      <c r="MWM26" s="780"/>
      <c r="MWN26" s="780"/>
      <c r="MWO26" s="780"/>
      <c r="MWP26" s="780"/>
      <c r="MWQ26" s="780"/>
      <c r="MWR26" s="780"/>
      <c r="MWS26" s="780"/>
      <c r="MWT26" s="780"/>
      <c r="MWU26" s="780"/>
      <c r="MWV26" s="780"/>
      <c r="MWW26" s="780"/>
      <c r="MWX26" s="780"/>
      <c r="MWY26" s="780"/>
      <c r="MWZ26" s="780"/>
      <c r="MXA26" s="780"/>
      <c r="MXB26" s="780"/>
      <c r="MXC26" s="780"/>
      <c r="MXD26" s="780"/>
      <c r="MXE26" s="780"/>
      <c r="MXF26" s="780"/>
      <c r="MXG26" s="780"/>
      <c r="MXH26" s="780"/>
      <c r="MXI26" s="780"/>
      <c r="MXJ26" s="780"/>
      <c r="MXK26" s="780"/>
      <c r="MXL26" s="780"/>
      <c r="MXM26" s="780"/>
      <c r="MXN26" s="780"/>
      <c r="MXO26" s="780"/>
      <c r="MXP26" s="780"/>
      <c r="MXQ26" s="780"/>
      <c r="MXR26" s="780"/>
      <c r="MXS26" s="780"/>
      <c r="MXT26" s="780"/>
      <c r="MXU26" s="780"/>
      <c r="MXV26" s="780"/>
      <c r="MXW26" s="780"/>
      <c r="MXX26" s="780"/>
      <c r="MXY26" s="780"/>
      <c r="MXZ26" s="780"/>
      <c r="MYA26" s="780"/>
      <c r="MYB26" s="780"/>
      <c r="MYC26" s="780"/>
      <c r="MYD26" s="780"/>
      <c r="MYE26" s="780"/>
      <c r="MYF26" s="780"/>
      <c r="MYG26" s="780"/>
      <c r="MYH26" s="780"/>
      <c r="MYI26" s="780"/>
      <c r="MYJ26" s="780"/>
      <c r="MYK26" s="780"/>
      <c r="MYL26" s="780"/>
      <c r="MYM26" s="780"/>
      <c r="MYN26" s="780"/>
      <c r="MYO26" s="780"/>
      <c r="MYP26" s="780"/>
      <c r="MYQ26" s="780"/>
      <c r="MYR26" s="780"/>
      <c r="MYS26" s="780"/>
      <c r="MYT26" s="780"/>
      <c r="MYU26" s="780"/>
      <c r="MYV26" s="780"/>
      <c r="MYW26" s="780"/>
      <c r="MYX26" s="780"/>
      <c r="MYY26" s="780"/>
      <c r="MYZ26" s="780"/>
      <c r="MZA26" s="780"/>
      <c r="MZB26" s="780"/>
      <c r="MZC26" s="780"/>
      <c r="MZD26" s="780"/>
      <c r="MZE26" s="780"/>
      <c r="MZF26" s="780"/>
      <c r="MZG26" s="780"/>
      <c r="MZH26" s="780"/>
      <c r="MZI26" s="780"/>
      <c r="MZJ26" s="780"/>
      <c r="MZK26" s="780"/>
      <c r="MZL26" s="780"/>
      <c r="MZM26" s="780"/>
      <c r="MZN26" s="780"/>
      <c r="MZO26" s="780"/>
      <c r="MZP26" s="780"/>
      <c r="MZQ26" s="780"/>
      <c r="MZR26" s="780"/>
      <c r="MZS26" s="780"/>
      <c r="MZT26" s="780"/>
      <c r="MZU26" s="780"/>
      <c r="MZV26" s="780"/>
      <c r="MZW26" s="780"/>
      <c r="MZX26" s="780"/>
      <c r="MZY26" s="780"/>
      <c r="MZZ26" s="780"/>
      <c r="NAA26" s="780"/>
      <c r="NAB26" s="780"/>
      <c r="NAC26" s="780"/>
      <c r="NAD26" s="780"/>
      <c r="NAE26" s="780"/>
      <c r="NAF26" s="780"/>
      <c r="NAG26" s="780"/>
      <c r="NAH26" s="780"/>
      <c r="NAI26" s="780"/>
      <c r="NAJ26" s="780"/>
      <c r="NAK26" s="780"/>
      <c r="NAL26" s="780"/>
      <c r="NAM26" s="780"/>
      <c r="NAN26" s="780"/>
      <c r="NAO26" s="780"/>
      <c r="NAP26" s="780"/>
      <c r="NAQ26" s="780"/>
      <c r="NAR26" s="780"/>
      <c r="NAS26" s="780"/>
      <c r="NAT26" s="780"/>
      <c r="NAU26" s="780"/>
      <c r="NAV26" s="780"/>
      <c r="NAW26" s="780"/>
      <c r="NAX26" s="780"/>
      <c r="NAY26" s="780"/>
      <c r="NAZ26" s="780"/>
      <c r="NBA26" s="780"/>
      <c r="NBB26" s="780"/>
      <c r="NBC26" s="780"/>
      <c r="NBD26" s="780"/>
      <c r="NBE26" s="780"/>
      <c r="NBF26" s="780"/>
      <c r="NBG26" s="780"/>
      <c r="NBH26" s="780"/>
      <c r="NBI26" s="780"/>
      <c r="NBJ26" s="780"/>
      <c r="NBK26" s="780"/>
      <c r="NBL26" s="780"/>
      <c r="NBM26" s="780"/>
      <c r="NBN26" s="780"/>
      <c r="NBO26" s="780"/>
      <c r="NBP26" s="780"/>
      <c r="NBQ26" s="780"/>
      <c r="NBR26" s="780"/>
      <c r="NBS26" s="780"/>
      <c r="NBT26" s="780"/>
      <c r="NBU26" s="780"/>
      <c r="NBV26" s="780"/>
      <c r="NBW26" s="780"/>
      <c r="NBX26" s="780"/>
      <c r="NBY26" s="780"/>
      <c r="NBZ26" s="780"/>
      <c r="NCA26" s="780"/>
      <c r="NCB26" s="780"/>
      <c r="NCC26" s="780"/>
      <c r="NCD26" s="780"/>
      <c r="NCE26" s="780"/>
      <c r="NCF26" s="780"/>
      <c r="NCG26" s="780"/>
      <c r="NCH26" s="780"/>
      <c r="NCI26" s="780"/>
      <c r="NCJ26" s="780"/>
      <c r="NCK26" s="780"/>
      <c r="NCL26" s="780"/>
      <c r="NCM26" s="780"/>
      <c r="NCN26" s="780"/>
      <c r="NCO26" s="780"/>
      <c r="NCP26" s="780"/>
      <c r="NCQ26" s="780"/>
      <c r="NCR26" s="780"/>
      <c r="NCS26" s="780"/>
      <c r="NCT26" s="780"/>
      <c r="NCU26" s="780"/>
      <c r="NCV26" s="780"/>
      <c r="NCW26" s="780"/>
      <c r="NCX26" s="780"/>
      <c r="NCY26" s="780"/>
      <c r="NCZ26" s="780"/>
      <c r="NDA26" s="780"/>
      <c r="NDB26" s="780"/>
      <c r="NDC26" s="780"/>
      <c r="NDD26" s="780"/>
      <c r="NDE26" s="780"/>
      <c r="NDF26" s="780"/>
      <c r="NDG26" s="780"/>
      <c r="NDH26" s="780"/>
      <c r="NDI26" s="780"/>
      <c r="NDJ26" s="780"/>
      <c r="NDK26" s="780"/>
      <c r="NDL26" s="780"/>
      <c r="NDM26" s="780"/>
      <c r="NDN26" s="780"/>
      <c r="NDO26" s="780"/>
      <c r="NDP26" s="780"/>
      <c r="NDQ26" s="780"/>
      <c r="NDR26" s="780"/>
      <c r="NDS26" s="780"/>
      <c r="NDT26" s="780"/>
      <c r="NDU26" s="780"/>
      <c r="NDV26" s="780"/>
      <c r="NDW26" s="780"/>
      <c r="NDX26" s="780"/>
      <c r="NDY26" s="780"/>
      <c r="NDZ26" s="780"/>
      <c r="NEA26" s="780"/>
      <c r="NEB26" s="780"/>
      <c r="NEC26" s="780"/>
      <c r="NED26" s="780"/>
      <c r="NEE26" s="780"/>
      <c r="NEF26" s="780"/>
      <c r="NEG26" s="780"/>
      <c r="NEH26" s="780"/>
      <c r="NEI26" s="780"/>
      <c r="NEJ26" s="780"/>
      <c r="NEK26" s="780"/>
      <c r="NEL26" s="780"/>
      <c r="NEM26" s="780"/>
      <c r="NEN26" s="780"/>
      <c r="NEO26" s="780"/>
      <c r="NEP26" s="780"/>
      <c r="NEQ26" s="780"/>
      <c r="NER26" s="780"/>
      <c r="NES26" s="780"/>
      <c r="NET26" s="780"/>
      <c r="NEU26" s="780"/>
      <c r="NEV26" s="780"/>
      <c r="NEW26" s="780"/>
      <c r="NEX26" s="780"/>
      <c r="NEY26" s="780"/>
      <c r="NEZ26" s="780"/>
      <c r="NFA26" s="780"/>
      <c r="NFB26" s="780"/>
      <c r="NFC26" s="780"/>
      <c r="NFD26" s="780"/>
      <c r="NFE26" s="780"/>
      <c r="NFF26" s="780"/>
      <c r="NFG26" s="780"/>
      <c r="NFH26" s="780"/>
      <c r="NFI26" s="780"/>
      <c r="NFJ26" s="780"/>
      <c r="NFK26" s="780"/>
      <c r="NFL26" s="780"/>
      <c r="NFM26" s="780"/>
      <c r="NFN26" s="780"/>
      <c r="NFO26" s="780"/>
      <c r="NFP26" s="780"/>
      <c r="NFQ26" s="780"/>
      <c r="NFR26" s="780"/>
      <c r="NFS26" s="780"/>
      <c r="NFT26" s="780"/>
      <c r="NFU26" s="780"/>
      <c r="NFV26" s="780"/>
      <c r="NFW26" s="780"/>
      <c r="NFX26" s="780"/>
      <c r="NFY26" s="780"/>
      <c r="NFZ26" s="780"/>
      <c r="NGA26" s="780"/>
      <c r="NGB26" s="780"/>
      <c r="NGC26" s="780"/>
      <c r="NGD26" s="780"/>
      <c r="NGE26" s="780"/>
      <c r="NGF26" s="780"/>
      <c r="NGG26" s="780"/>
      <c r="NGH26" s="780"/>
      <c r="NGI26" s="780"/>
      <c r="NGJ26" s="780"/>
      <c r="NGK26" s="780"/>
      <c r="NGL26" s="780"/>
      <c r="NGM26" s="780"/>
      <c r="NGN26" s="780"/>
      <c r="NGO26" s="780"/>
      <c r="NGP26" s="780"/>
      <c r="NGQ26" s="780"/>
      <c r="NGR26" s="780"/>
      <c r="NGS26" s="780"/>
      <c r="NGT26" s="780"/>
      <c r="NGU26" s="780"/>
      <c r="NGV26" s="780"/>
      <c r="NGW26" s="780"/>
      <c r="NGX26" s="780"/>
      <c r="NGY26" s="780"/>
      <c r="NGZ26" s="780"/>
      <c r="NHA26" s="780"/>
      <c r="NHB26" s="780"/>
      <c r="NHC26" s="780"/>
      <c r="NHD26" s="780"/>
      <c r="NHE26" s="780"/>
      <c r="NHF26" s="780"/>
      <c r="NHG26" s="780"/>
      <c r="NHH26" s="780"/>
      <c r="NHI26" s="780"/>
      <c r="NHJ26" s="780"/>
      <c r="NHK26" s="780"/>
      <c r="NHL26" s="780"/>
      <c r="NHM26" s="780"/>
      <c r="NHN26" s="780"/>
      <c r="NHO26" s="780"/>
      <c r="NHP26" s="780"/>
      <c r="NHQ26" s="780"/>
      <c r="NHR26" s="780"/>
      <c r="NHS26" s="780"/>
      <c r="NHT26" s="780"/>
      <c r="NHU26" s="780"/>
      <c r="NHV26" s="780"/>
      <c r="NHW26" s="780"/>
      <c r="NHX26" s="780"/>
      <c r="NHY26" s="780"/>
      <c r="NHZ26" s="780"/>
      <c r="NIA26" s="780"/>
      <c r="NIB26" s="780"/>
      <c r="NIC26" s="780"/>
      <c r="NID26" s="780"/>
      <c r="NIE26" s="780"/>
      <c r="NIF26" s="780"/>
      <c r="NIG26" s="780"/>
      <c r="NIH26" s="780"/>
      <c r="NII26" s="780"/>
      <c r="NIJ26" s="780"/>
      <c r="NIK26" s="780"/>
      <c r="NIL26" s="780"/>
      <c r="NIM26" s="780"/>
      <c r="NIN26" s="780"/>
      <c r="NIO26" s="780"/>
      <c r="NIP26" s="780"/>
      <c r="NIQ26" s="780"/>
      <c r="NIR26" s="780"/>
      <c r="NIS26" s="780"/>
      <c r="NIT26" s="780"/>
      <c r="NIU26" s="780"/>
      <c r="NIV26" s="780"/>
      <c r="NIW26" s="780"/>
      <c r="NIX26" s="780"/>
      <c r="NIY26" s="780"/>
      <c r="NIZ26" s="780"/>
      <c r="NJA26" s="780"/>
      <c r="NJB26" s="780"/>
      <c r="NJC26" s="780"/>
      <c r="NJD26" s="780"/>
      <c r="NJE26" s="780"/>
      <c r="NJF26" s="780"/>
      <c r="NJG26" s="780"/>
      <c r="NJH26" s="780"/>
      <c r="NJI26" s="780"/>
      <c r="NJJ26" s="780"/>
      <c r="NJK26" s="780"/>
      <c r="NJL26" s="780"/>
      <c r="NJM26" s="780"/>
      <c r="NJN26" s="780"/>
      <c r="NJO26" s="780"/>
      <c r="NJP26" s="780"/>
      <c r="NJQ26" s="780"/>
      <c r="NJR26" s="780"/>
      <c r="NJS26" s="780"/>
      <c r="NJT26" s="780"/>
      <c r="NJU26" s="780"/>
      <c r="NJV26" s="780"/>
      <c r="NJW26" s="780"/>
      <c r="NJX26" s="780"/>
      <c r="NJY26" s="780"/>
      <c r="NJZ26" s="780"/>
      <c r="NKA26" s="780"/>
      <c r="NKB26" s="780"/>
      <c r="NKC26" s="780"/>
      <c r="NKD26" s="780"/>
      <c r="NKE26" s="780"/>
      <c r="NKF26" s="780"/>
      <c r="NKG26" s="780"/>
      <c r="NKH26" s="780"/>
      <c r="NKI26" s="780"/>
      <c r="NKJ26" s="780"/>
      <c r="NKK26" s="780"/>
      <c r="NKL26" s="780"/>
      <c r="NKM26" s="780"/>
      <c r="NKN26" s="780"/>
      <c r="NKO26" s="780"/>
      <c r="NKP26" s="780"/>
      <c r="NKQ26" s="780"/>
      <c r="NKR26" s="780"/>
      <c r="NKS26" s="780"/>
      <c r="NKT26" s="780"/>
      <c r="NKU26" s="780"/>
      <c r="NKV26" s="780"/>
      <c r="NKW26" s="780"/>
      <c r="NKX26" s="780"/>
      <c r="NKY26" s="780"/>
      <c r="NKZ26" s="780"/>
      <c r="NLA26" s="780"/>
      <c r="NLB26" s="780"/>
      <c r="NLC26" s="780"/>
      <c r="NLD26" s="780"/>
      <c r="NLE26" s="780"/>
      <c r="NLF26" s="780"/>
      <c r="NLG26" s="780"/>
      <c r="NLH26" s="780"/>
      <c r="NLI26" s="780"/>
      <c r="NLJ26" s="780"/>
      <c r="NLK26" s="780"/>
      <c r="NLL26" s="780"/>
      <c r="NLM26" s="780"/>
      <c r="NLN26" s="780"/>
      <c r="NLO26" s="780"/>
      <c r="NLP26" s="780"/>
      <c r="NLQ26" s="780"/>
      <c r="NLR26" s="780"/>
      <c r="NLS26" s="780"/>
      <c r="NLT26" s="780"/>
      <c r="NLU26" s="780"/>
      <c r="NLV26" s="780"/>
      <c r="NLW26" s="780"/>
      <c r="NLX26" s="780"/>
      <c r="NLY26" s="780"/>
      <c r="NLZ26" s="780"/>
      <c r="NMA26" s="780"/>
      <c r="NMB26" s="780"/>
      <c r="NMC26" s="780"/>
      <c r="NMD26" s="780"/>
      <c r="NME26" s="780"/>
      <c r="NMF26" s="780"/>
      <c r="NMG26" s="780"/>
      <c r="NMH26" s="780"/>
      <c r="NMI26" s="780"/>
      <c r="NMJ26" s="780"/>
      <c r="NMK26" s="780"/>
      <c r="NML26" s="780"/>
      <c r="NMM26" s="780"/>
      <c r="NMN26" s="780"/>
      <c r="NMO26" s="780"/>
      <c r="NMP26" s="780"/>
      <c r="NMQ26" s="780"/>
      <c r="NMR26" s="780"/>
      <c r="NMS26" s="780"/>
      <c r="NMT26" s="780"/>
      <c r="NMU26" s="780"/>
      <c r="NMV26" s="780"/>
      <c r="NMW26" s="780"/>
      <c r="NMX26" s="780"/>
      <c r="NMY26" s="780"/>
      <c r="NMZ26" s="780"/>
      <c r="NNA26" s="780"/>
      <c r="NNB26" s="780"/>
      <c r="NNC26" s="780"/>
      <c r="NND26" s="780"/>
      <c r="NNE26" s="780"/>
      <c r="NNF26" s="780"/>
      <c r="NNG26" s="780"/>
      <c r="NNH26" s="780"/>
      <c r="NNI26" s="780"/>
      <c r="NNJ26" s="780"/>
      <c r="NNK26" s="780"/>
      <c r="NNL26" s="780"/>
      <c r="NNM26" s="780"/>
      <c r="NNN26" s="780"/>
      <c r="NNO26" s="780"/>
      <c r="NNP26" s="780"/>
      <c r="NNQ26" s="780"/>
      <c r="NNR26" s="780"/>
      <c r="NNS26" s="780"/>
      <c r="NNT26" s="780"/>
      <c r="NNU26" s="780"/>
      <c r="NNV26" s="780"/>
      <c r="NNW26" s="780"/>
      <c r="NNX26" s="780"/>
      <c r="NNY26" s="780"/>
      <c r="NNZ26" s="780"/>
      <c r="NOA26" s="780"/>
      <c r="NOB26" s="780"/>
      <c r="NOC26" s="780"/>
      <c r="NOD26" s="780"/>
      <c r="NOE26" s="780"/>
      <c r="NOF26" s="780"/>
      <c r="NOG26" s="780"/>
      <c r="NOH26" s="780"/>
      <c r="NOI26" s="780"/>
      <c r="NOJ26" s="780"/>
      <c r="NOK26" s="780"/>
      <c r="NOL26" s="780"/>
      <c r="NOM26" s="780"/>
      <c r="NON26" s="780"/>
      <c r="NOO26" s="780"/>
      <c r="NOP26" s="780"/>
      <c r="NOQ26" s="780"/>
      <c r="NOR26" s="780"/>
      <c r="NOS26" s="780"/>
      <c r="NOT26" s="780"/>
      <c r="NOU26" s="780"/>
      <c r="NOV26" s="780"/>
      <c r="NOW26" s="780"/>
      <c r="NOX26" s="780"/>
      <c r="NOY26" s="780"/>
      <c r="NOZ26" s="780"/>
      <c r="NPA26" s="780"/>
      <c r="NPB26" s="780"/>
      <c r="NPC26" s="780"/>
      <c r="NPD26" s="780"/>
      <c r="NPE26" s="780"/>
      <c r="NPF26" s="780"/>
      <c r="NPG26" s="780"/>
      <c r="NPH26" s="780"/>
      <c r="NPI26" s="780"/>
      <c r="NPJ26" s="780"/>
      <c r="NPK26" s="780"/>
      <c r="NPL26" s="780"/>
      <c r="NPM26" s="780"/>
      <c r="NPN26" s="780"/>
      <c r="NPO26" s="780"/>
      <c r="NPP26" s="780"/>
      <c r="NPQ26" s="780"/>
      <c r="NPR26" s="780"/>
      <c r="NPS26" s="780"/>
      <c r="NPT26" s="780"/>
      <c r="NPU26" s="780"/>
      <c r="NPV26" s="780"/>
      <c r="NPW26" s="780"/>
      <c r="NPX26" s="780"/>
      <c r="NPY26" s="780"/>
      <c r="NPZ26" s="780"/>
      <c r="NQA26" s="780"/>
      <c r="NQB26" s="780"/>
      <c r="NQC26" s="780"/>
      <c r="NQD26" s="780"/>
      <c r="NQE26" s="780"/>
      <c r="NQF26" s="780"/>
      <c r="NQG26" s="780"/>
      <c r="NQH26" s="780"/>
      <c r="NQI26" s="780"/>
      <c r="NQJ26" s="780"/>
      <c r="NQK26" s="780"/>
      <c r="NQL26" s="780"/>
      <c r="NQM26" s="780"/>
      <c r="NQN26" s="780"/>
      <c r="NQO26" s="780"/>
      <c r="NQP26" s="780"/>
      <c r="NQQ26" s="780"/>
      <c r="NQR26" s="780"/>
      <c r="NQS26" s="780"/>
      <c r="NQT26" s="780"/>
      <c r="NQU26" s="780"/>
      <c r="NQV26" s="780"/>
      <c r="NQW26" s="780"/>
      <c r="NQX26" s="780"/>
      <c r="NQY26" s="780"/>
      <c r="NQZ26" s="780"/>
      <c r="NRA26" s="780"/>
      <c r="NRB26" s="780"/>
      <c r="NRC26" s="780"/>
      <c r="NRD26" s="780"/>
      <c r="NRE26" s="780"/>
      <c r="NRF26" s="780"/>
      <c r="NRG26" s="780"/>
      <c r="NRH26" s="780"/>
      <c r="NRI26" s="780"/>
      <c r="NRJ26" s="780"/>
      <c r="NRK26" s="780"/>
      <c r="NRL26" s="780"/>
      <c r="NRM26" s="780"/>
      <c r="NRN26" s="780"/>
      <c r="NRO26" s="780"/>
      <c r="NRP26" s="780"/>
      <c r="NRQ26" s="780"/>
      <c r="NRR26" s="780"/>
      <c r="NRS26" s="780"/>
      <c r="NRT26" s="780"/>
      <c r="NRU26" s="780"/>
      <c r="NRV26" s="780"/>
      <c r="NRW26" s="780"/>
      <c r="NRX26" s="780"/>
      <c r="NRY26" s="780"/>
      <c r="NRZ26" s="780"/>
      <c r="NSA26" s="780"/>
      <c r="NSB26" s="780"/>
      <c r="NSC26" s="780"/>
      <c r="NSD26" s="780"/>
      <c r="NSE26" s="780"/>
      <c r="NSF26" s="780"/>
      <c r="NSG26" s="780"/>
      <c r="NSH26" s="780"/>
      <c r="NSI26" s="780"/>
      <c r="NSJ26" s="780"/>
      <c r="NSK26" s="780"/>
      <c r="NSL26" s="780"/>
      <c r="NSM26" s="780"/>
      <c r="NSN26" s="780"/>
      <c r="NSO26" s="780"/>
      <c r="NSP26" s="780"/>
      <c r="NSQ26" s="780"/>
      <c r="NSR26" s="780"/>
      <c r="NSS26" s="780"/>
      <c r="NST26" s="780"/>
      <c r="NSU26" s="780"/>
      <c r="NSV26" s="780"/>
      <c r="NSW26" s="780"/>
      <c r="NSX26" s="780"/>
      <c r="NSY26" s="780"/>
      <c r="NSZ26" s="780"/>
      <c r="NTA26" s="780"/>
      <c r="NTB26" s="780"/>
      <c r="NTC26" s="780"/>
      <c r="NTD26" s="780"/>
      <c r="NTE26" s="780"/>
      <c r="NTF26" s="780"/>
      <c r="NTG26" s="780"/>
      <c r="NTH26" s="780"/>
      <c r="NTI26" s="780"/>
      <c r="NTJ26" s="780"/>
      <c r="NTK26" s="780"/>
      <c r="NTL26" s="780"/>
      <c r="NTM26" s="780"/>
      <c r="NTN26" s="780"/>
      <c r="NTO26" s="780"/>
      <c r="NTP26" s="780"/>
      <c r="NTQ26" s="780"/>
      <c r="NTR26" s="780"/>
      <c r="NTS26" s="780"/>
      <c r="NTT26" s="780"/>
      <c r="NTU26" s="780"/>
      <c r="NTV26" s="780"/>
      <c r="NTW26" s="780"/>
      <c r="NTX26" s="780"/>
      <c r="NTY26" s="780"/>
      <c r="NTZ26" s="780"/>
      <c r="NUA26" s="780"/>
      <c r="NUB26" s="780"/>
      <c r="NUC26" s="780"/>
      <c r="NUD26" s="780"/>
      <c r="NUE26" s="780"/>
      <c r="NUF26" s="780"/>
      <c r="NUG26" s="780"/>
      <c r="NUH26" s="780"/>
      <c r="NUI26" s="780"/>
      <c r="NUJ26" s="780"/>
      <c r="NUK26" s="780"/>
      <c r="NUL26" s="780"/>
      <c r="NUM26" s="780"/>
      <c r="NUN26" s="780"/>
      <c r="NUO26" s="780"/>
      <c r="NUP26" s="780"/>
      <c r="NUQ26" s="780"/>
      <c r="NUR26" s="780"/>
      <c r="NUS26" s="780"/>
      <c r="NUT26" s="780"/>
      <c r="NUU26" s="780"/>
      <c r="NUV26" s="780"/>
      <c r="NUW26" s="780"/>
      <c r="NUX26" s="780"/>
      <c r="NUY26" s="780"/>
      <c r="NUZ26" s="780"/>
      <c r="NVA26" s="780"/>
      <c r="NVB26" s="780"/>
      <c r="NVC26" s="780"/>
      <c r="NVD26" s="780"/>
      <c r="NVE26" s="780"/>
      <c r="NVF26" s="780"/>
      <c r="NVG26" s="780"/>
      <c r="NVH26" s="780"/>
      <c r="NVI26" s="780"/>
      <c r="NVJ26" s="780"/>
      <c r="NVK26" s="780"/>
      <c r="NVL26" s="780"/>
      <c r="NVM26" s="780"/>
      <c r="NVN26" s="780"/>
      <c r="NVO26" s="780"/>
      <c r="NVP26" s="780"/>
      <c r="NVQ26" s="780"/>
      <c r="NVR26" s="780"/>
      <c r="NVS26" s="780"/>
      <c r="NVT26" s="780"/>
      <c r="NVU26" s="780"/>
      <c r="NVV26" s="780"/>
      <c r="NVW26" s="780"/>
      <c r="NVX26" s="780"/>
      <c r="NVY26" s="780"/>
      <c r="NVZ26" s="780"/>
      <c r="NWA26" s="780"/>
      <c r="NWB26" s="780"/>
      <c r="NWC26" s="780"/>
      <c r="NWD26" s="780"/>
      <c r="NWE26" s="780"/>
      <c r="NWF26" s="780"/>
      <c r="NWG26" s="780"/>
      <c r="NWH26" s="780"/>
      <c r="NWI26" s="780"/>
      <c r="NWJ26" s="780"/>
      <c r="NWK26" s="780"/>
      <c r="NWL26" s="780"/>
      <c r="NWM26" s="780"/>
      <c r="NWN26" s="780"/>
      <c r="NWO26" s="780"/>
      <c r="NWP26" s="780"/>
      <c r="NWQ26" s="780"/>
      <c r="NWR26" s="780"/>
      <c r="NWS26" s="780"/>
      <c r="NWT26" s="780"/>
      <c r="NWU26" s="780"/>
      <c r="NWV26" s="780"/>
      <c r="NWW26" s="780"/>
      <c r="NWX26" s="780"/>
      <c r="NWY26" s="780"/>
      <c r="NWZ26" s="780"/>
      <c r="NXA26" s="780"/>
      <c r="NXB26" s="780"/>
      <c r="NXC26" s="780"/>
      <c r="NXD26" s="780"/>
      <c r="NXE26" s="780"/>
      <c r="NXF26" s="780"/>
      <c r="NXG26" s="780"/>
      <c r="NXH26" s="780"/>
      <c r="NXI26" s="780"/>
      <c r="NXJ26" s="780"/>
      <c r="NXK26" s="780"/>
      <c r="NXL26" s="780"/>
      <c r="NXM26" s="780"/>
      <c r="NXN26" s="780"/>
      <c r="NXO26" s="780"/>
      <c r="NXP26" s="780"/>
      <c r="NXQ26" s="780"/>
      <c r="NXR26" s="780"/>
      <c r="NXS26" s="780"/>
      <c r="NXT26" s="780"/>
      <c r="NXU26" s="780"/>
      <c r="NXV26" s="780"/>
      <c r="NXW26" s="780"/>
      <c r="NXX26" s="780"/>
      <c r="NXY26" s="780"/>
      <c r="NXZ26" s="780"/>
      <c r="NYA26" s="780"/>
      <c r="NYB26" s="780"/>
      <c r="NYC26" s="780"/>
      <c r="NYD26" s="780"/>
      <c r="NYE26" s="780"/>
      <c r="NYF26" s="780"/>
      <c r="NYG26" s="780"/>
      <c r="NYH26" s="780"/>
      <c r="NYI26" s="780"/>
      <c r="NYJ26" s="780"/>
      <c r="NYK26" s="780"/>
      <c r="NYL26" s="780"/>
      <c r="NYM26" s="780"/>
      <c r="NYN26" s="780"/>
      <c r="NYO26" s="780"/>
      <c r="NYP26" s="780"/>
      <c r="NYQ26" s="780"/>
      <c r="NYR26" s="780"/>
      <c r="NYS26" s="780"/>
      <c r="NYT26" s="780"/>
      <c r="NYU26" s="780"/>
      <c r="NYV26" s="780"/>
      <c r="NYW26" s="780"/>
      <c r="NYX26" s="780"/>
      <c r="NYY26" s="780"/>
      <c r="NYZ26" s="780"/>
      <c r="NZA26" s="780"/>
      <c r="NZB26" s="780"/>
      <c r="NZC26" s="780"/>
      <c r="NZD26" s="780"/>
      <c r="NZE26" s="780"/>
      <c r="NZF26" s="780"/>
      <c r="NZG26" s="780"/>
      <c r="NZH26" s="780"/>
      <c r="NZI26" s="780"/>
      <c r="NZJ26" s="780"/>
      <c r="NZK26" s="780"/>
      <c r="NZL26" s="780"/>
      <c r="NZM26" s="780"/>
      <c r="NZN26" s="780"/>
      <c r="NZO26" s="780"/>
      <c r="NZP26" s="780"/>
      <c r="NZQ26" s="780"/>
      <c r="NZR26" s="780"/>
      <c r="NZS26" s="780"/>
      <c r="NZT26" s="780"/>
      <c r="NZU26" s="780"/>
      <c r="NZV26" s="780"/>
      <c r="NZW26" s="780"/>
      <c r="NZX26" s="780"/>
      <c r="NZY26" s="780"/>
      <c r="NZZ26" s="780"/>
      <c r="OAA26" s="780"/>
      <c r="OAB26" s="780"/>
      <c r="OAC26" s="780"/>
      <c r="OAD26" s="780"/>
      <c r="OAE26" s="780"/>
      <c r="OAF26" s="780"/>
      <c r="OAG26" s="780"/>
      <c r="OAH26" s="780"/>
      <c r="OAI26" s="780"/>
      <c r="OAJ26" s="780"/>
      <c r="OAK26" s="780"/>
      <c r="OAL26" s="780"/>
      <c r="OAM26" s="780"/>
      <c r="OAN26" s="780"/>
      <c r="OAO26" s="780"/>
      <c r="OAP26" s="780"/>
      <c r="OAQ26" s="780"/>
      <c r="OAR26" s="780"/>
      <c r="OAS26" s="780"/>
      <c r="OAT26" s="780"/>
      <c r="OAU26" s="780"/>
      <c r="OAV26" s="780"/>
      <c r="OAW26" s="780"/>
      <c r="OAX26" s="780"/>
      <c r="OAY26" s="780"/>
      <c r="OAZ26" s="780"/>
      <c r="OBA26" s="780"/>
      <c r="OBB26" s="780"/>
      <c r="OBC26" s="780"/>
      <c r="OBD26" s="780"/>
      <c r="OBE26" s="780"/>
      <c r="OBF26" s="780"/>
      <c r="OBG26" s="780"/>
      <c r="OBH26" s="780"/>
      <c r="OBI26" s="780"/>
      <c r="OBJ26" s="780"/>
      <c r="OBK26" s="780"/>
      <c r="OBL26" s="780"/>
      <c r="OBM26" s="780"/>
      <c r="OBN26" s="780"/>
      <c r="OBO26" s="780"/>
      <c r="OBP26" s="780"/>
      <c r="OBQ26" s="780"/>
      <c r="OBR26" s="780"/>
      <c r="OBS26" s="780"/>
      <c r="OBT26" s="780"/>
      <c r="OBU26" s="780"/>
      <c r="OBV26" s="780"/>
      <c r="OBW26" s="780"/>
      <c r="OBX26" s="780"/>
      <c r="OBY26" s="780"/>
      <c r="OBZ26" s="780"/>
      <c r="OCA26" s="780"/>
      <c r="OCB26" s="780"/>
      <c r="OCC26" s="780"/>
      <c r="OCD26" s="780"/>
      <c r="OCE26" s="780"/>
      <c r="OCF26" s="780"/>
      <c r="OCG26" s="780"/>
      <c r="OCH26" s="780"/>
      <c r="OCI26" s="780"/>
      <c r="OCJ26" s="780"/>
      <c r="OCK26" s="780"/>
      <c r="OCL26" s="780"/>
      <c r="OCM26" s="780"/>
      <c r="OCN26" s="780"/>
      <c r="OCO26" s="780"/>
      <c r="OCP26" s="780"/>
      <c r="OCQ26" s="780"/>
      <c r="OCR26" s="780"/>
      <c r="OCS26" s="780"/>
      <c r="OCT26" s="780"/>
      <c r="OCU26" s="780"/>
      <c r="OCV26" s="780"/>
      <c r="OCW26" s="780"/>
      <c r="OCX26" s="780"/>
      <c r="OCY26" s="780"/>
      <c r="OCZ26" s="780"/>
      <c r="ODA26" s="780"/>
      <c r="ODB26" s="780"/>
      <c r="ODC26" s="780"/>
      <c r="ODD26" s="780"/>
      <c r="ODE26" s="780"/>
      <c r="ODF26" s="780"/>
      <c r="ODG26" s="780"/>
      <c r="ODH26" s="780"/>
      <c r="ODI26" s="780"/>
      <c r="ODJ26" s="780"/>
      <c r="ODK26" s="780"/>
      <c r="ODL26" s="780"/>
      <c r="ODM26" s="780"/>
      <c r="ODN26" s="780"/>
      <c r="ODO26" s="780"/>
      <c r="ODP26" s="780"/>
      <c r="ODQ26" s="780"/>
      <c r="ODR26" s="780"/>
      <c r="ODS26" s="780"/>
      <c r="ODT26" s="780"/>
      <c r="ODU26" s="780"/>
      <c r="ODV26" s="780"/>
      <c r="ODW26" s="780"/>
      <c r="ODX26" s="780"/>
      <c r="ODY26" s="780"/>
      <c r="ODZ26" s="780"/>
      <c r="OEA26" s="780"/>
      <c r="OEB26" s="780"/>
      <c r="OEC26" s="780"/>
      <c r="OED26" s="780"/>
      <c r="OEE26" s="780"/>
      <c r="OEF26" s="780"/>
      <c r="OEG26" s="780"/>
      <c r="OEH26" s="780"/>
      <c r="OEI26" s="780"/>
      <c r="OEJ26" s="780"/>
      <c r="OEK26" s="780"/>
      <c r="OEL26" s="780"/>
      <c r="OEM26" s="780"/>
      <c r="OEN26" s="780"/>
      <c r="OEO26" s="780"/>
      <c r="OEP26" s="780"/>
      <c r="OEQ26" s="780"/>
      <c r="OER26" s="780"/>
      <c r="OES26" s="780"/>
      <c r="OET26" s="780"/>
      <c r="OEU26" s="780"/>
      <c r="OEV26" s="780"/>
      <c r="OEW26" s="780"/>
      <c r="OEX26" s="780"/>
      <c r="OEY26" s="780"/>
      <c r="OEZ26" s="780"/>
      <c r="OFA26" s="780"/>
      <c r="OFB26" s="780"/>
      <c r="OFC26" s="780"/>
      <c r="OFD26" s="780"/>
      <c r="OFE26" s="780"/>
      <c r="OFF26" s="780"/>
      <c r="OFG26" s="780"/>
      <c r="OFH26" s="780"/>
      <c r="OFI26" s="780"/>
      <c r="OFJ26" s="780"/>
      <c r="OFK26" s="780"/>
      <c r="OFL26" s="780"/>
      <c r="OFM26" s="780"/>
      <c r="OFN26" s="780"/>
      <c r="OFO26" s="780"/>
      <c r="OFP26" s="780"/>
      <c r="OFQ26" s="780"/>
      <c r="OFR26" s="780"/>
      <c r="OFS26" s="780"/>
      <c r="OFT26" s="780"/>
      <c r="OFU26" s="780"/>
      <c r="OFV26" s="780"/>
      <c r="OFW26" s="780"/>
      <c r="OFX26" s="780"/>
      <c r="OFY26" s="780"/>
      <c r="OFZ26" s="780"/>
      <c r="OGA26" s="780"/>
      <c r="OGB26" s="780"/>
      <c r="OGC26" s="780"/>
      <c r="OGD26" s="780"/>
      <c r="OGE26" s="780"/>
      <c r="OGF26" s="780"/>
      <c r="OGG26" s="780"/>
      <c r="OGH26" s="780"/>
      <c r="OGI26" s="780"/>
      <c r="OGJ26" s="780"/>
      <c r="OGK26" s="780"/>
      <c r="OGL26" s="780"/>
      <c r="OGM26" s="780"/>
      <c r="OGN26" s="780"/>
      <c r="OGO26" s="780"/>
      <c r="OGP26" s="780"/>
      <c r="OGQ26" s="780"/>
      <c r="OGR26" s="780"/>
      <c r="OGS26" s="780"/>
      <c r="OGT26" s="780"/>
      <c r="OGU26" s="780"/>
      <c r="OGV26" s="780"/>
      <c r="OGW26" s="780"/>
      <c r="OGX26" s="780"/>
      <c r="OGY26" s="780"/>
      <c r="OGZ26" s="780"/>
      <c r="OHA26" s="780"/>
      <c r="OHB26" s="780"/>
      <c r="OHC26" s="780"/>
      <c r="OHD26" s="780"/>
      <c r="OHE26" s="780"/>
      <c r="OHF26" s="780"/>
      <c r="OHG26" s="780"/>
      <c r="OHH26" s="780"/>
      <c r="OHI26" s="780"/>
      <c r="OHJ26" s="780"/>
      <c r="OHK26" s="780"/>
      <c r="OHL26" s="780"/>
      <c r="OHM26" s="780"/>
      <c r="OHN26" s="780"/>
      <c r="OHO26" s="780"/>
      <c r="OHP26" s="780"/>
      <c r="OHQ26" s="780"/>
      <c r="OHR26" s="780"/>
      <c r="OHS26" s="780"/>
      <c r="OHT26" s="780"/>
      <c r="OHU26" s="780"/>
      <c r="OHV26" s="780"/>
      <c r="OHW26" s="780"/>
      <c r="OHX26" s="780"/>
      <c r="OHY26" s="780"/>
      <c r="OHZ26" s="780"/>
      <c r="OIA26" s="780"/>
      <c r="OIB26" s="780"/>
      <c r="OIC26" s="780"/>
      <c r="OID26" s="780"/>
      <c r="OIE26" s="780"/>
      <c r="OIF26" s="780"/>
      <c r="OIG26" s="780"/>
      <c r="OIH26" s="780"/>
      <c r="OII26" s="780"/>
      <c r="OIJ26" s="780"/>
      <c r="OIK26" s="780"/>
      <c r="OIL26" s="780"/>
      <c r="OIM26" s="780"/>
      <c r="OIN26" s="780"/>
      <c r="OIO26" s="780"/>
      <c r="OIP26" s="780"/>
      <c r="OIQ26" s="780"/>
      <c r="OIR26" s="780"/>
      <c r="OIS26" s="780"/>
      <c r="OIT26" s="780"/>
      <c r="OIU26" s="780"/>
      <c r="OIV26" s="780"/>
      <c r="OIW26" s="780"/>
      <c r="OIX26" s="780"/>
      <c r="OIY26" s="780"/>
      <c r="OIZ26" s="780"/>
      <c r="OJA26" s="780"/>
      <c r="OJB26" s="780"/>
      <c r="OJC26" s="780"/>
      <c r="OJD26" s="780"/>
      <c r="OJE26" s="780"/>
      <c r="OJF26" s="780"/>
      <c r="OJG26" s="780"/>
      <c r="OJH26" s="780"/>
      <c r="OJI26" s="780"/>
      <c r="OJJ26" s="780"/>
      <c r="OJK26" s="780"/>
      <c r="OJL26" s="780"/>
      <c r="OJM26" s="780"/>
      <c r="OJN26" s="780"/>
      <c r="OJO26" s="780"/>
      <c r="OJP26" s="780"/>
      <c r="OJQ26" s="780"/>
      <c r="OJR26" s="780"/>
      <c r="OJS26" s="780"/>
      <c r="OJT26" s="780"/>
      <c r="OJU26" s="780"/>
      <c r="OJV26" s="780"/>
      <c r="OJW26" s="780"/>
      <c r="OJX26" s="780"/>
      <c r="OJY26" s="780"/>
      <c r="OJZ26" s="780"/>
      <c r="OKA26" s="780"/>
      <c r="OKB26" s="780"/>
      <c r="OKC26" s="780"/>
      <c r="OKD26" s="780"/>
      <c r="OKE26" s="780"/>
      <c r="OKF26" s="780"/>
      <c r="OKG26" s="780"/>
      <c r="OKH26" s="780"/>
      <c r="OKI26" s="780"/>
      <c r="OKJ26" s="780"/>
      <c r="OKK26" s="780"/>
      <c r="OKL26" s="780"/>
      <c r="OKM26" s="780"/>
      <c r="OKN26" s="780"/>
      <c r="OKO26" s="780"/>
      <c r="OKP26" s="780"/>
      <c r="OKQ26" s="780"/>
      <c r="OKR26" s="780"/>
      <c r="OKS26" s="780"/>
      <c r="OKT26" s="780"/>
      <c r="OKU26" s="780"/>
      <c r="OKV26" s="780"/>
      <c r="OKW26" s="780"/>
      <c r="OKX26" s="780"/>
      <c r="OKY26" s="780"/>
      <c r="OKZ26" s="780"/>
      <c r="OLA26" s="780"/>
      <c r="OLB26" s="780"/>
      <c r="OLC26" s="780"/>
      <c r="OLD26" s="780"/>
      <c r="OLE26" s="780"/>
      <c r="OLF26" s="780"/>
      <c r="OLG26" s="780"/>
      <c r="OLH26" s="780"/>
      <c r="OLI26" s="780"/>
      <c r="OLJ26" s="780"/>
      <c r="OLK26" s="780"/>
      <c r="OLL26" s="780"/>
      <c r="OLM26" s="780"/>
      <c r="OLN26" s="780"/>
      <c r="OLO26" s="780"/>
      <c r="OLP26" s="780"/>
      <c r="OLQ26" s="780"/>
      <c r="OLR26" s="780"/>
      <c r="OLS26" s="780"/>
      <c r="OLT26" s="780"/>
      <c r="OLU26" s="780"/>
      <c r="OLV26" s="780"/>
      <c r="OLW26" s="780"/>
      <c r="OLX26" s="780"/>
      <c r="OLY26" s="780"/>
      <c r="OLZ26" s="780"/>
      <c r="OMA26" s="780"/>
      <c r="OMB26" s="780"/>
      <c r="OMC26" s="780"/>
      <c r="OMD26" s="780"/>
      <c r="OME26" s="780"/>
      <c r="OMF26" s="780"/>
      <c r="OMG26" s="780"/>
      <c r="OMH26" s="780"/>
      <c r="OMI26" s="780"/>
      <c r="OMJ26" s="780"/>
      <c r="OMK26" s="780"/>
      <c r="OML26" s="780"/>
      <c r="OMM26" s="780"/>
      <c r="OMN26" s="780"/>
      <c r="OMO26" s="780"/>
      <c r="OMP26" s="780"/>
      <c r="OMQ26" s="780"/>
      <c r="OMR26" s="780"/>
      <c r="OMS26" s="780"/>
      <c r="OMT26" s="780"/>
      <c r="OMU26" s="780"/>
      <c r="OMV26" s="780"/>
      <c r="OMW26" s="780"/>
      <c r="OMX26" s="780"/>
      <c r="OMY26" s="780"/>
      <c r="OMZ26" s="780"/>
      <c r="ONA26" s="780"/>
      <c r="ONB26" s="780"/>
      <c r="ONC26" s="780"/>
      <c r="OND26" s="780"/>
      <c r="ONE26" s="780"/>
      <c r="ONF26" s="780"/>
      <c r="ONG26" s="780"/>
      <c r="ONH26" s="780"/>
      <c r="ONI26" s="780"/>
      <c r="ONJ26" s="780"/>
      <c r="ONK26" s="780"/>
      <c r="ONL26" s="780"/>
      <c r="ONM26" s="780"/>
      <c r="ONN26" s="780"/>
      <c r="ONO26" s="780"/>
      <c r="ONP26" s="780"/>
      <c r="ONQ26" s="780"/>
      <c r="ONR26" s="780"/>
      <c r="ONS26" s="780"/>
      <c r="ONT26" s="780"/>
      <c r="ONU26" s="780"/>
      <c r="ONV26" s="780"/>
      <c r="ONW26" s="780"/>
      <c r="ONX26" s="780"/>
      <c r="ONY26" s="780"/>
      <c r="ONZ26" s="780"/>
      <c r="OOA26" s="780"/>
      <c r="OOB26" s="780"/>
      <c r="OOC26" s="780"/>
      <c r="OOD26" s="780"/>
      <c r="OOE26" s="780"/>
      <c r="OOF26" s="780"/>
      <c r="OOG26" s="780"/>
      <c r="OOH26" s="780"/>
      <c r="OOI26" s="780"/>
      <c r="OOJ26" s="780"/>
      <c r="OOK26" s="780"/>
      <c r="OOL26" s="780"/>
      <c r="OOM26" s="780"/>
      <c r="OON26" s="780"/>
      <c r="OOO26" s="780"/>
      <c r="OOP26" s="780"/>
      <c r="OOQ26" s="780"/>
      <c r="OOR26" s="780"/>
      <c r="OOS26" s="780"/>
      <c r="OOT26" s="780"/>
      <c r="OOU26" s="780"/>
      <c r="OOV26" s="780"/>
      <c r="OOW26" s="780"/>
      <c r="OOX26" s="780"/>
      <c r="OOY26" s="780"/>
      <c r="OOZ26" s="780"/>
      <c r="OPA26" s="780"/>
      <c r="OPB26" s="780"/>
      <c r="OPC26" s="780"/>
      <c r="OPD26" s="780"/>
      <c r="OPE26" s="780"/>
      <c r="OPF26" s="780"/>
      <c r="OPG26" s="780"/>
      <c r="OPH26" s="780"/>
      <c r="OPI26" s="780"/>
      <c r="OPJ26" s="780"/>
      <c r="OPK26" s="780"/>
      <c r="OPL26" s="780"/>
      <c r="OPM26" s="780"/>
      <c r="OPN26" s="780"/>
      <c r="OPO26" s="780"/>
      <c r="OPP26" s="780"/>
      <c r="OPQ26" s="780"/>
      <c r="OPR26" s="780"/>
      <c r="OPS26" s="780"/>
      <c r="OPT26" s="780"/>
      <c r="OPU26" s="780"/>
      <c r="OPV26" s="780"/>
      <c r="OPW26" s="780"/>
      <c r="OPX26" s="780"/>
      <c r="OPY26" s="780"/>
      <c r="OPZ26" s="780"/>
      <c r="OQA26" s="780"/>
      <c r="OQB26" s="780"/>
      <c r="OQC26" s="780"/>
      <c r="OQD26" s="780"/>
      <c r="OQE26" s="780"/>
      <c r="OQF26" s="780"/>
      <c r="OQG26" s="780"/>
      <c r="OQH26" s="780"/>
      <c r="OQI26" s="780"/>
      <c r="OQJ26" s="780"/>
      <c r="OQK26" s="780"/>
      <c r="OQL26" s="780"/>
      <c r="OQM26" s="780"/>
      <c r="OQN26" s="780"/>
      <c r="OQO26" s="780"/>
      <c r="OQP26" s="780"/>
      <c r="OQQ26" s="780"/>
      <c r="OQR26" s="780"/>
      <c r="OQS26" s="780"/>
      <c r="OQT26" s="780"/>
      <c r="OQU26" s="780"/>
      <c r="OQV26" s="780"/>
      <c r="OQW26" s="780"/>
      <c r="OQX26" s="780"/>
      <c r="OQY26" s="780"/>
      <c r="OQZ26" s="780"/>
      <c r="ORA26" s="780"/>
      <c r="ORB26" s="780"/>
      <c r="ORC26" s="780"/>
      <c r="ORD26" s="780"/>
      <c r="ORE26" s="780"/>
      <c r="ORF26" s="780"/>
      <c r="ORG26" s="780"/>
      <c r="ORH26" s="780"/>
      <c r="ORI26" s="780"/>
      <c r="ORJ26" s="780"/>
      <c r="ORK26" s="780"/>
      <c r="ORL26" s="780"/>
      <c r="ORM26" s="780"/>
      <c r="ORN26" s="780"/>
      <c r="ORO26" s="780"/>
      <c r="ORP26" s="780"/>
      <c r="ORQ26" s="780"/>
      <c r="ORR26" s="780"/>
      <c r="ORS26" s="780"/>
      <c r="ORT26" s="780"/>
      <c r="ORU26" s="780"/>
      <c r="ORV26" s="780"/>
      <c r="ORW26" s="780"/>
      <c r="ORX26" s="780"/>
      <c r="ORY26" s="780"/>
      <c r="ORZ26" s="780"/>
      <c r="OSA26" s="780"/>
      <c r="OSB26" s="780"/>
      <c r="OSC26" s="780"/>
      <c r="OSD26" s="780"/>
      <c r="OSE26" s="780"/>
      <c r="OSF26" s="780"/>
      <c r="OSG26" s="780"/>
      <c r="OSH26" s="780"/>
      <c r="OSI26" s="780"/>
      <c r="OSJ26" s="780"/>
      <c r="OSK26" s="780"/>
      <c r="OSL26" s="780"/>
      <c r="OSM26" s="780"/>
      <c r="OSN26" s="780"/>
      <c r="OSO26" s="780"/>
      <c r="OSP26" s="780"/>
      <c r="OSQ26" s="780"/>
      <c r="OSR26" s="780"/>
      <c r="OSS26" s="780"/>
      <c r="OST26" s="780"/>
      <c r="OSU26" s="780"/>
      <c r="OSV26" s="780"/>
      <c r="OSW26" s="780"/>
      <c r="OSX26" s="780"/>
      <c r="OSY26" s="780"/>
      <c r="OSZ26" s="780"/>
      <c r="OTA26" s="780"/>
      <c r="OTB26" s="780"/>
      <c r="OTC26" s="780"/>
      <c r="OTD26" s="780"/>
      <c r="OTE26" s="780"/>
      <c r="OTF26" s="780"/>
      <c r="OTG26" s="780"/>
      <c r="OTH26" s="780"/>
      <c r="OTI26" s="780"/>
      <c r="OTJ26" s="780"/>
      <c r="OTK26" s="780"/>
      <c r="OTL26" s="780"/>
      <c r="OTM26" s="780"/>
      <c r="OTN26" s="780"/>
      <c r="OTO26" s="780"/>
      <c r="OTP26" s="780"/>
      <c r="OTQ26" s="780"/>
      <c r="OTR26" s="780"/>
      <c r="OTS26" s="780"/>
      <c r="OTT26" s="780"/>
      <c r="OTU26" s="780"/>
      <c r="OTV26" s="780"/>
      <c r="OTW26" s="780"/>
      <c r="OTX26" s="780"/>
      <c r="OTY26" s="780"/>
      <c r="OTZ26" s="780"/>
      <c r="OUA26" s="780"/>
      <c r="OUB26" s="780"/>
      <c r="OUC26" s="780"/>
      <c r="OUD26" s="780"/>
      <c r="OUE26" s="780"/>
      <c r="OUF26" s="780"/>
      <c r="OUG26" s="780"/>
      <c r="OUH26" s="780"/>
      <c r="OUI26" s="780"/>
      <c r="OUJ26" s="780"/>
      <c r="OUK26" s="780"/>
      <c r="OUL26" s="780"/>
      <c r="OUM26" s="780"/>
      <c r="OUN26" s="780"/>
      <c r="OUO26" s="780"/>
      <c r="OUP26" s="780"/>
      <c r="OUQ26" s="780"/>
      <c r="OUR26" s="780"/>
      <c r="OUS26" s="780"/>
      <c r="OUT26" s="780"/>
      <c r="OUU26" s="780"/>
      <c r="OUV26" s="780"/>
      <c r="OUW26" s="780"/>
      <c r="OUX26" s="780"/>
      <c r="OUY26" s="780"/>
      <c r="OUZ26" s="780"/>
      <c r="OVA26" s="780"/>
      <c r="OVB26" s="780"/>
      <c r="OVC26" s="780"/>
      <c r="OVD26" s="780"/>
      <c r="OVE26" s="780"/>
      <c r="OVF26" s="780"/>
      <c r="OVG26" s="780"/>
      <c r="OVH26" s="780"/>
      <c r="OVI26" s="780"/>
      <c r="OVJ26" s="780"/>
      <c r="OVK26" s="780"/>
      <c r="OVL26" s="780"/>
      <c r="OVM26" s="780"/>
      <c r="OVN26" s="780"/>
      <c r="OVO26" s="780"/>
      <c r="OVP26" s="780"/>
      <c r="OVQ26" s="780"/>
      <c r="OVR26" s="780"/>
      <c r="OVS26" s="780"/>
      <c r="OVT26" s="780"/>
      <c r="OVU26" s="780"/>
      <c r="OVV26" s="780"/>
      <c r="OVW26" s="780"/>
      <c r="OVX26" s="780"/>
      <c r="OVY26" s="780"/>
      <c r="OVZ26" s="780"/>
      <c r="OWA26" s="780"/>
      <c r="OWB26" s="780"/>
      <c r="OWC26" s="780"/>
      <c r="OWD26" s="780"/>
      <c r="OWE26" s="780"/>
      <c r="OWF26" s="780"/>
      <c r="OWG26" s="780"/>
      <c r="OWH26" s="780"/>
      <c r="OWI26" s="780"/>
      <c r="OWJ26" s="780"/>
      <c r="OWK26" s="780"/>
      <c r="OWL26" s="780"/>
      <c r="OWM26" s="780"/>
      <c r="OWN26" s="780"/>
      <c r="OWO26" s="780"/>
      <c r="OWP26" s="780"/>
      <c r="OWQ26" s="780"/>
      <c r="OWR26" s="780"/>
      <c r="OWS26" s="780"/>
      <c r="OWT26" s="780"/>
      <c r="OWU26" s="780"/>
      <c r="OWV26" s="780"/>
      <c r="OWW26" s="780"/>
      <c r="OWX26" s="780"/>
      <c r="OWY26" s="780"/>
      <c r="OWZ26" s="780"/>
      <c r="OXA26" s="780"/>
      <c r="OXB26" s="780"/>
      <c r="OXC26" s="780"/>
      <c r="OXD26" s="780"/>
      <c r="OXE26" s="780"/>
      <c r="OXF26" s="780"/>
      <c r="OXG26" s="780"/>
      <c r="OXH26" s="780"/>
      <c r="OXI26" s="780"/>
      <c r="OXJ26" s="780"/>
      <c r="OXK26" s="780"/>
      <c r="OXL26" s="780"/>
      <c r="OXM26" s="780"/>
      <c r="OXN26" s="780"/>
      <c r="OXO26" s="780"/>
      <c r="OXP26" s="780"/>
      <c r="OXQ26" s="780"/>
      <c r="OXR26" s="780"/>
      <c r="OXS26" s="780"/>
      <c r="OXT26" s="780"/>
      <c r="OXU26" s="780"/>
      <c r="OXV26" s="780"/>
      <c r="OXW26" s="780"/>
      <c r="OXX26" s="780"/>
      <c r="OXY26" s="780"/>
      <c r="OXZ26" s="780"/>
      <c r="OYA26" s="780"/>
      <c r="OYB26" s="780"/>
      <c r="OYC26" s="780"/>
      <c r="OYD26" s="780"/>
      <c r="OYE26" s="780"/>
      <c r="OYF26" s="780"/>
      <c r="OYG26" s="780"/>
      <c r="OYH26" s="780"/>
      <c r="OYI26" s="780"/>
      <c r="OYJ26" s="780"/>
      <c r="OYK26" s="780"/>
      <c r="OYL26" s="780"/>
      <c r="OYM26" s="780"/>
      <c r="OYN26" s="780"/>
      <c r="OYO26" s="780"/>
      <c r="OYP26" s="780"/>
      <c r="OYQ26" s="780"/>
      <c r="OYR26" s="780"/>
      <c r="OYS26" s="780"/>
      <c r="OYT26" s="780"/>
      <c r="OYU26" s="780"/>
      <c r="OYV26" s="780"/>
      <c r="OYW26" s="780"/>
      <c r="OYX26" s="780"/>
      <c r="OYY26" s="780"/>
      <c r="OYZ26" s="780"/>
      <c r="OZA26" s="780"/>
      <c r="OZB26" s="780"/>
      <c r="OZC26" s="780"/>
      <c r="OZD26" s="780"/>
      <c r="OZE26" s="780"/>
      <c r="OZF26" s="780"/>
      <c r="OZG26" s="780"/>
      <c r="OZH26" s="780"/>
      <c r="OZI26" s="780"/>
      <c r="OZJ26" s="780"/>
      <c r="OZK26" s="780"/>
      <c r="OZL26" s="780"/>
      <c r="OZM26" s="780"/>
      <c r="OZN26" s="780"/>
      <c r="OZO26" s="780"/>
      <c r="OZP26" s="780"/>
      <c r="OZQ26" s="780"/>
      <c r="OZR26" s="780"/>
      <c r="OZS26" s="780"/>
      <c r="OZT26" s="780"/>
      <c r="OZU26" s="780"/>
      <c r="OZV26" s="780"/>
      <c r="OZW26" s="780"/>
      <c r="OZX26" s="780"/>
      <c r="OZY26" s="780"/>
      <c r="OZZ26" s="780"/>
      <c r="PAA26" s="780"/>
      <c r="PAB26" s="780"/>
      <c r="PAC26" s="780"/>
      <c r="PAD26" s="780"/>
      <c r="PAE26" s="780"/>
      <c r="PAF26" s="780"/>
      <c r="PAG26" s="780"/>
      <c r="PAH26" s="780"/>
      <c r="PAI26" s="780"/>
      <c r="PAJ26" s="780"/>
      <c r="PAK26" s="780"/>
      <c r="PAL26" s="780"/>
      <c r="PAM26" s="780"/>
      <c r="PAN26" s="780"/>
      <c r="PAO26" s="780"/>
      <c r="PAP26" s="780"/>
      <c r="PAQ26" s="780"/>
      <c r="PAR26" s="780"/>
      <c r="PAS26" s="780"/>
      <c r="PAT26" s="780"/>
      <c r="PAU26" s="780"/>
      <c r="PAV26" s="780"/>
      <c r="PAW26" s="780"/>
      <c r="PAX26" s="780"/>
      <c r="PAY26" s="780"/>
      <c r="PAZ26" s="780"/>
      <c r="PBA26" s="780"/>
      <c r="PBB26" s="780"/>
      <c r="PBC26" s="780"/>
      <c r="PBD26" s="780"/>
      <c r="PBE26" s="780"/>
      <c r="PBF26" s="780"/>
      <c r="PBG26" s="780"/>
      <c r="PBH26" s="780"/>
      <c r="PBI26" s="780"/>
      <c r="PBJ26" s="780"/>
      <c r="PBK26" s="780"/>
      <c r="PBL26" s="780"/>
      <c r="PBM26" s="780"/>
      <c r="PBN26" s="780"/>
      <c r="PBO26" s="780"/>
      <c r="PBP26" s="780"/>
      <c r="PBQ26" s="780"/>
      <c r="PBR26" s="780"/>
      <c r="PBS26" s="780"/>
      <c r="PBT26" s="780"/>
      <c r="PBU26" s="780"/>
      <c r="PBV26" s="780"/>
      <c r="PBW26" s="780"/>
      <c r="PBX26" s="780"/>
      <c r="PBY26" s="780"/>
      <c r="PBZ26" s="780"/>
      <c r="PCA26" s="780"/>
      <c r="PCB26" s="780"/>
      <c r="PCC26" s="780"/>
      <c r="PCD26" s="780"/>
      <c r="PCE26" s="780"/>
      <c r="PCF26" s="780"/>
      <c r="PCG26" s="780"/>
      <c r="PCH26" s="780"/>
      <c r="PCI26" s="780"/>
      <c r="PCJ26" s="780"/>
      <c r="PCK26" s="780"/>
      <c r="PCL26" s="780"/>
      <c r="PCM26" s="780"/>
      <c r="PCN26" s="780"/>
      <c r="PCO26" s="780"/>
      <c r="PCP26" s="780"/>
      <c r="PCQ26" s="780"/>
      <c r="PCR26" s="780"/>
      <c r="PCS26" s="780"/>
      <c r="PCT26" s="780"/>
      <c r="PCU26" s="780"/>
      <c r="PCV26" s="780"/>
      <c r="PCW26" s="780"/>
      <c r="PCX26" s="780"/>
      <c r="PCY26" s="780"/>
      <c r="PCZ26" s="780"/>
      <c r="PDA26" s="780"/>
      <c r="PDB26" s="780"/>
      <c r="PDC26" s="780"/>
      <c r="PDD26" s="780"/>
      <c r="PDE26" s="780"/>
      <c r="PDF26" s="780"/>
      <c r="PDG26" s="780"/>
      <c r="PDH26" s="780"/>
      <c r="PDI26" s="780"/>
      <c r="PDJ26" s="780"/>
      <c r="PDK26" s="780"/>
      <c r="PDL26" s="780"/>
      <c r="PDM26" s="780"/>
      <c r="PDN26" s="780"/>
      <c r="PDO26" s="780"/>
      <c r="PDP26" s="780"/>
      <c r="PDQ26" s="780"/>
      <c r="PDR26" s="780"/>
      <c r="PDS26" s="780"/>
      <c r="PDT26" s="780"/>
      <c r="PDU26" s="780"/>
      <c r="PDV26" s="780"/>
      <c r="PDW26" s="780"/>
      <c r="PDX26" s="780"/>
      <c r="PDY26" s="780"/>
      <c r="PDZ26" s="780"/>
      <c r="PEA26" s="780"/>
      <c r="PEB26" s="780"/>
      <c r="PEC26" s="780"/>
      <c r="PED26" s="780"/>
      <c r="PEE26" s="780"/>
      <c r="PEF26" s="780"/>
      <c r="PEG26" s="780"/>
      <c r="PEH26" s="780"/>
      <c r="PEI26" s="780"/>
      <c r="PEJ26" s="780"/>
      <c r="PEK26" s="780"/>
      <c r="PEL26" s="780"/>
      <c r="PEM26" s="780"/>
      <c r="PEN26" s="780"/>
      <c r="PEO26" s="780"/>
      <c r="PEP26" s="780"/>
      <c r="PEQ26" s="780"/>
      <c r="PER26" s="780"/>
      <c r="PES26" s="780"/>
      <c r="PET26" s="780"/>
      <c r="PEU26" s="780"/>
      <c r="PEV26" s="780"/>
      <c r="PEW26" s="780"/>
      <c r="PEX26" s="780"/>
      <c r="PEY26" s="780"/>
      <c r="PEZ26" s="780"/>
      <c r="PFA26" s="780"/>
      <c r="PFB26" s="780"/>
      <c r="PFC26" s="780"/>
      <c r="PFD26" s="780"/>
      <c r="PFE26" s="780"/>
      <c r="PFF26" s="780"/>
      <c r="PFG26" s="780"/>
      <c r="PFH26" s="780"/>
      <c r="PFI26" s="780"/>
      <c r="PFJ26" s="780"/>
      <c r="PFK26" s="780"/>
      <c r="PFL26" s="780"/>
      <c r="PFM26" s="780"/>
      <c r="PFN26" s="780"/>
      <c r="PFO26" s="780"/>
      <c r="PFP26" s="780"/>
      <c r="PFQ26" s="780"/>
      <c r="PFR26" s="780"/>
      <c r="PFS26" s="780"/>
      <c r="PFT26" s="780"/>
      <c r="PFU26" s="780"/>
      <c r="PFV26" s="780"/>
      <c r="PFW26" s="780"/>
      <c r="PFX26" s="780"/>
      <c r="PFY26" s="780"/>
      <c r="PFZ26" s="780"/>
      <c r="PGA26" s="780"/>
      <c r="PGB26" s="780"/>
      <c r="PGC26" s="780"/>
      <c r="PGD26" s="780"/>
      <c r="PGE26" s="780"/>
      <c r="PGF26" s="780"/>
      <c r="PGG26" s="780"/>
      <c r="PGH26" s="780"/>
      <c r="PGI26" s="780"/>
      <c r="PGJ26" s="780"/>
      <c r="PGK26" s="780"/>
      <c r="PGL26" s="780"/>
      <c r="PGM26" s="780"/>
      <c r="PGN26" s="780"/>
      <c r="PGO26" s="780"/>
      <c r="PGP26" s="780"/>
      <c r="PGQ26" s="780"/>
      <c r="PGR26" s="780"/>
      <c r="PGS26" s="780"/>
      <c r="PGT26" s="780"/>
      <c r="PGU26" s="780"/>
      <c r="PGV26" s="780"/>
      <c r="PGW26" s="780"/>
      <c r="PGX26" s="780"/>
      <c r="PGY26" s="780"/>
      <c r="PGZ26" s="780"/>
      <c r="PHA26" s="780"/>
      <c r="PHB26" s="780"/>
      <c r="PHC26" s="780"/>
      <c r="PHD26" s="780"/>
      <c r="PHE26" s="780"/>
      <c r="PHF26" s="780"/>
      <c r="PHG26" s="780"/>
      <c r="PHH26" s="780"/>
      <c r="PHI26" s="780"/>
      <c r="PHJ26" s="780"/>
      <c r="PHK26" s="780"/>
      <c r="PHL26" s="780"/>
      <c r="PHM26" s="780"/>
      <c r="PHN26" s="780"/>
      <c r="PHO26" s="780"/>
      <c r="PHP26" s="780"/>
      <c r="PHQ26" s="780"/>
      <c r="PHR26" s="780"/>
      <c r="PHS26" s="780"/>
      <c r="PHT26" s="780"/>
      <c r="PHU26" s="780"/>
      <c r="PHV26" s="780"/>
      <c r="PHW26" s="780"/>
      <c r="PHX26" s="780"/>
      <c r="PHY26" s="780"/>
      <c r="PHZ26" s="780"/>
      <c r="PIA26" s="780"/>
      <c r="PIB26" s="780"/>
      <c r="PIC26" s="780"/>
      <c r="PID26" s="780"/>
      <c r="PIE26" s="780"/>
      <c r="PIF26" s="780"/>
      <c r="PIG26" s="780"/>
      <c r="PIH26" s="780"/>
      <c r="PII26" s="780"/>
      <c r="PIJ26" s="780"/>
      <c r="PIK26" s="780"/>
      <c r="PIL26" s="780"/>
      <c r="PIM26" s="780"/>
      <c r="PIN26" s="780"/>
      <c r="PIO26" s="780"/>
      <c r="PIP26" s="780"/>
      <c r="PIQ26" s="780"/>
      <c r="PIR26" s="780"/>
      <c r="PIS26" s="780"/>
      <c r="PIT26" s="780"/>
      <c r="PIU26" s="780"/>
      <c r="PIV26" s="780"/>
      <c r="PIW26" s="780"/>
      <c r="PIX26" s="780"/>
      <c r="PIY26" s="780"/>
      <c r="PIZ26" s="780"/>
      <c r="PJA26" s="780"/>
      <c r="PJB26" s="780"/>
      <c r="PJC26" s="780"/>
      <c r="PJD26" s="780"/>
      <c r="PJE26" s="780"/>
      <c r="PJF26" s="780"/>
      <c r="PJG26" s="780"/>
      <c r="PJH26" s="780"/>
      <c r="PJI26" s="780"/>
      <c r="PJJ26" s="780"/>
      <c r="PJK26" s="780"/>
      <c r="PJL26" s="780"/>
      <c r="PJM26" s="780"/>
      <c r="PJN26" s="780"/>
      <c r="PJO26" s="780"/>
      <c r="PJP26" s="780"/>
      <c r="PJQ26" s="780"/>
      <c r="PJR26" s="780"/>
      <c r="PJS26" s="780"/>
      <c r="PJT26" s="780"/>
      <c r="PJU26" s="780"/>
      <c r="PJV26" s="780"/>
      <c r="PJW26" s="780"/>
      <c r="PJX26" s="780"/>
      <c r="PJY26" s="780"/>
      <c r="PJZ26" s="780"/>
      <c r="PKA26" s="780"/>
      <c r="PKB26" s="780"/>
      <c r="PKC26" s="780"/>
      <c r="PKD26" s="780"/>
      <c r="PKE26" s="780"/>
      <c r="PKF26" s="780"/>
      <c r="PKG26" s="780"/>
      <c r="PKH26" s="780"/>
      <c r="PKI26" s="780"/>
      <c r="PKJ26" s="780"/>
      <c r="PKK26" s="780"/>
      <c r="PKL26" s="780"/>
      <c r="PKM26" s="780"/>
      <c r="PKN26" s="780"/>
      <c r="PKO26" s="780"/>
      <c r="PKP26" s="780"/>
      <c r="PKQ26" s="780"/>
      <c r="PKR26" s="780"/>
      <c r="PKS26" s="780"/>
      <c r="PKT26" s="780"/>
      <c r="PKU26" s="780"/>
      <c r="PKV26" s="780"/>
      <c r="PKW26" s="780"/>
      <c r="PKX26" s="780"/>
      <c r="PKY26" s="780"/>
      <c r="PKZ26" s="780"/>
      <c r="PLA26" s="780"/>
      <c r="PLB26" s="780"/>
      <c r="PLC26" s="780"/>
      <c r="PLD26" s="780"/>
      <c r="PLE26" s="780"/>
      <c r="PLF26" s="780"/>
      <c r="PLG26" s="780"/>
      <c r="PLH26" s="780"/>
      <c r="PLI26" s="780"/>
      <c r="PLJ26" s="780"/>
      <c r="PLK26" s="780"/>
      <c r="PLL26" s="780"/>
      <c r="PLM26" s="780"/>
      <c r="PLN26" s="780"/>
      <c r="PLO26" s="780"/>
      <c r="PLP26" s="780"/>
      <c r="PLQ26" s="780"/>
      <c r="PLR26" s="780"/>
      <c r="PLS26" s="780"/>
      <c r="PLT26" s="780"/>
      <c r="PLU26" s="780"/>
      <c r="PLV26" s="780"/>
      <c r="PLW26" s="780"/>
      <c r="PLX26" s="780"/>
      <c r="PLY26" s="780"/>
      <c r="PLZ26" s="780"/>
      <c r="PMA26" s="780"/>
      <c r="PMB26" s="780"/>
      <c r="PMC26" s="780"/>
      <c r="PMD26" s="780"/>
      <c r="PME26" s="780"/>
      <c r="PMF26" s="780"/>
      <c r="PMG26" s="780"/>
      <c r="PMH26" s="780"/>
      <c r="PMI26" s="780"/>
      <c r="PMJ26" s="780"/>
      <c r="PMK26" s="780"/>
      <c r="PML26" s="780"/>
      <c r="PMM26" s="780"/>
      <c r="PMN26" s="780"/>
      <c r="PMO26" s="780"/>
      <c r="PMP26" s="780"/>
      <c r="PMQ26" s="780"/>
      <c r="PMR26" s="780"/>
      <c r="PMS26" s="780"/>
      <c r="PMT26" s="780"/>
      <c r="PMU26" s="780"/>
      <c r="PMV26" s="780"/>
      <c r="PMW26" s="780"/>
      <c r="PMX26" s="780"/>
      <c r="PMY26" s="780"/>
      <c r="PMZ26" s="780"/>
      <c r="PNA26" s="780"/>
      <c r="PNB26" s="780"/>
      <c r="PNC26" s="780"/>
      <c r="PND26" s="780"/>
      <c r="PNE26" s="780"/>
      <c r="PNF26" s="780"/>
      <c r="PNG26" s="780"/>
      <c r="PNH26" s="780"/>
      <c r="PNI26" s="780"/>
      <c r="PNJ26" s="780"/>
      <c r="PNK26" s="780"/>
      <c r="PNL26" s="780"/>
      <c r="PNM26" s="780"/>
      <c r="PNN26" s="780"/>
      <c r="PNO26" s="780"/>
      <c r="PNP26" s="780"/>
      <c r="PNQ26" s="780"/>
      <c r="PNR26" s="780"/>
      <c r="PNS26" s="780"/>
      <c r="PNT26" s="780"/>
      <c r="PNU26" s="780"/>
      <c r="PNV26" s="780"/>
      <c r="PNW26" s="780"/>
      <c r="PNX26" s="780"/>
      <c r="PNY26" s="780"/>
      <c r="PNZ26" s="780"/>
      <c r="POA26" s="780"/>
      <c r="POB26" s="780"/>
      <c r="POC26" s="780"/>
      <c r="POD26" s="780"/>
      <c r="POE26" s="780"/>
      <c r="POF26" s="780"/>
      <c r="POG26" s="780"/>
      <c r="POH26" s="780"/>
      <c r="POI26" s="780"/>
      <c r="POJ26" s="780"/>
      <c r="POK26" s="780"/>
      <c r="POL26" s="780"/>
      <c r="POM26" s="780"/>
      <c r="PON26" s="780"/>
      <c r="POO26" s="780"/>
      <c r="POP26" s="780"/>
      <c r="POQ26" s="780"/>
      <c r="POR26" s="780"/>
      <c r="POS26" s="780"/>
      <c r="POT26" s="780"/>
      <c r="POU26" s="780"/>
      <c r="POV26" s="780"/>
      <c r="POW26" s="780"/>
      <c r="POX26" s="780"/>
      <c r="POY26" s="780"/>
      <c r="POZ26" s="780"/>
      <c r="PPA26" s="780"/>
      <c r="PPB26" s="780"/>
      <c r="PPC26" s="780"/>
      <c r="PPD26" s="780"/>
      <c r="PPE26" s="780"/>
      <c r="PPF26" s="780"/>
      <c r="PPG26" s="780"/>
      <c r="PPH26" s="780"/>
      <c r="PPI26" s="780"/>
      <c r="PPJ26" s="780"/>
      <c r="PPK26" s="780"/>
      <c r="PPL26" s="780"/>
      <c r="PPM26" s="780"/>
      <c r="PPN26" s="780"/>
      <c r="PPO26" s="780"/>
      <c r="PPP26" s="780"/>
      <c r="PPQ26" s="780"/>
      <c r="PPR26" s="780"/>
      <c r="PPS26" s="780"/>
      <c r="PPT26" s="780"/>
      <c r="PPU26" s="780"/>
      <c r="PPV26" s="780"/>
      <c r="PPW26" s="780"/>
      <c r="PPX26" s="780"/>
      <c r="PPY26" s="780"/>
      <c r="PPZ26" s="780"/>
      <c r="PQA26" s="780"/>
      <c r="PQB26" s="780"/>
      <c r="PQC26" s="780"/>
      <c r="PQD26" s="780"/>
      <c r="PQE26" s="780"/>
      <c r="PQF26" s="780"/>
      <c r="PQG26" s="780"/>
      <c r="PQH26" s="780"/>
      <c r="PQI26" s="780"/>
      <c r="PQJ26" s="780"/>
      <c r="PQK26" s="780"/>
      <c r="PQL26" s="780"/>
      <c r="PQM26" s="780"/>
      <c r="PQN26" s="780"/>
      <c r="PQO26" s="780"/>
      <c r="PQP26" s="780"/>
      <c r="PQQ26" s="780"/>
      <c r="PQR26" s="780"/>
      <c r="PQS26" s="780"/>
      <c r="PQT26" s="780"/>
      <c r="PQU26" s="780"/>
      <c r="PQV26" s="780"/>
      <c r="PQW26" s="780"/>
      <c r="PQX26" s="780"/>
      <c r="PQY26" s="780"/>
      <c r="PQZ26" s="780"/>
      <c r="PRA26" s="780"/>
      <c r="PRB26" s="780"/>
      <c r="PRC26" s="780"/>
      <c r="PRD26" s="780"/>
      <c r="PRE26" s="780"/>
      <c r="PRF26" s="780"/>
      <c r="PRG26" s="780"/>
      <c r="PRH26" s="780"/>
      <c r="PRI26" s="780"/>
      <c r="PRJ26" s="780"/>
      <c r="PRK26" s="780"/>
      <c r="PRL26" s="780"/>
      <c r="PRM26" s="780"/>
      <c r="PRN26" s="780"/>
      <c r="PRO26" s="780"/>
      <c r="PRP26" s="780"/>
      <c r="PRQ26" s="780"/>
      <c r="PRR26" s="780"/>
      <c r="PRS26" s="780"/>
      <c r="PRT26" s="780"/>
      <c r="PRU26" s="780"/>
      <c r="PRV26" s="780"/>
      <c r="PRW26" s="780"/>
      <c r="PRX26" s="780"/>
      <c r="PRY26" s="780"/>
      <c r="PRZ26" s="780"/>
      <c r="PSA26" s="780"/>
      <c r="PSB26" s="780"/>
      <c r="PSC26" s="780"/>
      <c r="PSD26" s="780"/>
      <c r="PSE26" s="780"/>
      <c r="PSF26" s="780"/>
      <c r="PSG26" s="780"/>
      <c r="PSH26" s="780"/>
      <c r="PSI26" s="780"/>
      <c r="PSJ26" s="780"/>
      <c r="PSK26" s="780"/>
      <c r="PSL26" s="780"/>
      <c r="PSM26" s="780"/>
      <c r="PSN26" s="780"/>
      <c r="PSO26" s="780"/>
      <c r="PSP26" s="780"/>
      <c r="PSQ26" s="780"/>
      <c r="PSR26" s="780"/>
      <c r="PSS26" s="780"/>
      <c r="PST26" s="780"/>
      <c r="PSU26" s="780"/>
      <c r="PSV26" s="780"/>
      <c r="PSW26" s="780"/>
      <c r="PSX26" s="780"/>
      <c r="PSY26" s="780"/>
      <c r="PSZ26" s="780"/>
      <c r="PTA26" s="780"/>
      <c r="PTB26" s="780"/>
      <c r="PTC26" s="780"/>
      <c r="PTD26" s="780"/>
      <c r="PTE26" s="780"/>
      <c r="PTF26" s="780"/>
      <c r="PTG26" s="780"/>
      <c r="PTH26" s="780"/>
      <c r="PTI26" s="780"/>
      <c r="PTJ26" s="780"/>
      <c r="PTK26" s="780"/>
      <c r="PTL26" s="780"/>
      <c r="PTM26" s="780"/>
      <c r="PTN26" s="780"/>
      <c r="PTO26" s="780"/>
      <c r="PTP26" s="780"/>
      <c r="PTQ26" s="780"/>
      <c r="PTR26" s="780"/>
      <c r="PTS26" s="780"/>
      <c r="PTT26" s="780"/>
      <c r="PTU26" s="780"/>
      <c r="PTV26" s="780"/>
      <c r="PTW26" s="780"/>
      <c r="PTX26" s="780"/>
      <c r="PTY26" s="780"/>
      <c r="PTZ26" s="780"/>
      <c r="PUA26" s="780"/>
      <c r="PUB26" s="780"/>
      <c r="PUC26" s="780"/>
      <c r="PUD26" s="780"/>
      <c r="PUE26" s="780"/>
      <c r="PUF26" s="780"/>
      <c r="PUG26" s="780"/>
      <c r="PUH26" s="780"/>
      <c r="PUI26" s="780"/>
      <c r="PUJ26" s="780"/>
      <c r="PUK26" s="780"/>
      <c r="PUL26" s="780"/>
      <c r="PUM26" s="780"/>
      <c r="PUN26" s="780"/>
      <c r="PUO26" s="780"/>
      <c r="PUP26" s="780"/>
      <c r="PUQ26" s="780"/>
      <c r="PUR26" s="780"/>
      <c r="PUS26" s="780"/>
      <c r="PUT26" s="780"/>
      <c r="PUU26" s="780"/>
      <c r="PUV26" s="780"/>
      <c r="PUW26" s="780"/>
      <c r="PUX26" s="780"/>
      <c r="PUY26" s="780"/>
      <c r="PUZ26" s="780"/>
      <c r="PVA26" s="780"/>
      <c r="PVB26" s="780"/>
      <c r="PVC26" s="780"/>
      <c r="PVD26" s="780"/>
      <c r="PVE26" s="780"/>
      <c r="PVF26" s="780"/>
      <c r="PVG26" s="780"/>
      <c r="PVH26" s="780"/>
      <c r="PVI26" s="780"/>
      <c r="PVJ26" s="780"/>
      <c r="PVK26" s="780"/>
      <c r="PVL26" s="780"/>
      <c r="PVM26" s="780"/>
      <c r="PVN26" s="780"/>
      <c r="PVO26" s="780"/>
      <c r="PVP26" s="780"/>
      <c r="PVQ26" s="780"/>
      <c r="PVR26" s="780"/>
      <c r="PVS26" s="780"/>
      <c r="PVT26" s="780"/>
      <c r="PVU26" s="780"/>
      <c r="PVV26" s="780"/>
      <c r="PVW26" s="780"/>
      <c r="PVX26" s="780"/>
      <c r="PVY26" s="780"/>
      <c r="PVZ26" s="780"/>
      <c r="PWA26" s="780"/>
      <c r="PWB26" s="780"/>
      <c r="PWC26" s="780"/>
      <c r="PWD26" s="780"/>
      <c r="PWE26" s="780"/>
      <c r="PWF26" s="780"/>
      <c r="PWG26" s="780"/>
      <c r="PWH26" s="780"/>
      <c r="PWI26" s="780"/>
      <c r="PWJ26" s="780"/>
      <c r="PWK26" s="780"/>
      <c r="PWL26" s="780"/>
      <c r="PWM26" s="780"/>
      <c r="PWN26" s="780"/>
      <c r="PWO26" s="780"/>
      <c r="PWP26" s="780"/>
      <c r="PWQ26" s="780"/>
      <c r="PWR26" s="780"/>
      <c r="PWS26" s="780"/>
      <c r="PWT26" s="780"/>
      <c r="PWU26" s="780"/>
      <c r="PWV26" s="780"/>
      <c r="PWW26" s="780"/>
      <c r="PWX26" s="780"/>
      <c r="PWY26" s="780"/>
      <c r="PWZ26" s="780"/>
      <c r="PXA26" s="780"/>
      <c r="PXB26" s="780"/>
      <c r="PXC26" s="780"/>
      <c r="PXD26" s="780"/>
      <c r="PXE26" s="780"/>
      <c r="PXF26" s="780"/>
      <c r="PXG26" s="780"/>
      <c r="PXH26" s="780"/>
      <c r="PXI26" s="780"/>
      <c r="PXJ26" s="780"/>
      <c r="PXK26" s="780"/>
      <c r="PXL26" s="780"/>
      <c r="PXM26" s="780"/>
      <c r="PXN26" s="780"/>
      <c r="PXO26" s="780"/>
      <c r="PXP26" s="780"/>
      <c r="PXQ26" s="780"/>
      <c r="PXR26" s="780"/>
      <c r="PXS26" s="780"/>
      <c r="PXT26" s="780"/>
      <c r="PXU26" s="780"/>
      <c r="PXV26" s="780"/>
      <c r="PXW26" s="780"/>
      <c r="PXX26" s="780"/>
      <c r="PXY26" s="780"/>
      <c r="PXZ26" s="780"/>
      <c r="PYA26" s="780"/>
      <c r="PYB26" s="780"/>
      <c r="PYC26" s="780"/>
      <c r="PYD26" s="780"/>
      <c r="PYE26" s="780"/>
      <c r="PYF26" s="780"/>
      <c r="PYG26" s="780"/>
      <c r="PYH26" s="780"/>
      <c r="PYI26" s="780"/>
      <c r="PYJ26" s="780"/>
      <c r="PYK26" s="780"/>
      <c r="PYL26" s="780"/>
      <c r="PYM26" s="780"/>
      <c r="PYN26" s="780"/>
      <c r="PYO26" s="780"/>
      <c r="PYP26" s="780"/>
      <c r="PYQ26" s="780"/>
      <c r="PYR26" s="780"/>
      <c r="PYS26" s="780"/>
      <c r="PYT26" s="780"/>
      <c r="PYU26" s="780"/>
      <c r="PYV26" s="780"/>
      <c r="PYW26" s="780"/>
      <c r="PYX26" s="780"/>
      <c r="PYY26" s="780"/>
      <c r="PYZ26" s="780"/>
      <c r="PZA26" s="780"/>
      <c r="PZB26" s="780"/>
      <c r="PZC26" s="780"/>
      <c r="PZD26" s="780"/>
      <c r="PZE26" s="780"/>
      <c r="PZF26" s="780"/>
      <c r="PZG26" s="780"/>
      <c r="PZH26" s="780"/>
      <c r="PZI26" s="780"/>
      <c r="PZJ26" s="780"/>
      <c r="PZK26" s="780"/>
      <c r="PZL26" s="780"/>
      <c r="PZM26" s="780"/>
      <c r="PZN26" s="780"/>
      <c r="PZO26" s="780"/>
      <c r="PZP26" s="780"/>
      <c r="PZQ26" s="780"/>
      <c r="PZR26" s="780"/>
      <c r="PZS26" s="780"/>
      <c r="PZT26" s="780"/>
      <c r="PZU26" s="780"/>
      <c r="PZV26" s="780"/>
      <c r="PZW26" s="780"/>
      <c r="PZX26" s="780"/>
      <c r="PZY26" s="780"/>
      <c r="PZZ26" s="780"/>
      <c r="QAA26" s="780"/>
      <c r="QAB26" s="780"/>
      <c r="QAC26" s="780"/>
      <c r="QAD26" s="780"/>
      <c r="QAE26" s="780"/>
      <c r="QAF26" s="780"/>
      <c r="QAG26" s="780"/>
      <c r="QAH26" s="780"/>
      <c r="QAI26" s="780"/>
      <c r="QAJ26" s="780"/>
      <c r="QAK26" s="780"/>
      <c r="QAL26" s="780"/>
      <c r="QAM26" s="780"/>
      <c r="QAN26" s="780"/>
      <c r="QAO26" s="780"/>
      <c r="QAP26" s="780"/>
      <c r="QAQ26" s="780"/>
      <c r="QAR26" s="780"/>
      <c r="QAS26" s="780"/>
      <c r="QAT26" s="780"/>
      <c r="QAU26" s="780"/>
      <c r="QAV26" s="780"/>
      <c r="QAW26" s="780"/>
      <c r="QAX26" s="780"/>
      <c r="QAY26" s="780"/>
      <c r="QAZ26" s="780"/>
      <c r="QBA26" s="780"/>
      <c r="QBB26" s="780"/>
      <c r="QBC26" s="780"/>
      <c r="QBD26" s="780"/>
      <c r="QBE26" s="780"/>
      <c r="QBF26" s="780"/>
      <c r="QBG26" s="780"/>
      <c r="QBH26" s="780"/>
      <c r="QBI26" s="780"/>
      <c r="QBJ26" s="780"/>
      <c r="QBK26" s="780"/>
      <c r="QBL26" s="780"/>
      <c r="QBM26" s="780"/>
      <c r="QBN26" s="780"/>
      <c r="QBO26" s="780"/>
      <c r="QBP26" s="780"/>
      <c r="QBQ26" s="780"/>
      <c r="QBR26" s="780"/>
      <c r="QBS26" s="780"/>
      <c r="QBT26" s="780"/>
      <c r="QBU26" s="780"/>
      <c r="QBV26" s="780"/>
      <c r="QBW26" s="780"/>
      <c r="QBX26" s="780"/>
      <c r="QBY26" s="780"/>
      <c r="QBZ26" s="780"/>
      <c r="QCA26" s="780"/>
      <c r="QCB26" s="780"/>
      <c r="QCC26" s="780"/>
      <c r="QCD26" s="780"/>
      <c r="QCE26" s="780"/>
      <c r="QCF26" s="780"/>
      <c r="QCG26" s="780"/>
      <c r="QCH26" s="780"/>
      <c r="QCI26" s="780"/>
      <c r="QCJ26" s="780"/>
      <c r="QCK26" s="780"/>
      <c r="QCL26" s="780"/>
      <c r="QCM26" s="780"/>
      <c r="QCN26" s="780"/>
      <c r="QCO26" s="780"/>
      <c r="QCP26" s="780"/>
      <c r="QCQ26" s="780"/>
      <c r="QCR26" s="780"/>
      <c r="QCS26" s="780"/>
      <c r="QCT26" s="780"/>
      <c r="QCU26" s="780"/>
      <c r="QCV26" s="780"/>
      <c r="QCW26" s="780"/>
      <c r="QCX26" s="780"/>
      <c r="QCY26" s="780"/>
      <c r="QCZ26" s="780"/>
      <c r="QDA26" s="780"/>
      <c r="QDB26" s="780"/>
      <c r="QDC26" s="780"/>
      <c r="QDD26" s="780"/>
      <c r="QDE26" s="780"/>
      <c r="QDF26" s="780"/>
      <c r="QDG26" s="780"/>
      <c r="QDH26" s="780"/>
      <c r="QDI26" s="780"/>
      <c r="QDJ26" s="780"/>
      <c r="QDK26" s="780"/>
      <c r="QDL26" s="780"/>
      <c r="QDM26" s="780"/>
      <c r="QDN26" s="780"/>
      <c r="QDO26" s="780"/>
      <c r="QDP26" s="780"/>
      <c r="QDQ26" s="780"/>
      <c r="QDR26" s="780"/>
      <c r="QDS26" s="780"/>
      <c r="QDT26" s="780"/>
      <c r="QDU26" s="780"/>
      <c r="QDV26" s="780"/>
      <c r="QDW26" s="780"/>
      <c r="QDX26" s="780"/>
      <c r="QDY26" s="780"/>
      <c r="QDZ26" s="780"/>
      <c r="QEA26" s="780"/>
      <c r="QEB26" s="780"/>
      <c r="QEC26" s="780"/>
      <c r="QED26" s="780"/>
      <c r="QEE26" s="780"/>
      <c r="QEF26" s="780"/>
      <c r="QEG26" s="780"/>
      <c r="QEH26" s="780"/>
      <c r="QEI26" s="780"/>
      <c r="QEJ26" s="780"/>
      <c r="QEK26" s="780"/>
      <c r="QEL26" s="780"/>
      <c r="QEM26" s="780"/>
      <c r="QEN26" s="780"/>
      <c r="QEO26" s="780"/>
      <c r="QEP26" s="780"/>
      <c r="QEQ26" s="780"/>
      <c r="QER26" s="780"/>
      <c r="QES26" s="780"/>
      <c r="QET26" s="780"/>
      <c r="QEU26" s="780"/>
      <c r="QEV26" s="780"/>
      <c r="QEW26" s="780"/>
      <c r="QEX26" s="780"/>
      <c r="QEY26" s="780"/>
      <c r="QEZ26" s="780"/>
      <c r="QFA26" s="780"/>
      <c r="QFB26" s="780"/>
      <c r="QFC26" s="780"/>
      <c r="QFD26" s="780"/>
      <c r="QFE26" s="780"/>
      <c r="QFF26" s="780"/>
      <c r="QFG26" s="780"/>
      <c r="QFH26" s="780"/>
      <c r="QFI26" s="780"/>
      <c r="QFJ26" s="780"/>
      <c r="QFK26" s="780"/>
      <c r="QFL26" s="780"/>
      <c r="QFM26" s="780"/>
      <c r="QFN26" s="780"/>
      <c r="QFO26" s="780"/>
      <c r="QFP26" s="780"/>
      <c r="QFQ26" s="780"/>
      <c r="QFR26" s="780"/>
      <c r="QFS26" s="780"/>
      <c r="QFT26" s="780"/>
      <c r="QFU26" s="780"/>
      <c r="QFV26" s="780"/>
      <c r="QFW26" s="780"/>
      <c r="QFX26" s="780"/>
      <c r="QFY26" s="780"/>
      <c r="QFZ26" s="780"/>
      <c r="QGA26" s="780"/>
      <c r="QGB26" s="780"/>
      <c r="QGC26" s="780"/>
      <c r="QGD26" s="780"/>
      <c r="QGE26" s="780"/>
      <c r="QGF26" s="780"/>
      <c r="QGG26" s="780"/>
      <c r="QGH26" s="780"/>
      <c r="QGI26" s="780"/>
      <c r="QGJ26" s="780"/>
      <c r="QGK26" s="780"/>
      <c r="QGL26" s="780"/>
      <c r="QGM26" s="780"/>
      <c r="QGN26" s="780"/>
      <c r="QGO26" s="780"/>
      <c r="QGP26" s="780"/>
      <c r="QGQ26" s="780"/>
      <c r="QGR26" s="780"/>
      <c r="QGS26" s="780"/>
      <c r="QGT26" s="780"/>
      <c r="QGU26" s="780"/>
      <c r="QGV26" s="780"/>
      <c r="QGW26" s="780"/>
      <c r="QGX26" s="780"/>
      <c r="QGY26" s="780"/>
      <c r="QGZ26" s="780"/>
      <c r="QHA26" s="780"/>
      <c r="QHB26" s="780"/>
      <c r="QHC26" s="780"/>
      <c r="QHD26" s="780"/>
      <c r="QHE26" s="780"/>
      <c r="QHF26" s="780"/>
      <c r="QHG26" s="780"/>
      <c r="QHH26" s="780"/>
      <c r="QHI26" s="780"/>
      <c r="QHJ26" s="780"/>
      <c r="QHK26" s="780"/>
      <c r="QHL26" s="780"/>
      <c r="QHM26" s="780"/>
      <c r="QHN26" s="780"/>
      <c r="QHO26" s="780"/>
      <c r="QHP26" s="780"/>
      <c r="QHQ26" s="780"/>
      <c r="QHR26" s="780"/>
      <c r="QHS26" s="780"/>
      <c r="QHT26" s="780"/>
      <c r="QHU26" s="780"/>
      <c r="QHV26" s="780"/>
      <c r="QHW26" s="780"/>
      <c r="QHX26" s="780"/>
      <c r="QHY26" s="780"/>
      <c r="QHZ26" s="780"/>
      <c r="QIA26" s="780"/>
      <c r="QIB26" s="780"/>
      <c r="QIC26" s="780"/>
      <c r="QID26" s="780"/>
      <c r="QIE26" s="780"/>
      <c r="QIF26" s="780"/>
      <c r="QIG26" s="780"/>
      <c r="QIH26" s="780"/>
      <c r="QII26" s="780"/>
      <c r="QIJ26" s="780"/>
      <c r="QIK26" s="780"/>
      <c r="QIL26" s="780"/>
      <c r="QIM26" s="780"/>
      <c r="QIN26" s="780"/>
      <c r="QIO26" s="780"/>
      <c r="QIP26" s="780"/>
      <c r="QIQ26" s="780"/>
      <c r="QIR26" s="780"/>
      <c r="QIS26" s="780"/>
      <c r="QIT26" s="780"/>
      <c r="QIU26" s="780"/>
      <c r="QIV26" s="780"/>
      <c r="QIW26" s="780"/>
      <c r="QIX26" s="780"/>
      <c r="QIY26" s="780"/>
      <c r="QIZ26" s="780"/>
      <c r="QJA26" s="780"/>
      <c r="QJB26" s="780"/>
      <c r="QJC26" s="780"/>
      <c r="QJD26" s="780"/>
      <c r="QJE26" s="780"/>
      <c r="QJF26" s="780"/>
      <c r="QJG26" s="780"/>
      <c r="QJH26" s="780"/>
      <c r="QJI26" s="780"/>
      <c r="QJJ26" s="780"/>
      <c r="QJK26" s="780"/>
      <c r="QJL26" s="780"/>
      <c r="QJM26" s="780"/>
      <c r="QJN26" s="780"/>
      <c r="QJO26" s="780"/>
      <c r="QJP26" s="780"/>
      <c r="QJQ26" s="780"/>
      <c r="QJR26" s="780"/>
      <c r="QJS26" s="780"/>
      <c r="QJT26" s="780"/>
      <c r="QJU26" s="780"/>
      <c r="QJV26" s="780"/>
      <c r="QJW26" s="780"/>
      <c r="QJX26" s="780"/>
      <c r="QJY26" s="780"/>
      <c r="QJZ26" s="780"/>
      <c r="QKA26" s="780"/>
      <c r="QKB26" s="780"/>
      <c r="QKC26" s="780"/>
      <c r="QKD26" s="780"/>
      <c r="QKE26" s="780"/>
      <c r="QKF26" s="780"/>
      <c r="QKG26" s="780"/>
      <c r="QKH26" s="780"/>
      <c r="QKI26" s="780"/>
      <c r="QKJ26" s="780"/>
      <c r="QKK26" s="780"/>
      <c r="QKL26" s="780"/>
      <c r="QKM26" s="780"/>
      <c r="QKN26" s="780"/>
      <c r="QKO26" s="780"/>
      <c r="QKP26" s="780"/>
      <c r="QKQ26" s="780"/>
      <c r="QKR26" s="780"/>
      <c r="QKS26" s="780"/>
      <c r="QKT26" s="780"/>
      <c r="QKU26" s="780"/>
      <c r="QKV26" s="780"/>
      <c r="QKW26" s="780"/>
      <c r="QKX26" s="780"/>
      <c r="QKY26" s="780"/>
      <c r="QKZ26" s="780"/>
      <c r="QLA26" s="780"/>
      <c r="QLB26" s="780"/>
      <c r="QLC26" s="780"/>
      <c r="QLD26" s="780"/>
      <c r="QLE26" s="780"/>
      <c r="QLF26" s="780"/>
      <c r="QLG26" s="780"/>
      <c r="QLH26" s="780"/>
      <c r="QLI26" s="780"/>
      <c r="QLJ26" s="780"/>
      <c r="QLK26" s="780"/>
      <c r="QLL26" s="780"/>
      <c r="QLM26" s="780"/>
      <c r="QLN26" s="780"/>
      <c r="QLO26" s="780"/>
      <c r="QLP26" s="780"/>
      <c r="QLQ26" s="780"/>
      <c r="QLR26" s="780"/>
      <c r="QLS26" s="780"/>
      <c r="QLT26" s="780"/>
      <c r="QLU26" s="780"/>
      <c r="QLV26" s="780"/>
      <c r="QLW26" s="780"/>
      <c r="QLX26" s="780"/>
      <c r="QLY26" s="780"/>
      <c r="QLZ26" s="780"/>
      <c r="QMA26" s="780"/>
      <c r="QMB26" s="780"/>
      <c r="QMC26" s="780"/>
      <c r="QMD26" s="780"/>
      <c r="QME26" s="780"/>
      <c r="QMF26" s="780"/>
      <c r="QMG26" s="780"/>
      <c r="QMH26" s="780"/>
      <c r="QMI26" s="780"/>
      <c r="QMJ26" s="780"/>
      <c r="QMK26" s="780"/>
      <c r="QML26" s="780"/>
      <c r="QMM26" s="780"/>
      <c r="QMN26" s="780"/>
      <c r="QMO26" s="780"/>
      <c r="QMP26" s="780"/>
      <c r="QMQ26" s="780"/>
      <c r="QMR26" s="780"/>
      <c r="QMS26" s="780"/>
      <c r="QMT26" s="780"/>
      <c r="QMU26" s="780"/>
      <c r="QMV26" s="780"/>
      <c r="QMW26" s="780"/>
      <c r="QMX26" s="780"/>
      <c r="QMY26" s="780"/>
      <c r="QMZ26" s="780"/>
      <c r="QNA26" s="780"/>
      <c r="QNB26" s="780"/>
      <c r="QNC26" s="780"/>
      <c r="QND26" s="780"/>
      <c r="QNE26" s="780"/>
      <c r="QNF26" s="780"/>
      <c r="QNG26" s="780"/>
      <c r="QNH26" s="780"/>
      <c r="QNI26" s="780"/>
      <c r="QNJ26" s="780"/>
      <c r="QNK26" s="780"/>
      <c r="QNL26" s="780"/>
      <c r="QNM26" s="780"/>
      <c r="QNN26" s="780"/>
      <c r="QNO26" s="780"/>
      <c r="QNP26" s="780"/>
      <c r="QNQ26" s="780"/>
      <c r="QNR26" s="780"/>
      <c r="QNS26" s="780"/>
      <c r="QNT26" s="780"/>
      <c r="QNU26" s="780"/>
      <c r="QNV26" s="780"/>
      <c r="QNW26" s="780"/>
      <c r="QNX26" s="780"/>
      <c r="QNY26" s="780"/>
      <c r="QNZ26" s="780"/>
      <c r="QOA26" s="780"/>
      <c r="QOB26" s="780"/>
      <c r="QOC26" s="780"/>
      <c r="QOD26" s="780"/>
      <c r="QOE26" s="780"/>
      <c r="QOF26" s="780"/>
      <c r="QOG26" s="780"/>
      <c r="QOH26" s="780"/>
      <c r="QOI26" s="780"/>
      <c r="QOJ26" s="780"/>
      <c r="QOK26" s="780"/>
      <c r="QOL26" s="780"/>
      <c r="QOM26" s="780"/>
      <c r="QON26" s="780"/>
      <c r="QOO26" s="780"/>
      <c r="QOP26" s="780"/>
      <c r="QOQ26" s="780"/>
      <c r="QOR26" s="780"/>
      <c r="QOS26" s="780"/>
      <c r="QOT26" s="780"/>
      <c r="QOU26" s="780"/>
      <c r="QOV26" s="780"/>
      <c r="QOW26" s="780"/>
      <c r="QOX26" s="780"/>
      <c r="QOY26" s="780"/>
      <c r="QOZ26" s="780"/>
      <c r="QPA26" s="780"/>
      <c r="QPB26" s="780"/>
      <c r="QPC26" s="780"/>
      <c r="QPD26" s="780"/>
      <c r="QPE26" s="780"/>
      <c r="QPF26" s="780"/>
      <c r="QPG26" s="780"/>
      <c r="QPH26" s="780"/>
      <c r="QPI26" s="780"/>
      <c r="QPJ26" s="780"/>
      <c r="QPK26" s="780"/>
      <c r="QPL26" s="780"/>
      <c r="QPM26" s="780"/>
      <c r="QPN26" s="780"/>
      <c r="QPO26" s="780"/>
      <c r="QPP26" s="780"/>
      <c r="QPQ26" s="780"/>
      <c r="QPR26" s="780"/>
      <c r="QPS26" s="780"/>
      <c r="QPT26" s="780"/>
      <c r="QPU26" s="780"/>
      <c r="QPV26" s="780"/>
      <c r="QPW26" s="780"/>
      <c r="QPX26" s="780"/>
      <c r="QPY26" s="780"/>
      <c r="QPZ26" s="780"/>
      <c r="QQA26" s="780"/>
      <c r="QQB26" s="780"/>
      <c r="QQC26" s="780"/>
      <c r="QQD26" s="780"/>
      <c r="QQE26" s="780"/>
      <c r="QQF26" s="780"/>
      <c r="QQG26" s="780"/>
      <c r="QQH26" s="780"/>
      <c r="QQI26" s="780"/>
      <c r="QQJ26" s="780"/>
      <c r="QQK26" s="780"/>
      <c r="QQL26" s="780"/>
      <c r="QQM26" s="780"/>
      <c r="QQN26" s="780"/>
      <c r="QQO26" s="780"/>
      <c r="QQP26" s="780"/>
      <c r="QQQ26" s="780"/>
      <c r="QQR26" s="780"/>
      <c r="QQS26" s="780"/>
      <c r="QQT26" s="780"/>
      <c r="QQU26" s="780"/>
      <c r="QQV26" s="780"/>
      <c r="QQW26" s="780"/>
      <c r="QQX26" s="780"/>
      <c r="QQY26" s="780"/>
      <c r="QQZ26" s="780"/>
      <c r="QRA26" s="780"/>
      <c r="QRB26" s="780"/>
      <c r="QRC26" s="780"/>
      <c r="QRD26" s="780"/>
      <c r="QRE26" s="780"/>
      <c r="QRF26" s="780"/>
      <c r="QRG26" s="780"/>
      <c r="QRH26" s="780"/>
      <c r="QRI26" s="780"/>
      <c r="QRJ26" s="780"/>
      <c r="QRK26" s="780"/>
      <c r="QRL26" s="780"/>
      <c r="QRM26" s="780"/>
      <c r="QRN26" s="780"/>
      <c r="QRO26" s="780"/>
      <c r="QRP26" s="780"/>
      <c r="QRQ26" s="780"/>
      <c r="QRR26" s="780"/>
      <c r="QRS26" s="780"/>
      <c r="QRT26" s="780"/>
      <c r="QRU26" s="780"/>
      <c r="QRV26" s="780"/>
      <c r="QRW26" s="780"/>
      <c r="QRX26" s="780"/>
      <c r="QRY26" s="780"/>
      <c r="QRZ26" s="780"/>
      <c r="QSA26" s="780"/>
      <c r="QSB26" s="780"/>
      <c r="QSC26" s="780"/>
      <c r="QSD26" s="780"/>
      <c r="QSE26" s="780"/>
      <c r="QSF26" s="780"/>
      <c r="QSG26" s="780"/>
      <c r="QSH26" s="780"/>
      <c r="QSI26" s="780"/>
      <c r="QSJ26" s="780"/>
      <c r="QSK26" s="780"/>
      <c r="QSL26" s="780"/>
      <c r="QSM26" s="780"/>
      <c r="QSN26" s="780"/>
      <c r="QSO26" s="780"/>
      <c r="QSP26" s="780"/>
      <c r="QSQ26" s="780"/>
      <c r="QSR26" s="780"/>
      <c r="QSS26" s="780"/>
      <c r="QST26" s="780"/>
      <c r="QSU26" s="780"/>
      <c r="QSV26" s="780"/>
      <c r="QSW26" s="780"/>
      <c r="QSX26" s="780"/>
      <c r="QSY26" s="780"/>
      <c r="QSZ26" s="780"/>
      <c r="QTA26" s="780"/>
      <c r="QTB26" s="780"/>
      <c r="QTC26" s="780"/>
      <c r="QTD26" s="780"/>
      <c r="QTE26" s="780"/>
      <c r="QTF26" s="780"/>
      <c r="QTG26" s="780"/>
      <c r="QTH26" s="780"/>
      <c r="QTI26" s="780"/>
      <c r="QTJ26" s="780"/>
      <c r="QTK26" s="780"/>
      <c r="QTL26" s="780"/>
      <c r="QTM26" s="780"/>
      <c r="QTN26" s="780"/>
      <c r="QTO26" s="780"/>
      <c r="QTP26" s="780"/>
      <c r="QTQ26" s="780"/>
      <c r="QTR26" s="780"/>
      <c r="QTS26" s="780"/>
      <c r="QTT26" s="780"/>
      <c r="QTU26" s="780"/>
      <c r="QTV26" s="780"/>
      <c r="QTW26" s="780"/>
      <c r="QTX26" s="780"/>
      <c r="QTY26" s="780"/>
      <c r="QTZ26" s="780"/>
      <c r="QUA26" s="780"/>
      <c r="QUB26" s="780"/>
      <c r="QUC26" s="780"/>
      <c r="QUD26" s="780"/>
      <c r="QUE26" s="780"/>
      <c r="QUF26" s="780"/>
      <c r="QUG26" s="780"/>
      <c r="QUH26" s="780"/>
      <c r="QUI26" s="780"/>
      <c r="QUJ26" s="780"/>
      <c r="QUK26" s="780"/>
      <c r="QUL26" s="780"/>
      <c r="QUM26" s="780"/>
      <c r="QUN26" s="780"/>
      <c r="QUO26" s="780"/>
      <c r="QUP26" s="780"/>
      <c r="QUQ26" s="780"/>
      <c r="QUR26" s="780"/>
      <c r="QUS26" s="780"/>
      <c r="QUT26" s="780"/>
      <c r="QUU26" s="780"/>
      <c r="QUV26" s="780"/>
      <c r="QUW26" s="780"/>
      <c r="QUX26" s="780"/>
      <c r="QUY26" s="780"/>
      <c r="QUZ26" s="780"/>
      <c r="QVA26" s="780"/>
      <c r="QVB26" s="780"/>
      <c r="QVC26" s="780"/>
      <c r="QVD26" s="780"/>
      <c r="QVE26" s="780"/>
      <c r="QVF26" s="780"/>
      <c r="QVG26" s="780"/>
      <c r="QVH26" s="780"/>
      <c r="QVI26" s="780"/>
      <c r="QVJ26" s="780"/>
      <c r="QVK26" s="780"/>
      <c r="QVL26" s="780"/>
      <c r="QVM26" s="780"/>
      <c r="QVN26" s="780"/>
      <c r="QVO26" s="780"/>
      <c r="QVP26" s="780"/>
      <c r="QVQ26" s="780"/>
      <c r="QVR26" s="780"/>
      <c r="QVS26" s="780"/>
      <c r="QVT26" s="780"/>
      <c r="QVU26" s="780"/>
      <c r="QVV26" s="780"/>
      <c r="QVW26" s="780"/>
      <c r="QVX26" s="780"/>
      <c r="QVY26" s="780"/>
      <c r="QVZ26" s="780"/>
      <c r="QWA26" s="780"/>
      <c r="QWB26" s="780"/>
      <c r="QWC26" s="780"/>
      <c r="QWD26" s="780"/>
      <c r="QWE26" s="780"/>
      <c r="QWF26" s="780"/>
      <c r="QWG26" s="780"/>
      <c r="QWH26" s="780"/>
      <c r="QWI26" s="780"/>
      <c r="QWJ26" s="780"/>
      <c r="QWK26" s="780"/>
      <c r="QWL26" s="780"/>
      <c r="QWM26" s="780"/>
      <c r="QWN26" s="780"/>
      <c r="QWO26" s="780"/>
      <c r="QWP26" s="780"/>
      <c r="QWQ26" s="780"/>
      <c r="QWR26" s="780"/>
      <c r="QWS26" s="780"/>
      <c r="QWT26" s="780"/>
      <c r="QWU26" s="780"/>
      <c r="QWV26" s="780"/>
      <c r="QWW26" s="780"/>
      <c r="QWX26" s="780"/>
      <c r="QWY26" s="780"/>
      <c r="QWZ26" s="780"/>
      <c r="QXA26" s="780"/>
      <c r="QXB26" s="780"/>
      <c r="QXC26" s="780"/>
      <c r="QXD26" s="780"/>
      <c r="QXE26" s="780"/>
      <c r="QXF26" s="780"/>
      <c r="QXG26" s="780"/>
      <c r="QXH26" s="780"/>
      <c r="QXI26" s="780"/>
      <c r="QXJ26" s="780"/>
      <c r="QXK26" s="780"/>
      <c r="QXL26" s="780"/>
      <c r="QXM26" s="780"/>
      <c r="QXN26" s="780"/>
      <c r="QXO26" s="780"/>
      <c r="QXP26" s="780"/>
      <c r="QXQ26" s="780"/>
      <c r="QXR26" s="780"/>
      <c r="QXS26" s="780"/>
      <c r="QXT26" s="780"/>
      <c r="QXU26" s="780"/>
      <c r="QXV26" s="780"/>
      <c r="QXW26" s="780"/>
      <c r="QXX26" s="780"/>
      <c r="QXY26" s="780"/>
      <c r="QXZ26" s="780"/>
      <c r="QYA26" s="780"/>
      <c r="QYB26" s="780"/>
      <c r="QYC26" s="780"/>
      <c r="QYD26" s="780"/>
      <c r="QYE26" s="780"/>
      <c r="QYF26" s="780"/>
      <c r="QYG26" s="780"/>
      <c r="QYH26" s="780"/>
      <c r="QYI26" s="780"/>
      <c r="QYJ26" s="780"/>
      <c r="QYK26" s="780"/>
      <c r="QYL26" s="780"/>
      <c r="QYM26" s="780"/>
      <c r="QYN26" s="780"/>
      <c r="QYO26" s="780"/>
      <c r="QYP26" s="780"/>
      <c r="QYQ26" s="780"/>
      <c r="QYR26" s="780"/>
      <c r="QYS26" s="780"/>
      <c r="QYT26" s="780"/>
      <c r="QYU26" s="780"/>
      <c r="QYV26" s="780"/>
      <c r="QYW26" s="780"/>
      <c r="QYX26" s="780"/>
      <c r="QYY26" s="780"/>
      <c r="QYZ26" s="780"/>
      <c r="QZA26" s="780"/>
      <c r="QZB26" s="780"/>
      <c r="QZC26" s="780"/>
      <c r="QZD26" s="780"/>
      <c r="QZE26" s="780"/>
      <c r="QZF26" s="780"/>
      <c r="QZG26" s="780"/>
      <c r="QZH26" s="780"/>
      <c r="QZI26" s="780"/>
      <c r="QZJ26" s="780"/>
      <c r="QZK26" s="780"/>
      <c r="QZL26" s="780"/>
      <c r="QZM26" s="780"/>
      <c r="QZN26" s="780"/>
      <c r="QZO26" s="780"/>
      <c r="QZP26" s="780"/>
      <c r="QZQ26" s="780"/>
      <c r="QZR26" s="780"/>
      <c r="QZS26" s="780"/>
      <c r="QZT26" s="780"/>
      <c r="QZU26" s="780"/>
      <c r="QZV26" s="780"/>
      <c r="QZW26" s="780"/>
      <c r="QZX26" s="780"/>
      <c r="QZY26" s="780"/>
      <c r="QZZ26" s="780"/>
      <c r="RAA26" s="780"/>
      <c r="RAB26" s="780"/>
      <c r="RAC26" s="780"/>
      <c r="RAD26" s="780"/>
      <c r="RAE26" s="780"/>
      <c r="RAF26" s="780"/>
      <c r="RAG26" s="780"/>
      <c r="RAH26" s="780"/>
      <c r="RAI26" s="780"/>
      <c r="RAJ26" s="780"/>
      <c r="RAK26" s="780"/>
      <c r="RAL26" s="780"/>
      <c r="RAM26" s="780"/>
      <c r="RAN26" s="780"/>
      <c r="RAO26" s="780"/>
      <c r="RAP26" s="780"/>
      <c r="RAQ26" s="780"/>
      <c r="RAR26" s="780"/>
      <c r="RAS26" s="780"/>
      <c r="RAT26" s="780"/>
      <c r="RAU26" s="780"/>
      <c r="RAV26" s="780"/>
      <c r="RAW26" s="780"/>
      <c r="RAX26" s="780"/>
      <c r="RAY26" s="780"/>
      <c r="RAZ26" s="780"/>
      <c r="RBA26" s="780"/>
      <c r="RBB26" s="780"/>
      <c r="RBC26" s="780"/>
      <c r="RBD26" s="780"/>
      <c r="RBE26" s="780"/>
      <c r="RBF26" s="780"/>
      <c r="RBG26" s="780"/>
      <c r="RBH26" s="780"/>
      <c r="RBI26" s="780"/>
      <c r="RBJ26" s="780"/>
      <c r="RBK26" s="780"/>
      <c r="RBL26" s="780"/>
      <c r="RBM26" s="780"/>
      <c r="RBN26" s="780"/>
      <c r="RBO26" s="780"/>
      <c r="RBP26" s="780"/>
      <c r="RBQ26" s="780"/>
      <c r="RBR26" s="780"/>
      <c r="RBS26" s="780"/>
      <c r="RBT26" s="780"/>
      <c r="RBU26" s="780"/>
      <c r="RBV26" s="780"/>
      <c r="RBW26" s="780"/>
      <c r="RBX26" s="780"/>
      <c r="RBY26" s="780"/>
      <c r="RBZ26" s="780"/>
      <c r="RCA26" s="780"/>
      <c r="RCB26" s="780"/>
      <c r="RCC26" s="780"/>
      <c r="RCD26" s="780"/>
      <c r="RCE26" s="780"/>
      <c r="RCF26" s="780"/>
      <c r="RCG26" s="780"/>
      <c r="RCH26" s="780"/>
      <c r="RCI26" s="780"/>
      <c r="RCJ26" s="780"/>
      <c r="RCK26" s="780"/>
      <c r="RCL26" s="780"/>
      <c r="RCM26" s="780"/>
      <c r="RCN26" s="780"/>
      <c r="RCO26" s="780"/>
      <c r="RCP26" s="780"/>
      <c r="RCQ26" s="780"/>
      <c r="RCR26" s="780"/>
      <c r="RCS26" s="780"/>
      <c r="RCT26" s="780"/>
      <c r="RCU26" s="780"/>
      <c r="RCV26" s="780"/>
      <c r="RCW26" s="780"/>
      <c r="RCX26" s="780"/>
      <c r="RCY26" s="780"/>
      <c r="RCZ26" s="780"/>
      <c r="RDA26" s="780"/>
      <c r="RDB26" s="780"/>
      <c r="RDC26" s="780"/>
      <c r="RDD26" s="780"/>
      <c r="RDE26" s="780"/>
      <c r="RDF26" s="780"/>
      <c r="RDG26" s="780"/>
      <c r="RDH26" s="780"/>
      <c r="RDI26" s="780"/>
      <c r="RDJ26" s="780"/>
      <c r="RDK26" s="780"/>
      <c r="RDL26" s="780"/>
      <c r="RDM26" s="780"/>
      <c r="RDN26" s="780"/>
      <c r="RDO26" s="780"/>
      <c r="RDP26" s="780"/>
      <c r="RDQ26" s="780"/>
      <c r="RDR26" s="780"/>
      <c r="RDS26" s="780"/>
      <c r="RDT26" s="780"/>
      <c r="RDU26" s="780"/>
      <c r="RDV26" s="780"/>
      <c r="RDW26" s="780"/>
      <c r="RDX26" s="780"/>
      <c r="RDY26" s="780"/>
      <c r="RDZ26" s="780"/>
      <c r="REA26" s="780"/>
      <c r="REB26" s="780"/>
      <c r="REC26" s="780"/>
      <c r="RED26" s="780"/>
      <c r="REE26" s="780"/>
      <c r="REF26" s="780"/>
      <c r="REG26" s="780"/>
      <c r="REH26" s="780"/>
      <c r="REI26" s="780"/>
      <c r="REJ26" s="780"/>
      <c r="REK26" s="780"/>
      <c r="REL26" s="780"/>
      <c r="REM26" s="780"/>
      <c r="REN26" s="780"/>
      <c r="REO26" s="780"/>
      <c r="REP26" s="780"/>
      <c r="REQ26" s="780"/>
      <c r="RER26" s="780"/>
      <c r="RES26" s="780"/>
      <c r="RET26" s="780"/>
      <c r="REU26" s="780"/>
      <c r="REV26" s="780"/>
      <c r="REW26" s="780"/>
      <c r="REX26" s="780"/>
      <c r="REY26" s="780"/>
      <c r="REZ26" s="780"/>
      <c r="RFA26" s="780"/>
      <c r="RFB26" s="780"/>
      <c r="RFC26" s="780"/>
      <c r="RFD26" s="780"/>
      <c r="RFE26" s="780"/>
      <c r="RFF26" s="780"/>
      <c r="RFG26" s="780"/>
      <c r="RFH26" s="780"/>
      <c r="RFI26" s="780"/>
      <c r="RFJ26" s="780"/>
      <c r="RFK26" s="780"/>
      <c r="RFL26" s="780"/>
      <c r="RFM26" s="780"/>
      <c r="RFN26" s="780"/>
      <c r="RFO26" s="780"/>
      <c r="RFP26" s="780"/>
      <c r="RFQ26" s="780"/>
      <c r="RFR26" s="780"/>
      <c r="RFS26" s="780"/>
      <c r="RFT26" s="780"/>
      <c r="RFU26" s="780"/>
      <c r="RFV26" s="780"/>
      <c r="RFW26" s="780"/>
      <c r="RFX26" s="780"/>
      <c r="RFY26" s="780"/>
      <c r="RFZ26" s="780"/>
      <c r="RGA26" s="780"/>
      <c r="RGB26" s="780"/>
      <c r="RGC26" s="780"/>
      <c r="RGD26" s="780"/>
      <c r="RGE26" s="780"/>
      <c r="RGF26" s="780"/>
      <c r="RGG26" s="780"/>
      <c r="RGH26" s="780"/>
      <c r="RGI26" s="780"/>
      <c r="RGJ26" s="780"/>
      <c r="RGK26" s="780"/>
      <c r="RGL26" s="780"/>
      <c r="RGM26" s="780"/>
      <c r="RGN26" s="780"/>
      <c r="RGO26" s="780"/>
      <c r="RGP26" s="780"/>
      <c r="RGQ26" s="780"/>
      <c r="RGR26" s="780"/>
      <c r="RGS26" s="780"/>
      <c r="RGT26" s="780"/>
      <c r="RGU26" s="780"/>
      <c r="RGV26" s="780"/>
      <c r="RGW26" s="780"/>
      <c r="RGX26" s="780"/>
      <c r="RGY26" s="780"/>
      <c r="RGZ26" s="780"/>
      <c r="RHA26" s="780"/>
      <c r="RHB26" s="780"/>
      <c r="RHC26" s="780"/>
      <c r="RHD26" s="780"/>
      <c r="RHE26" s="780"/>
      <c r="RHF26" s="780"/>
      <c r="RHG26" s="780"/>
      <c r="RHH26" s="780"/>
      <c r="RHI26" s="780"/>
      <c r="RHJ26" s="780"/>
      <c r="RHK26" s="780"/>
      <c r="RHL26" s="780"/>
      <c r="RHM26" s="780"/>
      <c r="RHN26" s="780"/>
      <c r="RHO26" s="780"/>
      <c r="RHP26" s="780"/>
      <c r="RHQ26" s="780"/>
      <c r="RHR26" s="780"/>
      <c r="RHS26" s="780"/>
      <c r="RHT26" s="780"/>
      <c r="RHU26" s="780"/>
      <c r="RHV26" s="780"/>
      <c r="RHW26" s="780"/>
      <c r="RHX26" s="780"/>
      <c r="RHY26" s="780"/>
      <c r="RHZ26" s="780"/>
      <c r="RIA26" s="780"/>
      <c r="RIB26" s="780"/>
      <c r="RIC26" s="780"/>
      <c r="RID26" s="780"/>
      <c r="RIE26" s="780"/>
      <c r="RIF26" s="780"/>
      <c r="RIG26" s="780"/>
      <c r="RIH26" s="780"/>
      <c r="RII26" s="780"/>
      <c r="RIJ26" s="780"/>
      <c r="RIK26" s="780"/>
      <c r="RIL26" s="780"/>
      <c r="RIM26" s="780"/>
      <c r="RIN26" s="780"/>
      <c r="RIO26" s="780"/>
      <c r="RIP26" s="780"/>
      <c r="RIQ26" s="780"/>
      <c r="RIR26" s="780"/>
      <c r="RIS26" s="780"/>
      <c r="RIT26" s="780"/>
      <c r="RIU26" s="780"/>
      <c r="RIV26" s="780"/>
      <c r="RIW26" s="780"/>
      <c r="RIX26" s="780"/>
      <c r="RIY26" s="780"/>
      <c r="RIZ26" s="780"/>
      <c r="RJA26" s="780"/>
      <c r="RJB26" s="780"/>
      <c r="RJC26" s="780"/>
      <c r="RJD26" s="780"/>
      <c r="RJE26" s="780"/>
      <c r="RJF26" s="780"/>
      <c r="RJG26" s="780"/>
      <c r="RJH26" s="780"/>
      <c r="RJI26" s="780"/>
      <c r="RJJ26" s="780"/>
      <c r="RJK26" s="780"/>
      <c r="RJL26" s="780"/>
      <c r="RJM26" s="780"/>
      <c r="RJN26" s="780"/>
      <c r="RJO26" s="780"/>
      <c r="RJP26" s="780"/>
      <c r="RJQ26" s="780"/>
      <c r="RJR26" s="780"/>
      <c r="RJS26" s="780"/>
      <c r="RJT26" s="780"/>
      <c r="RJU26" s="780"/>
      <c r="RJV26" s="780"/>
      <c r="RJW26" s="780"/>
      <c r="RJX26" s="780"/>
      <c r="RJY26" s="780"/>
      <c r="RJZ26" s="780"/>
      <c r="RKA26" s="780"/>
      <c r="RKB26" s="780"/>
      <c r="RKC26" s="780"/>
      <c r="RKD26" s="780"/>
      <c r="RKE26" s="780"/>
      <c r="RKF26" s="780"/>
      <c r="RKG26" s="780"/>
      <c r="RKH26" s="780"/>
      <c r="RKI26" s="780"/>
      <c r="RKJ26" s="780"/>
      <c r="RKK26" s="780"/>
      <c r="RKL26" s="780"/>
      <c r="RKM26" s="780"/>
      <c r="RKN26" s="780"/>
      <c r="RKO26" s="780"/>
      <c r="RKP26" s="780"/>
      <c r="RKQ26" s="780"/>
      <c r="RKR26" s="780"/>
      <c r="RKS26" s="780"/>
      <c r="RKT26" s="780"/>
      <c r="RKU26" s="780"/>
      <c r="RKV26" s="780"/>
      <c r="RKW26" s="780"/>
      <c r="RKX26" s="780"/>
      <c r="RKY26" s="780"/>
      <c r="RKZ26" s="780"/>
      <c r="RLA26" s="780"/>
      <c r="RLB26" s="780"/>
      <c r="RLC26" s="780"/>
      <c r="RLD26" s="780"/>
      <c r="RLE26" s="780"/>
      <c r="RLF26" s="780"/>
      <c r="RLG26" s="780"/>
      <c r="RLH26" s="780"/>
      <c r="RLI26" s="780"/>
      <c r="RLJ26" s="780"/>
      <c r="RLK26" s="780"/>
      <c r="RLL26" s="780"/>
      <c r="RLM26" s="780"/>
      <c r="RLN26" s="780"/>
      <c r="RLO26" s="780"/>
      <c r="RLP26" s="780"/>
      <c r="RLQ26" s="780"/>
      <c r="RLR26" s="780"/>
      <c r="RLS26" s="780"/>
      <c r="RLT26" s="780"/>
      <c r="RLU26" s="780"/>
      <c r="RLV26" s="780"/>
      <c r="RLW26" s="780"/>
      <c r="RLX26" s="780"/>
      <c r="RLY26" s="780"/>
      <c r="RLZ26" s="780"/>
      <c r="RMA26" s="780"/>
      <c r="RMB26" s="780"/>
      <c r="RMC26" s="780"/>
      <c r="RMD26" s="780"/>
      <c r="RME26" s="780"/>
      <c r="RMF26" s="780"/>
      <c r="RMG26" s="780"/>
      <c r="RMH26" s="780"/>
      <c r="RMI26" s="780"/>
      <c r="RMJ26" s="780"/>
      <c r="RMK26" s="780"/>
      <c r="RML26" s="780"/>
      <c r="RMM26" s="780"/>
      <c r="RMN26" s="780"/>
      <c r="RMO26" s="780"/>
      <c r="RMP26" s="780"/>
      <c r="RMQ26" s="780"/>
      <c r="RMR26" s="780"/>
      <c r="RMS26" s="780"/>
      <c r="RMT26" s="780"/>
      <c r="RMU26" s="780"/>
      <c r="RMV26" s="780"/>
      <c r="RMW26" s="780"/>
      <c r="RMX26" s="780"/>
      <c r="RMY26" s="780"/>
      <c r="RMZ26" s="780"/>
      <c r="RNA26" s="780"/>
      <c r="RNB26" s="780"/>
      <c r="RNC26" s="780"/>
      <c r="RND26" s="780"/>
      <c r="RNE26" s="780"/>
      <c r="RNF26" s="780"/>
      <c r="RNG26" s="780"/>
      <c r="RNH26" s="780"/>
      <c r="RNI26" s="780"/>
      <c r="RNJ26" s="780"/>
      <c r="RNK26" s="780"/>
      <c r="RNL26" s="780"/>
      <c r="RNM26" s="780"/>
      <c r="RNN26" s="780"/>
      <c r="RNO26" s="780"/>
      <c r="RNP26" s="780"/>
      <c r="RNQ26" s="780"/>
      <c r="RNR26" s="780"/>
      <c r="RNS26" s="780"/>
      <c r="RNT26" s="780"/>
      <c r="RNU26" s="780"/>
      <c r="RNV26" s="780"/>
      <c r="RNW26" s="780"/>
      <c r="RNX26" s="780"/>
      <c r="RNY26" s="780"/>
      <c r="RNZ26" s="780"/>
      <c r="ROA26" s="780"/>
      <c r="ROB26" s="780"/>
      <c r="ROC26" s="780"/>
      <c r="ROD26" s="780"/>
      <c r="ROE26" s="780"/>
      <c r="ROF26" s="780"/>
      <c r="ROG26" s="780"/>
      <c r="ROH26" s="780"/>
      <c r="ROI26" s="780"/>
      <c r="ROJ26" s="780"/>
      <c r="ROK26" s="780"/>
      <c r="ROL26" s="780"/>
      <c r="ROM26" s="780"/>
      <c r="RON26" s="780"/>
      <c r="ROO26" s="780"/>
      <c r="ROP26" s="780"/>
      <c r="ROQ26" s="780"/>
      <c r="ROR26" s="780"/>
      <c r="ROS26" s="780"/>
      <c r="ROT26" s="780"/>
      <c r="ROU26" s="780"/>
      <c r="ROV26" s="780"/>
      <c r="ROW26" s="780"/>
      <c r="ROX26" s="780"/>
      <c r="ROY26" s="780"/>
      <c r="ROZ26" s="780"/>
      <c r="RPA26" s="780"/>
      <c r="RPB26" s="780"/>
      <c r="RPC26" s="780"/>
      <c r="RPD26" s="780"/>
      <c r="RPE26" s="780"/>
      <c r="RPF26" s="780"/>
      <c r="RPG26" s="780"/>
      <c r="RPH26" s="780"/>
      <c r="RPI26" s="780"/>
      <c r="RPJ26" s="780"/>
      <c r="RPK26" s="780"/>
      <c r="RPL26" s="780"/>
      <c r="RPM26" s="780"/>
      <c r="RPN26" s="780"/>
      <c r="RPO26" s="780"/>
      <c r="RPP26" s="780"/>
      <c r="RPQ26" s="780"/>
      <c r="RPR26" s="780"/>
      <c r="RPS26" s="780"/>
      <c r="RPT26" s="780"/>
      <c r="RPU26" s="780"/>
      <c r="RPV26" s="780"/>
      <c r="RPW26" s="780"/>
      <c r="RPX26" s="780"/>
      <c r="RPY26" s="780"/>
      <c r="RPZ26" s="780"/>
      <c r="RQA26" s="780"/>
      <c r="RQB26" s="780"/>
      <c r="RQC26" s="780"/>
      <c r="RQD26" s="780"/>
      <c r="RQE26" s="780"/>
      <c r="RQF26" s="780"/>
      <c r="RQG26" s="780"/>
      <c r="RQH26" s="780"/>
      <c r="RQI26" s="780"/>
      <c r="RQJ26" s="780"/>
      <c r="RQK26" s="780"/>
      <c r="RQL26" s="780"/>
      <c r="RQM26" s="780"/>
      <c r="RQN26" s="780"/>
      <c r="RQO26" s="780"/>
      <c r="RQP26" s="780"/>
      <c r="RQQ26" s="780"/>
      <c r="RQR26" s="780"/>
      <c r="RQS26" s="780"/>
      <c r="RQT26" s="780"/>
      <c r="RQU26" s="780"/>
      <c r="RQV26" s="780"/>
      <c r="RQW26" s="780"/>
      <c r="RQX26" s="780"/>
      <c r="RQY26" s="780"/>
      <c r="RQZ26" s="780"/>
      <c r="RRA26" s="780"/>
      <c r="RRB26" s="780"/>
      <c r="RRC26" s="780"/>
      <c r="RRD26" s="780"/>
      <c r="RRE26" s="780"/>
      <c r="RRF26" s="780"/>
      <c r="RRG26" s="780"/>
      <c r="RRH26" s="780"/>
      <c r="RRI26" s="780"/>
      <c r="RRJ26" s="780"/>
      <c r="RRK26" s="780"/>
      <c r="RRL26" s="780"/>
      <c r="RRM26" s="780"/>
      <c r="RRN26" s="780"/>
      <c r="RRO26" s="780"/>
      <c r="RRP26" s="780"/>
      <c r="RRQ26" s="780"/>
      <c r="RRR26" s="780"/>
      <c r="RRS26" s="780"/>
      <c r="RRT26" s="780"/>
      <c r="RRU26" s="780"/>
      <c r="RRV26" s="780"/>
      <c r="RRW26" s="780"/>
      <c r="RRX26" s="780"/>
      <c r="RRY26" s="780"/>
      <c r="RRZ26" s="780"/>
      <c r="RSA26" s="780"/>
      <c r="RSB26" s="780"/>
      <c r="RSC26" s="780"/>
      <c r="RSD26" s="780"/>
      <c r="RSE26" s="780"/>
      <c r="RSF26" s="780"/>
      <c r="RSG26" s="780"/>
      <c r="RSH26" s="780"/>
      <c r="RSI26" s="780"/>
      <c r="RSJ26" s="780"/>
      <c r="RSK26" s="780"/>
      <c r="RSL26" s="780"/>
      <c r="RSM26" s="780"/>
      <c r="RSN26" s="780"/>
      <c r="RSO26" s="780"/>
      <c r="RSP26" s="780"/>
      <c r="RSQ26" s="780"/>
      <c r="RSR26" s="780"/>
      <c r="RSS26" s="780"/>
      <c r="RST26" s="780"/>
      <c r="RSU26" s="780"/>
      <c r="RSV26" s="780"/>
      <c r="RSW26" s="780"/>
      <c r="RSX26" s="780"/>
      <c r="RSY26" s="780"/>
      <c r="RSZ26" s="780"/>
      <c r="RTA26" s="780"/>
      <c r="RTB26" s="780"/>
      <c r="RTC26" s="780"/>
      <c r="RTD26" s="780"/>
      <c r="RTE26" s="780"/>
      <c r="RTF26" s="780"/>
      <c r="RTG26" s="780"/>
      <c r="RTH26" s="780"/>
      <c r="RTI26" s="780"/>
      <c r="RTJ26" s="780"/>
      <c r="RTK26" s="780"/>
      <c r="RTL26" s="780"/>
      <c r="RTM26" s="780"/>
      <c r="RTN26" s="780"/>
      <c r="RTO26" s="780"/>
      <c r="RTP26" s="780"/>
      <c r="RTQ26" s="780"/>
      <c r="RTR26" s="780"/>
      <c r="RTS26" s="780"/>
      <c r="RTT26" s="780"/>
      <c r="RTU26" s="780"/>
      <c r="RTV26" s="780"/>
      <c r="RTW26" s="780"/>
      <c r="RTX26" s="780"/>
      <c r="RTY26" s="780"/>
      <c r="RTZ26" s="780"/>
      <c r="RUA26" s="780"/>
      <c r="RUB26" s="780"/>
      <c r="RUC26" s="780"/>
      <c r="RUD26" s="780"/>
      <c r="RUE26" s="780"/>
      <c r="RUF26" s="780"/>
      <c r="RUG26" s="780"/>
      <c r="RUH26" s="780"/>
      <c r="RUI26" s="780"/>
      <c r="RUJ26" s="780"/>
      <c r="RUK26" s="780"/>
      <c r="RUL26" s="780"/>
      <c r="RUM26" s="780"/>
      <c r="RUN26" s="780"/>
      <c r="RUO26" s="780"/>
      <c r="RUP26" s="780"/>
      <c r="RUQ26" s="780"/>
      <c r="RUR26" s="780"/>
      <c r="RUS26" s="780"/>
      <c r="RUT26" s="780"/>
      <c r="RUU26" s="780"/>
      <c r="RUV26" s="780"/>
      <c r="RUW26" s="780"/>
      <c r="RUX26" s="780"/>
      <c r="RUY26" s="780"/>
      <c r="RUZ26" s="780"/>
      <c r="RVA26" s="780"/>
      <c r="RVB26" s="780"/>
      <c r="RVC26" s="780"/>
      <c r="RVD26" s="780"/>
      <c r="RVE26" s="780"/>
      <c r="RVF26" s="780"/>
      <c r="RVG26" s="780"/>
      <c r="RVH26" s="780"/>
      <c r="RVI26" s="780"/>
      <c r="RVJ26" s="780"/>
      <c r="RVK26" s="780"/>
      <c r="RVL26" s="780"/>
      <c r="RVM26" s="780"/>
      <c r="RVN26" s="780"/>
      <c r="RVO26" s="780"/>
      <c r="RVP26" s="780"/>
      <c r="RVQ26" s="780"/>
      <c r="RVR26" s="780"/>
      <c r="RVS26" s="780"/>
      <c r="RVT26" s="780"/>
      <c r="RVU26" s="780"/>
      <c r="RVV26" s="780"/>
      <c r="RVW26" s="780"/>
      <c r="RVX26" s="780"/>
      <c r="RVY26" s="780"/>
      <c r="RVZ26" s="780"/>
      <c r="RWA26" s="780"/>
      <c r="RWB26" s="780"/>
      <c r="RWC26" s="780"/>
      <c r="RWD26" s="780"/>
      <c r="RWE26" s="780"/>
      <c r="RWF26" s="780"/>
      <c r="RWG26" s="780"/>
      <c r="RWH26" s="780"/>
      <c r="RWI26" s="780"/>
      <c r="RWJ26" s="780"/>
      <c r="RWK26" s="780"/>
      <c r="RWL26" s="780"/>
      <c r="RWM26" s="780"/>
      <c r="RWN26" s="780"/>
      <c r="RWO26" s="780"/>
      <c r="RWP26" s="780"/>
      <c r="RWQ26" s="780"/>
      <c r="RWR26" s="780"/>
      <c r="RWS26" s="780"/>
      <c r="RWT26" s="780"/>
      <c r="RWU26" s="780"/>
      <c r="RWV26" s="780"/>
      <c r="RWW26" s="780"/>
      <c r="RWX26" s="780"/>
      <c r="RWY26" s="780"/>
      <c r="RWZ26" s="780"/>
      <c r="RXA26" s="780"/>
      <c r="RXB26" s="780"/>
      <c r="RXC26" s="780"/>
      <c r="RXD26" s="780"/>
      <c r="RXE26" s="780"/>
      <c r="RXF26" s="780"/>
      <c r="RXG26" s="780"/>
      <c r="RXH26" s="780"/>
      <c r="RXI26" s="780"/>
      <c r="RXJ26" s="780"/>
      <c r="RXK26" s="780"/>
      <c r="RXL26" s="780"/>
      <c r="RXM26" s="780"/>
      <c r="RXN26" s="780"/>
      <c r="RXO26" s="780"/>
      <c r="RXP26" s="780"/>
      <c r="RXQ26" s="780"/>
      <c r="RXR26" s="780"/>
      <c r="RXS26" s="780"/>
      <c r="RXT26" s="780"/>
      <c r="RXU26" s="780"/>
      <c r="RXV26" s="780"/>
      <c r="RXW26" s="780"/>
      <c r="RXX26" s="780"/>
      <c r="RXY26" s="780"/>
      <c r="RXZ26" s="780"/>
      <c r="RYA26" s="780"/>
      <c r="RYB26" s="780"/>
      <c r="RYC26" s="780"/>
      <c r="RYD26" s="780"/>
      <c r="RYE26" s="780"/>
      <c r="RYF26" s="780"/>
      <c r="RYG26" s="780"/>
      <c r="RYH26" s="780"/>
      <c r="RYI26" s="780"/>
      <c r="RYJ26" s="780"/>
      <c r="RYK26" s="780"/>
      <c r="RYL26" s="780"/>
      <c r="RYM26" s="780"/>
      <c r="RYN26" s="780"/>
      <c r="RYO26" s="780"/>
      <c r="RYP26" s="780"/>
      <c r="RYQ26" s="780"/>
      <c r="RYR26" s="780"/>
      <c r="RYS26" s="780"/>
      <c r="RYT26" s="780"/>
      <c r="RYU26" s="780"/>
      <c r="RYV26" s="780"/>
      <c r="RYW26" s="780"/>
      <c r="RYX26" s="780"/>
      <c r="RYY26" s="780"/>
      <c r="RYZ26" s="780"/>
      <c r="RZA26" s="780"/>
      <c r="RZB26" s="780"/>
      <c r="RZC26" s="780"/>
      <c r="RZD26" s="780"/>
      <c r="RZE26" s="780"/>
      <c r="RZF26" s="780"/>
      <c r="RZG26" s="780"/>
      <c r="RZH26" s="780"/>
      <c r="RZI26" s="780"/>
      <c r="RZJ26" s="780"/>
      <c r="RZK26" s="780"/>
      <c r="RZL26" s="780"/>
      <c r="RZM26" s="780"/>
      <c r="RZN26" s="780"/>
      <c r="RZO26" s="780"/>
      <c r="RZP26" s="780"/>
      <c r="RZQ26" s="780"/>
      <c r="RZR26" s="780"/>
      <c r="RZS26" s="780"/>
      <c r="RZT26" s="780"/>
      <c r="RZU26" s="780"/>
      <c r="RZV26" s="780"/>
      <c r="RZW26" s="780"/>
      <c r="RZX26" s="780"/>
      <c r="RZY26" s="780"/>
      <c r="RZZ26" s="780"/>
      <c r="SAA26" s="780"/>
      <c r="SAB26" s="780"/>
      <c r="SAC26" s="780"/>
      <c r="SAD26" s="780"/>
      <c r="SAE26" s="780"/>
      <c r="SAF26" s="780"/>
      <c r="SAG26" s="780"/>
      <c r="SAH26" s="780"/>
      <c r="SAI26" s="780"/>
      <c r="SAJ26" s="780"/>
      <c r="SAK26" s="780"/>
      <c r="SAL26" s="780"/>
      <c r="SAM26" s="780"/>
      <c r="SAN26" s="780"/>
      <c r="SAO26" s="780"/>
      <c r="SAP26" s="780"/>
      <c r="SAQ26" s="780"/>
      <c r="SAR26" s="780"/>
      <c r="SAS26" s="780"/>
      <c r="SAT26" s="780"/>
      <c r="SAU26" s="780"/>
      <c r="SAV26" s="780"/>
      <c r="SAW26" s="780"/>
      <c r="SAX26" s="780"/>
      <c r="SAY26" s="780"/>
      <c r="SAZ26" s="780"/>
      <c r="SBA26" s="780"/>
      <c r="SBB26" s="780"/>
      <c r="SBC26" s="780"/>
      <c r="SBD26" s="780"/>
      <c r="SBE26" s="780"/>
      <c r="SBF26" s="780"/>
      <c r="SBG26" s="780"/>
      <c r="SBH26" s="780"/>
      <c r="SBI26" s="780"/>
      <c r="SBJ26" s="780"/>
      <c r="SBK26" s="780"/>
      <c r="SBL26" s="780"/>
      <c r="SBM26" s="780"/>
      <c r="SBN26" s="780"/>
      <c r="SBO26" s="780"/>
      <c r="SBP26" s="780"/>
      <c r="SBQ26" s="780"/>
      <c r="SBR26" s="780"/>
      <c r="SBS26" s="780"/>
      <c r="SBT26" s="780"/>
      <c r="SBU26" s="780"/>
      <c r="SBV26" s="780"/>
      <c r="SBW26" s="780"/>
      <c r="SBX26" s="780"/>
      <c r="SBY26" s="780"/>
      <c r="SBZ26" s="780"/>
      <c r="SCA26" s="780"/>
      <c r="SCB26" s="780"/>
      <c r="SCC26" s="780"/>
      <c r="SCD26" s="780"/>
      <c r="SCE26" s="780"/>
      <c r="SCF26" s="780"/>
      <c r="SCG26" s="780"/>
      <c r="SCH26" s="780"/>
      <c r="SCI26" s="780"/>
      <c r="SCJ26" s="780"/>
      <c r="SCK26" s="780"/>
      <c r="SCL26" s="780"/>
      <c r="SCM26" s="780"/>
      <c r="SCN26" s="780"/>
      <c r="SCO26" s="780"/>
      <c r="SCP26" s="780"/>
      <c r="SCQ26" s="780"/>
      <c r="SCR26" s="780"/>
      <c r="SCS26" s="780"/>
      <c r="SCT26" s="780"/>
      <c r="SCU26" s="780"/>
      <c r="SCV26" s="780"/>
      <c r="SCW26" s="780"/>
      <c r="SCX26" s="780"/>
      <c r="SCY26" s="780"/>
      <c r="SCZ26" s="780"/>
      <c r="SDA26" s="780"/>
      <c r="SDB26" s="780"/>
      <c r="SDC26" s="780"/>
      <c r="SDD26" s="780"/>
      <c r="SDE26" s="780"/>
      <c r="SDF26" s="780"/>
      <c r="SDG26" s="780"/>
      <c r="SDH26" s="780"/>
      <c r="SDI26" s="780"/>
      <c r="SDJ26" s="780"/>
      <c r="SDK26" s="780"/>
      <c r="SDL26" s="780"/>
      <c r="SDM26" s="780"/>
      <c r="SDN26" s="780"/>
      <c r="SDO26" s="780"/>
      <c r="SDP26" s="780"/>
      <c r="SDQ26" s="780"/>
      <c r="SDR26" s="780"/>
      <c r="SDS26" s="780"/>
      <c r="SDT26" s="780"/>
      <c r="SDU26" s="780"/>
      <c r="SDV26" s="780"/>
      <c r="SDW26" s="780"/>
      <c r="SDX26" s="780"/>
      <c r="SDY26" s="780"/>
      <c r="SDZ26" s="780"/>
      <c r="SEA26" s="780"/>
      <c r="SEB26" s="780"/>
      <c r="SEC26" s="780"/>
      <c r="SED26" s="780"/>
      <c r="SEE26" s="780"/>
      <c r="SEF26" s="780"/>
      <c r="SEG26" s="780"/>
      <c r="SEH26" s="780"/>
      <c r="SEI26" s="780"/>
      <c r="SEJ26" s="780"/>
      <c r="SEK26" s="780"/>
      <c r="SEL26" s="780"/>
      <c r="SEM26" s="780"/>
      <c r="SEN26" s="780"/>
      <c r="SEO26" s="780"/>
      <c r="SEP26" s="780"/>
      <c r="SEQ26" s="780"/>
      <c r="SER26" s="780"/>
      <c r="SES26" s="780"/>
      <c r="SET26" s="780"/>
      <c r="SEU26" s="780"/>
      <c r="SEV26" s="780"/>
      <c r="SEW26" s="780"/>
      <c r="SEX26" s="780"/>
      <c r="SEY26" s="780"/>
      <c r="SEZ26" s="780"/>
      <c r="SFA26" s="780"/>
      <c r="SFB26" s="780"/>
      <c r="SFC26" s="780"/>
      <c r="SFD26" s="780"/>
      <c r="SFE26" s="780"/>
      <c r="SFF26" s="780"/>
      <c r="SFG26" s="780"/>
      <c r="SFH26" s="780"/>
      <c r="SFI26" s="780"/>
      <c r="SFJ26" s="780"/>
      <c r="SFK26" s="780"/>
      <c r="SFL26" s="780"/>
      <c r="SFM26" s="780"/>
      <c r="SFN26" s="780"/>
      <c r="SFO26" s="780"/>
      <c r="SFP26" s="780"/>
      <c r="SFQ26" s="780"/>
      <c r="SFR26" s="780"/>
      <c r="SFS26" s="780"/>
      <c r="SFT26" s="780"/>
      <c r="SFU26" s="780"/>
      <c r="SFV26" s="780"/>
      <c r="SFW26" s="780"/>
      <c r="SFX26" s="780"/>
      <c r="SFY26" s="780"/>
      <c r="SFZ26" s="780"/>
      <c r="SGA26" s="780"/>
      <c r="SGB26" s="780"/>
      <c r="SGC26" s="780"/>
      <c r="SGD26" s="780"/>
      <c r="SGE26" s="780"/>
      <c r="SGF26" s="780"/>
      <c r="SGG26" s="780"/>
      <c r="SGH26" s="780"/>
      <c r="SGI26" s="780"/>
      <c r="SGJ26" s="780"/>
      <c r="SGK26" s="780"/>
      <c r="SGL26" s="780"/>
      <c r="SGM26" s="780"/>
      <c r="SGN26" s="780"/>
      <c r="SGO26" s="780"/>
      <c r="SGP26" s="780"/>
      <c r="SGQ26" s="780"/>
      <c r="SGR26" s="780"/>
      <c r="SGS26" s="780"/>
      <c r="SGT26" s="780"/>
      <c r="SGU26" s="780"/>
      <c r="SGV26" s="780"/>
      <c r="SGW26" s="780"/>
      <c r="SGX26" s="780"/>
      <c r="SGY26" s="780"/>
      <c r="SGZ26" s="780"/>
      <c r="SHA26" s="780"/>
      <c r="SHB26" s="780"/>
      <c r="SHC26" s="780"/>
      <c r="SHD26" s="780"/>
      <c r="SHE26" s="780"/>
      <c r="SHF26" s="780"/>
      <c r="SHG26" s="780"/>
      <c r="SHH26" s="780"/>
      <c r="SHI26" s="780"/>
      <c r="SHJ26" s="780"/>
      <c r="SHK26" s="780"/>
      <c r="SHL26" s="780"/>
      <c r="SHM26" s="780"/>
      <c r="SHN26" s="780"/>
      <c r="SHO26" s="780"/>
      <c r="SHP26" s="780"/>
      <c r="SHQ26" s="780"/>
      <c r="SHR26" s="780"/>
      <c r="SHS26" s="780"/>
      <c r="SHT26" s="780"/>
      <c r="SHU26" s="780"/>
      <c r="SHV26" s="780"/>
      <c r="SHW26" s="780"/>
      <c r="SHX26" s="780"/>
      <c r="SHY26" s="780"/>
      <c r="SHZ26" s="780"/>
      <c r="SIA26" s="780"/>
      <c r="SIB26" s="780"/>
      <c r="SIC26" s="780"/>
      <c r="SID26" s="780"/>
      <c r="SIE26" s="780"/>
      <c r="SIF26" s="780"/>
      <c r="SIG26" s="780"/>
      <c r="SIH26" s="780"/>
      <c r="SII26" s="780"/>
      <c r="SIJ26" s="780"/>
      <c r="SIK26" s="780"/>
      <c r="SIL26" s="780"/>
      <c r="SIM26" s="780"/>
      <c r="SIN26" s="780"/>
      <c r="SIO26" s="780"/>
      <c r="SIP26" s="780"/>
      <c r="SIQ26" s="780"/>
      <c r="SIR26" s="780"/>
      <c r="SIS26" s="780"/>
      <c r="SIT26" s="780"/>
      <c r="SIU26" s="780"/>
      <c r="SIV26" s="780"/>
      <c r="SIW26" s="780"/>
      <c r="SIX26" s="780"/>
      <c r="SIY26" s="780"/>
      <c r="SIZ26" s="780"/>
      <c r="SJA26" s="780"/>
      <c r="SJB26" s="780"/>
      <c r="SJC26" s="780"/>
      <c r="SJD26" s="780"/>
      <c r="SJE26" s="780"/>
      <c r="SJF26" s="780"/>
      <c r="SJG26" s="780"/>
      <c r="SJH26" s="780"/>
      <c r="SJI26" s="780"/>
      <c r="SJJ26" s="780"/>
      <c r="SJK26" s="780"/>
      <c r="SJL26" s="780"/>
      <c r="SJM26" s="780"/>
      <c r="SJN26" s="780"/>
      <c r="SJO26" s="780"/>
      <c r="SJP26" s="780"/>
      <c r="SJQ26" s="780"/>
      <c r="SJR26" s="780"/>
      <c r="SJS26" s="780"/>
      <c r="SJT26" s="780"/>
      <c r="SJU26" s="780"/>
      <c r="SJV26" s="780"/>
      <c r="SJW26" s="780"/>
      <c r="SJX26" s="780"/>
      <c r="SJY26" s="780"/>
      <c r="SJZ26" s="780"/>
      <c r="SKA26" s="780"/>
      <c r="SKB26" s="780"/>
      <c r="SKC26" s="780"/>
      <c r="SKD26" s="780"/>
      <c r="SKE26" s="780"/>
      <c r="SKF26" s="780"/>
      <c r="SKG26" s="780"/>
      <c r="SKH26" s="780"/>
      <c r="SKI26" s="780"/>
      <c r="SKJ26" s="780"/>
      <c r="SKK26" s="780"/>
      <c r="SKL26" s="780"/>
      <c r="SKM26" s="780"/>
      <c r="SKN26" s="780"/>
      <c r="SKO26" s="780"/>
      <c r="SKP26" s="780"/>
      <c r="SKQ26" s="780"/>
      <c r="SKR26" s="780"/>
      <c r="SKS26" s="780"/>
      <c r="SKT26" s="780"/>
      <c r="SKU26" s="780"/>
      <c r="SKV26" s="780"/>
      <c r="SKW26" s="780"/>
      <c r="SKX26" s="780"/>
      <c r="SKY26" s="780"/>
      <c r="SKZ26" s="780"/>
      <c r="SLA26" s="780"/>
      <c r="SLB26" s="780"/>
      <c r="SLC26" s="780"/>
      <c r="SLD26" s="780"/>
      <c r="SLE26" s="780"/>
      <c r="SLF26" s="780"/>
      <c r="SLG26" s="780"/>
      <c r="SLH26" s="780"/>
      <c r="SLI26" s="780"/>
      <c r="SLJ26" s="780"/>
      <c r="SLK26" s="780"/>
      <c r="SLL26" s="780"/>
      <c r="SLM26" s="780"/>
      <c r="SLN26" s="780"/>
      <c r="SLO26" s="780"/>
      <c r="SLP26" s="780"/>
      <c r="SLQ26" s="780"/>
      <c r="SLR26" s="780"/>
      <c r="SLS26" s="780"/>
      <c r="SLT26" s="780"/>
      <c r="SLU26" s="780"/>
      <c r="SLV26" s="780"/>
      <c r="SLW26" s="780"/>
      <c r="SLX26" s="780"/>
      <c r="SLY26" s="780"/>
      <c r="SLZ26" s="780"/>
      <c r="SMA26" s="780"/>
      <c r="SMB26" s="780"/>
      <c r="SMC26" s="780"/>
      <c r="SMD26" s="780"/>
      <c r="SME26" s="780"/>
      <c r="SMF26" s="780"/>
      <c r="SMG26" s="780"/>
      <c r="SMH26" s="780"/>
      <c r="SMI26" s="780"/>
      <c r="SMJ26" s="780"/>
      <c r="SMK26" s="780"/>
      <c r="SML26" s="780"/>
      <c r="SMM26" s="780"/>
      <c r="SMN26" s="780"/>
      <c r="SMO26" s="780"/>
      <c r="SMP26" s="780"/>
      <c r="SMQ26" s="780"/>
      <c r="SMR26" s="780"/>
      <c r="SMS26" s="780"/>
      <c r="SMT26" s="780"/>
      <c r="SMU26" s="780"/>
      <c r="SMV26" s="780"/>
      <c r="SMW26" s="780"/>
      <c r="SMX26" s="780"/>
      <c r="SMY26" s="780"/>
      <c r="SMZ26" s="780"/>
      <c r="SNA26" s="780"/>
      <c r="SNB26" s="780"/>
      <c r="SNC26" s="780"/>
      <c r="SND26" s="780"/>
      <c r="SNE26" s="780"/>
      <c r="SNF26" s="780"/>
      <c r="SNG26" s="780"/>
      <c r="SNH26" s="780"/>
      <c r="SNI26" s="780"/>
      <c r="SNJ26" s="780"/>
      <c r="SNK26" s="780"/>
      <c r="SNL26" s="780"/>
      <c r="SNM26" s="780"/>
      <c r="SNN26" s="780"/>
      <c r="SNO26" s="780"/>
      <c r="SNP26" s="780"/>
      <c r="SNQ26" s="780"/>
      <c r="SNR26" s="780"/>
      <c r="SNS26" s="780"/>
      <c r="SNT26" s="780"/>
      <c r="SNU26" s="780"/>
      <c r="SNV26" s="780"/>
      <c r="SNW26" s="780"/>
      <c r="SNX26" s="780"/>
      <c r="SNY26" s="780"/>
      <c r="SNZ26" s="780"/>
      <c r="SOA26" s="780"/>
      <c r="SOB26" s="780"/>
      <c r="SOC26" s="780"/>
      <c r="SOD26" s="780"/>
      <c r="SOE26" s="780"/>
      <c r="SOF26" s="780"/>
      <c r="SOG26" s="780"/>
      <c r="SOH26" s="780"/>
      <c r="SOI26" s="780"/>
      <c r="SOJ26" s="780"/>
      <c r="SOK26" s="780"/>
      <c r="SOL26" s="780"/>
      <c r="SOM26" s="780"/>
      <c r="SON26" s="780"/>
      <c r="SOO26" s="780"/>
      <c r="SOP26" s="780"/>
      <c r="SOQ26" s="780"/>
      <c r="SOR26" s="780"/>
      <c r="SOS26" s="780"/>
      <c r="SOT26" s="780"/>
      <c r="SOU26" s="780"/>
      <c r="SOV26" s="780"/>
      <c r="SOW26" s="780"/>
      <c r="SOX26" s="780"/>
      <c r="SOY26" s="780"/>
      <c r="SOZ26" s="780"/>
      <c r="SPA26" s="780"/>
      <c r="SPB26" s="780"/>
      <c r="SPC26" s="780"/>
      <c r="SPD26" s="780"/>
      <c r="SPE26" s="780"/>
      <c r="SPF26" s="780"/>
      <c r="SPG26" s="780"/>
      <c r="SPH26" s="780"/>
      <c r="SPI26" s="780"/>
      <c r="SPJ26" s="780"/>
      <c r="SPK26" s="780"/>
      <c r="SPL26" s="780"/>
      <c r="SPM26" s="780"/>
      <c r="SPN26" s="780"/>
      <c r="SPO26" s="780"/>
      <c r="SPP26" s="780"/>
      <c r="SPQ26" s="780"/>
      <c r="SPR26" s="780"/>
      <c r="SPS26" s="780"/>
      <c r="SPT26" s="780"/>
      <c r="SPU26" s="780"/>
      <c r="SPV26" s="780"/>
      <c r="SPW26" s="780"/>
      <c r="SPX26" s="780"/>
      <c r="SPY26" s="780"/>
      <c r="SPZ26" s="780"/>
      <c r="SQA26" s="780"/>
      <c r="SQB26" s="780"/>
      <c r="SQC26" s="780"/>
      <c r="SQD26" s="780"/>
      <c r="SQE26" s="780"/>
      <c r="SQF26" s="780"/>
      <c r="SQG26" s="780"/>
      <c r="SQH26" s="780"/>
      <c r="SQI26" s="780"/>
      <c r="SQJ26" s="780"/>
      <c r="SQK26" s="780"/>
      <c r="SQL26" s="780"/>
      <c r="SQM26" s="780"/>
      <c r="SQN26" s="780"/>
      <c r="SQO26" s="780"/>
      <c r="SQP26" s="780"/>
      <c r="SQQ26" s="780"/>
      <c r="SQR26" s="780"/>
      <c r="SQS26" s="780"/>
      <c r="SQT26" s="780"/>
      <c r="SQU26" s="780"/>
      <c r="SQV26" s="780"/>
      <c r="SQW26" s="780"/>
      <c r="SQX26" s="780"/>
      <c r="SQY26" s="780"/>
      <c r="SQZ26" s="780"/>
      <c r="SRA26" s="780"/>
      <c r="SRB26" s="780"/>
      <c r="SRC26" s="780"/>
      <c r="SRD26" s="780"/>
      <c r="SRE26" s="780"/>
      <c r="SRF26" s="780"/>
      <c r="SRG26" s="780"/>
      <c r="SRH26" s="780"/>
      <c r="SRI26" s="780"/>
      <c r="SRJ26" s="780"/>
      <c r="SRK26" s="780"/>
      <c r="SRL26" s="780"/>
      <c r="SRM26" s="780"/>
      <c r="SRN26" s="780"/>
      <c r="SRO26" s="780"/>
      <c r="SRP26" s="780"/>
      <c r="SRQ26" s="780"/>
      <c r="SRR26" s="780"/>
      <c r="SRS26" s="780"/>
      <c r="SRT26" s="780"/>
      <c r="SRU26" s="780"/>
      <c r="SRV26" s="780"/>
      <c r="SRW26" s="780"/>
      <c r="SRX26" s="780"/>
      <c r="SRY26" s="780"/>
      <c r="SRZ26" s="780"/>
      <c r="SSA26" s="780"/>
      <c r="SSB26" s="780"/>
      <c r="SSC26" s="780"/>
      <c r="SSD26" s="780"/>
      <c r="SSE26" s="780"/>
      <c r="SSF26" s="780"/>
      <c r="SSG26" s="780"/>
      <c r="SSH26" s="780"/>
      <c r="SSI26" s="780"/>
      <c r="SSJ26" s="780"/>
      <c r="SSK26" s="780"/>
      <c r="SSL26" s="780"/>
      <c r="SSM26" s="780"/>
      <c r="SSN26" s="780"/>
      <c r="SSO26" s="780"/>
      <c r="SSP26" s="780"/>
      <c r="SSQ26" s="780"/>
      <c r="SSR26" s="780"/>
      <c r="SSS26" s="780"/>
      <c r="SST26" s="780"/>
      <c r="SSU26" s="780"/>
      <c r="SSV26" s="780"/>
      <c r="SSW26" s="780"/>
      <c r="SSX26" s="780"/>
      <c r="SSY26" s="780"/>
      <c r="SSZ26" s="780"/>
      <c r="STA26" s="780"/>
      <c r="STB26" s="780"/>
      <c r="STC26" s="780"/>
      <c r="STD26" s="780"/>
      <c r="STE26" s="780"/>
      <c r="STF26" s="780"/>
      <c r="STG26" s="780"/>
      <c r="STH26" s="780"/>
      <c r="STI26" s="780"/>
      <c r="STJ26" s="780"/>
      <c r="STK26" s="780"/>
      <c r="STL26" s="780"/>
      <c r="STM26" s="780"/>
      <c r="STN26" s="780"/>
      <c r="STO26" s="780"/>
      <c r="STP26" s="780"/>
      <c r="STQ26" s="780"/>
      <c r="STR26" s="780"/>
      <c r="STS26" s="780"/>
      <c r="STT26" s="780"/>
      <c r="STU26" s="780"/>
      <c r="STV26" s="780"/>
      <c r="STW26" s="780"/>
      <c r="STX26" s="780"/>
      <c r="STY26" s="780"/>
      <c r="STZ26" s="780"/>
      <c r="SUA26" s="780"/>
      <c r="SUB26" s="780"/>
      <c r="SUC26" s="780"/>
      <c r="SUD26" s="780"/>
      <c r="SUE26" s="780"/>
      <c r="SUF26" s="780"/>
      <c r="SUG26" s="780"/>
      <c r="SUH26" s="780"/>
      <c r="SUI26" s="780"/>
      <c r="SUJ26" s="780"/>
      <c r="SUK26" s="780"/>
      <c r="SUL26" s="780"/>
      <c r="SUM26" s="780"/>
      <c r="SUN26" s="780"/>
      <c r="SUO26" s="780"/>
      <c r="SUP26" s="780"/>
      <c r="SUQ26" s="780"/>
      <c r="SUR26" s="780"/>
      <c r="SUS26" s="780"/>
      <c r="SUT26" s="780"/>
      <c r="SUU26" s="780"/>
      <c r="SUV26" s="780"/>
      <c r="SUW26" s="780"/>
      <c r="SUX26" s="780"/>
      <c r="SUY26" s="780"/>
      <c r="SUZ26" s="780"/>
      <c r="SVA26" s="780"/>
      <c r="SVB26" s="780"/>
      <c r="SVC26" s="780"/>
      <c r="SVD26" s="780"/>
      <c r="SVE26" s="780"/>
      <c r="SVF26" s="780"/>
      <c r="SVG26" s="780"/>
      <c r="SVH26" s="780"/>
      <c r="SVI26" s="780"/>
      <c r="SVJ26" s="780"/>
      <c r="SVK26" s="780"/>
      <c r="SVL26" s="780"/>
      <c r="SVM26" s="780"/>
      <c r="SVN26" s="780"/>
      <c r="SVO26" s="780"/>
      <c r="SVP26" s="780"/>
      <c r="SVQ26" s="780"/>
      <c r="SVR26" s="780"/>
      <c r="SVS26" s="780"/>
      <c r="SVT26" s="780"/>
      <c r="SVU26" s="780"/>
      <c r="SVV26" s="780"/>
      <c r="SVW26" s="780"/>
      <c r="SVX26" s="780"/>
      <c r="SVY26" s="780"/>
      <c r="SVZ26" s="780"/>
      <c r="SWA26" s="780"/>
      <c r="SWB26" s="780"/>
      <c r="SWC26" s="780"/>
      <c r="SWD26" s="780"/>
      <c r="SWE26" s="780"/>
      <c r="SWF26" s="780"/>
      <c r="SWG26" s="780"/>
      <c r="SWH26" s="780"/>
      <c r="SWI26" s="780"/>
      <c r="SWJ26" s="780"/>
      <c r="SWK26" s="780"/>
      <c r="SWL26" s="780"/>
      <c r="SWM26" s="780"/>
      <c r="SWN26" s="780"/>
      <c r="SWO26" s="780"/>
      <c r="SWP26" s="780"/>
      <c r="SWQ26" s="780"/>
      <c r="SWR26" s="780"/>
      <c r="SWS26" s="780"/>
      <c r="SWT26" s="780"/>
      <c r="SWU26" s="780"/>
      <c r="SWV26" s="780"/>
      <c r="SWW26" s="780"/>
      <c r="SWX26" s="780"/>
      <c r="SWY26" s="780"/>
      <c r="SWZ26" s="780"/>
      <c r="SXA26" s="780"/>
      <c r="SXB26" s="780"/>
      <c r="SXC26" s="780"/>
      <c r="SXD26" s="780"/>
      <c r="SXE26" s="780"/>
      <c r="SXF26" s="780"/>
      <c r="SXG26" s="780"/>
      <c r="SXH26" s="780"/>
      <c r="SXI26" s="780"/>
      <c r="SXJ26" s="780"/>
      <c r="SXK26" s="780"/>
      <c r="SXL26" s="780"/>
      <c r="SXM26" s="780"/>
      <c r="SXN26" s="780"/>
      <c r="SXO26" s="780"/>
      <c r="SXP26" s="780"/>
      <c r="SXQ26" s="780"/>
      <c r="SXR26" s="780"/>
      <c r="SXS26" s="780"/>
      <c r="SXT26" s="780"/>
      <c r="SXU26" s="780"/>
      <c r="SXV26" s="780"/>
      <c r="SXW26" s="780"/>
      <c r="SXX26" s="780"/>
      <c r="SXY26" s="780"/>
      <c r="SXZ26" s="780"/>
      <c r="SYA26" s="780"/>
      <c r="SYB26" s="780"/>
      <c r="SYC26" s="780"/>
      <c r="SYD26" s="780"/>
      <c r="SYE26" s="780"/>
      <c r="SYF26" s="780"/>
      <c r="SYG26" s="780"/>
      <c r="SYH26" s="780"/>
      <c r="SYI26" s="780"/>
      <c r="SYJ26" s="780"/>
      <c r="SYK26" s="780"/>
      <c r="SYL26" s="780"/>
      <c r="SYM26" s="780"/>
      <c r="SYN26" s="780"/>
      <c r="SYO26" s="780"/>
      <c r="SYP26" s="780"/>
      <c r="SYQ26" s="780"/>
      <c r="SYR26" s="780"/>
      <c r="SYS26" s="780"/>
      <c r="SYT26" s="780"/>
      <c r="SYU26" s="780"/>
      <c r="SYV26" s="780"/>
      <c r="SYW26" s="780"/>
      <c r="SYX26" s="780"/>
      <c r="SYY26" s="780"/>
      <c r="SYZ26" s="780"/>
      <c r="SZA26" s="780"/>
      <c r="SZB26" s="780"/>
      <c r="SZC26" s="780"/>
      <c r="SZD26" s="780"/>
      <c r="SZE26" s="780"/>
      <c r="SZF26" s="780"/>
      <c r="SZG26" s="780"/>
      <c r="SZH26" s="780"/>
      <c r="SZI26" s="780"/>
      <c r="SZJ26" s="780"/>
      <c r="SZK26" s="780"/>
      <c r="SZL26" s="780"/>
      <c r="SZM26" s="780"/>
      <c r="SZN26" s="780"/>
      <c r="SZO26" s="780"/>
      <c r="SZP26" s="780"/>
      <c r="SZQ26" s="780"/>
      <c r="SZR26" s="780"/>
      <c r="SZS26" s="780"/>
      <c r="SZT26" s="780"/>
      <c r="SZU26" s="780"/>
      <c r="SZV26" s="780"/>
      <c r="SZW26" s="780"/>
      <c r="SZX26" s="780"/>
      <c r="SZY26" s="780"/>
      <c r="SZZ26" s="780"/>
      <c r="TAA26" s="780"/>
      <c r="TAB26" s="780"/>
      <c r="TAC26" s="780"/>
      <c r="TAD26" s="780"/>
      <c r="TAE26" s="780"/>
      <c r="TAF26" s="780"/>
      <c r="TAG26" s="780"/>
      <c r="TAH26" s="780"/>
      <c r="TAI26" s="780"/>
      <c r="TAJ26" s="780"/>
      <c r="TAK26" s="780"/>
      <c r="TAL26" s="780"/>
      <c r="TAM26" s="780"/>
      <c r="TAN26" s="780"/>
      <c r="TAO26" s="780"/>
      <c r="TAP26" s="780"/>
      <c r="TAQ26" s="780"/>
      <c r="TAR26" s="780"/>
      <c r="TAS26" s="780"/>
      <c r="TAT26" s="780"/>
      <c r="TAU26" s="780"/>
      <c r="TAV26" s="780"/>
      <c r="TAW26" s="780"/>
      <c r="TAX26" s="780"/>
      <c r="TAY26" s="780"/>
      <c r="TAZ26" s="780"/>
      <c r="TBA26" s="780"/>
      <c r="TBB26" s="780"/>
      <c r="TBC26" s="780"/>
      <c r="TBD26" s="780"/>
      <c r="TBE26" s="780"/>
      <c r="TBF26" s="780"/>
      <c r="TBG26" s="780"/>
      <c r="TBH26" s="780"/>
      <c r="TBI26" s="780"/>
      <c r="TBJ26" s="780"/>
      <c r="TBK26" s="780"/>
      <c r="TBL26" s="780"/>
      <c r="TBM26" s="780"/>
      <c r="TBN26" s="780"/>
      <c r="TBO26" s="780"/>
      <c r="TBP26" s="780"/>
      <c r="TBQ26" s="780"/>
      <c r="TBR26" s="780"/>
      <c r="TBS26" s="780"/>
      <c r="TBT26" s="780"/>
      <c r="TBU26" s="780"/>
      <c r="TBV26" s="780"/>
      <c r="TBW26" s="780"/>
      <c r="TBX26" s="780"/>
      <c r="TBY26" s="780"/>
      <c r="TBZ26" s="780"/>
      <c r="TCA26" s="780"/>
      <c r="TCB26" s="780"/>
      <c r="TCC26" s="780"/>
      <c r="TCD26" s="780"/>
      <c r="TCE26" s="780"/>
      <c r="TCF26" s="780"/>
      <c r="TCG26" s="780"/>
      <c r="TCH26" s="780"/>
      <c r="TCI26" s="780"/>
      <c r="TCJ26" s="780"/>
      <c r="TCK26" s="780"/>
      <c r="TCL26" s="780"/>
      <c r="TCM26" s="780"/>
      <c r="TCN26" s="780"/>
      <c r="TCO26" s="780"/>
      <c r="TCP26" s="780"/>
      <c r="TCQ26" s="780"/>
      <c r="TCR26" s="780"/>
      <c r="TCS26" s="780"/>
      <c r="TCT26" s="780"/>
      <c r="TCU26" s="780"/>
      <c r="TCV26" s="780"/>
      <c r="TCW26" s="780"/>
      <c r="TCX26" s="780"/>
      <c r="TCY26" s="780"/>
      <c r="TCZ26" s="780"/>
      <c r="TDA26" s="780"/>
      <c r="TDB26" s="780"/>
      <c r="TDC26" s="780"/>
      <c r="TDD26" s="780"/>
      <c r="TDE26" s="780"/>
      <c r="TDF26" s="780"/>
      <c r="TDG26" s="780"/>
      <c r="TDH26" s="780"/>
      <c r="TDI26" s="780"/>
      <c r="TDJ26" s="780"/>
      <c r="TDK26" s="780"/>
      <c r="TDL26" s="780"/>
      <c r="TDM26" s="780"/>
      <c r="TDN26" s="780"/>
      <c r="TDO26" s="780"/>
      <c r="TDP26" s="780"/>
      <c r="TDQ26" s="780"/>
      <c r="TDR26" s="780"/>
      <c r="TDS26" s="780"/>
      <c r="TDT26" s="780"/>
      <c r="TDU26" s="780"/>
      <c r="TDV26" s="780"/>
      <c r="TDW26" s="780"/>
      <c r="TDX26" s="780"/>
      <c r="TDY26" s="780"/>
      <c r="TDZ26" s="780"/>
      <c r="TEA26" s="780"/>
      <c r="TEB26" s="780"/>
      <c r="TEC26" s="780"/>
      <c r="TED26" s="780"/>
      <c r="TEE26" s="780"/>
      <c r="TEF26" s="780"/>
      <c r="TEG26" s="780"/>
      <c r="TEH26" s="780"/>
      <c r="TEI26" s="780"/>
      <c r="TEJ26" s="780"/>
      <c r="TEK26" s="780"/>
      <c r="TEL26" s="780"/>
      <c r="TEM26" s="780"/>
      <c r="TEN26" s="780"/>
      <c r="TEO26" s="780"/>
      <c r="TEP26" s="780"/>
      <c r="TEQ26" s="780"/>
      <c r="TER26" s="780"/>
      <c r="TES26" s="780"/>
      <c r="TET26" s="780"/>
      <c r="TEU26" s="780"/>
      <c r="TEV26" s="780"/>
      <c r="TEW26" s="780"/>
      <c r="TEX26" s="780"/>
      <c r="TEY26" s="780"/>
      <c r="TEZ26" s="780"/>
      <c r="TFA26" s="780"/>
      <c r="TFB26" s="780"/>
      <c r="TFC26" s="780"/>
      <c r="TFD26" s="780"/>
      <c r="TFE26" s="780"/>
      <c r="TFF26" s="780"/>
      <c r="TFG26" s="780"/>
      <c r="TFH26" s="780"/>
      <c r="TFI26" s="780"/>
      <c r="TFJ26" s="780"/>
      <c r="TFK26" s="780"/>
      <c r="TFL26" s="780"/>
      <c r="TFM26" s="780"/>
      <c r="TFN26" s="780"/>
      <c r="TFO26" s="780"/>
      <c r="TFP26" s="780"/>
      <c r="TFQ26" s="780"/>
      <c r="TFR26" s="780"/>
      <c r="TFS26" s="780"/>
      <c r="TFT26" s="780"/>
      <c r="TFU26" s="780"/>
      <c r="TFV26" s="780"/>
      <c r="TFW26" s="780"/>
      <c r="TFX26" s="780"/>
      <c r="TFY26" s="780"/>
      <c r="TFZ26" s="780"/>
      <c r="TGA26" s="780"/>
      <c r="TGB26" s="780"/>
      <c r="TGC26" s="780"/>
      <c r="TGD26" s="780"/>
      <c r="TGE26" s="780"/>
      <c r="TGF26" s="780"/>
      <c r="TGG26" s="780"/>
      <c r="TGH26" s="780"/>
      <c r="TGI26" s="780"/>
      <c r="TGJ26" s="780"/>
      <c r="TGK26" s="780"/>
      <c r="TGL26" s="780"/>
      <c r="TGM26" s="780"/>
      <c r="TGN26" s="780"/>
      <c r="TGO26" s="780"/>
      <c r="TGP26" s="780"/>
      <c r="TGQ26" s="780"/>
      <c r="TGR26" s="780"/>
      <c r="TGS26" s="780"/>
      <c r="TGT26" s="780"/>
      <c r="TGU26" s="780"/>
      <c r="TGV26" s="780"/>
      <c r="TGW26" s="780"/>
      <c r="TGX26" s="780"/>
      <c r="TGY26" s="780"/>
      <c r="TGZ26" s="780"/>
      <c r="THA26" s="780"/>
      <c r="THB26" s="780"/>
      <c r="THC26" s="780"/>
      <c r="THD26" s="780"/>
      <c r="THE26" s="780"/>
      <c r="THF26" s="780"/>
      <c r="THG26" s="780"/>
      <c r="THH26" s="780"/>
      <c r="THI26" s="780"/>
      <c r="THJ26" s="780"/>
      <c r="THK26" s="780"/>
      <c r="THL26" s="780"/>
      <c r="THM26" s="780"/>
      <c r="THN26" s="780"/>
      <c r="THO26" s="780"/>
      <c r="THP26" s="780"/>
      <c r="THQ26" s="780"/>
      <c r="THR26" s="780"/>
      <c r="THS26" s="780"/>
      <c r="THT26" s="780"/>
      <c r="THU26" s="780"/>
      <c r="THV26" s="780"/>
      <c r="THW26" s="780"/>
      <c r="THX26" s="780"/>
      <c r="THY26" s="780"/>
      <c r="THZ26" s="780"/>
      <c r="TIA26" s="780"/>
      <c r="TIB26" s="780"/>
      <c r="TIC26" s="780"/>
      <c r="TID26" s="780"/>
      <c r="TIE26" s="780"/>
      <c r="TIF26" s="780"/>
      <c r="TIG26" s="780"/>
      <c r="TIH26" s="780"/>
      <c r="TII26" s="780"/>
      <c r="TIJ26" s="780"/>
      <c r="TIK26" s="780"/>
      <c r="TIL26" s="780"/>
      <c r="TIM26" s="780"/>
      <c r="TIN26" s="780"/>
      <c r="TIO26" s="780"/>
      <c r="TIP26" s="780"/>
      <c r="TIQ26" s="780"/>
      <c r="TIR26" s="780"/>
      <c r="TIS26" s="780"/>
      <c r="TIT26" s="780"/>
      <c r="TIU26" s="780"/>
      <c r="TIV26" s="780"/>
      <c r="TIW26" s="780"/>
      <c r="TIX26" s="780"/>
      <c r="TIY26" s="780"/>
      <c r="TIZ26" s="780"/>
      <c r="TJA26" s="780"/>
      <c r="TJB26" s="780"/>
      <c r="TJC26" s="780"/>
      <c r="TJD26" s="780"/>
      <c r="TJE26" s="780"/>
      <c r="TJF26" s="780"/>
      <c r="TJG26" s="780"/>
      <c r="TJH26" s="780"/>
      <c r="TJI26" s="780"/>
      <c r="TJJ26" s="780"/>
      <c r="TJK26" s="780"/>
      <c r="TJL26" s="780"/>
      <c r="TJM26" s="780"/>
      <c r="TJN26" s="780"/>
      <c r="TJO26" s="780"/>
      <c r="TJP26" s="780"/>
      <c r="TJQ26" s="780"/>
      <c r="TJR26" s="780"/>
      <c r="TJS26" s="780"/>
      <c r="TJT26" s="780"/>
      <c r="TJU26" s="780"/>
      <c r="TJV26" s="780"/>
      <c r="TJW26" s="780"/>
      <c r="TJX26" s="780"/>
      <c r="TJY26" s="780"/>
      <c r="TJZ26" s="780"/>
      <c r="TKA26" s="780"/>
      <c r="TKB26" s="780"/>
      <c r="TKC26" s="780"/>
      <c r="TKD26" s="780"/>
      <c r="TKE26" s="780"/>
      <c r="TKF26" s="780"/>
      <c r="TKG26" s="780"/>
      <c r="TKH26" s="780"/>
      <c r="TKI26" s="780"/>
      <c r="TKJ26" s="780"/>
      <c r="TKK26" s="780"/>
      <c r="TKL26" s="780"/>
      <c r="TKM26" s="780"/>
      <c r="TKN26" s="780"/>
      <c r="TKO26" s="780"/>
      <c r="TKP26" s="780"/>
      <c r="TKQ26" s="780"/>
      <c r="TKR26" s="780"/>
      <c r="TKS26" s="780"/>
      <c r="TKT26" s="780"/>
      <c r="TKU26" s="780"/>
      <c r="TKV26" s="780"/>
      <c r="TKW26" s="780"/>
      <c r="TKX26" s="780"/>
      <c r="TKY26" s="780"/>
      <c r="TKZ26" s="780"/>
      <c r="TLA26" s="780"/>
      <c r="TLB26" s="780"/>
      <c r="TLC26" s="780"/>
      <c r="TLD26" s="780"/>
      <c r="TLE26" s="780"/>
      <c r="TLF26" s="780"/>
      <c r="TLG26" s="780"/>
      <c r="TLH26" s="780"/>
      <c r="TLI26" s="780"/>
      <c r="TLJ26" s="780"/>
      <c r="TLK26" s="780"/>
      <c r="TLL26" s="780"/>
      <c r="TLM26" s="780"/>
      <c r="TLN26" s="780"/>
      <c r="TLO26" s="780"/>
      <c r="TLP26" s="780"/>
      <c r="TLQ26" s="780"/>
      <c r="TLR26" s="780"/>
      <c r="TLS26" s="780"/>
      <c r="TLT26" s="780"/>
      <c r="TLU26" s="780"/>
      <c r="TLV26" s="780"/>
      <c r="TLW26" s="780"/>
      <c r="TLX26" s="780"/>
      <c r="TLY26" s="780"/>
      <c r="TLZ26" s="780"/>
      <c r="TMA26" s="780"/>
      <c r="TMB26" s="780"/>
      <c r="TMC26" s="780"/>
      <c r="TMD26" s="780"/>
      <c r="TME26" s="780"/>
      <c r="TMF26" s="780"/>
      <c r="TMG26" s="780"/>
      <c r="TMH26" s="780"/>
      <c r="TMI26" s="780"/>
      <c r="TMJ26" s="780"/>
      <c r="TMK26" s="780"/>
      <c r="TML26" s="780"/>
      <c r="TMM26" s="780"/>
      <c r="TMN26" s="780"/>
      <c r="TMO26" s="780"/>
      <c r="TMP26" s="780"/>
      <c r="TMQ26" s="780"/>
      <c r="TMR26" s="780"/>
      <c r="TMS26" s="780"/>
      <c r="TMT26" s="780"/>
      <c r="TMU26" s="780"/>
      <c r="TMV26" s="780"/>
      <c r="TMW26" s="780"/>
      <c r="TMX26" s="780"/>
      <c r="TMY26" s="780"/>
      <c r="TMZ26" s="780"/>
      <c r="TNA26" s="780"/>
      <c r="TNB26" s="780"/>
      <c r="TNC26" s="780"/>
      <c r="TND26" s="780"/>
      <c r="TNE26" s="780"/>
      <c r="TNF26" s="780"/>
      <c r="TNG26" s="780"/>
      <c r="TNH26" s="780"/>
      <c r="TNI26" s="780"/>
      <c r="TNJ26" s="780"/>
      <c r="TNK26" s="780"/>
      <c r="TNL26" s="780"/>
      <c r="TNM26" s="780"/>
      <c r="TNN26" s="780"/>
      <c r="TNO26" s="780"/>
      <c r="TNP26" s="780"/>
      <c r="TNQ26" s="780"/>
      <c r="TNR26" s="780"/>
      <c r="TNS26" s="780"/>
      <c r="TNT26" s="780"/>
      <c r="TNU26" s="780"/>
      <c r="TNV26" s="780"/>
      <c r="TNW26" s="780"/>
      <c r="TNX26" s="780"/>
      <c r="TNY26" s="780"/>
      <c r="TNZ26" s="780"/>
      <c r="TOA26" s="780"/>
      <c r="TOB26" s="780"/>
      <c r="TOC26" s="780"/>
      <c r="TOD26" s="780"/>
      <c r="TOE26" s="780"/>
      <c r="TOF26" s="780"/>
      <c r="TOG26" s="780"/>
      <c r="TOH26" s="780"/>
      <c r="TOI26" s="780"/>
      <c r="TOJ26" s="780"/>
      <c r="TOK26" s="780"/>
      <c r="TOL26" s="780"/>
      <c r="TOM26" s="780"/>
      <c r="TON26" s="780"/>
      <c r="TOO26" s="780"/>
      <c r="TOP26" s="780"/>
      <c r="TOQ26" s="780"/>
      <c r="TOR26" s="780"/>
      <c r="TOS26" s="780"/>
      <c r="TOT26" s="780"/>
      <c r="TOU26" s="780"/>
      <c r="TOV26" s="780"/>
      <c r="TOW26" s="780"/>
      <c r="TOX26" s="780"/>
      <c r="TOY26" s="780"/>
      <c r="TOZ26" s="780"/>
      <c r="TPA26" s="780"/>
      <c r="TPB26" s="780"/>
      <c r="TPC26" s="780"/>
      <c r="TPD26" s="780"/>
      <c r="TPE26" s="780"/>
      <c r="TPF26" s="780"/>
      <c r="TPG26" s="780"/>
      <c r="TPH26" s="780"/>
      <c r="TPI26" s="780"/>
      <c r="TPJ26" s="780"/>
      <c r="TPK26" s="780"/>
      <c r="TPL26" s="780"/>
      <c r="TPM26" s="780"/>
      <c r="TPN26" s="780"/>
      <c r="TPO26" s="780"/>
      <c r="TPP26" s="780"/>
      <c r="TPQ26" s="780"/>
      <c r="TPR26" s="780"/>
      <c r="TPS26" s="780"/>
      <c r="TPT26" s="780"/>
      <c r="TPU26" s="780"/>
      <c r="TPV26" s="780"/>
      <c r="TPW26" s="780"/>
      <c r="TPX26" s="780"/>
      <c r="TPY26" s="780"/>
      <c r="TPZ26" s="780"/>
      <c r="TQA26" s="780"/>
      <c r="TQB26" s="780"/>
      <c r="TQC26" s="780"/>
      <c r="TQD26" s="780"/>
      <c r="TQE26" s="780"/>
      <c r="TQF26" s="780"/>
      <c r="TQG26" s="780"/>
      <c r="TQH26" s="780"/>
      <c r="TQI26" s="780"/>
      <c r="TQJ26" s="780"/>
      <c r="TQK26" s="780"/>
      <c r="TQL26" s="780"/>
      <c r="TQM26" s="780"/>
      <c r="TQN26" s="780"/>
      <c r="TQO26" s="780"/>
      <c r="TQP26" s="780"/>
      <c r="TQQ26" s="780"/>
      <c r="TQR26" s="780"/>
      <c r="TQS26" s="780"/>
      <c r="TQT26" s="780"/>
      <c r="TQU26" s="780"/>
      <c r="TQV26" s="780"/>
      <c r="TQW26" s="780"/>
      <c r="TQX26" s="780"/>
      <c r="TQY26" s="780"/>
      <c r="TQZ26" s="780"/>
      <c r="TRA26" s="780"/>
      <c r="TRB26" s="780"/>
      <c r="TRC26" s="780"/>
      <c r="TRD26" s="780"/>
      <c r="TRE26" s="780"/>
      <c r="TRF26" s="780"/>
      <c r="TRG26" s="780"/>
      <c r="TRH26" s="780"/>
      <c r="TRI26" s="780"/>
      <c r="TRJ26" s="780"/>
      <c r="TRK26" s="780"/>
      <c r="TRL26" s="780"/>
      <c r="TRM26" s="780"/>
      <c r="TRN26" s="780"/>
      <c r="TRO26" s="780"/>
      <c r="TRP26" s="780"/>
      <c r="TRQ26" s="780"/>
      <c r="TRR26" s="780"/>
      <c r="TRS26" s="780"/>
      <c r="TRT26" s="780"/>
      <c r="TRU26" s="780"/>
      <c r="TRV26" s="780"/>
      <c r="TRW26" s="780"/>
      <c r="TRX26" s="780"/>
      <c r="TRY26" s="780"/>
      <c r="TRZ26" s="780"/>
      <c r="TSA26" s="780"/>
      <c r="TSB26" s="780"/>
      <c r="TSC26" s="780"/>
      <c r="TSD26" s="780"/>
      <c r="TSE26" s="780"/>
      <c r="TSF26" s="780"/>
      <c r="TSG26" s="780"/>
      <c r="TSH26" s="780"/>
      <c r="TSI26" s="780"/>
      <c r="TSJ26" s="780"/>
      <c r="TSK26" s="780"/>
      <c r="TSL26" s="780"/>
      <c r="TSM26" s="780"/>
      <c r="TSN26" s="780"/>
      <c r="TSO26" s="780"/>
      <c r="TSP26" s="780"/>
      <c r="TSQ26" s="780"/>
      <c r="TSR26" s="780"/>
      <c r="TSS26" s="780"/>
      <c r="TST26" s="780"/>
      <c r="TSU26" s="780"/>
      <c r="TSV26" s="780"/>
      <c r="TSW26" s="780"/>
      <c r="TSX26" s="780"/>
      <c r="TSY26" s="780"/>
      <c r="TSZ26" s="780"/>
      <c r="TTA26" s="780"/>
      <c r="TTB26" s="780"/>
      <c r="TTC26" s="780"/>
      <c r="TTD26" s="780"/>
      <c r="TTE26" s="780"/>
      <c r="TTF26" s="780"/>
      <c r="TTG26" s="780"/>
      <c r="TTH26" s="780"/>
      <c r="TTI26" s="780"/>
      <c r="TTJ26" s="780"/>
      <c r="TTK26" s="780"/>
      <c r="TTL26" s="780"/>
      <c r="TTM26" s="780"/>
      <c r="TTN26" s="780"/>
      <c r="TTO26" s="780"/>
      <c r="TTP26" s="780"/>
      <c r="TTQ26" s="780"/>
      <c r="TTR26" s="780"/>
      <c r="TTS26" s="780"/>
      <c r="TTT26" s="780"/>
      <c r="TTU26" s="780"/>
      <c r="TTV26" s="780"/>
      <c r="TTW26" s="780"/>
      <c r="TTX26" s="780"/>
      <c r="TTY26" s="780"/>
      <c r="TTZ26" s="780"/>
      <c r="TUA26" s="780"/>
      <c r="TUB26" s="780"/>
      <c r="TUC26" s="780"/>
      <c r="TUD26" s="780"/>
      <c r="TUE26" s="780"/>
      <c r="TUF26" s="780"/>
      <c r="TUG26" s="780"/>
      <c r="TUH26" s="780"/>
      <c r="TUI26" s="780"/>
      <c r="TUJ26" s="780"/>
      <c r="TUK26" s="780"/>
      <c r="TUL26" s="780"/>
      <c r="TUM26" s="780"/>
      <c r="TUN26" s="780"/>
      <c r="TUO26" s="780"/>
      <c r="TUP26" s="780"/>
      <c r="TUQ26" s="780"/>
      <c r="TUR26" s="780"/>
      <c r="TUS26" s="780"/>
      <c r="TUT26" s="780"/>
      <c r="TUU26" s="780"/>
      <c r="TUV26" s="780"/>
      <c r="TUW26" s="780"/>
      <c r="TUX26" s="780"/>
      <c r="TUY26" s="780"/>
      <c r="TUZ26" s="780"/>
      <c r="TVA26" s="780"/>
      <c r="TVB26" s="780"/>
      <c r="TVC26" s="780"/>
      <c r="TVD26" s="780"/>
      <c r="TVE26" s="780"/>
      <c r="TVF26" s="780"/>
      <c r="TVG26" s="780"/>
      <c r="TVH26" s="780"/>
      <c r="TVI26" s="780"/>
      <c r="TVJ26" s="780"/>
      <c r="TVK26" s="780"/>
      <c r="TVL26" s="780"/>
      <c r="TVM26" s="780"/>
      <c r="TVN26" s="780"/>
      <c r="TVO26" s="780"/>
      <c r="TVP26" s="780"/>
      <c r="TVQ26" s="780"/>
      <c r="TVR26" s="780"/>
      <c r="TVS26" s="780"/>
      <c r="TVT26" s="780"/>
      <c r="TVU26" s="780"/>
      <c r="TVV26" s="780"/>
      <c r="TVW26" s="780"/>
      <c r="TVX26" s="780"/>
      <c r="TVY26" s="780"/>
      <c r="TVZ26" s="780"/>
      <c r="TWA26" s="780"/>
      <c r="TWB26" s="780"/>
      <c r="TWC26" s="780"/>
      <c r="TWD26" s="780"/>
      <c r="TWE26" s="780"/>
      <c r="TWF26" s="780"/>
      <c r="TWG26" s="780"/>
      <c r="TWH26" s="780"/>
      <c r="TWI26" s="780"/>
      <c r="TWJ26" s="780"/>
      <c r="TWK26" s="780"/>
      <c r="TWL26" s="780"/>
      <c r="TWM26" s="780"/>
      <c r="TWN26" s="780"/>
      <c r="TWO26" s="780"/>
      <c r="TWP26" s="780"/>
      <c r="TWQ26" s="780"/>
      <c r="TWR26" s="780"/>
      <c r="TWS26" s="780"/>
      <c r="TWT26" s="780"/>
      <c r="TWU26" s="780"/>
      <c r="TWV26" s="780"/>
      <c r="TWW26" s="780"/>
      <c r="TWX26" s="780"/>
      <c r="TWY26" s="780"/>
      <c r="TWZ26" s="780"/>
      <c r="TXA26" s="780"/>
      <c r="TXB26" s="780"/>
      <c r="TXC26" s="780"/>
      <c r="TXD26" s="780"/>
      <c r="TXE26" s="780"/>
      <c r="TXF26" s="780"/>
      <c r="TXG26" s="780"/>
      <c r="TXH26" s="780"/>
      <c r="TXI26" s="780"/>
      <c r="TXJ26" s="780"/>
      <c r="TXK26" s="780"/>
      <c r="TXL26" s="780"/>
      <c r="TXM26" s="780"/>
      <c r="TXN26" s="780"/>
      <c r="TXO26" s="780"/>
      <c r="TXP26" s="780"/>
      <c r="TXQ26" s="780"/>
      <c r="TXR26" s="780"/>
      <c r="TXS26" s="780"/>
      <c r="TXT26" s="780"/>
      <c r="TXU26" s="780"/>
      <c r="TXV26" s="780"/>
      <c r="TXW26" s="780"/>
      <c r="TXX26" s="780"/>
      <c r="TXY26" s="780"/>
      <c r="TXZ26" s="780"/>
      <c r="TYA26" s="780"/>
      <c r="TYB26" s="780"/>
      <c r="TYC26" s="780"/>
      <c r="TYD26" s="780"/>
      <c r="TYE26" s="780"/>
      <c r="TYF26" s="780"/>
      <c r="TYG26" s="780"/>
      <c r="TYH26" s="780"/>
      <c r="TYI26" s="780"/>
      <c r="TYJ26" s="780"/>
      <c r="TYK26" s="780"/>
      <c r="TYL26" s="780"/>
      <c r="TYM26" s="780"/>
      <c r="TYN26" s="780"/>
      <c r="TYO26" s="780"/>
      <c r="TYP26" s="780"/>
      <c r="TYQ26" s="780"/>
      <c r="TYR26" s="780"/>
      <c r="TYS26" s="780"/>
      <c r="TYT26" s="780"/>
      <c r="TYU26" s="780"/>
      <c r="TYV26" s="780"/>
      <c r="TYW26" s="780"/>
      <c r="TYX26" s="780"/>
      <c r="TYY26" s="780"/>
      <c r="TYZ26" s="780"/>
      <c r="TZA26" s="780"/>
      <c r="TZB26" s="780"/>
      <c r="TZC26" s="780"/>
      <c r="TZD26" s="780"/>
      <c r="TZE26" s="780"/>
      <c r="TZF26" s="780"/>
      <c r="TZG26" s="780"/>
      <c r="TZH26" s="780"/>
      <c r="TZI26" s="780"/>
      <c r="TZJ26" s="780"/>
      <c r="TZK26" s="780"/>
      <c r="TZL26" s="780"/>
      <c r="TZM26" s="780"/>
      <c r="TZN26" s="780"/>
      <c r="TZO26" s="780"/>
      <c r="TZP26" s="780"/>
      <c r="TZQ26" s="780"/>
      <c r="TZR26" s="780"/>
      <c r="TZS26" s="780"/>
      <c r="TZT26" s="780"/>
      <c r="TZU26" s="780"/>
      <c r="TZV26" s="780"/>
      <c r="TZW26" s="780"/>
      <c r="TZX26" s="780"/>
      <c r="TZY26" s="780"/>
      <c r="TZZ26" s="780"/>
      <c r="UAA26" s="780"/>
      <c r="UAB26" s="780"/>
      <c r="UAC26" s="780"/>
      <c r="UAD26" s="780"/>
      <c r="UAE26" s="780"/>
      <c r="UAF26" s="780"/>
      <c r="UAG26" s="780"/>
      <c r="UAH26" s="780"/>
      <c r="UAI26" s="780"/>
      <c r="UAJ26" s="780"/>
      <c r="UAK26" s="780"/>
      <c r="UAL26" s="780"/>
      <c r="UAM26" s="780"/>
      <c r="UAN26" s="780"/>
      <c r="UAO26" s="780"/>
      <c r="UAP26" s="780"/>
      <c r="UAQ26" s="780"/>
      <c r="UAR26" s="780"/>
      <c r="UAS26" s="780"/>
      <c r="UAT26" s="780"/>
      <c r="UAU26" s="780"/>
      <c r="UAV26" s="780"/>
      <c r="UAW26" s="780"/>
      <c r="UAX26" s="780"/>
      <c r="UAY26" s="780"/>
      <c r="UAZ26" s="780"/>
      <c r="UBA26" s="780"/>
      <c r="UBB26" s="780"/>
      <c r="UBC26" s="780"/>
      <c r="UBD26" s="780"/>
      <c r="UBE26" s="780"/>
      <c r="UBF26" s="780"/>
      <c r="UBG26" s="780"/>
      <c r="UBH26" s="780"/>
      <c r="UBI26" s="780"/>
      <c r="UBJ26" s="780"/>
      <c r="UBK26" s="780"/>
      <c r="UBL26" s="780"/>
      <c r="UBM26" s="780"/>
      <c r="UBN26" s="780"/>
      <c r="UBO26" s="780"/>
      <c r="UBP26" s="780"/>
      <c r="UBQ26" s="780"/>
      <c r="UBR26" s="780"/>
      <c r="UBS26" s="780"/>
      <c r="UBT26" s="780"/>
      <c r="UBU26" s="780"/>
      <c r="UBV26" s="780"/>
      <c r="UBW26" s="780"/>
      <c r="UBX26" s="780"/>
      <c r="UBY26" s="780"/>
      <c r="UBZ26" s="780"/>
      <c r="UCA26" s="780"/>
      <c r="UCB26" s="780"/>
      <c r="UCC26" s="780"/>
      <c r="UCD26" s="780"/>
      <c r="UCE26" s="780"/>
      <c r="UCF26" s="780"/>
      <c r="UCG26" s="780"/>
      <c r="UCH26" s="780"/>
      <c r="UCI26" s="780"/>
      <c r="UCJ26" s="780"/>
      <c r="UCK26" s="780"/>
      <c r="UCL26" s="780"/>
      <c r="UCM26" s="780"/>
      <c r="UCN26" s="780"/>
      <c r="UCO26" s="780"/>
      <c r="UCP26" s="780"/>
      <c r="UCQ26" s="780"/>
      <c r="UCR26" s="780"/>
      <c r="UCS26" s="780"/>
      <c r="UCT26" s="780"/>
      <c r="UCU26" s="780"/>
      <c r="UCV26" s="780"/>
      <c r="UCW26" s="780"/>
      <c r="UCX26" s="780"/>
      <c r="UCY26" s="780"/>
      <c r="UCZ26" s="780"/>
      <c r="UDA26" s="780"/>
      <c r="UDB26" s="780"/>
      <c r="UDC26" s="780"/>
      <c r="UDD26" s="780"/>
      <c r="UDE26" s="780"/>
      <c r="UDF26" s="780"/>
      <c r="UDG26" s="780"/>
      <c r="UDH26" s="780"/>
      <c r="UDI26" s="780"/>
      <c r="UDJ26" s="780"/>
      <c r="UDK26" s="780"/>
      <c r="UDL26" s="780"/>
      <c r="UDM26" s="780"/>
      <c r="UDN26" s="780"/>
      <c r="UDO26" s="780"/>
      <c r="UDP26" s="780"/>
      <c r="UDQ26" s="780"/>
      <c r="UDR26" s="780"/>
      <c r="UDS26" s="780"/>
      <c r="UDT26" s="780"/>
      <c r="UDU26" s="780"/>
      <c r="UDV26" s="780"/>
      <c r="UDW26" s="780"/>
      <c r="UDX26" s="780"/>
      <c r="UDY26" s="780"/>
      <c r="UDZ26" s="780"/>
      <c r="UEA26" s="780"/>
      <c r="UEB26" s="780"/>
      <c r="UEC26" s="780"/>
      <c r="UED26" s="780"/>
      <c r="UEE26" s="780"/>
      <c r="UEF26" s="780"/>
      <c r="UEG26" s="780"/>
      <c r="UEH26" s="780"/>
      <c r="UEI26" s="780"/>
      <c r="UEJ26" s="780"/>
      <c r="UEK26" s="780"/>
      <c r="UEL26" s="780"/>
      <c r="UEM26" s="780"/>
      <c r="UEN26" s="780"/>
      <c r="UEO26" s="780"/>
      <c r="UEP26" s="780"/>
      <c r="UEQ26" s="780"/>
      <c r="UER26" s="780"/>
      <c r="UES26" s="780"/>
      <c r="UET26" s="780"/>
      <c r="UEU26" s="780"/>
      <c r="UEV26" s="780"/>
      <c r="UEW26" s="780"/>
      <c r="UEX26" s="780"/>
      <c r="UEY26" s="780"/>
      <c r="UEZ26" s="780"/>
      <c r="UFA26" s="780"/>
      <c r="UFB26" s="780"/>
      <c r="UFC26" s="780"/>
      <c r="UFD26" s="780"/>
      <c r="UFE26" s="780"/>
      <c r="UFF26" s="780"/>
      <c r="UFG26" s="780"/>
      <c r="UFH26" s="780"/>
      <c r="UFI26" s="780"/>
      <c r="UFJ26" s="780"/>
      <c r="UFK26" s="780"/>
      <c r="UFL26" s="780"/>
      <c r="UFM26" s="780"/>
      <c r="UFN26" s="780"/>
      <c r="UFO26" s="780"/>
      <c r="UFP26" s="780"/>
      <c r="UFQ26" s="780"/>
      <c r="UFR26" s="780"/>
      <c r="UFS26" s="780"/>
      <c r="UFT26" s="780"/>
      <c r="UFU26" s="780"/>
      <c r="UFV26" s="780"/>
      <c r="UFW26" s="780"/>
      <c r="UFX26" s="780"/>
      <c r="UFY26" s="780"/>
      <c r="UFZ26" s="780"/>
      <c r="UGA26" s="780"/>
      <c r="UGB26" s="780"/>
      <c r="UGC26" s="780"/>
      <c r="UGD26" s="780"/>
      <c r="UGE26" s="780"/>
      <c r="UGF26" s="780"/>
      <c r="UGG26" s="780"/>
      <c r="UGH26" s="780"/>
      <c r="UGI26" s="780"/>
      <c r="UGJ26" s="780"/>
      <c r="UGK26" s="780"/>
      <c r="UGL26" s="780"/>
      <c r="UGM26" s="780"/>
      <c r="UGN26" s="780"/>
      <c r="UGO26" s="780"/>
      <c r="UGP26" s="780"/>
      <c r="UGQ26" s="780"/>
      <c r="UGR26" s="780"/>
      <c r="UGS26" s="780"/>
      <c r="UGT26" s="780"/>
      <c r="UGU26" s="780"/>
      <c r="UGV26" s="780"/>
      <c r="UGW26" s="780"/>
      <c r="UGX26" s="780"/>
      <c r="UGY26" s="780"/>
      <c r="UGZ26" s="780"/>
      <c r="UHA26" s="780"/>
      <c r="UHB26" s="780"/>
      <c r="UHC26" s="780"/>
      <c r="UHD26" s="780"/>
      <c r="UHE26" s="780"/>
      <c r="UHF26" s="780"/>
      <c r="UHG26" s="780"/>
      <c r="UHH26" s="780"/>
      <c r="UHI26" s="780"/>
      <c r="UHJ26" s="780"/>
      <c r="UHK26" s="780"/>
      <c r="UHL26" s="780"/>
      <c r="UHM26" s="780"/>
      <c r="UHN26" s="780"/>
      <c r="UHO26" s="780"/>
      <c r="UHP26" s="780"/>
      <c r="UHQ26" s="780"/>
      <c r="UHR26" s="780"/>
      <c r="UHS26" s="780"/>
      <c r="UHT26" s="780"/>
      <c r="UHU26" s="780"/>
      <c r="UHV26" s="780"/>
      <c r="UHW26" s="780"/>
      <c r="UHX26" s="780"/>
      <c r="UHY26" s="780"/>
      <c r="UHZ26" s="780"/>
      <c r="UIA26" s="780"/>
      <c r="UIB26" s="780"/>
      <c r="UIC26" s="780"/>
      <c r="UID26" s="780"/>
      <c r="UIE26" s="780"/>
      <c r="UIF26" s="780"/>
      <c r="UIG26" s="780"/>
      <c r="UIH26" s="780"/>
      <c r="UII26" s="780"/>
      <c r="UIJ26" s="780"/>
      <c r="UIK26" s="780"/>
      <c r="UIL26" s="780"/>
      <c r="UIM26" s="780"/>
      <c r="UIN26" s="780"/>
      <c r="UIO26" s="780"/>
      <c r="UIP26" s="780"/>
      <c r="UIQ26" s="780"/>
      <c r="UIR26" s="780"/>
      <c r="UIS26" s="780"/>
      <c r="UIT26" s="780"/>
      <c r="UIU26" s="780"/>
      <c r="UIV26" s="780"/>
      <c r="UIW26" s="780"/>
      <c r="UIX26" s="780"/>
      <c r="UIY26" s="780"/>
      <c r="UIZ26" s="780"/>
      <c r="UJA26" s="780"/>
      <c r="UJB26" s="780"/>
      <c r="UJC26" s="780"/>
      <c r="UJD26" s="780"/>
      <c r="UJE26" s="780"/>
      <c r="UJF26" s="780"/>
      <c r="UJG26" s="780"/>
      <c r="UJH26" s="780"/>
      <c r="UJI26" s="780"/>
      <c r="UJJ26" s="780"/>
      <c r="UJK26" s="780"/>
      <c r="UJL26" s="780"/>
      <c r="UJM26" s="780"/>
      <c r="UJN26" s="780"/>
      <c r="UJO26" s="780"/>
      <c r="UJP26" s="780"/>
      <c r="UJQ26" s="780"/>
      <c r="UJR26" s="780"/>
      <c r="UJS26" s="780"/>
      <c r="UJT26" s="780"/>
      <c r="UJU26" s="780"/>
      <c r="UJV26" s="780"/>
      <c r="UJW26" s="780"/>
      <c r="UJX26" s="780"/>
      <c r="UJY26" s="780"/>
      <c r="UJZ26" s="780"/>
      <c r="UKA26" s="780"/>
      <c r="UKB26" s="780"/>
      <c r="UKC26" s="780"/>
      <c r="UKD26" s="780"/>
      <c r="UKE26" s="780"/>
      <c r="UKF26" s="780"/>
      <c r="UKG26" s="780"/>
      <c r="UKH26" s="780"/>
      <c r="UKI26" s="780"/>
      <c r="UKJ26" s="780"/>
      <c r="UKK26" s="780"/>
      <c r="UKL26" s="780"/>
      <c r="UKM26" s="780"/>
      <c r="UKN26" s="780"/>
      <c r="UKO26" s="780"/>
      <c r="UKP26" s="780"/>
      <c r="UKQ26" s="780"/>
      <c r="UKR26" s="780"/>
      <c r="UKS26" s="780"/>
      <c r="UKT26" s="780"/>
      <c r="UKU26" s="780"/>
      <c r="UKV26" s="780"/>
      <c r="UKW26" s="780"/>
      <c r="UKX26" s="780"/>
      <c r="UKY26" s="780"/>
      <c r="UKZ26" s="780"/>
      <c r="ULA26" s="780"/>
      <c r="ULB26" s="780"/>
      <c r="ULC26" s="780"/>
      <c r="ULD26" s="780"/>
      <c r="ULE26" s="780"/>
      <c r="ULF26" s="780"/>
      <c r="ULG26" s="780"/>
      <c r="ULH26" s="780"/>
      <c r="ULI26" s="780"/>
      <c r="ULJ26" s="780"/>
      <c r="ULK26" s="780"/>
      <c r="ULL26" s="780"/>
      <c r="ULM26" s="780"/>
      <c r="ULN26" s="780"/>
      <c r="ULO26" s="780"/>
      <c r="ULP26" s="780"/>
      <c r="ULQ26" s="780"/>
      <c r="ULR26" s="780"/>
      <c r="ULS26" s="780"/>
      <c r="ULT26" s="780"/>
      <c r="ULU26" s="780"/>
      <c r="ULV26" s="780"/>
      <c r="ULW26" s="780"/>
      <c r="ULX26" s="780"/>
      <c r="ULY26" s="780"/>
      <c r="ULZ26" s="780"/>
      <c r="UMA26" s="780"/>
      <c r="UMB26" s="780"/>
      <c r="UMC26" s="780"/>
      <c r="UMD26" s="780"/>
      <c r="UME26" s="780"/>
      <c r="UMF26" s="780"/>
      <c r="UMG26" s="780"/>
      <c r="UMH26" s="780"/>
      <c r="UMI26" s="780"/>
      <c r="UMJ26" s="780"/>
      <c r="UMK26" s="780"/>
      <c r="UML26" s="780"/>
      <c r="UMM26" s="780"/>
      <c r="UMN26" s="780"/>
      <c r="UMO26" s="780"/>
      <c r="UMP26" s="780"/>
      <c r="UMQ26" s="780"/>
      <c r="UMR26" s="780"/>
      <c r="UMS26" s="780"/>
      <c r="UMT26" s="780"/>
      <c r="UMU26" s="780"/>
      <c r="UMV26" s="780"/>
      <c r="UMW26" s="780"/>
      <c r="UMX26" s="780"/>
      <c r="UMY26" s="780"/>
      <c r="UMZ26" s="780"/>
      <c r="UNA26" s="780"/>
      <c r="UNB26" s="780"/>
      <c r="UNC26" s="780"/>
      <c r="UND26" s="780"/>
      <c r="UNE26" s="780"/>
      <c r="UNF26" s="780"/>
      <c r="UNG26" s="780"/>
      <c r="UNH26" s="780"/>
      <c r="UNI26" s="780"/>
      <c r="UNJ26" s="780"/>
      <c r="UNK26" s="780"/>
      <c r="UNL26" s="780"/>
      <c r="UNM26" s="780"/>
      <c r="UNN26" s="780"/>
      <c r="UNO26" s="780"/>
      <c r="UNP26" s="780"/>
      <c r="UNQ26" s="780"/>
      <c r="UNR26" s="780"/>
      <c r="UNS26" s="780"/>
      <c r="UNT26" s="780"/>
      <c r="UNU26" s="780"/>
      <c r="UNV26" s="780"/>
      <c r="UNW26" s="780"/>
      <c r="UNX26" s="780"/>
      <c r="UNY26" s="780"/>
      <c r="UNZ26" s="780"/>
      <c r="UOA26" s="780"/>
      <c r="UOB26" s="780"/>
      <c r="UOC26" s="780"/>
      <c r="UOD26" s="780"/>
      <c r="UOE26" s="780"/>
      <c r="UOF26" s="780"/>
      <c r="UOG26" s="780"/>
      <c r="UOH26" s="780"/>
      <c r="UOI26" s="780"/>
      <c r="UOJ26" s="780"/>
      <c r="UOK26" s="780"/>
      <c r="UOL26" s="780"/>
      <c r="UOM26" s="780"/>
      <c r="UON26" s="780"/>
      <c r="UOO26" s="780"/>
      <c r="UOP26" s="780"/>
      <c r="UOQ26" s="780"/>
      <c r="UOR26" s="780"/>
      <c r="UOS26" s="780"/>
      <c r="UOT26" s="780"/>
      <c r="UOU26" s="780"/>
      <c r="UOV26" s="780"/>
      <c r="UOW26" s="780"/>
      <c r="UOX26" s="780"/>
      <c r="UOY26" s="780"/>
      <c r="UOZ26" s="780"/>
      <c r="UPA26" s="780"/>
      <c r="UPB26" s="780"/>
      <c r="UPC26" s="780"/>
      <c r="UPD26" s="780"/>
      <c r="UPE26" s="780"/>
      <c r="UPF26" s="780"/>
      <c r="UPG26" s="780"/>
      <c r="UPH26" s="780"/>
      <c r="UPI26" s="780"/>
      <c r="UPJ26" s="780"/>
      <c r="UPK26" s="780"/>
      <c r="UPL26" s="780"/>
      <c r="UPM26" s="780"/>
      <c r="UPN26" s="780"/>
      <c r="UPO26" s="780"/>
      <c r="UPP26" s="780"/>
      <c r="UPQ26" s="780"/>
      <c r="UPR26" s="780"/>
      <c r="UPS26" s="780"/>
      <c r="UPT26" s="780"/>
      <c r="UPU26" s="780"/>
      <c r="UPV26" s="780"/>
      <c r="UPW26" s="780"/>
      <c r="UPX26" s="780"/>
      <c r="UPY26" s="780"/>
      <c r="UPZ26" s="780"/>
      <c r="UQA26" s="780"/>
      <c r="UQB26" s="780"/>
      <c r="UQC26" s="780"/>
      <c r="UQD26" s="780"/>
      <c r="UQE26" s="780"/>
      <c r="UQF26" s="780"/>
      <c r="UQG26" s="780"/>
      <c r="UQH26" s="780"/>
      <c r="UQI26" s="780"/>
      <c r="UQJ26" s="780"/>
      <c r="UQK26" s="780"/>
      <c r="UQL26" s="780"/>
      <c r="UQM26" s="780"/>
      <c r="UQN26" s="780"/>
      <c r="UQO26" s="780"/>
      <c r="UQP26" s="780"/>
      <c r="UQQ26" s="780"/>
      <c r="UQR26" s="780"/>
      <c r="UQS26" s="780"/>
      <c r="UQT26" s="780"/>
      <c r="UQU26" s="780"/>
      <c r="UQV26" s="780"/>
      <c r="UQW26" s="780"/>
      <c r="UQX26" s="780"/>
      <c r="UQY26" s="780"/>
      <c r="UQZ26" s="780"/>
      <c r="URA26" s="780"/>
      <c r="URB26" s="780"/>
      <c r="URC26" s="780"/>
      <c r="URD26" s="780"/>
      <c r="URE26" s="780"/>
      <c r="URF26" s="780"/>
      <c r="URG26" s="780"/>
      <c r="URH26" s="780"/>
      <c r="URI26" s="780"/>
      <c r="URJ26" s="780"/>
      <c r="URK26" s="780"/>
      <c r="URL26" s="780"/>
      <c r="URM26" s="780"/>
      <c r="URN26" s="780"/>
      <c r="URO26" s="780"/>
      <c r="URP26" s="780"/>
      <c r="URQ26" s="780"/>
      <c r="URR26" s="780"/>
      <c r="URS26" s="780"/>
      <c r="URT26" s="780"/>
      <c r="URU26" s="780"/>
      <c r="URV26" s="780"/>
      <c r="URW26" s="780"/>
      <c r="URX26" s="780"/>
      <c r="URY26" s="780"/>
      <c r="URZ26" s="780"/>
      <c r="USA26" s="780"/>
      <c r="USB26" s="780"/>
      <c r="USC26" s="780"/>
      <c r="USD26" s="780"/>
      <c r="USE26" s="780"/>
      <c r="USF26" s="780"/>
      <c r="USG26" s="780"/>
      <c r="USH26" s="780"/>
      <c r="USI26" s="780"/>
      <c r="USJ26" s="780"/>
      <c r="USK26" s="780"/>
      <c r="USL26" s="780"/>
      <c r="USM26" s="780"/>
      <c r="USN26" s="780"/>
      <c r="USO26" s="780"/>
      <c r="USP26" s="780"/>
      <c r="USQ26" s="780"/>
      <c r="USR26" s="780"/>
      <c r="USS26" s="780"/>
      <c r="UST26" s="780"/>
      <c r="USU26" s="780"/>
      <c r="USV26" s="780"/>
      <c r="USW26" s="780"/>
      <c r="USX26" s="780"/>
      <c r="USY26" s="780"/>
      <c r="USZ26" s="780"/>
      <c r="UTA26" s="780"/>
      <c r="UTB26" s="780"/>
      <c r="UTC26" s="780"/>
      <c r="UTD26" s="780"/>
      <c r="UTE26" s="780"/>
      <c r="UTF26" s="780"/>
      <c r="UTG26" s="780"/>
      <c r="UTH26" s="780"/>
      <c r="UTI26" s="780"/>
      <c r="UTJ26" s="780"/>
      <c r="UTK26" s="780"/>
      <c r="UTL26" s="780"/>
      <c r="UTM26" s="780"/>
      <c r="UTN26" s="780"/>
      <c r="UTO26" s="780"/>
      <c r="UTP26" s="780"/>
      <c r="UTQ26" s="780"/>
      <c r="UTR26" s="780"/>
      <c r="UTS26" s="780"/>
      <c r="UTT26" s="780"/>
      <c r="UTU26" s="780"/>
      <c r="UTV26" s="780"/>
      <c r="UTW26" s="780"/>
      <c r="UTX26" s="780"/>
      <c r="UTY26" s="780"/>
      <c r="UTZ26" s="780"/>
      <c r="UUA26" s="780"/>
      <c r="UUB26" s="780"/>
      <c r="UUC26" s="780"/>
      <c r="UUD26" s="780"/>
      <c r="UUE26" s="780"/>
      <c r="UUF26" s="780"/>
      <c r="UUG26" s="780"/>
      <c r="UUH26" s="780"/>
      <c r="UUI26" s="780"/>
      <c r="UUJ26" s="780"/>
      <c r="UUK26" s="780"/>
      <c r="UUL26" s="780"/>
      <c r="UUM26" s="780"/>
      <c r="UUN26" s="780"/>
      <c r="UUO26" s="780"/>
      <c r="UUP26" s="780"/>
      <c r="UUQ26" s="780"/>
      <c r="UUR26" s="780"/>
      <c r="UUS26" s="780"/>
      <c r="UUT26" s="780"/>
      <c r="UUU26" s="780"/>
      <c r="UUV26" s="780"/>
      <c r="UUW26" s="780"/>
      <c r="UUX26" s="780"/>
      <c r="UUY26" s="780"/>
      <c r="UUZ26" s="780"/>
      <c r="UVA26" s="780"/>
      <c r="UVB26" s="780"/>
      <c r="UVC26" s="780"/>
      <c r="UVD26" s="780"/>
      <c r="UVE26" s="780"/>
      <c r="UVF26" s="780"/>
      <c r="UVG26" s="780"/>
      <c r="UVH26" s="780"/>
      <c r="UVI26" s="780"/>
      <c r="UVJ26" s="780"/>
      <c r="UVK26" s="780"/>
      <c r="UVL26" s="780"/>
      <c r="UVM26" s="780"/>
      <c r="UVN26" s="780"/>
      <c r="UVO26" s="780"/>
      <c r="UVP26" s="780"/>
      <c r="UVQ26" s="780"/>
      <c r="UVR26" s="780"/>
      <c r="UVS26" s="780"/>
      <c r="UVT26" s="780"/>
      <c r="UVU26" s="780"/>
      <c r="UVV26" s="780"/>
      <c r="UVW26" s="780"/>
      <c r="UVX26" s="780"/>
      <c r="UVY26" s="780"/>
      <c r="UVZ26" s="780"/>
      <c r="UWA26" s="780"/>
      <c r="UWB26" s="780"/>
      <c r="UWC26" s="780"/>
      <c r="UWD26" s="780"/>
      <c r="UWE26" s="780"/>
      <c r="UWF26" s="780"/>
      <c r="UWG26" s="780"/>
      <c r="UWH26" s="780"/>
      <c r="UWI26" s="780"/>
      <c r="UWJ26" s="780"/>
      <c r="UWK26" s="780"/>
      <c r="UWL26" s="780"/>
      <c r="UWM26" s="780"/>
      <c r="UWN26" s="780"/>
      <c r="UWO26" s="780"/>
      <c r="UWP26" s="780"/>
      <c r="UWQ26" s="780"/>
      <c r="UWR26" s="780"/>
      <c r="UWS26" s="780"/>
      <c r="UWT26" s="780"/>
      <c r="UWU26" s="780"/>
      <c r="UWV26" s="780"/>
      <c r="UWW26" s="780"/>
      <c r="UWX26" s="780"/>
      <c r="UWY26" s="780"/>
      <c r="UWZ26" s="780"/>
      <c r="UXA26" s="780"/>
      <c r="UXB26" s="780"/>
      <c r="UXC26" s="780"/>
      <c r="UXD26" s="780"/>
      <c r="UXE26" s="780"/>
      <c r="UXF26" s="780"/>
      <c r="UXG26" s="780"/>
      <c r="UXH26" s="780"/>
      <c r="UXI26" s="780"/>
      <c r="UXJ26" s="780"/>
      <c r="UXK26" s="780"/>
      <c r="UXL26" s="780"/>
      <c r="UXM26" s="780"/>
      <c r="UXN26" s="780"/>
      <c r="UXO26" s="780"/>
      <c r="UXP26" s="780"/>
      <c r="UXQ26" s="780"/>
      <c r="UXR26" s="780"/>
      <c r="UXS26" s="780"/>
      <c r="UXT26" s="780"/>
      <c r="UXU26" s="780"/>
      <c r="UXV26" s="780"/>
      <c r="UXW26" s="780"/>
      <c r="UXX26" s="780"/>
      <c r="UXY26" s="780"/>
      <c r="UXZ26" s="780"/>
      <c r="UYA26" s="780"/>
      <c r="UYB26" s="780"/>
      <c r="UYC26" s="780"/>
      <c r="UYD26" s="780"/>
      <c r="UYE26" s="780"/>
      <c r="UYF26" s="780"/>
      <c r="UYG26" s="780"/>
      <c r="UYH26" s="780"/>
      <c r="UYI26" s="780"/>
      <c r="UYJ26" s="780"/>
      <c r="UYK26" s="780"/>
      <c r="UYL26" s="780"/>
      <c r="UYM26" s="780"/>
      <c r="UYN26" s="780"/>
      <c r="UYO26" s="780"/>
      <c r="UYP26" s="780"/>
      <c r="UYQ26" s="780"/>
      <c r="UYR26" s="780"/>
      <c r="UYS26" s="780"/>
      <c r="UYT26" s="780"/>
      <c r="UYU26" s="780"/>
      <c r="UYV26" s="780"/>
      <c r="UYW26" s="780"/>
      <c r="UYX26" s="780"/>
      <c r="UYY26" s="780"/>
      <c r="UYZ26" s="780"/>
      <c r="UZA26" s="780"/>
      <c r="UZB26" s="780"/>
      <c r="UZC26" s="780"/>
      <c r="UZD26" s="780"/>
      <c r="UZE26" s="780"/>
      <c r="UZF26" s="780"/>
      <c r="UZG26" s="780"/>
      <c r="UZH26" s="780"/>
      <c r="UZI26" s="780"/>
      <c r="UZJ26" s="780"/>
      <c r="UZK26" s="780"/>
      <c r="UZL26" s="780"/>
      <c r="UZM26" s="780"/>
      <c r="UZN26" s="780"/>
      <c r="UZO26" s="780"/>
      <c r="UZP26" s="780"/>
      <c r="UZQ26" s="780"/>
      <c r="UZR26" s="780"/>
      <c r="UZS26" s="780"/>
      <c r="UZT26" s="780"/>
      <c r="UZU26" s="780"/>
      <c r="UZV26" s="780"/>
      <c r="UZW26" s="780"/>
      <c r="UZX26" s="780"/>
      <c r="UZY26" s="780"/>
      <c r="UZZ26" s="780"/>
      <c r="VAA26" s="780"/>
      <c r="VAB26" s="780"/>
      <c r="VAC26" s="780"/>
      <c r="VAD26" s="780"/>
      <c r="VAE26" s="780"/>
      <c r="VAF26" s="780"/>
      <c r="VAG26" s="780"/>
      <c r="VAH26" s="780"/>
      <c r="VAI26" s="780"/>
      <c r="VAJ26" s="780"/>
      <c r="VAK26" s="780"/>
      <c r="VAL26" s="780"/>
      <c r="VAM26" s="780"/>
      <c r="VAN26" s="780"/>
      <c r="VAO26" s="780"/>
      <c r="VAP26" s="780"/>
      <c r="VAQ26" s="780"/>
      <c r="VAR26" s="780"/>
      <c r="VAS26" s="780"/>
      <c r="VAT26" s="780"/>
      <c r="VAU26" s="780"/>
      <c r="VAV26" s="780"/>
      <c r="VAW26" s="780"/>
      <c r="VAX26" s="780"/>
      <c r="VAY26" s="780"/>
      <c r="VAZ26" s="780"/>
      <c r="VBA26" s="780"/>
      <c r="VBB26" s="780"/>
      <c r="VBC26" s="780"/>
      <c r="VBD26" s="780"/>
      <c r="VBE26" s="780"/>
      <c r="VBF26" s="780"/>
      <c r="VBG26" s="780"/>
      <c r="VBH26" s="780"/>
      <c r="VBI26" s="780"/>
      <c r="VBJ26" s="780"/>
      <c r="VBK26" s="780"/>
      <c r="VBL26" s="780"/>
      <c r="VBM26" s="780"/>
      <c r="VBN26" s="780"/>
      <c r="VBO26" s="780"/>
      <c r="VBP26" s="780"/>
      <c r="VBQ26" s="780"/>
      <c r="VBR26" s="780"/>
      <c r="VBS26" s="780"/>
      <c r="VBT26" s="780"/>
      <c r="VBU26" s="780"/>
      <c r="VBV26" s="780"/>
      <c r="VBW26" s="780"/>
      <c r="VBX26" s="780"/>
      <c r="VBY26" s="780"/>
      <c r="VBZ26" s="780"/>
      <c r="VCA26" s="780"/>
      <c r="VCB26" s="780"/>
      <c r="VCC26" s="780"/>
      <c r="VCD26" s="780"/>
      <c r="VCE26" s="780"/>
      <c r="VCF26" s="780"/>
      <c r="VCG26" s="780"/>
      <c r="VCH26" s="780"/>
      <c r="VCI26" s="780"/>
      <c r="VCJ26" s="780"/>
      <c r="VCK26" s="780"/>
      <c r="VCL26" s="780"/>
      <c r="VCM26" s="780"/>
      <c r="VCN26" s="780"/>
      <c r="VCO26" s="780"/>
      <c r="VCP26" s="780"/>
      <c r="VCQ26" s="780"/>
      <c r="VCR26" s="780"/>
      <c r="VCS26" s="780"/>
      <c r="VCT26" s="780"/>
      <c r="VCU26" s="780"/>
      <c r="VCV26" s="780"/>
      <c r="VCW26" s="780"/>
      <c r="VCX26" s="780"/>
      <c r="VCY26" s="780"/>
      <c r="VCZ26" s="780"/>
      <c r="VDA26" s="780"/>
      <c r="VDB26" s="780"/>
      <c r="VDC26" s="780"/>
      <c r="VDD26" s="780"/>
      <c r="VDE26" s="780"/>
      <c r="VDF26" s="780"/>
      <c r="VDG26" s="780"/>
      <c r="VDH26" s="780"/>
      <c r="VDI26" s="780"/>
      <c r="VDJ26" s="780"/>
      <c r="VDK26" s="780"/>
      <c r="VDL26" s="780"/>
      <c r="VDM26" s="780"/>
      <c r="VDN26" s="780"/>
      <c r="VDO26" s="780"/>
      <c r="VDP26" s="780"/>
      <c r="VDQ26" s="780"/>
      <c r="VDR26" s="780"/>
      <c r="VDS26" s="780"/>
      <c r="VDT26" s="780"/>
      <c r="VDU26" s="780"/>
      <c r="VDV26" s="780"/>
      <c r="VDW26" s="780"/>
      <c r="VDX26" s="780"/>
      <c r="VDY26" s="780"/>
      <c r="VDZ26" s="780"/>
      <c r="VEA26" s="780"/>
      <c r="VEB26" s="780"/>
      <c r="VEC26" s="780"/>
      <c r="VED26" s="780"/>
      <c r="VEE26" s="780"/>
      <c r="VEF26" s="780"/>
      <c r="VEG26" s="780"/>
      <c r="VEH26" s="780"/>
      <c r="VEI26" s="780"/>
      <c r="VEJ26" s="780"/>
      <c r="VEK26" s="780"/>
      <c r="VEL26" s="780"/>
      <c r="VEM26" s="780"/>
      <c r="VEN26" s="780"/>
      <c r="VEO26" s="780"/>
      <c r="VEP26" s="780"/>
      <c r="VEQ26" s="780"/>
      <c r="VER26" s="780"/>
      <c r="VES26" s="780"/>
      <c r="VET26" s="780"/>
      <c r="VEU26" s="780"/>
      <c r="VEV26" s="780"/>
      <c r="VEW26" s="780"/>
      <c r="VEX26" s="780"/>
      <c r="VEY26" s="780"/>
      <c r="VEZ26" s="780"/>
      <c r="VFA26" s="780"/>
      <c r="VFB26" s="780"/>
      <c r="VFC26" s="780"/>
      <c r="VFD26" s="780"/>
      <c r="VFE26" s="780"/>
      <c r="VFF26" s="780"/>
      <c r="VFG26" s="780"/>
      <c r="VFH26" s="780"/>
      <c r="VFI26" s="780"/>
      <c r="VFJ26" s="780"/>
      <c r="VFK26" s="780"/>
      <c r="VFL26" s="780"/>
      <c r="VFM26" s="780"/>
      <c r="VFN26" s="780"/>
      <c r="VFO26" s="780"/>
      <c r="VFP26" s="780"/>
      <c r="VFQ26" s="780"/>
      <c r="VFR26" s="780"/>
      <c r="VFS26" s="780"/>
      <c r="VFT26" s="780"/>
      <c r="VFU26" s="780"/>
      <c r="VFV26" s="780"/>
      <c r="VFW26" s="780"/>
      <c r="VFX26" s="780"/>
      <c r="VFY26" s="780"/>
      <c r="VFZ26" s="780"/>
      <c r="VGA26" s="780"/>
      <c r="VGB26" s="780"/>
      <c r="VGC26" s="780"/>
      <c r="VGD26" s="780"/>
      <c r="VGE26" s="780"/>
      <c r="VGF26" s="780"/>
      <c r="VGG26" s="780"/>
      <c r="VGH26" s="780"/>
      <c r="VGI26" s="780"/>
      <c r="VGJ26" s="780"/>
      <c r="VGK26" s="780"/>
      <c r="VGL26" s="780"/>
      <c r="VGM26" s="780"/>
      <c r="VGN26" s="780"/>
      <c r="VGO26" s="780"/>
      <c r="VGP26" s="780"/>
      <c r="VGQ26" s="780"/>
      <c r="VGR26" s="780"/>
      <c r="VGS26" s="780"/>
      <c r="VGT26" s="780"/>
      <c r="VGU26" s="780"/>
      <c r="VGV26" s="780"/>
      <c r="VGW26" s="780"/>
      <c r="VGX26" s="780"/>
      <c r="VGY26" s="780"/>
      <c r="VGZ26" s="780"/>
      <c r="VHA26" s="780"/>
      <c r="VHB26" s="780"/>
      <c r="VHC26" s="780"/>
      <c r="VHD26" s="780"/>
      <c r="VHE26" s="780"/>
      <c r="VHF26" s="780"/>
      <c r="VHG26" s="780"/>
      <c r="VHH26" s="780"/>
      <c r="VHI26" s="780"/>
      <c r="VHJ26" s="780"/>
      <c r="VHK26" s="780"/>
      <c r="VHL26" s="780"/>
      <c r="VHM26" s="780"/>
      <c r="VHN26" s="780"/>
      <c r="VHO26" s="780"/>
      <c r="VHP26" s="780"/>
      <c r="VHQ26" s="780"/>
      <c r="VHR26" s="780"/>
      <c r="VHS26" s="780"/>
      <c r="VHT26" s="780"/>
      <c r="VHU26" s="780"/>
      <c r="VHV26" s="780"/>
      <c r="VHW26" s="780"/>
      <c r="VHX26" s="780"/>
      <c r="VHY26" s="780"/>
      <c r="VHZ26" s="780"/>
      <c r="VIA26" s="780"/>
      <c r="VIB26" s="780"/>
      <c r="VIC26" s="780"/>
      <c r="VID26" s="780"/>
      <c r="VIE26" s="780"/>
      <c r="VIF26" s="780"/>
      <c r="VIG26" s="780"/>
      <c r="VIH26" s="780"/>
      <c r="VII26" s="780"/>
      <c r="VIJ26" s="780"/>
      <c r="VIK26" s="780"/>
      <c r="VIL26" s="780"/>
      <c r="VIM26" s="780"/>
      <c r="VIN26" s="780"/>
      <c r="VIO26" s="780"/>
      <c r="VIP26" s="780"/>
      <c r="VIQ26" s="780"/>
      <c r="VIR26" s="780"/>
      <c r="VIS26" s="780"/>
      <c r="VIT26" s="780"/>
      <c r="VIU26" s="780"/>
      <c r="VIV26" s="780"/>
      <c r="VIW26" s="780"/>
      <c r="VIX26" s="780"/>
      <c r="VIY26" s="780"/>
      <c r="VIZ26" s="780"/>
      <c r="VJA26" s="780"/>
      <c r="VJB26" s="780"/>
      <c r="VJC26" s="780"/>
      <c r="VJD26" s="780"/>
      <c r="VJE26" s="780"/>
      <c r="VJF26" s="780"/>
      <c r="VJG26" s="780"/>
      <c r="VJH26" s="780"/>
      <c r="VJI26" s="780"/>
      <c r="VJJ26" s="780"/>
      <c r="VJK26" s="780"/>
      <c r="VJL26" s="780"/>
      <c r="VJM26" s="780"/>
      <c r="VJN26" s="780"/>
      <c r="VJO26" s="780"/>
      <c r="VJP26" s="780"/>
      <c r="VJQ26" s="780"/>
      <c r="VJR26" s="780"/>
      <c r="VJS26" s="780"/>
      <c r="VJT26" s="780"/>
      <c r="VJU26" s="780"/>
      <c r="VJV26" s="780"/>
      <c r="VJW26" s="780"/>
      <c r="VJX26" s="780"/>
      <c r="VJY26" s="780"/>
      <c r="VJZ26" s="780"/>
      <c r="VKA26" s="780"/>
      <c r="VKB26" s="780"/>
      <c r="VKC26" s="780"/>
      <c r="VKD26" s="780"/>
      <c r="VKE26" s="780"/>
      <c r="VKF26" s="780"/>
      <c r="VKG26" s="780"/>
      <c r="VKH26" s="780"/>
      <c r="VKI26" s="780"/>
      <c r="VKJ26" s="780"/>
      <c r="VKK26" s="780"/>
      <c r="VKL26" s="780"/>
      <c r="VKM26" s="780"/>
      <c r="VKN26" s="780"/>
      <c r="VKO26" s="780"/>
      <c r="VKP26" s="780"/>
      <c r="VKQ26" s="780"/>
      <c r="VKR26" s="780"/>
      <c r="VKS26" s="780"/>
      <c r="VKT26" s="780"/>
      <c r="VKU26" s="780"/>
      <c r="VKV26" s="780"/>
      <c r="VKW26" s="780"/>
      <c r="VKX26" s="780"/>
      <c r="VKY26" s="780"/>
      <c r="VKZ26" s="780"/>
      <c r="VLA26" s="780"/>
      <c r="VLB26" s="780"/>
      <c r="VLC26" s="780"/>
      <c r="VLD26" s="780"/>
      <c r="VLE26" s="780"/>
      <c r="VLF26" s="780"/>
      <c r="VLG26" s="780"/>
      <c r="VLH26" s="780"/>
      <c r="VLI26" s="780"/>
      <c r="VLJ26" s="780"/>
      <c r="VLK26" s="780"/>
      <c r="VLL26" s="780"/>
      <c r="VLM26" s="780"/>
      <c r="VLN26" s="780"/>
      <c r="VLO26" s="780"/>
      <c r="VLP26" s="780"/>
      <c r="VLQ26" s="780"/>
      <c r="VLR26" s="780"/>
      <c r="VLS26" s="780"/>
      <c r="VLT26" s="780"/>
      <c r="VLU26" s="780"/>
      <c r="VLV26" s="780"/>
      <c r="VLW26" s="780"/>
      <c r="VLX26" s="780"/>
      <c r="VLY26" s="780"/>
      <c r="VLZ26" s="780"/>
      <c r="VMA26" s="780"/>
      <c r="VMB26" s="780"/>
      <c r="VMC26" s="780"/>
      <c r="VMD26" s="780"/>
      <c r="VME26" s="780"/>
      <c r="VMF26" s="780"/>
      <c r="VMG26" s="780"/>
      <c r="VMH26" s="780"/>
      <c r="VMI26" s="780"/>
      <c r="VMJ26" s="780"/>
      <c r="VMK26" s="780"/>
      <c r="VML26" s="780"/>
      <c r="VMM26" s="780"/>
      <c r="VMN26" s="780"/>
      <c r="VMO26" s="780"/>
      <c r="VMP26" s="780"/>
      <c r="VMQ26" s="780"/>
      <c r="VMR26" s="780"/>
      <c r="VMS26" s="780"/>
      <c r="VMT26" s="780"/>
      <c r="VMU26" s="780"/>
      <c r="VMV26" s="780"/>
      <c r="VMW26" s="780"/>
      <c r="VMX26" s="780"/>
      <c r="VMY26" s="780"/>
      <c r="VMZ26" s="780"/>
      <c r="VNA26" s="780"/>
      <c r="VNB26" s="780"/>
      <c r="VNC26" s="780"/>
      <c r="VND26" s="780"/>
      <c r="VNE26" s="780"/>
      <c r="VNF26" s="780"/>
      <c r="VNG26" s="780"/>
      <c r="VNH26" s="780"/>
      <c r="VNI26" s="780"/>
      <c r="VNJ26" s="780"/>
      <c r="VNK26" s="780"/>
      <c r="VNL26" s="780"/>
      <c r="VNM26" s="780"/>
      <c r="VNN26" s="780"/>
      <c r="VNO26" s="780"/>
      <c r="VNP26" s="780"/>
      <c r="VNQ26" s="780"/>
      <c r="VNR26" s="780"/>
      <c r="VNS26" s="780"/>
      <c r="VNT26" s="780"/>
      <c r="VNU26" s="780"/>
      <c r="VNV26" s="780"/>
      <c r="VNW26" s="780"/>
      <c r="VNX26" s="780"/>
      <c r="VNY26" s="780"/>
      <c r="VNZ26" s="780"/>
      <c r="VOA26" s="780"/>
      <c r="VOB26" s="780"/>
      <c r="VOC26" s="780"/>
      <c r="VOD26" s="780"/>
      <c r="VOE26" s="780"/>
      <c r="VOF26" s="780"/>
      <c r="VOG26" s="780"/>
      <c r="VOH26" s="780"/>
      <c r="VOI26" s="780"/>
      <c r="VOJ26" s="780"/>
      <c r="VOK26" s="780"/>
      <c r="VOL26" s="780"/>
      <c r="VOM26" s="780"/>
      <c r="VON26" s="780"/>
      <c r="VOO26" s="780"/>
      <c r="VOP26" s="780"/>
      <c r="VOQ26" s="780"/>
      <c r="VOR26" s="780"/>
      <c r="VOS26" s="780"/>
      <c r="VOT26" s="780"/>
      <c r="VOU26" s="780"/>
      <c r="VOV26" s="780"/>
      <c r="VOW26" s="780"/>
      <c r="VOX26" s="780"/>
      <c r="VOY26" s="780"/>
      <c r="VOZ26" s="780"/>
      <c r="VPA26" s="780"/>
      <c r="VPB26" s="780"/>
      <c r="VPC26" s="780"/>
      <c r="VPD26" s="780"/>
      <c r="VPE26" s="780"/>
      <c r="VPF26" s="780"/>
      <c r="VPG26" s="780"/>
      <c r="VPH26" s="780"/>
      <c r="VPI26" s="780"/>
      <c r="VPJ26" s="780"/>
      <c r="VPK26" s="780"/>
      <c r="VPL26" s="780"/>
      <c r="VPM26" s="780"/>
      <c r="VPN26" s="780"/>
      <c r="VPO26" s="780"/>
      <c r="VPP26" s="780"/>
      <c r="VPQ26" s="780"/>
      <c r="VPR26" s="780"/>
      <c r="VPS26" s="780"/>
      <c r="VPT26" s="780"/>
      <c r="VPU26" s="780"/>
      <c r="VPV26" s="780"/>
      <c r="VPW26" s="780"/>
      <c r="VPX26" s="780"/>
      <c r="VPY26" s="780"/>
      <c r="VPZ26" s="780"/>
      <c r="VQA26" s="780"/>
      <c r="VQB26" s="780"/>
      <c r="VQC26" s="780"/>
      <c r="VQD26" s="780"/>
      <c r="VQE26" s="780"/>
      <c r="VQF26" s="780"/>
      <c r="VQG26" s="780"/>
      <c r="VQH26" s="780"/>
      <c r="VQI26" s="780"/>
      <c r="VQJ26" s="780"/>
      <c r="VQK26" s="780"/>
      <c r="VQL26" s="780"/>
      <c r="VQM26" s="780"/>
      <c r="VQN26" s="780"/>
      <c r="VQO26" s="780"/>
      <c r="VQP26" s="780"/>
      <c r="VQQ26" s="780"/>
      <c r="VQR26" s="780"/>
      <c r="VQS26" s="780"/>
      <c r="VQT26" s="780"/>
      <c r="VQU26" s="780"/>
      <c r="VQV26" s="780"/>
      <c r="VQW26" s="780"/>
      <c r="VQX26" s="780"/>
      <c r="VQY26" s="780"/>
      <c r="VQZ26" s="780"/>
      <c r="VRA26" s="780"/>
      <c r="VRB26" s="780"/>
      <c r="VRC26" s="780"/>
      <c r="VRD26" s="780"/>
      <c r="VRE26" s="780"/>
      <c r="VRF26" s="780"/>
      <c r="VRG26" s="780"/>
      <c r="VRH26" s="780"/>
      <c r="VRI26" s="780"/>
      <c r="VRJ26" s="780"/>
      <c r="VRK26" s="780"/>
      <c r="VRL26" s="780"/>
      <c r="VRM26" s="780"/>
      <c r="VRN26" s="780"/>
      <c r="VRO26" s="780"/>
      <c r="VRP26" s="780"/>
      <c r="VRQ26" s="780"/>
      <c r="VRR26" s="780"/>
      <c r="VRS26" s="780"/>
      <c r="VRT26" s="780"/>
      <c r="VRU26" s="780"/>
      <c r="VRV26" s="780"/>
      <c r="VRW26" s="780"/>
      <c r="VRX26" s="780"/>
      <c r="VRY26" s="780"/>
      <c r="VRZ26" s="780"/>
      <c r="VSA26" s="780"/>
      <c r="VSB26" s="780"/>
      <c r="VSC26" s="780"/>
      <c r="VSD26" s="780"/>
      <c r="VSE26" s="780"/>
      <c r="VSF26" s="780"/>
      <c r="VSG26" s="780"/>
      <c r="VSH26" s="780"/>
      <c r="VSI26" s="780"/>
      <c r="VSJ26" s="780"/>
      <c r="VSK26" s="780"/>
      <c r="VSL26" s="780"/>
      <c r="VSM26" s="780"/>
      <c r="VSN26" s="780"/>
      <c r="VSO26" s="780"/>
      <c r="VSP26" s="780"/>
      <c r="VSQ26" s="780"/>
      <c r="VSR26" s="780"/>
      <c r="VSS26" s="780"/>
      <c r="VST26" s="780"/>
      <c r="VSU26" s="780"/>
      <c r="VSV26" s="780"/>
      <c r="VSW26" s="780"/>
      <c r="VSX26" s="780"/>
      <c r="VSY26" s="780"/>
      <c r="VSZ26" s="780"/>
      <c r="VTA26" s="780"/>
      <c r="VTB26" s="780"/>
      <c r="VTC26" s="780"/>
      <c r="VTD26" s="780"/>
      <c r="VTE26" s="780"/>
      <c r="VTF26" s="780"/>
      <c r="VTG26" s="780"/>
      <c r="VTH26" s="780"/>
      <c r="VTI26" s="780"/>
      <c r="VTJ26" s="780"/>
      <c r="VTK26" s="780"/>
      <c r="VTL26" s="780"/>
      <c r="VTM26" s="780"/>
      <c r="VTN26" s="780"/>
      <c r="VTO26" s="780"/>
      <c r="VTP26" s="780"/>
      <c r="VTQ26" s="780"/>
      <c r="VTR26" s="780"/>
      <c r="VTS26" s="780"/>
      <c r="VTT26" s="780"/>
      <c r="VTU26" s="780"/>
      <c r="VTV26" s="780"/>
      <c r="VTW26" s="780"/>
      <c r="VTX26" s="780"/>
      <c r="VTY26" s="780"/>
      <c r="VTZ26" s="780"/>
      <c r="VUA26" s="780"/>
      <c r="VUB26" s="780"/>
      <c r="VUC26" s="780"/>
      <c r="VUD26" s="780"/>
      <c r="VUE26" s="780"/>
      <c r="VUF26" s="780"/>
      <c r="VUG26" s="780"/>
      <c r="VUH26" s="780"/>
      <c r="VUI26" s="780"/>
      <c r="VUJ26" s="780"/>
      <c r="VUK26" s="780"/>
      <c r="VUL26" s="780"/>
      <c r="VUM26" s="780"/>
      <c r="VUN26" s="780"/>
      <c r="VUO26" s="780"/>
      <c r="VUP26" s="780"/>
      <c r="VUQ26" s="780"/>
      <c r="VUR26" s="780"/>
      <c r="VUS26" s="780"/>
      <c r="VUT26" s="780"/>
      <c r="VUU26" s="780"/>
      <c r="VUV26" s="780"/>
      <c r="VUW26" s="780"/>
      <c r="VUX26" s="780"/>
      <c r="VUY26" s="780"/>
      <c r="VUZ26" s="780"/>
      <c r="VVA26" s="780"/>
      <c r="VVB26" s="780"/>
      <c r="VVC26" s="780"/>
      <c r="VVD26" s="780"/>
      <c r="VVE26" s="780"/>
      <c r="VVF26" s="780"/>
      <c r="VVG26" s="780"/>
      <c r="VVH26" s="780"/>
      <c r="VVI26" s="780"/>
      <c r="VVJ26" s="780"/>
      <c r="VVK26" s="780"/>
      <c r="VVL26" s="780"/>
      <c r="VVM26" s="780"/>
      <c r="VVN26" s="780"/>
      <c r="VVO26" s="780"/>
      <c r="VVP26" s="780"/>
      <c r="VVQ26" s="780"/>
      <c r="VVR26" s="780"/>
      <c r="VVS26" s="780"/>
      <c r="VVT26" s="780"/>
      <c r="VVU26" s="780"/>
      <c r="VVV26" s="780"/>
      <c r="VVW26" s="780"/>
      <c r="VVX26" s="780"/>
      <c r="VVY26" s="780"/>
      <c r="VVZ26" s="780"/>
      <c r="VWA26" s="780"/>
      <c r="VWB26" s="780"/>
      <c r="VWC26" s="780"/>
      <c r="VWD26" s="780"/>
      <c r="VWE26" s="780"/>
      <c r="VWF26" s="780"/>
      <c r="VWG26" s="780"/>
      <c r="VWH26" s="780"/>
      <c r="VWI26" s="780"/>
      <c r="VWJ26" s="780"/>
      <c r="VWK26" s="780"/>
      <c r="VWL26" s="780"/>
      <c r="VWM26" s="780"/>
      <c r="VWN26" s="780"/>
      <c r="VWO26" s="780"/>
      <c r="VWP26" s="780"/>
      <c r="VWQ26" s="780"/>
      <c r="VWR26" s="780"/>
      <c r="VWS26" s="780"/>
      <c r="VWT26" s="780"/>
      <c r="VWU26" s="780"/>
      <c r="VWV26" s="780"/>
      <c r="VWW26" s="780"/>
      <c r="VWX26" s="780"/>
      <c r="VWY26" s="780"/>
      <c r="VWZ26" s="780"/>
      <c r="VXA26" s="780"/>
      <c r="VXB26" s="780"/>
      <c r="VXC26" s="780"/>
      <c r="VXD26" s="780"/>
      <c r="VXE26" s="780"/>
      <c r="VXF26" s="780"/>
      <c r="VXG26" s="780"/>
      <c r="VXH26" s="780"/>
      <c r="VXI26" s="780"/>
      <c r="VXJ26" s="780"/>
      <c r="VXK26" s="780"/>
      <c r="VXL26" s="780"/>
      <c r="VXM26" s="780"/>
      <c r="VXN26" s="780"/>
      <c r="VXO26" s="780"/>
      <c r="VXP26" s="780"/>
      <c r="VXQ26" s="780"/>
      <c r="VXR26" s="780"/>
      <c r="VXS26" s="780"/>
      <c r="VXT26" s="780"/>
      <c r="VXU26" s="780"/>
      <c r="VXV26" s="780"/>
      <c r="VXW26" s="780"/>
      <c r="VXX26" s="780"/>
      <c r="VXY26" s="780"/>
      <c r="VXZ26" s="780"/>
      <c r="VYA26" s="780"/>
      <c r="VYB26" s="780"/>
      <c r="VYC26" s="780"/>
      <c r="VYD26" s="780"/>
      <c r="VYE26" s="780"/>
      <c r="VYF26" s="780"/>
      <c r="VYG26" s="780"/>
      <c r="VYH26" s="780"/>
      <c r="VYI26" s="780"/>
      <c r="VYJ26" s="780"/>
      <c r="VYK26" s="780"/>
      <c r="VYL26" s="780"/>
      <c r="VYM26" s="780"/>
      <c r="VYN26" s="780"/>
      <c r="VYO26" s="780"/>
      <c r="VYP26" s="780"/>
      <c r="VYQ26" s="780"/>
      <c r="VYR26" s="780"/>
      <c r="VYS26" s="780"/>
      <c r="VYT26" s="780"/>
      <c r="VYU26" s="780"/>
      <c r="VYV26" s="780"/>
      <c r="VYW26" s="780"/>
      <c r="VYX26" s="780"/>
      <c r="VYY26" s="780"/>
      <c r="VYZ26" s="780"/>
      <c r="VZA26" s="780"/>
      <c r="VZB26" s="780"/>
      <c r="VZC26" s="780"/>
      <c r="VZD26" s="780"/>
      <c r="VZE26" s="780"/>
      <c r="VZF26" s="780"/>
      <c r="VZG26" s="780"/>
      <c r="VZH26" s="780"/>
      <c r="VZI26" s="780"/>
      <c r="VZJ26" s="780"/>
      <c r="VZK26" s="780"/>
      <c r="VZL26" s="780"/>
      <c r="VZM26" s="780"/>
      <c r="VZN26" s="780"/>
      <c r="VZO26" s="780"/>
      <c r="VZP26" s="780"/>
      <c r="VZQ26" s="780"/>
      <c r="VZR26" s="780"/>
      <c r="VZS26" s="780"/>
      <c r="VZT26" s="780"/>
      <c r="VZU26" s="780"/>
      <c r="VZV26" s="780"/>
      <c r="VZW26" s="780"/>
      <c r="VZX26" s="780"/>
      <c r="VZY26" s="780"/>
      <c r="VZZ26" s="780"/>
      <c r="WAA26" s="780"/>
      <c r="WAB26" s="780"/>
      <c r="WAC26" s="780"/>
      <c r="WAD26" s="780"/>
      <c r="WAE26" s="780"/>
      <c r="WAF26" s="780"/>
      <c r="WAG26" s="780"/>
      <c r="WAH26" s="780"/>
      <c r="WAI26" s="780"/>
      <c r="WAJ26" s="780"/>
      <c r="WAK26" s="780"/>
      <c r="WAL26" s="780"/>
      <c r="WAM26" s="780"/>
      <c r="WAN26" s="780"/>
      <c r="WAO26" s="780"/>
      <c r="WAP26" s="780"/>
      <c r="WAQ26" s="780"/>
      <c r="WAR26" s="780"/>
      <c r="WAS26" s="780"/>
      <c r="WAT26" s="780"/>
      <c r="WAU26" s="780"/>
      <c r="WAV26" s="780"/>
      <c r="WAW26" s="780"/>
      <c r="WAX26" s="780"/>
      <c r="WAY26" s="780"/>
      <c r="WAZ26" s="780"/>
      <c r="WBA26" s="780"/>
      <c r="WBB26" s="780"/>
      <c r="WBC26" s="780"/>
      <c r="WBD26" s="780"/>
      <c r="WBE26" s="780"/>
      <c r="WBF26" s="780"/>
      <c r="WBG26" s="780"/>
      <c r="WBH26" s="780"/>
      <c r="WBI26" s="780"/>
      <c r="WBJ26" s="780"/>
      <c r="WBK26" s="780"/>
      <c r="WBL26" s="780"/>
      <c r="WBM26" s="780"/>
      <c r="WBN26" s="780"/>
      <c r="WBO26" s="780"/>
      <c r="WBP26" s="780"/>
      <c r="WBQ26" s="780"/>
      <c r="WBR26" s="780"/>
      <c r="WBS26" s="780"/>
      <c r="WBT26" s="780"/>
      <c r="WBU26" s="780"/>
      <c r="WBV26" s="780"/>
      <c r="WBW26" s="780"/>
      <c r="WBX26" s="780"/>
      <c r="WBY26" s="780"/>
      <c r="WBZ26" s="780"/>
      <c r="WCA26" s="780"/>
      <c r="WCB26" s="780"/>
      <c r="WCC26" s="780"/>
      <c r="WCD26" s="780"/>
      <c r="WCE26" s="780"/>
      <c r="WCF26" s="780"/>
      <c r="WCG26" s="780"/>
      <c r="WCH26" s="780"/>
      <c r="WCI26" s="780"/>
      <c r="WCJ26" s="780"/>
      <c r="WCK26" s="780"/>
      <c r="WCL26" s="780"/>
      <c r="WCM26" s="780"/>
      <c r="WCN26" s="780"/>
      <c r="WCO26" s="780"/>
      <c r="WCP26" s="780"/>
      <c r="WCQ26" s="780"/>
      <c r="WCR26" s="780"/>
      <c r="WCS26" s="780"/>
      <c r="WCT26" s="780"/>
      <c r="WCU26" s="780"/>
      <c r="WCV26" s="780"/>
      <c r="WCW26" s="780"/>
      <c r="WCX26" s="780"/>
      <c r="WCY26" s="780"/>
      <c r="WCZ26" s="780"/>
      <c r="WDA26" s="780"/>
      <c r="WDB26" s="780"/>
      <c r="WDC26" s="780"/>
      <c r="WDD26" s="780"/>
      <c r="WDE26" s="780"/>
      <c r="WDF26" s="780"/>
      <c r="WDG26" s="780"/>
      <c r="WDH26" s="780"/>
      <c r="WDI26" s="780"/>
      <c r="WDJ26" s="780"/>
      <c r="WDK26" s="780"/>
      <c r="WDL26" s="780"/>
      <c r="WDM26" s="780"/>
      <c r="WDN26" s="780"/>
      <c r="WDO26" s="780"/>
      <c r="WDP26" s="780"/>
      <c r="WDQ26" s="780"/>
      <c r="WDR26" s="780"/>
      <c r="WDS26" s="780"/>
      <c r="WDT26" s="780"/>
      <c r="WDU26" s="780"/>
      <c r="WDV26" s="780"/>
      <c r="WDW26" s="780"/>
      <c r="WDX26" s="780"/>
      <c r="WDY26" s="780"/>
      <c r="WDZ26" s="780"/>
      <c r="WEA26" s="780"/>
      <c r="WEB26" s="780"/>
      <c r="WEC26" s="780"/>
      <c r="WED26" s="780"/>
      <c r="WEE26" s="780"/>
      <c r="WEF26" s="780"/>
      <c r="WEG26" s="780"/>
      <c r="WEH26" s="780"/>
      <c r="WEI26" s="780"/>
      <c r="WEJ26" s="780"/>
      <c r="WEK26" s="780"/>
      <c r="WEL26" s="780"/>
      <c r="WEM26" s="780"/>
      <c r="WEN26" s="780"/>
      <c r="WEO26" s="780"/>
      <c r="WEP26" s="780"/>
      <c r="WEQ26" s="780"/>
      <c r="WER26" s="780"/>
      <c r="WES26" s="780"/>
      <c r="WET26" s="780"/>
      <c r="WEU26" s="780"/>
      <c r="WEV26" s="780"/>
      <c r="WEW26" s="780"/>
      <c r="WEX26" s="780"/>
      <c r="WEY26" s="780"/>
      <c r="WEZ26" s="780"/>
      <c r="WFA26" s="780"/>
      <c r="WFB26" s="780"/>
      <c r="WFC26" s="780"/>
      <c r="WFD26" s="780"/>
      <c r="WFE26" s="780"/>
      <c r="WFF26" s="780"/>
      <c r="WFG26" s="780"/>
      <c r="WFH26" s="780"/>
      <c r="WFI26" s="780"/>
      <c r="WFJ26" s="780"/>
      <c r="WFK26" s="780"/>
      <c r="WFL26" s="780"/>
      <c r="WFM26" s="780"/>
      <c r="WFN26" s="780"/>
      <c r="WFO26" s="780"/>
      <c r="WFP26" s="780"/>
      <c r="WFQ26" s="780"/>
      <c r="WFR26" s="780"/>
      <c r="WFS26" s="780"/>
      <c r="WFT26" s="780"/>
      <c r="WFU26" s="780"/>
      <c r="WFV26" s="780"/>
      <c r="WFW26" s="780"/>
      <c r="WFX26" s="780"/>
      <c r="WFY26" s="780"/>
      <c r="WFZ26" s="780"/>
      <c r="WGA26" s="780"/>
      <c r="WGB26" s="780"/>
      <c r="WGC26" s="780"/>
      <c r="WGD26" s="780"/>
      <c r="WGE26" s="780"/>
      <c r="WGF26" s="780"/>
      <c r="WGG26" s="780"/>
      <c r="WGH26" s="780"/>
      <c r="WGI26" s="780"/>
      <c r="WGJ26" s="780"/>
      <c r="WGK26" s="780"/>
      <c r="WGL26" s="780"/>
      <c r="WGM26" s="780"/>
      <c r="WGN26" s="780"/>
      <c r="WGO26" s="780"/>
      <c r="WGP26" s="780"/>
      <c r="WGQ26" s="780"/>
      <c r="WGR26" s="780"/>
      <c r="WGS26" s="780"/>
      <c r="WGT26" s="780"/>
      <c r="WGU26" s="780"/>
      <c r="WGV26" s="780"/>
      <c r="WGW26" s="780"/>
      <c r="WGX26" s="780"/>
      <c r="WGY26" s="780"/>
      <c r="WGZ26" s="780"/>
      <c r="WHA26" s="780"/>
      <c r="WHB26" s="780"/>
      <c r="WHC26" s="780"/>
      <c r="WHD26" s="780"/>
      <c r="WHE26" s="780"/>
      <c r="WHF26" s="780"/>
      <c r="WHG26" s="780"/>
      <c r="WHH26" s="780"/>
      <c r="WHI26" s="780"/>
      <c r="WHJ26" s="780"/>
      <c r="WHK26" s="780"/>
      <c r="WHL26" s="780"/>
      <c r="WHM26" s="780"/>
      <c r="WHN26" s="780"/>
      <c r="WHO26" s="780"/>
      <c r="WHP26" s="780"/>
      <c r="WHQ26" s="780"/>
      <c r="WHR26" s="780"/>
      <c r="WHS26" s="780"/>
      <c r="WHT26" s="780"/>
      <c r="WHU26" s="780"/>
      <c r="WHV26" s="780"/>
      <c r="WHW26" s="780"/>
      <c r="WHX26" s="780"/>
      <c r="WHY26" s="780"/>
      <c r="WHZ26" s="780"/>
      <c r="WIA26" s="780"/>
      <c r="WIB26" s="780"/>
      <c r="WIC26" s="780"/>
      <c r="WID26" s="780"/>
      <c r="WIE26" s="780"/>
      <c r="WIF26" s="780"/>
      <c r="WIG26" s="780"/>
      <c r="WIH26" s="780"/>
      <c r="WII26" s="780"/>
      <c r="WIJ26" s="780"/>
      <c r="WIK26" s="780"/>
      <c r="WIL26" s="780"/>
      <c r="WIM26" s="780"/>
      <c r="WIN26" s="780"/>
      <c r="WIO26" s="780"/>
      <c r="WIP26" s="780"/>
      <c r="WIQ26" s="780"/>
      <c r="WIR26" s="780"/>
      <c r="WIS26" s="780"/>
      <c r="WIT26" s="780"/>
      <c r="WIU26" s="780"/>
      <c r="WIV26" s="780"/>
      <c r="WIW26" s="780"/>
      <c r="WIX26" s="780"/>
      <c r="WIY26" s="780"/>
      <c r="WIZ26" s="780"/>
      <c r="WJA26" s="780"/>
      <c r="WJB26" s="780"/>
      <c r="WJC26" s="780"/>
      <c r="WJD26" s="780"/>
      <c r="WJE26" s="780"/>
      <c r="WJF26" s="780"/>
      <c r="WJG26" s="780"/>
      <c r="WJH26" s="780"/>
      <c r="WJI26" s="780"/>
      <c r="WJJ26" s="780"/>
      <c r="WJK26" s="780"/>
      <c r="WJL26" s="780"/>
      <c r="WJM26" s="780"/>
      <c r="WJN26" s="780"/>
      <c r="WJO26" s="780"/>
      <c r="WJP26" s="780"/>
      <c r="WJQ26" s="780"/>
      <c r="WJR26" s="780"/>
      <c r="WJS26" s="780"/>
      <c r="WJT26" s="780"/>
      <c r="WJU26" s="780"/>
      <c r="WJV26" s="780"/>
      <c r="WJW26" s="780"/>
      <c r="WJX26" s="780"/>
      <c r="WJY26" s="780"/>
      <c r="WJZ26" s="780"/>
      <c r="WKA26" s="780"/>
      <c r="WKB26" s="780"/>
      <c r="WKC26" s="780"/>
      <c r="WKD26" s="780"/>
      <c r="WKE26" s="780"/>
      <c r="WKF26" s="780"/>
      <c r="WKG26" s="780"/>
      <c r="WKH26" s="780"/>
      <c r="WKI26" s="780"/>
      <c r="WKJ26" s="780"/>
      <c r="WKK26" s="780"/>
      <c r="WKL26" s="780"/>
      <c r="WKM26" s="780"/>
      <c r="WKN26" s="780"/>
      <c r="WKO26" s="780"/>
      <c r="WKP26" s="780"/>
      <c r="WKQ26" s="780"/>
      <c r="WKR26" s="780"/>
      <c r="WKS26" s="780"/>
      <c r="WKT26" s="780"/>
      <c r="WKU26" s="780"/>
      <c r="WKV26" s="780"/>
      <c r="WKW26" s="780"/>
      <c r="WKX26" s="780"/>
      <c r="WKY26" s="780"/>
      <c r="WKZ26" s="780"/>
      <c r="WLA26" s="780"/>
      <c r="WLB26" s="780"/>
      <c r="WLC26" s="780"/>
      <c r="WLD26" s="780"/>
      <c r="WLE26" s="780"/>
      <c r="WLF26" s="780"/>
      <c r="WLG26" s="780"/>
      <c r="WLH26" s="780"/>
      <c r="WLI26" s="780"/>
      <c r="WLJ26" s="780"/>
      <c r="WLK26" s="780"/>
      <c r="WLL26" s="780"/>
      <c r="WLM26" s="780"/>
      <c r="WLN26" s="780"/>
      <c r="WLO26" s="780"/>
      <c r="WLP26" s="780"/>
      <c r="WLQ26" s="780"/>
      <c r="WLR26" s="780"/>
      <c r="WLS26" s="780"/>
      <c r="WLT26" s="780"/>
      <c r="WLU26" s="780"/>
      <c r="WLV26" s="780"/>
      <c r="WLW26" s="780"/>
      <c r="WLX26" s="780"/>
      <c r="WLY26" s="780"/>
      <c r="WLZ26" s="780"/>
      <c r="WMA26" s="780"/>
      <c r="WMB26" s="780"/>
      <c r="WMC26" s="780"/>
      <c r="WMD26" s="780"/>
      <c r="WME26" s="780"/>
      <c r="WMF26" s="780"/>
      <c r="WMG26" s="780"/>
      <c r="WMH26" s="780"/>
      <c r="WMI26" s="780"/>
      <c r="WMJ26" s="780"/>
      <c r="WMK26" s="780"/>
      <c r="WML26" s="780"/>
      <c r="WMM26" s="780"/>
      <c r="WMN26" s="780"/>
      <c r="WMO26" s="780"/>
      <c r="WMP26" s="780"/>
      <c r="WMQ26" s="780"/>
      <c r="WMR26" s="780"/>
      <c r="WMS26" s="780"/>
      <c r="WMT26" s="780"/>
      <c r="WMU26" s="780"/>
      <c r="WMV26" s="780"/>
      <c r="WMW26" s="780"/>
      <c r="WMX26" s="780"/>
      <c r="WMY26" s="780"/>
      <c r="WMZ26" s="780"/>
      <c r="WNA26" s="780"/>
      <c r="WNB26" s="780"/>
      <c r="WNC26" s="780"/>
      <c r="WND26" s="780"/>
      <c r="WNE26" s="780"/>
      <c r="WNF26" s="780"/>
      <c r="WNG26" s="780"/>
      <c r="WNH26" s="780"/>
      <c r="WNI26" s="780"/>
      <c r="WNJ26" s="780"/>
      <c r="WNK26" s="780"/>
      <c r="WNL26" s="780"/>
      <c r="WNM26" s="780"/>
      <c r="WNN26" s="780"/>
      <c r="WNO26" s="780"/>
      <c r="WNP26" s="780"/>
      <c r="WNQ26" s="780"/>
      <c r="WNR26" s="780"/>
      <c r="WNS26" s="780"/>
      <c r="WNT26" s="780"/>
      <c r="WNU26" s="780"/>
      <c r="WNV26" s="780"/>
      <c r="WNW26" s="780"/>
      <c r="WNX26" s="780"/>
      <c r="WNY26" s="780"/>
      <c r="WNZ26" s="780"/>
      <c r="WOA26" s="780"/>
      <c r="WOB26" s="780"/>
      <c r="WOC26" s="780"/>
      <c r="WOD26" s="780"/>
      <c r="WOE26" s="780"/>
      <c r="WOF26" s="780"/>
      <c r="WOG26" s="780"/>
      <c r="WOH26" s="780"/>
      <c r="WOI26" s="780"/>
      <c r="WOJ26" s="780"/>
      <c r="WOK26" s="780"/>
      <c r="WOL26" s="780"/>
      <c r="WOM26" s="780"/>
      <c r="WON26" s="780"/>
      <c r="WOO26" s="780"/>
      <c r="WOP26" s="780"/>
      <c r="WOQ26" s="780"/>
      <c r="WOR26" s="780"/>
      <c r="WOS26" s="780"/>
      <c r="WOT26" s="780"/>
      <c r="WOU26" s="780"/>
      <c r="WOV26" s="780"/>
      <c r="WOW26" s="780"/>
      <c r="WOX26" s="780"/>
      <c r="WOY26" s="780"/>
      <c r="WOZ26" s="780"/>
      <c r="WPA26" s="780"/>
      <c r="WPB26" s="780"/>
      <c r="WPC26" s="780"/>
      <c r="WPD26" s="780"/>
      <c r="WPE26" s="780"/>
      <c r="WPF26" s="780"/>
      <c r="WPG26" s="780"/>
      <c r="WPH26" s="780"/>
      <c r="WPI26" s="780"/>
      <c r="WPJ26" s="780"/>
      <c r="WPK26" s="780"/>
      <c r="WPL26" s="780"/>
      <c r="WPM26" s="780"/>
      <c r="WPN26" s="780"/>
      <c r="WPO26" s="780"/>
      <c r="WPP26" s="780"/>
      <c r="WPQ26" s="780"/>
      <c r="WPR26" s="780"/>
      <c r="WPS26" s="780"/>
      <c r="WPT26" s="780"/>
      <c r="WPU26" s="780"/>
      <c r="WPV26" s="780"/>
      <c r="WPW26" s="780"/>
      <c r="WPX26" s="780"/>
      <c r="WPY26" s="780"/>
      <c r="WPZ26" s="780"/>
      <c r="WQA26" s="780"/>
      <c r="WQB26" s="780"/>
      <c r="WQC26" s="780"/>
      <c r="WQD26" s="780"/>
      <c r="WQE26" s="780"/>
      <c r="WQF26" s="780"/>
      <c r="WQG26" s="780"/>
      <c r="WQH26" s="780"/>
      <c r="WQI26" s="780"/>
      <c r="WQJ26" s="780"/>
      <c r="WQK26" s="780"/>
      <c r="WQL26" s="780"/>
      <c r="WQM26" s="780"/>
      <c r="WQN26" s="780"/>
      <c r="WQO26" s="780"/>
      <c r="WQP26" s="780"/>
      <c r="WQQ26" s="780"/>
      <c r="WQR26" s="780"/>
      <c r="WQS26" s="780"/>
      <c r="WQT26" s="780"/>
      <c r="WQU26" s="780"/>
      <c r="WQV26" s="780"/>
      <c r="WQW26" s="780"/>
      <c r="WQX26" s="780"/>
      <c r="WQY26" s="780"/>
      <c r="WQZ26" s="780"/>
      <c r="WRA26" s="780"/>
      <c r="WRB26" s="780"/>
      <c r="WRC26" s="780"/>
      <c r="WRD26" s="780"/>
      <c r="WRE26" s="780"/>
      <c r="WRF26" s="780"/>
      <c r="WRG26" s="780"/>
      <c r="WRH26" s="780"/>
      <c r="WRI26" s="780"/>
      <c r="WRJ26" s="780"/>
      <c r="WRK26" s="780"/>
      <c r="WRL26" s="780"/>
      <c r="WRM26" s="780"/>
      <c r="WRN26" s="780"/>
      <c r="WRO26" s="780"/>
      <c r="WRP26" s="780"/>
      <c r="WRQ26" s="780"/>
      <c r="WRR26" s="780"/>
      <c r="WRS26" s="780"/>
      <c r="WRT26" s="780"/>
      <c r="WRU26" s="780"/>
      <c r="WRV26" s="780"/>
      <c r="WRW26" s="780"/>
      <c r="WRX26" s="780"/>
      <c r="WRY26" s="780"/>
      <c r="WRZ26" s="780"/>
      <c r="WSA26" s="780"/>
      <c r="WSB26" s="780"/>
      <c r="WSC26" s="780"/>
      <c r="WSD26" s="780"/>
      <c r="WSE26" s="780"/>
      <c r="WSF26" s="780"/>
      <c r="WSG26" s="780"/>
      <c r="WSH26" s="780"/>
      <c r="WSI26" s="780"/>
      <c r="WSJ26" s="780"/>
      <c r="WSK26" s="780"/>
      <c r="WSL26" s="780"/>
      <c r="WSM26" s="780"/>
      <c r="WSN26" s="780"/>
      <c r="WSO26" s="780"/>
      <c r="WSP26" s="780"/>
      <c r="WSQ26" s="780"/>
      <c r="WSR26" s="780"/>
      <c r="WSS26" s="780"/>
      <c r="WST26" s="780"/>
      <c r="WSU26" s="780"/>
      <c r="WSV26" s="780"/>
      <c r="WSW26" s="780"/>
      <c r="WSX26" s="780"/>
      <c r="WSY26" s="780"/>
      <c r="WSZ26" s="780"/>
      <c r="WTA26" s="780"/>
      <c r="WTB26" s="780"/>
      <c r="WTC26" s="780"/>
      <c r="WTD26" s="780"/>
      <c r="WTE26" s="780"/>
      <c r="WTF26" s="780"/>
      <c r="WTG26" s="780"/>
      <c r="WTH26" s="780"/>
      <c r="WTI26" s="780"/>
      <c r="WTJ26" s="780"/>
      <c r="WTK26" s="780"/>
      <c r="WTL26" s="780"/>
      <c r="WTM26" s="780"/>
      <c r="WTN26" s="780"/>
      <c r="WTO26" s="780"/>
      <c r="WTP26" s="780"/>
      <c r="WTQ26" s="780"/>
      <c r="WTR26" s="780"/>
      <c r="WTS26" s="780"/>
      <c r="WTT26" s="780"/>
      <c r="WTU26" s="780"/>
      <c r="WTV26" s="780"/>
      <c r="WTW26" s="780"/>
      <c r="WTX26" s="780"/>
      <c r="WTY26" s="780"/>
      <c r="WTZ26" s="780"/>
      <c r="WUA26" s="780"/>
      <c r="WUB26" s="780"/>
      <c r="WUC26" s="780"/>
      <c r="WUD26" s="780"/>
      <c r="WUE26" s="780"/>
      <c r="WUF26" s="780"/>
      <c r="WUG26" s="780"/>
      <c r="WUH26" s="780"/>
      <c r="WUI26" s="780"/>
      <c r="WUJ26" s="780"/>
      <c r="WUK26" s="780"/>
      <c r="WUL26" s="780"/>
      <c r="WUM26" s="780"/>
      <c r="WUN26" s="780"/>
      <c r="WUO26" s="780"/>
      <c r="WUP26" s="780"/>
      <c r="WUQ26" s="780"/>
      <c r="WUR26" s="780"/>
      <c r="WUS26" s="780"/>
      <c r="WUT26" s="780"/>
      <c r="WUU26" s="780"/>
      <c r="WUV26" s="780"/>
      <c r="WUW26" s="780"/>
      <c r="WUX26" s="780"/>
      <c r="WUY26" s="780"/>
      <c r="WUZ26" s="780"/>
      <c r="WVA26" s="780"/>
      <c r="WVB26" s="780"/>
      <c r="WVC26" s="780"/>
      <c r="WVD26" s="780"/>
      <c r="WVE26" s="780"/>
      <c r="WVF26" s="780"/>
      <c r="WVG26" s="780"/>
      <c r="WVH26" s="780"/>
      <c r="WVI26" s="780"/>
      <c r="WVJ26" s="780"/>
      <c r="WVK26" s="780"/>
      <c r="WVL26" s="780"/>
      <c r="WVM26" s="780"/>
      <c r="WVN26" s="780"/>
      <c r="WVO26" s="780"/>
      <c r="WVP26" s="780"/>
      <c r="WVQ26" s="780"/>
      <c r="WVR26" s="780"/>
      <c r="WVS26" s="780"/>
      <c r="WVT26" s="780"/>
      <c r="WVU26" s="780"/>
      <c r="WVV26" s="780"/>
      <c r="WVW26" s="780"/>
      <c r="WVX26" s="780"/>
      <c r="WVY26" s="780"/>
      <c r="WVZ26" s="780"/>
      <c r="WWA26" s="780"/>
      <c r="WWB26" s="780"/>
      <c r="WWC26" s="780"/>
      <c r="WWD26" s="780"/>
      <c r="WWE26" s="780"/>
      <c r="WWF26" s="780"/>
      <c r="WWG26" s="780"/>
      <c r="WWH26" s="780"/>
      <c r="WWI26" s="780"/>
      <c r="WWJ26" s="780"/>
      <c r="WWK26" s="780"/>
      <c r="WWL26" s="780"/>
      <c r="WWM26" s="780"/>
      <c r="WWN26" s="780"/>
      <c r="WWO26" s="780"/>
      <c r="WWP26" s="780"/>
      <c r="WWQ26" s="780"/>
      <c r="WWR26" s="780"/>
      <c r="WWS26" s="780"/>
      <c r="WWT26" s="780"/>
      <c r="WWU26" s="780"/>
      <c r="WWV26" s="780"/>
      <c r="WWW26" s="780"/>
      <c r="WWX26" s="780"/>
      <c r="WWY26" s="780"/>
      <c r="WWZ26" s="780"/>
      <c r="WXA26" s="780"/>
      <c r="WXB26" s="780"/>
      <c r="WXC26" s="780"/>
      <c r="WXD26" s="780"/>
      <c r="WXE26" s="780"/>
      <c r="WXF26" s="780"/>
      <c r="WXG26" s="780"/>
      <c r="WXH26" s="780"/>
      <c r="WXI26" s="780"/>
      <c r="WXJ26" s="780"/>
      <c r="WXK26" s="780"/>
      <c r="WXL26" s="780"/>
      <c r="WXM26" s="780"/>
      <c r="WXN26" s="780"/>
      <c r="WXO26" s="780"/>
      <c r="WXP26" s="780"/>
      <c r="WXQ26" s="780"/>
      <c r="WXR26" s="780"/>
      <c r="WXS26" s="780"/>
      <c r="WXT26" s="780"/>
      <c r="WXU26" s="780"/>
      <c r="WXV26" s="780"/>
      <c r="WXW26" s="780"/>
      <c r="WXX26" s="780"/>
      <c r="WXY26" s="780"/>
      <c r="WXZ26" s="780"/>
      <c r="WYA26" s="780"/>
      <c r="WYB26" s="780"/>
      <c r="WYC26" s="780"/>
      <c r="WYD26" s="780"/>
      <c r="WYE26" s="780"/>
      <c r="WYF26" s="780"/>
      <c r="WYG26" s="780"/>
      <c r="WYH26" s="780"/>
      <c r="WYI26" s="780"/>
      <c r="WYJ26" s="780"/>
      <c r="WYK26" s="780"/>
      <c r="WYL26" s="780"/>
      <c r="WYM26" s="780"/>
      <c r="WYN26" s="780"/>
      <c r="WYO26" s="780"/>
      <c r="WYP26" s="780"/>
      <c r="WYQ26" s="780"/>
      <c r="WYR26" s="780"/>
      <c r="WYS26" s="780"/>
      <c r="WYT26" s="780"/>
      <c r="WYU26" s="780"/>
      <c r="WYV26" s="780"/>
      <c r="WYW26" s="780"/>
      <c r="WYX26" s="780"/>
      <c r="WYY26" s="780"/>
      <c r="WYZ26" s="780"/>
      <c r="WZA26" s="780"/>
      <c r="WZB26" s="780"/>
      <c r="WZC26" s="780"/>
      <c r="WZD26" s="780"/>
      <c r="WZE26" s="780"/>
      <c r="WZF26" s="780"/>
      <c r="WZG26" s="780"/>
      <c r="WZH26" s="780"/>
      <c r="WZI26" s="780"/>
      <c r="WZJ26" s="780"/>
      <c r="WZK26" s="780"/>
      <c r="WZL26" s="780"/>
      <c r="WZM26" s="780"/>
      <c r="WZN26" s="780"/>
      <c r="WZO26" s="780"/>
      <c r="WZP26" s="780"/>
      <c r="WZQ26" s="780"/>
      <c r="WZR26" s="780"/>
      <c r="WZS26" s="780"/>
      <c r="WZT26" s="780"/>
      <c r="WZU26" s="780"/>
      <c r="WZV26" s="780"/>
      <c r="WZW26" s="780"/>
      <c r="WZX26" s="780"/>
      <c r="WZY26" s="780"/>
      <c r="WZZ26" s="780"/>
      <c r="XAA26" s="780"/>
      <c r="XAB26" s="780"/>
      <c r="XAC26" s="780"/>
      <c r="XAD26" s="780"/>
      <c r="XAE26" s="780"/>
      <c r="XAF26" s="780"/>
      <c r="XAG26" s="780"/>
      <c r="XAH26" s="780"/>
      <c r="XAI26" s="780"/>
      <c r="XAJ26" s="780"/>
      <c r="XAK26" s="780"/>
      <c r="XAL26" s="780"/>
      <c r="XAM26" s="780"/>
      <c r="XAN26" s="780"/>
      <c r="XAO26" s="780"/>
      <c r="XAP26" s="780"/>
      <c r="XAQ26" s="780"/>
      <c r="XAR26" s="780"/>
      <c r="XAS26" s="780"/>
      <c r="XAT26" s="780"/>
      <c r="XAU26" s="780"/>
      <c r="XAV26" s="780"/>
      <c r="XAW26" s="780"/>
      <c r="XAX26" s="780"/>
      <c r="XAY26" s="780"/>
      <c r="XAZ26" s="780"/>
      <c r="XBA26" s="780"/>
      <c r="XBB26" s="780"/>
      <c r="XBC26" s="780"/>
      <c r="XBD26" s="780"/>
      <c r="XBE26" s="780"/>
      <c r="XBF26" s="780"/>
      <c r="XBG26" s="780"/>
      <c r="XBH26" s="780"/>
      <c r="XBI26" s="780"/>
      <c r="XBJ26" s="780"/>
      <c r="XBK26" s="780"/>
      <c r="XBL26" s="780"/>
      <c r="XBM26" s="780"/>
      <c r="XBN26" s="780"/>
      <c r="XBO26" s="780"/>
      <c r="XBP26" s="780"/>
      <c r="XBQ26" s="780"/>
      <c r="XBR26" s="780"/>
      <c r="XBS26" s="780"/>
      <c r="XBT26" s="780"/>
      <c r="XBU26" s="780"/>
      <c r="XBV26" s="780"/>
      <c r="XBW26" s="780"/>
      <c r="XBX26" s="780"/>
      <c r="XBY26" s="780"/>
      <c r="XBZ26" s="780"/>
      <c r="XCA26" s="780"/>
      <c r="XCB26" s="780"/>
      <c r="XCC26" s="780"/>
      <c r="XCD26" s="780"/>
      <c r="XCE26" s="780"/>
      <c r="XCF26" s="780"/>
      <c r="XCG26" s="780"/>
      <c r="XCH26" s="780"/>
      <c r="XCI26" s="780"/>
      <c r="XCJ26" s="780"/>
      <c r="XCK26" s="780"/>
      <c r="XCL26" s="780"/>
      <c r="XCM26" s="780"/>
      <c r="XCN26" s="780"/>
      <c r="XCO26" s="780"/>
      <c r="XCP26" s="780"/>
      <c r="XCQ26" s="780"/>
      <c r="XCR26" s="780"/>
      <c r="XCS26" s="780"/>
      <c r="XCT26" s="780"/>
      <c r="XCU26" s="780"/>
      <c r="XCV26" s="780"/>
      <c r="XCW26" s="780"/>
      <c r="XCX26" s="780"/>
      <c r="XCY26" s="780"/>
      <c r="XCZ26" s="780"/>
      <c r="XDA26" s="780"/>
      <c r="XDB26" s="780"/>
      <c r="XDC26" s="780"/>
      <c r="XDD26" s="780"/>
      <c r="XDE26" s="780"/>
      <c r="XDF26" s="780"/>
      <c r="XDG26" s="780"/>
      <c r="XDH26" s="780"/>
      <c r="XDI26" s="780"/>
      <c r="XDJ26" s="780"/>
      <c r="XDK26" s="780"/>
      <c r="XDL26" s="780"/>
      <c r="XDM26" s="780"/>
      <c r="XDN26" s="780"/>
      <c r="XDO26" s="780"/>
      <c r="XDP26" s="780"/>
      <c r="XDQ26" s="780"/>
      <c r="XDR26" s="780"/>
      <c r="XDS26" s="780"/>
      <c r="XDT26" s="780"/>
      <c r="XDU26" s="780"/>
      <c r="XDV26" s="780"/>
      <c r="XDW26" s="780"/>
      <c r="XDX26" s="780"/>
      <c r="XDY26" s="780"/>
      <c r="XDZ26" s="780"/>
      <c r="XEA26" s="780"/>
      <c r="XEB26" s="780"/>
      <c r="XEC26" s="780"/>
      <c r="XED26" s="780"/>
      <c r="XEE26" s="780"/>
      <c r="XEF26" s="780"/>
      <c r="XEG26" s="780"/>
      <c r="XEH26" s="780"/>
      <c r="XEI26" s="780"/>
      <c r="XEJ26" s="780"/>
      <c r="XEK26" s="780"/>
      <c r="XEL26" s="780"/>
      <c r="XEM26" s="780"/>
      <c r="XEN26" s="780"/>
      <c r="XEO26" s="780"/>
      <c r="XEP26" s="780"/>
      <c r="XEQ26" s="780"/>
      <c r="XER26" s="780"/>
      <c r="XES26" s="780"/>
      <c r="XET26" s="780"/>
      <c r="XEU26" s="780"/>
      <c r="XEV26" s="780"/>
      <c r="XEW26" s="780"/>
      <c r="XEX26" s="780"/>
      <c r="XEY26" s="780"/>
      <c r="XEZ26" s="780"/>
      <c r="XFA26" s="780"/>
      <c r="XFB26" s="780"/>
      <c r="XFC26" s="780"/>
    </row>
    <row r="27" spans="1:16384" ht="15" customHeight="1" x14ac:dyDescent="0.2">
      <c r="A27" s="778" t="s">
        <v>17801</v>
      </c>
      <c r="B27" s="778" t="s">
        <v>17775</v>
      </c>
      <c r="C27" s="778" t="s">
        <v>17776</v>
      </c>
      <c r="D27" s="778" t="s">
        <v>17802</v>
      </c>
      <c r="E27" s="778" t="s">
        <v>17803</v>
      </c>
      <c r="F27" s="794" t="s">
        <v>17779</v>
      </c>
      <c r="G27" s="794">
        <v>50000</v>
      </c>
      <c r="H27" s="794" t="s">
        <v>17780</v>
      </c>
      <c r="I27" s="780"/>
      <c r="J27" s="776" t="s">
        <v>17359</v>
      </c>
      <c r="K27" s="776" t="s">
        <v>17357</v>
      </c>
      <c r="L27" s="776" t="s">
        <v>17358</v>
      </c>
      <c r="M27" s="780"/>
      <c r="N27" s="780"/>
      <c r="O27" s="780"/>
      <c r="P27" s="780"/>
      <c r="Q27" s="780"/>
      <c r="R27" s="780"/>
      <c r="S27" s="780"/>
      <c r="T27" s="780"/>
      <c r="U27" s="780"/>
      <c r="V27" s="780"/>
      <c r="W27" s="780"/>
      <c r="X27" s="780"/>
      <c r="Y27" s="780"/>
      <c r="Z27" s="780"/>
      <c r="AA27" s="780"/>
      <c r="AB27" s="780"/>
      <c r="AC27" s="780"/>
      <c r="AD27" s="780"/>
      <c r="AE27" s="780"/>
      <c r="AF27" s="780"/>
      <c r="AG27" s="780"/>
      <c r="AH27" s="780"/>
      <c r="AI27" s="780"/>
      <c r="AJ27" s="780"/>
      <c r="AK27" s="780"/>
      <c r="AL27" s="780"/>
      <c r="AM27" s="780"/>
      <c r="AN27" s="780"/>
      <c r="AO27" s="780"/>
      <c r="AP27" s="780"/>
      <c r="AQ27" s="780"/>
      <c r="AR27" s="780"/>
      <c r="AS27" s="780"/>
      <c r="AT27" s="780"/>
      <c r="AU27" s="780"/>
      <c r="AV27" s="780"/>
      <c r="AW27" s="780"/>
      <c r="AX27" s="780"/>
      <c r="AY27" s="780"/>
      <c r="AZ27" s="780"/>
      <c r="BA27" s="780"/>
      <c r="BB27" s="780"/>
      <c r="BC27" s="780"/>
      <c r="BD27" s="780"/>
      <c r="BE27" s="780"/>
      <c r="BF27" s="780"/>
      <c r="BG27" s="780"/>
      <c r="BH27" s="780"/>
      <c r="BI27" s="780"/>
      <c r="BJ27" s="780"/>
      <c r="BK27" s="780"/>
      <c r="BL27" s="780"/>
      <c r="BM27" s="780"/>
      <c r="BN27" s="780"/>
      <c r="BO27" s="780"/>
      <c r="BP27" s="780"/>
      <c r="BQ27" s="780"/>
      <c r="BR27" s="780"/>
      <c r="BS27" s="780"/>
      <c r="BT27" s="780"/>
      <c r="BU27" s="780"/>
      <c r="BV27" s="780"/>
      <c r="BW27" s="780"/>
      <c r="BX27" s="780"/>
      <c r="BY27" s="780"/>
      <c r="BZ27" s="780"/>
      <c r="CA27" s="780"/>
      <c r="CB27" s="780"/>
      <c r="CC27" s="780"/>
      <c r="CD27" s="780"/>
      <c r="CE27" s="780"/>
      <c r="CF27" s="780"/>
      <c r="CG27" s="780"/>
      <c r="CH27" s="780"/>
      <c r="CI27" s="780"/>
      <c r="CJ27" s="780"/>
      <c r="CK27" s="780"/>
      <c r="CL27" s="780"/>
      <c r="CM27" s="780"/>
      <c r="CN27" s="780"/>
      <c r="CO27" s="780"/>
      <c r="CP27" s="780"/>
      <c r="CQ27" s="780"/>
      <c r="CR27" s="780"/>
      <c r="CS27" s="780"/>
      <c r="CT27" s="780"/>
      <c r="CU27" s="780"/>
      <c r="CV27" s="780"/>
      <c r="CW27" s="780"/>
      <c r="CX27" s="780"/>
      <c r="CY27" s="780"/>
      <c r="CZ27" s="780"/>
      <c r="DA27" s="780"/>
      <c r="DB27" s="780"/>
      <c r="DC27" s="780"/>
      <c r="DD27" s="780"/>
      <c r="DE27" s="780"/>
      <c r="DF27" s="780"/>
      <c r="DG27" s="780"/>
      <c r="DH27" s="780"/>
      <c r="DI27" s="780"/>
      <c r="DJ27" s="780"/>
      <c r="DK27" s="780"/>
      <c r="DL27" s="780"/>
      <c r="DM27" s="780"/>
      <c r="DN27" s="780"/>
      <c r="DO27" s="780"/>
      <c r="DP27" s="780"/>
      <c r="DQ27" s="780"/>
      <c r="DR27" s="780"/>
      <c r="DS27" s="780"/>
      <c r="DT27" s="780"/>
      <c r="DU27" s="780"/>
      <c r="DV27" s="780"/>
      <c r="DW27" s="780"/>
      <c r="DX27" s="780"/>
      <c r="DY27" s="780"/>
      <c r="DZ27" s="780"/>
      <c r="EA27" s="780"/>
      <c r="EB27" s="780"/>
      <c r="EC27" s="780"/>
      <c r="ED27" s="780"/>
      <c r="EE27" s="780"/>
      <c r="EF27" s="780"/>
      <c r="EG27" s="780"/>
      <c r="EH27" s="780"/>
      <c r="EI27" s="780"/>
      <c r="EJ27" s="780"/>
      <c r="EK27" s="780"/>
      <c r="EL27" s="780"/>
      <c r="EM27" s="780"/>
      <c r="EN27" s="780"/>
      <c r="EO27" s="780"/>
      <c r="EP27" s="780"/>
      <c r="EQ27" s="780"/>
      <c r="ER27" s="780"/>
      <c r="ES27" s="780"/>
      <c r="ET27" s="780"/>
      <c r="EU27" s="780"/>
      <c r="EV27" s="780"/>
      <c r="EW27" s="780"/>
      <c r="EX27" s="780"/>
      <c r="EY27" s="780"/>
      <c r="EZ27" s="780"/>
      <c r="FA27" s="780"/>
      <c r="FB27" s="780"/>
      <c r="FC27" s="780"/>
      <c r="FD27" s="780"/>
      <c r="FE27" s="780"/>
      <c r="FF27" s="780"/>
      <c r="FG27" s="780"/>
      <c r="FH27" s="780"/>
      <c r="FI27" s="780"/>
      <c r="FJ27" s="780"/>
      <c r="FK27" s="780"/>
      <c r="FL27" s="780"/>
      <c r="FM27" s="780"/>
      <c r="FN27" s="780"/>
      <c r="FO27" s="780"/>
      <c r="FP27" s="780"/>
      <c r="FQ27" s="780"/>
      <c r="FR27" s="780"/>
      <c r="FS27" s="780"/>
      <c r="FT27" s="780"/>
      <c r="FU27" s="780"/>
      <c r="FV27" s="780"/>
      <c r="FW27" s="780"/>
      <c r="FX27" s="780"/>
      <c r="FY27" s="780"/>
      <c r="FZ27" s="780"/>
      <c r="GA27" s="780"/>
      <c r="GB27" s="780"/>
      <c r="GC27" s="780"/>
      <c r="GD27" s="780"/>
      <c r="GE27" s="780"/>
      <c r="GF27" s="780"/>
      <c r="GG27" s="780"/>
      <c r="GH27" s="780"/>
      <c r="GI27" s="780"/>
      <c r="GJ27" s="780"/>
      <c r="GK27" s="780"/>
      <c r="GL27" s="780"/>
      <c r="GM27" s="780"/>
      <c r="GN27" s="780"/>
      <c r="GO27" s="780"/>
      <c r="GP27" s="780"/>
      <c r="GQ27" s="780"/>
      <c r="GR27" s="780"/>
      <c r="GS27" s="780"/>
      <c r="GT27" s="780"/>
      <c r="GU27" s="780"/>
      <c r="GV27" s="780"/>
      <c r="GW27" s="780"/>
      <c r="GX27" s="780"/>
      <c r="GY27" s="780"/>
      <c r="GZ27" s="780"/>
      <c r="HA27" s="780"/>
      <c r="HB27" s="780"/>
      <c r="HC27" s="780"/>
      <c r="HD27" s="780"/>
      <c r="HE27" s="780"/>
      <c r="HF27" s="780"/>
      <c r="HG27" s="780"/>
      <c r="HH27" s="780"/>
      <c r="HI27" s="780"/>
      <c r="HJ27" s="780"/>
      <c r="HK27" s="780"/>
      <c r="HL27" s="780"/>
      <c r="HM27" s="780"/>
      <c r="HN27" s="780"/>
      <c r="HO27" s="780"/>
      <c r="HP27" s="780"/>
      <c r="HQ27" s="780"/>
      <c r="HR27" s="780"/>
      <c r="HS27" s="780"/>
      <c r="HT27" s="780"/>
      <c r="HU27" s="780"/>
      <c r="HV27" s="780"/>
      <c r="HW27" s="780"/>
      <c r="HX27" s="780"/>
      <c r="HY27" s="780"/>
      <c r="HZ27" s="780"/>
      <c r="IA27" s="780"/>
      <c r="IB27" s="780"/>
      <c r="IC27" s="780"/>
      <c r="ID27" s="780"/>
      <c r="IE27" s="780"/>
      <c r="IF27" s="780"/>
      <c r="IG27" s="780"/>
      <c r="IH27" s="780"/>
      <c r="II27" s="780"/>
      <c r="IJ27" s="780"/>
      <c r="IK27" s="780"/>
      <c r="IL27" s="780"/>
      <c r="IM27" s="780"/>
      <c r="IN27" s="780"/>
      <c r="IO27" s="780"/>
      <c r="IP27" s="780"/>
      <c r="IQ27" s="780"/>
      <c r="IR27" s="780"/>
      <c r="IS27" s="780"/>
      <c r="IT27" s="780"/>
      <c r="IU27" s="780"/>
      <c r="IV27" s="780"/>
      <c r="IW27" s="780"/>
      <c r="IX27" s="780"/>
      <c r="IY27" s="780"/>
      <c r="IZ27" s="780"/>
      <c r="JA27" s="780"/>
      <c r="JB27" s="780"/>
      <c r="JC27" s="780"/>
      <c r="JD27" s="780"/>
      <c r="JE27" s="780"/>
      <c r="JF27" s="780"/>
      <c r="JG27" s="780"/>
      <c r="JH27" s="780"/>
      <c r="JI27" s="780"/>
      <c r="JJ27" s="780"/>
      <c r="JK27" s="780"/>
      <c r="JL27" s="780"/>
      <c r="JM27" s="780"/>
      <c r="JN27" s="780"/>
      <c r="JO27" s="780"/>
      <c r="JP27" s="780"/>
      <c r="JQ27" s="780"/>
      <c r="JR27" s="780"/>
      <c r="JS27" s="780"/>
      <c r="JT27" s="780"/>
      <c r="JU27" s="780"/>
      <c r="JV27" s="780"/>
      <c r="JW27" s="780"/>
      <c r="JX27" s="780"/>
      <c r="JY27" s="780"/>
      <c r="JZ27" s="780"/>
      <c r="KA27" s="780"/>
      <c r="KB27" s="780"/>
      <c r="KC27" s="780"/>
      <c r="KD27" s="780"/>
      <c r="KE27" s="780"/>
      <c r="KF27" s="780"/>
      <c r="KG27" s="780"/>
      <c r="KH27" s="780"/>
      <c r="KI27" s="780"/>
      <c r="KJ27" s="780"/>
      <c r="KK27" s="780"/>
      <c r="KL27" s="780"/>
      <c r="KM27" s="780"/>
      <c r="KN27" s="780"/>
      <c r="KO27" s="780"/>
      <c r="KP27" s="780"/>
      <c r="KQ27" s="780"/>
      <c r="KR27" s="780"/>
      <c r="KS27" s="780"/>
      <c r="KT27" s="780"/>
      <c r="KU27" s="780"/>
      <c r="KV27" s="780"/>
      <c r="KW27" s="780"/>
      <c r="KX27" s="780"/>
      <c r="KY27" s="780"/>
      <c r="KZ27" s="780"/>
      <c r="LA27" s="780"/>
      <c r="LB27" s="780"/>
      <c r="LC27" s="780"/>
      <c r="LD27" s="780"/>
      <c r="LE27" s="780"/>
      <c r="LF27" s="780"/>
      <c r="LG27" s="780"/>
      <c r="LH27" s="780"/>
      <c r="LI27" s="780"/>
      <c r="LJ27" s="780"/>
      <c r="LK27" s="780"/>
      <c r="LL27" s="780"/>
      <c r="LM27" s="780"/>
      <c r="LN27" s="780"/>
      <c r="LO27" s="780"/>
      <c r="LP27" s="780"/>
      <c r="LQ27" s="780"/>
      <c r="LR27" s="780"/>
      <c r="LS27" s="780"/>
      <c r="LT27" s="780"/>
      <c r="LU27" s="780"/>
      <c r="LV27" s="780"/>
      <c r="LW27" s="780"/>
      <c r="LX27" s="780"/>
      <c r="LY27" s="780"/>
      <c r="LZ27" s="780"/>
      <c r="MA27" s="780"/>
      <c r="MB27" s="780"/>
      <c r="MC27" s="780"/>
      <c r="MD27" s="780"/>
      <c r="ME27" s="780"/>
      <c r="MF27" s="780"/>
      <c r="MG27" s="780"/>
      <c r="MH27" s="780"/>
      <c r="MI27" s="780"/>
      <c r="MJ27" s="780"/>
      <c r="MK27" s="780"/>
      <c r="ML27" s="780"/>
      <c r="MM27" s="780"/>
      <c r="MN27" s="780"/>
      <c r="MO27" s="780"/>
      <c r="MP27" s="780"/>
      <c r="MQ27" s="780"/>
      <c r="MR27" s="780"/>
      <c r="MS27" s="780"/>
      <c r="MT27" s="780"/>
      <c r="MU27" s="780"/>
      <c r="MV27" s="780"/>
      <c r="MW27" s="780"/>
      <c r="MX27" s="780"/>
      <c r="MY27" s="780"/>
      <c r="MZ27" s="780"/>
      <c r="NA27" s="780"/>
      <c r="NB27" s="780"/>
      <c r="NC27" s="780"/>
      <c r="ND27" s="780"/>
      <c r="NE27" s="780"/>
      <c r="NF27" s="780"/>
      <c r="NG27" s="780"/>
      <c r="NH27" s="780"/>
      <c r="NI27" s="780"/>
      <c r="NJ27" s="780"/>
      <c r="NK27" s="780"/>
      <c r="NL27" s="780"/>
      <c r="NM27" s="780"/>
      <c r="NN27" s="780"/>
      <c r="NO27" s="780"/>
      <c r="NP27" s="780"/>
      <c r="NQ27" s="780"/>
      <c r="NR27" s="780"/>
      <c r="NS27" s="780"/>
      <c r="NT27" s="780"/>
      <c r="NU27" s="780"/>
      <c r="NV27" s="780"/>
      <c r="NW27" s="780"/>
      <c r="NX27" s="780"/>
      <c r="NY27" s="780"/>
      <c r="NZ27" s="780"/>
      <c r="OA27" s="780"/>
      <c r="OB27" s="780"/>
      <c r="OC27" s="780"/>
      <c r="OD27" s="780"/>
      <c r="OE27" s="780"/>
      <c r="OF27" s="780"/>
      <c r="OG27" s="780"/>
      <c r="OH27" s="780"/>
      <c r="OI27" s="780"/>
      <c r="OJ27" s="780"/>
      <c r="OK27" s="780"/>
      <c r="OL27" s="780"/>
      <c r="OM27" s="780"/>
      <c r="ON27" s="780"/>
      <c r="OO27" s="780"/>
      <c r="OP27" s="780"/>
      <c r="OQ27" s="780"/>
      <c r="OR27" s="780"/>
      <c r="OS27" s="780"/>
      <c r="OT27" s="780"/>
      <c r="OU27" s="780"/>
      <c r="OV27" s="780"/>
      <c r="OW27" s="780"/>
      <c r="OX27" s="780"/>
      <c r="OY27" s="780"/>
      <c r="OZ27" s="780"/>
      <c r="PA27" s="780"/>
      <c r="PB27" s="780"/>
      <c r="PC27" s="780"/>
      <c r="PD27" s="780"/>
      <c r="PE27" s="780"/>
      <c r="PF27" s="780"/>
      <c r="PG27" s="780"/>
      <c r="PH27" s="780"/>
      <c r="PI27" s="780"/>
      <c r="PJ27" s="780"/>
      <c r="PK27" s="780"/>
      <c r="PL27" s="780"/>
      <c r="PM27" s="780"/>
      <c r="PN27" s="780"/>
      <c r="PO27" s="780"/>
      <c r="PP27" s="780"/>
      <c r="PQ27" s="780"/>
      <c r="PR27" s="780"/>
      <c r="PS27" s="780"/>
      <c r="PT27" s="780"/>
      <c r="PU27" s="780"/>
      <c r="PV27" s="780"/>
      <c r="PW27" s="780"/>
      <c r="PX27" s="780"/>
      <c r="PY27" s="780"/>
      <c r="PZ27" s="780"/>
      <c r="QA27" s="780"/>
      <c r="QB27" s="780"/>
      <c r="QC27" s="780"/>
      <c r="QD27" s="780"/>
      <c r="QE27" s="780"/>
      <c r="QF27" s="780"/>
      <c r="QG27" s="780"/>
      <c r="QH27" s="780"/>
      <c r="QI27" s="780"/>
      <c r="QJ27" s="780"/>
      <c r="QK27" s="780"/>
      <c r="QL27" s="780"/>
      <c r="QM27" s="780"/>
      <c r="QN27" s="780"/>
      <c r="QO27" s="780"/>
      <c r="QP27" s="780"/>
      <c r="QQ27" s="780"/>
      <c r="QR27" s="780"/>
      <c r="QS27" s="780"/>
      <c r="QT27" s="780"/>
      <c r="QU27" s="780"/>
      <c r="QV27" s="780"/>
      <c r="QW27" s="780"/>
      <c r="QX27" s="780"/>
      <c r="QY27" s="780"/>
      <c r="QZ27" s="780"/>
      <c r="RA27" s="780"/>
      <c r="RB27" s="780"/>
      <c r="RC27" s="780"/>
      <c r="RD27" s="780"/>
      <c r="RE27" s="780"/>
      <c r="RF27" s="780"/>
      <c r="RG27" s="780"/>
      <c r="RH27" s="780"/>
      <c r="RI27" s="780"/>
      <c r="RJ27" s="780"/>
      <c r="RK27" s="780"/>
      <c r="RL27" s="780"/>
      <c r="RM27" s="780"/>
      <c r="RN27" s="780"/>
      <c r="RO27" s="780"/>
      <c r="RP27" s="780"/>
      <c r="RQ27" s="780"/>
      <c r="RR27" s="780"/>
      <c r="RS27" s="780"/>
      <c r="RT27" s="780"/>
      <c r="RU27" s="780"/>
      <c r="RV27" s="780"/>
      <c r="RW27" s="780"/>
      <c r="RX27" s="780"/>
      <c r="RY27" s="780"/>
      <c r="RZ27" s="780"/>
      <c r="SA27" s="780"/>
      <c r="SB27" s="780"/>
      <c r="SC27" s="780"/>
      <c r="SD27" s="780"/>
      <c r="SE27" s="780"/>
      <c r="SF27" s="780"/>
      <c r="SG27" s="780"/>
      <c r="SH27" s="780"/>
      <c r="SI27" s="780"/>
      <c r="SJ27" s="780"/>
      <c r="SK27" s="780"/>
      <c r="SL27" s="780"/>
      <c r="SM27" s="780"/>
      <c r="SN27" s="780"/>
      <c r="SO27" s="780"/>
      <c r="SP27" s="780"/>
      <c r="SQ27" s="780"/>
      <c r="SR27" s="780"/>
      <c r="SS27" s="780"/>
      <c r="ST27" s="780"/>
      <c r="SU27" s="780"/>
      <c r="SV27" s="780"/>
      <c r="SW27" s="780"/>
      <c r="SX27" s="780"/>
      <c r="SY27" s="780"/>
      <c r="SZ27" s="780"/>
      <c r="TA27" s="780"/>
      <c r="TB27" s="780"/>
      <c r="TC27" s="780"/>
      <c r="TD27" s="780"/>
      <c r="TE27" s="780"/>
      <c r="TF27" s="780"/>
      <c r="TG27" s="780"/>
      <c r="TH27" s="780"/>
      <c r="TI27" s="780"/>
      <c r="TJ27" s="780"/>
      <c r="TK27" s="780"/>
      <c r="TL27" s="780"/>
      <c r="TM27" s="780"/>
      <c r="TN27" s="780"/>
      <c r="TO27" s="780"/>
      <c r="TP27" s="780"/>
      <c r="TQ27" s="780"/>
      <c r="TR27" s="780"/>
      <c r="TS27" s="780"/>
      <c r="TT27" s="780"/>
      <c r="TU27" s="780"/>
      <c r="TV27" s="780"/>
      <c r="TW27" s="780"/>
      <c r="TX27" s="780"/>
      <c r="TY27" s="780"/>
      <c r="TZ27" s="780"/>
      <c r="UA27" s="780"/>
      <c r="UB27" s="780"/>
      <c r="UC27" s="780"/>
      <c r="UD27" s="780"/>
      <c r="UE27" s="780"/>
      <c r="UF27" s="780"/>
      <c r="UG27" s="780"/>
      <c r="UH27" s="780"/>
      <c r="UI27" s="780"/>
      <c r="UJ27" s="780"/>
      <c r="UK27" s="780"/>
      <c r="UL27" s="780"/>
      <c r="UM27" s="780"/>
      <c r="UN27" s="780"/>
      <c r="UO27" s="780"/>
      <c r="UP27" s="780"/>
      <c r="UQ27" s="780"/>
      <c r="UR27" s="780"/>
      <c r="US27" s="780"/>
      <c r="UT27" s="780"/>
      <c r="UU27" s="780"/>
      <c r="UV27" s="780"/>
      <c r="UW27" s="780"/>
      <c r="UX27" s="780"/>
      <c r="UY27" s="780"/>
      <c r="UZ27" s="780"/>
      <c r="VA27" s="780"/>
      <c r="VB27" s="780"/>
      <c r="VC27" s="780"/>
      <c r="VD27" s="780"/>
      <c r="VE27" s="780"/>
      <c r="VF27" s="780"/>
      <c r="VG27" s="780"/>
      <c r="VH27" s="780"/>
      <c r="VI27" s="780"/>
      <c r="VJ27" s="780"/>
      <c r="VK27" s="780"/>
      <c r="VL27" s="780"/>
      <c r="VM27" s="780"/>
      <c r="VN27" s="780"/>
      <c r="VO27" s="780"/>
      <c r="VP27" s="780"/>
      <c r="VQ27" s="780"/>
      <c r="VR27" s="780"/>
      <c r="VS27" s="780"/>
      <c r="VT27" s="780"/>
      <c r="VU27" s="780"/>
      <c r="VV27" s="780"/>
      <c r="VW27" s="780"/>
      <c r="VX27" s="780"/>
      <c r="VY27" s="780"/>
      <c r="VZ27" s="780"/>
      <c r="WA27" s="780"/>
      <c r="WB27" s="780"/>
      <c r="WC27" s="780"/>
      <c r="WD27" s="780"/>
      <c r="WE27" s="780"/>
      <c r="WF27" s="780"/>
      <c r="WG27" s="780"/>
      <c r="WH27" s="780"/>
      <c r="WI27" s="780"/>
      <c r="WJ27" s="780"/>
      <c r="WK27" s="780"/>
      <c r="WL27" s="780"/>
      <c r="WM27" s="780"/>
      <c r="WN27" s="780"/>
      <c r="WO27" s="780"/>
      <c r="WP27" s="780"/>
      <c r="WQ27" s="780"/>
      <c r="WR27" s="780"/>
      <c r="WS27" s="780"/>
      <c r="WT27" s="780"/>
      <c r="WU27" s="780"/>
      <c r="WV27" s="780"/>
      <c r="WW27" s="780"/>
      <c r="WX27" s="780"/>
      <c r="WY27" s="780"/>
      <c r="WZ27" s="780"/>
      <c r="XA27" s="780"/>
      <c r="XB27" s="780"/>
      <c r="XC27" s="780"/>
      <c r="XD27" s="780"/>
      <c r="XE27" s="780"/>
      <c r="XF27" s="780"/>
      <c r="XG27" s="780"/>
      <c r="XH27" s="780"/>
      <c r="XI27" s="780"/>
      <c r="XJ27" s="780"/>
      <c r="XK27" s="780"/>
      <c r="XL27" s="780"/>
      <c r="XM27" s="780"/>
      <c r="XN27" s="780"/>
      <c r="XO27" s="780"/>
      <c r="XP27" s="780"/>
      <c r="XQ27" s="780"/>
      <c r="XR27" s="780"/>
      <c r="XS27" s="780"/>
      <c r="XT27" s="780"/>
      <c r="XU27" s="780"/>
      <c r="XV27" s="780"/>
      <c r="XW27" s="780"/>
      <c r="XX27" s="780"/>
      <c r="XY27" s="780"/>
      <c r="XZ27" s="780"/>
      <c r="YA27" s="780"/>
      <c r="YB27" s="780"/>
      <c r="YC27" s="780"/>
      <c r="YD27" s="780"/>
      <c r="YE27" s="780"/>
      <c r="YF27" s="780"/>
      <c r="YG27" s="780"/>
      <c r="YH27" s="780"/>
      <c r="YI27" s="780"/>
      <c r="YJ27" s="780"/>
      <c r="YK27" s="780"/>
      <c r="YL27" s="780"/>
      <c r="YM27" s="780"/>
      <c r="YN27" s="780"/>
      <c r="YO27" s="780"/>
      <c r="YP27" s="780"/>
      <c r="YQ27" s="780"/>
      <c r="YR27" s="780"/>
      <c r="YS27" s="780"/>
      <c r="YT27" s="780"/>
      <c r="YU27" s="780"/>
      <c r="YV27" s="780"/>
      <c r="YW27" s="780"/>
      <c r="YX27" s="780"/>
      <c r="YY27" s="780"/>
      <c r="YZ27" s="780"/>
      <c r="ZA27" s="780"/>
      <c r="ZB27" s="780"/>
      <c r="ZC27" s="780"/>
      <c r="ZD27" s="780"/>
      <c r="ZE27" s="780"/>
      <c r="ZF27" s="780"/>
      <c r="ZG27" s="780"/>
      <c r="ZH27" s="780"/>
      <c r="ZI27" s="780"/>
      <c r="ZJ27" s="780"/>
      <c r="ZK27" s="780"/>
      <c r="ZL27" s="780"/>
      <c r="ZM27" s="780"/>
      <c r="ZN27" s="780"/>
      <c r="ZO27" s="780"/>
      <c r="ZP27" s="780"/>
      <c r="ZQ27" s="780"/>
      <c r="ZR27" s="780"/>
      <c r="ZS27" s="780"/>
      <c r="ZT27" s="780"/>
      <c r="ZU27" s="780"/>
      <c r="ZV27" s="780"/>
      <c r="ZW27" s="780"/>
      <c r="ZX27" s="780"/>
      <c r="ZY27" s="780"/>
      <c r="ZZ27" s="780"/>
      <c r="AAA27" s="780"/>
      <c r="AAB27" s="780"/>
      <c r="AAC27" s="780"/>
      <c r="AAD27" s="780"/>
      <c r="AAE27" s="780"/>
      <c r="AAF27" s="780"/>
      <c r="AAG27" s="780"/>
      <c r="AAH27" s="780"/>
      <c r="AAI27" s="780"/>
      <c r="AAJ27" s="780"/>
      <c r="AAK27" s="780"/>
      <c r="AAL27" s="780"/>
      <c r="AAM27" s="780"/>
      <c r="AAN27" s="780"/>
      <c r="AAO27" s="780"/>
      <c r="AAP27" s="780"/>
      <c r="AAQ27" s="780"/>
      <c r="AAR27" s="780"/>
      <c r="AAS27" s="780"/>
      <c r="AAT27" s="780"/>
      <c r="AAU27" s="780"/>
      <c r="AAV27" s="780"/>
      <c r="AAW27" s="780"/>
      <c r="AAX27" s="780"/>
      <c r="AAY27" s="780"/>
      <c r="AAZ27" s="780"/>
      <c r="ABA27" s="780"/>
      <c r="ABB27" s="780"/>
      <c r="ABC27" s="780"/>
      <c r="ABD27" s="780"/>
      <c r="ABE27" s="780"/>
      <c r="ABF27" s="780"/>
      <c r="ABG27" s="780"/>
      <c r="ABH27" s="780"/>
      <c r="ABI27" s="780"/>
      <c r="ABJ27" s="780"/>
      <c r="ABK27" s="780"/>
      <c r="ABL27" s="780"/>
      <c r="ABM27" s="780"/>
      <c r="ABN27" s="780"/>
      <c r="ABO27" s="780"/>
      <c r="ABP27" s="780"/>
      <c r="ABQ27" s="780"/>
      <c r="ABR27" s="780"/>
      <c r="ABS27" s="780"/>
      <c r="ABT27" s="780"/>
      <c r="ABU27" s="780"/>
      <c r="ABV27" s="780"/>
      <c r="ABW27" s="780"/>
      <c r="ABX27" s="780"/>
      <c r="ABY27" s="780"/>
      <c r="ABZ27" s="780"/>
      <c r="ACA27" s="780"/>
      <c r="ACB27" s="780"/>
      <c r="ACC27" s="780"/>
      <c r="ACD27" s="780"/>
      <c r="ACE27" s="780"/>
      <c r="ACF27" s="780"/>
      <c r="ACG27" s="780"/>
      <c r="ACH27" s="780"/>
      <c r="ACI27" s="780"/>
      <c r="ACJ27" s="780"/>
      <c r="ACK27" s="780"/>
      <c r="ACL27" s="780"/>
      <c r="ACM27" s="780"/>
      <c r="ACN27" s="780"/>
      <c r="ACO27" s="780"/>
      <c r="ACP27" s="780"/>
      <c r="ACQ27" s="780"/>
      <c r="ACR27" s="780"/>
      <c r="ACS27" s="780"/>
      <c r="ACT27" s="780"/>
      <c r="ACU27" s="780"/>
      <c r="ACV27" s="780"/>
      <c r="ACW27" s="780"/>
      <c r="ACX27" s="780"/>
      <c r="ACY27" s="780"/>
      <c r="ACZ27" s="780"/>
      <c r="ADA27" s="780"/>
      <c r="ADB27" s="780"/>
      <c r="ADC27" s="780"/>
      <c r="ADD27" s="780"/>
      <c r="ADE27" s="780"/>
      <c r="ADF27" s="780"/>
      <c r="ADG27" s="780"/>
      <c r="ADH27" s="780"/>
      <c r="ADI27" s="780"/>
      <c r="ADJ27" s="780"/>
      <c r="ADK27" s="780"/>
      <c r="ADL27" s="780"/>
      <c r="ADM27" s="780"/>
      <c r="ADN27" s="780"/>
      <c r="ADO27" s="780"/>
      <c r="ADP27" s="780"/>
      <c r="ADQ27" s="780"/>
      <c r="ADR27" s="780"/>
      <c r="ADS27" s="780"/>
      <c r="ADT27" s="780"/>
      <c r="ADU27" s="780"/>
      <c r="ADV27" s="780"/>
      <c r="ADW27" s="780"/>
      <c r="ADX27" s="780"/>
      <c r="ADY27" s="780"/>
      <c r="ADZ27" s="780"/>
      <c r="AEA27" s="780"/>
      <c r="AEB27" s="780"/>
      <c r="AEC27" s="780"/>
      <c r="AED27" s="780"/>
      <c r="AEE27" s="780"/>
      <c r="AEF27" s="780"/>
      <c r="AEG27" s="780"/>
      <c r="AEH27" s="780"/>
      <c r="AEI27" s="780"/>
      <c r="AEJ27" s="780"/>
      <c r="AEK27" s="780"/>
      <c r="AEL27" s="780"/>
      <c r="AEM27" s="780"/>
      <c r="AEN27" s="780"/>
      <c r="AEO27" s="780"/>
      <c r="AEP27" s="780"/>
      <c r="AEQ27" s="780"/>
      <c r="AER27" s="780"/>
      <c r="AES27" s="780"/>
      <c r="AET27" s="780"/>
      <c r="AEU27" s="780"/>
      <c r="AEV27" s="780"/>
      <c r="AEW27" s="780"/>
      <c r="AEX27" s="780"/>
      <c r="AEY27" s="780"/>
      <c r="AEZ27" s="780"/>
      <c r="AFA27" s="780"/>
      <c r="AFB27" s="780"/>
      <c r="AFC27" s="780"/>
      <c r="AFD27" s="780"/>
      <c r="AFE27" s="780"/>
      <c r="AFF27" s="780"/>
      <c r="AFG27" s="780"/>
      <c r="AFH27" s="780"/>
      <c r="AFI27" s="780"/>
      <c r="AFJ27" s="780"/>
      <c r="AFK27" s="780"/>
      <c r="AFL27" s="780"/>
      <c r="AFM27" s="780"/>
      <c r="AFN27" s="780"/>
      <c r="AFO27" s="780"/>
      <c r="AFP27" s="780"/>
      <c r="AFQ27" s="780"/>
      <c r="AFR27" s="780"/>
      <c r="AFS27" s="780"/>
      <c r="AFT27" s="780"/>
      <c r="AFU27" s="780"/>
      <c r="AFV27" s="780"/>
      <c r="AFW27" s="780"/>
      <c r="AFX27" s="780"/>
      <c r="AFY27" s="780"/>
      <c r="AFZ27" s="780"/>
      <c r="AGA27" s="780"/>
      <c r="AGB27" s="780"/>
      <c r="AGC27" s="780"/>
      <c r="AGD27" s="780"/>
      <c r="AGE27" s="780"/>
      <c r="AGF27" s="780"/>
      <c r="AGG27" s="780"/>
      <c r="AGH27" s="780"/>
      <c r="AGI27" s="780"/>
      <c r="AGJ27" s="780"/>
      <c r="AGK27" s="780"/>
      <c r="AGL27" s="780"/>
      <c r="AGM27" s="780"/>
      <c r="AGN27" s="780"/>
      <c r="AGO27" s="780"/>
      <c r="AGP27" s="780"/>
      <c r="AGQ27" s="780"/>
      <c r="AGR27" s="780"/>
      <c r="AGS27" s="780"/>
      <c r="AGT27" s="780"/>
      <c r="AGU27" s="780"/>
      <c r="AGV27" s="780"/>
      <c r="AGW27" s="780"/>
      <c r="AGX27" s="780"/>
      <c r="AGY27" s="780"/>
      <c r="AGZ27" s="780"/>
      <c r="AHA27" s="780"/>
      <c r="AHB27" s="780"/>
      <c r="AHC27" s="780"/>
      <c r="AHD27" s="780"/>
      <c r="AHE27" s="780"/>
      <c r="AHF27" s="780"/>
      <c r="AHG27" s="780"/>
      <c r="AHH27" s="780"/>
      <c r="AHI27" s="780"/>
      <c r="AHJ27" s="780"/>
      <c r="AHK27" s="780"/>
      <c r="AHL27" s="780"/>
      <c r="AHM27" s="780"/>
      <c r="AHN27" s="780"/>
      <c r="AHO27" s="780"/>
      <c r="AHP27" s="780"/>
      <c r="AHQ27" s="780"/>
      <c r="AHR27" s="780"/>
      <c r="AHS27" s="780"/>
      <c r="AHT27" s="780"/>
      <c r="AHU27" s="780"/>
      <c r="AHV27" s="780"/>
      <c r="AHW27" s="780"/>
      <c r="AHX27" s="780"/>
      <c r="AHY27" s="780"/>
      <c r="AHZ27" s="780"/>
      <c r="AIA27" s="780"/>
      <c r="AIB27" s="780"/>
      <c r="AIC27" s="780"/>
      <c r="AID27" s="780"/>
      <c r="AIE27" s="780"/>
      <c r="AIF27" s="780"/>
      <c r="AIG27" s="780"/>
      <c r="AIH27" s="780"/>
      <c r="AII27" s="780"/>
      <c r="AIJ27" s="780"/>
      <c r="AIK27" s="780"/>
      <c r="AIL27" s="780"/>
      <c r="AIM27" s="780"/>
      <c r="AIN27" s="780"/>
      <c r="AIO27" s="780"/>
      <c r="AIP27" s="780"/>
      <c r="AIQ27" s="780"/>
      <c r="AIR27" s="780"/>
      <c r="AIS27" s="780"/>
      <c r="AIT27" s="780"/>
      <c r="AIU27" s="780"/>
      <c r="AIV27" s="780"/>
      <c r="AIW27" s="780"/>
      <c r="AIX27" s="780"/>
      <c r="AIY27" s="780"/>
      <c r="AIZ27" s="780"/>
      <c r="AJA27" s="780"/>
      <c r="AJB27" s="780"/>
      <c r="AJC27" s="780"/>
      <c r="AJD27" s="780"/>
      <c r="AJE27" s="780"/>
      <c r="AJF27" s="780"/>
      <c r="AJG27" s="780"/>
      <c r="AJH27" s="780"/>
      <c r="AJI27" s="780"/>
      <c r="AJJ27" s="780"/>
      <c r="AJK27" s="780"/>
      <c r="AJL27" s="780"/>
      <c r="AJM27" s="780"/>
      <c r="AJN27" s="780"/>
      <c r="AJO27" s="780"/>
      <c r="AJP27" s="780"/>
      <c r="AJQ27" s="780"/>
      <c r="AJR27" s="780"/>
      <c r="AJS27" s="780"/>
      <c r="AJT27" s="780"/>
      <c r="AJU27" s="780"/>
      <c r="AJV27" s="780"/>
      <c r="AJW27" s="780"/>
      <c r="AJX27" s="780"/>
      <c r="AJY27" s="780"/>
      <c r="AJZ27" s="780"/>
      <c r="AKA27" s="780"/>
      <c r="AKB27" s="780"/>
      <c r="AKC27" s="780"/>
      <c r="AKD27" s="780"/>
      <c r="AKE27" s="780"/>
      <c r="AKF27" s="780"/>
      <c r="AKG27" s="780"/>
      <c r="AKH27" s="780"/>
      <c r="AKI27" s="780"/>
      <c r="AKJ27" s="780"/>
      <c r="AKK27" s="780"/>
      <c r="AKL27" s="780"/>
      <c r="AKM27" s="780"/>
      <c r="AKN27" s="780"/>
      <c r="AKO27" s="780"/>
      <c r="AKP27" s="780"/>
      <c r="AKQ27" s="780"/>
      <c r="AKR27" s="780"/>
      <c r="AKS27" s="780"/>
      <c r="AKT27" s="780"/>
      <c r="AKU27" s="780"/>
      <c r="AKV27" s="780"/>
      <c r="AKW27" s="780"/>
      <c r="AKX27" s="780"/>
      <c r="AKY27" s="780"/>
      <c r="AKZ27" s="780"/>
      <c r="ALA27" s="780"/>
      <c r="ALB27" s="780"/>
      <c r="ALC27" s="780"/>
      <c r="ALD27" s="780"/>
      <c r="ALE27" s="780"/>
      <c r="ALF27" s="780"/>
      <c r="ALG27" s="780"/>
      <c r="ALH27" s="780"/>
      <c r="ALI27" s="780"/>
      <c r="ALJ27" s="780"/>
      <c r="ALK27" s="780"/>
      <c r="ALL27" s="780"/>
      <c r="ALM27" s="780"/>
      <c r="ALN27" s="780"/>
      <c r="ALO27" s="780"/>
      <c r="ALP27" s="780"/>
      <c r="ALQ27" s="780"/>
      <c r="ALR27" s="780"/>
      <c r="ALS27" s="780"/>
      <c r="ALT27" s="780"/>
      <c r="ALU27" s="780"/>
      <c r="ALV27" s="780"/>
      <c r="ALW27" s="780"/>
      <c r="ALX27" s="780"/>
      <c r="ALY27" s="780"/>
      <c r="ALZ27" s="780"/>
      <c r="AMA27" s="780"/>
      <c r="AMB27" s="780"/>
      <c r="AMC27" s="780"/>
      <c r="AMD27" s="780"/>
      <c r="AME27" s="780"/>
      <c r="AMF27" s="780"/>
      <c r="AMG27" s="780"/>
      <c r="AMH27" s="780"/>
      <c r="AMI27" s="780"/>
      <c r="AMJ27" s="780"/>
      <c r="AMK27" s="780"/>
      <c r="AML27" s="780"/>
      <c r="AMM27" s="780"/>
      <c r="AMN27" s="780"/>
      <c r="AMO27" s="780"/>
      <c r="AMP27" s="780"/>
      <c r="AMQ27" s="780"/>
      <c r="AMR27" s="780"/>
      <c r="AMS27" s="780"/>
      <c r="AMT27" s="780"/>
      <c r="AMU27" s="780"/>
      <c r="AMV27" s="780"/>
      <c r="AMW27" s="780"/>
      <c r="AMX27" s="780"/>
      <c r="AMY27" s="780"/>
      <c r="AMZ27" s="780"/>
      <c r="ANA27" s="780"/>
      <c r="ANB27" s="780"/>
      <c r="ANC27" s="780"/>
      <c r="AND27" s="780"/>
      <c r="ANE27" s="780"/>
      <c r="ANF27" s="780"/>
      <c r="ANG27" s="780"/>
      <c r="ANH27" s="780"/>
      <c r="ANI27" s="780"/>
      <c r="ANJ27" s="780"/>
      <c r="ANK27" s="780"/>
      <c r="ANL27" s="780"/>
      <c r="ANM27" s="780"/>
      <c r="ANN27" s="780"/>
      <c r="ANO27" s="780"/>
      <c r="ANP27" s="780"/>
      <c r="ANQ27" s="780"/>
      <c r="ANR27" s="780"/>
      <c r="ANS27" s="780"/>
      <c r="ANT27" s="780"/>
      <c r="ANU27" s="780"/>
      <c r="ANV27" s="780"/>
      <c r="ANW27" s="780"/>
      <c r="ANX27" s="780"/>
      <c r="ANY27" s="780"/>
      <c r="ANZ27" s="780"/>
      <c r="AOA27" s="780"/>
      <c r="AOB27" s="780"/>
      <c r="AOC27" s="780"/>
      <c r="AOD27" s="780"/>
      <c r="AOE27" s="780"/>
      <c r="AOF27" s="780"/>
      <c r="AOG27" s="780"/>
      <c r="AOH27" s="780"/>
      <c r="AOI27" s="780"/>
      <c r="AOJ27" s="780"/>
      <c r="AOK27" s="780"/>
      <c r="AOL27" s="780"/>
      <c r="AOM27" s="780"/>
      <c r="AON27" s="780"/>
      <c r="AOO27" s="780"/>
      <c r="AOP27" s="780"/>
      <c r="AOQ27" s="780"/>
      <c r="AOR27" s="780"/>
      <c r="AOS27" s="780"/>
      <c r="AOT27" s="780"/>
      <c r="AOU27" s="780"/>
      <c r="AOV27" s="780"/>
      <c r="AOW27" s="780"/>
      <c r="AOX27" s="780"/>
      <c r="AOY27" s="780"/>
      <c r="AOZ27" s="780"/>
      <c r="APA27" s="780"/>
      <c r="APB27" s="780"/>
      <c r="APC27" s="780"/>
      <c r="APD27" s="780"/>
      <c r="APE27" s="780"/>
      <c r="APF27" s="780"/>
      <c r="APG27" s="780"/>
      <c r="APH27" s="780"/>
      <c r="API27" s="780"/>
      <c r="APJ27" s="780"/>
      <c r="APK27" s="780"/>
      <c r="APL27" s="780"/>
      <c r="APM27" s="780"/>
      <c r="APN27" s="780"/>
      <c r="APO27" s="780"/>
      <c r="APP27" s="780"/>
      <c r="APQ27" s="780"/>
      <c r="APR27" s="780"/>
      <c r="APS27" s="780"/>
      <c r="APT27" s="780"/>
      <c r="APU27" s="780"/>
      <c r="APV27" s="780"/>
      <c r="APW27" s="780"/>
      <c r="APX27" s="780"/>
      <c r="APY27" s="780"/>
      <c r="APZ27" s="780"/>
      <c r="AQA27" s="780"/>
      <c r="AQB27" s="780"/>
      <c r="AQC27" s="780"/>
      <c r="AQD27" s="780"/>
      <c r="AQE27" s="780"/>
      <c r="AQF27" s="780"/>
      <c r="AQG27" s="780"/>
      <c r="AQH27" s="780"/>
      <c r="AQI27" s="780"/>
      <c r="AQJ27" s="780"/>
      <c r="AQK27" s="780"/>
      <c r="AQL27" s="780"/>
      <c r="AQM27" s="780"/>
      <c r="AQN27" s="780"/>
      <c r="AQO27" s="780"/>
      <c r="AQP27" s="780"/>
      <c r="AQQ27" s="780"/>
      <c r="AQR27" s="780"/>
      <c r="AQS27" s="780"/>
      <c r="AQT27" s="780"/>
      <c r="AQU27" s="780"/>
      <c r="AQV27" s="780"/>
      <c r="AQW27" s="780"/>
      <c r="AQX27" s="780"/>
      <c r="AQY27" s="780"/>
      <c r="AQZ27" s="780"/>
      <c r="ARA27" s="780"/>
      <c r="ARB27" s="780"/>
      <c r="ARC27" s="780"/>
      <c r="ARD27" s="780"/>
      <c r="ARE27" s="780"/>
      <c r="ARF27" s="780"/>
      <c r="ARG27" s="780"/>
      <c r="ARH27" s="780"/>
      <c r="ARI27" s="780"/>
      <c r="ARJ27" s="780"/>
      <c r="ARK27" s="780"/>
      <c r="ARL27" s="780"/>
      <c r="ARM27" s="780"/>
      <c r="ARN27" s="780"/>
      <c r="ARO27" s="780"/>
      <c r="ARP27" s="780"/>
      <c r="ARQ27" s="780"/>
      <c r="ARR27" s="780"/>
      <c r="ARS27" s="780"/>
      <c r="ART27" s="780"/>
      <c r="ARU27" s="780"/>
      <c r="ARV27" s="780"/>
      <c r="ARW27" s="780"/>
      <c r="ARX27" s="780"/>
      <c r="ARY27" s="780"/>
      <c r="ARZ27" s="780"/>
      <c r="ASA27" s="780"/>
      <c r="ASB27" s="780"/>
      <c r="ASC27" s="780"/>
      <c r="ASD27" s="780"/>
      <c r="ASE27" s="780"/>
      <c r="ASF27" s="780"/>
      <c r="ASG27" s="780"/>
      <c r="ASH27" s="780"/>
      <c r="ASI27" s="780"/>
      <c r="ASJ27" s="780"/>
      <c r="ASK27" s="780"/>
      <c r="ASL27" s="780"/>
      <c r="ASM27" s="780"/>
      <c r="ASN27" s="780"/>
      <c r="ASO27" s="780"/>
      <c r="ASP27" s="780"/>
      <c r="ASQ27" s="780"/>
      <c r="ASR27" s="780"/>
      <c r="ASS27" s="780"/>
      <c r="AST27" s="780"/>
      <c r="ASU27" s="780"/>
      <c r="ASV27" s="780"/>
      <c r="ASW27" s="780"/>
      <c r="ASX27" s="780"/>
      <c r="ASY27" s="780"/>
      <c r="ASZ27" s="780"/>
      <c r="ATA27" s="780"/>
      <c r="ATB27" s="780"/>
      <c r="ATC27" s="780"/>
      <c r="ATD27" s="780"/>
      <c r="ATE27" s="780"/>
      <c r="ATF27" s="780"/>
      <c r="ATG27" s="780"/>
      <c r="ATH27" s="780"/>
      <c r="ATI27" s="780"/>
      <c r="ATJ27" s="780"/>
      <c r="ATK27" s="780"/>
      <c r="ATL27" s="780"/>
      <c r="ATM27" s="780"/>
      <c r="ATN27" s="780"/>
      <c r="ATO27" s="780"/>
      <c r="ATP27" s="780"/>
      <c r="ATQ27" s="780"/>
      <c r="ATR27" s="780"/>
      <c r="ATS27" s="780"/>
      <c r="ATT27" s="780"/>
      <c r="ATU27" s="780"/>
      <c r="ATV27" s="780"/>
      <c r="ATW27" s="780"/>
      <c r="ATX27" s="780"/>
      <c r="ATY27" s="780"/>
      <c r="ATZ27" s="780"/>
      <c r="AUA27" s="780"/>
      <c r="AUB27" s="780"/>
      <c r="AUC27" s="780"/>
      <c r="AUD27" s="780"/>
      <c r="AUE27" s="780"/>
      <c r="AUF27" s="780"/>
      <c r="AUG27" s="780"/>
      <c r="AUH27" s="780"/>
      <c r="AUI27" s="780"/>
      <c r="AUJ27" s="780"/>
      <c r="AUK27" s="780"/>
      <c r="AUL27" s="780"/>
      <c r="AUM27" s="780"/>
      <c r="AUN27" s="780"/>
      <c r="AUO27" s="780"/>
      <c r="AUP27" s="780"/>
      <c r="AUQ27" s="780"/>
      <c r="AUR27" s="780"/>
      <c r="AUS27" s="780"/>
      <c r="AUT27" s="780"/>
      <c r="AUU27" s="780"/>
      <c r="AUV27" s="780"/>
      <c r="AUW27" s="780"/>
      <c r="AUX27" s="780"/>
      <c r="AUY27" s="780"/>
      <c r="AUZ27" s="780"/>
      <c r="AVA27" s="780"/>
      <c r="AVB27" s="780"/>
      <c r="AVC27" s="780"/>
      <c r="AVD27" s="780"/>
      <c r="AVE27" s="780"/>
      <c r="AVF27" s="780"/>
      <c r="AVG27" s="780"/>
      <c r="AVH27" s="780"/>
      <c r="AVI27" s="780"/>
      <c r="AVJ27" s="780"/>
      <c r="AVK27" s="780"/>
      <c r="AVL27" s="780"/>
      <c r="AVM27" s="780"/>
      <c r="AVN27" s="780"/>
      <c r="AVO27" s="780"/>
      <c r="AVP27" s="780"/>
      <c r="AVQ27" s="780"/>
      <c r="AVR27" s="780"/>
      <c r="AVS27" s="780"/>
      <c r="AVT27" s="780"/>
      <c r="AVU27" s="780"/>
      <c r="AVV27" s="780"/>
      <c r="AVW27" s="780"/>
      <c r="AVX27" s="780"/>
      <c r="AVY27" s="780"/>
      <c r="AVZ27" s="780"/>
      <c r="AWA27" s="780"/>
      <c r="AWB27" s="780"/>
      <c r="AWC27" s="780"/>
      <c r="AWD27" s="780"/>
      <c r="AWE27" s="780"/>
      <c r="AWF27" s="780"/>
      <c r="AWG27" s="780"/>
      <c r="AWH27" s="780"/>
      <c r="AWI27" s="780"/>
      <c r="AWJ27" s="780"/>
      <c r="AWK27" s="780"/>
      <c r="AWL27" s="780"/>
      <c r="AWM27" s="780"/>
      <c r="AWN27" s="780"/>
      <c r="AWO27" s="780"/>
      <c r="AWP27" s="780"/>
      <c r="AWQ27" s="780"/>
      <c r="AWR27" s="780"/>
      <c r="AWS27" s="780"/>
      <c r="AWT27" s="780"/>
      <c r="AWU27" s="780"/>
      <c r="AWV27" s="780"/>
      <c r="AWW27" s="780"/>
      <c r="AWX27" s="780"/>
      <c r="AWY27" s="780"/>
      <c r="AWZ27" s="780"/>
      <c r="AXA27" s="780"/>
      <c r="AXB27" s="780"/>
      <c r="AXC27" s="780"/>
      <c r="AXD27" s="780"/>
      <c r="AXE27" s="780"/>
      <c r="AXF27" s="780"/>
      <c r="AXG27" s="780"/>
      <c r="AXH27" s="780"/>
      <c r="AXI27" s="780"/>
      <c r="AXJ27" s="780"/>
      <c r="AXK27" s="780"/>
      <c r="AXL27" s="780"/>
      <c r="AXM27" s="780"/>
      <c r="AXN27" s="780"/>
      <c r="AXO27" s="780"/>
      <c r="AXP27" s="780"/>
      <c r="AXQ27" s="780"/>
      <c r="AXR27" s="780"/>
      <c r="AXS27" s="780"/>
      <c r="AXT27" s="780"/>
      <c r="AXU27" s="780"/>
      <c r="AXV27" s="780"/>
      <c r="AXW27" s="780"/>
      <c r="AXX27" s="780"/>
      <c r="AXY27" s="780"/>
      <c r="AXZ27" s="780"/>
      <c r="AYA27" s="780"/>
      <c r="AYB27" s="780"/>
      <c r="AYC27" s="780"/>
      <c r="AYD27" s="780"/>
      <c r="AYE27" s="780"/>
      <c r="AYF27" s="780"/>
      <c r="AYG27" s="780"/>
      <c r="AYH27" s="780"/>
      <c r="AYI27" s="780"/>
      <c r="AYJ27" s="780"/>
      <c r="AYK27" s="780"/>
      <c r="AYL27" s="780"/>
      <c r="AYM27" s="780"/>
      <c r="AYN27" s="780"/>
      <c r="AYO27" s="780"/>
      <c r="AYP27" s="780"/>
      <c r="AYQ27" s="780"/>
      <c r="AYR27" s="780"/>
      <c r="AYS27" s="780"/>
      <c r="AYT27" s="780"/>
      <c r="AYU27" s="780"/>
      <c r="AYV27" s="780"/>
      <c r="AYW27" s="780"/>
      <c r="AYX27" s="780"/>
      <c r="AYY27" s="780"/>
      <c r="AYZ27" s="780"/>
      <c r="AZA27" s="780"/>
      <c r="AZB27" s="780"/>
      <c r="AZC27" s="780"/>
      <c r="AZD27" s="780"/>
      <c r="AZE27" s="780"/>
      <c r="AZF27" s="780"/>
      <c r="AZG27" s="780"/>
      <c r="AZH27" s="780"/>
      <c r="AZI27" s="780"/>
      <c r="AZJ27" s="780"/>
      <c r="AZK27" s="780"/>
      <c r="AZL27" s="780"/>
      <c r="AZM27" s="780"/>
      <c r="AZN27" s="780"/>
      <c r="AZO27" s="780"/>
      <c r="AZP27" s="780"/>
      <c r="AZQ27" s="780"/>
      <c r="AZR27" s="780"/>
      <c r="AZS27" s="780"/>
      <c r="AZT27" s="780"/>
      <c r="AZU27" s="780"/>
      <c r="AZV27" s="780"/>
      <c r="AZW27" s="780"/>
      <c r="AZX27" s="780"/>
      <c r="AZY27" s="780"/>
      <c r="AZZ27" s="780"/>
      <c r="BAA27" s="780"/>
      <c r="BAB27" s="780"/>
      <c r="BAC27" s="780"/>
      <c r="BAD27" s="780"/>
      <c r="BAE27" s="780"/>
      <c r="BAF27" s="780"/>
      <c r="BAG27" s="780"/>
      <c r="BAH27" s="780"/>
      <c r="BAI27" s="780"/>
      <c r="BAJ27" s="780"/>
      <c r="BAK27" s="780"/>
      <c r="BAL27" s="780"/>
      <c r="BAM27" s="780"/>
      <c r="BAN27" s="780"/>
      <c r="BAO27" s="780"/>
      <c r="BAP27" s="780"/>
      <c r="BAQ27" s="780"/>
      <c r="BAR27" s="780"/>
      <c r="BAS27" s="780"/>
      <c r="BAT27" s="780"/>
      <c r="BAU27" s="780"/>
      <c r="BAV27" s="780"/>
      <c r="BAW27" s="780"/>
      <c r="BAX27" s="780"/>
      <c r="BAY27" s="780"/>
      <c r="BAZ27" s="780"/>
      <c r="BBA27" s="780"/>
      <c r="BBB27" s="780"/>
      <c r="BBC27" s="780"/>
      <c r="BBD27" s="780"/>
      <c r="BBE27" s="780"/>
      <c r="BBF27" s="780"/>
      <c r="BBG27" s="780"/>
      <c r="BBH27" s="780"/>
      <c r="BBI27" s="780"/>
      <c r="BBJ27" s="780"/>
      <c r="BBK27" s="780"/>
      <c r="BBL27" s="780"/>
      <c r="BBM27" s="780"/>
      <c r="BBN27" s="780"/>
      <c r="BBO27" s="780"/>
      <c r="BBP27" s="780"/>
      <c r="BBQ27" s="780"/>
      <c r="BBR27" s="780"/>
      <c r="BBS27" s="780"/>
      <c r="BBT27" s="780"/>
      <c r="BBU27" s="780"/>
      <c r="BBV27" s="780"/>
      <c r="BBW27" s="780"/>
      <c r="BBX27" s="780"/>
      <c r="BBY27" s="780"/>
      <c r="BBZ27" s="780"/>
      <c r="BCA27" s="780"/>
      <c r="BCB27" s="780"/>
      <c r="BCC27" s="780"/>
      <c r="BCD27" s="780"/>
      <c r="BCE27" s="780"/>
      <c r="BCF27" s="780"/>
      <c r="BCG27" s="780"/>
      <c r="BCH27" s="780"/>
      <c r="BCI27" s="780"/>
      <c r="BCJ27" s="780"/>
      <c r="BCK27" s="780"/>
      <c r="BCL27" s="780"/>
      <c r="BCM27" s="780"/>
      <c r="BCN27" s="780"/>
      <c r="BCO27" s="780"/>
      <c r="BCP27" s="780"/>
      <c r="BCQ27" s="780"/>
      <c r="BCR27" s="780"/>
      <c r="BCS27" s="780"/>
      <c r="BCT27" s="780"/>
      <c r="BCU27" s="780"/>
      <c r="BCV27" s="780"/>
      <c r="BCW27" s="780"/>
      <c r="BCX27" s="780"/>
      <c r="BCY27" s="780"/>
      <c r="BCZ27" s="780"/>
      <c r="BDA27" s="780"/>
      <c r="BDB27" s="780"/>
      <c r="BDC27" s="780"/>
      <c r="BDD27" s="780"/>
      <c r="BDE27" s="780"/>
      <c r="BDF27" s="780"/>
      <c r="BDG27" s="780"/>
      <c r="BDH27" s="780"/>
      <c r="BDI27" s="780"/>
      <c r="BDJ27" s="780"/>
      <c r="BDK27" s="780"/>
      <c r="BDL27" s="780"/>
      <c r="BDM27" s="780"/>
      <c r="BDN27" s="780"/>
      <c r="BDO27" s="780"/>
      <c r="BDP27" s="780"/>
      <c r="BDQ27" s="780"/>
      <c r="BDR27" s="780"/>
      <c r="BDS27" s="780"/>
      <c r="BDT27" s="780"/>
      <c r="BDU27" s="780"/>
      <c r="BDV27" s="780"/>
      <c r="BDW27" s="780"/>
      <c r="BDX27" s="780"/>
      <c r="BDY27" s="780"/>
      <c r="BDZ27" s="780"/>
      <c r="BEA27" s="780"/>
      <c r="BEB27" s="780"/>
      <c r="BEC27" s="780"/>
      <c r="BED27" s="780"/>
      <c r="BEE27" s="780"/>
      <c r="BEF27" s="780"/>
      <c r="BEG27" s="780"/>
      <c r="BEH27" s="780"/>
      <c r="BEI27" s="780"/>
      <c r="BEJ27" s="780"/>
      <c r="BEK27" s="780"/>
      <c r="BEL27" s="780"/>
      <c r="BEM27" s="780"/>
      <c r="BEN27" s="780"/>
      <c r="BEO27" s="780"/>
      <c r="BEP27" s="780"/>
      <c r="BEQ27" s="780"/>
      <c r="BER27" s="780"/>
      <c r="BES27" s="780"/>
      <c r="BET27" s="780"/>
      <c r="BEU27" s="780"/>
      <c r="BEV27" s="780"/>
      <c r="BEW27" s="780"/>
      <c r="BEX27" s="780"/>
      <c r="BEY27" s="780"/>
      <c r="BEZ27" s="780"/>
      <c r="BFA27" s="780"/>
      <c r="BFB27" s="780"/>
      <c r="BFC27" s="780"/>
      <c r="BFD27" s="780"/>
      <c r="BFE27" s="780"/>
      <c r="BFF27" s="780"/>
      <c r="BFG27" s="780"/>
      <c r="BFH27" s="780"/>
      <c r="BFI27" s="780"/>
      <c r="BFJ27" s="780"/>
      <c r="BFK27" s="780"/>
      <c r="BFL27" s="780"/>
      <c r="BFM27" s="780"/>
      <c r="BFN27" s="780"/>
      <c r="BFO27" s="780"/>
      <c r="BFP27" s="780"/>
      <c r="BFQ27" s="780"/>
      <c r="BFR27" s="780"/>
      <c r="BFS27" s="780"/>
      <c r="BFT27" s="780"/>
      <c r="BFU27" s="780"/>
      <c r="BFV27" s="780"/>
      <c r="BFW27" s="780"/>
      <c r="BFX27" s="780"/>
      <c r="BFY27" s="780"/>
      <c r="BFZ27" s="780"/>
      <c r="BGA27" s="780"/>
      <c r="BGB27" s="780"/>
      <c r="BGC27" s="780"/>
      <c r="BGD27" s="780"/>
      <c r="BGE27" s="780"/>
      <c r="BGF27" s="780"/>
      <c r="BGG27" s="780"/>
      <c r="BGH27" s="780"/>
      <c r="BGI27" s="780"/>
      <c r="BGJ27" s="780"/>
      <c r="BGK27" s="780"/>
      <c r="BGL27" s="780"/>
      <c r="BGM27" s="780"/>
      <c r="BGN27" s="780"/>
      <c r="BGO27" s="780"/>
      <c r="BGP27" s="780"/>
      <c r="BGQ27" s="780"/>
      <c r="BGR27" s="780"/>
      <c r="BGS27" s="780"/>
      <c r="BGT27" s="780"/>
      <c r="BGU27" s="780"/>
      <c r="BGV27" s="780"/>
      <c r="BGW27" s="780"/>
      <c r="BGX27" s="780"/>
      <c r="BGY27" s="780"/>
      <c r="BGZ27" s="780"/>
      <c r="BHA27" s="780"/>
      <c r="BHB27" s="780"/>
      <c r="BHC27" s="780"/>
      <c r="BHD27" s="780"/>
      <c r="BHE27" s="780"/>
      <c r="BHF27" s="780"/>
      <c r="BHG27" s="780"/>
      <c r="BHH27" s="780"/>
      <c r="BHI27" s="780"/>
      <c r="BHJ27" s="780"/>
      <c r="BHK27" s="780"/>
      <c r="BHL27" s="780"/>
      <c r="BHM27" s="780"/>
      <c r="BHN27" s="780"/>
      <c r="BHO27" s="780"/>
      <c r="BHP27" s="780"/>
      <c r="BHQ27" s="780"/>
      <c r="BHR27" s="780"/>
      <c r="BHS27" s="780"/>
      <c r="BHT27" s="780"/>
      <c r="BHU27" s="780"/>
      <c r="BHV27" s="780"/>
      <c r="BHW27" s="780"/>
      <c r="BHX27" s="780"/>
      <c r="BHY27" s="780"/>
      <c r="BHZ27" s="780"/>
      <c r="BIA27" s="780"/>
      <c r="BIB27" s="780"/>
      <c r="BIC27" s="780"/>
      <c r="BID27" s="780"/>
      <c r="BIE27" s="780"/>
      <c r="BIF27" s="780"/>
      <c r="BIG27" s="780"/>
      <c r="BIH27" s="780"/>
      <c r="BII27" s="780"/>
      <c r="BIJ27" s="780"/>
      <c r="BIK27" s="780"/>
      <c r="BIL27" s="780"/>
      <c r="BIM27" s="780"/>
      <c r="BIN27" s="780"/>
      <c r="BIO27" s="780"/>
      <c r="BIP27" s="780"/>
      <c r="BIQ27" s="780"/>
      <c r="BIR27" s="780"/>
      <c r="BIS27" s="780"/>
      <c r="BIT27" s="780"/>
      <c r="BIU27" s="780"/>
      <c r="BIV27" s="780"/>
      <c r="BIW27" s="780"/>
      <c r="BIX27" s="780"/>
      <c r="BIY27" s="780"/>
      <c r="BIZ27" s="780"/>
      <c r="BJA27" s="780"/>
      <c r="BJB27" s="780"/>
      <c r="BJC27" s="780"/>
      <c r="BJD27" s="780"/>
      <c r="BJE27" s="780"/>
      <c r="BJF27" s="780"/>
      <c r="BJG27" s="780"/>
      <c r="BJH27" s="780"/>
      <c r="BJI27" s="780"/>
      <c r="BJJ27" s="780"/>
      <c r="BJK27" s="780"/>
      <c r="BJL27" s="780"/>
      <c r="BJM27" s="780"/>
      <c r="BJN27" s="780"/>
      <c r="BJO27" s="780"/>
      <c r="BJP27" s="780"/>
      <c r="BJQ27" s="780"/>
      <c r="BJR27" s="780"/>
      <c r="BJS27" s="780"/>
      <c r="BJT27" s="780"/>
      <c r="BJU27" s="780"/>
      <c r="BJV27" s="780"/>
      <c r="BJW27" s="780"/>
      <c r="BJX27" s="780"/>
      <c r="BJY27" s="780"/>
      <c r="BJZ27" s="780"/>
      <c r="BKA27" s="780"/>
      <c r="BKB27" s="780"/>
      <c r="BKC27" s="780"/>
      <c r="BKD27" s="780"/>
      <c r="BKE27" s="780"/>
      <c r="BKF27" s="780"/>
      <c r="BKG27" s="780"/>
      <c r="BKH27" s="780"/>
      <c r="BKI27" s="780"/>
      <c r="BKJ27" s="780"/>
      <c r="BKK27" s="780"/>
      <c r="BKL27" s="780"/>
      <c r="BKM27" s="780"/>
      <c r="BKN27" s="780"/>
      <c r="BKO27" s="780"/>
      <c r="BKP27" s="780"/>
      <c r="BKQ27" s="780"/>
      <c r="BKR27" s="780"/>
      <c r="BKS27" s="780"/>
      <c r="BKT27" s="780"/>
      <c r="BKU27" s="780"/>
      <c r="BKV27" s="780"/>
      <c r="BKW27" s="780"/>
      <c r="BKX27" s="780"/>
      <c r="BKY27" s="780"/>
      <c r="BKZ27" s="780"/>
      <c r="BLA27" s="780"/>
      <c r="BLB27" s="780"/>
      <c r="BLC27" s="780"/>
      <c r="BLD27" s="780"/>
      <c r="BLE27" s="780"/>
      <c r="BLF27" s="780"/>
      <c r="BLG27" s="780"/>
      <c r="BLH27" s="780"/>
      <c r="BLI27" s="780"/>
      <c r="BLJ27" s="780"/>
      <c r="BLK27" s="780"/>
      <c r="BLL27" s="780"/>
      <c r="BLM27" s="780"/>
      <c r="BLN27" s="780"/>
      <c r="BLO27" s="780"/>
      <c r="BLP27" s="780"/>
      <c r="BLQ27" s="780"/>
      <c r="BLR27" s="780"/>
      <c r="BLS27" s="780"/>
      <c r="BLT27" s="780"/>
      <c r="BLU27" s="780"/>
      <c r="BLV27" s="780"/>
      <c r="BLW27" s="780"/>
      <c r="BLX27" s="780"/>
      <c r="BLY27" s="780"/>
      <c r="BLZ27" s="780"/>
      <c r="BMA27" s="780"/>
      <c r="BMB27" s="780"/>
      <c r="BMC27" s="780"/>
      <c r="BMD27" s="780"/>
      <c r="BME27" s="780"/>
      <c r="BMF27" s="780"/>
      <c r="BMG27" s="780"/>
      <c r="BMH27" s="780"/>
      <c r="BMI27" s="780"/>
      <c r="BMJ27" s="780"/>
      <c r="BMK27" s="780"/>
      <c r="BML27" s="780"/>
      <c r="BMM27" s="780"/>
      <c r="BMN27" s="780"/>
      <c r="BMO27" s="780"/>
      <c r="BMP27" s="780"/>
      <c r="BMQ27" s="780"/>
      <c r="BMR27" s="780"/>
      <c r="BMS27" s="780"/>
      <c r="BMT27" s="780"/>
      <c r="BMU27" s="780"/>
      <c r="BMV27" s="780"/>
      <c r="BMW27" s="780"/>
      <c r="BMX27" s="780"/>
      <c r="BMY27" s="780"/>
      <c r="BMZ27" s="780"/>
      <c r="BNA27" s="780"/>
      <c r="BNB27" s="780"/>
      <c r="BNC27" s="780"/>
      <c r="BND27" s="780"/>
      <c r="BNE27" s="780"/>
      <c r="BNF27" s="780"/>
      <c r="BNG27" s="780"/>
      <c r="BNH27" s="780"/>
      <c r="BNI27" s="780"/>
      <c r="BNJ27" s="780"/>
      <c r="BNK27" s="780"/>
      <c r="BNL27" s="780"/>
      <c r="BNM27" s="780"/>
      <c r="BNN27" s="780"/>
      <c r="BNO27" s="780"/>
      <c r="BNP27" s="780"/>
      <c r="BNQ27" s="780"/>
      <c r="BNR27" s="780"/>
      <c r="BNS27" s="780"/>
      <c r="BNT27" s="780"/>
      <c r="BNU27" s="780"/>
      <c r="BNV27" s="780"/>
      <c r="BNW27" s="780"/>
      <c r="BNX27" s="780"/>
      <c r="BNY27" s="780"/>
      <c r="BNZ27" s="780"/>
      <c r="BOA27" s="780"/>
      <c r="BOB27" s="780"/>
      <c r="BOC27" s="780"/>
      <c r="BOD27" s="780"/>
      <c r="BOE27" s="780"/>
      <c r="BOF27" s="780"/>
      <c r="BOG27" s="780"/>
      <c r="BOH27" s="780"/>
      <c r="BOI27" s="780"/>
      <c r="BOJ27" s="780"/>
      <c r="BOK27" s="780"/>
      <c r="BOL27" s="780"/>
      <c r="BOM27" s="780"/>
      <c r="BON27" s="780"/>
      <c r="BOO27" s="780"/>
      <c r="BOP27" s="780"/>
      <c r="BOQ27" s="780"/>
      <c r="BOR27" s="780"/>
      <c r="BOS27" s="780"/>
      <c r="BOT27" s="780"/>
      <c r="BOU27" s="780"/>
      <c r="BOV27" s="780"/>
      <c r="BOW27" s="780"/>
      <c r="BOX27" s="780"/>
      <c r="BOY27" s="780"/>
      <c r="BOZ27" s="780"/>
      <c r="BPA27" s="780"/>
      <c r="BPB27" s="780"/>
      <c r="BPC27" s="780"/>
      <c r="BPD27" s="780"/>
      <c r="BPE27" s="780"/>
      <c r="BPF27" s="780"/>
      <c r="BPG27" s="780"/>
      <c r="BPH27" s="780"/>
      <c r="BPI27" s="780"/>
      <c r="BPJ27" s="780"/>
      <c r="BPK27" s="780"/>
      <c r="BPL27" s="780"/>
      <c r="BPM27" s="780"/>
      <c r="BPN27" s="780"/>
      <c r="BPO27" s="780"/>
      <c r="BPP27" s="780"/>
      <c r="BPQ27" s="780"/>
      <c r="BPR27" s="780"/>
      <c r="BPS27" s="780"/>
      <c r="BPT27" s="780"/>
      <c r="BPU27" s="780"/>
      <c r="BPV27" s="780"/>
      <c r="BPW27" s="780"/>
      <c r="BPX27" s="780"/>
      <c r="BPY27" s="780"/>
      <c r="BPZ27" s="780"/>
      <c r="BQA27" s="780"/>
      <c r="BQB27" s="780"/>
      <c r="BQC27" s="780"/>
      <c r="BQD27" s="780"/>
      <c r="BQE27" s="780"/>
      <c r="BQF27" s="780"/>
      <c r="BQG27" s="780"/>
      <c r="BQH27" s="780"/>
      <c r="BQI27" s="780"/>
      <c r="BQJ27" s="780"/>
      <c r="BQK27" s="780"/>
      <c r="BQL27" s="780"/>
      <c r="BQM27" s="780"/>
      <c r="BQN27" s="780"/>
      <c r="BQO27" s="780"/>
      <c r="BQP27" s="780"/>
      <c r="BQQ27" s="780"/>
      <c r="BQR27" s="780"/>
      <c r="BQS27" s="780"/>
      <c r="BQT27" s="780"/>
      <c r="BQU27" s="780"/>
      <c r="BQV27" s="780"/>
      <c r="BQW27" s="780"/>
      <c r="BQX27" s="780"/>
      <c r="BQY27" s="780"/>
      <c r="BQZ27" s="780"/>
      <c r="BRA27" s="780"/>
      <c r="BRB27" s="780"/>
      <c r="BRC27" s="780"/>
      <c r="BRD27" s="780"/>
      <c r="BRE27" s="780"/>
      <c r="BRF27" s="780"/>
      <c r="BRG27" s="780"/>
      <c r="BRH27" s="780"/>
      <c r="BRI27" s="780"/>
      <c r="BRJ27" s="780"/>
      <c r="BRK27" s="780"/>
      <c r="BRL27" s="780"/>
      <c r="BRM27" s="780"/>
      <c r="BRN27" s="780"/>
      <c r="BRO27" s="780"/>
      <c r="BRP27" s="780"/>
      <c r="BRQ27" s="780"/>
      <c r="BRR27" s="780"/>
      <c r="BRS27" s="780"/>
      <c r="BRT27" s="780"/>
      <c r="BRU27" s="780"/>
      <c r="BRV27" s="780"/>
      <c r="BRW27" s="780"/>
      <c r="BRX27" s="780"/>
      <c r="BRY27" s="780"/>
      <c r="BRZ27" s="780"/>
      <c r="BSA27" s="780"/>
      <c r="BSB27" s="780"/>
      <c r="BSC27" s="780"/>
      <c r="BSD27" s="780"/>
      <c r="BSE27" s="780"/>
      <c r="BSF27" s="780"/>
      <c r="BSG27" s="780"/>
      <c r="BSH27" s="780"/>
      <c r="BSI27" s="780"/>
      <c r="BSJ27" s="780"/>
      <c r="BSK27" s="780"/>
      <c r="BSL27" s="780"/>
      <c r="BSM27" s="780"/>
      <c r="BSN27" s="780"/>
      <c r="BSO27" s="780"/>
      <c r="BSP27" s="780"/>
      <c r="BSQ27" s="780"/>
      <c r="BSR27" s="780"/>
      <c r="BSS27" s="780"/>
      <c r="BST27" s="780"/>
      <c r="BSU27" s="780"/>
      <c r="BSV27" s="780"/>
      <c r="BSW27" s="780"/>
      <c r="BSX27" s="780"/>
      <c r="BSY27" s="780"/>
      <c r="BSZ27" s="780"/>
      <c r="BTA27" s="780"/>
      <c r="BTB27" s="780"/>
      <c r="BTC27" s="780"/>
      <c r="BTD27" s="780"/>
      <c r="BTE27" s="780"/>
      <c r="BTF27" s="780"/>
      <c r="BTG27" s="780"/>
      <c r="BTH27" s="780"/>
      <c r="BTI27" s="780"/>
      <c r="BTJ27" s="780"/>
      <c r="BTK27" s="780"/>
      <c r="BTL27" s="780"/>
      <c r="BTM27" s="780"/>
      <c r="BTN27" s="780"/>
      <c r="BTO27" s="780"/>
      <c r="BTP27" s="780"/>
      <c r="BTQ27" s="780"/>
      <c r="BTR27" s="780"/>
      <c r="BTS27" s="780"/>
      <c r="BTT27" s="780"/>
      <c r="BTU27" s="780"/>
      <c r="BTV27" s="780"/>
      <c r="BTW27" s="780"/>
      <c r="BTX27" s="780"/>
      <c r="BTY27" s="780"/>
      <c r="BTZ27" s="780"/>
      <c r="BUA27" s="780"/>
      <c r="BUB27" s="780"/>
      <c r="BUC27" s="780"/>
      <c r="BUD27" s="780"/>
      <c r="BUE27" s="780"/>
      <c r="BUF27" s="780"/>
      <c r="BUG27" s="780"/>
      <c r="BUH27" s="780"/>
      <c r="BUI27" s="780"/>
      <c r="BUJ27" s="780"/>
      <c r="BUK27" s="780"/>
      <c r="BUL27" s="780"/>
      <c r="BUM27" s="780"/>
      <c r="BUN27" s="780"/>
      <c r="BUO27" s="780"/>
      <c r="BUP27" s="780"/>
      <c r="BUQ27" s="780"/>
      <c r="BUR27" s="780"/>
      <c r="BUS27" s="780"/>
      <c r="BUT27" s="780"/>
      <c r="BUU27" s="780"/>
      <c r="BUV27" s="780"/>
      <c r="BUW27" s="780"/>
      <c r="BUX27" s="780"/>
      <c r="BUY27" s="780"/>
      <c r="BUZ27" s="780"/>
      <c r="BVA27" s="780"/>
      <c r="BVB27" s="780"/>
      <c r="BVC27" s="780"/>
      <c r="BVD27" s="780"/>
      <c r="BVE27" s="780"/>
      <c r="BVF27" s="780"/>
      <c r="BVG27" s="780"/>
      <c r="BVH27" s="780"/>
      <c r="BVI27" s="780"/>
      <c r="BVJ27" s="780"/>
      <c r="BVK27" s="780"/>
      <c r="BVL27" s="780"/>
      <c r="BVM27" s="780"/>
      <c r="BVN27" s="780"/>
      <c r="BVO27" s="780"/>
      <c r="BVP27" s="780"/>
      <c r="BVQ27" s="780"/>
      <c r="BVR27" s="780"/>
      <c r="BVS27" s="780"/>
      <c r="BVT27" s="780"/>
      <c r="BVU27" s="780"/>
      <c r="BVV27" s="780"/>
      <c r="BVW27" s="780"/>
      <c r="BVX27" s="780"/>
      <c r="BVY27" s="780"/>
      <c r="BVZ27" s="780"/>
      <c r="BWA27" s="780"/>
      <c r="BWB27" s="780"/>
      <c r="BWC27" s="780"/>
      <c r="BWD27" s="780"/>
      <c r="BWE27" s="780"/>
      <c r="BWF27" s="780"/>
      <c r="BWG27" s="780"/>
      <c r="BWH27" s="780"/>
      <c r="BWI27" s="780"/>
      <c r="BWJ27" s="780"/>
      <c r="BWK27" s="780"/>
      <c r="BWL27" s="780"/>
      <c r="BWM27" s="780"/>
      <c r="BWN27" s="780"/>
      <c r="BWO27" s="780"/>
      <c r="BWP27" s="780"/>
      <c r="BWQ27" s="780"/>
      <c r="BWR27" s="780"/>
      <c r="BWS27" s="780"/>
      <c r="BWT27" s="780"/>
      <c r="BWU27" s="780"/>
      <c r="BWV27" s="780"/>
      <c r="BWW27" s="780"/>
      <c r="BWX27" s="780"/>
      <c r="BWY27" s="780"/>
      <c r="BWZ27" s="780"/>
      <c r="BXA27" s="780"/>
      <c r="BXB27" s="780"/>
      <c r="BXC27" s="780"/>
      <c r="BXD27" s="780"/>
      <c r="BXE27" s="780"/>
      <c r="BXF27" s="780"/>
      <c r="BXG27" s="780"/>
      <c r="BXH27" s="780"/>
      <c r="BXI27" s="780"/>
      <c r="BXJ27" s="780"/>
      <c r="BXK27" s="780"/>
      <c r="BXL27" s="780"/>
      <c r="BXM27" s="780"/>
      <c r="BXN27" s="780"/>
      <c r="BXO27" s="780"/>
      <c r="BXP27" s="780"/>
      <c r="BXQ27" s="780"/>
      <c r="BXR27" s="780"/>
      <c r="BXS27" s="780"/>
      <c r="BXT27" s="780"/>
      <c r="BXU27" s="780"/>
      <c r="BXV27" s="780"/>
      <c r="BXW27" s="780"/>
      <c r="BXX27" s="780"/>
      <c r="BXY27" s="780"/>
      <c r="BXZ27" s="780"/>
      <c r="BYA27" s="780"/>
      <c r="BYB27" s="780"/>
      <c r="BYC27" s="780"/>
      <c r="BYD27" s="780"/>
      <c r="BYE27" s="780"/>
      <c r="BYF27" s="780"/>
      <c r="BYG27" s="780"/>
      <c r="BYH27" s="780"/>
      <c r="BYI27" s="780"/>
      <c r="BYJ27" s="780"/>
      <c r="BYK27" s="780"/>
      <c r="BYL27" s="780"/>
      <c r="BYM27" s="780"/>
      <c r="BYN27" s="780"/>
      <c r="BYO27" s="780"/>
      <c r="BYP27" s="780"/>
      <c r="BYQ27" s="780"/>
      <c r="BYR27" s="780"/>
      <c r="BYS27" s="780"/>
      <c r="BYT27" s="780"/>
      <c r="BYU27" s="780"/>
      <c r="BYV27" s="780"/>
      <c r="BYW27" s="780"/>
      <c r="BYX27" s="780"/>
      <c r="BYY27" s="780"/>
      <c r="BYZ27" s="780"/>
      <c r="BZA27" s="780"/>
      <c r="BZB27" s="780"/>
      <c r="BZC27" s="780"/>
      <c r="BZD27" s="780"/>
      <c r="BZE27" s="780"/>
      <c r="BZF27" s="780"/>
      <c r="BZG27" s="780"/>
      <c r="BZH27" s="780"/>
      <c r="BZI27" s="780"/>
      <c r="BZJ27" s="780"/>
      <c r="BZK27" s="780"/>
      <c r="BZL27" s="780"/>
      <c r="BZM27" s="780"/>
      <c r="BZN27" s="780"/>
      <c r="BZO27" s="780"/>
      <c r="BZP27" s="780"/>
      <c r="BZQ27" s="780"/>
      <c r="BZR27" s="780"/>
      <c r="BZS27" s="780"/>
      <c r="BZT27" s="780"/>
      <c r="BZU27" s="780"/>
      <c r="BZV27" s="780"/>
      <c r="BZW27" s="780"/>
      <c r="BZX27" s="780"/>
      <c r="BZY27" s="780"/>
      <c r="BZZ27" s="780"/>
      <c r="CAA27" s="780"/>
      <c r="CAB27" s="780"/>
      <c r="CAC27" s="780"/>
      <c r="CAD27" s="780"/>
      <c r="CAE27" s="780"/>
      <c r="CAF27" s="780"/>
      <c r="CAG27" s="780"/>
      <c r="CAH27" s="780"/>
      <c r="CAI27" s="780"/>
      <c r="CAJ27" s="780"/>
      <c r="CAK27" s="780"/>
      <c r="CAL27" s="780"/>
      <c r="CAM27" s="780"/>
      <c r="CAN27" s="780"/>
      <c r="CAO27" s="780"/>
      <c r="CAP27" s="780"/>
      <c r="CAQ27" s="780"/>
      <c r="CAR27" s="780"/>
      <c r="CAS27" s="780"/>
      <c r="CAT27" s="780"/>
      <c r="CAU27" s="780"/>
      <c r="CAV27" s="780"/>
      <c r="CAW27" s="780"/>
      <c r="CAX27" s="780"/>
      <c r="CAY27" s="780"/>
      <c r="CAZ27" s="780"/>
      <c r="CBA27" s="780"/>
      <c r="CBB27" s="780"/>
      <c r="CBC27" s="780"/>
      <c r="CBD27" s="780"/>
      <c r="CBE27" s="780"/>
      <c r="CBF27" s="780"/>
      <c r="CBG27" s="780"/>
      <c r="CBH27" s="780"/>
      <c r="CBI27" s="780"/>
      <c r="CBJ27" s="780"/>
      <c r="CBK27" s="780"/>
      <c r="CBL27" s="780"/>
      <c r="CBM27" s="780"/>
      <c r="CBN27" s="780"/>
      <c r="CBO27" s="780"/>
      <c r="CBP27" s="780"/>
      <c r="CBQ27" s="780"/>
      <c r="CBR27" s="780"/>
      <c r="CBS27" s="780"/>
      <c r="CBT27" s="780"/>
      <c r="CBU27" s="780"/>
      <c r="CBV27" s="780"/>
      <c r="CBW27" s="780"/>
      <c r="CBX27" s="780"/>
      <c r="CBY27" s="780"/>
      <c r="CBZ27" s="780"/>
      <c r="CCA27" s="780"/>
      <c r="CCB27" s="780"/>
      <c r="CCC27" s="780"/>
      <c r="CCD27" s="780"/>
      <c r="CCE27" s="780"/>
      <c r="CCF27" s="780"/>
      <c r="CCG27" s="780"/>
      <c r="CCH27" s="780"/>
      <c r="CCI27" s="780"/>
      <c r="CCJ27" s="780"/>
      <c r="CCK27" s="780"/>
      <c r="CCL27" s="780"/>
      <c r="CCM27" s="780"/>
      <c r="CCN27" s="780"/>
      <c r="CCO27" s="780"/>
      <c r="CCP27" s="780"/>
      <c r="CCQ27" s="780"/>
      <c r="CCR27" s="780"/>
      <c r="CCS27" s="780"/>
      <c r="CCT27" s="780"/>
      <c r="CCU27" s="780"/>
      <c r="CCV27" s="780"/>
      <c r="CCW27" s="780"/>
      <c r="CCX27" s="780"/>
      <c r="CCY27" s="780"/>
      <c r="CCZ27" s="780"/>
      <c r="CDA27" s="780"/>
      <c r="CDB27" s="780"/>
      <c r="CDC27" s="780"/>
      <c r="CDD27" s="780"/>
      <c r="CDE27" s="780"/>
      <c r="CDF27" s="780"/>
      <c r="CDG27" s="780"/>
      <c r="CDH27" s="780"/>
      <c r="CDI27" s="780"/>
      <c r="CDJ27" s="780"/>
      <c r="CDK27" s="780"/>
      <c r="CDL27" s="780"/>
      <c r="CDM27" s="780"/>
      <c r="CDN27" s="780"/>
      <c r="CDO27" s="780"/>
      <c r="CDP27" s="780"/>
      <c r="CDQ27" s="780"/>
      <c r="CDR27" s="780"/>
      <c r="CDS27" s="780"/>
      <c r="CDT27" s="780"/>
      <c r="CDU27" s="780"/>
      <c r="CDV27" s="780"/>
      <c r="CDW27" s="780"/>
      <c r="CDX27" s="780"/>
      <c r="CDY27" s="780"/>
      <c r="CDZ27" s="780"/>
      <c r="CEA27" s="780"/>
      <c r="CEB27" s="780"/>
      <c r="CEC27" s="780"/>
      <c r="CED27" s="780"/>
      <c r="CEE27" s="780"/>
      <c r="CEF27" s="780"/>
      <c r="CEG27" s="780"/>
      <c r="CEH27" s="780"/>
      <c r="CEI27" s="780"/>
      <c r="CEJ27" s="780"/>
      <c r="CEK27" s="780"/>
      <c r="CEL27" s="780"/>
      <c r="CEM27" s="780"/>
      <c r="CEN27" s="780"/>
      <c r="CEO27" s="780"/>
      <c r="CEP27" s="780"/>
      <c r="CEQ27" s="780"/>
      <c r="CER27" s="780"/>
      <c r="CES27" s="780"/>
      <c r="CET27" s="780"/>
      <c r="CEU27" s="780"/>
      <c r="CEV27" s="780"/>
      <c r="CEW27" s="780"/>
      <c r="CEX27" s="780"/>
      <c r="CEY27" s="780"/>
      <c r="CEZ27" s="780"/>
      <c r="CFA27" s="780"/>
      <c r="CFB27" s="780"/>
      <c r="CFC27" s="780"/>
      <c r="CFD27" s="780"/>
      <c r="CFE27" s="780"/>
      <c r="CFF27" s="780"/>
      <c r="CFG27" s="780"/>
      <c r="CFH27" s="780"/>
      <c r="CFI27" s="780"/>
      <c r="CFJ27" s="780"/>
      <c r="CFK27" s="780"/>
      <c r="CFL27" s="780"/>
      <c r="CFM27" s="780"/>
      <c r="CFN27" s="780"/>
      <c r="CFO27" s="780"/>
      <c r="CFP27" s="780"/>
      <c r="CFQ27" s="780"/>
      <c r="CFR27" s="780"/>
      <c r="CFS27" s="780"/>
      <c r="CFT27" s="780"/>
      <c r="CFU27" s="780"/>
      <c r="CFV27" s="780"/>
      <c r="CFW27" s="780"/>
      <c r="CFX27" s="780"/>
      <c r="CFY27" s="780"/>
      <c r="CFZ27" s="780"/>
      <c r="CGA27" s="780"/>
      <c r="CGB27" s="780"/>
      <c r="CGC27" s="780"/>
      <c r="CGD27" s="780"/>
      <c r="CGE27" s="780"/>
      <c r="CGF27" s="780"/>
      <c r="CGG27" s="780"/>
      <c r="CGH27" s="780"/>
      <c r="CGI27" s="780"/>
      <c r="CGJ27" s="780"/>
      <c r="CGK27" s="780"/>
      <c r="CGL27" s="780"/>
      <c r="CGM27" s="780"/>
      <c r="CGN27" s="780"/>
      <c r="CGO27" s="780"/>
      <c r="CGP27" s="780"/>
      <c r="CGQ27" s="780"/>
      <c r="CGR27" s="780"/>
      <c r="CGS27" s="780"/>
      <c r="CGT27" s="780"/>
      <c r="CGU27" s="780"/>
      <c r="CGV27" s="780"/>
      <c r="CGW27" s="780"/>
      <c r="CGX27" s="780"/>
      <c r="CGY27" s="780"/>
      <c r="CGZ27" s="780"/>
      <c r="CHA27" s="780"/>
      <c r="CHB27" s="780"/>
      <c r="CHC27" s="780"/>
      <c r="CHD27" s="780"/>
      <c r="CHE27" s="780"/>
      <c r="CHF27" s="780"/>
      <c r="CHG27" s="780"/>
      <c r="CHH27" s="780"/>
      <c r="CHI27" s="780"/>
      <c r="CHJ27" s="780"/>
      <c r="CHK27" s="780"/>
      <c r="CHL27" s="780"/>
      <c r="CHM27" s="780"/>
      <c r="CHN27" s="780"/>
      <c r="CHO27" s="780"/>
      <c r="CHP27" s="780"/>
      <c r="CHQ27" s="780"/>
      <c r="CHR27" s="780"/>
      <c r="CHS27" s="780"/>
      <c r="CHT27" s="780"/>
      <c r="CHU27" s="780"/>
      <c r="CHV27" s="780"/>
      <c r="CHW27" s="780"/>
      <c r="CHX27" s="780"/>
      <c r="CHY27" s="780"/>
      <c r="CHZ27" s="780"/>
      <c r="CIA27" s="780"/>
      <c r="CIB27" s="780"/>
      <c r="CIC27" s="780"/>
      <c r="CID27" s="780"/>
      <c r="CIE27" s="780"/>
      <c r="CIF27" s="780"/>
      <c r="CIG27" s="780"/>
      <c r="CIH27" s="780"/>
      <c r="CII27" s="780"/>
      <c r="CIJ27" s="780"/>
      <c r="CIK27" s="780"/>
      <c r="CIL27" s="780"/>
      <c r="CIM27" s="780"/>
      <c r="CIN27" s="780"/>
      <c r="CIO27" s="780"/>
      <c r="CIP27" s="780"/>
      <c r="CIQ27" s="780"/>
      <c r="CIR27" s="780"/>
      <c r="CIS27" s="780"/>
      <c r="CIT27" s="780"/>
      <c r="CIU27" s="780"/>
      <c r="CIV27" s="780"/>
      <c r="CIW27" s="780"/>
      <c r="CIX27" s="780"/>
      <c r="CIY27" s="780"/>
      <c r="CIZ27" s="780"/>
      <c r="CJA27" s="780"/>
      <c r="CJB27" s="780"/>
      <c r="CJC27" s="780"/>
      <c r="CJD27" s="780"/>
      <c r="CJE27" s="780"/>
      <c r="CJF27" s="780"/>
      <c r="CJG27" s="780"/>
      <c r="CJH27" s="780"/>
      <c r="CJI27" s="780"/>
      <c r="CJJ27" s="780"/>
      <c r="CJK27" s="780"/>
      <c r="CJL27" s="780"/>
      <c r="CJM27" s="780"/>
      <c r="CJN27" s="780"/>
      <c r="CJO27" s="780"/>
      <c r="CJP27" s="780"/>
      <c r="CJQ27" s="780"/>
      <c r="CJR27" s="780"/>
      <c r="CJS27" s="780"/>
      <c r="CJT27" s="780"/>
      <c r="CJU27" s="780"/>
      <c r="CJV27" s="780"/>
      <c r="CJW27" s="780"/>
      <c r="CJX27" s="780"/>
      <c r="CJY27" s="780"/>
      <c r="CJZ27" s="780"/>
      <c r="CKA27" s="780"/>
      <c r="CKB27" s="780"/>
      <c r="CKC27" s="780"/>
      <c r="CKD27" s="780"/>
      <c r="CKE27" s="780"/>
      <c r="CKF27" s="780"/>
      <c r="CKG27" s="780"/>
      <c r="CKH27" s="780"/>
      <c r="CKI27" s="780"/>
      <c r="CKJ27" s="780"/>
      <c r="CKK27" s="780"/>
      <c r="CKL27" s="780"/>
      <c r="CKM27" s="780"/>
      <c r="CKN27" s="780"/>
      <c r="CKO27" s="780"/>
      <c r="CKP27" s="780"/>
      <c r="CKQ27" s="780"/>
      <c r="CKR27" s="780"/>
      <c r="CKS27" s="780"/>
      <c r="CKT27" s="780"/>
      <c r="CKU27" s="780"/>
      <c r="CKV27" s="780"/>
      <c r="CKW27" s="780"/>
      <c r="CKX27" s="780"/>
      <c r="CKY27" s="780"/>
      <c r="CKZ27" s="780"/>
      <c r="CLA27" s="780"/>
      <c r="CLB27" s="780"/>
      <c r="CLC27" s="780"/>
      <c r="CLD27" s="780"/>
      <c r="CLE27" s="780"/>
      <c r="CLF27" s="780"/>
      <c r="CLG27" s="780"/>
      <c r="CLH27" s="780"/>
      <c r="CLI27" s="780"/>
      <c r="CLJ27" s="780"/>
      <c r="CLK27" s="780"/>
      <c r="CLL27" s="780"/>
      <c r="CLM27" s="780"/>
      <c r="CLN27" s="780"/>
      <c r="CLO27" s="780"/>
      <c r="CLP27" s="780"/>
      <c r="CLQ27" s="780"/>
      <c r="CLR27" s="780"/>
      <c r="CLS27" s="780"/>
      <c r="CLT27" s="780"/>
      <c r="CLU27" s="780"/>
      <c r="CLV27" s="780"/>
      <c r="CLW27" s="780"/>
      <c r="CLX27" s="780"/>
      <c r="CLY27" s="780"/>
      <c r="CLZ27" s="780"/>
      <c r="CMA27" s="780"/>
      <c r="CMB27" s="780"/>
      <c r="CMC27" s="780"/>
      <c r="CMD27" s="780"/>
      <c r="CME27" s="780"/>
      <c r="CMF27" s="780"/>
      <c r="CMG27" s="780"/>
      <c r="CMH27" s="780"/>
      <c r="CMI27" s="780"/>
      <c r="CMJ27" s="780"/>
      <c r="CMK27" s="780"/>
      <c r="CML27" s="780"/>
      <c r="CMM27" s="780"/>
      <c r="CMN27" s="780"/>
      <c r="CMO27" s="780"/>
      <c r="CMP27" s="780"/>
      <c r="CMQ27" s="780"/>
      <c r="CMR27" s="780"/>
      <c r="CMS27" s="780"/>
      <c r="CMT27" s="780"/>
      <c r="CMU27" s="780"/>
      <c r="CMV27" s="780"/>
      <c r="CMW27" s="780"/>
      <c r="CMX27" s="780"/>
      <c r="CMY27" s="780"/>
      <c r="CMZ27" s="780"/>
      <c r="CNA27" s="780"/>
      <c r="CNB27" s="780"/>
      <c r="CNC27" s="780"/>
      <c r="CND27" s="780"/>
      <c r="CNE27" s="780"/>
      <c r="CNF27" s="780"/>
      <c r="CNG27" s="780"/>
      <c r="CNH27" s="780"/>
      <c r="CNI27" s="780"/>
      <c r="CNJ27" s="780"/>
      <c r="CNK27" s="780"/>
      <c r="CNL27" s="780"/>
      <c r="CNM27" s="780"/>
      <c r="CNN27" s="780"/>
      <c r="CNO27" s="780"/>
      <c r="CNP27" s="780"/>
      <c r="CNQ27" s="780"/>
      <c r="CNR27" s="780"/>
      <c r="CNS27" s="780"/>
      <c r="CNT27" s="780"/>
      <c r="CNU27" s="780"/>
      <c r="CNV27" s="780"/>
      <c r="CNW27" s="780"/>
      <c r="CNX27" s="780"/>
      <c r="CNY27" s="780"/>
      <c r="CNZ27" s="780"/>
      <c r="COA27" s="780"/>
      <c r="COB27" s="780"/>
      <c r="COC27" s="780"/>
      <c r="COD27" s="780"/>
      <c r="COE27" s="780"/>
      <c r="COF27" s="780"/>
      <c r="COG27" s="780"/>
      <c r="COH27" s="780"/>
      <c r="COI27" s="780"/>
      <c r="COJ27" s="780"/>
      <c r="COK27" s="780"/>
      <c r="COL27" s="780"/>
      <c r="COM27" s="780"/>
      <c r="CON27" s="780"/>
      <c r="COO27" s="780"/>
      <c r="COP27" s="780"/>
      <c r="COQ27" s="780"/>
      <c r="COR27" s="780"/>
      <c r="COS27" s="780"/>
      <c r="COT27" s="780"/>
      <c r="COU27" s="780"/>
      <c r="COV27" s="780"/>
      <c r="COW27" s="780"/>
      <c r="COX27" s="780"/>
      <c r="COY27" s="780"/>
      <c r="COZ27" s="780"/>
      <c r="CPA27" s="780"/>
      <c r="CPB27" s="780"/>
      <c r="CPC27" s="780"/>
      <c r="CPD27" s="780"/>
      <c r="CPE27" s="780"/>
      <c r="CPF27" s="780"/>
      <c r="CPG27" s="780"/>
      <c r="CPH27" s="780"/>
      <c r="CPI27" s="780"/>
      <c r="CPJ27" s="780"/>
      <c r="CPK27" s="780"/>
      <c r="CPL27" s="780"/>
      <c r="CPM27" s="780"/>
      <c r="CPN27" s="780"/>
      <c r="CPO27" s="780"/>
      <c r="CPP27" s="780"/>
      <c r="CPQ27" s="780"/>
      <c r="CPR27" s="780"/>
      <c r="CPS27" s="780"/>
      <c r="CPT27" s="780"/>
      <c r="CPU27" s="780"/>
      <c r="CPV27" s="780"/>
      <c r="CPW27" s="780"/>
      <c r="CPX27" s="780"/>
      <c r="CPY27" s="780"/>
      <c r="CPZ27" s="780"/>
      <c r="CQA27" s="780"/>
      <c r="CQB27" s="780"/>
      <c r="CQC27" s="780"/>
      <c r="CQD27" s="780"/>
      <c r="CQE27" s="780"/>
      <c r="CQF27" s="780"/>
      <c r="CQG27" s="780"/>
      <c r="CQH27" s="780"/>
      <c r="CQI27" s="780"/>
      <c r="CQJ27" s="780"/>
      <c r="CQK27" s="780"/>
      <c r="CQL27" s="780"/>
      <c r="CQM27" s="780"/>
      <c r="CQN27" s="780"/>
      <c r="CQO27" s="780"/>
      <c r="CQP27" s="780"/>
      <c r="CQQ27" s="780"/>
      <c r="CQR27" s="780"/>
      <c r="CQS27" s="780"/>
      <c r="CQT27" s="780"/>
      <c r="CQU27" s="780"/>
      <c r="CQV27" s="780"/>
      <c r="CQW27" s="780"/>
      <c r="CQX27" s="780"/>
      <c r="CQY27" s="780"/>
      <c r="CQZ27" s="780"/>
      <c r="CRA27" s="780"/>
      <c r="CRB27" s="780"/>
      <c r="CRC27" s="780"/>
      <c r="CRD27" s="780"/>
      <c r="CRE27" s="780"/>
      <c r="CRF27" s="780"/>
      <c r="CRG27" s="780"/>
      <c r="CRH27" s="780"/>
      <c r="CRI27" s="780"/>
      <c r="CRJ27" s="780"/>
      <c r="CRK27" s="780"/>
      <c r="CRL27" s="780"/>
      <c r="CRM27" s="780"/>
      <c r="CRN27" s="780"/>
      <c r="CRO27" s="780"/>
      <c r="CRP27" s="780"/>
      <c r="CRQ27" s="780"/>
      <c r="CRR27" s="780"/>
      <c r="CRS27" s="780"/>
      <c r="CRT27" s="780"/>
      <c r="CRU27" s="780"/>
      <c r="CRV27" s="780"/>
      <c r="CRW27" s="780"/>
      <c r="CRX27" s="780"/>
      <c r="CRY27" s="780"/>
      <c r="CRZ27" s="780"/>
      <c r="CSA27" s="780"/>
      <c r="CSB27" s="780"/>
      <c r="CSC27" s="780"/>
      <c r="CSD27" s="780"/>
      <c r="CSE27" s="780"/>
      <c r="CSF27" s="780"/>
      <c r="CSG27" s="780"/>
      <c r="CSH27" s="780"/>
      <c r="CSI27" s="780"/>
      <c r="CSJ27" s="780"/>
      <c r="CSK27" s="780"/>
      <c r="CSL27" s="780"/>
      <c r="CSM27" s="780"/>
      <c r="CSN27" s="780"/>
      <c r="CSO27" s="780"/>
      <c r="CSP27" s="780"/>
      <c r="CSQ27" s="780"/>
      <c r="CSR27" s="780"/>
      <c r="CSS27" s="780"/>
      <c r="CST27" s="780"/>
      <c r="CSU27" s="780"/>
      <c r="CSV27" s="780"/>
      <c r="CSW27" s="780"/>
      <c r="CSX27" s="780"/>
      <c r="CSY27" s="780"/>
      <c r="CSZ27" s="780"/>
      <c r="CTA27" s="780"/>
      <c r="CTB27" s="780"/>
      <c r="CTC27" s="780"/>
      <c r="CTD27" s="780"/>
      <c r="CTE27" s="780"/>
      <c r="CTF27" s="780"/>
      <c r="CTG27" s="780"/>
      <c r="CTH27" s="780"/>
      <c r="CTI27" s="780"/>
      <c r="CTJ27" s="780"/>
      <c r="CTK27" s="780"/>
      <c r="CTL27" s="780"/>
      <c r="CTM27" s="780"/>
      <c r="CTN27" s="780"/>
      <c r="CTO27" s="780"/>
      <c r="CTP27" s="780"/>
      <c r="CTQ27" s="780"/>
      <c r="CTR27" s="780"/>
      <c r="CTS27" s="780"/>
      <c r="CTT27" s="780"/>
      <c r="CTU27" s="780"/>
      <c r="CTV27" s="780"/>
      <c r="CTW27" s="780"/>
      <c r="CTX27" s="780"/>
      <c r="CTY27" s="780"/>
      <c r="CTZ27" s="780"/>
      <c r="CUA27" s="780"/>
      <c r="CUB27" s="780"/>
      <c r="CUC27" s="780"/>
      <c r="CUD27" s="780"/>
      <c r="CUE27" s="780"/>
      <c r="CUF27" s="780"/>
      <c r="CUG27" s="780"/>
      <c r="CUH27" s="780"/>
      <c r="CUI27" s="780"/>
      <c r="CUJ27" s="780"/>
      <c r="CUK27" s="780"/>
      <c r="CUL27" s="780"/>
      <c r="CUM27" s="780"/>
      <c r="CUN27" s="780"/>
      <c r="CUO27" s="780"/>
      <c r="CUP27" s="780"/>
      <c r="CUQ27" s="780"/>
      <c r="CUR27" s="780"/>
      <c r="CUS27" s="780"/>
      <c r="CUT27" s="780"/>
      <c r="CUU27" s="780"/>
      <c r="CUV27" s="780"/>
      <c r="CUW27" s="780"/>
      <c r="CUX27" s="780"/>
      <c r="CUY27" s="780"/>
      <c r="CUZ27" s="780"/>
      <c r="CVA27" s="780"/>
      <c r="CVB27" s="780"/>
      <c r="CVC27" s="780"/>
      <c r="CVD27" s="780"/>
      <c r="CVE27" s="780"/>
      <c r="CVF27" s="780"/>
      <c r="CVG27" s="780"/>
      <c r="CVH27" s="780"/>
      <c r="CVI27" s="780"/>
      <c r="CVJ27" s="780"/>
      <c r="CVK27" s="780"/>
      <c r="CVL27" s="780"/>
      <c r="CVM27" s="780"/>
      <c r="CVN27" s="780"/>
      <c r="CVO27" s="780"/>
      <c r="CVP27" s="780"/>
      <c r="CVQ27" s="780"/>
      <c r="CVR27" s="780"/>
      <c r="CVS27" s="780"/>
      <c r="CVT27" s="780"/>
      <c r="CVU27" s="780"/>
      <c r="CVV27" s="780"/>
      <c r="CVW27" s="780"/>
      <c r="CVX27" s="780"/>
      <c r="CVY27" s="780"/>
      <c r="CVZ27" s="780"/>
      <c r="CWA27" s="780"/>
      <c r="CWB27" s="780"/>
      <c r="CWC27" s="780"/>
      <c r="CWD27" s="780"/>
      <c r="CWE27" s="780"/>
      <c r="CWF27" s="780"/>
      <c r="CWG27" s="780"/>
      <c r="CWH27" s="780"/>
      <c r="CWI27" s="780"/>
      <c r="CWJ27" s="780"/>
      <c r="CWK27" s="780"/>
      <c r="CWL27" s="780"/>
      <c r="CWM27" s="780"/>
      <c r="CWN27" s="780"/>
      <c r="CWO27" s="780"/>
      <c r="CWP27" s="780"/>
      <c r="CWQ27" s="780"/>
      <c r="CWR27" s="780"/>
      <c r="CWS27" s="780"/>
      <c r="CWT27" s="780"/>
      <c r="CWU27" s="780"/>
      <c r="CWV27" s="780"/>
      <c r="CWW27" s="780"/>
      <c r="CWX27" s="780"/>
      <c r="CWY27" s="780"/>
      <c r="CWZ27" s="780"/>
      <c r="CXA27" s="780"/>
      <c r="CXB27" s="780"/>
      <c r="CXC27" s="780"/>
      <c r="CXD27" s="780"/>
      <c r="CXE27" s="780"/>
      <c r="CXF27" s="780"/>
      <c r="CXG27" s="780"/>
      <c r="CXH27" s="780"/>
      <c r="CXI27" s="780"/>
      <c r="CXJ27" s="780"/>
      <c r="CXK27" s="780"/>
      <c r="CXL27" s="780"/>
      <c r="CXM27" s="780"/>
      <c r="CXN27" s="780"/>
      <c r="CXO27" s="780"/>
      <c r="CXP27" s="780"/>
      <c r="CXQ27" s="780"/>
      <c r="CXR27" s="780"/>
      <c r="CXS27" s="780"/>
      <c r="CXT27" s="780"/>
      <c r="CXU27" s="780"/>
      <c r="CXV27" s="780"/>
      <c r="CXW27" s="780"/>
      <c r="CXX27" s="780"/>
      <c r="CXY27" s="780"/>
      <c r="CXZ27" s="780"/>
      <c r="CYA27" s="780"/>
      <c r="CYB27" s="780"/>
      <c r="CYC27" s="780"/>
      <c r="CYD27" s="780"/>
      <c r="CYE27" s="780"/>
      <c r="CYF27" s="780"/>
      <c r="CYG27" s="780"/>
      <c r="CYH27" s="780"/>
      <c r="CYI27" s="780"/>
      <c r="CYJ27" s="780"/>
      <c r="CYK27" s="780"/>
      <c r="CYL27" s="780"/>
      <c r="CYM27" s="780"/>
      <c r="CYN27" s="780"/>
      <c r="CYO27" s="780"/>
      <c r="CYP27" s="780"/>
      <c r="CYQ27" s="780"/>
      <c r="CYR27" s="780"/>
      <c r="CYS27" s="780"/>
      <c r="CYT27" s="780"/>
      <c r="CYU27" s="780"/>
      <c r="CYV27" s="780"/>
      <c r="CYW27" s="780"/>
      <c r="CYX27" s="780"/>
      <c r="CYY27" s="780"/>
      <c r="CYZ27" s="780"/>
      <c r="CZA27" s="780"/>
      <c r="CZB27" s="780"/>
      <c r="CZC27" s="780"/>
      <c r="CZD27" s="780"/>
      <c r="CZE27" s="780"/>
      <c r="CZF27" s="780"/>
      <c r="CZG27" s="780"/>
      <c r="CZH27" s="780"/>
      <c r="CZI27" s="780"/>
      <c r="CZJ27" s="780"/>
      <c r="CZK27" s="780"/>
      <c r="CZL27" s="780"/>
      <c r="CZM27" s="780"/>
      <c r="CZN27" s="780"/>
      <c r="CZO27" s="780"/>
      <c r="CZP27" s="780"/>
      <c r="CZQ27" s="780"/>
      <c r="CZR27" s="780"/>
      <c r="CZS27" s="780"/>
      <c r="CZT27" s="780"/>
      <c r="CZU27" s="780"/>
      <c r="CZV27" s="780"/>
      <c r="CZW27" s="780"/>
      <c r="CZX27" s="780"/>
      <c r="CZY27" s="780"/>
      <c r="CZZ27" s="780"/>
      <c r="DAA27" s="780"/>
      <c r="DAB27" s="780"/>
      <c r="DAC27" s="780"/>
      <c r="DAD27" s="780"/>
      <c r="DAE27" s="780"/>
      <c r="DAF27" s="780"/>
      <c r="DAG27" s="780"/>
      <c r="DAH27" s="780"/>
      <c r="DAI27" s="780"/>
      <c r="DAJ27" s="780"/>
      <c r="DAK27" s="780"/>
      <c r="DAL27" s="780"/>
      <c r="DAM27" s="780"/>
      <c r="DAN27" s="780"/>
      <c r="DAO27" s="780"/>
      <c r="DAP27" s="780"/>
      <c r="DAQ27" s="780"/>
      <c r="DAR27" s="780"/>
      <c r="DAS27" s="780"/>
      <c r="DAT27" s="780"/>
      <c r="DAU27" s="780"/>
      <c r="DAV27" s="780"/>
      <c r="DAW27" s="780"/>
      <c r="DAX27" s="780"/>
      <c r="DAY27" s="780"/>
      <c r="DAZ27" s="780"/>
      <c r="DBA27" s="780"/>
      <c r="DBB27" s="780"/>
      <c r="DBC27" s="780"/>
      <c r="DBD27" s="780"/>
      <c r="DBE27" s="780"/>
      <c r="DBF27" s="780"/>
      <c r="DBG27" s="780"/>
      <c r="DBH27" s="780"/>
      <c r="DBI27" s="780"/>
      <c r="DBJ27" s="780"/>
      <c r="DBK27" s="780"/>
      <c r="DBL27" s="780"/>
      <c r="DBM27" s="780"/>
      <c r="DBN27" s="780"/>
      <c r="DBO27" s="780"/>
      <c r="DBP27" s="780"/>
      <c r="DBQ27" s="780"/>
      <c r="DBR27" s="780"/>
      <c r="DBS27" s="780"/>
      <c r="DBT27" s="780"/>
      <c r="DBU27" s="780"/>
      <c r="DBV27" s="780"/>
      <c r="DBW27" s="780"/>
      <c r="DBX27" s="780"/>
      <c r="DBY27" s="780"/>
      <c r="DBZ27" s="780"/>
      <c r="DCA27" s="780"/>
      <c r="DCB27" s="780"/>
      <c r="DCC27" s="780"/>
      <c r="DCD27" s="780"/>
      <c r="DCE27" s="780"/>
      <c r="DCF27" s="780"/>
      <c r="DCG27" s="780"/>
      <c r="DCH27" s="780"/>
      <c r="DCI27" s="780"/>
      <c r="DCJ27" s="780"/>
      <c r="DCK27" s="780"/>
      <c r="DCL27" s="780"/>
      <c r="DCM27" s="780"/>
      <c r="DCN27" s="780"/>
      <c r="DCO27" s="780"/>
      <c r="DCP27" s="780"/>
      <c r="DCQ27" s="780"/>
      <c r="DCR27" s="780"/>
      <c r="DCS27" s="780"/>
      <c r="DCT27" s="780"/>
      <c r="DCU27" s="780"/>
      <c r="DCV27" s="780"/>
      <c r="DCW27" s="780"/>
      <c r="DCX27" s="780"/>
      <c r="DCY27" s="780"/>
      <c r="DCZ27" s="780"/>
      <c r="DDA27" s="780"/>
      <c r="DDB27" s="780"/>
      <c r="DDC27" s="780"/>
      <c r="DDD27" s="780"/>
      <c r="DDE27" s="780"/>
      <c r="DDF27" s="780"/>
      <c r="DDG27" s="780"/>
      <c r="DDH27" s="780"/>
      <c r="DDI27" s="780"/>
      <c r="DDJ27" s="780"/>
      <c r="DDK27" s="780"/>
      <c r="DDL27" s="780"/>
      <c r="DDM27" s="780"/>
      <c r="DDN27" s="780"/>
      <c r="DDO27" s="780"/>
      <c r="DDP27" s="780"/>
      <c r="DDQ27" s="780"/>
      <c r="DDR27" s="780"/>
      <c r="DDS27" s="780"/>
      <c r="DDT27" s="780"/>
      <c r="DDU27" s="780"/>
      <c r="DDV27" s="780"/>
      <c r="DDW27" s="780"/>
      <c r="DDX27" s="780"/>
      <c r="DDY27" s="780"/>
      <c r="DDZ27" s="780"/>
      <c r="DEA27" s="780"/>
      <c r="DEB27" s="780"/>
      <c r="DEC27" s="780"/>
      <c r="DED27" s="780"/>
      <c r="DEE27" s="780"/>
      <c r="DEF27" s="780"/>
      <c r="DEG27" s="780"/>
      <c r="DEH27" s="780"/>
      <c r="DEI27" s="780"/>
      <c r="DEJ27" s="780"/>
      <c r="DEK27" s="780"/>
      <c r="DEL27" s="780"/>
      <c r="DEM27" s="780"/>
      <c r="DEN27" s="780"/>
      <c r="DEO27" s="780"/>
      <c r="DEP27" s="780"/>
      <c r="DEQ27" s="780"/>
      <c r="DER27" s="780"/>
      <c r="DES27" s="780"/>
      <c r="DET27" s="780"/>
      <c r="DEU27" s="780"/>
      <c r="DEV27" s="780"/>
      <c r="DEW27" s="780"/>
      <c r="DEX27" s="780"/>
      <c r="DEY27" s="780"/>
      <c r="DEZ27" s="780"/>
      <c r="DFA27" s="780"/>
      <c r="DFB27" s="780"/>
      <c r="DFC27" s="780"/>
      <c r="DFD27" s="780"/>
      <c r="DFE27" s="780"/>
      <c r="DFF27" s="780"/>
      <c r="DFG27" s="780"/>
      <c r="DFH27" s="780"/>
      <c r="DFI27" s="780"/>
      <c r="DFJ27" s="780"/>
      <c r="DFK27" s="780"/>
      <c r="DFL27" s="780"/>
      <c r="DFM27" s="780"/>
      <c r="DFN27" s="780"/>
      <c r="DFO27" s="780"/>
      <c r="DFP27" s="780"/>
      <c r="DFQ27" s="780"/>
      <c r="DFR27" s="780"/>
      <c r="DFS27" s="780"/>
      <c r="DFT27" s="780"/>
      <c r="DFU27" s="780"/>
      <c r="DFV27" s="780"/>
      <c r="DFW27" s="780"/>
      <c r="DFX27" s="780"/>
      <c r="DFY27" s="780"/>
      <c r="DFZ27" s="780"/>
      <c r="DGA27" s="780"/>
      <c r="DGB27" s="780"/>
      <c r="DGC27" s="780"/>
      <c r="DGD27" s="780"/>
      <c r="DGE27" s="780"/>
      <c r="DGF27" s="780"/>
      <c r="DGG27" s="780"/>
      <c r="DGH27" s="780"/>
      <c r="DGI27" s="780"/>
      <c r="DGJ27" s="780"/>
      <c r="DGK27" s="780"/>
      <c r="DGL27" s="780"/>
      <c r="DGM27" s="780"/>
      <c r="DGN27" s="780"/>
      <c r="DGO27" s="780"/>
      <c r="DGP27" s="780"/>
      <c r="DGQ27" s="780"/>
      <c r="DGR27" s="780"/>
      <c r="DGS27" s="780"/>
      <c r="DGT27" s="780"/>
      <c r="DGU27" s="780"/>
      <c r="DGV27" s="780"/>
      <c r="DGW27" s="780"/>
      <c r="DGX27" s="780"/>
      <c r="DGY27" s="780"/>
      <c r="DGZ27" s="780"/>
      <c r="DHA27" s="780"/>
      <c r="DHB27" s="780"/>
      <c r="DHC27" s="780"/>
      <c r="DHD27" s="780"/>
      <c r="DHE27" s="780"/>
      <c r="DHF27" s="780"/>
      <c r="DHG27" s="780"/>
      <c r="DHH27" s="780"/>
      <c r="DHI27" s="780"/>
      <c r="DHJ27" s="780"/>
      <c r="DHK27" s="780"/>
      <c r="DHL27" s="780"/>
      <c r="DHM27" s="780"/>
      <c r="DHN27" s="780"/>
      <c r="DHO27" s="780"/>
      <c r="DHP27" s="780"/>
      <c r="DHQ27" s="780"/>
      <c r="DHR27" s="780"/>
      <c r="DHS27" s="780"/>
      <c r="DHT27" s="780"/>
      <c r="DHU27" s="780"/>
      <c r="DHV27" s="780"/>
      <c r="DHW27" s="780"/>
      <c r="DHX27" s="780"/>
      <c r="DHY27" s="780"/>
      <c r="DHZ27" s="780"/>
      <c r="DIA27" s="780"/>
      <c r="DIB27" s="780"/>
      <c r="DIC27" s="780"/>
      <c r="DID27" s="780"/>
      <c r="DIE27" s="780"/>
      <c r="DIF27" s="780"/>
      <c r="DIG27" s="780"/>
      <c r="DIH27" s="780"/>
      <c r="DII27" s="780"/>
      <c r="DIJ27" s="780"/>
      <c r="DIK27" s="780"/>
      <c r="DIL27" s="780"/>
      <c r="DIM27" s="780"/>
      <c r="DIN27" s="780"/>
      <c r="DIO27" s="780"/>
      <c r="DIP27" s="780"/>
      <c r="DIQ27" s="780"/>
      <c r="DIR27" s="780"/>
      <c r="DIS27" s="780"/>
      <c r="DIT27" s="780"/>
      <c r="DIU27" s="780"/>
      <c r="DIV27" s="780"/>
      <c r="DIW27" s="780"/>
      <c r="DIX27" s="780"/>
      <c r="DIY27" s="780"/>
      <c r="DIZ27" s="780"/>
      <c r="DJA27" s="780"/>
      <c r="DJB27" s="780"/>
      <c r="DJC27" s="780"/>
      <c r="DJD27" s="780"/>
      <c r="DJE27" s="780"/>
      <c r="DJF27" s="780"/>
      <c r="DJG27" s="780"/>
      <c r="DJH27" s="780"/>
      <c r="DJI27" s="780"/>
      <c r="DJJ27" s="780"/>
      <c r="DJK27" s="780"/>
      <c r="DJL27" s="780"/>
      <c r="DJM27" s="780"/>
      <c r="DJN27" s="780"/>
      <c r="DJO27" s="780"/>
      <c r="DJP27" s="780"/>
      <c r="DJQ27" s="780"/>
      <c r="DJR27" s="780"/>
      <c r="DJS27" s="780"/>
      <c r="DJT27" s="780"/>
      <c r="DJU27" s="780"/>
      <c r="DJV27" s="780"/>
      <c r="DJW27" s="780"/>
      <c r="DJX27" s="780"/>
      <c r="DJY27" s="780"/>
      <c r="DJZ27" s="780"/>
      <c r="DKA27" s="780"/>
      <c r="DKB27" s="780"/>
      <c r="DKC27" s="780"/>
      <c r="DKD27" s="780"/>
      <c r="DKE27" s="780"/>
      <c r="DKF27" s="780"/>
      <c r="DKG27" s="780"/>
      <c r="DKH27" s="780"/>
      <c r="DKI27" s="780"/>
      <c r="DKJ27" s="780"/>
      <c r="DKK27" s="780"/>
      <c r="DKL27" s="780"/>
      <c r="DKM27" s="780"/>
      <c r="DKN27" s="780"/>
      <c r="DKO27" s="780"/>
      <c r="DKP27" s="780"/>
      <c r="DKQ27" s="780"/>
      <c r="DKR27" s="780"/>
      <c r="DKS27" s="780"/>
      <c r="DKT27" s="780"/>
      <c r="DKU27" s="780"/>
      <c r="DKV27" s="780"/>
      <c r="DKW27" s="780"/>
      <c r="DKX27" s="780"/>
      <c r="DKY27" s="780"/>
      <c r="DKZ27" s="780"/>
      <c r="DLA27" s="780"/>
      <c r="DLB27" s="780"/>
      <c r="DLC27" s="780"/>
      <c r="DLD27" s="780"/>
      <c r="DLE27" s="780"/>
      <c r="DLF27" s="780"/>
      <c r="DLG27" s="780"/>
      <c r="DLH27" s="780"/>
      <c r="DLI27" s="780"/>
      <c r="DLJ27" s="780"/>
      <c r="DLK27" s="780"/>
      <c r="DLL27" s="780"/>
      <c r="DLM27" s="780"/>
      <c r="DLN27" s="780"/>
      <c r="DLO27" s="780"/>
      <c r="DLP27" s="780"/>
      <c r="DLQ27" s="780"/>
      <c r="DLR27" s="780"/>
      <c r="DLS27" s="780"/>
      <c r="DLT27" s="780"/>
      <c r="DLU27" s="780"/>
      <c r="DLV27" s="780"/>
      <c r="DLW27" s="780"/>
      <c r="DLX27" s="780"/>
      <c r="DLY27" s="780"/>
      <c r="DLZ27" s="780"/>
      <c r="DMA27" s="780"/>
      <c r="DMB27" s="780"/>
      <c r="DMC27" s="780"/>
      <c r="DMD27" s="780"/>
      <c r="DME27" s="780"/>
      <c r="DMF27" s="780"/>
      <c r="DMG27" s="780"/>
      <c r="DMH27" s="780"/>
      <c r="DMI27" s="780"/>
      <c r="DMJ27" s="780"/>
      <c r="DMK27" s="780"/>
      <c r="DML27" s="780"/>
      <c r="DMM27" s="780"/>
      <c r="DMN27" s="780"/>
      <c r="DMO27" s="780"/>
      <c r="DMP27" s="780"/>
      <c r="DMQ27" s="780"/>
      <c r="DMR27" s="780"/>
      <c r="DMS27" s="780"/>
      <c r="DMT27" s="780"/>
      <c r="DMU27" s="780"/>
      <c r="DMV27" s="780"/>
      <c r="DMW27" s="780"/>
      <c r="DMX27" s="780"/>
      <c r="DMY27" s="780"/>
      <c r="DMZ27" s="780"/>
      <c r="DNA27" s="780"/>
      <c r="DNB27" s="780"/>
      <c r="DNC27" s="780"/>
      <c r="DND27" s="780"/>
      <c r="DNE27" s="780"/>
      <c r="DNF27" s="780"/>
      <c r="DNG27" s="780"/>
      <c r="DNH27" s="780"/>
      <c r="DNI27" s="780"/>
      <c r="DNJ27" s="780"/>
      <c r="DNK27" s="780"/>
      <c r="DNL27" s="780"/>
      <c r="DNM27" s="780"/>
      <c r="DNN27" s="780"/>
      <c r="DNO27" s="780"/>
      <c r="DNP27" s="780"/>
      <c r="DNQ27" s="780"/>
      <c r="DNR27" s="780"/>
      <c r="DNS27" s="780"/>
      <c r="DNT27" s="780"/>
      <c r="DNU27" s="780"/>
      <c r="DNV27" s="780"/>
      <c r="DNW27" s="780"/>
      <c r="DNX27" s="780"/>
      <c r="DNY27" s="780"/>
      <c r="DNZ27" s="780"/>
      <c r="DOA27" s="780"/>
      <c r="DOB27" s="780"/>
      <c r="DOC27" s="780"/>
      <c r="DOD27" s="780"/>
      <c r="DOE27" s="780"/>
      <c r="DOF27" s="780"/>
      <c r="DOG27" s="780"/>
      <c r="DOH27" s="780"/>
      <c r="DOI27" s="780"/>
      <c r="DOJ27" s="780"/>
      <c r="DOK27" s="780"/>
      <c r="DOL27" s="780"/>
      <c r="DOM27" s="780"/>
      <c r="DON27" s="780"/>
      <c r="DOO27" s="780"/>
      <c r="DOP27" s="780"/>
      <c r="DOQ27" s="780"/>
      <c r="DOR27" s="780"/>
      <c r="DOS27" s="780"/>
      <c r="DOT27" s="780"/>
      <c r="DOU27" s="780"/>
      <c r="DOV27" s="780"/>
      <c r="DOW27" s="780"/>
      <c r="DOX27" s="780"/>
      <c r="DOY27" s="780"/>
      <c r="DOZ27" s="780"/>
      <c r="DPA27" s="780"/>
      <c r="DPB27" s="780"/>
      <c r="DPC27" s="780"/>
      <c r="DPD27" s="780"/>
      <c r="DPE27" s="780"/>
      <c r="DPF27" s="780"/>
      <c r="DPG27" s="780"/>
      <c r="DPH27" s="780"/>
      <c r="DPI27" s="780"/>
      <c r="DPJ27" s="780"/>
      <c r="DPK27" s="780"/>
      <c r="DPL27" s="780"/>
      <c r="DPM27" s="780"/>
      <c r="DPN27" s="780"/>
      <c r="DPO27" s="780"/>
      <c r="DPP27" s="780"/>
      <c r="DPQ27" s="780"/>
      <c r="DPR27" s="780"/>
      <c r="DPS27" s="780"/>
      <c r="DPT27" s="780"/>
      <c r="DPU27" s="780"/>
      <c r="DPV27" s="780"/>
      <c r="DPW27" s="780"/>
      <c r="DPX27" s="780"/>
      <c r="DPY27" s="780"/>
      <c r="DPZ27" s="780"/>
      <c r="DQA27" s="780"/>
      <c r="DQB27" s="780"/>
      <c r="DQC27" s="780"/>
      <c r="DQD27" s="780"/>
      <c r="DQE27" s="780"/>
      <c r="DQF27" s="780"/>
      <c r="DQG27" s="780"/>
      <c r="DQH27" s="780"/>
      <c r="DQI27" s="780"/>
      <c r="DQJ27" s="780"/>
      <c r="DQK27" s="780"/>
      <c r="DQL27" s="780"/>
      <c r="DQM27" s="780"/>
      <c r="DQN27" s="780"/>
      <c r="DQO27" s="780"/>
      <c r="DQP27" s="780"/>
      <c r="DQQ27" s="780"/>
      <c r="DQR27" s="780"/>
      <c r="DQS27" s="780"/>
      <c r="DQT27" s="780"/>
      <c r="DQU27" s="780"/>
      <c r="DQV27" s="780"/>
      <c r="DQW27" s="780"/>
      <c r="DQX27" s="780"/>
      <c r="DQY27" s="780"/>
      <c r="DQZ27" s="780"/>
      <c r="DRA27" s="780"/>
      <c r="DRB27" s="780"/>
      <c r="DRC27" s="780"/>
      <c r="DRD27" s="780"/>
      <c r="DRE27" s="780"/>
      <c r="DRF27" s="780"/>
      <c r="DRG27" s="780"/>
      <c r="DRH27" s="780"/>
      <c r="DRI27" s="780"/>
      <c r="DRJ27" s="780"/>
      <c r="DRK27" s="780"/>
      <c r="DRL27" s="780"/>
      <c r="DRM27" s="780"/>
      <c r="DRN27" s="780"/>
      <c r="DRO27" s="780"/>
      <c r="DRP27" s="780"/>
      <c r="DRQ27" s="780"/>
      <c r="DRR27" s="780"/>
      <c r="DRS27" s="780"/>
      <c r="DRT27" s="780"/>
      <c r="DRU27" s="780"/>
      <c r="DRV27" s="780"/>
      <c r="DRW27" s="780"/>
      <c r="DRX27" s="780"/>
      <c r="DRY27" s="780"/>
      <c r="DRZ27" s="780"/>
      <c r="DSA27" s="780"/>
      <c r="DSB27" s="780"/>
      <c r="DSC27" s="780"/>
      <c r="DSD27" s="780"/>
      <c r="DSE27" s="780"/>
      <c r="DSF27" s="780"/>
      <c r="DSG27" s="780"/>
      <c r="DSH27" s="780"/>
      <c r="DSI27" s="780"/>
      <c r="DSJ27" s="780"/>
      <c r="DSK27" s="780"/>
      <c r="DSL27" s="780"/>
      <c r="DSM27" s="780"/>
      <c r="DSN27" s="780"/>
      <c r="DSO27" s="780"/>
      <c r="DSP27" s="780"/>
      <c r="DSQ27" s="780"/>
      <c r="DSR27" s="780"/>
      <c r="DSS27" s="780"/>
      <c r="DST27" s="780"/>
      <c r="DSU27" s="780"/>
      <c r="DSV27" s="780"/>
      <c r="DSW27" s="780"/>
      <c r="DSX27" s="780"/>
      <c r="DSY27" s="780"/>
      <c r="DSZ27" s="780"/>
      <c r="DTA27" s="780"/>
      <c r="DTB27" s="780"/>
      <c r="DTC27" s="780"/>
      <c r="DTD27" s="780"/>
      <c r="DTE27" s="780"/>
      <c r="DTF27" s="780"/>
      <c r="DTG27" s="780"/>
      <c r="DTH27" s="780"/>
      <c r="DTI27" s="780"/>
      <c r="DTJ27" s="780"/>
      <c r="DTK27" s="780"/>
      <c r="DTL27" s="780"/>
      <c r="DTM27" s="780"/>
      <c r="DTN27" s="780"/>
      <c r="DTO27" s="780"/>
      <c r="DTP27" s="780"/>
      <c r="DTQ27" s="780"/>
      <c r="DTR27" s="780"/>
      <c r="DTS27" s="780"/>
      <c r="DTT27" s="780"/>
      <c r="DTU27" s="780"/>
      <c r="DTV27" s="780"/>
      <c r="DTW27" s="780"/>
      <c r="DTX27" s="780"/>
      <c r="DTY27" s="780"/>
      <c r="DTZ27" s="780"/>
      <c r="DUA27" s="780"/>
      <c r="DUB27" s="780"/>
      <c r="DUC27" s="780"/>
      <c r="DUD27" s="780"/>
      <c r="DUE27" s="780"/>
      <c r="DUF27" s="780"/>
      <c r="DUG27" s="780"/>
      <c r="DUH27" s="780"/>
      <c r="DUI27" s="780"/>
      <c r="DUJ27" s="780"/>
      <c r="DUK27" s="780"/>
      <c r="DUL27" s="780"/>
      <c r="DUM27" s="780"/>
      <c r="DUN27" s="780"/>
      <c r="DUO27" s="780"/>
      <c r="DUP27" s="780"/>
      <c r="DUQ27" s="780"/>
      <c r="DUR27" s="780"/>
      <c r="DUS27" s="780"/>
      <c r="DUT27" s="780"/>
      <c r="DUU27" s="780"/>
      <c r="DUV27" s="780"/>
      <c r="DUW27" s="780"/>
      <c r="DUX27" s="780"/>
      <c r="DUY27" s="780"/>
      <c r="DUZ27" s="780"/>
      <c r="DVA27" s="780"/>
      <c r="DVB27" s="780"/>
      <c r="DVC27" s="780"/>
      <c r="DVD27" s="780"/>
      <c r="DVE27" s="780"/>
      <c r="DVF27" s="780"/>
      <c r="DVG27" s="780"/>
      <c r="DVH27" s="780"/>
      <c r="DVI27" s="780"/>
      <c r="DVJ27" s="780"/>
      <c r="DVK27" s="780"/>
      <c r="DVL27" s="780"/>
      <c r="DVM27" s="780"/>
      <c r="DVN27" s="780"/>
      <c r="DVO27" s="780"/>
      <c r="DVP27" s="780"/>
      <c r="DVQ27" s="780"/>
      <c r="DVR27" s="780"/>
      <c r="DVS27" s="780"/>
      <c r="DVT27" s="780"/>
      <c r="DVU27" s="780"/>
      <c r="DVV27" s="780"/>
      <c r="DVW27" s="780"/>
      <c r="DVX27" s="780"/>
      <c r="DVY27" s="780"/>
      <c r="DVZ27" s="780"/>
      <c r="DWA27" s="780"/>
      <c r="DWB27" s="780"/>
      <c r="DWC27" s="780"/>
      <c r="DWD27" s="780"/>
      <c r="DWE27" s="780"/>
      <c r="DWF27" s="780"/>
      <c r="DWG27" s="780"/>
      <c r="DWH27" s="780"/>
      <c r="DWI27" s="780"/>
      <c r="DWJ27" s="780"/>
      <c r="DWK27" s="780"/>
      <c r="DWL27" s="780"/>
      <c r="DWM27" s="780"/>
      <c r="DWN27" s="780"/>
      <c r="DWO27" s="780"/>
      <c r="DWP27" s="780"/>
      <c r="DWQ27" s="780"/>
      <c r="DWR27" s="780"/>
      <c r="DWS27" s="780"/>
      <c r="DWT27" s="780"/>
      <c r="DWU27" s="780"/>
      <c r="DWV27" s="780"/>
      <c r="DWW27" s="780"/>
      <c r="DWX27" s="780"/>
      <c r="DWY27" s="780"/>
      <c r="DWZ27" s="780"/>
      <c r="DXA27" s="780"/>
      <c r="DXB27" s="780"/>
      <c r="DXC27" s="780"/>
      <c r="DXD27" s="780"/>
      <c r="DXE27" s="780"/>
      <c r="DXF27" s="780"/>
      <c r="DXG27" s="780"/>
      <c r="DXH27" s="780"/>
      <c r="DXI27" s="780"/>
      <c r="DXJ27" s="780"/>
      <c r="DXK27" s="780"/>
      <c r="DXL27" s="780"/>
      <c r="DXM27" s="780"/>
      <c r="DXN27" s="780"/>
      <c r="DXO27" s="780"/>
      <c r="DXP27" s="780"/>
      <c r="DXQ27" s="780"/>
      <c r="DXR27" s="780"/>
      <c r="DXS27" s="780"/>
      <c r="DXT27" s="780"/>
      <c r="DXU27" s="780"/>
      <c r="DXV27" s="780"/>
      <c r="DXW27" s="780"/>
      <c r="DXX27" s="780"/>
      <c r="DXY27" s="780"/>
      <c r="DXZ27" s="780"/>
      <c r="DYA27" s="780"/>
      <c r="DYB27" s="780"/>
      <c r="DYC27" s="780"/>
      <c r="DYD27" s="780"/>
      <c r="DYE27" s="780"/>
      <c r="DYF27" s="780"/>
      <c r="DYG27" s="780"/>
      <c r="DYH27" s="780"/>
      <c r="DYI27" s="780"/>
      <c r="DYJ27" s="780"/>
      <c r="DYK27" s="780"/>
      <c r="DYL27" s="780"/>
      <c r="DYM27" s="780"/>
      <c r="DYN27" s="780"/>
      <c r="DYO27" s="780"/>
      <c r="DYP27" s="780"/>
      <c r="DYQ27" s="780"/>
      <c r="DYR27" s="780"/>
      <c r="DYS27" s="780"/>
      <c r="DYT27" s="780"/>
      <c r="DYU27" s="780"/>
      <c r="DYV27" s="780"/>
      <c r="DYW27" s="780"/>
      <c r="DYX27" s="780"/>
      <c r="DYY27" s="780"/>
      <c r="DYZ27" s="780"/>
      <c r="DZA27" s="780"/>
      <c r="DZB27" s="780"/>
      <c r="DZC27" s="780"/>
      <c r="DZD27" s="780"/>
      <c r="DZE27" s="780"/>
      <c r="DZF27" s="780"/>
      <c r="DZG27" s="780"/>
      <c r="DZH27" s="780"/>
      <c r="DZI27" s="780"/>
      <c r="DZJ27" s="780"/>
      <c r="DZK27" s="780"/>
      <c r="DZL27" s="780"/>
      <c r="DZM27" s="780"/>
      <c r="DZN27" s="780"/>
      <c r="DZO27" s="780"/>
      <c r="DZP27" s="780"/>
      <c r="DZQ27" s="780"/>
      <c r="DZR27" s="780"/>
      <c r="DZS27" s="780"/>
      <c r="DZT27" s="780"/>
      <c r="DZU27" s="780"/>
      <c r="DZV27" s="780"/>
      <c r="DZW27" s="780"/>
      <c r="DZX27" s="780"/>
      <c r="DZY27" s="780"/>
      <c r="DZZ27" s="780"/>
      <c r="EAA27" s="780"/>
      <c r="EAB27" s="780"/>
      <c r="EAC27" s="780"/>
      <c r="EAD27" s="780"/>
      <c r="EAE27" s="780"/>
      <c r="EAF27" s="780"/>
      <c r="EAG27" s="780"/>
      <c r="EAH27" s="780"/>
      <c r="EAI27" s="780"/>
      <c r="EAJ27" s="780"/>
      <c r="EAK27" s="780"/>
      <c r="EAL27" s="780"/>
      <c r="EAM27" s="780"/>
      <c r="EAN27" s="780"/>
      <c r="EAO27" s="780"/>
      <c r="EAP27" s="780"/>
      <c r="EAQ27" s="780"/>
      <c r="EAR27" s="780"/>
      <c r="EAS27" s="780"/>
      <c r="EAT27" s="780"/>
      <c r="EAU27" s="780"/>
      <c r="EAV27" s="780"/>
      <c r="EAW27" s="780"/>
      <c r="EAX27" s="780"/>
      <c r="EAY27" s="780"/>
      <c r="EAZ27" s="780"/>
      <c r="EBA27" s="780"/>
      <c r="EBB27" s="780"/>
      <c r="EBC27" s="780"/>
      <c r="EBD27" s="780"/>
      <c r="EBE27" s="780"/>
      <c r="EBF27" s="780"/>
      <c r="EBG27" s="780"/>
      <c r="EBH27" s="780"/>
      <c r="EBI27" s="780"/>
      <c r="EBJ27" s="780"/>
      <c r="EBK27" s="780"/>
      <c r="EBL27" s="780"/>
      <c r="EBM27" s="780"/>
      <c r="EBN27" s="780"/>
      <c r="EBO27" s="780"/>
      <c r="EBP27" s="780"/>
      <c r="EBQ27" s="780"/>
      <c r="EBR27" s="780"/>
      <c r="EBS27" s="780"/>
      <c r="EBT27" s="780"/>
      <c r="EBU27" s="780"/>
      <c r="EBV27" s="780"/>
      <c r="EBW27" s="780"/>
      <c r="EBX27" s="780"/>
      <c r="EBY27" s="780"/>
      <c r="EBZ27" s="780"/>
      <c r="ECA27" s="780"/>
      <c r="ECB27" s="780"/>
      <c r="ECC27" s="780"/>
      <c r="ECD27" s="780"/>
      <c r="ECE27" s="780"/>
      <c r="ECF27" s="780"/>
      <c r="ECG27" s="780"/>
      <c r="ECH27" s="780"/>
      <c r="ECI27" s="780"/>
      <c r="ECJ27" s="780"/>
      <c r="ECK27" s="780"/>
      <c r="ECL27" s="780"/>
      <c r="ECM27" s="780"/>
      <c r="ECN27" s="780"/>
      <c r="ECO27" s="780"/>
      <c r="ECP27" s="780"/>
      <c r="ECQ27" s="780"/>
      <c r="ECR27" s="780"/>
      <c r="ECS27" s="780"/>
      <c r="ECT27" s="780"/>
      <c r="ECU27" s="780"/>
      <c r="ECV27" s="780"/>
      <c r="ECW27" s="780"/>
      <c r="ECX27" s="780"/>
      <c r="ECY27" s="780"/>
      <c r="ECZ27" s="780"/>
      <c r="EDA27" s="780"/>
      <c r="EDB27" s="780"/>
      <c r="EDC27" s="780"/>
      <c r="EDD27" s="780"/>
      <c r="EDE27" s="780"/>
      <c r="EDF27" s="780"/>
      <c r="EDG27" s="780"/>
      <c r="EDH27" s="780"/>
      <c r="EDI27" s="780"/>
      <c r="EDJ27" s="780"/>
      <c r="EDK27" s="780"/>
      <c r="EDL27" s="780"/>
      <c r="EDM27" s="780"/>
      <c r="EDN27" s="780"/>
      <c r="EDO27" s="780"/>
      <c r="EDP27" s="780"/>
      <c r="EDQ27" s="780"/>
      <c r="EDR27" s="780"/>
      <c r="EDS27" s="780"/>
      <c r="EDT27" s="780"/>
      <c r="EDU27" s="780"/>
      <c r="EDV27" s="780"/>
      <c r="EDW27" s="780"/>
      <c r="EDX27" s="780"/>
      <c r="EDY27" s="780"/>
      <c r="EDZ27" s="780"/>
      <c r="EEA27" s="780"/>
      <c r="EEB27" s="780"/>
      <c r="EEC27" s="780"/>
      <c r="EED27" s="780"/>
      <c r="EEE27" s="780"/>
      <c r="EEF27" s="780"/>
      <c r="EEG27" s="780"/>
      <c r="EEH27" s="780"/>
      <c r="EEI27" s="780"/>
      <c r="EEJ27" s="780"/>
      <c r="EEK27" s="780"/>
      <c r="EEL27" s="780"/>
      <c r="EEM27" s="780"/>
      <c r="EEN27" s="780"/>
      <c r="EEO27" s="780"/>
      <c r="EEP27" s="780"/>
      <c r="EEQ27" s="780"/>
      <c r="EER27" s="780"/>
      <c r="EES27" s="780"/>
      <c r="EET27" s="780"/>
      <c r="EEU27" s="780"/>
      <c r="EEV27" s="780"/>
      <c r="EEW27" s="780"/>
      <c r="EEX27" s="780"/>
      <c r="EEY27" s="780"/>
      <c r="EEZ27" s="780"/>
      <c r="EFA27" s="780"/>
      <c r="EFB27" s="780"/>
      <c r="EFC27" s="780"/>
      <c r="EFD27" s="780"/>
      <c r="EFE27" s="780"/>
      <c r="EFF27" s="780"/>
      <c r="EFG27" s="780"/>
      <c r="EFH27" s="780"/>
      <c r="EFI27" s="780"/>
      <c r="EFJ27" s="780"/>
      <c r="EFK27" s="780"/>
      <c r="EFL27" s="780"/>
      <c r="EFM27" s="780"/>
      <c r="EFN27" s="780"/>
      <c r="EFO27" s="780"/>
      <c r="EFP27" s="780"/>
      <c r="EFQ27" s="780"/>
      <c r="EFR27" s="780"/>
      <c r="EFS27" s="780"/>
      <c r="EFT27" s="780"/>
      <c r="EFU27" s="780"/>
      <c r="EFV27" s="780"/>
      <c r="EFW27" s="780"/>
      <c r="EFX27" s="780"/>
      <c r="EFY27" s="780"/>
      <c r="EFZ27" s="780"/>
      <c r="EGA27" s="780"/>
      <c r="EGB27" s="780"/>
      <c r="EGC27" s="780"/>
      <c r="EGD27" s="780"/>
      <c r="EGE27" s="780"/>
      <c r="EGF27" s="780"/>
      <c r="EGG27" s="780"/>
      <c r="EGH27" s="780"/>
      <c r="EGI27" s="780"/>
      <c r="EGJ27" s="780"/>
      <c r="EGK27" s="780"/>
      <c r="EGL27" s="780"/>
      <c r="EGM27" s="780"/>
      <c r="EGN27" s="780"/>
      <c r="EGO27" s="780"/>
      <c r="EGP27" s="780"/>
      <c r="EGQ27" s="780"/>
      <c r="EGR27" s="780"/>
      <c r="EGS27" s="780"/>
      <c r="EGT27" s="780"/>
      <c r="EGU27" s="780"/>
      <c r="EGV27" s="780"/>
      <c r="EGW27" s="780"/>
      <c r="EGX27" s="780"/>
      <c r="EGY27" s="780"/>
      <c r="EGZ27" s="780"/>
      <c r="EHA27" s="780"/>
      <c r="EHB27" s="780"/>
      <c r="EHC27" s="780"/>
      <c r="EHD27" s="780"/>
      <c r="EHE27" s="780"/>
      <c r="EHF27" s="780"/>
      <c r="EHG27" s="780"/>
      <c r="EHH27" s="780"/>
      <c r="EHI27" s="780"/>
      <c r="EHJ27" s="780"/>
      <c r="EHK27" s="780"/>
      <c r="EHL27" s="780"/>
      <c r="EHM27" s="780"/>
      <c r="EHN27" s="780"/>
      <c r="EHO27" s="780"/>
      <c r="EHP27" s="780"/>
      <c r="EHQ27" s="780"/>
      <c r="EHR27" s="780"/>
      <c r="EHS27" s="780"/>
      <c r="EHT27" s="780"/>
      <c r="EHU27" s="780"/>
      <c r="EHV27" s="780"/>
      <c r="EHW27" s="780"/>
      <c r="EHX27" s="780"/>
      <c r="EHY27" s="780"/>
      <c r="EHZ27" s="780"/>
      <c r="EIA27" s="780"/>
      <c r="EIB27" s="780"/>
      <c r="EIC27" s="780"/>
      <c r="EID27" s="780"/>
      <c r="EIE27" s="780"/>
      <c r="EIF27" s="780"/>
      <c r="EIG27" s="780"/>
      <c r="EIH27" s="780"/>
      <c r="EII27" s="780"/>
      <c r="EIJ27" s="780"/>
      <c r="EIK27" s="780"/>
      <c r="EIL27" s="780"/>
      <c r="EIM27" s="780"/>
      <c r="EIN27" s="780"/>
      <c r="EIO27" s="780"/>
      <c r="EIP27" s="780"/>
      <c r="EIQ27" s="780"/>
      <c r="EIR27" s="780"/>
      <c r="EIS27" s="780"/>
      <c r="EIT27" s="780"/>
      <c r="EIU27" s="780"/>
      <c r="EIV27" s="780"/>
      <c r="EIW27" s="780"/>
      <c r="EIX27" s="780"/>
      <c r="EIY27" s="780"/>
      <c r="EIZ27" s="780"/>
      <c r="EJA27" s="780"/>
      <c r="EJB27" s="780"/>
      <c r="EJC27" s="780"/>
      <c r="EJD27" s="780"/>
      <c r="EJE27" s="780"/>
      <c r="EJF27" s="780"/>
      <c r="EJG27" s="780"/>
      <c r="EJH27" s="780"/>
      <c r="EJI27" s="780"/>
      <c r="EJJ27" s="780"/>
      <c r="EJK27" s="780"/>
      <c r="EJL27" s="780"/>
      <c r="EJM27" s="780"/>
      <c r="EJN27" s="780"/>
      <c r="EJO27" s="780"/>
      <c r="EJP27" s="780"/>
      <c r="EJQ27" s="780"/>
      <c r="EJR27" s="780"/>
      <c r="EJS27" s="780"/>
      <c r="EJT27" s="780"/>
      <c r="EJU27" s="780"/>
      <c r="EJV27" s="780"/>
      <c r="EJW27" s="780"/>
      <c r="EJX27" s="780"/>
      <c r="EJY27" s="780"/>
      <c r="EJZ27" s="780"/>
      <c r="EKA27" s="780"/>
      <c r="EKB27" s="780"/>
      <c r="EKC27" s="780"/>
      <c r="EKD27" s="780"/>
      <c r="EKE27" s="780"/>
      <c r="EKF27" s="780"/>
      <c r="EKG27" s="780"/>
      <c r="EKH27" s="780"/>
      <c r="EKI27" s="780"/>
      <c r="EKJ27" s="780"/>
      <c r="EKK27" s="780"/>
      <c r="EKL27" s="780"/>
      <c r="EKM27" s="780"/>
      <c r="EKN27" s="780"/>
      <c r="EKO27" s="780"/>
      <c r="EKP27" s="780"/>
      <c r="EKQ27" s="780"/>
      <c r="EKR27" s="780"/>
      <c r="EKS27" s="780"/>
      <c r="EKT27" s="780"/>
      <c r="EKU27" s="780"/>
      <c r="EKV27" s="780"/>
      <c r="EKW27" s="780"/>
      <c r="EKX27" s="780"/>
      <c r="EKY27" s="780"/>
      <c r="EKZ27" s="780"/>
      <c r="ELA27" s="780"/>
      <c r="ELB27" s="780"/>
      <c r="ELC27" s="780"/>
      <c r="ELD27" s="780"/>
      <c r="ELE27" s="780"/>
      <c r="ELF27" s="780"/>
      <c r="ELG27" s="780"/>
      <c r="ELH27" s="780"/>
      <c r="ELI27" s="780"/>
      <c r="ELJ27" s="780"/>
      <c r="ELK27" s="780"/>
      <c r="ELL27" s="780"/>
      <c r="ELM27" s="780"/>
      <c r="ELN27" s="780"/>
      <c r="ELO27" s="780"/>
      <c r="ELP27" s="780"/>
      <c r="ELQ27" s="780"/>
      <c r="ELR27" s="780"/>
      <c r="ELS27" s="780"/>
      <c r="ELT27" s="780"/>
      <c r="ELU27" s="780"/>
      <c r="ELV27" s="780"/>
      <c r="ELW27" s="780"/>
      <c r="ELX27" s="780"/>
      <c r="ELY27" s="780"/>
      <c r="ELZ27" s="780"/>
      <c r="EMA27" s="780"/>
      <c r="EMB27" s="780"/>
      <c r="EMC27" s="780"/>
      <c r="EMD27" s="780"/>
      <c r="EME27" s="780"/>
      <c r="EMF27" s="780"/>
      <c r="EMG27" s="780"/>
      <c r="EMH27" s="780"/>
      <c r="EMI27" s="780"/>
      <c r="EMJ27" s="780"/>
      <c r="EMK27" s="780"/>
      <c r="EML27" s="780"/>
      <c r="EMM27" s="780"/>
      <c r="EMN27" s="780"/>
      <c r="EMO27" s="780"/>
      <c r="EMP27" s="780"/>
      <c r="EMQ27" s="780"/>
      <c r="EMR27" s="780"/>
      <c r="EMS27" s="780"/>
      <c r="EMT27" s="780"/>
      <c r="EMU27" s="780"/>
      <c r="EMV27" s="780"/>
      <c r="EMW27" s="780"/>
      <c r="EMX27" s="780"/>
      <c r="EMY27" s="780"/>
      <c r="EMZ27" s="780"/>
      <c r="ENA27" s="780"/>
      <c r="ENB27" s="780"/>
      <c r="ENC27" s="780"/>
      <c r="END27" s="780"/>
      <c r="ENE27" s="780"/>
      <c r="ENF27" s="780"/>
      <c r="ENG27" s="780"/>
      <c r="ENH27" s="780"/>
      <c r="ENI27" s="780"/>
      <c r="ENJ27" s="780"/>
      <c r="ENK27" s="780"/>
      <c r="ENL27" s="780"/>
      <c r="ENM27" s="780"/>
      <c r="ENN27" s="780"/>
      <c r="ENO27" s="780"/>
      <c r="ENP27" s="780"/>
      <c r="ENQ27" s="780"/>
      <c r="ENR27" s="780"/>
      <c r="ENS27" s="780"/>
      <c r="ENT27" s="780"/>
      <c r="ENU27" s="780"/>
      <c r="ENV27" s="780"/>
      <c r="ENW27" s="780"/>
      <c r="ENX27" s="780"/>
      <c r="ENY27" s="780"/>
      <c r="ENZ27" s="780"/>
      <c r="EOA27" s="780"/>
      <c r="EOB27" s="780"/>
      <c r="EOC27" s="780"/>
      <c r="EOD27" s="780"/>
      <c r="EOE27" s="780"/>
      <c r="EOF27" s="780"/>
      <c r="EOG27" s="780"/>
      <c r="EOH27" s="780"/>
      <c r="EOI27" s="780"/>
      <c r="EOJ27" s="780"/>
      <c r="EOK27" s="780"/>
      <c r="EOL27" s="780"/>
      <c r="EOM27" s="780"/>
      <c r="EON27" s="780"/>
      <c r="EOO27" s="780"/>
      <c r="EOP27" s="780"/>
      <c r="EOQ27" s="780"/>
      <c r="EOR27" s="780"/>
      <c r="EOS27" s="780"/>
      <c r="EOT27" s="780"/>
      <c r="EOU27" s="780"/>
      <c r="EOV27" s="780"/>
      <c r="EOW27" s="780"/>
      <c r="EOX27" s="780"/>
      <c r="EOY27" s="780"/>
      <c r="EOZ27" s="780"/>
      <c r="EPA27" s="780"/>
      <c r="EPB27" s="780"/>
      <c r="EPC27" s="780"/>
      <c r="EPD27" s="780"/>
      <c r="EPE27" s="780"/>
      <c r="EPF27" s="780"/>
      <c r="EPG27" s="780"/>
      <c r="EPH27" s="780"/>
      <c r="EPI27" s="780"/>
      <c r="EPJ27" s="780"/>
      <c r="EPK27" s="780"/>
      <c r="EPL27" s="780"/>
      <c r="EPM27" s="780"/>
      <c r="EPN27" s="780"/>
      <c r="EPO27" s="780"/>
      <c r="EPP27" s="780"/>
      <c r="EPQ27" s="780"/>
      <c r="EPR27" s="780"/>
      <c r="EPS27" s="780"/>
      <c r="EPT27" s="780"/>
      <c r="EPU27" s="780"/>
      <c r="EPV27" s="780"/>
      <c r="EPW27" s="780"/>
      <c r="EPX27" s="780"/>
      <c r="EPY27" s="780"/>
      <c r="EPZ27" s="780"/>
      <c r="EQA27" s="780"/>
      <c r="EQB27" s="780"/>
      <c r="EQC27" s="780"/>
      <c r="EQD27" s="780"/>
      <c r="EQE27" s="780"/>
      <c r="EQF27" s="780"/>
      <c r="EQG27" s="780"/>
      <c r="EQH27" s="780"/>
      <c r="EQI27" s="780"/>
      <c r="EQJ27" s="780"/>
      <c r="EQK27" s="780"/>
      <c r="EQL27" s="780"/>
      <c r="EQM27" s="780"/>
      <c r="EQN27" s="780"/>
      <c r="EQO27" s="780"/>
      <c r="EQP27" s="780"/>
      <c r="EQQ27" s="780"/>
      <c r="EQR27" s="780"/>
      <c r="EQS27" s="780"/>
      <c r="EQT27" s="780"/>
      <c r="EQU27" s="780"/>
      <c r="EQV27" s="780"/>
      <c r="EQW27" s="780"/>
      <c r="EQX27" s="780"/>
      <c r="EQY27" s="780"/>
      <c r="EQZ27" s="780"/>
      <c r="ERA27" s="780"/>
      <c r="ERB27" s="780"/>
      <c r="ERC27" s="780"/>
      <c r="ERD27" s="780"/>
      <c r="ERE27" s="780"/>
      <c r="ERF27" s="780"/>
      <c r="ERG27" s="780"/>
      <c r="ERH27" s="780"/>
      <c r="ERI27" s="780"/>
      <c r="ERJ27" s="780"/>
      <c r="ERK27" s="780"/>
      <c r="ERL27" s="780"/>
      <c r="ERM27" s="780"/>
      <c r="ERN27" s="780"/>
      <c r="ERO27" s="780"/>
      <c r="ERP27" s="780"/>
      <c r="ERQ27" s="780"/>
      <c r="ERR27" s="780"/>
      <c r="ERS27" s="780"/>
      <c r="ERT27" s="780"/>
      <c r="ERU27" s="780"/>
      <c r="ERV27" s="780"/>
      <c r="ERW27" s="780"/>
      <c r="ERX27" s="780"/>
      <c r="ERY27" s="780"/>
      <c r="ERZ27" s="780"/>
      <c r="ESA27" s="780"/>
      <c r="ESB27" s="780"/>
      <c r="ESC27" s="780"/>
      <c r="ESD27" s="780"/>
      <c r="ESE27" s="780"/>
      <c r="ESF27" s="780"/>
      <c r="ESG27" s="780"/>
      <c r="ESH27" s="780"/>
      <c r="ESI27" s="780"/>
      <c r="ESJ27" s="780"/>
      <c r="ESK27" s="780"/>
      <c r="ESL27" s="780"/>
      <c r="ESM27" s="780"/>
      <c r="ESN27" s="780"/>
      <c r="ESO27" s="780"/>
      <c r="ESP27" s="780"/>
      <c r="ESQ27" s="780"/>
      <c r="ESR27" s="780"/>
      <c r="ESS27" s="780"/>
      <c r="EST27" s="780"/>
      <c r="ESU27" s="780"/>
      <c r="ESV27" s="780"/>
      <c r="ESW27" s="780"/>
      <c r="ESX27" s="780"/>
      <c r="ESY27" s="780"/>
      <c r="ESZ27" s="780"/>
      <c r="ETA27" s="780"/>
      <c r="ETB27" s="780"/>
      <c r="ETC27" s="780"/>
      <c r="ETD27" s="780"/>
      <c r="ETE27" s="780"/>
      <c r="ETF27" s="780"/>
      <c r="ETG27" s="780"/>
      <c r="ETH27" s="780"/>
      <c r="ETI27" s="780"/>
      <c r="ETJ27" s="780"/>
      <c r="ETK27" s="780"/>
      <c r="ETL27" s="780"/>
      <c r="ETM27" s="780"/>
      <c r="ETN27" s="780"/>
      <c r="ETO27" s="780"/>
      <c r="ETP27" s="780"/>
      <c r="ETQ27" s="780"/>
      <c r="ETR27" s="780"/>
      <c r="ETS27" s="780"/>
      <c r="ETT27" s="780"/>
      <c r="ETU27" s="780"/>
      <c r="ETV27" s="780"/>
      <c r="ETW27" s="780"/>
      <c r="ETX27" s="780"/>
      <c r="ETY27" s="780"/>
      <c r="ETZ27" s="780"/>
      <c r="EUA27" s="780"/>
      <c r="EUB27" s="780"/>
      <c r="EUC27" s="780"/>
      <c r="EUD27" s="780"/>
      <c r="EUE27" s="780"/>
      <c r="EUF27" s="780"/>
      <c r="EUG27" s="780"/>
      <c r="EUH27" s="780"/>
      <c r="EUI27" s="780"/>
      <c r="EUJ27" s="780"/>
      <c r="EUK27" s="780"/>
      <c r="EUL27" s="780"/>
      <c r="EUM27" s="780"/>
      <c r="EUN27" s="780"/>
      <c r="EUO27" s="780"/>
      <c r="EUP27" s="780"/>
      <c r="EUQ27" s="780"/>
      <c r="EUR27" s="780"/>
      <c r="EUS27" s="780"/>
      <c r="EUT27" s="780"/>
      <c r="EUU27" s="780"/>
      <c r="EUV27" s="780"/>
      <c r="EUW27" s="780"/>
      <c r="EUX27" s="780"/>
      <c r="EUY27" s="780"/>
      <c r="EUZ27" s="780"/>
      <c r="EVA27" s="780"/>
      <c r="EVB27" s="780"/>
      <c r="EVC27" s="780"/>
      <c r="EVD27" s="780"/>
      <c r="EVE27" s="780"/>
      <c r="EVF27" s="780"/>
      <c r="EVG27" s="780"/>
      <c r="EVH27" s="780"/>
      <c r="EVI27" s="780"/>
      <c r="EVJ27" s="780"/>
      <c r="EVK27" s="780"/>
      <c r="EVL27" s="780"/>
      <c r="EVM27" s="780"/>
      <c r="EVN27" s="780"/>
      <c r="EVO27" s="780"/>
      <c r="EVP27" s="780"/>
      <c r="EVQ27" s="780"/>
      <c r="EVR27" s="780"/>
      <c r="EVS27" s="780"/>
      <c r="EVT27" s="780"/>
      <c r="EVU27" s="780"/>
      <c r="EVV27" s="780"/>
      <c r="EVW27" s="780"/>
      <c r="EVX27" s="780"/>
      <c r="EVY27" s="780"/>
      <c r="EVZ27" s="780"/>
      <c r="EWA27" s="780"/>
      <c r="EWB27" s="780"/>
      <c r="EWC27" s="780"/>
      <c r="EWD27" s="780"/>
      <c r="EWE27" s="780"/>
      <c r="EWF27" s="780"/>
      <c r="EWG27" s="780"/>
      <c r="EWH27" s="780"/>
      <c r="EWI27" s="780"/>
      <c r="EWJ27" s="780"/>
      <c r="EWK27" s="780"/>
      <c r="EWL27" s="780"/>
      <c r="EWM27" s="780"/>
      <c r="EWN27" s="780"/>
      <c r="EWO27" s="780"/>
      <c r="EWP27" s="780"/>
      <c r="EWQ27" s="780"/>
      <c r="EWR27" s="780"/>
      <c r="EWS27" s="780"/>
      <c r="EWT27" s="780"/>
      <c r="EWU27" s="780"/>
      <c r="EWV27" s="780"/>
      <c r="EWW27" s="780"/>
      <c r="EWX27" s="780"/>
      <c r="EWY27" s="780"/>
      <c r="EWZ27" s="780"/>
      <c r="EXA27" s="780"/>
      <c r="EXB27" s="780"/>
      <c r="EXC27" s="780"/>
      <c r="EXD27" s="780"/>
      <c r="EXE27" s="780"/>
      <c r="EXF27" s="780"/>
      <c r="EXG27" s="780"/>
      <c r="EXH27" s="780"/>
      <c r="EXI27" s="780"/>
      <c r="EXJ27" s="780"/>
      <c r="EXK27" s="780"/>
      <c r="EXL27" s="780"/>
      <c r="EXM27" s="780"/>
      <c r="EXN27" s="780"/>
      <c r="EXO27" s="780"/>
      <c r="EXP27" s="780"/>
      <c r="EXQ27" s="780"/>
      <c r="EXR27" s="780"/>
      <c r="EXS27" s="780"/>
      <c r="EXT27" s="780"/>
      <c r="EXU27" s="780"/>
      <c r="EXV27" s="780"/>
      <c r="EXW27" s="780"/>
      <c r="EXX27" s="780"/>
      <c r="EXY27" s="780"/>
      <c r="EXZ27" s="780"/>
      <c r="EYA27" s="780"/>
      <c r="EYB27" s="780"/>
      <c r="EYC27" s="780"/>
      <c r="EYD27" s="780"/>
      <c r="EYE27" s="780"/>
      <c r="EYF27" s="780"/>
      <c r="EYG27" s="780"/>
      <c r="EYH27" s="780"/>
      <c r="EYI27" s="780"/>
      <c r="EYJ27" s="780"/>
      <c r="EYK27" s="780"/>
      <c r="EYL27" s="780"/>
      <c r="EYM27" s="780"/>
      <c r="EYN27" s="780"/>
      <c r="EYO27" s="780"/>
      <c r="EYP27" s="780"/>
      <c r="EYQ27" s="780"/>
      <c r="EYR27" s="780"/>
      <c r="EYS27" s="780"/>
      <c r="EYT27" s="780"/>
      <c r="EYU27" s="780"/>
      <c r="EYV27" s="780"/>
      <c r="EYW27" s="780"/>
      <c r="EYX27" s="780"/>
      <c r="EYY27" s="780"/>
      <c r="EYZ27" s="780"/>
      <c r="EZA27" s="780"/>
      <c r="EZB27" s="780"/>
      <c r="EZC27" s="780"/>
      <c r="EZD27" s="780"/>
      <c r="EZE27" s="780"/>
      <c r="EZF27" s="780"/>
      <c r="EZG27" s="780"/>
      <c r="EZH27" s="780"/>
      <c r="EZI27" s="780"/>
      <c r="EZJ27" s="780"/>
      <c r="EZK27" s="780"/>
      <c r="EZL27" s="780"/>
      <c r="EZM27" s="780"/>
      <c r="EZN27" s="780"/>
      <c r="EZO27" s="780"/>
      <c r="EZP27" s="780"/>
      <c r="EZQ27" s="780"/>
      <c r="EZR27" s="780"/>
      <c r="EZS27" s="780"/>
      <c r="EZT27" s="780"/>
      <c r="EZU27" s="780"/>
      <c r="EZV27" s="780"/>
      <c r="EZW27" s="780"/>
      <c r="EZX27" s="780"/>
      <c r="EZY27" s="780"/>
      <c r="EZZ27" s="780"/>
      <c r="FAA27" s="780"/>
      <c r="FAB27" s="780"/>
      <c r="FAC27" s="780"/>
      <c r="FAD27" s="780"/>
      <c r="FAE27" s="780"/>
      <c r="FAF27" s="780"/>
      <c r="FAG27" s="780"/>
      <c r="FAH27" s="780"/>
      <c r="FAI27" s="780"/>
      <c r="FAJ27" s="780"/>
      <c r="FAK27" s="780"/>
      <c r="FAL27" s="780"/>
      <c r="FAM27" s="780"/>
      <c r="FAN27" s="780"/>
      <c r="FAO27" s="780"/>
      <c r="FAP27" s="780"/>
      <c r="FAQ27" s="780"/>
      <c r="FAR27" s="780"/>
      <c r="FAS27" s="780"/>
      <c r="FAT27" s="780"/>
      <c r="FAU27" s="780"/>
      <c r="FAV27" s="780"/>
      <c r="FAW27" s="780"/>
      <c r="FAX27" s="780"/>
      <c r="FAY27" s="780"/>
      <c r="FAZ27" s="780"/>
      <c r="FBA27" s="780"/>
      <c r="FBB27" s="780"/>
      <c r="FBC27" s="780"/>
      <c r="FBD27" s="780"/>
      <c r="FBE27" s="780"/>
      <c r="FBF27" s="780"/>
      <c r="FBG27" s="780"/>
      <c r="FBH27" s="780"/>
      <c r="FBI27" s="780"/>
      <c r="FBJ27" s="780"/>
      <c r="FBK27" s="780"/>
      <c r="FBL27" s="780"/>
      <c r="FBM27" s="780"/>
      <c r="FBN27" s="780"/>
      <c r="FBO27" s="780"/>
      <c r="FBP27" s="780"/>
      <c r="FBQ27" s="780"/>
      <c r="FBR27" s="780"/>
      <c r="FBS27" s="780"/>
      <c r="FBT27" s="780"/>
      <c r="FBU27" s="780"/>
      <c r="FBV27" s="780"/>
      <c r="FBW27" s="780"/>
      <c r="FBX27" s="780"/>
      <c r="FBY27" s="780"/>
      <c r="FBZ27" s="780"/>
      <c r="FCA27" s="780"/>
      <c r="FCB27" s="780"/>
      <c r="FCC27" s="780"/>
      <c r="FCD27" s="780"/>
      <c r="FCE27" s="780"/>
      <c r="FCF27" s="780"/>
      <c r="FCG27" s="780"/>
      <c r="FCH27" s="780"/>
      <c r="FCI27" s="780"/>
      <c r="FCJ27" s="780"/>
      <c r="FCK27" s="780"/>
      <c r="FCL27" s="780"/>
      <c r="FCM27" s="780"/>
      <c r="FCN27" s="780"/>
      <c r="FCO27" s="780"/>
      <c r="FCP27" s="780"/>
      <c r="FCQ27" s="780"/>
      <c r="FCR27" s="780"/>
      <c r="FCS27" s="780"/>
      <c r="FCT27" s="780"/>
      <c r="FCU27" s="780"/>
      <c r="FCV27" s="780"/>
      <c r="FCW27" s="780"/>
      <c r="FCX27" s="780"/>
      <c r="FCY27" s="780"/>
      <c r="FCZ27" s="780"/>
      <c r="FDA27" s="780"/>
      <c r="FDB27" s="780"/>
      <c r="FDC27" s="780"/>
      <c r="FDD27" s="780"/>
      <c r="FDE27" s="780"/>
      <c r="FDF27" s="780"/>
      <c r="FDG27" s="780"/>
      <c r="FDH27" s="780"/>
      <c r="FDI27" s="780"/>
      <c r="FDJ27" s="780"/>
      <c r="FDK27" s="780"/>
      <c r="FDL27" s="780"/>
      <c r="FDM27" s="780"/>
      <c r="FDN27" s="780"/>
      <c r="FDO27" s="780"/>
      <c r="FDP27" s="780"/>
      <c r="FDQ27" s="780"/>
      <c r="FDR27" s="780"/>
      <c r="FDS27" s="780"/>
      <c r="FDT27" s="780"/>
      <c r="FDU27" s="780"/>
      <c r="FDV27" s="780"/>
      <c r="FDW27" s="780"/>
      <c r="FDX27" s="780"/>
      <c r="FDY27" s="780"/>
      <c r="FDZ27" s="780"/>
      <c r="FEA27" s="780"/>
      <c r="FEB27" s="780"/>
      <c r="FEC27" s="780"/>
      <c r="FED27" s="780"/>
      <c r="FEE27" s="780"/>
      <c r="FEF27" s="780"/>
      <c r="FEG27" s="780"/>
      <c r="FEH27" s="780"/>
      <c r="FEI27" s="780"/>
      <c r="FEJ27" s="780"/>
      <c r="FEK27" s="780"/>
      <c r="FEL27" s="780"/>
      <c r="FEM27" s="780"/>
      <c r="FEN27" s="780"/>
      <c r="FEO27" s="780"/>
      <c r="FEP27" s="780"/>
      <c r="FEQ27" s="780"/>
      <c r="FER27" s="780"/>
      <c r="FES27" s="780"/>
      <c r="FET27" s="780"/>
      <c r="FEU27" s="780"/>
      <c r="FEV27" s="780"/>
      <c r="FEW27" s="780"/>
      <c r="FEX27" s="780"/>
      <c r="FEY27" s="780"/>
      <c r="FEZ27" s="780"/>
      <c r="FFA27" s="780"/>
      <c r="FFB27" s="780"/>
      <c r="FFC27" s="780"/>
      <c r="FFD27" s="780"/>
      <c r="FFE27" s="780"/>
      <c r="FFF27" s="780"/>
      <c r="FFG27" s="780"/>
      <c r="FFH27" s="780"/>
      <c r="FFI27" s="780"/>
      <c r="FFJ27" s="780"/>
      <c r="FFK27" s="780"/>
      <c r="FFL27" s="780"/>
      <c r="FFM27" s="780"/>
      <c r="FFN27" s="780"/>
      <c r="FFO27" s="780"/>
      <c r="FFP27" s="780"/>
      <c r="FFQ27" s="780"/>
      <c r="FFR27" s="780"/>
      <c r="FFS27" s="780"/>
      <c r="FFT27" s="780"/>
      <c r="FFU27" s="780"/>
      <c r="FFV27" s="780"/>
      <c r="FFW27" s="780"/>
      <c r="FFX27" s="780"/>
      <c r="FFY27" s="780"/>
      <c r="FFZ27" s="780"/>
      <c r="FGA27" s="780"/>
      <c r="FGB27" s="780"/>
      <c r="FGC27" s="780"/>
      <c r="FGD27" s="780"/>
      <c r="FGE27" s="780"/>
      <c r="FGF27" s="780"/>
      <c r="FGG27" s="780"/>
      <c r="FGH27" s="780"/>
      <c r="FGI27" s="780"/>
      <c r="FGJ27" s="780"/>
      <c r="FGK27" s="780"/>
      <c r="FGL27" s="780"/>
      <c r="FGM27" s="780"/>
      <c r="FGN27" s="780"/>
      <c r="FGO27" s="780"/>
      <c r="FGP27" s="780"/>
      <c r="FGQ27" s="780"/>
      <c r="FGR27" s="780"/>
      <c r="FGS27" s="780"/>
      <c r="FGT27" s="780"/>
      <c r="FGU27" s="780"/>
      <c r="FGV27" s="780"/>
      <c r="FGW27" s="780"/>
      <c r="FGX27" s="780"/>
      <c r="FGY27" s="780"/>
      <c r="FGZ27" s="780"/>
      <c r="FHA27" s="780"/>
      <c r="FHB27" s="780"/>
      <c r="FHC27" s="780"/>
      <c r="FHD27" s="780"/>
      <c r="FHE27" s="780"/>
      <c r="FHF27" s="780"/>
      <c r="FHG27" s="780"/>
      <c r="FHH27" s="780"/>
      <c r="FHI27" s="780"/>
      <c r="FHJ27" s="780"/>
      <c r="FHK27" s="780"/>
      <c r="FHL27" s="780"/>
      <c r="FHM27" s="780"/>
      <c r="FHN27" s="780"/>
      <c r="FHO27" s="780"/>
      <c r="FHP27" s="780"/>
      <c r="FHQ27" s="780"/>
      <c r="FHR27" s="780"/>
      <c r="FHS27" s="780"/>
      <c r="FHT27" s="780"/>
      <c r="FHU27" s="780"/>
      <c r="FHV27" s="780"/>
      <c r="FHW27" s="780"/>
      <c r="FHX27" s="780"/>
      <c r="FHY27" s="780"/>
      <c r="FHZ27" s="780"/>
      <c r="FIA27" s="780"/>
      <c r="FIB27" s="780"/>
      <c r="FIC27" s="780"/>
      <c r="FID27" s="780"/>
      <c r="FIE27" s="780"/>
      <c r="FIF27" s="780"/>
      <c r="FIG27" s="780"/>
      <c r="FIH27" s="780"/>
      <c r="FII27" s="780"/>
      <c r="FIJ27" s="780"/>
      <c r="FIK27" s="780"/>
      <c r="FIL27" s="780"/>
      <c r="FIM27" s="780"/>
      <c r="FIN27" s="780"/>
      <c r="FIO27" s="780"/>
      <c r="FIP27" s="780"/>
      <c r="FIQ27" s="780"/>
      <c r="FIR27" s="780"/>
      <c r="FIS27" s="780"/>
      <c r="FIT27" s="780"/>
      <c r="FIU27" s="780"/>
      <c r="FIV27" s="780"/>
      <c r="FIW27" s="780"/>
      <c r="FIX27" s="780"/>
      <c r="FIY27" s="780"/>
      <c r="FIZ27" s="780"/>
      <c r="FJA27" s="780"/>
      <c r="FJB27" s="780"/>
      <c r="FJC27" s="780"/>
      <c r="FJD27" s="780"/>
      <c r="FJE27" s="780"/>
      <c r="FJF27" s="780"/>
      <c r="FJG27" s="780"/>
      <c r="FJH27" s="780"/>
      <c r="FJI27" s="780"/>
      <c r="FJJ27" s="780"/>
      <c r="FJK27" s="780"/>
      <c r="FJL27" s="780"/>
      <c r="FJM27" s="780"/>
      <c r="FJN27" s="780"/>
      <c r="FJO27" s="780"/>
      <c r="FJP27" s="780"/>
      <c r="FJQ27" s="780"/>
      <c r="FJR27" s="780"/>
      <c r="FJS27" s="780"/>
      <c r="FJT27" s="780"/>
      <c r="FJU27" s="780"/>
      <c r="FJV27" s="780"/>
      <c r="FJW27" s="780"/>
      <c r="FJX27" s="780"/>
      <c r="FJY27" s="780"/>
      <c r="FJZ27" s="780"/>
      <c r="FKA27" s="780"/>
      <c r="FKB27" s="780"/>
      <c r="FKC27" s="780"/>
      <c r="FKD27" s="780"/>
      <c r="FKE27" s="780"/>
      <c r="FKF27" s="780"/>
      <c r="FKG27" s="780"/>
      <c r="FKH27" s="780"/>
      <c r="FKI27" s="780"/>
      <c r="FKJ27" s="780"/>
      <c r="FKK27" s="780"/>
      <c r="FKL27" s="780"/>
      <c r="FKM27" s="780"/>
      <c r="FKN27" s="780"/>
      <c r="FKO27" s="780"/>
      <c r="FKP27" s="780"/>
      <c r="FKQ27" s="780"/>
      <c r="FKR27" s="780"/>
      <c r="FKS27" s="780"/>
      <c r="FKT27" s="780"/>
      <c r="FKU27" s="780"/>
      <c r="FKV27" s="780"/>
      <c r="FKW27" s="780"/>
      <c r="FKX27" s="780"/>
      <c r="FKY27" s="780"/>
      <c r="FKZ27" s="780"/>
      <c r="FLA27" s="780"/>
      <c r="FLB27" s="780"/>
      <c r="FLC27" s="780"/>
      <c r="FLD27" s="780"/>
      <c r="FLE27" s="780"/>
      <c r="FLF27" s="780"/>
      <c r="FLG27" s="780"/>
      <c r="FLH27" s="780"/>
      <c r="FLI27" s="780"/>
      <c r="FLJ27" s="780"/>
      <c r="FLK27" s="780"/>
      <c r="FLL27" s="780"/>
      <c r="FLM27" s="780"/>
      <c r="FLN27" s="780"/>
      <c r="FLO27" s="780"/>
      <c r="FLP27" s="780"/>
      <c r="FLQ27" s="780"/>
      <c r="FLR27" s="780"/>
      <c r="FLS27" s="780"/>
      <c r="FLT27" s="780"/>
      <c r="FLU27" s="780"/>
      <c r="FLV27" s="780"/>
      <c r="FLW27" s="780"/>
      <c r="FLX27" s="780"/>
      <c r="FLY27" s="780"/>
      <c r="FLZ27" s="780"/>
      <c r="FMA27" s="780"/>
      <c r="FMB27" s="780"/>
      <c r="FMC27" s="780"/>
      <c r="FMD27" s="780"/>
      <c r="FME27" s="780"/>
      <c r="FMF27" s="780"/>
      <c r="FMG27" s="780"/>
      <c r="FMH27" s="780"/>
      <c r="FMI27" s="780"/>
      <c r="FMJ27" s="780"/>
      <c r="FMK27" s="780"/>
      <c r="FML27" s="780"/>
      <c r="FMM27" s="780"/>
      <c r="FMN27" s="780"/>
      <c r="FMO27" s="780"/>
      <c r="FMP27" s="780"/>
      <c r="FMQ27" s="780"/>
      <c r="FMR27" s="780"/>
      <c r="FMS27" s="780"/>
      <c r="FMT27" s="780"/>
      <c r="FMU27" s="780"/>
      <c r="FMV27" s="780"/>
      <c r="FMW27" s="780"/>
      <c r="FMX27" s="780"/>
      <c r="FMY27" s="780"/>
      <c r="FMZ27" s="780"/>
      <c r="FNA27" s="780"/>
      <c r="FNB27" s="780"/>
      <c r="FNC27" s="780"/>
      <c r="FND27" s="780"/>
      <c r="FNE27" s="780"/>
      <c r="FNF27" s="780"/>
      <c r="FNG27" s="780"/>
      <c r="FNH27" s="780"/>
      <c r="FNI27" s="780"/>
      <c r="FNJ27" s="780"/>
      <c r="FNK27" s="780"/>
      <c r="FNL27" s="780"/>
      <c r="FNM27" s="780"/>
      <c r="FNN27" s="780"/>
      <c r="FNO27" s="780"/>
      <c r="FNP27" s="780"/>
      <c r="FNQ27" s="780"/>
      <c r="FNR27" s="780"/>
      <c r="FNS27" s="780"/>
      <c r="FNT27" s="780"/>
      <c r="FNU27" s="780"/>
      <c r="FNV27" s="780"/>
      <c r="FNW27" s="780"/>
      <c r="FNX27" s="780"/>
      <c r="FNY27" s="780"/>
      <c r="FNZ27" s="780"/>
      <c r="FOA27" s="780"/>
      <c r="FOB27" s="780"/>
      <c r="FOC27" s="780"/>
      <c r="FOD27" s="780"/>
      <c r="FOE27" s="780"/>
      <c r="FOF27" s="780"/>
      <c r="FOG27" s="780"/>
      <c r="FOH27" s="780"/>
      <c r="FOI27" s="780"/>
      <c r="FOJ27" s="780"/>
      <c r="FOK27" s="780"/>
      <c r="FOL27" s="780"/>
      <c r="FOM27" s="780"/>
      <c r="FON27" s="780"/>
      <c r="FOO27" s="780"/>
      <c r="FOP27" s="780"/>
      <c r="FOQ27" s="780"/>
      <c r="FOR27" s="780"/>
      <c r="FOS27" s="780"/>
      <c r="FOT27" s="780"/>
      <c r="FOU27" s="780"/>
      <c r="FOV27" s="780"/>
      <c r="FOW27" s="780"/>
      <c r="FOX27" s="780"/>
      <c r="FOY27" s="780"/>
      <c r="FOZ27" s="780"/>
      <c r="FPA27" s="780"/>
      <c r="FPB27" s="780"/>
      <c r="FPC27" s="780"/>
      <c r="FPD27" s="780"/>
      <c r="FPE27" s="780"/>
      <c r="FPF27" s="780"/>
      <c r="FPG27" s="780"/>
      <c r="FPH27" s="780"/>
      <c r="FPI27" s="780"/>
      <c r="FPJ27" s="780"/>
      <c r="FPK27" s="780"/>
      <c r="FPL27" s="780"/>
      <c r="FPM27" s="780"/>
      <c r="FPN27" s="780"/>
      <c r="FPO27" s="780"/>
      <c r="FPP27" s="780"/>
      <c r="FPQ27" s="780"/>
      <c r="FPR27" s="780"/>
      <c r="FPS27" s="780"/>
      <c r="FPT27" s="780"/>
      <c r="FPU27" s="780"/>
      <c r="FPV27" s="780"/>
      <c r="FPW27" s="780"/>
      <c r="FPX27" s="780"/>
      <c r="FPY27" s="780"/>
      <c r="FPZ27" s="780"/>
      <c r="FQA27" s="780"/>
      <c r="FQB27" s="780"/>
      <c r="FQC27" s="780"/>
      <c r="FQD27" s="780"/>
      <c r="FQE27" s="780"/>
      <c r="FQF27" s="780"/>
      <c r="FQG27" s="780"/>
      <c r="FQH27" s="780"/>
      <c r="FQI27" s="780"/>
      <c r="FQJ27" s="780"/>
      <c r="FQK27" s="780"/>
      <c r="FQL27" s="780"/>
      <c r="FQM27" s="780"/>
      <c r="FQN27" s="780"/>
      <c r="FQO27" s="780"/>
      <c r="FQP27" s="780"/>
      <c r="FQQ27" s="780"/>
      <c r="FQR27" s="780"/>
      <c r="FQS27" s="780"/>
      <c r="FQT27" s="780"/>
      <c r="FQU27" s="780"/>
      <c r="FQV27" s="780"/>
      <c r="FQW27" s="780"/>
      <c r="FQX27" s="780"/>
      <c r="FQY27" s="780"/>
      <c r="FQZ27" s="780"/>
      <c r="FRA27" s="780"/>
      <c r="FRB27" s="780"/>
      <c r="FRC27" s="780"/>
      <c r="FRD27" s="780"/>
      <c r="FRE27" s="780"/>
      <c r="FRF27" s="780"/>
      <c r="FRG27" s="780"/>
      <c r="FRH27" s="780"/>
      <c r="FRI27" s="780"/>
      <c r="FRJ27" s="780"/>
      <c r="FRK27" s="780"/>
      <c r="FRL27" s="780"/>
      <c r="FRM27" s="780"/>
      <c r="FRN27" s="780"/>
      <c r="FRO27" s="780"/>
      <c r="FRP27" s="780"/>
      <c r="FRQ27" s="780"/>
      <c r="FRR27" s="780"/>
      <c r="FRS27" s="780"/>
      <c r="FRT27" s="780"/>
      <c r="FRU27" s="780"/>
      <c r="FRV27" s="780"/>
      <c r="FRW27" s="780"/>
      <c r="FRX27" s="780"/>
      <c r="FRY27" s="780"/>
      <c r="FRZ27" s="780"/>
      <c r="FSA27" s="780"/>
      <c r="FSB27" s="780"/>
      <c r="FSC27" s="780"/>
      <c r="FSD27" s="780"/>
      <c r="FSE27" s="780"/>
      <c r="FSF27" s="780"/>
      <c r="FSG27" s="780"/>
      <c r="FSH27" s="780"/>
      <c r="FSI27" s="780"/>
      <c r="FSJ27" s="780"/>
      <c r="FSK27" s="780"/>
      <c r="FSL27" s="780"/>
      <c r="FSM27" s="780"/>
      <c r="FSN27" s="780"/>
      <c r="FSO27" s="780"/>
      <c r="FSP27" s="780"/>
      <c r="FSQ27" s="780"/>
      <c r="FSR27" s="780"/>
      <c r="FSS27" s="780"/>
      <c r="FST27" s="780"/>
      <c r="FSU27" s="780"/>
      <c r="FSV27" s="780"/>
      <c r="FSW27" s="780"/>
      <c r="FSX27" s="780"/>
      <c r="FSY27" s="780"/>
      <c r="FSZ27" s="780"/>
      <c r="FTA27" s="780"/>
      <c r="FTB27" s="780"/>
      <c r="FTC27" s="780"/>
      <c r="FTD27" s="780"/>
      <c r="FTE27" s="780"/>
      <c r="FTF27" s="780"/>
      <c r="FTG27" s="780"/>
      <c r="FTH27" s="780"/>
      <c r="FTI27" s="780"/>
      <c r="FTJ27" s="780"/>
      <c r="FTK27" s="780"/>
      <c r="FTL27" s="780"/>
      <c r="FTM27" s="780"/>
      <c r="FTN27" s="780"/>
      <c r="FTO27" s="780"/>
      <c r="FTP27" s="780"/>
      <c r="FTQ27" s="780"/>
      <c r="FTR27" s="780"/>
      <c r="FTS27" s="780"/>
      <c r="FTT27" s="780"/>
      <c r="FTU27" s="780"/>
      <c r="FTV27" s="780"/>
      <c r="FTW27" s="780"/>
      <c r="FTX27" s="780"/>
      <c r="FTY27" s="780"/>
      <c r="FTZ27" s="780"/>
      <c r="FUA27" s="780"/>
      <c r="FUB27" s="780"/>
      <c r="FUC27" s="780"/>
      <c r="FUD27" s="780"/>
      <c r="FUE27" s="780"/>
      <c r="FUF27" s="780"/>
      <c r="FUG27" s="780"/>
      <c r="FUH27" s="780"/>
      <c r="FUI27" s="780"/>
      <c r="FUJ27" s="780"/>
      <c r="FUK27" s="780"/>
      <c r="FUL27" s="780"/>
      <c r="FUM27" s="780"/>
      <c r="FUN27" s="780"/>
      <c r="FUO27" s="780"/>
      <c r="FUP27" s="780"/>
      <c r="FUQ27" s="780"/>
      <c r="FUR27" s="780"/>
      <c r="FUS27" s="780"/>
      <c r="FUT27" s="780"/>
      <c r="FUU27" s="780"/>
      <c r="FUV27" s="780"/>
      <c r="FUW27" s="780"/>
      <c r="FUX27" s="780"/>
      <c r="FUY27" s="780"/>
      <c r="FUZ27" s="780"/>
      <c r="FVA27" s="780"/>
      <c r="FVB27" s="780"/>
      <c r="FVC27" s="780"/>
      <c r="FVD27" s="780"/>
      <c r="FVE27" s="780"/>
      <c r="FVF27" s="780"/>
      <c r="FVG27" s="780"/>
      <c r="FVH27" s="780"/>
      <c r="FVI27" s="780"/>
      <c r="FVJ27" s="780"/>
      <c r="FVK27" s="780"/>
      <c r="FVL27" s="780"/>
      <c r="FVM27" s="780"/>
      <c r="FVN27" s="780"/>
      <c r="FVO27" s="780"/>
      <c r="FVP27" s="780"/>
      <c r="FVQ27" s="780"/>
      <c r="FVR27" s="780"/>
      <c r="FVS27" s="780"/>
      <c r="FVT27" s="780"/>
      <c r="FVU27" s="780"/>
      <c r="FVV27" s="780"/>
      <c r="FVW27" s="780"/>
      <c r="FVX27" s="780"/>
      <c r="FVY27" s="780"/>
      <c r="FVZ27" s="780"/>
      <c r="FWA27" s="780"/>
      <c r="FWB27" s="780"/>
      <c r="FWC27" s="780"/>
      <c r="FWD27" s="780"/>
      <c r="FWE27" s="780"/>
      <c r="FWF27" s="780"/>
      <c r="FWG27" s="780"/>
      <c r="FWH27" s="780"/>
      <c r="FWI27" s="780"/>
      <c r="FWJ27" s="780"/>
      <c r="FWK27" s="780"/>
      <c r="FWL27" s="780"/>
      <c r="FWM27" s="780"/>
      <c r="FWN27" s="780"/>
      <c r="FWO27" s="780"/>
      <c r="FWP27" s="780"/>
      <c r="FWQ27" s="780"/>
      <c r="FWR27" s="780"/>
      <c r="FWS27" s="780"/>
      <c r="FWT27" s="780"/>
      <c r="FWU27" s="780"/>
      <c r="FWV27" s="780"/>
      <c r="FWW27" s="780"/>
      <c r="FWX27" s="780"/>
      <c r="FWY27" s="780"/>
      <c r="FWZ27" s="780"/>
      <c r="FXA27" s="780"/>
      <c r="FXB27" s="780"/>
      <c r="FXC27" s="780"/>
      <c r="FXD27" s="780"/>
      <c r="FXE27" s="780"/>
      <c r="FXF27" s="780"/>
      <c r="FXG27" s="780"/>
      <c r="FXH27" s="780"/>
      <c r="FXI27" s="780"/>
      <c r="FXJ27" s="780"/>
      <c r="FXK27" s="780"/>
      <c r="FXL27" s="780"/>
      <c r="FXM27" s="780"/>
      <c r="FXN27" s="780"/>
      <c r="FXO27" s="780"/>
      <c r="FXP27" s="780"/>
      <c r="FXQ27" s="780"/>
      <c r="FXR27" s="780"/>
      <c r="FXS27" s="780"/>
      <c r="FXT27" s="780"/>
      <c r="FXU27" s="780"/>
      <c r="FXV27" s="780"/>
      <c r="FXW27" s="780"/>
      <c r="FXX27" s="780"/>
      <c r="FXY27" s="780"/>
      <c r="FXZ27" s="780"/>
      <c r="FYA27" s="780"/>
      <c r="FYB27" s="780"/>
      <c r="FYC27" s="780"/>
      <c r="FYD27" s="780"/>
      <c r="FYE27" s="780"/>
      <c r="FYF27" s="780"/>
      <c r="FYG27" s="780"/>
      <c r="FYH27" s="780"/>
      <c r="FYI27" s="780"/>
      <c r="FYJ27" s="780"/>
      <c r="FYK27" s="780"/>
      <c r="FYL27" s="780"/>
      <c r="FYM27" s="780"/>
      <c r="FYN27" s="780"/>
      <c r="FYO27" s="780"/>
      <c r="FYP27" s="780"/>
      <c r="FYQ27" s="780"/>
      <c r="FYR27" s="780"/>
      <c r="FYS27" s="780"/>
      <c r="FYT27" s="780"/>
      <c r="FYU27" s="780"/>
      <c r="FYV27" s="780"/>
      <c r="FYW27" s="780"/>
      <c r="FYX27" s="780"/>
      <c r="FYY27" s="780"/>
      <c r="FYZ27" s="780"/>
      <c r="FZA27" s="780"/>
      <c r="FZB27" s="780"/>
      <c r="FZC27" s="780"/>
      <c r="FZD27" s="780"/>
      <c r="FZE27" s="780"/>
      <c r="FZF27" s="780"/>
      <c r="FZG27" s="780"/>
      <c r="FZH27" s="780"/>
      <c r="FZI27" s="780"/>
      <c r="FZJ27" s="780"/>
      <c r="FZK27" s="780"/>
      <c r="FZL27" s="780"/>
      <c r="FZM27" s="780"/>
      <c r="FZN27" s="780"/>
      <c r="FZO27" s="780"/>
      <c r="FZP27" s="780"/>
      <c r="FZQ27" s="780"/>
      <c r="FZR27" s="780"/>
      <c r="FZS27" s="780"/>
      <c r="FZT27" s="780"/>
      <c r="FZU27" s="780"/>
      <c r="FZV27" s="780"/>
      <c r="FZW27" s="780"/>
      <c r="FZX27" s="780"/>
      <c r="FZY27" s="780"/>
      <c r="FZZ27" s="780"/>
      <c r="GAA27" s="780"/>
      <c r="GAB27" s="780"/>
      <c r="GAC27" s="780"/>
      <c r="GAD27" s="780"/>
      <c r="GAE27" s="780"/>
      <c r="GAF27" s="780"/>
      <c r="GAG27" s="780"/>
      <c r="GAH27" s="780"/>
      <c r="GAI27" s="780"/>
      <c r="GAJ27" s="780"/>
      <c r="GAK27" s="780"/>
      <c r="GAL27" s="780"/>
      <c r="GAM27" s="780"/>
      <c r="GAN27" s="780"/>
      <c r="GAO27" s="780"/>
      <c r="GAP27" s="780"/>
      <c r="GAQ27" s="780"/>
      <c r="GAR27" s="780"/>
      <c r="GAS27" s="780"/>
      <c r="GAT27" s="780"/>
      <c r="GAU27" s="780"/>
      <c r="GAV27" s="780"/>
      <c r="GAW27" s="780"/>
      <c r="GAX27" s="780"/>
      <c r="GAY27" s="780"/>
      <c r="GAZ27" s="780"/>
      <c r="GBA27" s="780"/>
      <c r="GBB27" s="780"/>
      <c r="GBC27" s="780"/>
      <c r="GBD27" s="780"/>
      <c r="GBE27" s="780"/>
      <c r="GBF27" s="780"/>
      <c r="GBG27" s="780"/>
      <c r="GBH27" s="780"/>
      <c r="GBI27" s="780"/>
      <c r="GBJ27" s="780"/>
      <c r="GBK27" s="780"/>
      <c r="GBL27" s="780"/>
      <c r="GBM27" s="780"/>
      <c r="GBN27" s="780"/>
      <c r="GBO27" s="780"/>
      <c r="GBP27" s="780"/>
      <c r="GBQ27" s="780"/>
      <c r="GBR27" s="780"/>
      <c r="GBS27" s="780"/>
      <c r="GBT27" s="780"/>
      <c r="GBU27" s="780"/>
      <c r="GBV27" s="780"/>
      <c r="GBW27" s="780"/>
      <c r="GBX27" s="780"/>
      <c r="GBY27" s="780"/>
      <c r="GBZ27" s="780"/>
      <c r="GCA27" s="780"/>
      <c r="GCB27" s="780"/>
      <c r="GCC27" s="780"/>
      <c r="GCD27" s="780"/>
      <c r="GCE27" s="780"/>
      <c r="GCF27" s="780"/>
      <c r="GCG27" s="780"/>
      <c r="GCH27" s="780"/>
      <c r="GCI27" s="780"/>
      <c r="GCJ27" s="780"/>
      <c r="GCK27" s="780"/>
      <c r="GCL27" s="780"/>
      <c r="GCM27" s="780"/>
      <c r="GCN27" s="780"/>
      <c r="GCO27" s="780"/>
      <c r="GCP27" s="780"/>
      <c r="GCQ27" s="780"/>
      <c r="GCR27" s="780"/>
      <c r="GCS27" s="780"/>
      <c r="GCT27" s="780"/>
      <c r="GCU27" s="780"/>
      <c r="GCV27" s="780"/>
      <c r="GCW27" s="780"/>
      <c r="GCX27" s="780"/>
      <c r="GCY27" s="780"/>
      <c r="GCZ27" s="780"/>
      <c r="GDA27" s="780"/>
      <c r="GDB27" s="780"/>
      <c r="GDC27" s="780"/>
      <c r="GDD27" s="780"/>
      <c r="GDE27" s="780"/>
      <c r="GDF27" s="780"/>
      <c r="GDG27" s="780"/>
      <c r="GDH27" s="780"/>
      <c r="GDI27" s="780"/>
      <c r="GDJ27" s="780"/>
      <c r="GDK27" s="780"/>
      <c r="GDL27" s="780"/>
      <c r="GDM27" s="780"/>
      <c r="GDN27" s="780"/>
      <c r="GDO27" s="780"/>
      <c r="GDP27" s="780"/>
      <c r="GDQ27" s="780"/>
      <c r="GDR27" s="780"/>
      <c r="GDS27" s="780"/>
      <c r="GDT27" s="780"/>
      <c r="GDU27" s="780"/>
      <c r="GDV27" s="780"/>
      <c r="GDW27" s="780"/>
      <c r="GDX27" s="780"/>
      <c r="GDY27" s="780"/>
      <c r="GDZ27" s="780"/>
      <c r="GEA27" s="780"/>
      <c r="GEB27" s="780"/>
      <c r="GEC27" s="780"/>
      <c r="GED27" s="780"/>
      <c r="GEE27" s="780"/>
      <c r="GEF27" s="780"/>
      <c r="GEG27" s="780"/>
      <c r="GEH27" s="780"/>
      <c r="GEI27" s="780"/>
      <c r="GEJ27" s="780"/>
      <c r="GEK27" s="780"/>
      <c r="GEL27" s="780"/>
      <c r="GEM27" s="780"/>
      <c r="GEN27" s="780"/>
      <c r="GEO27" s="780"/>
      <c r="GEP27" s="780"/>
      <c r="GEQ27" s="780"/>
      <c r="GER27" s="780"/>
      <c r="GES27" s="780"/>
      <c r="GET27" s="780"/>
      <c r="GEU27" s="780"/>
      <c r="GEV27" s="780"/>
      <c r="GEW27" s="780"/>
      <c r="GEX27" s="780"/>
      <c r="GEY27" s="780"/>
      <c r="GEZ27" s="780"/>
      <c r="GFA27" s="780"/>
      <c r="GFB27" s="780"/>
      <c r="GFC27" s="780"/>
      <c r="GFD27" s="780"/>
      <c r="GFE27" s="780"/>
      <c r="GFF27" s="780"/>
      <c r="GFG27" s="780"/>
      <c r="GFH27" s="780"/>
      <c r="GFI27" s="780"/>
      <c r="GFJ27" s="780"/>
      <c r="GFK27" s="780"/>
      <c r="GFL27" s="780"/>
      <c r="GFM27" s="780"/>
      <c r="GFN27" s="780"/>
      <c r="GFO27" s="780"/>
      <c r="GFP27" s="780"/>
      <c r="GFQ27" s="780"/>
      <c r="GFR27" s="780"/>
      <c r="GFS27" s="780"/>
      <c r="GFT27" s="780"/>
      <c r="GFU27" s="780"/>
      <c r="GFV27" s="780"/>
      <c r="GFW27" s="780"/>
      <c r="GFX27" s="780"/>
      <c r="GFY27" s="780"/>
      <c r="GFZ27" s="780"/>
      <c r="GGA27" s="780"/>
      <c r="GGB27" s="780"/>
      <c r="GGC27" s="780"/>
      <c r="GGD27" s="780"/>
      <c r="GGE27" s="780"/>
      <c r="GGF27" s="780"/>
      <c r="GGG27" s="780"/>
      <c r="GGH27" s="780"/>
      <c r="GGI27" s="780"/>
      <c r="GGJ27" s="780"/>
      <c r="GGK27" s="780"/>
      <c r="GGL27" s="780"/>
      <c r="GGM27" s="780"/>
      <c r="GGN27" s="780"/>
      <c r="GGO27" s="780"/>
      <c r="GGP27" s="780"/>
      <c r="GGQ27" s="780"/>
      <c r="GGR27" s="780"/>
      <c r="GGS27" s="780"/>
      <c r="GGT27" s="780"/>
      <c r="GGU27" s="780"/>
      <c r="GGV27" s="780"/>
      <c r="GGW27" s="780"/>
      <c r="GGX27" s="780"/>
      <c r="GGY27" s="780"/>
      <c r="GGZ27" s="780"/>
      <c r="GHA27" s="780"/>
      <c r="GHB27" s="780"/>
      <c r="GHC27" s="780"/>
      <c r="GHD27" s="780"/>
      <c r="GHE27" s="780"/>
      <c r="GHF27" s="780"/>
      <c r="GHG27" s="780"/>
      <c r="GHH27" s="780"/>
      <c r="GHI27" s="780"/>
      <c r="GHJ27" s="780"/>
      <c r="GHK27" s="780"/>
      <c r="GHL27" s="780"/>
      <c r="GHM27" s="780"/>
      <c r="GHN27" s="780"/>
      <c r="GHO27" s="780"/>
      <c r="GHP27" s="780"/>
      <c r="GHQ27" s="780"/>
      <c r="GHR27" s="780"/>
      <c r="GHS27" s="780"/>
      <c r="GHT27" s="780"/>
      <c r="GHU27" s="780"/>
      <c r="GHV27" s="780"/>
      <c r="GHW27" s="780"/>
      <c r="GHX27" s="780"/>
      <c r="GHY27" s="780"/>
      <c r="GHZ27" s="780"/>
      <c r="GIA27" s="780"/>
      <c r="GIB27" s="780"/>
      <c r="GIC27" s="780"/>
      <c r="GID27" s="780"/>
      <c r="GIE27" s="780"/>
      <c r="GIF27" s="780"/>
      <c r="GIG27" s="780"/>
      <c r="GIH27" s="780"/>
      <c r="GII27" s="780"/>
      <c r="GIJ27" s="780"/>
      <c r="GIK27" s="780"/>
      <c r="GIL27" s="780"/>
      <c r="GIM27" s="780"/>
      <c r="GIN27" s="780"/>
      <c r="GIO27" s="780"/>
      <c r="GIP27" s="780"/>
      <c r="GIQ27" s="780"/>
      <c r="GIR27" s="780"/>
      <c r="GIS27" s="780"/>
      <c r="GIT27" s="780"/>
      <c r="GIU27" s="780"/>
      <c r="GIV27" s="780"/>
      <c r="GIW27" s="780"/>
      <c r="GIX27" s="780"/>
      <c r="GIY27" s="780"/>
      <c r="GIZ27" s="780"/>
      <c r="GJA27" s="780"/>
      <c r="GJB27" s="780"/>
      <c r="GJC27" s="780"/>
      <c r="GJD27" s="780"/>
      <c r="GJE27" s="780"/>
      <c r="GJF27" s="780"/>
      <c r="GJG27" s="780"/>
      <c r="GJH27" s="780"/>
      <c r="GJI27" s="780"/>
      <c r="GJJ27" s="780"/>
      <c r="GJK27" s="780"/>
      <c r="GJL27" s="780"/>
      <c r="GJM27" s="780"/>
      <c r="GJN27" s="780"/>
      <c r="GJO27" s="780"/>
      <c r="GJP27" s="780"/>
      <c r="GJQ27" s="780"/>
      <c r="GJR27" s="780"/>
      <c r="GJS27" s="780"/>
      <c r="GJT27" s="780"/>
      <c r="GJU27" s="780"/>
      <c r="GJV27" s="780"/>
      <c r="GJW27" s="780"/>
      <c r="GJX27" s="780"/>
      <c r="GJY27" s="780"/>
      <c r="GJZ27" s="780"/>
      <c r="GKA27" s="780"/>
      <c r="GKB27" s="780"/>
      <c r="GKC27" s="780"/>
      <c r="GKD27" s="780"/>
      <c r="GKE27" s="780"/>
      <c r="GKF27" s="780"/>
      <c r="GKG27" s="780"/>
      <c r="GKH27" s="780"/>
      <c r="GKI27" s="780"/>
      <c r="GKJ27" s="780"/>
      <c r="GKK27" s="780"/>
      <c r="GKL27" s="780"/>
      <c r="GKM27" s="780"/>
      <c r="GKN27" s="780"/>
      <c r="GKO27" s="780"/>
      <c r="GKP27" s="780"/>
      <c r="GKQ27" s="780"/>
      <c r="GKR27" s="780"/>
      <c r="GKS27" s="780"/>
      <c r="GKT27" s="780"/>
      <c r="GKU27" s="780"/>
      <c r="GKV27" s="780"/>
      <c r="GKW27" s="780"/>
      <c r="GKX27" s="780"/>
      <c r="GKY27" s="780"/>
      <c r="GKZ27" s="780"/>
      <c r="GLA27" s="780"/>
      <c r="GLB27" s="780"/>
      <c r="GLC27" s="780"/>
      <c r="GLD27" s="780"/>
      <c r="GLE27" s="780"/>
      <c r="GLF27" s="780"/>
      <c r="GLG27" s="780"/>
      <c r="GLH27" s="780"/>
      <c r="GLI27" s="780"/>
      <c r="GLJ27" s="780"/>
      <c r="GLK27" s="780"/>
      <c r="GLL27" s="780"/>
      <c r="GLM27" s="780"/>
      <c r="GLN27" s="780"/>
      <c r="GLO27" s="780"/>
      <c r="GLP27" s="780"/>
      <c r="GLQ27" s="780"/>
      <c r="GLR27" s="780"/>
      <c r="GLS27" s="780"/>
      <c r="GLT27" s="780"/>
      <c r="GLU27" s="780"/>
      <c r="GLV27" s="780"/>
      <c r="GLW27" s="780"/>
      <c r="GLX27" s="780"/>
      <c r="GLY27" s="780"/>
      <c r="GLZ27" s="780"/>
      <c r="GMA27" s="780"/>
      <c r="GMB27" s="780"/>
      <c r="GMC27" s="780"/>
      <c r="GMD27" s="780"/>
      <c r="GME27" s="780"/>
      <c r="GMF27" s="780"/>
      <c r="GMG27" s="780"/>
      <c r="GMH27" s="780"/>
      <c r="GMI27" s="780"/>
      <c r="GMJ27" s="780"/>
      <c r="GMK27" s="780"/>
      <c r="GML27" s="780"/>
      <c r="GMM27" s="780"/>
      <c r="GMN27" s="780"/>
      <c r="GMO27" s="780"/>
      <c r="GMP27" s="780"/>
      <c r="GMQ27" s="780"/>
      <c r="GMR27" s="780"/>
      <c r="GMS27" s="780"/>
      <c r="GMT27" s="780"/>
      <c r="GMU27" s="780"/>
      <c r="GMV27" s="780"/>
      <c r="GMW27" s="780"/>
      <c r="GMX27" s="780"/>
      <c r="GMY27" s="780"/>
      <c r="GMZ27" s="780"/>
      <c r="GNA27" s="780"/>
      <c r="GNB27" s="780"/>
      <c r="GNC27" s="780"/>
      <c r="GND27" s="780"/>
      <c r="GNE27" s="780"/>
      <c r="GNF27" s="780"/>
      <c r="GNG27" s="780"/>
      <c r="GNH27" s="780"/>
      <c r="GNI27" s="780"/>
      <c r="GNJ27" s="780"/>
      <c r="GNK27" s="780"/>
      <c r="GNL27" s="780"/>
      <c r="GNM27" s="780"/>
      <c r="GNN27" s="780"/>
      <c r="GNO27" s="780"/>
      <c r="GNP27" s="780"/>
      <c r="GNQ27" s="780"/>
      <c r="GNR27" s="780"/>
      <c r="GNS27" s="780"/>
      <c r="GNT27" s="780"/>
      <c r="GNU27" s="780"/>
      <c r="GNV27" s="780"/>
      <c r="GNW27" s="780"/>
      <c r="GNX27" s="780"/>
      <c r="GNY27" s="780"/>
      <c r="GNZ27" s="780"/>
      <c r="GOA27" s="780"/>
      <c r="GOB27" s="780"/>
      <c r="GOC27" s="780"/>
      <c r="GOD27" s="780"/>
      <c r="GOE27" s="780"/>
      <c r="GOF27" s="780"/>
      <c r="GOG27" s="780"/>
      <c r="GOH27" s="780"/>
      <c r="GOI27" s="780"/>
      <c r="GOJ27" s="780"/>
      <c r="GOK27" s="780"/>
      <c r="GOL27" s="780"/>
      <c r="GOM27" s="780"/>
      <c r="GON27" s="780"/>
      <c r="GOO27" s="780"/>
      <c r="GOP27" s="780"/>
      <c r="GOQ27" s="780"/>
      <c r="GOR27" s="780"/>
      <c r="GOS27" s="780"/>
      <c r="GOT27" s="780"/>
      <c r="GOU27" s="780"/>
      <c r="GOV27" s="780"/>
      <c r="GOW27" s="780"/>
      <c r="GOX27" s="780"/>
      <c r="GOY27" s="780"/>
      <c r="GOZ27" s="780"/>
      <c r="GPA27" s="780"/>
      <c r="GPB27" s="780"/>
      <c r="GPC27" s="780"/>
      <c r="GPD27" s="780"/>
      <c r="GPE27" s="780"/>
      <c r="GPF27" s="780"/>
      <c r="GPG27" s="780"/>
      <c r="GPH27" s="780"/>
      <c r="GPI27" s="780"/>
      <c r="GPJ27" s="780"/>
      <c r="GPK27" s="780"/>
      <c r="GPL27" s="780"/>
      <c r="GPM27" s="780"/>
      <c r="GPN27" s="780"/>
      <c r="GPO27" s="780"/>
      <c r="GPP27" s="780"/>
      <c r="GPQ27" s="780"/>
      <c r="GPR27" s="780"/>
      <c r="GPS27" s="780"/>
      <c r="GPT27" s="780"/>
      <c r="GPU27" s="780"/>
      <c r="GPV27" s="780"/>
      <c r="GPW27" s="780"/>
      <c r="GPX27" s="780"/>
      <c r="GPY27" s="780"/>
      <c r="GPZ27" s="780"/>
      <c r="GQA27" s="780"/>
      <c r="GQB27" s="780"/>
      <c r="GQC27" s="780"/>
      <c r="GQD27" s="780"/>
      <c r="GQE27" s="780"/>
      <c r="GQF27" s="780"/>
      <c r="GQG27" s="780"/>
      <c r="GQH27" s="780"/>
      <c r="GQI27" s="780"/>
      <c r="GQJ27" s="780"/>
      <c r="GQK27" s="780"/>
      <c r="GQL27" s="780"/>
      <c r="GQM27" s="780"/>
      <c r="GQN27" s="780"/>
      <c r="GQO27" s="780"/>
      <c r="GQP27" s="780"/>
      <c r="GQQ27" s="780"/>
      <c r="GQR27" s="780"/>
      <c r="GQS27" s="780"/>
      <c r="GQT27" s="780"/>
      <c r="GQU27" s="780"/>
      <c r="GQV27" s="780"/>
      <c r="GQW27" s="780"/>
      <c r="GQX27" s="780"/>
      <c r="GQY27" s="780"/>
      <c r="GQZ27" s="780"/>
      <c r="GRA27" s="780"/>
      <c r="GRB27" s="780"/>
      <c r="GRC27" s="780"/>
      <c r="GRD27" s="780"/>
      <c r="GRE27" s="780"/>
      <c r="GRF27" s="780"/>
      <c r="GRG27" s="780"/>
      <c r="GRH27" s="780"/>
      <c r="GRI27" s="780"/>
      <c r="GRJ27" s="780"/>
      <c r="GRK27" s="780"/>
      <c r="GRL27" s="780"/>
      <c r="GRM27" s="780"/>
      <c r="GRN27" s="780"/>
      <c r="GRO27" s="780"/>
      <c r="GRP27" s="780"/>
      <c r="GRQ27" s="780"/>
      <c r="GRR27" s="780"/>
      <c r="GRS27" s="780"/>
      <c r="GRT27" s="780"/>
      <c r="GRU27" s="780"/>
      <c r="GRV27" s="780"/>
      <c r="GRW27" s="780"/>
      <c r="GRX27" s="780"/>
      <c r="GRY27" s="780"/>
      <c r="GRZ27" s="780"/>
      <c r="GSA27" s="780"/>
      <c r="GSB27" s="780"/>
      <c r="GSC27" s="780"/>
      <c r="GSD27" s="780"/>
      <c r="GSE27" s="780"/>
      <c r="GSF27" s="780"/>
      <c r="GSG27" s="780"/>
      <c r="GSH27" s="780"/>
      <c r="GSI27" s="780"/>
      <c r="GSJ27" s="780"/>
      <c r="GSK27" s="780"/>
      <c r="GSL27" s="780"/>
      <c r="GSM27" s="780"/>
      <c r="GSN27" s="780"/>
      <c r="GSO27" s="780"/>
      <c r="GSP27" s="780"/>
      <c r="GSQ27" s="780"/>
      <c r="GSR27" s="780"/>
      <c r="GSS27" s="780"/>
      <c r="GST27" s="780"/>
      <c r="GSU27" s="780"/>
      <c r="GSV27" s="780"/>
      <c r="GSW27" s="780"/>
      <c r="GSX27" s="780"/>
      <c r="GSY27" s="780"/>
      <c r="GSZ27" s="780"/>
      <c r="GTA27" s="780"/>
      <c r="GTB27" s="780"/>
      <c r="GTC27" s="780"/>
      <c r="GTD27" s="780"/>
      <c r="GTE27" s="780"/>
      <c r="GTF27" s="780"/>
      <c r="GTG27" s="780"/>
      <c r="GTH27" s="780"/>
      <c r="GTI27" s="780"/>
      <c r="GTJ27" s="780"/>
      <c r="GTK27" s="780"/>
      <c r="GTL27" s="780"/>
      <c r="GTM27" s="780"/>
      <c r="GTN27" s="780"/>
      <c r="GTO27" s="780"/>
      <c r="GTP27" s="780"/>
      <c r="GTQ27" s="780"/>
      <c r="GTR27" s="780"/>
      <c r="GTS27" s="780"/>
      <c r="GTT27" s="780"/>
      <c r="GTU27" s="780"/>
      <c r="GTV27" s="780"/>
      <c r="GTW27" s="780"/>
      <c r="GTX27" s="780"/>
      <c r="GTY27" s="780"/>
      <c r="GTZ27" s="780"/>
      <c r="GUA27" s="780"/>
      <c r="GUB27" s="780"/>
      <c r="GUC27" s="780"/>
      <c r="GUD27" s="780"/>
      <c r="GUE27" s="780"/>
      <c r="GUF27" s="780"/>
      <c r="GUG27" s="780"/>
      <c r="GUH27" s="780"/>
      <c r="GUI27" s="780"/>
      <c r="GUJ27" s="780"/>
      <c r="GUK27" s="780"/>
      <c r="GUL27" s="780"/>
      <c r="GUM27" s="780"/>
      <c r="GUN27" s="780"/>
      <c r="GUO27" s="780"/>
      <c r="GUP27" s="780"/>
      <c r="GUQ27" s="780"/>
      <c r="GUR27" s="780"/>
      <c r="GUS27" s="780"/>
      <c r="GUT27" s="780"/>
      <c r="GUU27" s="780"/>
      <c r="GUV27" s="780"/>
      <c r="GUW27" s="780"/>
      <c r="GUX27" s="780"/>
      <c r="GUY27" s="780"/>
      <c r="GUZ27" s="780"/>
      <c r="GVA27" s="780"/>
      <c r="GVB27" s="780"/>
      <c r="GVC27" s="780"/>
      <c r="GVD27" s="780"/>
      <c r="GVE27" s="780"/>
      <c r="GVF27" s="780"/>
      <c r="GVG27" s="780"/>
      <c r="GVH27" s="780"/>
      <c r="GVI27" s="780"/>
      <c r="GVJ27" s="780"/>
      <c r="GVK27" s="780"/>
      <c r="GVL27" s="780"/>
      <c r="GVM27" s="780"/>
      <c r="GVN27" s="780"/>
      <c r="GVO27" s="780"/>
      <c r="GVP27" s="780"/>
      <c r="GVQ27" s="780"/>
      <c r="GVR27" s="780"/>
      <c r="GVS27" s="780"/>
      <c r="GVT27" s="780"/>
      <c r="GVU27" s="780"/>
      <c r="GVV27" s="780"/>
      <c r="GVW27" s="780"/>
      <c r="GVX27" s="780"/>
      <c r="GVY27" s="780"/>
      <c r="GVZ27" s="780"/>
      <c r="GWA27" s="780"/>
      <c r="GWB27" s="780"/>
      <c r="GWC27" s="780"/>
      <c r="GWD27" s="780"/>
      <c r="GWE27" s="780"/>
      <c r="GWF27" s="780"/>
      <c r="GWG27" s="780"/>
      <c r="GWH27" s="780"/>
      <c r="GWI27" s="780"/>
      <c r="GWJ27" s="780"/>
      <c r="GWK27" s="780"/>
      <c r="GWL27" s="780"/>
      <c r="GWM27" s="780"/>
      <c r="GWN27" s="780"/>
      <c r="GWO27" s="780"/>
      <c r="GWP27" s="780"/>
      <c r="GWQ27" s="780"/>
      <c r="GWR27" s="780"/>
      <c r="GWS27" s="780"/>
      <c r="GWT27" s="780"/>
      <c r="GWU27" s="780"/>
      <c r="GWV27" s="780"/>
      <c r="GWW27" s="780"/>
      <c r="GWX27" s="780"/>
      <c r="GWY27" s="780"/>
      <c r="GWZ27" s="780"/>
      <c r="GXA27" s="780"/>
      <c r="GXB27" s="780"/>
      <c r="GXC27" s="780"/>
      <c r="GXD27" s="780"/>
      <c r="GXE27" s="780"/>
      <c r="GXF27" s="780"/>
      <c r="GXG27" s="780"/>
      <c r="GXH27" s="780"/>
      <c r="GXI27" s="780"/>
      <c r="GXJ27" s="780"/>
      <c r="GXK27" s="780"/>
      <c r="GXL27" s="780"/>
      <c r="GXM27" s="780"/>
      <c r="GXN27" s="780"/>
      <c r="GXO27" s="780"/>
      <c r="GXP27" s="780"/>
      <c r="GXQ27" s="780"/>
      <c r="GXR27" s="780"/>
      <c r="GXS27" s="780"/>
      <c r="GXT27" s="780"/>
      <c r="GXU27" s="780"/>
      <c r="GXV27" s="780"/>
      <c r="GXW27" s="780"/>
      <c r="GXX27" s="780"/>
      <c r="GXY27" s="780"/>
      <c r="GXZ27" s="780"/>
      <c r="GYA27" s="780"/>
      <c r="GYB27" s="780"/>
      <c r="GYC27" s="780"/>
      <c r="GYD27" s="780"/>
      <c r="GYE27" s="780"/>
      <c r="GYF27" s="780"/>
      <c r="GYG27" s="780"/>
      <c r="GYH27" s="780"/>
      <c r="GYI27" s="780"/>
      <c r="GYJ27" s="780"/>
      <c r="GYK27" s="780"/>
      <c r="GYL27" s="780"/>
      <c r="GYM27" s="780"/>
      <c r="GYN27" s="780"/>
      <c r="GYO27" s="780"/>
      <c r="GYP27" s="780"/>
      <c r="GYQ27" s="780"/>
      <c r="GYR27" s="780"/>
      <c r="GYS27" s="780"/>
      <c r="GYT27" s="780"/>
      <c r="GYU27" s="780"/>
      <c r="GYV27" s="780"/>
      <c r="GYW27" s="780"/>
      <c r="GYX27" s="780"/>
      <c r="GYY27" s="780"/>
      <c r="GYZ27" s="780"/>
      <c r="GZA27" s="780"/>
      <c r="GZB27" s="780"/>
      <c r="GZC27" s="780"/>
      <c r="GZD27" s="780"/>
      <c r="GZE27" s="780"/>
      <c r="GZF27" s="780"/>
      <c r="GZG27" s="780"/>
      <c r="GZH27" s="780"/>
      <c r="GZI27" s="780"/>
      <c r="GZJ27" s="780"/>
      <c r="GZK27" s="780"/>
      <c r="GZL27" s="780"/>
      <c r="GZM27" s="780"/>
      <c r="GZN27" s="780"/>
      <c r="GZO27" s="780"/>
      <c r="GZP27" s="780"/>
      <c r="GZQ27" s="780"/>
      <c r="GZR27" s="780"/>
      <c r="GZS27" s="780"/>
      <c r="GZT27" s="780"/>
      <c r="GZU27" s="780"/>
      <c r="GZV27" s="780"/>
      <c r="GZW27" s="780"/>
      <c r="GZX27" s="780"/>
      <c r="GZY27" s="780"/>
      <c r="GZZ27" s="780"/>
      <c r="HAA27" s="780"/>
      <c r="HAB27" s="780"/>
      <c r="HAC27" s="780"/>
      <c r="HAD27" s="780"/>
      <c r="HAE27" s="780"/>
      <c r="HAF27" s="780"/>
      <c r="HAG27" s="780"/>
      <c r="HAH27" s="780"/>
      <c r="HAI27" s="780"/>
      <c r="HAJ27" s="780"/>
      <c r="HAK27" s="780"/>
      <c r="HAL27" s="780"/>
      <c r="HAM27" s="780"/>
      <c r="HAN27" s="780"/>
      <c r="HAO27" s="780"/>
      <c r="HAP27" s="780"/>
      <c r="HAQ27" s="780"/>
      <c r="HAR27" s="780"/>
      <c r="HAS27" s="780"/>
      <c r="HAT27" s="780"/>
      <c r="HAU27" s="780"/>
      <c r="HAV27" s="780"/>
      <c r="HAW27" s="780"/>
      <c r="HAX27" s="780"/>
      <c r="HAY27" s="780"/>
      <c r="HAZ27" s="780"/>
      <c r="HBA27" s="780"/>
      <c r="HBB27" s="780"/>
      <c r="HBC27" s="780"/>
      <c r="HBD27" s="780"/>
      <c r="HBE27" s="780"/>
      <c r="HBF27" s="780"/>
      <c r="HBG27" s="780"/>
      <c r="HBH27" s="780"/>
      <c r="HBI27" s="780"/>
      <c r="HBJ27" s="780"/>
      <c r="HBK27" s="780"/>
      <c r="HBL27" s="780"/>
      <c r="HBM27" s="780"/>
      <c r="HBN27" s="780"/>
      <c r="HBO27" s="780"/>
      <c r="HBP27" s="780"/>
      <c r="HBQ27" s="780"/>
      <c r="HBR27" s="780"/>
      <c r="HBS27" s="780"/>
      <c r="HBT27" s="780"/>
      <c r="HBU27" s="780"/>
      <c r="HBV27" s="780"/>
      <c r="HBW27" s="780"/>
      <c r="HBX27" s="780"/>
      <c r="HBY27" s="780"/>
      <c r="HBZ27" s="780"/>
      <c r="HCA27" s="780"/>
      <c r="HCB27" s="780"/>
      <c r="HCC27" s="780"/>
      <c r="HCD27" s="780"/>
      <c r="HCE27" s="780"/>
      <c r="HCF27" s="780"/>
      <c r="HCG27" s="780"/>
      <c r="HCH27" s="780"/>
      <c r="HCI27" s="780"/>
      <c r="HCJ27" s="780"/>
      <c r="HCK27" s="780"/>
      <c r="HCL27" s="780"/>
      <c r="HCM27" s="780"/>
      <c r="HCN27" s="780"/>
      <c r="HCO27" s="780"/>
      <c r="HCP27" s="780"/>
      <c r="HCQ27" s="780"/>
      <c r="HCR27" s="780"/>
      <c r="HCS27" s="780"/>
      <c r="HCT27" s="780"/>
      <c r="HCU27" s="780"/>
      <c r="HCV27" s="780"/>
      <c r="HCW27" s="780"/>
      <c r="HCX27" s="780"/>
      <c r="HCY27" s="780"/>
      <c r="HCZ27" s="780"/>
      <c r="HDA27" s="780"/>
      <c r="HDB27" s="780"/>
      <c r="HDC27" s="780"/>
      <c r="HDD27" s="780"/>
      <c r="HDE27" s="780"/>
      <c r="HDF27" s="780"/>
      <c r="HDG27" s="780"/>
      <c r="HDH27" s="780"/>
      <c r="HDI27" s="780"/>
      <c r="HDJ27" s="780"/>
      <c r="HDK27" s="780"/>
      <c r="HDL27" s="780"/>
      <c r="HDM27" s="780"/>
      <c r="HDN27" s="780"/>
      <c r="HDO27" s="780"/>
      <c r="HDP27" s="780"/>
      <c r="HDQ27" s="780"/>
      <c r="HDR27" s="780"/>
      <c r="HDS27" s="780"/>
      <c r="HDT27" s="780"/>
      <c r="HDU27" s="780"/>
      <c r="HDV27" s="780"/>
      <c r="HDW27" s="780"/>
      <c r="HDX27" s="780"/>
      <c r="HDY27" s="780"/>
      <c r="HDZ27" s="780"/>
      <c r="HEA27" s="780"/>
      <c r="HEB27" s="780"/>
      <c r="HEC27" s="780"/>
      <c r="HED27" s="780"/>
      <c r="HEE27" s="780"/>
      <c r="HEF27" s="780"/>
      <c r="HEG27" s="780"/>
      <c r="HEH27" s="780"/>
      <c r="HEI27" s="780"/>
      <c r="HEJ27" s="780"/>
      <c r="HEK27" s="780"/>
      <c r="HEL27" s="780"/>
      <c r="HEM27" s="780"/>
      <c r="HEN27" s="780"/>
      <c r="HEO27" s="780"/>
      <c r="HEP27" s="780"/>
      <c r="HEQ27" s="780"/>
      <c r="HER27" s="780"/>
      <c r="HES27" s="780"/>
      <c r="HET27" s="780"/>
      <c r="HEU27" s="780"/>
      <c r="HEV27" s="780"/>
      <c r="HEW27" s="780"/>
      <c r="HEX27" s="780"/>
      <c r="HEY27" s="780"/>
      <c r="HEZ27" s="780"/>
      <c r="HFA27" s="780"/>
      <c r="HFB27" s="780"/>
      <c r="HFC27" s="780"/>
      <c r="HFD27" s="780"/>
      <c r="HFE27" s="780"/>
      <c r="HFF27" s="780"/>
      <c r="HFG27" s="780"/>
      <c r="HFH27" s="780"/>
      <c r="HFI27" s="780"/>
      <c r="HFJ27" s="780"/>
      <c r="HFK27" s="780"/>
      <c r="HFL27" s="780"/>
      <c r="HFM27" s="780"/>
      <c r="HFN27" s="780"/>
      <c r="HFO27" s="780"/>
      <c r="HFP27" s="780"/>
      <c r="HFQ27" s="780"/>
      <c r="HFR27" s="780"/>
      <c r="HFS27" s="780"/>
      <c r="HFT27" s="780"/>
      <c r="HFU27" s="780"/>
      <c r="HFV27" s="780"/>
      <c r="HFW27" s="780"/>
      <c r="HFX27" s="780"/>
      <c r="HFY27" s="780"/>
      <c r="HFZ27" s="780"/>
      <c r="HGA27" s="780"/>
      <c r="HGB27" s="780"/>
      <c r="HGC27" s="780"/>
      <c r="HGD27" s="780"/>
      <c r="HGE27" s="780"/>
      <c r="HGF27" s="780"/>
      <c r="HGG27" s="780"/>
      <c r="HGH27" s="780"/>
      <c r="HGI27" s="780"/>
      <c r="HGJ27" s="780"/>
      <c r="HGK27" s="780"/>
      <c r="HGL27" s="780"/>
      <c r="HGM27" s="780"/>
      <c r="HGN27" s="780"/>
      <c r="HGO27" s="780"/>
      <c r="HGP27" s="780"/>
      <c r="HGQ27" s="780"/>
      <c r="HGR27" s="780"/>
      <c r="HGS27" s="780"/>
      <c r="HGT27" s="780"/>
      <c r="HGU27" s="780"/>
      <c r="HGV27" s="780"/>
      <c r="HGW27" s="780"/>
      <c r="HGX27" s="780"/>
      <c r="HGY27" s="780"/>
      <c r="HGZ27" s="780"/>
      <c r="HHA27" s="780"/>
      <c r="HHB27" s="780"/>
      <c r="HHC27" s="780"/>
      <c r="HHD27" s="780"/>
      <c r="HHE27" s="780"/>
      <c r="HHF27" s="780"/>
      <c r="HHG27" s="780"/>
      <c r="HHH27" s="780"/>
      <c r="HHI27" s="780"/>
      <c r="HHJ27" s="780"/>
      <c r="HHK27" s="780"/>
      <c r="HHL27" s="780"/>
      <c r="HHM27" s="780"/>
      <c r="HHN27" s="780"/>
      <c r="HHO27" s="780"/>
      <c r="HHP27" s="780"/>
      <c r="HHQ27" s="780"/>
      <c r="HHR27" s="780"/>
      <c r="HHS27" s="780"/>
      <c r="HHT27" s="780"/>
      <c r="HHU27" s="780"/>
      <c r="HHV27" s="780"/>
      <c r="HHW27" s="780"/>
      <c r="HHX27" s="780"/>
      <c r="HHY27" s="780"/>
      <c r="HHZ27" s="780"/>
      <c r="HIA27" s="780"/>
      <c r="HIB27" s="780"/>
      <c r="HIC27" s="780"/>
      <c r="HID27" s="780"/>
      <c r="HIE27" s="780"/>
      <c r="HIF27" s="780"/>
      <c r="HIG27" s="780"/>
      <c r="HIH27" s="780"/>
      <c r="HII27" s="780"/>
      <c r="HIJ27" s="780"/>
      <c r="HIK27" s="780"/>
      <c r="HIL27" s="780"/>
      <c r="HIM27" s="780"/>
      <c r="HIN27" s="780"/>
      <c r="HIO27" s="780"/>
      <c r="HIP27" s="780"/>
      <c r="HIQ27" s="780"/>
      <c r="HIR27" s="780"/>
      <c r="HIS27" s="780"/>
      <c r="HIT27" s="780"/>
      <c r="HIU27" s="780"/>
      <c r="HIV27" s="780"/>
      <c r="HIW27" s="780"/>
      <c r="HIX27" s="780"/>
      <c r="HIY27" s="780"/>
      <c r="HIZ27" s="780"/>
      <c r="HJA27" s="780"/>
      <c r="HJB27" s="780"/>
      <c r="HJC27" s="780"/>
      <c r="HJD27" s="780"/>
      <c r="HJE27" s="780"/>
      <c r="HJF27" s="780"/>
      <c r="HJG27" s="780"/>
      <c r="HJH27" s="780"/>
      <c r="HJI27" s="780"/>
      <c r="HJJ27" s="780"/>
      <c r="HJK27" s="780"/>
      <c r="HJL27" s="780"/>
      <c r="HJM27" s="780"/>
      <c r="HJN27" s="780"/>
      <c r="HJO27" s="780"/>
      <c r="HJP27" s="780"/>
      <c r="HJQ27" s="780"/>
      <c r="HJR27" s="780"/>
      <c r="HJS27" s="780"/>
      <c r="HJT27" s="780"/>
      <c r="HJU27" s="780"/>
      <c r="HJV27" s="780"/>
      <c r="HJW27" s="780"/>
      <c r="HJX27" s="780"/>
      <c r="HJY27" s="780"/>
      <c r="HJZ27" s="780"/>
      <c r="HKA27" s="780"/>
      <c r="HKB27" s="780"/>
      <c r="HKC27" s="780"/>
      <c r="HKD27" s="780"/>
      <c r="HKE27" s="780"/>
      <c r="HKF27" s="780"/>
      <c r="HKG27" s="780"/>
      <c r="HKH27" s="780"/>
      <c r="HKI27" s="780"/>
      <c r="HKJ27" s="780"/>
      <c r="HKK27" s="780"/>
      <c r="HKL27" s="780"/>
      <c r="HKM27" s="780"/>
      <c r="HKN27" s="780"/>
      <c r="HKO27" s="780"/>
      <c r="HKP27" s="780"/>
      <c r="HKQ27" s="780"/>
      <c r="HKR27" s="780"/>
      <c r="HKS27" s="780"/>
      <c r="HKT27" s="780"/>
      <c r="HKU27" s="780"/>
      <c r="HKV27" s="780"/>
      <c r="HKW27" s="780"/>
      <c r="HKX27" s="780"/>
      <c r="HKY27" s="780"/>
      <c r="HKZ27" s="780"/>
      <c r="HLA27" s="780"/>
      <c r="HLB27" s="780"/>
      <c r="HLC27" s="780"/>
      <c r="HLD27" s="780"/>
      <c r="HLE27" s="780"/>
      <c r="HLF27" s="780"/>
      <c r="HLG27" s="780"/>
      <c r="HLH27" s="780"/>
      <c r="HLI27" s="780"/>
      <c r="HLJ27" s="780"/>
      <c r="HLK27" s="780"/>
      <c r="HLL27" s="780"/>
      <c r="HLM27" s="780"/>
      <c r="HLN27" s="780"/>
      <c r="HLO27" s="780"/>
      <c r="HLP27" s="780"/>
      <c r="HLQ27" s="780"/>
      <c r="HLR27" s="780"/>
      <c r="HLS27" s="780"/>
      <c r="HLT27" s="780"/>
      <c r="HLU27" s="780"/>
      <c r="HLV27" s="780"/>
      <c r="HLW27" s="780"/>
      <c r="HLX27" s="780"/>
      <c r="HLY27" s="780"/>
      <c r="HLZ27" s="780"/>
      <c r="HMA27" s="780"/>
      <c r="HMB27" s="780"/>
      <c r="HMC27" s="780"/>
      <c r="HMD27" s="780"/>
      <c r="HME27" s="780"/>
      <c r="HMF27" s="780"/>
      <c r="HMG27" s="780"/>
      <c r="HMH27" s="780"/>
      <c r="HMI27" s="780"/>
      <c r="HMJ27" s="780"/>
      <c r="HMK27" s="780"/>
      <c r="HML27" s="780"/>
      <c r="HMM27" s="780"/>
      <c r="HMN27" s="780"/>
      <c r="HMO27" s="780"/>
      <c r="HMP27" s="780"/>
      <c r="HMQ27" s="780"/>
      <c r="HMR27" s="780"/>
      <c r="HMS27" s="780"/>
      <c r="HMT27" s="780"/>
      <c r="HMU27" s="780"/>
      <c r="HMV27" s="780"/>
      <c r="HMW27" s="780"/>
      <c r="HMX27" s="780"/>
      <c r="HMY27" s="780"/>
      <c r="HMZ27" s="780"/>
      <c r="HNA27" s="780"/>
      <c r="HNB27" s="780"/>
      <c r="HNC27" s="780"/>
      <c r="HND27" s="780"/>
      <c r="HNE27" s="780"/>
      <c r="HNF27" s="780"/>
      <c r="HNG27" s="780"/>
      <c r="HNH27" s="780"/>
      <c r="HNI27" s="780"/>
      <c r="HNJ27" s="780"/>
      <c r="HNK27" s="780"/>
      <c r="HNL27" s="780"/>
      <c r="HNM27" s="780"/>
      <c r="HNN27" s="780"/>
      <c r="HNO27" s="780"/>
      <c r="HNP27" s="780"/>
      <c r="HNQ27" s="780"/>
      <c r="HNR27" s="780"/>
      <c r="HNS27" s="780"/>
      <c r="HNT27" s="780"/>
      <c r="HNU27" s="780"/>
      <c r="HNV27" s="780"/>
      <c r="HNW27" s="780"/>
      <c r="HNX27" s="780"/>
      <c r="HNY27" s="780"/>
      <c r="HNZ27" s="780"/>
      <c r="HOA27" s="780"/>
      <c r="HOB27" s="780"/>
      <c r="HOC27" s="780"/>
      <c r="HOD27" s="780"/>
      <c r="HOE27" s="780"/>
      <c r="HOF27" s="780"/>
      <c r="HOG27" s="780"/>
      <c r="HOH27" s="780"/>
      <c r="HOI27" s="780"/>
      <c r="HOJ27" s="780"/>
      <c r="HOK27" s="780"/>
      <c r="HOL27" s="780"/>
      <c r="HOM27" s="780"/>
      <c r="HON27" s="780"/>
      <c r="HOO27" s="780"/>
      <c r="HOP27" s="780"/>
      <c r="HOQ27" s="780"/>
      <c r="HOR27" s="780"/>
      <c r="HOS27" s="780"/>
      <c r="HOT27" s="780"/>
      <c r="HOU27" s="780"/>
      <c r="HOV27" s="780"/>
      <c r="HOW27" s="780"/>
      <c r="HOX27" s="780"/>
      <c r="HOY27" s="780"/>
      <c r="HOZ27" s="780"/>
      <c r="HPA27" s="780"/>
      <c r="HPB27" s="780"/>
      <c r="HPC27" s="780"/>
      <c r="HPD27" s="780"/>
      <c r="HPE27" s="780"/>
      <c r="HPF27" s="780"/>
      <c r="HPG27" s="780"/>
      <c r="HPH27" s="780"/>
      <c r="HPI27" s="780"/>
      <c r="HPJ27" s="780"/>
      <c r="HPK27" s="780"/>
      <c r="HPL27" s="780"/>
      <c r="HPM27" s="780"/>
      <c r="HPN27" s="780"/>
      <c r="HPO27" s="780"/>
      <c r="HPP27" s="780"/>
      <c r="HPQ27" s="780"/>
      <c r="HPR27" s="780"/>
      <c r="HPS27" s="780"/>
      <c r="HPT27" s="780"/>
      <c r="HPU27" s="780"/>
      <c r="HPV27" s="780"/>
      <c r="HPW27" s="780"/>
      <c r="HPX27" s="780"/>
      <c r="HPY27" s="780"/>
      <c r="HPZ27" s="780"/>
      <c r="HQA27" s="780"/>
      <c r="HQB27" s="780"/>
      <c r="HQC27" s="780"/>
      <c r="HQD27" s="780"/>
      <c r="HQE27" s="780"/>
      <c r="HQF27" s="780"/>
      <c r="HQG27" s="780"/>
      <c r="HQH27" s="780"/>
      <c r="HQI27" s="780"/>
      <c r="HQJ27" s="780"/>
      <c r="HQK27" s="780"/>
      <c r="HQL27" s="780"/>
      <c r="HQM27" s="780"/>
      <c r="HQN27" s="780"/>
      <c r="HQO27" s="780"/>
      <c r="HQP27" s="780"/>
      <c r="HQQ27" s="780"/>
      <c r="HQR27" s="780"/>
      <c r="HQS27" s="780"/>
      <c r="HQT27" s="780"/>
      <c r="HQU27" s="780"/>
      <c r="HQV27" s="780"/>
      <c r="HQW27" s="780"/>
      <c r="HQX27" s="780"/>
      <c r="HQY27" s="780"/>
      <c r="HQZ27" s="780"/>
      <c r="HRA27" s="780"/>
      <c r="HRB27" s="780"/>
      <c r="HRC27" s="780"/>
      <c r="HRD27" s="780"/>
      <c r="HRE27" s="780"/>
      <c r="HRF27" s="780"/>
      <c r="HRG27" s="780"/>
      <c r="HRH27" s="780"/>
      <c r="HRI27" s="780"/>
      <c r="HRJ27" s="780"/>
      <c r="HRK27" s="780"/>
      <c r="HRL27" s="780"/>
      <c r="HRM27" s="780"/>
      <c r="HRN27" s="780"/>
      <c r="HRO27" s="780"/>
      <c r="HRP27" s="780"/>
      <c r="HRQ27" s="780"/>
      <c r="HRR27" s="780"/>
      <c r="HRS27" s="780"/>
      <c r="HRT27" s="780"/>
      <c r="HRU27" s="780"/>
      <c r="HRV27" s="780"/>
      <c r="HRW27" s="780"/>
      <c r="HRX27" s="780"/>
      <c r="HRY27" s="780"/>
      <c r="HRZ27" s="780"/>
      <c r="HSA27" s="780"/>
      <c r="HSB27" s="780"/>
      <c r="HSC27" s="780"/>
      <c r="HSD27" s="780"/>
      <c r="HSE27" s="780"/>
      <c r="HSF27" s="780"/>
      <c r="HSG27" s="780"/>
      <c r="HSH27" s="780"/>
      <c r="HSI27" s="780"/>
      <c r="HSJ27" s="780"/>
      <c r="HSK27" s="780"/>
      <c r="HSL27" s="780"/>
      <c r="HSM27" s="780"/>
      <c r="HSN27" s="780"/>
      <c r="HSO27" s="780"/>
      <c r="HSP27" s="780"/>
      <c r="HSQ27" s="780"/>
      <c r="HSR27" s="780"/>
      <c r="HSS27" s="780"/>
      <c r="HST27" s="780"/>
      <c r="HSU27" s="780"/>
      <c r="HSV27" s="780"/>
      <c r="HSW27" s="780"/>
      <c r="HSX27" s="780"/>
      <c r="HSY27" s="780"/>
      <c r="HSZ27" s="780"/>
      <c r="HTA27" s="780"/>
      <c r="HTB27" s="780"/>
      <c r="HTC27" s="780"/>
      <c r="HTD27" s="780"/>
      <c r="HTE27" s="780"/>
      <c r="HTF27" s="780"/>
      <c r="HTG27" s="780"/>
      <c r="HTH27" s="780"/>
      <c r="HTI27" s="780"/>
      <c r="HTJ27" s="780"/>
      <c r="HTK27" s="780"/>
      <c r="HTL27" s="780"/>
      <c r="HTM27" s="780"/>
      <c r="HTN27" s="780"/>
      <c r="HTO27" s="780"/>
      <c r="HTP27" s="780"/>
      <c r="HTQ27" s="780"/>
      <c r="HTR27" s="780"/>
      <c r="HTS27" s="780"/>
      <c r="HTT27" s="780"/>
      <c r="HTU27" s="780"/>
      <c r="HTV27" s="780"/>
      <c r="HTW27" s="780"/>
      <c r="HTX27" s="780"/>
      <c r="HTY27" s="780"/>
      <c r="HTZ27" s="780"/>
      <c r="HUA27" s="780"/>
      <c r="HUB27" s="780"/>
      <c r="HUC27" s="780"/>
      <c r="HUD27" s="780"/>
      <c r="HUE27" s="780"/>
      <c r="HUF27" s="780"/>
      <c r="HUG27" s="780"/>
      <c r="HUH27" s="780"/>
      <c r="HUI27" s="780"/>
      <c r="HUJ27" s="780"/>
      <c r="HUK27" s="780"/>
      <c r="HUL27" s="780"/>
      <c r="HUM27" s="780"/>
      <c r="HUN27" s="780"/>
      <c r="HUO27" s="780"/>
      <c r="HUP27" s="780"/>
      <c r="HUQ27" s="780"/>
      <c r="HUR27" s="780"/>
      <c r="HUS27" s="780"/>
      <c r="HUT27" s="780"/>
      <c r="HUU27" s="780"/>
      <c r="HUV27" s="780"/>
      <c r="HUW27" s="780"/>
      <c r="HUX27" s="780"/>
      <c r="HUY27" s="780"/>
      <c r="HUZ27" s="780"/>
      <c r="HVA27" s="780"/>
      <c r="HVB27" s="780"/>
      <c r="HVC27" s="780"/>
      <c r="HVD27" s="780"/>
      <c r="HVE27" s="780"/>
      <c r="HVF27" s="780"/>
      <c r="HVG27" s="780"/>
      <c r="HVH27" s="780"/>
      <c r="HVI27" s="780"/>
      <c r="HVJ27" s="780"/>
      <c r="HVK27" s="780"/>
      <c r="HVL27" s="780"/>
      <c r="HVM27" s="780"/>
      <c r="HVN27" s="780"/>
      <c r="HVO27" s="780"/>
      <c r="HVP27" s="780"/>
      <c r="HVQ27" s="780"/>
      <c r="HVR27" s="780"/>
      <c r="HVS27" s="780"/>
      <c r="HVT27" s="780"/>
      <c r="HVU27" s="780"/>
      <c r="HVV27" s="780"/>
      <c r="HVW27" s="780"/>
      <c r="HVX27" s="780"/>
      <c r="HVY27" s="780"/>
      <c r="HVZ27" s="780"/>
      <c r="HWA27" s="780"/>
      <c r="HWB27" s="780"/>
      <c r="HWC27" s="780"/>
      <c r="HWD27" s="780"/>
      <c r="HWE27" s="780"/>
      <c r="HWF27" s="780"/>
      <c r="HWG27" s="780"/>
      <c r="HWH27" s="780"/>
      <c r="HWI27" s="780"/>
      <c r="HWJ27" s="780"/>
      <c r="HWK27" s="780"/>
      <c r="HWL27" s="780"/>
      <c r="HWM27" s="780"/>
      <c r="HWN27" s="780"/>
      <c r="HWO27" s="780"/>
      <c r="HWP27" s="780"/>
      <c r="HWQ27" s="780"/>
      <c r="HWR27" s="780"/>
      <c r="HWS27" s="780"/>
      <c r="HWT27" s="780"/>
      <c r="HWU27" s="780"/>
      <c r="HWV27" s="780"/>
      <c r="HWW27" s="780"/>
      <c r="HWX27" s="780"/>
      <c r="HWY27" s="780"/>
      <c r="HWZ27" s="780"/>
      <c r="HXA27" s="780"/>
      <c r="HXB27" s="780"/>
      <c r="HXC27" s="780"/>
      <c r="HXD27" s="780"/>
      <c r="HXE27" s="780"/>
      <c r="HXF27" s="780"/>
      <c r="HXG27" s="780"/>
      <c r="HXH27" s="780"/>
      <c r="HXI27" s="780"/>
      <c r="HXJ27" s="780"/>
      <c r="HXK27" s="780"/>
      <c r="HXL27" s="780"/>
      <c r="HXM27" s="780"/>
      <c r="HXN27" s="780"/>
      <c r="HXO27" s="780"/>
      <c r="HXP27" s="780"/>
      <c r="HXQ27" s="780"/>
      <c r="HXR27" s="780"/>
      <c r="HXS27" s="780"/>
      <c r="HXT27" s="780"/>
      <c r="HXU27" s="780"/>
      <c r="HXV27" s="780"/>
      <c r="HXW27" s="780"/>
      <c r="HXX27" s="780"/>
      <c r="HXY27" s="780"/>
      <c r="HXZ27" s="780"/>
      <c r="HYA27" s="780"/>
      <c r="HYB27" s="780"/>
      <c r="HYC27" s="780"/>
      <c r="HYD27" s="780"/>
      <c r="HYE27" s="780"/>
      <c r="HYF27" s="780"/>
      <c r="HYG27" s="780"/>
      <c r="HYH27" s="780"/>
      <c r="HYI27" s="780"/>
      <c r="HYJ27" s="780"/>
      <c r="HYK27" s="780"/>
      <c r="HYL27" s="780"/>
      <c r="HYM27" s="780"/>
      <c r="HYN27" s="780"/>
      <c r="HYO27" s="780"/>
      <c r="HYP27" s="780"/>
      <c r="HYQ27" s="780"/>
      <c r="HYR27" s="780"/>
      <c r="HYS27" s="780"/>
      <c r="HYT27" s="780"/>
      <c r="HYU27" s="780"/>
      <c r="HYV27" s="780"/>
      <c r="HYW27" s="780"/>
      <c r="HYX27" s="780"/>
      <c r="HYY27" s="780"/>
      <c r="HYZ27" s="780"/>
      <c r="HZA27" s="780"/>
      <c r="HZB27" s="780"/>
      <c r="HZC27" s="780"/>
      <c r="HZD27" s="780"/>
      <c r="HZE27" s="780"/>
      <c r="HZF27" s="780"/>
      <c r="HZG27" s="780"/>
      <c r="HZH27" s="780"/>
      <c r="HZI27" s="780"/>
      <c r="HZJ27" s="780"/>
      <c r="HZK27" s="780"/>
      <c r="HZL27" s="780"/>
      <c r="HZM27" s="780"/>
      <c r="HZN27" s="780"/>
      <c r="HZO27" s="780"/>
      <c r="HZP27" s="780"/>
      <c r="HZQ27" s="780"/>
      <c r="HZR27" s="780"/>
      <c r="HZS27" s="780"/>
      <c r="HZT27" s="780"/>
      <c r="HZU27" s="780"/>
      <c r="HZV27" s="780"/>
      <c r="HZW27" s="780"/>
      <c r="HZX27" s="780"/>
      <c r="HZY27" s="780"/>
      <c r="HZZ27" s="780"/>
      <c r="IAA27" s="780"/>
      <c r="IAB27" s="780"/>
      <c r="IAC27" s="780"/>
      <c r="IAD27" s="780"/>
      <c r="IAE27" s="780"/>
      <c r="IAF27" s="780"/>
      <c r="IAG27" s="780"/>
      <c r="IAH27" s="780"/>
      <c r="IAI27" s="780"/>
      <c r="IAJ27" s="780"/>
      <c r="IAK27" s="780"/>
      <c r="IAL27" s="780"/>
      <c r="IAM27" s="780"/>
      <c r="IAN27" s="780"/>
      <c r="IAO27" s="780"/>
      <c r="IAP27" s="780"/>
      <c r="IAQ27" s="780"/>
      <c r="IAR27" s="780"/>
      <c r="IAS27" s="780"/>
      <c r="IAT27" s="780"/>
      <c r="IAU27" s="780"/>
      <c r="IAV27" s="780"/>
      <c r="IAW27" s="780"/>
      <c r="IAX27" s="780"/>
      <c r="IAY27" s="780"/>
      <c r="IAZ27" s="780"/>
      <c r="IBA27" s="780"/>
      <c r="IBB27" s="780"/>
      <c r="IBC27" s="780"/>
      <c r="IBD27" s="780"/>
      <c r="IBE27" s="780"/>
      <c r="IBF27" s="780"/>
      <c r="IBG27" s="780"/>
      <c r="IBH27" s="780"/>
      <c r="IBI27" s="780"/>
      <c r="IBJ27" s="780"/>
      <c r="IBK27" s="780"/>
      <c r="IBL27" s="780"/>
      <c r="IBM27" s="780"/>
      <c r="IBN27" s="780"/>
      <c r="IBO27" s="780"/>
      <c r="IBP27" s="780"/>
      <c r="IBQ27" s="780"/>
      <c r="IBR27" s="780"/>
      <c r="IBS27" s="780"/>
      <c r="IBT27" s="780"/>
      <c r="IBU27" s="780"/>
      <c r="IBV27" s="780"/>
      <c r="IBW27" s="780"/>
      <c r="IBX27" s="780"/>
      <c r="IBY27" s="780"/>
      <c r="IBZ27" s="780"/>
      <c r="ICA27" s="780"/>
      <c r="ICB27" s="780"/>
      <c r="ICC27" s="780"/>
      <c r="ICD27" s="780"/>
      <c r="ICE27" s="780"/>
      <c r="ICF27" s="780"/>
      <c r="ICG27" s="780"/>
      <c r="ICH27" s="780"/>
      <c r="ICI27" s="780"/>
      <c r="ICJ27" s="780"/>
      <c r="ICK27" s="780"/>
      <c r="ICL27" s="780"/>
      <c r="ICM27" s="780"/>
      <c r="ICN27" s="780"/>
      <c r="ICO27" s="780"/>
      <c r="ICP27" s="780"/>
      <c r="ICQ27" s="780"/>
      <c r="ICR27" s="780"/>
      <c r="ICS27" s="780"/>
      <c r="ICT27" s="780"/>
      <c r="ICU27" s="780"/>
      <c r="ICV27" s="780"/>
      <c r="ICW27" s="780"/>
      <c r="ICX27" s="780"/>
      <c r="ICY27" s="780"/>
      <c r="ICZ27" s="780"/>
      <c r="IDA27" s="780"/>
      <c r="IDB27" s="780"/>
      <c r="IDC27" s="780"/>
      <c r="IDD27" s="780"/>
      <c r="IDE27" s="780"/>
      <c r="IDF27" s="780"/>
      <c r="IDG27" s="780"/>
      <c r="IDH27" s="780"/>
      <c r="IDI27" s="780"/>
      <c r="IDJ27" s="780"/>
      <c r="IDK27" s="780"/>
      <c r="IDL27" s="780"/>
      <c r="IDM27" s="780"/>
      <c r="IDN27" s="780"/>
      <c r="IDO27" s="780"/>
      <c r="IDP27" s="780"/>
      <c r="IDQ27" s="780"/>
      <c r="IDR27" s="780"/>
      <c r="IDS27" s="780"/>
      <c r="IDT27" s="780"/>
      <c r="IDU27" s="780"/>
      <c r="IDV27" s="780"/>
      <c r="IDW27" s="780"/>
      <c r="IDX27" s="780"/>
      <c r="IDY27" s="780"/>
      <c r="IDZ27" s="780"/>
      <c r="IEA27" s="780"/>
      <c r="IEB27" s="780"/>
      <c r="IEC27" s="780"/>
      <c r="IED27" s="780"/>
      <c r="IEE27" s="780"/>
      <c r="IEF27" s="780"/>
      <c r="IEG27" s="780"/>
      <c r="IEH27" s="780"/>
      <c r="IEI27" s="780"/>
      <c r="IEJ27" s="780"/>
      <c r="IEK27" s="780"/>
      <c r="IEL27" s="780"/>
      <c r="IEM27" s="780"/>
      <c r="IEN27" s="780"/>
      <c r="IEO27" s="780"/>
      <c r="IEP27" s="780"/>
      <c r="IEQ27" s="780"/>
      <c r="IER27" s="780"/>
      <c r="IES27" s="780"/>
      <c r="IET27" s="780"/>
      <c r="IEU27" s="780"/>
      <c r="IEV27" s="780"/>
      <c r="IEW27" s="780"/>
      <c r="IEX27" s="780"/>
      <c r="IEY27" s="780"/>
      <c r="IEZ27" s="780"/>
      <c r="IFA27" s="780"/>
      <c r="IFB27" s="780"/>
      <c r="IFC27" s="780"/>
      <c r="IFD27" s="780"/>
      <c r="IFE27" s="780"/>
      <c r="IFF27" s="780"/>
      <c r="IFG27" s="780"/>
      <c r="IFH27" s="780"/>
      <c r="IFI27" s="780"/>
      <c r="IFJ27" s="780"/>
      <c r="IFK27" s="780"/>
      <c r="IFL27" s="780"/>
      <c r="IFM27" s="780"/>
      <c r="IFN27" s="780"/>
      <c r="IFO27" s="780"/>
      <c r="IFP27" s="780"/>
      <c r="IFQ27" s="780"/>
      <c r="IFR27" s="780"/>
      <c r="IFS27" s="780"/>
      <c r="IFT27" s="780"/>
      <c r="IFU27" s="780"/>
      <c r="IFV27" s="780"/>
      <c r="IFW27" s="780"/>
      <c r="IFX27" s="780"/>
      <c r="IFY27" s="780"/>
      <c r="IFZ27" s="780"/>
      <c r="IGA27" s="780"/>
      <c r="IGB27" s="780"/>
      <c r="IGC27" s="780"/>
      <c r="IGD27" s="780"/>
      <c r="IGE27" s="780"/>
      <c r="IGF27" s="780"/>
      <c r="IGG27" s="780"/>
      <c r="IGH27" s="780"/>
      <c r="IGI27" s="780"/>
      <c r="IGJ27" s="780"/>
      <c r="IGK27" s="780"/>
      <c r="IGL27" s="780"/>
      <c r="IGM27" s="780"/>
      <c r="IGN27" s="780"/>
      <c r="IGO27" s="780"/>
      <c r="IGP27" s="780"/>
      <c r="IGQ27" s="780"/>
      <c r="IGR27" s="780"/>
      <c r="IGS27" s="780"/>
      <c r="IGT27" s="780"/>
      <c r="IGU27" s="780"/>
      <c r="IGV27" s="780"/>
      <c r="IGW27" s="780"/>
      <c r="IGX27" s="780"/>
      <c r="IGY27" s="780"/>
      <c r="IGZ27" s="780"/>
      <c r="IHA27" s="780"/>
      <c r="IHB27" s="780"/>
      <c r="IHC27" s="780"/>
      <c r="IHD27" s="780"/>
      <c r="IHE27" s="780"/>
      <c r="IHF27" s="780"/>
      <c r="IHG27" s="780"/>
      <c r="IHH27" s="780"/>
      <c r="IHI27" s="780"/>
      <c r="IHJ27" s="780"/>
      <c r="IHK27" s="780"/>
      <c r="IHL27" s="780"/>
      <c r="IHM27" s="780"/>
      <c r="IHN27" s="780"/>
      <c r="IHO27" s="780"/>
      <c r="IHP27" s="780"/>
      <c r="IHQ27" s="780"/>
      <c r="IHR27" s="780"/>
      <c r="IHS27" s="780"/>
      <c r="IHT27" s="780"/>
      <c r="IHU27" s="780"/>
      <c r="IHV27" s="780"/>
      <c r="IHW27" s="780"/>
      <c r="IHX27" s="780"/>
      <c r="IHY27" s="780"/>
      <c r="IHZ27" s="780"/>
      <c r="IIA27" s="780"/>
      <c r="IIB27" s="780"/>
      <c r="IIC27" s="780"/>
      <c r="IID27" s="780"/>
      <c r="IIE27" s="780"/>
      <c r="IIF27" s="780"/>
      <c r="IIG27" s="780"/>
      <c r="IIH27" s="780"/>
      <c r="III27" s="780"/>
      <c r="IIJ27" s="780"/>
      <c r="IIK27" s="780"/>
      <c r="IIL27" s="780"/>
      <c r="IIM27" s="780"/>
      <c r="IIN27" s="780"/>
      <c r="IIO27" s="780"/>
      <c r="IIP27" s="780"/>
      <c r="IIQ27" s="780"/>
      <c r="IIR27" s="780"/>
      <c r="IIS27" s="780"/>
      <c r="IIT27" s="780"/>
      <c r="IIU27" s="780"/>
      <c r="IIV27" s="780"/>
      <c r="IIW27" s="780"/>
      <c r="IIX27" s="780"/>
      <c r="IIY27" s="780"/>
      <c r="IIZ27" s="780"/>
      <c r="IJA27" s="780"/>
      <c r="IJB27" s="780"/>
      <c r="IJC27" s="780"/>
      <c r="IJD27" s="780"/>
      <c r="IJE27" s="780"/>
      <c r="IJF27" s="780"/>
      <c r="IJG27" s="780"/>
      <c r="IJH27" s="780"/>
      <c r="IJI27" s="780"/>
      <c r="IJJ27" s="780"/>
      <c r="IJK27" s="780"/>
      <c r="IJL27" s="780"/>
      <c r="IJM27" s="780"/>
      <c r="IJN27" s="780"/>
      <c r="IJO27" s="780"/>
      <c r="IJP27" s="780"/>
      <c r="IJQ27" s="780"/>
      <c r="IJR27" s="780"/>
      <c r="IJS27" s="780"/>
      <c r="IJT27" s="780"/>
      <c r="IJU27" s="780"/>
      <c r="IJV27" s="780"/>
      <c r="IJW27" s="780"/>
      <c r="IJX27" s="780"/>
      <c r="IJY27" s="780"/>
      <c r="IJZ27" s="780"/>
      <c r="IKA27" s="780"/>
      <c r="IKB27" s="780"/>
      <c r="IKC27" s="780"/>
      <c r="IKD27" s="780"/>
      <c r="IKE27" s="780"/>
      <c r="IKF27" s="780"/>
      <c r="IKG27" s="780"/>
      <c r="IKH27" s="780"/>
      <c r="IKI27" s="780"/>
      <c r="IKJ27" s="780"/>
      <c r="IKK27" s="780"/>
      <c r="IKL27" s="780"/>
      <c r="IKM27" s="780"/>
      <c r="IKN27" s="780"/>
      <c r="IKO27" s="780"/>
      <c r="IKP27" s="780"/>
      <c r="IKQ27" s="780"/>
      <c r="IKR27" s="780"/>
      <c r="IKS27" s="780"/>
      <c r="IKT27" s="780"/>
      <c r="IKU27" s="780"/>
      <c r="IKV27" s="780"/>
      <c r="IKW27" s="780"/>
      <c r="IKX27" s="780"/>
      <c r="IKY27" s="780"/>
      <c r="IKZ27" s="780"/>
      <c r="ILA27" s="780"/>
      <c r="ILB27" s="780"/>
      <c r="ILC27" s="780"/>
      <c r="ILD27" s="780"/>
      <c r="ILE27" s="780"/>
      <c r="ILF27" s="780"/>
      <c r="ILG27" s="780"/>
      <c r="ILH27" s="780"/>
      <c r="ILI27" s="780"/>
      <c r="ILJ27" s="780"/>
      <c r="ILK27" s="780"/>
      <c r="ILL27" s="780"/>
      <c r="ILM27" s="780"/>
      <c r="ILN27" s="780"/>
      <c r="ILO27" s="780"/>
      <c r="ILP27" s="780"/>
      <c r="ILQ27" s="780"/>
      <c r="ILR27" s="780"/>
      <c r="ILS27" s="780"/>
      <c r="ILT27" s="780"/>
      <c r="ILU27" s="780"/>
      <c r="ILV27" s="780"/>
      <c r="ILW27" s="780"/>
      <c r="ILX27" s="780"/>
      <c r="ILY27" s="780"/>
      <c r="ILZ27" s="780"/>
      <c r="IMA27" s="780"/>
      <c r="IMB27" s="780"/>
      <c r="IMC27" s="780"/>
      <c r="IMD27" s="780"/>
      <c r="IME27" s="780"/>
      <c r="IMF27" s="780"/>
      <c r="IMG27" s="780"/>
      <c r="IMH27" s="780"/>
      <c r="IMI27" s="780"/>
      <c r="IMJ27" s="780"/>
      <c r="IMK27" s="780"/>
      <c r="IML27" s="780"/>
      <c r="IMM27" s="780"/>
      <c r="IMN27" s="780"/>
      <c r="IMO27" s="780"/>
      <c r="IMP27" s="780"/>
      <c r="IMQ27" s="780"/>
      <c r="IMR27" s="780"/>
      <c r="IMS27" s="780"/>
      <c r="IMT27" s="780"/>
      <c r="IMU27" s="780"/>
      <c r="IMV27" s="780"/>
      <c r="IMW27" s="780"/>
      <c r="IMX27" s="780"/>
      <c r="IMY27" s="780"/>
      <c r="IMZ27" s="780"/>
      <c r="INA27" s="780"/>
      <c r="INB27" s="780"/>
      <c r="INC27" s="780"/>
      <c r="IND27" s="780"/>
      <c r="INE27" s="780"/>
      <c r="INF27" s="780"/>
      <c r="ING27" s="780"/>
      <c r="INH27" s="780"/>
      <c r="INI27" s="780"/>
      <c r="INJ27" s="780"/>
      <c r="INK27" s="780"/>
      <c r="INL27" s="780"/>
      <c r="INM27" s="780"/>
      <c r="INN27" s="780"/>
      <c r="INO27" s="780"/>
      <c r="INP27" s="780"/>
      <c r="INQ27" s="780"/>
      <c r="INR27" s="780"/>
      <c r="INS27" s="780"/>
      <c r="INT27" s="780"/>
      <c r="INU27" s="780"/>
      <c r="INV27" s="780"/>
      <c r="INW27" s="780"/>
      <c r="INX27" s="780"/>
      <c r="INY27" s="780"/>
      <c r="INZ27" s="780"/>
      <c r="IOA27" s="780"/>
      <c r="IOB27" s="780"/>
      <c r="IOC27" s="780"/>
      <c r="IOD27" s="780"/>
      <c r="IOE27" s="780"/>
      <c r="IOF27" s="780"/>
      <c r="IOG27" s="780"/>
      <c r="IOH27" s="780"/>
      <c r="IOI27" s="780"/>
      <c r="IOJ27" s="780"/>
      <c r="IOK27" s="780"/>
      <c r="IOL27" s="780"/>
      <c r="IOM27" s="780"/>
      <c r="ION27" s="780"/>
      <c r="IOO27" s="780"/>
      <c r="IOP27" s="780"/>
      <c r="IOQ27" s="780"/>
      <c r="IOR27" s="780"/>
      <c r="IOS27" s="780"/>
      <c r="IOT27" s="780"/>
      <c r="IOU27" s="780"/>
      <c r="IOV27" s="780"/>
      <c r="IOW27" s="780"/>
      <c r="IOX27" s="780"/>
      <c r="IOY27" s="780"/>
      <c r="IOZ27" s="780"/>
      <c r="IPA27" s="780"/>
      <c r="IPB27" s="780"/>
      <c r="IPC27" s="780"/>
      <c r="IPD27" s="780"/>
      <c r="IPE27" s="780"/>
      <c r="IPF27" s="780"/>
      <c r="IPG27" s="780"/>
      <c r="IPH27" s="780"/>
      <c r="IPI27" s="780"/>
      <c r="IPJ27" s="780"/>
      <c r="IPK27" s="780"/>
      <c r="IPL27" s="780"/>
      <c r="IPM27" s="780"/>
      <c r="IPN27" s="780"/>
      <c r="IPO27" s="780"/>
      <c r="IPP27" s="780"/>
      <c r="IPQ27" s="780"/>
      <c r="IPR27" s="780"/>
      <c r="IPS27" s="780"/>
      <c r="IPT27" s="780"/>
      <c r="IPU27" s="780"/>
      <c r="IPV27" s="780"/>
      <c r="IPW27" s="780"/>
      <c r="IPX27" s="780"/>
      <c r="IPY27" s="780"/>
      <c r="IPZ27" s="780"/>
      <c r="IQA27" s="780"/>
      <c r="IQB27" s="780"/>
      <c r="IQC27" s="780"/>
      <c r="IQD27" s="780"/>
      <c r="IQE27" s="780"/>
      <c r="IQF27" s="780"/>
      <c r="IQG27" s="780"/>
      <c r="IQH27" s="780"/>
      <c r="IQI27" s="780"/>
      <c r="IQJ27" s="780"/>
      <c r="IQK27" s="780"/>
      <c r="IQL27" s="780"/>
      <c r="IQM27" s="780"/>
      <c r="IQN27" s="780"/>
      <c r="IQO27" s="780"/>
      <c r="IQP27" s="780"/>
      <c r="IQQ27" s="780"/>
      <c r="IQR27" s="780"/>
      <c r="IQS27" s="780"/>
      <c r="IQT27" s="780"/>
      <c r="IQU27" s="780"/>
      <c r="IQV27" s="780"/>
      <c r="IQW27" s="780"/>
      <c r="IQX27" s="780"/>
      <c r="IQY27" s="780"/>
      <c r="IQZ27" s="780"/>
      <c r="IRA27" s="780"/>
      <c r="IRB27" s="780"/>
      <c r="IRC27" s="780"/>
      <c r="IRD27" s="780"/>
      <c r="IRE27" s="780"/>
      <c r="IRF27" s="780"/>
      <c r="IRG27" s="780"/>
      <c r="IRH27" s="780"/>
      <c r="IRI27" s="780"/>
      <c r="IRJ27" s="780"/>
      <c r="IRK27" s="780"/>
      <c r="IRL27" s="780"/>
      <c r="IRM27" s="780"/>
      <c r="IRN27" s="780"/>
      <c r="IRO27" s="780"/>
      <c r="IRP27" s="780"/>
      <c r="IRQ27" s="780"/>
      <c r="IRR27" s="780"/>
      <c r="IRS27" s="780"/>
      <c r="IRT27" s="780"/>
      <c r="IRU27" s="780"/>
      <c r="IRV27" s="780"/>
      <c r="IRW27" s="780"/>
      <c r="IRX27" s="780"/>
      <c r="IRY27" s="780"/>
      <c r="IRZ27" s="780"/>
      <c r="ISA27" s="780"/>
      <c r="ISB27" s="780"/>
      <c r="ISC27" s="780"/>
      <c r="ISD27" s="780"/>
      <c r="ISE27" s="780"/>
      <c r="ISF27" s="780"/>
      <c r="ISG27" s="780"/>
      <c r="ISH27" s="780"/>
      <c r="ISI27" s="780"/>
      <c r="ISJ27" s="780"/>
      <c r="ISK27" s="780"/>
      <c r="ISL27" s="780"/>
      <c r="ISM27" s="780"/>
      <c r="ISN27" s="780"/>
      <c r="ISO27" s="780"/>
      <c r="ISP27" s="780"/>
      <c r="ISQ27" s="780"/>
      <c r="ISR27" s="780"/>
      <c r="ISS27" s="780"/>
      <c r="IST27" s="780"/>
      <c r="ISU27" s="780"/>
      <c r="ISV27" s="780"/>
      <c r="ISW27" s="780"/>
      <c r="ISX27" s="780"/>
      <c r="ISY27" s="780"/>
      <c r="ISZ27" s="780"/>
      <c r="ITA27" s="780"/>
      <c r="ITB27" s="780"/>
      <c r="ITC27" s="780"/>
      <c r="ITD27" s="780"/>
      <c r="ITE27" s="780"/>
      <c r="ITF27" s="780"/>
      <c r="ITG27" s="780"/>
      <c r="ITH27" s="780"/>
      <c r="ITI27" s="780"/>
      <c r="ITJ27" s="780"/>
      <c r="ITK27" s="780"/>
      <c r="ITL27" s="780"/>
      <c r="ITM27" s="780"/>
      <c r="ITN27" s="780"/>
      <c r="ITO27" s="780"/>
      <c r="ITP27" s="780"/>
      <c r="ITQ27" s="780"/>
      <c r="ITR27" s="780"/>
      <c r="ITS27" s="780"/>
      <c r="ITT27" s="780"/>
      <c r="ITU27" s="780"/>
      <c r="ITV27" s="780"/>
      <c r="ITW27" s="780"/>
      <c r="ITX27" s="780"/>
      <c r="ITY27" s="780"/>
      <c r="ITZ27" s="780"/>
      <c r="IUA27" s="780"/>
      <c r="IUB27" s="780"/>
      <c r="IUC27" s="780"/>
      <c r="IUD27" s="780"/>
      <c r="IUE27" s="780"/>
      <c r="IUF27" s="780"/>
      <c r="IUG27" s="780"/>
      <c r="IUH27" s="780"/>
      <c r="IUI27" s="780"/>
      <c r="IUJ27" s="780"/>
      <c r="IUK27" s="780"/>
      <c r="IUL27" s="780"/>
      <c r="IUM27" s="780"/>
      <c r="IUN27" s="780"/>
      <c r="IUO27" s="780"/>
      <c r="IUP27" s="780"/>
      <c r="IUQ27" s="780"/>
      <c r="IUR27" s="780"/>
      <c r="IUS27" s="780"/>
      <c r="IUT27" s="780"/>
      <c r="IUU27" s="780"/>
      <c r="IUV27" s="780"/>
      <c r="IUW27" s="780"/>
      <c r="IUX27" s="780"/>
      <c r="IUY27" s="780"/>
      <c r="IUZ27" s="780"/>
      <c r="IVA27" s="780"/>
      <c r="IVB27" s="780"/>
      <c r="IVC27" s="780"/>
      <c r="IVD27" s="780"/>
      <c r="IVE27" s="780"/>
      <c r="IVF27" s="780"/>
      <c r="IVG27" s="780"/>
      <c r="IVH27" s="780"/>
      <c r="IVI27" s="780"/>
      <c r="IVJ27" s="780"/>
      <c r="IVK27" s="780"/>
      <c r="IVL27" s="780"/>
      <c r="IVM27" s="780"/>
      <c r="IVN27" s="780"/>
      <c r="IVO27" s="780"/>
      <c r="IVP27" s="780"/>
      <c r="IVQ27" s="780"/>
      <c r="IVR27" s="780"/>
      <c r="IVS27" s="780"/>
      <c r="IVT27" s="780"/>
      <c r="IVU27" s="780"/>
      <c r="IVV27" s="780"/>
      <c r="IVW27" s="780"/>
      <c r="IVX27" s="780"/>
      <c r="IVY27" s="780"/>
      <c r="IVZ27" s="780"/>
      <c r="IWA27" s="780"/>
      <c r="IWB27" s="780"/>
      <c r="IWC27" s="780"/>
      <c r="IWD27" s="780"/>
      <c r="IWE27" s="780"/>
      <c r="IWF27" s="780"/>
      <c r="IWG27" s="780"/>
      <c r="IWH27" s="780"/>
      <c r="IWI27" s="780"/>
      <c r="IWJ27" s="780"/>
      <c r="IWK27" s="780"/>
      <c r="IWL27" s="780"/>
      <c r="IWM27" s="780"/>
      <c r="IWN27" s="780"/>
      <c r="IWO27" s="780"/>
      <c r="IWP27" s="780"/>
      <c r="IWQ27" s="780"/>
      <c r="IWR27" s="780"/>
      <c r="IWS27" s="780"/>
      <c r="IWT27" s="780"/>
      <c r="IWU27" s="780"/>
      <c r="IWV27" s="780"/>
      <c r="IWW27" s="780"/>
      <c r="IWX27" s="780"/>
      <c r="IWY27" s="780"/>
      <c r="IWZ27" s="780"/>
      <c r="IXA27" s="780"/>
      <c r="IXB27" s="780"/>
      <c r="IXC27" s="780"/>
      <c r="IXD27" s="780"/>
      <c r="IXE27" s="780"/>
      <c r="IXF27" s="780"/>
      <c r="IXG27" s="780"/>
      <c r="IXH27" s="780"/>
      <c r="IXI27" s="780"/>
      <c r="IXJ27" s="780"/>
      <c r="IXK27" s="780"/>
      <c r="IXL27" s="780"/>
      <c r="IXM27" s="780"/>
      <c r="IXN27" s="780"/>
      <c r="IXO27" s="780"/>
      <c r="IXP27" s="780"/>
      <c r="IXQ27" s="780"/>
      <c r="IXR27" s="780"/>
      <c r="IXS27" s="780"/>
      <c r="IXT27" s="780"/>
      <c r="IXU27" s="780"/>
      <c r="IXV27" s="780"/>
      <c r="IXW27" s="780"/>
      <c r="IXX27" s="780"/>
      <c r="IXY27" s="780"/>
      <c r="IXZ27" s="780"/>
      <c r="IYA27" s="780"/>
      <c r="IYB27" s="780"/>
      <c r="IYC27" s="780"/>
      <c r="IYD27" s="780"/>
      <c r="IYE27" s="780"/>
      <c r="IYF27" s="780"/>
      <c r="IYG27" s="780"/>
      <c r="IYH27" s="780"/>
      <c r="IYI27" s="780"/>
      <c r="IYJ27" s="780"/>
      <c r="IYK27" s="780"/>
      <c r="IYL27" s="780"/>
      <c r="IYM27" s="780"/>
      <c r="IYN27" s="780"/>
      <c r="IYO27" s="780"/>
      <c r="IYP27" s="780"/>
      <c r="IYQ27" s="780"/>
      <c r="IYR27" s="780"/>
      <c r="IYS27" s="780"/>
      <c r="IYT27" s="780"/>
      <c r="IYU27" s="780"/>
      <c r="IYV27" s="780"/>
      <c r="IYW27" s="780"/>
      <c r="IYX27" s="780"/>
      <c r="IYY27" s="780"/>
      <c r="IYZ27" s="780"/>
      <c r="IZA27" s="780"/>
      <c r="IZB27" s="780"/>
      <c r="IZC27" s="780"/>
      <c r="IZD27" s="780"/>
      <c r="IZE27" s="780"/>
      <c r="IZF27" s="780"/>
      <c r="IZG27" s="780"/>
      <c r="IZH27" s="780"/>
      <c r="IZI27" s="780"/>
      <c r="IZJ27" s="780"/>
      <c r="IZK27" s="780"/>
      <c r="IZL27" s="780"/>
      <c r="IZM27" s="780"/>
      <c r="IZN27" s="780"/>
      <c r="IZO27" s="780"/>
      <c r="IZP27" s="780"/>
      <c r="IZQ27" s="780"/>
      <c r="IZR27" s="780"/>
      <c r="IZS27" s="780"/>
      <c r="IZT27" s="780"/>
      <c r="IZU27" s="780"/>
      <c r="IZV27" s="780"/>
      <c r="IZW27" s="780"/>
      <c r="IZX27" s="780"/>
      <c r="IZY27" s="780"/>
      <c r="IZZ27" s="780"/>
      <c r="JAA27" s="780"/>
      <c r="JAB27" s="780"/>
      <c r="JAC27" s="780"/>
      <c r="JAD27" s="780"/>
      <c r="JAE27" s="780"/>
      <c r="JAF27" s="780"/>
      <c r="JAG27" s="780"/>
      <c r="JAH27" s="780"/>
      <c r="JAI27" s="780"/>
      <c r="JAJ27" s="780"/>
      <c r="JAK27" s="780"/>
      <c r="JAL27" s="780"/>
      <c r="JAM27" s="780"/>
      <c r="JAN27" s="780"/>
      <c r="JAO27" s="780"/>
      <c r="JAP27" s="780"/>
      <c r="JAQ27" s="780"/>
      <c r="JAR27" s="780"/>
      <c r="JAS27" s="780"/>
      <c r="JAT27" s="780"/>
      <c r="JAU27" s="780"/>
      <c r="JAV27" s="780"/>
      <c r="JAW27" s="780"/>
      <c r="JAX27" s="780"/>
      <c r="JAY27" s="780"/>
      <c r="JAZ27" s="780"/>
      <c r="JBA27" s="780"/>
      <c r="JBB27" s="780"/>
      <c r="JBC27" s="780"/>
      <c r="JBD27" s="780"/>
      <c r="JBE27" s="780"/>
      <c r="JBF27" s="780"/>
      <c r="JBG27" s="780"/>
      <c r="JBH27" s="780"/>
      <c r="JBI27" s="780"/>
      <c r="JBJ27" s="780"/>
      <c r="JBK27" s="780"/>
      <c r="JBL27" s="780"/>
      <c r="JBM27" s="780"/>
      <c r="JBN27" s="780"/>
      <c r="JBO27" s="780"/>
      <c r="JBP27" s="780"/>
      <c r="JBQ27" s="780"/>
      <c r="JBR27" s="780"/>
      <c r="JBS27" s="780"/>
      <c r="JBT27" s="780"/>
      <c r="JBU27" s="780"/>
      <c r="JBV27" s="780"/>
      <c r="JBW27" s="780"/>
      <c r="JBX27" s="780"/>
      <c r="JBY27" s="780"/>
      <c r="JBZ27" s="780"/>
      <c r="JCA27" s="780"/>
      <c r="JCB27" s="780"/>
      <c r="JCC27" s="780"/>
      <c r="JCD27" s="780"/>
      <c r="JCE27" s="780"/>
      <c r="JCF27" s="780"/>
      <c r="JCG27" s="780"/>
      <c r="JCH27" s="780"/>
      <c r="JCI27" s="780"/>
      <c r="JCJ27" s="780"/>
      <c r="JCK27" s="780"/>
      <c r="JCL27" s="780"/>
      <c r="JCM27" s="780"/>
      <c r="JCN27" s="780"/>
      <c r="JCO27" s="780"/>
      <c r="JCP27" s="780"/>
      <c r="JCQ27" s="780"/>
      <c r="JCR27" s="780"/>
      <c r="JCS27" s="780"/>
      <c r="JCT27" s="780"/>
      <c r="JCU27" s="780"/>
      <c r="JCV27" s="780"/>
      <c r="JCW27" s="780"/>
      <c r="JCX27" s="780"/>
      <c r="JCY27" s="780"/>
      <c r="JCZ27" s="780"/>
      <c r="JDA27" s="780"/>
      <c r="JDB27" s="780"/>
      <c r="JDC27" s="780"/>
      <c r="JDD27" s="780"/>
      <c r="JDE27" s="780"/>
      <c r="JDF27" s="780"/>
      <c r="JDG27" s="780"/>
      <c r="JDH27" s="780"/>
      <c r="JDI27" s="780"/>
      <c r="JDJ27" s="780"/>
      <c r="JDK27" s="780"/>
      <c r="JDL27" s="780"/>
      <c r="JDM27" s="780"/>
      <c r="JDN27" s="780"/>
      <c r="JDO27" s="780"/>
      <c r="JDP27" s="780"/>
      <c r="JDQ27" s="780"/>
      <c r="JDR27" s="780"/>
      <c r="JDS27" s="780"/>
      <c r="JDT27" s="780"/>
      <c r="JDU27" s="780"/>
      <c r="JDV27" s="780"/>
      <c r="JDW27" s="780"/>
      <c r="JDX27" s="780"/>
      <c r="JDY27" s="780"/>
      <c r="JDZ27" s="780"/>
      <c r="JEA27" s="780"/>
      <c r="JEB27" s="780"/>
      <c r="JEC27" s="780"/>
      <c r="JED27" s="780"/>
      <c r="JEE27" s="780"/>
      <c r="JEF27" s="780"/>
      <c r="JEG27" s="780"/>
      <c r="JEH27" s="780"/>
      <c r="JEI27" s="780"/>
      <c r="JEJ27" s="780"/>
      <c r="JEK27" s="780"/>
      <c r="JEL27" s="780"/>
      <c r="JEM27" s="780"/>
      <c r="JEN27" s="780"/>
      <c r="JEO27" s="780"/>
      <c r="JEP27" s="780"/>
      <c r="JEQ27" s="780"/>
      <c r="JER27" s="780"/>
      <c r="JES27" s="780"/>
      <c r="JET27" s="780"/>
      <c r="JEU27" s="780"/>
      <c r="JEV27" s="780"/>
      <c r="JEW27" s="780"/>
      <c r="JEX27" s="780"/>
      <c r="JEY27" s="780"/>
      <c r="JEZ27" s="780"/>
      <c r="JFA27" s="780"/>
      <c r="JFB27" s="780"/>
      <c r="JFC27" s="780"/>
      <c r="JFD27" s="780"/>
      <c r="JFE27" s="780"/>
      <c r="JFF27" s="780"/>
      <c r="JFG27" s="780"/>
      <c r="JFH27" s="780"/>
      <c r="JFI27" s="780"/>
      <c r="JFJ27" s="780"/>
      <c r="JFK27" s="780"/>
      <c r="JFL27" s="780"/>
      <c r="JFM27" s="780"/>
      <c r="JFN27" s="780"/>
      <c r="JFO27" s="780"/>
      <c r="JFP27" s="780"/>
      <c r="JFQ27" s="780"/>
      <c r="JFR27" s="780"/>
      <c r="JFS27" s="780"/>
      <c r="JFT27" s="780"/>
      <c r="JFU27" s="780"/>
      <c r="JFV27" s="780"/>
      <c r="JFW27" s="780"/>
      <c r="JFX27" s="780"/>
      <c r="JFY27" s="780"/>
      <c r="JFZ27" s="780"/>
      <c r="JGA27" s="780"/>
      <c r="JGB27" s="780"/>
      <c r="JGC27" s="780"/>
      <c r="JGD27" s="780"/>
      <c r="JGE27" s="780"/>
      <c r="JGF27" s="780"/>
      <c r="JGG27" s="780"/>
      <c r="JGH27" s="780"/>
      <c r="JGI27" s="780"/>
      <c r="JGJ27" s="780"/>
      <c r="JGK27" s="780"/>
      <c r="JGL27" s="780"/>
      <c r="JGM27" s="780"/>
      <c r="JGN27" s="780"/>
      <c r="JGO27" s="780"/>
      <c r="JGP27" s="780"/>
      <c r="JGQ27" s="780"/>
      <c r="JGR27" s="780"/>
      <c r="JGS27" s="780"/>
      <c r="JGT27" s="780"/>
      <c r="JGU27" s="780"/>
      <c r="JGV27" s="780"/>
      <c r="JGW27" s="780"/>
      <c r="JGX27" s="780"/>
      <c r="JGY27" s="780"/>
      <c r="JGZ27" s="780"/>
      <c r="JHA27" s="780"/>
      <c r="JHB27" s="780"/>
      <c r="JHC27" s="780"/>
      <c r="JHD27" s="780"/>
      <c r="JHE27" s="780"/>
      <c r="JHF27" s="780"/>
      <c r="JHG27" s="780"/>
      <c r="JHH27" s="780"/>
      <c r="JHI27" s="780"/>
      <c r="JHJ27" s="780"/>
      <c r="JHK27" s="780"/>
      <c r="JHL27" s="780"/>
      <c r="JHM27" s="780"/>
      <c r="JHN27" s="780"/>
      <c r="JHO27" s="780"/>
      <c r="JHP27" s="780"/>
      <c r="JHQ27" s="780"/>
      <c r="JHR27" s="780"/>
      <c r="JHS27" s="780"/>
      <c r="JHT27" s="780"/>
      <c r="JHU27" s="780"/>
      <c r="JHV27" s="780"/>
      <c r="JHW27" s="780"/>
      <c r="JHX27" s="780"/>
      <c r="JHY27" s="780"/>
      <c r="JHZ27" s="780"/>
      <c r="JIA27" s="780"/>
      <c r="JIB27" s="780"/>
      <c r="JIC27" s="780"/>
      <c r="JID27" s="780"/>
      <c r="JIE27" s="780"/>
      <c r="JIF27" s="780"/>
      <c r="JIG27" s="780"/>
      <c r="JIH27" s="780"/>
      <c r="JII27" s="780"/>
      <c r="JIJ27" s="780"/>
      <c r="JIK27" s="780"/>
      <c r="JIL27" s="780"/>
      <c r="JIM27" s="780"/>
      <c r="JIN27" s="780"/>
      <c r="JIO27" s="780"/>
      <c r="JIP27" s="780"/>
      <c r="JIQ27" s="780"/>
      <c r="JIR27" s="780"/>
      <c r="JIS27" s="780"/>
      <c r="JIT27" s="780"/>
      <c r="JIU27" s="780"/>
      <c r="JIV27" s="780"/>
      <c r="JIW27" s="780"/>
      <c r="JIX27" s="780"/>
      <c r="JIY27" s="780"/>
      <c r="JIZ27" s="780"/>
      <c r="JJA27" s="780"/>
      <c r="JJB27" s="780"/>
      <c r="JJC27" s="780"/>
      <c r="JJD27" s="780"/>
      <c r="JJE27" s="780"/>
      <c r="JJF27" s="780"/>
      <c r="JJG27" s="780"/>
      <c r="JJH27" s="780"/>
      <c r="JJI27" s="780"/>
      <c r="JJJ27" s="780"/>
      <c r="JJK27" s="780"/>
      <c r="JJL27" s="780"/>
      <c r="JJM27" s="780"/>
      <c r="JJN27" s="780"/>
      <c r="JJO27" s="780"/>
      <c r="JJP27" s="780"/>
      <c r="JJQ27" s="780"/>
      <c r="JJR27" s="780"/>
      <c r="JJS27" s="780"/>
      <c r="JJT27" s="780"/>
      <c r="JJU27" s="780"/>
      <c r="JJV27" s="780"/>
      <c r="JJW27" s="780"/>
      <c r="JJX27" s="780"/>
      <c r="JJY27" s="780"/>
      <c r="JJZ27" s="780"/>
      <c r="JKA27" s="780"/>
      <c r="JKB27" s="780"/>
      <c r="JKC27" s="780"/>
      <c r="JKD27" s="780"/>
      <c r="JKE27" s="780"/>
      <c r="JKF27" s="780"/>
      <c r="JKG27" s="780"/>
      <c r="JKH27" s="780"/>
      <c r="JKI27" s="780"/>
      <c r="JKJ27" s="780"/>
      <c r="JKK27" s="780"/>
      <c r="JKL27" s="780"/>
      <c r="JKM27" s="780"/>
      <c r="JKN27" s="780"/>
      <c r="JKO27" s="780"/>
      <c r="JKP27" s="780"/>
      <c r="JKQ27" s="780"/>
      <c r="JKR27" s="780"/>
      <c r="JKS27" s="780"/>
      <c r="JKT27" s="780"/>
      <c r="JKU27" s="780"/>
      <c r="JKV27" s="780"/>
      <c r="JKW27" s="780"/>
      <c r="JKX27" s="780"/>
      <c r="JKY27" s="780"/>
      <c r="JKZ27" s="780"/>
      <c r="JLA27" s="780"/>
      <c r="JLB27" s="780"/>
      <c r="JLC27" s="780"/>
      <c r="JLD27" s="780"/>
      <c r="JLE27" s="780"/>
      <c r="JLF27" s="780"/>
      <c r="JLG27" s="780"/>
      <c r="JLH27" s="780"/>
      <c r="JLI27" s="780"/>
      <c r="JLJ27" s="780"/>
      <c r="JLK27" s="780"/>
      <c r="JLL27" s="780"/>
      <c r="JLM27" s="780"/>
      <c r="JLN27" s="780"/>
      <c r="JLO27" s="780"/>
      <c r="JLP27" s="780"/>
      <c r="JLQ27" s="780"/>
      <c r="JLR27" s="780"/>
      <c r="JLS27" s="780"/>
      <c r="JLT27" s="780"/>
      <c r="JLU27" s="780"/>
      <c r="JLV27" s="780"/>
      <c r="JLW27" s="780"/>
      <c r="JLX27" s="780"/>
      <c r="JLY27" s="780"/>
      <c r="JLZ27" s="780"/>
      <c r="JMA27" s="780"/>
      <c r="JMB27" s="780"/>
      <c r="JMC27" s="780"/>
      <c r="JMD27" s="780"/>
      <c r="JME27" s="780"/>
      <c r="JMF27" s="780"/>
      <c r="JMG27" s="780"/>
      <c r="JMH27" s="780"/>
      <c r="JMI27" s="780"/>
      <c r="JMJ27" s="780"/>
      <c r="JMK27" s="780"/>
      <c r="JML27" s="780"/>
      <c r="JMM27" s="780"/>
      <c r="JMN27" s="780"/>
      <c r="JMO27" s="780"/>
      <c r="JMP27" s="780"/>
      <c r="JMQ27" s="780"/>
      <c r="JMR27" s="780"/>
      <c r="JMS27" s="780"/>
      <c r="JMT27" s="780"/>
      <c r="JMU27" s="780"/>
      <c r="JMV27" s="780"/>
      <c r="JMW27" s="780"/>
      <c r="JMX27" s="780"/>
      <c r="JMY27" s="780"/>
      <c r="JMZ27" s="780"/>
      <c r="JNA27" s="780"/>
      <c r="JNB27" s="780"/>
      <c r="JNC27" s="780"/>
      <c r="JND27" s="780"/>
      <c r="JNE27" s="780"/>
      <c r="JNF27" s="780"/>
      <c r="JNG27" s="780"/>
      <c r="JNH27" s="780"/>
      <c r="JNI27" s="780"/>
      <c r="JNJ27" s="780"/>
      <c r="JNK27" s="780"/>
      <c r="JNL27" s="780"/>
      <c r="JNM27" s="780"/>
      <c r="JNN27" s="780"/>
      <c r="JNO27" s="780"/>
      <c r="JNP27" s="780"/>
      <c r="JNQ27" s="780"/>
      <c r="JNR27" s="780"/>
      <c r="JNS27" s="780"/>
      <c r="JNT27" s="780"/>
      <c r="JNU27" s="780"/>
      <c r="JNV27" s="780"/>
      <c r="JNW27" s="780"/>
      <c r="JNX27" s="780"/>
      <c r="JNY27" s="780"/>
      <c r="JNZ27" s="780"/>
      <c r="JOA27" s="780"/>
      <c r="JOB27" s="780"/>
      <c r="JOC27" s="780"/>
      <c r="JOD27" s="780"/>
      <c r="JOE27" s="780"/>
      <c r="JOF27" s="780"/>
      <c r="JOG27" s="780"/>
      <c r="JOH27" s="780"/>
      <c r="JOI27" s="780"/>
      <c r="JOJ27" s="780"/>
      <c r="JOK27" s="780"/>
      <c r="JOL27" s="780"/>
      <c r="JOM27" s="780"/>
      <c r="JON27" s="780"/>
      <c r="JOO27" s="780"/>
      <c r="JOP27" s="780"/>
      <c r="JOQ27" s="780"/>
      <c r="JOR27" s="780"/>
      <c r="JOS27" s="780"/>
      <c r="JOT27" s="780"/>
      <c r="JOU27" s="780"/>
      <c r="JOV27" s="780"/>
      <c r="JOW27" s="780"/>
      <c r="JOX27" s="780"/>
      <c r="JOY27" s="780"/>
      <c r="JOZ27" s="780"/>
      <c r="JPA27" s="780"/>
      <c r="JPB27" s="780"/>
      <c r="JPC27" s="780"/>
      <c r="JPD27" s="780"/>
      <c r="JPE27" s="780"/>
      <c r="JPF27" s="780"/>
      <c r="JPG27" s="780"/>
      <c r="JPH27" s="780"/>
      <c r="JPI27" s="780"/>
      <c r="JPJ27" s="780"/>
      <c r="JPK27" s="780"/>
      <c r="JPL27" s="780"/>
      <c r="JPM27" s="780"/>
      <c r="JPN27" s="780"/>
      <c r="JPO27" s="780"/>
      <c r="JPP27" s="780"/>
      <c r="JPQ27" s="780"/>
      <c r="JPR27" s="780"/>
      <c r="JPS27" s="780"/>
      <c r="JPT27" s="780"/>
      <c r="JPU27" s="780"/>
      <c r="JPV27" s="780"/>
      <c r="JPW27" s="780"/>
      <c r="JPX27" s="780"/>
      <c r="JPY27" s="780"/>
      <c r="JPZ27" s="780"/>
      <c r="JQA27" s="780"/>
      <c r="JQB27" s="780"/>
      <c r="JQC27" s="780"/>
      <c r="JQD27" s="780"/>
      <c r="JQE27" s="780"/>
      <c r="JQF27" s="780"/>
      <c r="JQG27" s="780"/>
      <c r="JQH27" s="780"/>
      <c r="JQI27" s="780"/>
      <c r="JQJ27" s="780"/>
      <c r="JQK27" s="780"/>
      <c r="JQL27" s="780"/>
      <c r="JQM27" s="780"/>
      <c r="JQN27" s="780"/>
      <c r="JQO27" s="780"/>
      <c r="JQP27" s="780"/>
      <c r="JQQ27" s="780"/>
      <c r="JQR27" s="780"/>
      <c r="JQS27" s="780"/>
      <c r="JQT27" s="780"/>
      <c r="JQU27" s="780"/>
      <c r="JQV27" s="780"/>
      <c r="JQW27" s="780"/>
      <c r="JQX27" s="780"/>
      <c r="JQY27" s="780"/>
      <c r="JQZ27" s="780"/>
      <c r="JRA27" s="780"/>
      <c r="JRB27" s="780"/>
      <c r="JRC27" s="780"/>
      <c r="JRD27" s="780"/>
      <c r="JRE27" s="780"/>
      <c r="JRF27" s="780"/>
      <c r="JRG27" s="780"/>
      <c r="JRH27" s="780"/>
      <c r="JRI27" s="780"/>
      <c r="JRJ27" s="780"/>
      <c r="JRK27" s="780"/>
      <c r="JRL27" s="780"/>
      <c r="JRM27" s="780"/>
      <c r="JRN27" s="780"/>
      <c r="JRO27" s="780"/>
      <c r="JRP27" s="780"/>
      <c r="JRQ27" s="780"/>
      <c r="JRR27" s="780"/>
      <c r="JRS27" s="780"/>
      <c r="JRT27" s="780"/>
      <c r="JRU27" s="780"/>
      <c r="JRV27" s="780"/>
      <c r="JRW27" s="780"/>
      <c r="JRX27" s="780"/>
      <c r="JRY27" s="780"/>
      <c r="JRZ27" s="780"/>
      <c r="JSA27" s="780"/>
      <c r="JSB27" s="780"/>
      <c r="JSC27" s="780"/>
      <c r="JSD27" s="780"/>
      <c r="JSE27" s="780"/>
      <c r="JSF27" s="780"/>
      <c r="JSG27" s="780"/>
      <c r="JSH27" s="780"/>
      <c r="JSI27" s="780"/>
      <c r="JSJ27" s="780"/>
      <c r="JSK27" s="780"/>
      <c r="JSL27" s="780"/>
      <c r="JSM27" s="780"/>
      <c r="JSN27" s="780"/>
      <c r="JSO27" s="780"/>
      <c r="JSP27" s="780"/>
      <c r="JSQ27" s="780"/>
      <c r="JSR27" s="780"/>
      <c r="JSS27" s="780"/>
      <c r="JST27" s="780"/>
      <c r="JSU27" s="780"/>
      <c r="JSV27" s="780"/>
      <c r="JSW27" s="780"/>
      <c r="JSX27" s="780"/>
      <c r="JSY27" s="780"/>
      <c r="JSZ27" s="780"/>
      <c r="JTA27" s="780"/>
      <c r="JTB27" s="780"/>
      <c r="JTC27" s="780"/>
      <c r="JTD27" s="780"/>
      <c r="JTE27" s="780"/>
      <c r="JTF27" s="780"/>
      <c r="JTG27" s="780"/>
      <c r="JTH27" s="780"/>
      <c r="JTI27" s="780"/>
      <c r="JTJ27" s="780"/>
      <c r="JTK27" s="780"/>
      <c r="JTL27" s="780"/>
      <c r="JTM27" s="780"/>
      <c r="JTN27" s="780"/>
      <c r="JTO27" s="780"/>
      <c r="JTP27" s="780"/>
      <c r="JTQ27" s="780"/>
      <c r="JTR27" s="780"/>
      <c r="JTS27" s="780"/>
      <c r="JTT27" s="780"/>
      <c r="JTU27" s="780"/>
      <c r="JTV27" s="780"/>
      <c r="JTW27" s="780"/>
      <c r="JTX27" s="780"/>
      <c r="JTY27" s="780"/>
      <c r="JTZ27" s="780"/>
      <c r="JUA27" s="780"/>
      <c r="JUB27" s="780"/>
      <c r="JUC27" s="780"/>
      <c r="JUD27" s="780"/>
      <c r="JUE27" s="780"/>
      <c r="JUF27" s="780"/>
      <c r="JUG27" s="780"/>
      <c r="JUH27" s="780"/>
      <c r="JUI27" s="780"/>
      <c r="JUJ27" s="780"/>
      <c r="JUK27" s="780"/>
      <c r="JUL27" s="780"/>
      <c r="JUM27" s="780"/>
      <c r="JUN27" s="780"/>
      <c r="JUO27" s="780"/>
      <c r="JUP27" s="780"/>
      <c r="JUQ27" s="780"/>
      <c r="JUR27" s="780"/>
      <c r="JUS27" s="780"/>
      <c r="JUT27" s="780"/>
      <c r="JUU27" s="780"/>
      <c r="JUV27" s="780"/>
      <c r="JUW27" s="780"/>
      <c r="JUX27" s="780"/>
      <c r="JUY27" s="780"/>
      <c r="JUZ27" s="780"/>
      <c r="JVA27" s="780"/>
      <c r="JVB27" s="780"/>
      <c r="JVC27" s="780"/>
      <c r="JVD27" s="780"/>
      <c r="JVE27" s="780"/>
      <c r="JVF27" s="780"/>
      <c r="JVG27" s="780"/>
      <c r="JVH27" s="780"/>
      <c r="JVI27" s="780"/>
      <c r="JVJ27" s="780"/>
      <c r="JVK27" s="780"/>
      <c r="JVL27" s="780"/>
      <c r="JVM27" s="780"/>
      <c r="JVN27" s="780"/>
      <c r="JVO27" s="780"/>
      <c r="JVP27" s="780"/>
      <c r="JVQ27" s="780"/>
      <c r="JVR27" s="780"/>
      <c r="JVS27" s="780"/>
      <c r="JVT27" s="780"/>
      <c r="JVU27" s="780"/>
      <c r="JVV27" s="780"/>
      <c r="JVW27" s="780"/>
      <c r="JVX27" s="780"/>
      <c r="JVY27" s="780"/>
      <c r="JVZ27" s="780"/>
      <c r="JWA27" s="780"/>
      <c r="JWB27" s="780"/>
      <c r="JWC27" s="780"/>
      <c r="JWD27" s="780"/>
      <c r="JWE27" s="780"/>
      <c r="JWF27" s="780"/>
      <c r="JWG27" s="780"/>
      <c r="JWH27" s="780"/>
      <c r="JWI27" s="780"/>
      <c r="JWJ27" s="780"/>
      <c r="JWK27" s="780"/>
      <c r="JWL27" s="780"/>
      <c r="JWM27" s="780"/>
      <c r="JWN27" s="780"/>
      <c r="JWO27" s="780"/>
      <c r="JWP27" s="780"/>
      <c r="JWQ27" s="780"/>
      <c r="JWR27" s="780"/>
      <c r="JWS27" s="780"/>
      <c r="JWT27" s="780"/>
      <c r="JWU27" s="780"/>
      <c r="JWV27" s="780"/>
      <c r="JWW27" s="780"/>
      <c r="JWX27" s="780"/>
      <c r="JWY27" s="780"/>
      <c r="JWZ27" s="780"/>
      <c r="JXA27" s="780"/>
      <c r="JXB27" s="780"/>
      <c r="JXC27" s="780"/>
      <c r="JXD27" s="780"/>
      <c r="JXE27" s="780"/>
      <c r="JXF27" s="780"/>
      <c r="JXG27" s="780"/>
      <c r="JXH27" s="780"/>
      <c r="JXI27" s="780"/>
      <c r="JXJ27" s="780"/>
      <c r="JXK27" s="780"/>
      <c r="JXL27" s="780"/>
      <c r="JXM27" s="780"/>
      <c r="JXN27" s="780"/>
      <c r="JXO27" s="780"/>
      <c r="JXP27" s="780"/>
      <c r="JXQ27" s="780"/>
      <c r="JXR27" s="780"/>
      <c r="JXS27" s="780"/>
      <c r="JXT27" s="780"/>
      <c r="JXU27" s="780"/>
      <c r="JXV27" s="780"/>
      <c r="JXW27" s="780"/>
      <c r="JXX27" s="780"/>
      <c r="JXY27" s="780"/>
      <c r="JXZ27" s="780"/>
      <c r="JYA27" s="780"/>
      <c r="JYB27" s="780"/>
      <c r="JYC27" s="780"/>
      <c r="JYD27" s="780"/>
      <c r="JYE27" s="780"/>
      <c r="JYF27" s="780"/>
      <c r="JYG27" s="780"/>
      <c r="JYH27" s="780"/>
      <c r="JYI27" s="780"/>
      <c r="JYJ27" s="780"/>
      <c r="JYK27" s="780"/>
      <c r="JYL27" s="780"/>
      <c r="JYM27" s="780"/>
      <c r="JYN27" s="780"/>
      <c r="JYO27" s="780"/>
      <c r="JYP27" s="780"/>
      <c r="JYQ27" s="780"/>
      <c r="JYR27" s="780"/>
      <c r="JYS27" s="780"/>
      <c r="JYT27" s="780"/>
      <c r="JYU27" s="780"/>
      <c r="JYV27" s="780"/>
      <c r="JYW27" s="780"/>
      <c r="JYX27" s="780"/>
      <c r="JYY27" s="780"/>
      <c r="JYZ27" s="780"/>
      <c r="JZA27" s="780"/>
      <c r="JZB27" s="780"/>
      <c r="JZC27" s="780"/>
      <c r="JZD27" s="780"/>
      <c r="JZE27" s="780"/>
      <c r="JZF27" s="780"/>
      <c r="JZG27" s="780"/>
      <c r="JZH27" s="780"/>
      <c r="JZI27" s="780"/>
      <c r="JZJ27" s="780"/>
      <c r="JZK27" s="780"/>
      <c r="JZL27" s="780"/>
      <c r="JZM27" s="780"/>
      <c r="JZN27" s="780"/>
      <c r="JZO27" s="780"/>
      <c r="JZP27" s="780"/>
      <c r="JZQ27" s="780"/>
      <c r="JZR27" s="780"/>
      <c r="JZS27" s="780"/>
      <c r="JZT27" s="780"/>
      <c r="JZU27" s="780"/>
      <c r="JZV27" s="780"/>
      <c r="JZW27" s="780"/>
      <c r="JZX27" s="780"/>
      <c r="JZY27" s="780"/>
      <c r="JZZ27" s="780"/>
      <c r="KAA27" s="780"/>
      <c r="KAB27" s="780"/>
      <c r="KAC27" s="780"/>
      <c r="KAD27" s="780"/>
      <c r="KAE27" s="780"/>
      <c r="KAF27" s="780"/>
      <c r="KAG27" s="780"/>
      <c r="KAH27" s="780"/>
      <c r="KAI27" s="780"/>
      <c r="KAJ27" s="780"/>
      <c r="KAK27" s="780"/>
      <c r="KAL27" s="780"/>
      <c r="KAM27" s="780"/>
      <c r="KAN27" s="780"/>
      <c r="KAO27" s="780"/>
      <c r="KAP27" s="780"/>
      <c r="KAQ27" s="780"/>
      <c r="KAR27" s="780"/>
      <c r="KAS27" s="780"/>
      <c r="KAT27" s="780"/>
      <c r="KAU27" s="780"/>
      <c r="KAV27" s="780"/>
      <c r="KAW27" s="780"/>
      <c r="KAX27" s="780"/>
      <c r="KAY27" s="780"/>
      <c r="KAZ27" s="780"/>
      <c r="KBA27" s="780"/>
      <c r="KBB27" s="780"/>
      <c r="KBC27" s="780"/>
      <c r="KBD27" s="780"/>
      <c r="KBE27" s="780"/>
      <c r="KBF27" s="780"/>
      <c r="KBG27" s="780"/>
      <c r="KBH27" s="780"/>
      <c r="KBI27" s="780"/>
      <c r="KBJ27" s="780"/>
      <c r="KBK27" s="780"/>
      <c r="KBL27" s="780"/>
      <c r="KBM27" s="780"/>
      <c r="KBN27" s="780"/>
      <c r="KBO27" s="780"/>
      <c r="KBP27" s="780"/>
      <c r="KBQ27" s="780"/>
      <c r="KBR27" s="780"/>
      <c r="KBS27" s="780"/>
      <c r="KBT27" s="780"/>
      <c r="KBU27" s="780"/>
      <c r="KBV27" s="780"/>
      <c r="KBW27" s="780"/>
      <c r="KBX27" s="780"/>
      <c r="KBY27" s="780"/>
      <c r="KBZ27" s="780"/>
      <c r="KCA27" s="780"/>
      <c r="KCB27" s="780"/>
      <c r="KCC27" s="780"/>
      <c r="KCD27" s="780"/>
      <c r="KCE27" s="780"/>
      <c r="KCF27" s="780"/>
      <c r="KCG27" s="780"/>
      <c r="KCH27" s="780"/>
      <c r="KCI27" s="780"/>
      <c r="KCJ27" s="780"/>
      <c r="KCK27" s="780"/>
      <c r="KCL27" s="780"/>
      <c r="KCM27" s="780"/>
      <c r="KCN27" s="780"/>
      <c r="KCO27" s="780"/>
      <c r="KCP27" s="780"/>
      <c r="KCQ27" s="780"/>
      <c r="KCR27" s="780"/>
      <c r="KCS27" s="780"/>
      <c r="KCT27" s="780"/>
      <c r="KCU27" s="780"/>
      <c r="KCV27" s="780"/>
      <c r="KCW27" s="780"/>
      <c r="KCX27" s="780"/>
      <c r="KCY27" s="780"/>
      <c r="KCZ27" s="780"/>
      <c r="KDA27" s="780"/>
      <c r="KDB27" s="780"/>
      <c r="KDC27" s="780"/>
      <c r="KDD27" s="780"/>
      <c r="KDE27" s="780"/>
      <c r="KDF27" s="780"/>
      <c r="KDG27" s="780"/>
      <c r="KDH27" s="780"/>
      <c r="KDI27" s="780"/>
      <c r="KDJ27" s="780"/>
      <c r="KDK27" s="780"/>
      <c r="KDL27" s="780"/>
      <c r="KDM27" s="780"/>
      <c r="KDN27" s="780"/>
      <c r="KDO27" s="780"/>
      <c r="KDP27" s="780"/>
      <c r="KDQ27" s="780"/>
      <c r="KDR27" s="780"/>
      <c r="KDS27" s="780"/>
      <c r="KDT27" s="780"/>
      <c r="KDU27" s="780"/>
      <c r="KDV27" s="780"/>
      <c r="KDW27" s="780"/>
      <c r="KDX27" s="780"/>
      <c r="KDY27" s="780"/>
      <c r="KDZ27" s="780"/>
      <c r="KEA27" s="780"/>
      <c r="KEB27" s="780"/>
      <c r="KEC27" s="780"/>
      <c r="KED27" s="780"/>
      <c r="KEE27" s="780"/>
      <c r="KEF27" s="780"/>
      <c r="KEG27" s="780"/>
      <c r="KEH27" s="780"/>
      <c r="KEI27" s="780"/>
      <c r="KEJ27" s="780"/>
      <c r="KEK27" s="780"/>
      <c r="KEL27" s="780"/>
      <c r="KEM27" s="780"/>
      <c r="KEN27" s="780"/>
      <c r="KEO27" s="780"/>
      <c r="KEP27" s="780"/>
      <c r="KEQ27" s="780"/>
      <c r="KER27" s="780"/>
      <c r="KES27" s="780"/>
      <c r="KET27" s="780"/>
      <c r="KEU27" s="780"/>
      <c r="KEV27" s="780"/>
      <c r="KEW27" s="780"/>
      <c r="KEX27" s="780"/>
      <c r="KEY27" s="780"/>
      <c r="KEZ27" s="780"/>
      <c r="KFA27" s="780"/>
      <c r="KFB27" s="780"/>
      <c r="KFC27" s="780"/>
      <c r="KFD27" s="780"/>
      <c r="KFE27" s="780"/>
      <c r="KFF27" s="780"/>
      <c r="KFG27" s="780"/>
      <c r="KFH27" s="780"/>
      <c r="KFI27" s="780"/>
      <c r="KFJ27" s="780"/>
      <c r="KFK27" s="780"/>
      <c r="KFL27" s="780"/>
      <c r="KFM27" s="780"/>
      <c r="KFN27" s="780"/>
      <c r="KFO27" s="780"/>
      <c r="KFP27" s="780"/>
      <c r="KFQ27" s="780"/>
      <c r="KFR27" s="780"/>
      <c r="KFS27" s="780"/>
      <c r="KFT27" s="780"/>
      <c r="KFU27" s="780"/>
      <c r="KFV27" s="780"/>
      <c r="KFW27" s="780"/>
      <c r="KFX27" s="780"/>
      <c r="KFY27" s="780"/>
      <c r="KFZ27" s="780"/>
      <c r="KGA27" s="780"/>
      <c r="KGB27" s="780"/>
      <c r="KGC27" s="780"/>
      <c r="KGD27" s="780"/>
      <c r="KGE27" s="780"/>
      <c r="KGF27" s="780"/>
      <c r="KGG27" s="780"/>
      <c r="KGH27" s="780"/>
      <c r="KGI27" s="780"/>
      <c r="KGJ27" s="780"/>
      <c r="KGK27" s="780"/>
      <c r="KGL27" s="780"/>
      <c r="KGM27" s="780"/>
      <c r="KGN27" s="780"/>
      <c r="KGO27" s="780"/>
      <c r="KGP27" s="780"/>
      <c r="KGQ27" s="780"/>
      <c r="KGR27" s="780"/>
      <c r="KGS27" s="780"/>
      <c r="KGT27" s="780"/>
      <c r="KGU27" s="780"/>
      <c r="KGV27" s="780"/>
      <c r="KGW27" s="780"/>
      <c r="KGX27" s="780"/>
      <c r="KGY27" s="780"/>
      <c r="KGZ27" s="780"/>
      <c r="KHA27" s="780"/>
      <c r="KHB27" s="780"/>
      <c r="KHC27" s="780"/>
      <c r="KHD27" s="780"/>
      <c r="KHE27" s="780"/>
      <c r="KHF27" s="780"/>
      <c r="KHG27" s="780"/>
      <c r="KHH27" s="780"/>
      <c r="KHI27" s="780"/>
      <c r="KHJ27" s="780"/>
      <c r="KHK27" s="780"/>
      <c r="KHL27" s="780"/>
      <c r="KHM27" s="780"/>
      <c r="KHN27" s="780"/>
      <c r="KHO27" s="780"/>
      <c r="KHP27" s="780"/>
      <c r="KHQ27" s="780"/>
      <c r="KHR27" s="780"/>
      <c r="KHS27" s="780"/>
      <c r="KHT27" s="780"/>
      <c r="KHU27" s="780"/>
      <c r="KHV27" s="780"/>
      <c r="KHW27" s="780"/>
      <c r="KHX27" s="780"/>
      <c r="KHY27" s="780"/>
      <c r="KHZ27" s="780"/>
      <c r="KIA27" s="780"/>
      <c r="KIB27" s="780"/>
      <c r="KIC27" s="780"/>
      <c r="KID27" s="780"/>
      <c r="KIE27" s="780"/>
      <c r="KIF27" s="780"/>
      <c r="KIG27" s="780"/>
      <c r="KIH27" s="780"/>
      <c r="KII27" s="780"/>
      <c r="KIJ27" s="780"/>
      <c r="KIK27" s="780"/>
      <c r="KIL27" s="780"/>
      <c r="KIM27" s="780"/>
      <c r="KIN27" s="780"/>
      <c r="KIO27" s="780"/>
      <c r="KIP27" s="780"/>
      <c r="KIQ27" s="780"/>
      <c r="KIR27" s="780"/>
      <c r="KIS27" s="780"/>
      <c r="KIT27" s="780"/>
      <c r="KIU27" s="780"/>
      <c r="KIV27" s="780"/>
      <c r="KIW27" s="780"/>
      <c r="KIX27" s="780"/>
      <c r="KIY27" s="780"/>
      <c r="KIZ27" s="780"/>
      <c r="KJA27" s="780"/>
      <c r="KJB27" s="780"/>
      <c r="KJC27" s="780"/>
      <c r="KJD27" s="780"/>
      <c r="KJE27" s="780"/>
      <c r="KJF27" s="780"/>
      <c r="KJG27" s="780"/>
      <c r="KJH27" s="780"/>
      <c r="KJI27" s="780"/>
      <c r="KJJ27" s="780"/>
      <c r="KJK27" s="780"/>
      <c r="KJL27" s="780"/>
      <c r="KJM27" s="780"/>
      <c r="KJN27" s="780"/>
      <c r="KJO27" s="780"/>
      <c r="KJP27" s="780"/>
      <c r="KJQ27" s="780"/>
      <c r="KJR27" s="780"/>
      <c r="KJS27" s="780"/>
      <c r="KJT27" s="780"/>
      <c r="KJU27" s="780"/>
      <c r="KJV27" s="780"/>
      <c r="KJW27" s="780"/>
      <c r="KJX27" s="780"/>
      <c r="KJY27" s="780"/>
      <c r="KJZ27" s="780"/>
      <c r="KKA27" s="780"/>
      <c r="KKB27" s="780"/>
      <c r="KKC27" s="780"/>
      <c r="KKD27" s="780"/>
      <c r="KKE27" s="780"/>
      <c r="KKF27" s="780"/>
      <c r="KKG27" s="780"/>
      <c r="KKH27" s="780"/>
      <c r="KKI27" s="780"/>
      <c r="KKJ27" s="780"/>
      <c r="KKK27" s="780"/>
      <c r="KKL27" s="780"/>
      <c r="KKM27" s="780"/>
      <c r="KKN27" s="780"/>
      <c r="KKO27" s="780"/>
      <c r="KKP27" s="780"/>
      <c r="KKQ27" s="780"/>
      <c r="KKR27" s="780"/>
      <c r="KKS27" s="780"/>
      <c r="KKT27" s="780"/>
      <c r="KKU27" s="780"/>
      <c r="KKV27" s="780"/>
      <c r="KKW27" s="780"/>
      <c r="KKX27" s="780"/>
      <c r="KKY27" s="780"/>
      <c r="KKZ27" s="780"/>
      <c r="KLA27" s="780"/>
      <c r="KLB27" s="780"/>
      <c r="KLC27" s="780"/>
      <c r="KLD27" s="780"/>
      <c r="KLE27" s="780"/>
      <c r="KLF27" s="780"/>
      <c r="KLG27" s="780"/>
      <c r="KLH27" s="780"/>
      <c r="KLI27" s="780"/>
      <c r="KLJ27" s="780"/>
      <c r="KLK27" s="780"/>
      <c r="KLL27" s="780"/>
      <c r="KLM27" s="780"/>
      <c r="KLN27" s="780"/>
      <c r="KLO27" s="780"/>
      <c r="KLP27" s="780"/>
      <c r="KLQ27" s="780"/>
      <c r="KLR27" s="780"/>
      <c r="KLS27" s="780"/>
      <c r="KLT27" s="780"/>
      <c r="KLU27" s="780"/>
      <c r="KLV27" s="780"/>
      <c r="KLW27" s="780"/>
      <c r="KLX27" s="780"/>
      <c r="KLY27" s="780"/>
      <c r="KLZ27" s="780"/>
      <c r="KMA27" s="780"/>
      <c r="KMB27" s="780"/>
      <c r="KMC27" s="780"/>
      <c r="KMD27" s="780"/>
      <c r="KME27" s="780"/>
      <c r="KMF27" s="780"/>
      <c r="KMG27" s="780"/>
      <c r="KMH27" s="780"/>
      <c r="KMI27" s="780"/>
      <c r="KMJ27" s="780"/>
      <c r="KMK27" s="780"/>
      <c r="KML27" s="780"/>
      <c r="KMM27" s="780"/>
      <c r="KMN27" s="780"/>
      <c r="KMO27" s="780"/>
      <c r="KMP27" s="780"/>
      <c r="KMQ27" s="780"/>
      <c r="KMR27" s="780"/>
      <c r="KMS27" s="780"/>
      <c r="KMT27" s="780"/>
      <c r="KMU27" s="780"/>
      <c r="KMV27" s="780"/>
      <c r="KMW27" s="780"/>
      <c r="KMX27" s="780"/>
      <c r="KMY27" s="780"/>
      <c r="KMZ27" s="780"/>
      <c r="KNA27" s="780"/>
      <c r="KNB27" s="780"/>
      <c r="KNC27" s="780"/>
      <c r="KND27" s="780"/>
      <c r="KNE27" s="780"/>
      <c r="KNF27" s="780"/>
      <c r="KNG27" s="780"/>
      <c r="KNH27" s="780"/>
      <c r="KNI27" s="780"/>
      <c r="KNJ27" s="780"/>
      <c r="KNK27" s="780"/>
      <c r="KNL27" s="780"/>
      <c r="KNM27" s="780"/>
      <c r="KNN27" s="780"/>
      <c r="KNO27" s="780"/>
      <c r="KNP27" s="780"/>
      <c r="KNQ27" s="780"/>
      <c r="KNR27" s="780"/>
      <c r="KNS27" s="780"/>
      <c r="KNT27" s="780"/>
      <c r="KNU27" s="780"/>
      <c r="KNV27" s="780"/>
      <c r="KNW27" s="780"/>
      <c r="KNX27" s="780"/>
      <c r="KNY27" s="780"/>
      <c r="KNZ27" s="780"/>
      <c r="KOA27" s="780"/>
      <c r="KOB27" s="780"/>
      <c r="KOC27" s="780"/>
      <c r="KOD27" s="780"/>
      <c r="KOE27" s="780"/>
      <c r="KOF27" s="780"/>
      <c r="KOG27" s="780"/>
      <c r="KOH27" s="780"/>
      <c r="KOI27" s="780"/>
      <c r="KOJ27" s="780"/>
      <c r="KOK27" s="780"/>
      <c r="KOL27" s="780"/>
      <c r="KOM27" s="780"/>
      <c r="KON27" s="780"/>
      <c r="KOO27" s="780"/>
      <c r="KOP27" s="780"/>
      <c r="KOQ27" s="780"/>
      <c r="KOR27" s="780"/>
      <c r="KOS27" s="780"/>
      <c r="KOT27" s="780"/>
      <c r="KOU27" s="780"/>
      <c r="KOV27" s="780"/>
      <c r="KOW27" s="780"/>
      <c r="KOX27" s="780"/>
      <c r="KOY27" s="780"/>
      <c r="KOZ27" s="780"/>
      <c r="KPA27" s="780"/>
      <c r="KPB27" s="780"/>
      <c r="KPC27" s="780"/>
      <c r="KPD27" s="780"/>
      <c r="KPE27" s="780"/>
      <c r="KPF27" s="780"/>
      <c r="KPG27" s="780"/>
      <c r="KPH27" s="780"/>
      <c r="KPI27" s="780"/>
      <c r="KPJ27" s="780"/>
      <c r="KPK27" s="780"/>
      <c r="KPL27" s="780"/>
      <c r="KPM27" s="780"/>
      <c r="KPN27" s="780"/>
      <c r="KPO27" s="780"/>
      <c r="KPP27" s="780"/>
      <c r="KPQ27" s="780"/>
      <c r="KPR27" s="780"/>
      <c r="KPS27" s="780"/>
      <c r="KPT27" s="780"/>
      <c r="KPU27" s="780"/>
      <c r="KPV27" s="780"/>
      <c r="KPW27" s="780"/>
      <c r="KPX27" s="780"/>
      <c r="KPY27" s="780"/>
      <c r="KPZ27" s="780"/>
      <c r="KQA27" s="780"/>
      <c r="KQB27" s="780"/>
      <c r="KQC27" s="780"/>
      <c r="KQD27" s="780"/>
      <c r="KQE27" s="780"/>
      <c r="KQF27" s="780"/>
      <c r="KQG27" s="780"/>
      <c r="KQH27" s="780"/>
      <c r="KQI27" s="780"/>
      <c r="KQJ27" s="780"/>
      <c r="KQK27" s="780"/>
      <c r="KQL27" s="780"/>
      <c r="KQM27" s="780"/>
      <c r="KQN27" s="780"/>
      <c r="KQO27" s="780"/>
      <c r="KQP27" s="780"/>
      <c r="KQQ27" s="780"/>
      <c r="KQR27" s="780"/>
      <c r="KQS27" s="780"/>
      <c r="KQT27" s="780"/>
      <c r="KQU27" s="780"/>
      <c r="KQV27" s="780"/>
      <c r="KQW27" s="780"/>
      <c r="KQX27" s="780"/>
      <c r="KQY27" s="780"/>
      <c r="KQZ27" s="780"/>
      <c r="KRA27" s="780"/>
      <c r="KRB27" s="780"/>
      <c r="KRC27" s="780"/>
      <c r="KRD27" s="780"/>
      <c r="KRE27" s="780"/>
      <c r="KRF27" s="780"/>
      <c r="KRG27" s="780"/>
      <c r="KRH27" s="780"/>
      <c r="KRI27" s="780"/>
      <c r="KRJ27" s="780"/>
      <c r="KRK27" s="780"/>
      <c r="KRL27" s="780"/>
      <c r="KRM27" s="780"/>
      <c r="KRN27" s="780"/>
      <c r="KRO27" s="780"/>
      <c r="KRP27" s="780"/>
      <c r="KRQ27" s="780"/>
      <c r="KRR27" s="780"/>
      <c r="KRS27" s="780"/>
      <c r="KRT27" s="780"/>
      <c r="KRU27" s="780"/>
      <c r="KRV27" s="780"/>
      <c r="KRW27" s="780"/>
      <c r="KRX27" s="780"/>
      <c r="KRY27" s="780"/>
      <c r="KRZ27" s="780"/>
      <c r="KSA27" s="780"/>
      <c r="KSB27" s="780"/>
      <c r="KSC27" s="780"/>
      <c r="KSD27" s="780"/>
      <c r="KSE27" s="780"/>
      <c r="KSF27" s="780"/>
      <c r="KSG27" s="780"/>
      <c r="KSH27" s="780"/>
      <c r="KSI27" s="780"/>
      <c r="KSJ27" s="780"/>
      <c r="KSK27" s="780"/>
      <c r="KSL27" s="780"/>
      <c r="KSM27" s="780"/>
      <c r="KSN27" s="780"/>
      <c r="KSO27" s="780"/>
      <c r="KSP27" s="780"/>
      <c r="KSQ27" s="780"/>
      <c r="KSR27" s="780"/>
      <c r="KSS27" s="780"/>
      <c r="KST27" s="780"/>
      <c r="KSU27" s="780"/>
      <c r="KSV27" s="780"/>
      <c r="KSW27" s="780"/>
      <c r="KSX27" s="780"/>
      <c r="KSY27" s="780"/>
      <c r="KSZ27" s="780"/>
      <c r="KTA27" s="780"/>
      <c r="KTB27" s="780"/>
      <c r="KTC27" s="780"/>
      <c r="KTD27" s="780"/>
      <c r="KTE27" s="780"/>
      <c r="KTF27" s="780"/>
      <c r="KTG27" s="780"/>
      <c r="KTH27" s="780"/>
      <c r="KTI27" s="780"/>
      <c r="KTJ27" s="780"/>
      <c r="KTK27" s="780"/>
      <c r="KTL27" s="780"/>
      <c r="KTM27" s="780"/>
      <c r="KTN27" s="780"/>
      <c r="KTO27" s="780"/>
      <c r="KTP27" s="780"/>
      <c r="KTQ27" s="780"/>
      <c r="KTR27" s="780"/>
      <c r="KTS27" s="780"/>
      <c r="KTT27" s="780"/>
      <c r="KTU27" s="780"/>
      <c r="KTV27" s="780"/>
      <c r="KTW27" s="780"/>
      <c r="KTX27" s="780"/>
      <c r="KTY27" s="780"/>
      <c r="KTZ27" s="780"/>
      <c r="KUA27" s="780"/>
      <c r="KUB27" s="780"/>
      <c r="KUC27" s="780"/>
      <c r="KUD27" s="780"/>
      <c r="KUE27" s="780"/>
      <c r="KUF27" s="780"/>
      <c r="KUG27" s="780"/>
      <c r="KUH27" s="780"/>
      <c r="KUI27" s="780"/>
      <c r="KUJ27" s="780"/>
      <c r="KUK27" s="780"/>
      <c r="KUL27" s="780"/>
      <c r="KUM27" s="780"/>
      <c r="KUN27" s="780"/>
      <c r="KUO27" s="780"/>
      <c r="KUP27" s="780"/>
      <c r="KUQ27" s="780"/>
      <c r="KUR27" s="780"/>
      <c r="KUS27" s="780"/>
      <c r="KUT27" s="780"/>
      <c r="KUU27" s="780"/>
      <c r="KUV27" s="780"/>
      <c r="KUW27" s="780"/>
      <c r="KUX27" s="780"/>
      <c r="KUY27" s="780"/>
      <c r="KUZ27" s="780"/>
      <c r="KVA27" s="780"/>
      <c r="KVB27" s="780"/>
      <c r="KVC27" s="780"/>
      <c r="KVD27" s="780"/>
      <c r="KVE27" s="780"/>
      <c r="KVF27" s="780"/>
      <c r="KVG27" s="780"/>
      <c r="KVH27" s="780"/>
      <c r="KVI27" s="780"/>
      <c r="KVJ27" s="780"/>
      <c r="KVK27" s="780"/>
      <c r="KVL27" s="780"/>
      <c r="KVM27" s="780"/>
      <c r="KVN27" s="780"/>
      <c r="KVO27" s="780"/>
      <c r="KVP27" s="780"/>
      <c r="KVQ27" s="780"/>
      <c r="KVR27" s="780"/>
      <c r="KVS27" s="780"/>
      <c r="KVT27" s="780"/>
      <c r="KVU27" s="780"/>
      <c r="KVV27" s="780"/>
      <c r="KVW27" s="780"/>
      <c r="KVX27" s="780"/>
      <c r="KVY27" s="780"/>
      <c r="KVZ27" s="780"/>
      <c r="KWA27" s="780"/>
      <c r="KWB27" s="780"/>
      <c r="KWC27" s="780"/>
      <c r="KWD27" s="780"/>
      <c r="KWE27" s="780"/>
      <c r="KWF27" s="780"/>
      <c r="KWG27" s="780"/>
      <c r="KWH27" s="780"/>
      <c r="KWI27" s="780"/>
      <c r="KWJ27" s="780"/>
      <c r="KWK27" s="780"/>
      <c r="KWL27" s="780"/>
      <c r="KWM27" s="780"/>
      <c r="KWN27" s="780"/>
      <c r="KWO27" s="780"/>
      <c r="KWP27" s="780"/>
      <c r="KWQ27" s="780"/>
      <c r="KWR27" s="780"/>
      <c r="KWS27" s="780"/>
      <c r="KWT27" s="780"/>
      <c r="KWU27" s="780"/>
      <c r="KWV27" s="780"/>
      <c r="KWW27" s="780"/>
      <c r="KWX27" s="780"/>
      <c r="KWY27" s="780"/>
      <c r="KWZ27" s="780"/>
      <c r="KXA27" s="780"/>
      <c r="KXB27" s="780"/>
      <c r="KXC27" s="780"/>
      <c r="KXD27" s="780"/>
      <c r="KXE27" s="780"/>
      <c r="KXF27" s="780"/>
      <c r="KXG27" s="780"/>
      <c r="KXH27" s="780"/>
      <c r="KXI27" s="780"/>
      <c r="KXJ27" s="780"/>
      <c r="KXK27" s="780"/>
      <c r="KXL27" s="780"/>
      <c r="KXM27" s="780"/>
      <c r="KXN27" s="780"/>
      <c r="KXO27" s="780"/>
      <c r="KXP27" s="780"/>
      <c r="KXQ27" s="780"/>
      <c r="KXR27" s="780"/>
      <c r="KXS27" s="780"/>
      <c r="KXT27" s="780"/>
      <c r="KXU27" s="780"/>
      <c r="KXV27" s="780"/>
      <c r="KXW27" s="780"/>
      <c r="KXX27" s="780"/>
      <c r="KXY27" s="780"/>
      <c r="KXZ27" s="780"/>
      <c r="KYA27" s="780"/>
      <c r="KYB27" s="780"/>
      <c r="KYC27" s="780"/>
      <c r="KYD27" s="780"/>
      <c r="KYE27" s="780"/>
      <c r="KYF27" s="780"/>
      <c r="KYG27" s="780"/>
      <c r="KYH27" s="780"/>
      <c r="KYI27" s="780"/>
      <c r="KYJ27" s="780"/>
      <c r="KYK27" s="780"/>
      <c r="KYL27" s="780"/>
      <c r="KYM27" s="780"/>
      <c r="KYN27" s="780"/>
      <c r="KYO27" s="780"/>
      <c r="KYP27" s="780"/>
      <c r="KYQ27" s="780"/>
      <c r="KYR27" s="780"/>
      <c r="KYS27" s="780"/>
      <c r="KYT27" s="780"/>
      <c r="KYU27" s="780"/>
      <c r="KYV27" s="780"/>
      <c r="KYW27" s="780"/>
      <c r="KYX27" s="780"/>
      <c r="KYY27" s="780"/>
      <c r="KYZ27" s="780"/>
      <c r="KZA27" s="780"/>
      <c r="KZB27" s="780"/>
      <c r="KZC27" s="780"/>
      <c r="KZD27" s="780"/>
      <c r="KZE27" s="780"/>
      <c r="KZF27" s="780"/>
      <c r="KZG27" s="780"/>
      <c r="KZH27" s="780"/>
      <c r="KZI27" s="780"/>
      <c r="KZJ27" s="780"/>
      <c r="KZK27" s="780"/>
      <c r="KZL27" s="780"/>
      <c r="KZM27" s="780"/>
      <c r="KZN27" s="780"/>
      <c r="KZO27" s="780"/>
      <c r="KZP27" s="780"/>
      <c r="KZQ27" s="780"/>
      <c r="KZR27" s="780"/>
      <c r="KZS27" s="780"/>
      <c r="KZT27" s="780"/>
      <c r="KZU27" s="780"/>
      <c r="KZV27" s="780"/>
      <c r="KZW27" s="780"/>
      <c r="KZX27" s="780"/>
      <c r="KZY27" s="780"/>
      <c r="KZZ27" s="780"/>
      <c r="LAA27" s="780"/>
      <c r="LAB27" s="780"/>
      <c r="LAC27" s="780"/>
      <c r="LAD27" s="780"/>
      <c r="LAE27" s="780"/>
      <c r="LAF27" s="780"/>
      <c r="LAG27" s="780"/>
      <c r="LAH27" s="780"/>
      <c r="LAI27" s="780"/>
      <c r="LAJ27" s="780"/>
      <c r="LAK27" s="780"/>
      <c r="LAL27" s="780"/>
      <c r="LAM27" s="780"/>
      <c r="LAN27" s="780"/>
      <c r="LAO27" s="780"/>
      <c r="LAP27" s="780"/>
      <c r="LAQ27" s="780"/>
      <c r="LAR27" s="780"/>
      <c r="LAS27" s="780"/>
      <c r="LAT27" s="780"/>
      <c r="LAU27" s="780"/>
      <c r="LAV27" s="780"/>
      <c r="LAW27" s="780"/>
      <c r="LAX27" s="780"/>
      <c r="LAY27" s="780"/>
      <c r="LAZ27" s="780"/>
      <c r="LBA27" s="780"/>
      <c r="LBB27" s="780"/>
      <c r="LBC27" s="780"/>
      <c r="LBD27" s="780"/>
      <c r="LBE27" s="780"/>
      <c r="LBF27" s="780"/>
      <c r="LBG27" s="780"/>
      <c r="LBH27" s="780"/>
      <c r="LBI27" s="780"/>
      <c r="LBJ27" s="780"/>
      <c r="LBK27" s="780"/>
      <c r="LBL27" s="780"/>
      <c r="LBM27" s="780"/>
      <c r="LBN27" s="780"/>
      <c r="LBO27" s="780"/>
      <c r="LBP27" s="780"/>
      <c r="LBQ27" s="780"/>
      <c r="LBR27" s="780"/>
      <c r="LBS27" s="780"/>
      <c r="LBT27" s="780"/>
      <c r="LBU27" s="780"/>
      <c r="LBV27" s="780"/>
      <c r="LBW27" s="780"/>
      <c r="LBX27" s="780"/>
      <c r="LBY27" s="780"/>
      <c r="LBZ27" s="780"/>
      <c r="LCA27" s="780"/>
      <c r="LCB27" s="780"/>
      <c r="LCC27" s="780"/>
      <c r="LCD27" s="780"/>
      <c r="LCE27" s="780"/>
      <c r="LCF27" s="780"/>
      <c r="LCG27" s="780"/>
      <c r="LCH27" s="780"/>
      <c r="LCI27" s="780"/>
      <c r="LCJ27" s="780"/>
      <c r="LCK27" s="780"/>
      <c r="LCL27" s="780"/>
      <c r="LCM27" s="780"/>
      <c r="LCN27" s="780"/>
      <c r="LCO27" s="780"/>
      <c r="LCP27" s="780"/>
      <c r="LCQ27" s="780"/>
      <c r="LCR27" s="780"/>
      <c r="LCS27" s="780"/>
      <c r="LCT27" s="780"/>
      <c r="LCU27" s="780"/>
      <c r="LCV27" s="780"/>
      <c r="LCW27" s="780"/>
      <c r="LCX27" s="780"/>
      <c r="LCY27" s="780"/>
      <c r="LCZ27" s="780"/>
      <c r="LDA27" s="780"/>
      <c r="LDB27" s="780"/>
      <c r="LDC27" s="780"/>
      <c r="LDD27" s="780"/>
      <c r="LDE27" s="780"/>
      <c r="LDF27" s="780"/>
      <c r="LDG27" s="780"/>
      <c r="LDH27" s="780"/>
      <c r="LDI27" s="780"/>
      <c r="LDJ27" s="780"/>
      <c r="LDK27" s="780"/>
      <c r="LDL27" s="780"/>
      <c r="LDM27" s="780"/>
      <c r="LDN27" s="780"/>
      <c r="LDO27" s="780"/>
      <c r="LDP27" s="780"/>
      <c r="LDQ27" s="780"/>
      <c r="LDR27" s="780"/>
      <c r="LDS27" s="780"/>
      <c r="LDT27" s="780"/>
      <c r="LDU27" s="780"/>
      <c r="LDV27" s="780"/>
      <c r="LDW27" s="780"/>
      <c r="LDX27" s="780"/>
      <c r="LDY27" s="780"/>
      <c r="LDZ27" s="780"/>
      <c r="LEA27" s="780"/>
      <c r="LEB27" s="780"/>
      <c r="LEC27" s="780"/>
      <c r="LED27" s="780"/>
      <c r="LEE27" s="780"/>
      <c r="LEF27" s="780"/>
      <c r="LEG27" s="780"/>
      <c r="LEH27" s="780"/>
      <c r="LEI27" s="780"/>
      <c r="LEJ27" s="780"/>
      <c r="LEK27" s="780"/>
      <c r="LEL27" s="780"/>
      <c r="LEM27" s="780"/>
      <c r="LEN27" s="780"/>
      <c r="LEO27" s="780"/>
      <c r="LEP27" s="780"/>
      <c r="LEQ27" s="780"/>
      <c r="LER27" s="780"/>
      <c r="LES27" s="780"/>
      <c r="LET27" s="780"/>
      <c r="LEU27" s="780"/>
      <c r="LEV27" s="780"/>
      <c r="LEW27" s="780"/>
      <c r="LEX27" s="780"/>
      <c r="LEY27" s="780"/>
      <c r="LEZ27" s="780"/>
      <c r="LFA27" s="780"/>
      <c r="LFB27" s="780"/>
      <c r="LFC27" s="780"/>
      <c r="LFD27" s="780"/>
      <c r="LFE27" s="780"/>
      <c r="LFF27" s="780"/>
      <c r="LFG27" s="780"/>
      <c r="LFH27" s="780"/>
      <c r="LFI27" s="780"/>
      <c r="LFJ27" s="780"/>
      <c r="LFK27" s="780"/>
      <c r="LFL27" s="780"/>
      <c r="LFM27" s="780"/>
      <c r="LFN27" s="780"/>
      <c r="LFO27" s="780"/>
      <c r="LFP27" s="780"/>
      <c r="LFQ27" s="780"/>
      <c r="LFR27" s="780"/>
      <c r="LFS27" s="780"/>
      <c r="LFT27" s="780"/>
      <c r="LFU27" s="780"/>
      <c r="LFV27" s="780"/>
      <c r="LFW27" s="780"/>
      <c r="LFX27" s="780"/>
      <c r="LFY27" s="780"/>
      <c r="LFZ27" s="780"/>
      <c r="LGA27" s="780"/>
      <c r="LGB27" s="780"/>
      <c r="LGC27" s="780"/>
      <c r="LGD27" s="780"/>
      <c r="LGE27" s="780"/>
      <c r="LGF27" s="780"/>
      <c r="LGG27" s="780"/>
      <c r="LGH27" s="780"/>
      <c r="LGI27" s="780"/>
      <c r="LGJ27" s="780"/>
      <c r="LGK27" s="780"/>
      <c r="LGL27" s="780"/>
      <c r="LGM27" s="780"/>
      <c r="LGN27" s="780"/>
      <c r="LGO27" s="780"/>
      <c r="LGP27" s="780"/>
      <c r="LGQ27" s="780"/>
      <c r="LGR27" s="780"/>
      <c r="LGS27" s="780"/>
      <c r="LGT27" s="780"/>
      <c r="LGU27" s="780"/>
      <c r="LGV27" s="780"/>
      <c r="LGW27" s="780"/>
      <c r="LGX27" s="780"/>
      <c r="LGY27" s="780"/>
      <c r="LGZ27" s="780"/>
      <c r="LHA27" s="780"/>
      <c r="LHB27" s="780"/>
      <c r="LHC27" s="780"/>
      <c r="LHD27" s="780"/>
      <c r="LHE27" s="780"/>
      <c r="LHF27" s="780"/>
      <c r="LHG27" s="780"/>
      <c r="LHH27" s="780"/>
      <c r="LHI27" s="780"/>
      <c r="LHJ27" s="780"/>
      <c r="LHK27" s="780"/>
      <c r="LHL27" s="780"/>
      <c r="LHM27" s="780"/>
      <c r="LHN27" s="780"/>
      <c r="LHO27" s="780"/>
      <c r="LHP27" s="780"/>
      <c r="LHQ27" s="780"/>
      <c r="LHR27" s="780"/>
      <c r="LHS27" s="780"/>
      <c r="LHT27" s="780"/>
      <c r="LHU27" s="780"/>
      <c r="LHV27" s="780"/>
      <c r="LHW27" s="780"/>
      <c r="LHX27" s="780"/>
      <c r="LHY27" s="780"/>
      <c r="LHZ27" s="780"/>
      <c r="LIA27" s="780"/>
      <c r="LIB27" s="780"/>
      <c r="LIC27" s="780"/>
      <c r="LID27" s="780"/>
      <c r="LIE27" s="780"/>
      <c r="LIF27" s="780"/>
      <c r="LIG27" s="780"/>
      <c r="LIH27" s="780"/>
      <c r="LII27" s="780"/>
      <c r="LIJ27" s="780"/>
      <c r="LIK27" s="780"/>
      <c r="LIL27" s="780"/>
      <c r="LIM27" s="780"/>
      <c r="LIN27" s="780"/>
      <c r="LIO27" s="780"/>
      <c r="LIP27" s="780"/>
      <c r="LIQ27" s="780"/>
      <c r="LIR27" s="780"/>
      <c r="LIS27" s="780"/>
      <c r="LIT27" s="780"/>
      <c r="LIU27" s="780"/>
      <c r="LIV27" s="780"/>
      <c r="LIW27" s="780"/>
      <c r="LIX27" s="780"/>
      <c r="LIY27" s="780"/>
      <c r="LIZ27" s="780"/>
      <c r="LJA27" s="780"/>
      <c r="LJB27" s="780"/>
      <c r="LJC27" s="780"/>
      <c r="LJD27" s="780"/>
      <c r="LJE27" s="780"/>
      <c r="LJF27" s="780"/>
      <c r="LJG27" s="780"/>
      <c r="LJH27" s="780"/>
      <c r="LJI27" s="780"/>
      <c r="LJJ27" s="780"/>
      <c r="LJK27" s="780"/>
      <c r="LJL27" s="780"/>
      <c r="LJM27" s="780"/>
      <c r="LJN27" s="780"/>
      <c r="LJO27" s="780"/>
      <c r="LJP27" s="780"/>
      <c r="LJQ27" s="780"/>
      <c r="LJR27" s="780"/>
      <c r="LJS27" s="780"/>
      <c r="LJT27" s="780"/>
      <c r="LJU27" s="780"/>
      <c r="LJV27" s="780"/>
      <c r="LJW27" s="780"/>
      <c r="LJX27" s="780"/>
      <c r="LJY27" s="780"/>
      <c r="LJZ27" s="780"/>
      <c r="LKA27" s="780"/>
      <c r="LKB27" s="780"/>
      <c r="LKC27" s="780"/>
      <c r="LKD27" s="780"/>
      <c r="LKE27" s="780"/>
      <c r="LKF27" s="780"/>
      <c r="LKG27" s="780"/>
      <c r="LKH27" s="780"/>
      <c r="LKI27" s="780"/>
      <c r="LKJ27" s="780"/>
      <c r="LKK27" s="780"/>
      <c r="LKL27" s="780"/>
      <c r="LKM27" s="780"/>
      <c r="LKN27" s="780"/>
      <c r="LKO27" s="780"/>
      <c r="LKP27" s="780"/>
      <c r="LKQ27" s="780"/>
      <c r="LKR27" s="780"/>
      <c r="LKS27" s="780"/>
      <c r="LKT27" s="780"/>
      <c r="LKU27" s="780"/>
      <c r="LKV27" s="780"/>
      <c r="LKW27" s="780"/>
      <c r="LKX27" s="780"/>
      <c r="LKY27" s="780"/>
      <c r="LKZ27" s="780"/>
      <c r="LLA27" s="780"/>
      <c r="LLB27" s="780"/>
      <c r="LLC27" s="780"/>
      <c r="LLD27" s="780"/>
      <c r="LLE27" s="780"/>
      <c r="LLF27" s="780"/>
      <c r="LLG27" s="780"/>
      <c r="LLH27" s="780"/>
      <c r="LLI27" s="780"/>
      <c r="LLJ27" s="780"/>
      <c r="LLK27" s="780"/>
      <c r="LLL27" s="780"/>
      <c r="LLM27" s="780"/>
      <c r="LLN27" s="780"/>
      <c r="LLO27" s="780"/>
      <c r="LLP27" s="780"/>
      <c r="LLQ27" s="780"/>
      <c r="LLR27" s="780"/>
      <c r="LLS27" s="780"/>
      <c r="LLT27" s="780"/>
      <c r="LLU27" s="780"/>
      <c r="LLV27" s="780"/>
      <c r="LLW27" s="780"/>
      <c r="LLX27" s="780"/>
      <c r="LLY27" s="780"/>
      <c r="LLZ27" s="780"/>
      <c r="LMA27" s="780"/>
      <c r="LMB27" s="780"/>
      <c r="LMC27" s="780"/>
      <c r="LMD27" s="780"/>
      <c r="LME27" s="780"/>
      <c r="LMF27" s="780"/>
      <c r="LMG27" s="780"/>
      <c r="LMH27" s="780"/>
      <c r="LMI27" s="780"/>
      <c r="LMJ27" s="780"/>
      <c r="LMK27" s="780"/>
      <c r="LML27" s="780"/>
      <c r="LMM27" s="780"/>
      <c r="LMN27" s="780"/>
      <c r="LMO27" s="780"/>
      <c r="LMP27" s="780"/>
      <c r="LMQ27" s="780"/>
      <c r="LMR27" s="780"/>
      <c r="LMS27" s="780"/>
      <c r="LMT27" s="780"/>
      <c r="LMU27" s="780"/>
      <c r="LMV27" s="780"/>
      <c r="LMW27" s="780"/>
      <c r="LMX27" s="780"/>
      <c r="LMY27" s="780"/>
      <c r="LMZ27" s="780"/>
      <c r="LNA27" s="780"/>
      <c r="LNB27" s="780"/>
      <c r="LNC27" s="780"/>
      <c r="LND27" s="780"/>
      <c r="LNE27" s="780"/>
      <c r="LNF27" s="780"/>
      <c r="LNG27" s="780"/>
      <c r="LNH27" s="780"/>
      <c r="LNI27" s="780"/>
      <c r="LNJ27" s="780"/>
      <c r="LNK27" s="780"/>
      <c r="LNL27" s="780"/>
      <c r="LNM27" s="780"/>
      <c r="LNN27" s="780"/>
      <c r="LNO27" s="780"/>
      <c r="LNP27" s="780"/>
      <c r="LNQ27" s="780"/>
      <c r="LNR27" s="780"/>
      <c r="LNS27" s="780"/>
      <c r="LNT27" s="780"/>
      <c r="LNU27" s="780"/>
      <c r="LNV27" s="780"/>
      <c r="LNW27" s="780"/>
      <c r="LNX27" s="780"/>
      <c r="LNY27" s="780"/>
      <c r="LNZ27" s="780"/>
      <c r="LOA27" s="780"/>
      <c r="LOB27" s="780"/>
      <c r="LOC27" s="780"/>
      <c r="LOD27" s="780"/>
      <c r="LOE27" s="780"/>
      <c r="LOF27" s="780"/>
      <c r="LOG27" s="780"/>
      <c r="LOH27" s="780"/>
      <c r="LOI27" s="780"/>
      <c r="LOJ27" s="780"/>
      <c r="LOK27" s="780"/>
      <c r="LOL27" s="780"/>
      <c r="LOM27" s="780"/>
      <c r="LON27" s="780"/>
      <c r="LOO27" s="780"/>
      <c r="LOP27" s="780"/>
      <c r="LOQ27" s="780"/>
      <c r="LOR27" s="780"/>
      <c r="LOS27" s="780"/>
      <c r="LOT27" s="780"/>
      <c r="LOU27" s="780"/>
      <c r="LOV27" s="780"/>
      <c r="LOW27" s="780"/>
      <c r="LOX27" s="780"/>
      <c r="LOY27" s="780"/>
      <c r="LOZ27" s="780"/>
      <c r="LPA27" s="780"/>
      <c r="LPB27" s="780"/>
      <c r="LPC27" s="780"/>
      <c r="LPD27" s="780"/>
      <c r="LPE27" s="780"/>
      <c r="LPF27" s="780"/>
      <c r="LPG27" s="780"/>
      <c r="LPH27" s="780"/>
      <c r="LPI27" s="780"/>
      <c r="LPJ27" s="780"/>
      <c r="LPK27" s="780"/>
      <c r="LPL27" s="780"/>
      <c r="LPM27" s="780"/>
      <c r="LPN27" s="780"/>
      <c r="LPO27" s="780"/>
      <c r="LPP27" s="780"/>
      <c r="LPQ27" s="780"/>
      <c r="LPR27" s="780"/>
      <c r="LPS27" s="780"/>
      <c r="LPT27" s="780"/>
      <c r="LPU27" s="780"/>
      <c r="LPV27" s="780"/>
      <c r="LPW27" s="780"/>
      <c r="LPX27" s="780"/>
      <c r="LPY27" s="780"/>
      <c r="LPZ27" s="780"/>
      <c r="LQA27" s="780"/>
      <c r="LQB27" s="780"/>
      <c r="LQC27" s="780"/>
      <c r="LQD27" s="780"/>
      <c r="LQE27" s="780"/>
      <c r="LQF27" s="780"/>
      <c r="LQG27" s="780"/>
      <c r="LQH27" s="780"/>
      <c r="LQI27" s="780"/>
      <c r="LQJ27" s="780"/>
      <c r="LQK27" s="780"/>
      <c r="LQL27" s="780"/>
      <c r="LQM27" s="780"/>
      <c r="LQN27" s="780"/>
      <c r="LQO27" s="780"/>
      <c r="LQP27" s="780"/>
      <c r="LQQ27" s="780"/>
      <c r="LQR27" s="780"/>
      <c r="LQS27" s="780"/>
      <c r="LQT27" s="780"/>
      <c r="LQU27" s="780"/>
      <c r="LQV27" s="780"/>
      <c r="LQW27" s="780"/>
      <c r="LQX27" s="780"/>
      <c r="LQY27" s="780"/>
      <c r="LQZ27" s="780"/>
      <c r="LRA27" s="780"/>
      <c r="LRB27" s="780"/>
      <c r="LRC27" s="780"/>
      <c r="LRD27" s="780"/>
      <c r="LRE27" s="780"/>
      <c r="LRF27" s="780"/>
      <c r="LRG27" s="780"/>
      <c r="LRH27" s="780"/>
      <c r="LRI27" s="780"/>
      <c r="LRJ27" s="780"/>
      <c r="LRK27" s="780"/>
      <c r="LRL27" s="780"/>
      <c r="LRM27" s="780"/>
      <c r="LRN27" s="780"/>
      <c r="LRO27" s="780"/>
      <c r="LRP27" s="780"/>
      <c r="LRQ27" s="780"/>
      <c r="LRR27" s="780"/>
      <c r="LRS27" s="780"/>
      <c r="LRT27" s="780"/>
      <c r="LRU27" s="780"/>
      <c r="LRV27" s="780"/>
      <c r="LRW27" s="780"/>
      <c r="LRX27" s="780"/>
      <c r="LRY27" s="780"/>
      <c r="LRZ27" s="780"/>
      <c r="LSA27" s="780"/>
      <c r="LSB27" s="780"/>
      <c r="LSC27" s="780"/>
      <c r="LSD27" s="780"/>
      <c r="LSE27" s="780"/>
      <c r="LSF27" s="780"/>
      <c r="LSG27" s="780"/>
      <c r="LSH27" s="780"/>
      <c r="LSI27" s="780"/>
      <c r="LSJ27" s="780"/>
      <c r="LSK27" s="780"/>
      <c r="LSL27" s="780"/>
      <c r="LSM27" s="780"/>
      <c r="LSN27" s="780"/>
      <c r="LSO27" s="780"/>
      <c r="LSP27" s="780"/>
      <c r="LSQ27" s="780"/>
      <c r="LSR27" s="780"/>
      <c r="LSS27" s="780"/>
      <c r="LST27" s="780"/>
      <c r="LSU27" s="780"/>
      <c r="LSV27" s="780"/>
      <c r="LSW27" s="780"/>
      <c r="LSX27" s="780"/>
      <c r="LSY27" s="780"/>
      <c r="LSZ27" s="780"/>
      <c r="LTA27" s="780"/>
      <c r="LTB27" s="780"/>
      <c r="LTC27" s="780"/>
      <c r="LTD27" s="780"/>
      <c r="LTE27" s="780"/>
      <c r="LTF27" s="780"/>
      <c r="LTG27" s="780"/>
      <c r="LTH27" s="780"/>
      <c r="LTI27" s="780"/>
      <c r="LTJ27" s="780"/>
      <c r="LTK27" s="780"/>
      <c r="LTL27" s="780"/>
      <c r="LTM27" s="780"/>
      <c r="LTN27" s="780"/>
      <c r="LTO27" s="780"/>
      <c r="LTP27" s="780"/>
      <c r="LTQ27" s="780"/>
      <c r="LTR27" s="780"/>
      <c r="LTS27" s="780"/>
      <c r="LTT27" s="780"/>
      <c r="LTU27" s="780"/>
      <c r="LTV27" s="780"/>
      <c r="LTW27" s="780"/>
      <c r="LTX27" s="780"/>
      <c r="LTY27" s="780"/>
      <c r="LTZ27" s="780"/>
      <c r="LUA27" s="780"/>
      <c r="LUB27" s="780"/>
      <c r="LUC27" s="780"/>
      <c r="LUD27" s="780"/>
      <c r="LUE27" s="780"/>
      <c r="LUF27" s="780"/>
      <c r="LUG27" s="780"/>
      <c r="LUH27" s="780"/>
      <c r="LUI27" s="780"/>
      <c r="LUJ27" s="780"/>
      <c r="LUK27" s="780"/>
      <c r="LUL27" s="780"/>
      <c r="LUM27" s="780"/>
      <c r="LUN27" s="780"/>
      <c r="LUO27" s="780"/>
      <c r="LUP27" s="780"/>
      <c r="LUQ27" s="780"/>
      <c r="LUR27" s="780"/>
      <c r="LUS27" s="780"/>
      <c r="LUT27" s="780"/>
      <c r="LUU27" s="780"/>
      <c r="LUV27" s="780"/>
      <c r="LUW27" s="780"/>
      <c r="LUX27" s="780"/>
      <c r="LUY27" s="780"/>
      <c r="LUZ27" s="780"/>
      <c r="LVA27" s="780"/>
      <c r="LVB27" s="780"/>
      <c r="LVC27" s="780"/>
      <c r="LVD27" s="780"/>
      <c r="LVE27" s="780"/>
      <c r="LVF27" s="780"/>
      <c r="LVG27" s="780"/>
      <c r="LVH27" s="780"/>
      <c r="LVI27" s="780"/>
      <c r="LVJ27" s="780"/>
      <c r="LVK27" s="780"/>
      <c r="LVL27" s="780"/>
      <c r="LVM27" s="780"/>
      <c r="LVN27" s="780"/>
      <c r="LVO27" s="780"/>
      <c r="LVP27" s="780"/>
      <c r="LVQ27" s="780"/>
      <c r="LVR27" s="780"/>
      <c r="LVS27" s="780"/>
      <c r="LVT27" s="780"/>
      <c r="LVU27" s="780"/>
      <c r="LVV27" s="780"/>
      <c r="LVW27" s="780"/>
      <c r="LVX27" s="780"/>
      <c r="LVY27" s="780"/>
      <c r="LVZ27" s="780"/>
      <c r="LWA27" s="780"/>
      <c r="LWB27" s="780"/>
      <c r="LWC27" s="780"/>
      <c r="LWD27" s="780"/>
      <c r="LWE27" s="780"/>
      <c r="LWF27" s="780"/>
      <c r="LWG27" s="780"/>
      <c r="LWH27" s="780"/>
      <c r="LWI27" s="780"/>
      <c r="LWJ27" s="780"/>
      <c r="LWK27" s="780"/>
      <c r="LWL27" s="780"/>
      <c r="LWM27" s="780"/>
      <c r="LWN27" s="780"/>
      <c r="LWO27" s="780"/>
      <c r="LWP27" s="780"/>
      <c r="LWQ27" s="780"/>
      <c r="LWR27" s="780"/>
      <c r="LWS27" s="780"/>
      <c r="LWT27" s="780"/>
      <c r="LWU27" s="780"/>
      <c r="LWV27" s="780"/>
      <c r="LWW27" s="780"/>
      <c r="LWX27" s="780"/>
      <c r="LWY27" s="780"/>
      <c r="LWZ27" s="780"/>
      <c r="LXA27" s="780"/>
      <c r="LXB27" s="780"/>
      <c r="LXC27" s="780"/>
      <c r="LXD27" s="780"/>
      <c r="LXE27" s="780"/>
      <c r="LXF27" s="780"/>
      <c r="LXG27" s="780"/>
      <c r="LXH27" s="780"/>
      <c r="LXI27" s="780"/>
      <c r="LXJ27" s="780"/>
      <c r="LXK27" s="780"/>
      <c r="LXL27" s="780"/>
      <c r="LXM27" s="780"/>
      <c r="LXN27" s="780"/>
      <c r="LXO27" s="780"/>
      <c r="LXP27" s="780"/>
      <c r="LXQ27" s="780"/>
      <c r="LXR27" s="780"/>
      <c r="LXS27" s="780"/>
      <c r="LXT27" s="780"/>
      <c r="LXU27" s="780"/>
      <c r="LXV27" s="780"/>
      <c r="LXW27" s="780"/>
      <c r="LXX27" s="780"/>
      <c r="LXY27" s="780"/>
      <c r="LXZ27" s="780"/>
      <c r="LYA27" s="780"/>
      <c r="LYB27" s="780"/>
      <c r="LYC27" s="780"/>
      <c r="LYD27" s="780"/>
      <c r="LYE27" s="780"/>
      <c r="LYF27" s="780"/>
      <c r="LYG27" s="780"/>
      <c r="LYH27" s="780"/>
      <c r="LYI27" s="780"/>
      <c r="LYJ27" s="780"/>
      <c r="LYK27" s="780"/>
      <c r="LYL27" s="780"/>
      <c r="LYM27" s="780"/>
      <c r="LYN27" s="780"/>
      <c r="LYO27" s="780"/>
      <c r="LYP27" s="780"/>
      <c r="LYQ27" s="780"/>
      <c r="LYR27" s="780"/>
      <c r="LYS27" s="780"/>
      <c r="LYT27" s="780"/>
      <c r="LYU27" s="780"/>
      <c r="LYV27" s="780"/>
      <c r="LYW27" s="780"/>
      <c r="LYX27" s="780"/>
      <c r="LYY27" s="780"/>
      <c r="LYZ27" s="780"/>
      <c r="LZA27" s="780"/>
      <c r="LZB27" s="780"/>
      <c r="LZC27" s="780"/>
      <c r="LZD27" s="780"/>
      <c r="LZE27" s="780"/>
      <c r="LZF27" s="780"/>
      <c r="LZG27" s="780"/>
      <c r="LZH27" s="780"/>
      <c r="LZI27" s="780"/>
      <c r="LZJ27" s="780"/>
      <c r="LZK27" s="780"/>
      <c r="LZL27" s="780"/>
      <c r="LZM27" s="780"/>
      <c r="LZN27" s="780"/>
      <c r="LZO27" s="780"/>
      <c r="LZP27" s="780"/>
      <c r="LZQ27" s="780"/>
      <c r="LZR27" s="780"/>
      <c r="LZS27" s="780"/>
      <c r="LZT27" s="780"/>
      <c r="LZU27" s="780"/>
      <c r="LZV27" s="780"/>
      <c r="LZW27" s="780"/>
      <c r="LZX27" s="780"/>
      <c r="LZY27" s="780"/>
      <c r="LZZ27" s="780"/>
      <c r="MAA27" s="780"/>
      <c r="MAB27" s="780"/>
      <c r="MAC27" s="780"/>
      <c r="MAD27" s="780"/>
      <c r="MAE27" s="780"/>
      <c r="MAF27" s="780"/>
      <c r="MAG27" s="780"/>
      <c r="MAH27" s="780"/>
      <c r="MAI27" s="780"/>
      <c r="MAJ27" s="780"/>
      <c r="MAK27" s="780"/>
      <c r="MAL27" s="780"/>
      <c r="MAM27" s="780"/>
      <c r="MAN27" s="780"/>
      <c r="MAO27" s="780"/>
      <c r="MAP27" s="780"/>
      <c r="MAQ27" s="780"/>
      <c r="MAR27" s="780"/>
      <c r="MAS27" s="780"/>
      <c r="MAT27" s="780"/>
      <c r="MAU27" s="780"/>
      <c r="MAV27" s="780"/>
      <c r="MAW27" s="780"/>
      <c r="MAX27" s="780"/>
      <c r="MAY27" s="780"/>
      <c r="MAZ27" s="780"/>
      <c r="MBA27" s="780"/>
      <c r="MBB27" s="780"/>
      <c r="MBC27" s="780"/>
      <c r="MBD27" s="780"/>
      <c r="MBE27" s="780"/>
      <c r="MBF27" s="780"/>
      <c r="MBG27" s="780"/>
      <c r="MBH27" s="780"/>
      <c r="MBI27" s="780"/>
      <c r="MBJ27" s="780"/>
      <c r="MBK27" s="780"/>
      <c r="MBL27" s="780"/>
      <c r="MBM27" s="780"/>
      <c r="MBN27" s="780"/>
      <c r="MBO27" s="780"/>
      <c r="MBP27" s="780"/>
      <c r="MBQ27" s="780"/>
      <c r="MBR27" s="780"/>
      <c r="MBS27" s="780"/>
      <c r="MBT27" s="780"/>
      <c r="MBU27" s="780"/>
      <c r="MBV27" s="780"/>
      <c r="MBW27" s="780"/>
      <c r="MBX27" s="780"/>
      <c r="MBY27" s="780"/>
      <c r="MBZ27" s="780"/>
      <c r="MCA27" s="780"/>
      <c r="MCB27" s="780"/>
      <c r="MCC27" s="780"/>
      <c r="MCD27" s="780"/>
      <c r="MCE27" s="780"/>
      <c r="MCF27" s="780"/>
      <c r="MCG27" s="780"/>
      <c r="MCH27" s="780"/>
      <c r="MCI27" s="780"/>
      <c r="MCJ27" s="780"/>
      <c r="MCK27" s="780"/>
      <c r="MCL27" s="780"/>
      <c r="MCM27" s="780"/>
      <c r="MCN27" s="780"/>
      <c r="MCO27" s="780"/>
      <c r="MCP27" s="780"/>
      <c r="MCQ27" s="780"/>
      <c r="MCR27" s="780"/>
      <c r="MCS27" s="780"/>
      <c r="MCT27" s="780"/>
      <c r="MCU27" s="780"/>
      <c r="MCV27" s="780"/>
      <c r="MCW27" s="780"/>
      <c r="MCX27" s="780"/>
      <c r="MCY27" s="780"/>
      <c r="MCZ27" s="780"/>
      <c r="MDA27" s="780"/>
      <c r="MDB27" s="780"/>
      <c r="MDC27" s="780"/>
      <c r="MDD27" s="780"/>
      <c r="MDE27" s="780"/>
      <c r="MDF27" s="780"/>
      <c r="MDG27" s="780"/>
      <c r="MDH27" s="780"/>
      <c r="MDI27" s="780"/>
      <c r="MDJ27" s="780"/>
      <c r="MDK27" s="780"/>
      <c r="MDL27" s="780"/>
      <c r="MDM27" s="780"/>
      <c r="MDN27" s="780"/>
      <c r="MDO27" s="780"/>
      <c r="MDP27" s="780"/>
      <c r="MDQ27" s="780"/>
      <c r="MDR27" s="780"/>
      <c r="MDS27" s="780"/>
      <c r="MDT27" s="780"/>
      <c r="MDU27" s="780"/>
      <c r="MDV27" s="780"/>
      <c r="MDW27" s="780"/>
      <c r="MDX27" s="780"/>
      <c r="MDY27" s="780"/>
      <c r="MDZ27" s="780"/>
      <c r="MEA27" s="780"/>
      <c r="MEB27" s="780"/>
      <c r="MEC27" s="780"/>
      <c r="MED27" s="780"/>
      <c r="MEE27" s="780"/>
      <c r="MEF27" s="780"/>
      <c r="MEG27" s="780"/>
      <c r="MEH27" s="780"/>
      <c r="MEI27" s="780"/>
      <c r="MEJ27" s="780"/>
      <c r="MEK27" s="780"/>
      <c r="MEL27" s="780"/>
      <c r="MEM27" s="780"/>
      <c r="MEN27" s="780"/>
      <c r="MEO27" s="780"/>
      <c r="MEP27" s="780"/>
      <c r="MEQ27" s="780"/>
      <c r="MER27" s="780"/>
      <c r="MES27" s="780"/>
      <c r="MET27" s="780"/>
      <c r="MEU27" s="780"/>
      <c r="MEV27" s="780"/>
      <c r="MEW27" s="780"/>
      <c r="MEX27" s="780"/>
      <c r="MEY27" s="780"/>
      <c r="MEZ27" s="780"/>
      <c r="MFA27" s="780"/>
      <c r="MFB27" s="780"/>
      <c r="MFC27" s="780"/>
      <c r="MFD27" s="780"/>
      <c r="MFE27" s="780"/>
      <c r="MFF27" s="780"/>
      <c r="MFG27" s="780"/>
      <c r="MFH27" s="780"/>
      <c r="MFI27" s="780"/>
      <c r="MFJ27" s="780"/>
      <c r="MFK27" s="780"/>
      <c r="MFL27" s="780"/>
      <c r="MFM27" s="780"/>
      <c r="MFN27" s="780"/>
      <c r="MFO27" s="780"/>
      <c r="MFP27" s="780"/>
      <c r="MFQ27" s="780"/>
      <c r="MFR27" s="780"/>
      <c r="MFS27" s="780"/>
      <c r="MFT27" s="780"/>
      <c r="MFU27" s="780"/>
      <c r="MFV27" s="780"/>
      <c r="MFW27" s="780"/>
      <c r="MFX27" s="780"/>
      <c r="MFY27" s="780"/>
      <c r="MFZ27" s="780"/>
      <c r="MGA27" s="780"/>
      <c r="MGB27" s="780"/>
      <c r="MGC27" s="780"/>
      <c r="MGD27" s="780"/>
      <c r="MGE27" s="780"/>
      <c r="MGF27" s="780"/>
      <c r="MGG27" s="780"/>
      <c r="MGH27" s="780"/>
      <c r="MGI27" s="780"/>
      <c r="MGJ27" s="780"/>
      <c r="MGK27" s="780"/>
      <c r="MGL27" s="780"/>
      <c r="MGM27" s="780"/>
      <c r="MGN27" s="780"/>
      <c r="MGO27" s="780"/>
      <c r="MGP27" s="780"/>
      <c r="MGQ27" s="780"/>
      <c r="MGR27" s="780"/>
      <c r="MGS27" s="780"/>
      <c r="MGT27" s="780"/>
      <c r="MGU27" s="780"/>
      <c r="MGV27" s="780"/>
      <c r="MGW27" s="780"/>
      <c r="MGX27" s="780"/>
      <c r="MGY27" s="780"/>
      <c r="MGZ27" s="780"/>
      <c r="MHA27" s="780"/>
      <c r="MHB27" s="780"/>
      <c r="MHC27" s="780"/>
      <c r="MHD27" s="780"/>
      <c r="MHE27" s="780"/>
      <c r="MHF27" s="780"/>
      <c r="MHG27" s="780"/>
      <c r="MHH27" s="780"/>
      <c r="MHI27" s="780"/>
      <c r="MHJ27" s="780"/>
      <c r="MHK27" s="780"/>
      <c r="MHL27" s="780"/>
      <c r="MHM27" s="780"/>
      <c r="MHN27" s="780"/>
      <c r="MHO27" s="780"/>
      <c r="MHP27" s="780"/>
      <c r="MHQ27" s="780"/>
      <c r="MHR27" s="780"/>
      <c r="MHS27" s="780"/>
      <c r="MHT27" s="780"/>
      <c r="MHU27" s="780"/>
      <c r="MHV27" s="780"/>
      <c r="MHW27" s="780"/>
      <c r="MHX27" s="780"/>
      <c r="MHY27" s="780"/>
      <c r="MHZ27" s="780"/>
      <c r="MIA27" s="780"/>
      <c r="MIB27" s="780"/>
      <c r="MIC27" s="780"/>
      <c r="MID27" s="780"/>
      <c r="MIE27" s="780"/>
      <c r="MIF27" s="780"/>
      <c r="MIG27" s="780"/>
      <c r="MIH27" s="780"/>
      <c r="MII27" s="780"/>
      <c r="MIJ27" s="780"/>
      <c r="MIK27" s="780"/>
      <c r="MIL27" s="780"/>
      <c r="MIM27" s="780"/>
      <c r="MIN27" s="780"/>
      <c r="MIO27" s="780"/>
      <c r="MIP27" s="780"/>
      <c r="MIQ27" s="780"/>
      <c r="MIR27" s="780"/>
      <c r="MIS27" s="780"/>
      <c r="MIT27" s="780"/>
      <c r="MIU27" s="780"/>
      <c r="MIV27" s="780"/>
      <c r="MIW27" s="780"/>
      <c r="MIX27" s="780"/>
      <c r="MIY27" s="780"/>
      <c r="MIZ27" s="780"/>
      <c r="MJA27" s="780"/>
      <c r="MJB27" s="780"/>
      <c r="MJC27" s="780"/>
      <c r="MJD27" s="780"/>
      <c r="MJE27" s="780"/>
      <c r="MJF27" s="780"/>
      <c r="MJG27" s="780"/>
      <c r="MJH27" s="780"/>
      <c r="MJI27" s="780"/>
      <c r="MJJ27" s="780"/>
      <c r="MJK27" s="780"/>
      <c r="MJL27" s="780"/>
      <c r="MJM27" s="780"/>
      <c r="MJN27" s="780"/>
      <c r="MJO27" s="780"/>
      <c r="MJP27" s="780"/>
      <c r="MJQ27" s="780"/>
      <c r="MJR27" s="780"/>
      <c r="MJS27" s="780"/>
      <c r="MJT27" s="780"/>
      <c r="MJU27" s="780"/>
      <c r="MJV27" s="780"/>
      <c r="MJW27" s="780"/>
      <c r="MJX27" s="780"/>
      <c r="MJY27" s="780"/>
      <c r="MJZ27" s="780"/>
      <c r="MKA27" s="780"/>
      <c r="MKB27" s="780"/>
      <c r="MKC27" s="780"/>
      <c r="MKD27" s="780"/>
      <c r="MKE27" s="780"/>
      <c r="MKF27" s="780"/>
      <c r="MKG27" s="780"/>
      <c r="MKH27" s="780"/>
      <c r="MKI27" s="780"/>
      <c r="MKJ27" s="780"/>
      <c r="MKK27" s="780"/>
      <c r="MKL27" s="780"/>
      <c r="MKM27" s="780"/>
      <c r="MKN27" s="780"/>
      <c r="MKO27" s="780"/>
      <c r="MKP27" s="780"/>
      <c r="MKQ27" s="780"/>
      <c r="MKR27" s="780"/>
      <c r="MKS27" s="780"/>
      <c r="MKT27" s="780"/>
      <c r="MKU27" s="780"/>
      <c r="MKV27" s="780"/>
      <c r="MKW27" s="780"/>
      <c r="MKX27" s="780"/>
      <c r="MKY27" s="780"/>
      <c r="MKZ27" s="780"/>
      <c r="MLA27" s="780"/>
      <c r="MLB27" s="780"/>
      <c r="MLC27" s="780"/>
      <c r="MLD27" s="780"/>
      <c r="MLE27" s="780"/>
      <c r="MLF27" s="780"/>
      <c r="MLG27" s="780"/>
      <c r="MLH27" s="780"/>
      <c r="MLI27" s="780"/>
      <c r="MLJ27" s="780"/>
      <c r="MLK27" s="780"/>
      <c r="MLL27" s="780"/>
      <c r="MLM27" s="780"/>
      <c r="MLN27" s="780"/>
      <c r="MLO27" s="780"/>
      <c r="MLP27" s="780"/>
      <c r="MLQ27" s="780"/>
      <c r="MLR27" s="780"/>
      <c r="MLS27" s="780"/>
      <c r="MLT27" s="780"/>
      <c r="MLU27" s="780"/>
      <c r="MLV27" s="780"/>
      <c r="MLW27" s="780"/>
      <c r="MLX27" s="780"/>
      <c r="MLY27" s="780"/>
      <c r="MLZ27" s="780"/>
      <c r="MMA27" s="780"/>
      <c r="MMB27" s="780"/>
      <c r="MMC27" s="780"/>
      <c r="MMD27" s="780"/>
      <c r="MME27" s="780"/>
      <c r="MMF27" s="780"/>
      <c r="MMG27" s="780"/>
      <c r="MMH27" s="780"/>
      <c r="MMI27" s="780"/>
      <c r="MMJ27" s="780"/>
      <c r="MMK27" s="780"/>
      <c r="MML27" s="780"/>
      <c r="MMM27" s="780"/>
      <c r="MMN27" s="780"/>
      <c r="MMO27" s="780"/>
      <c r="MMP27" s="780"/>
      <c r="MMQ27" s="780"/>
      <c r="MMR27" s="780"/>
      <c r="MMS27" s="780"/>
      <c r="MMT27" s="780"/>
      <c r="MMU27" s="780"/>
      <c r="MMV27" s="780"/>
      <c r="MMW27" s="780"/>
      <c r="MMX27" s="780"/>
      <c r="MMY27" s="780"/>
      <c r="MMZ27" s="780"/>
      <c r="MNA27" s="780"/>
      <c r="MNB27" s="780"/>
      <c r="MNC27" s="780"/>
      <c r="MND27" s="780"/>
      <c r="MNE27" s="780"/>
      <c r="MNF27" s="780"/>
      <c r="MNG27" s="780"/>
      <c r="MNH27" s="780"/>
      <c r="MNI27" s="780"/>
      <c r="MNJ27" s="780"/>
      <c r="MNK27" s="780"/>
      <c r="MNL27" s="780"/>
      <c r="MNM27" s="780"/>
      <c r="MNN27" s="780"/>
      <c r="MNO27" s="780"/>
      <c r="MNP27" s="780"/>
      <c r="MNQ27" s="780"/>
      <c r="MNR27" s="780"/>
      <c r="MNS27" s="780"/>
      <c r="MNT27" s="780"/>
      <c r="MNU27" s="780"/>
      <c r="MNV27" s="780"/>
      <c r="MNW27" s="780"/>
      <c r="MNX27" s="780"/>
      <c r="MNY27" s="780"/>
      <c r="MNZ27" s="780"/>
      <c r="MOA27" s="780"/>
      <c r="MOB27" s="780"/>
      <c r="MOC27" s="780"/>
      <c r="MOD27" s="780"/>
      <c r="MOE27" s="780"/>
      <c r="MOF27" s="780"/>
      <c r="MOG27" s="780"/>
      <c r="MOH27" s="780"/>
      <c r="MOI27" s="780"/>
      <c r="MOJ27" s="780"/>
      <c r="MOK27" s="780"/>
      <c r="MOL27" s="780"/>
      <c r="MOM27" s="780"/>
      <c r="MON27" s="780"/>
      <c r="MOO27" s="780"/>
      <c r="MOP27" s="780"/>
      <c r="MOQ27" s="780"/>
      <c r="MOR27" s="780"/>
      <c r="MOS27" s="780"/>
      <c r="MOT27" s="780"/>
      <c r="MOU27" s="780"/>
      <c r="MOV27" s="780"/>
      <c r="MOW27" s="780"/>
      <c r="MOX27" s="780"/>
      <c r="MOY27" s="780"/>
      <c r="MOZ27" s="780"/>
      <c r="MPA27" s="780"/>
      <c r="MPB27" s="780"/>
      <c r="MPC27" s="780"/>
      <c r="MPD27" s="780"/>
      <c r="MPE27" s="780"/>
      <c r="MPF27" s="780"/>
      <c r="MPG27" s="780"/>
      <c r="MPH27" s="780"/>
      <c r="MPI27" s="780"/>
      <c r="MPJ27" s="780"/>
      <c r="MPK27" s="780"/>
      <c r="MPL27" s="780"/>
      <c r="MPM27" s="780"/>
      <c r="MPN27" s="780"/>
      <c r="MPO27" s="780"/>
      <c r="MPP27" s="780"/>
      <c r="MPQ27" s="780"/>
      <c r="MPR27" s="780"/>
      <c r="MPS27" s="780"/>
      <c r="MPT27" s="780"/>
      <c r="MPU27" s="780"/>
      <c r="MPV27" s="780"/>
      <c r="MPW27" s="780"/>
      <c r="MPX27" s="780"/>
      <c r="MPY27" s="780"/>
      <c r="MPZ27" s="780"/>
      <c r="MQA27" s="780"/>
      <c r="MQB27" s="780"/>
      <c r="MQC27" s="780"/>
      <c r="MQD27" s="780"/>
      <c r="MQE27" s="780"/>
      <c r="MQF27" s="780"/>
      <c r="MQG27" s="780"/>
      <c r="MQH27" s="780"/>
      <c r="MQI27" s="780"/>
      <c r="MQJ27" s="780"/>
      <c r="MQK27" s="780"/>
      <c r="MQL27" s="780"/>
      <c r="MQM27" s="780"/>
      <c r="MQN27" s="780"/>
      <c r="MQO27" s="780"/>
      <c r="MQP27" s="780"/>
      <c r="MQQ27" s="780"/>
      <c r="MQR27" s="780"/>
      <c r="MQS27" s="780"/>
      <c r="MQT27" s="780"/>
      <c r="MQU27" s="780"/>
      <c r="MQV27" s="780"/>
      <c r="MQW27" s="780"/>
      <c r="MQX27" s="780"/>
      <c r="MQY27" s="780"/>
      <c r="MQZ27" s="780"/>
      <c r="MRA27" s="780"/>
      <c r="MRB27" s="780"/>
      <c r="MRC27" s="780"/>
      <c r="MRD27" s="780"/>
      <c r="MRE27" s="780"/>
      <c r="MRF27" s="780"/>
      <c r="MRG27" s="780"/>
      <c r="MRH27" s="780"/>
      <c r="MRI27" s="780"/>
      <c r="MRJ27" s="780"/>
      <c r="MRK27" s="780"/>
      <c r="MRL27" s="780"/>
      <c r="MRM27" s="780"/>
      <c r="MRN27" s="780"/>
      <c r="MRO27" s="780"/>
      <c r="MRP27" s="780"/>
      <c r="MRQ27" s="780"/>
      <c r="MRR27" s="780"/>
      <c r="MRS27" s="780"/>
      <c r="MRT27" s="780"/>
      <c r="MRU27" s="780"/>
      <c r="MRV27" s="780"/>
      <c r="MRW27" s="780"/>
      <c r="MRX27" s="780"/>
      <c r="MRY27" s="780"/>
      <c r="MRZ27" s="780"/>
      <c r="MSA27" s="780"/>
      <c r="MSB27" s="780"/>
      <c r="MSC27" s="780"/>
      <c r="MSD27" s="780"/>
      <c r="MSE27" s="780"/>
      <c r="MSF27" s="780"/>
      <c r="MSG27" s="780"/>
      <c r="MSH27" s="780"/>
      <c r="MSI27" s="780"/>
      <c r="MSJ27" s="780"/>
      <c r="MSK27" s="780"/>
      <c r="MSL27" s="780"/>
      <c r="MSM27" s="780"/>
      <c r="MSN27" s="780"/>
      <c r="MSO27" s="780"/>
      <c r="MSP27" s="780"/>
      <c r="MSQ27" s="780"/>
      <c r="MSR27" s="780"/>
      <c r="MSS27" s="780"/>
      <c r="MST27" s="780"/>
      <c r="MSU27" s="780"/>
      <c r="MSV27" s="780"/>
      <c r="MSW27" s="780"/>
      <c r="MSX27" s="780"/>
      <c r="MSY27" s="780"/>
      <c r="MSZ27" s="780"/>
      <c r="MTA27" s="780"/>
      <c r="MTB27" s="780"/>
      <c r="MTC27" s="780"/>
      <c r="MTD27" s="780"/>
      <c r="MTE27" s="780"/>
      <c r="MTF27" s="780"/>
      <c r="MTG27" s="780"/>
      <c r="MTH27" s="780"/>
      <c r="MTI27" s="780"/>
      <c r="MTJ27" s="780"/>
      <c r="MTK27" s="780"/>
      <c r="MTL27" s="780"/>
      <c r="MTM27" s="780"/>
      <c r="MTN27" s="780"/>
      <c r="MTO27" s="780"/>
      <c r="MTP27" s="780"/>
      <c r="MTQ27" s="780"/>
      <c r="MTR27" s="780"/>
      <c r="MTS27" s="780"/>
      <c r="MTT27" s="780"/>
      <c r="MTU27" s="780"/>
      <c r="MTV27" s="780"/>
      <c r="MTW27" s="780"/>
      <c r="MTX27" s="780"/>
      <c r="MTY27" s="780"/>
      <c r="MTZ27" s="780"/>
      <c r="MUA27" s="780"/>
      <c r="MUB27" s="780"/>
      <c r="MUC27" s="780"/>
      <c r="MUD27" s="780"/>
      <c r="MUE27" s="780"/>
      <c r="MUF27" s="780"/>
      <c r="MUG27" s="780"/>
      <c r="MUH27" s="780"/>
      <c r="MUI27" s="780"/>
      <c r="MUJ27" s="780"/>
      <c r="MUK27" s="780"/>
      <c r="MUL27" s="780"/>
      <c r="MUM27" s="780"/>
      <c r="MUN27" s="780"/>
      <c r="MUO27" s="780"/>
      <c r="MUP27" s="780"/>
      <c r="MUQ27" s="780"/>
      <c r="MUR27" s="780"/>
      <c r="MUS27" s="780"/>
      <c r="MUT27" s="780"/>
      <c r="MUU27" s="780"/>
      <c r="MUV27" s="780"/>
      <c r="MUW27" s="780"/>
      <c r="MUX27" s="780"/>
      <c r="MUY27" s="780"/>
      <c r="MUZ27" s="780"/>
      <c r="MVA27" s="780"/>
      <c r="MVB27" s="780"/>
      <c r="MVC27" s="780"/>
      <c r="MVD27" s="780"/>
      <c r="MVE27" s="780"/>
      <c r="MVF27" s="780"/>
      <c r="MVG27" s="780"/>
      <c r="MVH27" s="780"/>
      <c r="MVI27" s="780"/>
      <c r="MVJ27" s="780"/>
      <c r="MVK27" s="780"/>
      <c r="MVL27" s="780"/>
      <c r="MVM27" s="780"/>
      <c r="MVN27" s="780"/>
      <c r="MVO27" s="780"/>
      <c r="MVP27" s="780"/>
      <c r="MVQ27" s="780"/>
      <c r="MVR27" s="780"/>
      <c r="MVS27" s="780"/>
      <c r="MVT27" s="780"/>
      <c r="MVU27" s="780"/>
      <c r="MVV27" s="780"/>
      <c r="MVW27" s="780"/>
      <c r="MVX27" s="780"/>
      <c r="MVY27" s="780"/>
      <c r="MVZ27" s="780"/>
      <c r="MWA27" s="780"/>
      <c r="MWB27" s="780"/>
      <c r="MWC27" s="780"/>
      <c r="MWD27" s="780"/>
      <c r="MWE27" s="780"/>
      <c r="MWF27" s="780"/>
      <c r="MWG27" s="780"/>
      <c r="MWH27" s="780"/>
      <c r="MWI27" s="780"/>
      <c r="MWJ27" s="780"/>
      <c r="MWK27" s="780"/>
      <c r="MWL27" s="780"/>
      <c r="MWM27" s="780"/>
      <c r="MWN27" s="780"/>
      <c r="MWO27" s="780"/>
      <c r="MWP27" s="780"/>
      <c r="MWQ27" s="780"/>
      <c r="MWR27" s="780"/>
      <c r="MWS27" s="780"/>
      <c r="MWT27" s="780"/>
      <c r="MWU27" s="780"/>
      <c r="MWV27" s="780"/>
      <c r="MWW27" s="780"/>
      <c r="MWX27" s="780"/>
      <c r="MWY27" s="780"/>
      <c r="MWZ27" s="780"/>
      <c r="MXA27" s="780"/>
      <c r="MXB27" s="780"/>
      <c r="MXC27" s="780"/>
      <c r="MXD27" s="780"/>
      <c r="MXE27" s="780"/>
      <c r="MXF27" s="780"/>
      <c r="MXG27" s="780"/>
      <c r="MXH27" s="780"/>
      <c r="MXI27" s="780"/>
      <c r="MXJ27" s="780"/>
      <c r="MXK27" s="780"/>
      <c r="MXL27" s="780"/>
      <c r="MXM27" s="780"/>
      <c r="MXN27" s="780"/>
      <c r="MXO27" s="780"/>
      <c r="MXP27" s="780"/>
      <c r="MXQ27" s="780"/>
      <c r="MXR27" s="780"/>
      <c r="MXS27" s="780"/>
      <c r="MXT27" s="780"/>
      <c r="MXU27" s="780"/>
      <c r="MXV27" s="780"/>
      <c r="MXW27" s="780"/>
      <c r="MXX27" s="780"/>
      <c r="MXY27" s="780"/>
      <c r="MXZ27" s="780"/>
      <c r="MYA27" s="780"/>
      <c r="MYB27" s="780"/>
      <c r="MYC27" s="780"/>
      <c r="MYD27" s="780"/>
      <c r="MYE27" s="780"/>
      <c r="MYF27" s="780"/>
      <c r="MYG27" s="780"/>
      <c r="MYH27" s="780"/>
      <c r="MYI27" s="780"/>
      <c r="MYJ27" s="780"/>
      <c r="MYK27" s="780"/>
      <c r="MYL27" s="780"/>
      <c r="MYM27" s="780"/>
      <c r="MYN27" s="780"/>
      <c r="MYO27" s="780"/>
      <c r="MYP27" s="780"/>
      <c r="MYQ27" s="780"/>
      <c r="MYR27" s="780"/>
      <c r="MYS27" s="780"/>
      <c r="MYT27" s="780"/>
      <c r="MYU27" s="780"/>
      <c r="MYV27" s="780"/>
      <c r="MYW27" s="780"/>
      <c r="MYX27" s="780"/>
      <c r="MYY27" s="780"/>
      <c r="MYZ27" s="780"/>
      <c r="MZA27" s="780"/>
      <c r="MZB27" s="780"/>
      <c r="MZC27" s="780"/>
      <c r="MZD27" s="780"/>
      <c r="MZE27" s="780"/>
      <c r="MZF27" s="780"/>
      <c r="MZG27" s="780"/>
      <c r="MZH27" s="780"/>
      <c r="MZI27" s="780"/>
      <c r="MZJ27" s="780"/>
      <c r="MZK27" s="780"/>
      <c r="MZL27" s="780"/>
      <c r="MZM27" s="780"/>
      <c r="MZN27" s="780"/>
      <c r="MZO27" s="780"/>
      <c r="MZP27" s="780"/>
      <c r="MZQ27" s="780"/>
      <c r="MZR27" s="780"/>
      <c r="MZS27" s="780"/>
      <c r="MZT27" s="780"/>
      <c r="MZU27" s="780"/>
      <c r="MZV27" s="780"/>
      <c r="MZW27" s="780"/>
      <c r="MZX27" s="780"/>
      <c r="MZY27" s="780"/>
      <c r="MZZ27" s="780"/>
      <c r="NAA27" s="780"/>
      <c r="NAB27" s="780"/>
      <c r="NAC27" s="780"/>
      <c r="NAD27" s="780"/>
      <c r="NAE27" s="780"/>
      <c r="NAF27" s="780"/>
      <c r="NAG27" s="780"/>
      <c r="NAH27" s="780"/>
      <c r="NAI27" s="780"/>
      <c r="NAJ27" s="780"/>
      <c r="NAK27" s="780"/>
      <c r="NAL27" s="780"/>
      <c r="NAM27" s="780"/>
      <c r="NAN27" s="780"/>
      <c r="NAO27" s="780"/>
      <c r="NAP27" s="780"/>
      <c r="NAQ27" s="780"/>
      <c r="NAR27" s="780"/>
      <c r="NAS27" s="780"/>
      <c r="NAT27" s="780"/>
      <c r="NAU27" s="780"/>
      <c r="NAV27" s="780"/>
      <c r="NAW27" s="780"/>
      <c r="NAX27" s="780"/>
      <c r="NAY27" s="780"/>
      <c r="NAZ27" s="780"/>
      <c r="NBA27" s="780"/>
      <c r="NBB27" s="780"/>
      <c r="NBC27" s="780"/>
      <c r="NBD27" s="780"/>
      <c r="NBE27" s="780"/>
      <c r="NBF27" s="780"/>
      <c r="NBG27" s="780"/>
      <c r="NBH27" s="780"/>
      <c r="NBI27" s="780"/>
      <c r="NBJ27" s="780"/>
      <c r="NBK27" s="780"/>
      <c r="NBL27" s="780"/>
      <c r="NBM27" s="780"/>
      <c r="NBN27" s="780"/>
      <c r="NBO27" s="780"/>
      <c r="NBP27" s="780"/>
      <c r="NBQ27" s="780"/>
      <c r="NBR27" s="780"/>
      <c r="NBS27" s="780"/>
      <c r="NBT27" s="780"/>
      <c r="NBU27" s="780"/>
      <c r="NBV27" s="780"/>
      <c r="NBW27" s="780"/>
      <c r="NBX27" s="780"/>
      <c r="NBY27" s="780"/>
      <c r="NBZ27" s="780"/>
      <c r="NCA27" s="780"/>
      <c r="NCB27" s="780"/>
      <c r="NCC27" s="780"/>
      <c r="NCD27" s="780"/>
      <c r="NCE27" s="780"/>
      <c r="NCF27" s="780"/>
      <c r="NCG27" s="780"/>
      <c r="NCH27" s="780"/>
      <c r="NCI27" s="780"/>
      <c r="NCJ27" s="780"/>
      <c r="NCK27" s="780"/>
      <c r="NCL27" s="780"/>
      <c r="NCM27" s="780"/>
      <c r="NCN27" s="780"/>
      <c r="NCO27" s="780"/>
      <c r="NCP27" s="780"/>
      <c r="NCQ27" s="780"/>
      <c r="NCR27" s="780"/>
      <c r="NCS27" s="780"/>
      <c r="NCT27" s="780"/>
      <c r="NCU27" s="780"/>
      <c r="NCV27" s="780"/>
      <c r="NCW27" s="780"/>
      <c r="NCX27" s="780"/>
      <c r="NCY27" s="780"/>
      <c r="NCZ27" s="780"/>
      <c r="NDA27" s="780"/>
      <c r="NDB27" s="780"/>
      <c r="NDC27" s="780"/>
      <c r="NDD27" s="780"/>
      <c r="NDE27" s="780"/>
      <c r="NDF27" s="780"/>
      <c r="NDG27" s="780"/>
      <c r="NDH27" s="780"/>
      <c r="NDI27" s="780"/>
      <c r="NDJ27" s="780"/>
      <c r="NDK27" s="780"/>
      <c r="NDL27" s="780"/>
      <c r="NDM27" s="780"/>
      <c r="NDN27" s="780"/>
      <c r="NDO27" s="780"/>
      <c r="NDP27" s="780"/>
      <c r="NDQ27" s="780"/>
      <c r="NDR27" s="780"/>
      <c r="NDS27" s="780"/>
      <c r="NDT27" s="780"/>
      <c r="NDU27" s="780"/>
      <c r="NDV27" s="780"/>
      <c r="NDW27" s="780"/>
      <c r="NDX27" s="780"/>
      <c r="NDY27" s="780"/>
      <c r="NDZ27" s="780"/>
      <c r="NEA27" s="780"/>
      <c r="NEB27" s="780"/>
      <c r="NEC27" s="780"/>
      <c r="NED27" s="780"/>
      <c r="NEE27" s="780"/>
      <c r="NEF27" s="780"/>
      <c r="NEG27" s="780"/>
      <c r="NEH27" s="780"/>
      <c r="NEI27" s="780"/>
      <c r="NEJ27" s="780"/>
      <c r="NEK27" s="780"/>
      <c r="NEL27" s="780"/>
      <c r="NEM27" s="780"/>
      <c r="NEN27" s="780"/>
      <c r="NEO27" s="780"/>
      <c r="NEP27" s="780"/>
      <c r="NEQ27" s="780"/>
      <c r="NER27" s="780"/>
      <c r="NES27" s="780"/>
      <c r="NET27" s="780"/>
      <c r="NEU27" s="780"/>
      <c r="NEV27" s="780"/>
      <c r="NEW27" s="780"/>
      <c r="NEX27" s="780"/>
      <c r="NEY27" s="780"/>
      <c r="NEZ27" s="780"/>
      <c r="NFA27" s="780"/>
      <c r="NFB27" s="780"/>
      <c r="NFC27" s="780"/>
      <c r="NFD27" s="780"/>
      <c r="NFE27" s="780"/>
      <c r="NFF27" s="780"/>
      <c r="NFG27" s="780"/>
      <c r="NFH27" s="780"/>
      <c r="NFI27" s="780"/>
      <c r="NFJ27" s="780"/>
      <c r="NFK27" s="780"/>
      <c r="NFL27" s="780"/>
      <c r="NFM27" s="780"/>
      <c r="NFN27" s="780"/>
      <c r="NFO27" s="780"/>
      <c r="NFP27" s="780"/>
      <c r="NFQ27" s="780"/>
      <c r="NFR27" s="780"/>
      <c r="NFS27" s="780"/>
      <c r="NFT27" s="780"/>
      <c r="NFU27" s="780"/>
      <c r="NFV27" s="780"/>
      <c r="NFW27" s="780"/>
      <c r="NFX27" s="780"/>
      <c r="NFY27" s="780"/>
      <c r="NFZ27" s="780"/>
      <c r="NGA27" s="780"/>
      <c r="NGB27" s="780"/>
      <c r="NGC27" s="780"/>
      <c r="NGD27" s="780"/>
      <c r="NGE27" s="780"/>
      <c r="NGF27" s="780"/>
      <c r="NGG27" s="780"/>
      <c r="NGH27" s="780"/>
      <c r="NGI27" s="780"/>
      <c r="NGJ27" s="780"/>
      <c r="NGK27" s="780"/>
      <c r="NGL27" s="780"/>
      <c r="NGM27" s="780"/>
      <c r="NGN27" s="780"/>
      <c r="NGO27" s="780"/>
      <c r="NGP27" s="780"/>
      <c r="NGQ27" s="780"/>
      <c r="NGR27" s="780"/>
      <c r="NGS27" s="780"/>
      <c r="NGT27" s="780"/>
      <c r="NGU27" s="780"/>
      <c r="NGV27" s="780"/>
      <c r="NGW27" s="780"/>
      <c r="NGX27" s="780"/>
      <c r="NGY27" s="780"/>
      <c r="NGZ27" s="780"/>
      <c r="NHA27" s="780"/>
      <c r="NHB27" s="780"/>
      <c r="NHC27" s="780"/>
      <c r="NHD27" s="780"/>
      <c r="NHE27" s="780"/>
      <c r="NHF27" s="780"/>
      <c r="NHG27" s="780"/>
      <c r="NHH27" s="780"/>
      <c r="NHI27" s="780"/>
      <c r="NHJ27" s="780"/>
      <c r="NHK27" s="780"/>
      <c r="NHL27" s="780"/>
      <c r="NHM27" s="780"/>
      <c r="NHN27" s="780"/>
      <c r="NHO27" s="780"/>
      <c r="NHP27" s="780"/>
      <c r="NHQ27" s="780"/>
      <c r="NHR27" s="780"/>
      <c r="NHS27" s="780"/>
      <c r="NHT27" s="780"/>
      <c r="NHU27" s="780"/>
      <c r="NHV27" s="780"/>
      <c r="NHW27" s="780"/>
      <c r="NHX27" s="780"/>
      <c r="NHY27" s="780"/>
      <c r="NHZ27" s="780"/>
      <c r="NIA27" s="780"/>
      <c r="NIB27" s="780"/>
      <c r="NIC27" s="780"/>
      <c r="NID27" s="780"/>
      <c r="NIE27" s="780"/>
      <c r="NIF27" s="780"/>
      <c r="NIG27" s="780"/>
      <c r="NIH27" s="780"/>
      <c r="NII27" s="780"/>
      <c r="NIJ27" s="780"/>
      <c r="NIK27" s="780"/>
      <c r="NIL27" s="780"/>
      <c r="NIM27" s="780"/>
      <c r="NIN27" s="780"/>
      <c r="NIO27" s="780"/>
      <c r="NIP27" s="780"/>
      <c r="NIQ27" s="780"/>
      <c r="NIR27" s="780"/>
      <c r="NIS27" s="780"/>
      <c r="NIT27" s="780"/>
      <c r="NIU27" s="780"/>
      <c r="NIV27" s="780"/>
      <c r="NIW27" s="780"/>
      <c r="NIX27" s="780"/>
      <c r="NIY27" s="780"/>
      <c r="NIZ27" s="780"/>
      <c r="NJA27" s="780"/>
      <c r="NJB27" s="780"/>
      <c r="NJC27" s="780"/>
      <c r="NJD27" s="780"/>
      <c r="NJE27" s="780"/>
      <c r="NJF27" s="780"/>
      <c r="NJG27" s="780"/>
      <c r="NJH27" s="780"/>
      <c r="NJI27" s="780"/>
      <c r="NJJ27" s="780"/>
      <c r="NJK27" s="780"/>
      <c r="NJL27" s="780"/>
      <c r="NJM27" s="780"/>
      <c r="NJN27" s="780"/>
      <c r="NJO27" s="780"/>
      <c r="NJP27" s="780"/>
      <c r="NJQ27" s="780"/>
      <c r="NJR27" s="780"/>
      <c r="NJS27" s="780"/>
      <c r="NJT27" s="780"/>
      <c r="NJU27" s="780"/>
      <c r="NJV27" s="780"/>
      <c r="NJW27" s="780"/>
      <c r="NJX27" s="780"/>
      <c r="NJY27" s="780"/>
      <c r="NJZ27" s="780"/>
      <c r="NKA27" s="780"/>
      <c r="NKB27" s="780"/>
      <c r="NKC27" s="780"/>
      <c r="NKD27" s="780"/>
      <c r="NKE27" s="780"/>
      <c r="NKF27" s="780"/>
      <c r="NKG27" s="780"/>
      <c r="NKH27" s="780"/>
      <c r="NKI27" s="780"/>
      <c r="NKJ27" s="780"/>
      <c r="NKK27" s="780"/>
      <c r="NKL27" s="780"/>
      <c r="NKM27" s="780"/>
      <c r="NKN27" s="780"/>
      <c r="NKO27" s="780"/>
      <c r="NKP27" s="780"/>
      <c r="NKQ27" s="780"/>
      <c r="NKR27" s="780"/>
      <c r="NKS27" s="780"/>
      <c r="NKT27" s="780"/>
      <c r="NKU27" s="780"/>
      <c r="NKV27" s="780"/>
      <c r="NKW27" s="780"/>
      <c r="NKX27" s="780"/>
      <c r="NKY27" s="780"/>
      <c r="NKZ27" s="780"/>
      <c r="NLA27" s="780"/>
      <c r="NLB27" s="780"/>
      <c r="NLC27" s="780"/>
      <c r="NLD27" s="780"/>
      <c r="NLE27" s="780"/>
      <c r="NLF27" s="780"/>
      <c r="NLG27" s="780"/>
      <c r="NLH27" s="780"/>
      <c r="NLI27" s="780"/>
      <c r="NLJ27" s="780"/>
      <c r="NLK27" s="780"/>
      <c r="NLL27" s="780"/>
      <c r="NLM27" s="780"/>
      <c r="NLN27" s="780"/>
      <c r="NLO27" s="780"/>
      <c r="NLP27" s="780"/>
      <c r="NLQ27" s="780"/>
      <c r="NLR27" s="780"/>
      <c r="NLS27" s="780"/>
      <c r="NLT27" s="780"/>
      <c r="NLU27" s="780"/>
      <c r="NLV27" s="780"/>
      <c r="NLW27" s="780"/>
      <c r="NLX27" s="780"/>
      <c r="NLY27" s="780"/>
      <c r="NLZ27" s="780"/>
      <c r="NMA27" s="780"/>
      <c r="NMB27" s="780"/>
      <c r="NMC27" s="780"/>
      <c r="NMD27" s="780"/>
      <c r="NME27" s="780"/>
      <c r="NMF27" s="780"/>
      <c r="NMG27" s="780"/>
      <c r="NMH27" s="780"/>
      <c r="NMI27" s="780"/>
      <c r="NMJ27" s="780"/>
      <c r="NMK27" s="780"/>
      <c r="NML27" s="780"/>
      <c r="NMM27" s="780"/>
      <c r="NMN27" s="780"/>
      <c r="NMO27" s="780"/>
      <c r="NMP27" s="780"/>
      <c r="NMQ27" s="780"/>
      <c r="NMR27" s="780"/>
      <c r="NMS27" s="780"/>
      <c r="NMT27" s="780"/>
      <c r="NMU27" s="780"/>
      <c r="NMV27" s="780"/>
      <c r="NMW27" s="780"/>
      <c r="NMX27" s="780"/>
      <c r="NMY27" s="780"/>
      <c r="NMZ27" s="780"/>
      <c r="NNA27" s="780"/>
      <c r="NNB27" s="780"/>
      <c r="NNC27" s="780"/>
      <c r="NND27" s="780"/>
      <c r="NNE27" s="780"/>
      <c r="NNF27" s="780"/>
      <c r="NNG27" s="780"/>
      <c r="NNH27" s="780"/>
      <c r="NNI27" s="780"/>
      <c r="NNJ27" s="780"/>
      <c r="NNK27" s="780"/>
      <c r="NNL27" s="780"/>
      <c r="NNM27" s="780"/>
      <c r="NNN27" s="780"/>
      <c r="NNO27" s="780"/>
      <c r="NNP27" s="780"/>
      <c r="NNQ27" s="780"/>
      <c r="NNR27" s="780"/>
      <c r="NNS27" s="780"/>
      <c r="NNT27" s="780"/>
      <c r="NNU27" s="780"/>
      <c r="NNV27" s="780"/>
      <c r="NNW27" s="780"/>
      <c r="NNX27" s="780"/>
      <c r="NNY27" s="780"/>
      <c r="NNZ27" s="780"/>
      <c r="NOA27" s="780"/>
      <c r="NOB27" s="780"/>
      <c r="NOC27" s="780"/>
      <c r="NOD27" s="780"/>
      <c r="NOE27" s="780"/>
      <c r="NOF27" s="780"/>
      <c r="NOG27" s="780"/>
      <c r="NOH27" s="780"/>
      <c r="NOI27" s="780"/>
      <c r="NOJ27" s="780"/>
      <c r="NOK27" s="780"/>
      <c r="NOL27" s="780"/>
      <c r="NOM27" s="780"/>
      <c r="NON27" s="780"/>
      <c r="NOO27" s="780"/>
      <c r="NOP27" s="780"/>
      <c r="NOQ27" s="780"/>
      <c r="NOR27" s="780"/>
      <c r="NOS27" s="780"/>
      <c r="NOT27" s="780"/>
      <c r="NOU27" s="780"/>
      <c r="NOV27" s="780"/>
      <c r="NOW27" s="780"/>
      <c r="NOX27" s="780"/>
      <c r="NOY27" s="780"/>
      <c r="NOZ27" s="780"/>
      <c r="NPA27" s="780"/>
      <c r="NPB27" s="780"/>
      <c r="NPC27" s="780"/>
      <c r="NPD27" s="780"/>
      <c r="NPE27" s="780"/>
      <c r="NPF27" s="780"/>
      <c r="NPG27" s="780"/>
      <c r="NPH27" s="780"/>
      <c r="NPI27" s="780"/>
      <c r="NPJ27" s="780"/>
      <c r="NPK27" s="780"/>
      <c r="NPL27" s="780"/>
      <c r="NPM27" s="780"/>
      <c r="NPN27" s="780"/>
      <c r="NPO27" s="780"/>
      <c r="NPP27" s="780"/>
      <c r="NPQ27" s="780"/>
      <c r="NPR27" s="780"/>
      <c r="NPS27" s="780"/>
      <c r="NPT27" s="780"/>
      <c r="NPU27" s="780"/>
      <c r="NPV27" s="780"/>
      <c r="NPW27" s="780"/>
      <c r="NPX27" s="780"/>
      <c r="NPY27" s="780"/>
      <c r="NPZ27" s="780"/>
      <c r="NQA27" s="780"/>
      <c r="NQB27" s="780"/>
      <c r="NQC27" s="780"/>
      <c r="NQD27" s="780"/>
      <c r="NQE27" s="780"/>
      <c r="NQF27" s="780"/>
      <c r="NQG27" s="780"/>
      <c r="NQH27" s="780"/>
      <c r="NQI27" s="780"/>
      <c r="NQJ27" s="780"/>
      <c r="NQK27" s="780"/>
      <c r="NQL27" s="780"/>
      <c r="NQM27" s="780"/>
      <c r="NQN27" s="780"/>
      <c r="NQO27" s="780"/>
      <c r="NQP27" s="780"/>
      <c r="NQQ27" s="780"/>
      <c r="NQR27" s="780"/>
      <c r="NQS27" s="780"/>
      <c r="NQT27" s="780"/>
      <c r="NQU27" s="780"/>
      <c r="NQV27" s="780"/>
      <c r="NQW27" s="780"/>
      <c r="NQX27" s="780"/>
      <c r="NQY27" s="780"/>
      <c r="NQZ27" s="780"/>
      <c r="NRA27" s="780"/>
      <c r="NRB27" s="780"/>
      <c r="NRC27" s="780"/>
      <c r="NRD27" s="780"/>
      <c r="NRE27" s="780"/>
      <c r="NRF27" s="780"/>
      <c r="NRG27" s="780"/>
      <c r="NRH27" s="780"/>
      <c r="NRI27" s="780"/>
      <c r="NRJ27" s="780"/>
      <c r="NRK27" s="780"/>
      <c r="NRL27" s="780"/>
      <c r="NRM27" s="780"/>
      <c r="NRN27" s="780"/>
      <c r="NRO27" s="780"/>
      <c r="NRP27" s="780"/>
      <c r="NRQ27" s="780"/>
      <c r="NRR27" s="780"/>
      <c r="NRS27" s="780"/>
      <c r="NRT27" s="780"/>
      <c r="NRU27" s="780"/>
      <c r="NRV27" s="780"/>
      <c r="NRW27" s="780"/>
      <c r="NRX27" s="780"/>
      <c r="NRY27" s="780"/>
      <c r="NRZ27" s="780"/>
      <c r="NSA27" s="780"/>
      <c r="NSB27" s="780"/>
      <c r="NSC27" s="780"/>
      <c r="NSD27" s="780"/>
      <c r="NSE27" s="780"/>
      <c r="NSF27" s="780"/>
      <c r="NSG27" s="780"/>
      <c r="NSH27" s="780"/>
      <c r="NSI27" s="780"/>
      <c r="NSJ27" s="780"/>
      <c r="NSK27" s="780"/>
      <c r="NSL27" s="780"/>
      <c r="NSM27" s="780"/>
      <c r="NSN27" s="780"/>
      <c r="NSO27" s="780"/>
      <c r="NSP27" s="780"/>
      <c r="NSQ27" s="780"/>
      <c r="NSR27" s="780"/>
      <c r="NSS27" s="780"/>
      <c r="NST27" s="780"/>
      <c r="NSU27" s="780"/>
      <c r="NSV27" s="780"/>
      <c r="NSW27" s="780"/>
      <c r="NSX27" s="780"/>
      <c r="NSY27" s="780"/>
      <c r="NSZ27" s="780"/>
      <c r="NTA27" s="780"/>
      <c r="NTB27" s="780"/>
      <c r="NTC27" s="780"/>
      <c r="NTD27" s="780"/>
      <c r="NTE27" s="780"/>
      <c r="NTF27" s="780"/>
      <c r="NTG27" s="780"/>
      <c r="NTH27" s="780"/>
      <c r="NTI27" s="780"/>
      <c r="NTJ27" s="780"/>
      <c r="NTK27" s="780"/>
      <c r="NTL27" s="780"/>
      <c r="NTM27" s="780"/>
      <c r="NTN27" s="780"/>
      <c r="NTO27" s="780"/>
      <c r="NTP27" s="780"/>
      <c r="NTQ27" s="780"/>
      <c r="NTR27" s="780"/>
      <c r="NTS27" s="780"/>
      <c r="NTT27" s="780"/>
      <c r="NTU27" s="780"/>
      <c r="NTV27" s="780"/>
      <c r="NTW27" s="780"/>
      <c r="NTX27" s="780"/>
      <c r="NTY27" s="780"/>
      <c r="NTZ27" s="780"/>
      <c r="NUA27" s="780"/>
      <c r="NUB27" s="780"/>
      <c r="NUC27" s="780"/>
      <c r="NUD27" s="780"/>
      <c r="NUE27" s="780"/>
      <c r="NUF27" s="780"/>
      <c r="NUG27" s="780"/>
      <c r="NUH27" s="780"/>
      <c r="NUI27" s="780"/>
      <c r="NUJ27" s="780"/>
      <c r="NUK27" s="780"/>
      <c r="NUL27" s="780"/>
      <c r="NUM27" s="780"/>
      <c r="NUN27" s="780"/>
      <c r="NUO27" s="780"/>
      <c r="NUP27" s="780"/>
      <c r="NUQ27" s="780"/>
      <c r="NUR27" s="780"/>
      <c r="NUS27" s="780"/>
      <c r="NUT27" s="780"/>
      <c r="NUU27" s="780"/>
      <c r="NUV27" s="780"/>
      <c r="NUW27" s="780"/>
      <c r="NUX27" s="780"/>
      <c r="NUY27" s="780"/>
      <c r="NUZ27" s="780"/>
      <c r="NVA27" s="780"/>
      <c r="NVB27" s="780"/>
      <c r="NVC27" s="780"/>
      <c r="NVD27" s="780"/>
      <c r="NVE27" s="780"/>
      <c r="NVF27" s="780"/>
      <c r="NVG27" s="780"/>
      <c r="NVH27" s="780"/>
      <c r="NVI27" s="780"/>
      <c r="NVJ27" s="780"/>
      <c r="NVK27" s="780"/>
      <c r="NVL27" s="780"/>
      <c r="NVM27" s="780"/>
      <c r="NVN27" s="780"/>
      <c r="NVO27" s="780"/>
      <c r="NVP27" s="780"/>
      <c r="NVQ27" s="780"/>
      <c r="NVR27" s="780"/>
      <c r="NVS27" s="780"/>
      <c r="NVT27" s="780"/>
      <c r="NVU27" s="780"/>
      <c r="NVV27" s="780"/>
      <c r="NVW27" s="780"/>
      <c r="NVX27" s="780"/>
      <c r="NVY27" s="780"/>
      <c r="NVZ27" s="780"/>
      <c r="NWA27" s="780"/>
      <c r="NWB27" s="780"/>
      <c r="NWC27" s="780"/>
      <c r="NWD27" s="780"/>
      <c r="NWE27" s="780"/>
      <c r="NWF27" s="780"/>
      <c r="NWG27" s="780"/>
      <c r="NWH27" s="780"/>
      <c r="NWI27" s="780"/>
      <c r="NWJ27" s="780"/>
      <c r="NWK27" s="780"/>
      <c r="NWL27" s="780"/>
      <c r="NWM27" s="780"/>
      <c r="NWN27" s="780"/>
      <c r="NWO27" s="780"/>
      <c r="NWP27" s="780"/>
      <c r="NWQ27" s="780"/>
      <c r="NWR27" s="780"/>
      <c r="NWS27" s="780"/>
      <c r="NWT27" s="780"/>
      <c r="NWU27" s="780"/>
      <c r="NWV27" s="780"/>
      <c r="NWW27" s="780"/>
      <c r="NWX27" s="780"/>
      <c r="NWY27" s="780"/>
      <c r="NWZ27" s="780"/>
      <c r="NXA27" s="780"/>
      <c r="NXB27" s="780"/>
      <c r="NXC27" s="780"/>
      <c r="NXD27" s="780"/>
      <c r="NXE27" s="780"/>
      <c r="NXF27" s="780"/>
      <c r="NXG27" s="780"/>
      <c r="NXH27" s="780"/>
      <c r="NXI27" s="780"/>
      <c r="NXJ27" s="780"/>
      <c r="NXK27" s="780"/>
      <c r="NXL27" s="780"/>
      <c r="NXM27" s="780"/>
      <c r="NXN27" s="780"/>
      <c r="NXO27" s="780"/>
      <c r="NXP27" s="780"/>
      <c r="NXQ27" s="780"/>
      <c r="NXR27" s="780"/>
      <c r="NXS27" s="780"/>
      <c r="NXT27" s="780"/>
      <c r="NXU27" s="780"/>
      <c r="NXV27" s="780"/>
      <c r="NXW27" s="780"/>
      <c r="NXX27" s="780"/>
      <c r="NXY27" s="780"/>
      <c r="NXZ27" s="780"/>
      <c r="NYA27" s="780"/>
      <c r="NYB27" s="780"/>
      <c r="NYC27" s="780"/>
      <c r="NYD27" s="780"/>
      <c r="NYE27" s="780"/>
      <c r="NYF27" s="780"/>
      <c r="NYG27" s="780"/>
      <c r="NYH27" s="780"/>
      <c r="NYI27" s="780"/>
      <c r="NYJ27" s="780"/>
      <c r="NYK27" s="780"/>
      <c r="NYL27" s="780"/>
      <c r="NYM27" s="780"/>
      <c r="NYN27" s="780"/>
      <c r="NYO27" s="780"/>
      <c r="NYP27" s="780"/>
      <c r="NYQ27" s="780"/>
      <c r="NYR27" s="780"/>
      <c r="NYS27" s="780"/>
      <c r="NYT27" s="780"/>
      <c r="NYU27" s="780"/>
      <c r="NYV27" s="780"/>
      <c r="NYW27" s="780"/>
      <c r="NYX27" s="780"/>
      <c r="NYY27" s="780"/>
      <c r="NYZ27" s="780"/>
      <c r="NZA27" s="780"/>
      <c r="NZB27" s="780"/>
      <c r="NZC27" s="780"/>
      <c r="NZD27" s="780"/>
      <c r="NZE27" s="780"/>
      <c r="NZF27" s="780"/>
      <c r="NZG27" s="780"/>
      <c r="NZH27" s="780"/>
      <c r="NZI27" s="780"/>
      <c r="NZJ27" s="780"/>
      <c r="NZK27" s="780"/>
      <c r="NZL27" s="780"/>
      <c r="NZM27" s="780"/>
      <c r="NZN27" s="780"/>
      <c r="NZO27" s="780"/>
      <c r="NZP27" s="780"/>
      <c r="NZQ27" s="780"/>
      <c r="NZR27" s="780"/>
      <c r="NZS27" s="780"/>
      <c r="NZT27" s="780"/>
      <c r="NZU27" s="780"/>
      <c r="NZV27" s="780"/>
      <c r="NZW27" s="780"/>
      <c r="NZX27" s="780"/>
      <c r="NZY27" s="780"/>
      <c r="NZZ27" s="780"/>
      <c r="OAA27" s="780"/>
      <c r="OAB27" s="780"/>
      <c r="OAC27" s="780"/>
      <c r="OAD27" s="780"/>
      <c r="OAE27" s="780"/>
      <c r="OAF27" s="780"/>
      <c r="OAG27" s="780"/>
      <c r="OAH27" s="780"/>
      <c r="OAI27" s="780"/>
      <c r="OAJ27" s="780"/>
      <c r="OAK27" s="780"/>
      <c r="OAL27" s="780"/>
      <c r="OAM27" s="780"/>
      <c r="OAN27" s="780"/>
      <c r="OAO27" s="780"/>
      <c r="OAP27" s="780"/>
      <c r="OAQ27" s="780"/>
      <c r="OAR27" s="780"/>
      <c r="OAS27" s="780"/>
      <c r="OAT27" s="780"/>
      <c r="OAU27" s="780"/>
      <c r="OAV27" s="780"/>
      <c r="OAW27" s="780"/>
      <c r="OAX27" s="780"/>
      <c r="OAY27" s="780"/>
      <c r="OAZ27" s="780"/>
      <c r="OBA27" s="780"/>
      <c r="OBB27" s="780"/>
      <c r="OBC27" s="780"/>
      <c r="OBD27" s="780"/>
      <c r="OBE27" s="780"/>
      <c r="OBF27" s="780"/>
      <c r="OBG27" s="780"/>
      <c r="OBH27" s="780"/>
      <c r="OBI27" s="780"/>
      <c r="OBJ27" s="780"/>
      <c r="OBK27" s="780"/>
      <c r="OBL27" s="780"/>
      <c r="OBM27" s="780"/>
      <c r="OBN27" s="780"/>
      <c r="OBO27" s="780"/>
      <c r="OBP27" s="780"/>
      <c r="OBQ27" s="780"/>
      <c r="OBR27" s="780"/>
      <c r="OBS27" s="780"/>
      <c r="OBT27" s="780"/>
      <c r="OBU27" s="780"/>
      <c r="OBV27" s="780"/>
      <c r="OBW27" s="780"/>
      <c r="OBX27" s="780"/>
      <c r="OBY27" s="780"/>
      <c r="OBZ27" s="780"/>
      <c r="OCA27" s="780"/>
      <c r="OCB27" s="780"/>
      <c r="OCC27" s="780"/>
      <c r="OCD27" s="780"/>
      <c r="OCE27" s="780"/>
      <c r="OCF27" s="780"/>
      <c r="OCG27" s="780"/>
      <c r="OCH27" s="780"/>
      <c r="OCI27" s="780"/>
      <c r="OCJ27" s="780"/>
      <c r="OCK27" s="780"/>
      <c r="OCL27" s="780"/>
      <c r="OCM27" s="780"/>
      <c r="OCN27" s="780"/>
      <c r="OCO27" s="780"/>
      <c r="OCP27" s="780"/>
      <c r="OCQ27" s="780"/>
      <c r="OCR27" s="780"/>
      <c r="OCS27" s="780"/>
      <c r="OCT27" s="780"/>
      <c r="OCU27" s="780"/>
      <c r="OCV27" s="780"/>
      <c r="OCW27" s="780"/>
      <c r="OCX27" s="780"/>
      <c r="OCY27" s="780"/>
      <c r="OCZ27" s="780"/>
      <c r="ODA27" s="780"/>
      <c r="ODB27" s="780"/>
      <c r="ODC27" s="780"/>
      <c r="ODD27" s="780"/>
      <c r="ODE27" s="780"/>
      <c r="ODF27" s="780"/>
      <c r="ODG27" s="780"/>
      <c r="ODH27" s="780"/>
      <c r="ODI27" s="780"/>
      <c r="ODJ27" s="780"/>
      <c r="ODK27" s="780"/>
      <c r="ODL27" s="780"/>
      <c r="ODM27" s="780"/>
      <c r="ODN27" s="780"/>
      <c r="ODO27" s="780"/>
      <c r="ODP27" s="780"/>
      <c r="ODQ27" s="780"/>
      <c r="ODR27" s="780"/>
      <c r="ODS27" s="780"/>
      <c r="ODT27" s="780"/>
      <c r="ODU27" s="780"/>
      <c r="ODV27" s="780"/>
      <c r="ODW27" s="780"/>
      <c r="ODX27" s="780"/>
      <c r="ODY27" s="780"/>
      <c r="ODZ27" s="780"/>
      <c r="OEA27" s="780"/>
      <c r="OEB27" s="780"/>
      <c r="OEC27" s="780"/>
      <c r="OED27" s="780"/>
      <c r="OEE27" s="780"/>
      <c r="OEF27" s="780"/>
      <c r="OEG27" s="780"/>
      <c r="OEH27" s="780"/>
      <c r="OEI27" s="780"/>
      <c r="OEJ27" s="780"/>
      <c r="OEK27" s="780"/>
      <c r="OEL27" s="780"/>
      <c r="OEM27" s="780"/>
      <c r="OEN27" s="780"/>
      <c r="OEO27" s="780"/>
      <c r="OEP27" s="780"/>
      <c r="OEQ27" s="780"/>
      <c r="OER27" s="780"/>
      <c r="OES27" s="780"/>
      <c r="OET27" s="780"/>
      <c r="OEU27" s="780"/>
      <c r="OEV27" s="780"/>
      <c r="OEW27" s="780"/>
      <c r="OEX27" s="780"/>
      <c r="OEY27" s="780"/>
      <c r="OEZ27" s="780"/>
      <c r="OFA27" s="780"/>
      <c r="OFB27" s="780"/>
      <c r="OFC27" s="780"/>
      <c r="OFD27" s="780"/>
      <c r="OFE27" s="780"/>
      <c r="OFF27" s="780"/>
      <c r="OFG27" s="780"/>
      <c r="OFH27" s="780"/>
      <c r="OFI27" s="780"/>
      <c r="OFJ27" s="780"/>
      <c r="OFK27" s="780"/>
      <c r="OFL27" s="780"/>
      <c r="OFM27" s="780"/>
      <c r="OFN27" s="780"/>
      <c r="OFO27" s="780"/>
      <c r="OFP27" s="780"/>
      <c r="OFQ27" s="780"/>
      <c r="OFR27" s="780"/>
      <c r="OFS27" s="780"/>
      <c r="OFT27" s="780"/>
      <c r="OFU27" s="780"/>
      <c r="OFV27" s="780"/>
      <c r="OFW27" s="780"/>
      <c r="OFX27" s="780"/>
      <c r="OFY27" s="780"/>
      <c r="OFZ27" s="780"/>
      <c r="OGA27" s="780"/>
      <c r="OGB27" s="780"/>
      <c r="OGC27" s="780"/>
      <c r="OGD27" s="780"/>
      <c r="OGE27" s="780"/>
      <c r="OGF27" s="780"/>
      <c r="OGG27" s="780"/>
      <c r="OGH27" s="780"/>
      <c r="OGI27" s="780"/>
      <c r="OGJ27" s="780"/>
      <c r="OGK27" s="780"/>
      <c r="OGL27" s="780"/>
      <c r="OGM27" s="780"/>
      <c r="OGN27" s="780"/>
      <c r="OGO27" s="780"/>
      <c r="OGP27" s="780"/>
      <c r="OGQ27" s="780"/>
      <c r="OGR27" s="780"/>
      <c r="OGS27" s="780"/>
      <c r="OGT27" s="780"/>
      <c r="OGU27" s="780"/>
      <c r="OGV27" s="780"/>
      <c r="OGW27" s="780"/>
      <c r="OGX27" s="780"/>
      <c r="OGY27" s="780"/>
      <c r="OGZ27" s="780"/>
      <c r="OHA27" s="780"/>
      <c r="OHB27" s="780"/>
      <c r="OHC27" s="780"/>
      <c r="OHD27" s="780"/>
      <c r="OHE27" s="780"/>
      <c r="OHF27" s="780"/>
      <c r="OHG27" s="780"/>
      <c r="OHH27" s="780"/>
      <c r="OHI27" s="780"/>
      <c r="OHJ27" s="780"/>
      <c r="OHK27" s="780"/>
      <c r="OHL27" s="780"/>
      <c r="OHM27" s="780"/>
      <c r="OHN27" s="780"/>
      <c r="OHO27" s="780"/>
      <c r="OHP27" s="780"/>
      <c r="OHQ27" s="780"/>
      <c r="OHR27" s="780"/>
      <c r="OHS27" s="780"/>
      <c r="OHT27" s="780"/>
      <c r="OHU27" s="780"/>
      <c r="OHV27" s="780"/>
      <c r="OHW27" s="780"/>
      <c r="OHX27" s="780"/>
      <c r="OHY27" s="780"/>
      <c r="OHZ27" s="780"/>
      <c r="OIA27" s="780"/>
      <c r="OIB27" s="780"/>
      <c r="OIC27" s="780"/>
      <c r="OID27" s="780"/>
      <c r="OIE27" s="780"/>
      <c r="OIF27" s="780"/>
      <c r="OIG27" s="780"/>
      <c r="OIH27" s="780"/>
      <c r="OII27" s="780"/>
      <c r="OIJ27" s="780"/>
      <c r="OIK27" s="780"/>
      <c r="OIL27" s="780"/>
      <c r="OIM27" s="780"/>
      <c r="OIN27" s="780"/>
      <c r="OIO27" s="780"/>
      <c r="OIP27" s="780"/>
      <c r="OIQ27" s="780"/>
      <c r="OIR27" s="780"/>
      <c r="OIS27" s="780"/>
      <c r="OIT27" s="780"/>
      <c r="OIU27" s="780"/>
      <c r="OIV27" s="780"/>
      <c r="OIW27" s="780"/>
      <c r="OIX27" s="780"/>
      <c r="OIY27" s="780"/>
      <c r="OIZ27" s="780"/>
      <c r="OJA27" s="780"/>
      <c r="OJB27" s="780"/>
      <c r="OJC27" s="780"/>
      <c r="OJD27" s="780"/>
      <c r="OJE27" s="780"/>
      <c r="OJF27" s="780"/>
      <c r="OJG27" s="780"/>
      <c r="OJH27" s="780"/>
      <c r="OJI27" s="780"/>
      <c r="OJJ27" s="780"/>
      <c r="OJK27" s="780"/>
      <c r="OJL27" s="780"/>
      <c r="OJM27" s="780"/>
      <c r="OJN27" s="780"/>
      <c r="OJO27" s="780"/>
      <c r="OJP27" s="780"/>
      <c r="OJQ27" s="780"/>
      <c r="OJR27" s="780"/>
      <c r="OJS27" s="780"/>
      <c r="OJT27" s="780"/>
      <c r="OJU27" s="780"/>
      <c r="OJV27" s="780"/>
      <c r="OJW27" s="780"/>
      <c r="OJX27" s="780"/>
      <c r="OJY27" s="780"/>
      <c r="OJZ27" s="780"/>
      <c r="OKA27" s="780"/>
      <c r="OKB27" s="780"/>
      <c r="OKC27" s="780"/>
      <c r="OKD27" s="780"/>
      <c r="OKE27" s="780"/>
      <c r="OKF27" s="780"/>
      <c r="OKG27" s="780"/>
      <c r="OKH27" s="780"/>
      <c r="OKI27" s="780"/>
      <c r="OKJ27" s="780"/>
      <c r="OKK27" s="780"/>
      <c r="OKL27" s="780"/>
      <c r="OKM27" s="780"/>
      <c r="OKN27" s="780"/>
      <c r="OKO27" s="780"/>
      <c r="OKP27" s="780"/>
      <c r="OKQ27" s="780"/>
      <c r="OKR27" s="780"/>
      <c r="OKS27" s="780"/>
      <c r="OKT27" s="780"/>
      <c r="OKU27" s="780"/>
      <c r="OKV27" s="780"/>
      <c r="OKW27" s="780"/>
      <c r="OKX27" s="780"/>
      <c r="OKY27" s="780"/>
      <c r="OKZ27" s="780"/>
      <c r="OLA27" s="780"/>
      <c r="OLB27" s="780"/>
      <c r="OLC27" s="780"/>
      <c r="OLD27" s="780"/>
      <c r="OLE27" s="780"/>
      <c r="OLF27" s="780"/>
      <c r="OLG27" s="780"/>
      <c r="OLH27" s="780"/>
      <c r="OLI27" s="780"/>
      <c r="OLJ27" s="780"/>
      <c r="OLK27" s="780"/>
      <c r="OLL27" s="780"/>
      <c r="OLM27" s="780"/>
      <c r="OLN27" s="780"/>
      <c r="OLO27" s="780"/>
      <c r="OLP27" s="780"/>
      <c r="OLQ27" s="780"/>
      <c r="OLR27" s="780"/>
      <c r="OLS27" s="780"/>
      <c r="OLT27" s="780"/>
      <c r="OLU27" s="780"/>
      <c r="OLV27" s="780"/>
      <c r="OLW27" s="780"/>
      <c r="OLX27" s="780"/>
      <c r="OLY27" s="780"/>
      <c r="OLZ27" s="780"/>
      <c r="OMA27" s="780"/>
      <c r="OMB27" s="780"/>
      <c r="OMC27" s="780"/>
      <c r="OMD27" s="780"/>
      <c r="OME27" s="780"/>
      <c r="OMF27" s="780"/>
      <c r="OMG27" s="780"/>
      <c r="OMH27" s="780"/>
      <c r="OMI27" s="780"/>
      <c r="OMJ27" s="780"/>
      <c r="OMK27" s="780"/>
      <c r="OML27" s="780"/>
      <c r="OMM27" s="780"/>
      <c r="OMN27" s="780"/>
      <c r="OMO27" s="780"/>
      <c r="OMP27" s="780"/>
      <c r="OMQ27" s="780"/>
      <c r="OMR27" s="780"/>
      <c r="OMS27" s="780"/>
      <c r="OMT27" s="780"/>
      <c r="OMU27" s="780"/>
      <c r="OMV27" s="780"/>
      <c r="OMW27" s="780"/>
      <c r="OMX27" s="780"/>
      <c r="OMY27" s="780"/>
      <c r="OMZ27" s="780"/>
      <c r="ONA27" s="780"/>
      <c r="ONB27" s="780"/>
      <c r="ONC27" s="780"/>
      <c r="OND27" s="780"/>
      <c r="ONE27" s="780"/>
      <c r="ONF27" s="780"/>
      <c r="ONG27" s="780"/>
      <c r="ONH27" s="780"/>
      <c r="ONI27" s="780"/>
      <c r="ONJ27" s="780"/>
      <c r="ONK27" s="780"/>
      <c r="ONL27" s="780"/>
      <c r="ONM27" s="780"/>
      <c r="ONN27" s="780"/>
      <c r="ONO27" s="780"/>
      <c r="ONP27" s="780"/>
      <c r="ONQ27" s="780"/>
      <c r="ONR27" s="780"/>
      <c r="ONS27" s="780"/>
      <c r="ONT27" s="780"/>
      <c r="ONU27" s="780"/>
      <c r="ONV27" s="780"/>
      <c r="ONW27" s="780"/>
      <c r="ONX27" s="780"/>
      <c r="ONY27" s="780"/>
      <c r="ONZ27" s="780"/>
      <c r="OOA27" s="780"/>
      <c r="OOB27" s="780"/>
      <c r="OOC27" s="780"/>
      <c r="OOD27" s="780"/>
      <c r="OOE27" s="780"/>
      <c r="OOF27" s="780"/>
      <c r="OOG27" s="780"/>
      <c r="OOH27" s="780"/>
      <c r="OOI27" s="780"/>
      <c r="OOJ27" s="780"/>
      <c r="OOK27" s="780"/>
      <c r="OOL27" s="780"/>
      <c r="OOM27" s="780"/>
      <c r="OON27" s="780"/>
      <c r="OOO27" s="780"/>
      <c r="OOP27" s="780"/>
      <c r="OOQ27" s="780"/>
      <c r="OOR27" s="780"/>
      <c r="OOS27" s="780"/>
      <c r="OOT27" s="780"/>
      <c r="OOU27" s="780"/>
      <c r="OOV27" s="780"/>
      <c r="OOW27" s="780"/>
      <c r="OOX27" s="780"/>
      <c r="OOY27" s="780"/>
      <c r="OOZ27" s="780"/>
      <c r="OPA27" s="780"/>
      <c r="OPB27" s="780"/>
      <c r="OPC27" s="780"/>
      <c r="OPD27" s="780"/>
      <c r="OPE27" s="780"/>
      <c r="OPF27" s="780"/>
      <c r="OPG27" s="780"/>
      <c r="OPH27" s="780"/>
      <c r="OPI27" s="780"/>
      <c r="OPJ27" s="780"/>
      <c r="OPK27" s="780"/>
      <c r="OPL27" s="780"/>
      <c r="OPM27" s="780"/>
      <c r="OPN27" s="780"/>
      <c r="OPO27" s="780"/>
      <c r="OPP27" s="780"/>
      <c r="OPQ27" s="780"/>
      <c r="OPR27" s="780"/>
      <c r="OPS27" s="780"/>
      <c r="OPT27" s="780"/>
      <c r="OPU27" s="780"/>
      <c r="OPV27" s="780"/>
      <c r="OPW27" s="780"/>
      <c r="OPX27" s="780"/>
      <c r="OPY27" s="780"/>
      <c r="OPZ27" s="780"/>
      <c r="OQA27" s="780"/>
      <c r="OQB27" s="780"/>
      <c r="OQC27" s="780"/>
      <c r="OQD27" s="780"/>
      <c r="OQE27" s="780"/>
      <c r="OQF27" s="780"/>
      <c r="OQG27" s="780"/>
      <c r="OQH27" s="780"/>
      <c r="OQI27" s="780"/>
      <c r="OQJ27" s="780"/>
      <c r="OQK27" s="780"/>
      <c r="OQL27" s="780"/>
      <c r="OQM27" s="780"/>
      <c r="OQN27" s="780"/>
      <c r="OQO27" s="780"/>
      <c r="OQP27" s="780"/>
      <c r="OQQ27" s="780"/>
      <c r="OQR27" s="780"/>
      <c r="OQS27" s="780"/>
      <c r="OQT27" s="780"/>
      <c r="OQU27" s="780"/>
      <c r="OQV27" s="780"/>
      <c r="OQW27" s="780"/>
      <c r="OQX27" s="780"/>
      <c r="OQY27" s="780"/>
      <c r="OQZ27" s="780"/>
      <c r="ORA27" s="780"/>
      <c r="ORB27" s="780"/>
      <c r="ORC27" s="780"/>
      <c r="ORD27" s="780"/>
      <c r="ORE27" s="780"/>
      <c r="ORF27" s="780"/>
      <c r="ORG27" s="780"/>
      <c r="ORH27" s="780"/>
      <c r="ORI27" s="780"/>
      <c r="ORJ27" s="780"/>
      <c r="ORK27" s="780"/>
      <c r="ORL27" s="780"/>
      <c r="ORM27" s="780"/>
      <c r="ORN27" s="780"/>
      <c r="ORO27" s="780"/>
      <c r="ORP27" s="780"/>
      <c r="ORQ27" s="780"/>
      <c r="ORR27" s="780"/>
      <c r="ORS27" s="780"/>
      <c r="ORT27" s="780"/>
      <c r="ORU27" s="780"/>
      <c r="ORV27" s="780"/>
      <c r="ORW27" s="780"/>
      <c r="ORX27" s="780"/>
      <c r="ORY27" s="780"/>
      <c r="ORZ27" s="780"/>
      <c r="OSA27" s="780"/>
      <c r="OSB27" s="780"/>
      <c r="OSC27" s="780"/>
      <c r="OSD27" s="780"/>
      <c r="OSE27" s="780"/>
      <c r="OSF27" s="780"/>
      <c r="OSG27" s="780"/>
      <c r="OSH27" s="780"/>
      <c r="OSI27" s="780"/>
      <c r="OSJ27" s="780"/>
      <c r="OSK27" s="780"/>
      <c r="OSL27" s="780"/>
      <c r="OSM27" s="780"/>
      <c r="OSN27" s="780"/>
      <c r="OSO27" s="780"/>
      <c r="OSP27" s="780"/>
      <c r="OSQ27" s="780"/>
      <c r="OSR27" s="780"/>
      <c r="OSS27" s="780"/>
      <c r="OST27" s="780"/>
      <c r="OSU27" s="780"/>
      <c r="OSV27" s="780"/>
      <c r="OSW27" s="780"/>
      <c r="OSX27" s="780"/>
      <c r="OSY27" s="780"/>
      <c r="OSZ27" s="780"/>
      <c r="OTA27" s="780"/>
      <c r="OTB27" s="780"/>
      <c r="OTC27" s="780"/>
      <c r="OTD27" s="780"/>
      <c r="OTE27" s="780"/>
      <c r="OTF27" s="780"/>
      <c r="OTG27" s="780"/>
      <c r="OTH27" s="780"/>
      <c r="OTI27" s="780"/>
      <c r="OTJ27" s="780"/>
      <c r="OTK27" s="780"/>
      <c r="OTL27" s="780"/>
      <c r="OTM27" s="780"/>
      <c r="OTN27" s="780"/>
      <c r="OTO27" s="780"/>
      <c r="OTP27" s="780"/>
      <c r="OTQ27" s="780"/>
      <c r="OTR27" s="780"/>
      <c r="OTS27" s="780"/>
      <c r="OTT27" s="780"/>
      <c r="OTU27" s="780"/>
      <c r="OTV27" s="780"/>
      <c r="OTW27" s="780"/>
      <c r="OTX27" s="780"/>
      <c r="OTY27" s="780"/>
      <c r="OTZ27" s="780"/>
      <c r="OUA27" s="780"/>
      <c r="OUB27" s="780"/>
      <c r="OUC27" s="780"/>
      <c r="OUD27" s="780"/>
      <c r="OUE27" s="780"/>
      <c r="OUF27" s="780"/>
      <c r="OUG27" s="780"/>
      <c r="OUH27" s="780"/>
      <c r="OUI27" s="780"/>
      <c r="OUJ27" s="780"/>
      <c r="OUK27" s="780"/>
      <c r="OUL27" s="780"/>
      <c r="OUM27" s="780"/>
      <c r="OUN27" s="780"/>
      <c r="OUO27" s="780"/>
      <c r="OUP27" s="780"/>
      <c r="OUQ27" s="780"/>
      <c r="OUR27" s="780"/>
      <c r="OUS27" s="780"/>
      <c r="OUT27" s="780"/>
      <c r="OUU27" s="780"/>
      <c r="OUV27" s="780"/>
      <c r="OUW27" s="780"/>
      <c r="OUX27" s="780"/>
      <c r="OUY27" s="780"/>
      <c r="OUZ27" s="780"/>
      <c r="OVA27" s="780"/>
      <c r="OVB27" s="780"/>
      <c r="OVC27" s="780"/>
      <c r="OVD27" s="780"/>
      <c r="OVE27" s="780"/>
      <c r="OVF27" s="780"/>
      <c r="OVG27" s="780"/>
      <c r="OVH27" s="780"/>
      <c r="OVI27" s="780"/>
      <c r="OVJ27" s="780"/>
      <c r="OVK27" s="780"/>
      <c r="OVL27" s="780"/>
      <c r="OVM27" s="780"/>
      <c r="OVN27" s="780"/>
      <c r="OVO27" s="780"/>
      <c r="OVP27" s="780"/>
      <c r="OVQ27" s="780"/>
      <c r="OVR27" s="780"/>
      <c r="OVS27" s="780"/>
      <c r="OVT27" s="780"/>
      <c r="OVU27" s="780"/>
      <c r="OVV27" s="780"/>
      <c r="OVW27" s="780"/>
      <c r="OVX27" s="780"/>
      <c r="OVY27" s="780"/>
      <c r="OVZ27" s="780"/>
      <c r="OWA27" s="780"/>
      <c r="OWB27" s="780"/>
      <c r="OWC27" s="780"/>
      <c r="OWD27" s="780"/>
      <c r="OWE27" s="780"/>
      <c r="OWF27" s="780"/>
      <c r="OWG27" s="780"/>
      <c r="OWH27" s="780"/>
      <c r="OWI27" s="780"/>
      <c r="OWJ27" s="780"/>
      <c r="OWK27" s="780"/>
      <c r="OWL27" s="780"/>
      <c r="OWM27" s="780"/>
      <c r="OWN27" s="780"/>
      <c r="OWO27" s="780"/>
      <c r="OWP27" s="780"/>
      <c r="OWQ27" s="780"/>
      <c r="OWR27" s="780"/>
      <c r="OWS27" s="780"/>
      <c r="OWT27" s="780"/>
      <c r="OWU27" s="780"/>
      <c r="OWV27" s="780"/>
      <c r="OWW27" s="780"/>
      <c r="OWX27" s="780"/>
      <c r="OWY27" s="780"/>
      <c r="OWZ27" s="780"/>
      <c r="OXA27" s="780"/>
      <c r="OXB27" s="780"/>
      <c r="OXC27" s="780"/>
      <c r="OXD27" s="780"/>
      <c r="OXE27" s="780"/>
      <c r="OXF27" s="780"/>
      <c r="OXG27" s="780"/>
      <c r="OXH27" s="780"/>
      <c r="OXI27" s="780"/>
      <c r="OXJ27" s="780"/>
      <c r="OXK27" s="780"/>
      <c r="OXL27" s="780"/>
      <c r="OXM27" s="780"/>
      <c r="OXN27" s="780"/>
      <c r="OXO27" s="780"/>
      <c r="OXP27" s="780"/>
      <c r="OXQ27" s="780"/>
      <c r="OXR27" s="780"/>
      <c r="OXS27" s="780"/>
      <c r="OXT27" s="780"/>
      <c r="OXU27" s="780"/>
      <c r="OXV27" s="780"/>
      <c r="OXW27" s="780"/>
      <c r="OXX27" s="780"/>
      <c r="OXY27" s="780"/>
      <c r="OXZ27" s="780"/>
      <c r="OYA27" s="780"/>
      <c r="OYB27" s="780"/>
      <c r="OYC27" s="780"/>
      <c r="OYD27" s="780"/>
      <c r="OYE27" s="780"/>
      <c r="OYF27" s="780"/>
      <c r="OYG27" s="780"/>
      <c r="OYH27" s="780"/>
      <c r="OYI27" s="780"/>
      <c r="OYJ27" s="780"/>
      <c r="OYK27" s="780"/>
      <c r="OYL27" s="780"/>
      <c r="OYM27" s="780"/>
      <c r="OYN27" s="780"/>
      <c r="OYO27" s="780"/>
      <c r="OYP27" s="780"/>
      <c r="OYQ27" s="780"/>
      <c r="OYR27" s="780"/>
      <c r="OYS27" s="780"/>
      <c r="OYT27" s="780"/>
      <c r="OYU27" s="780"/>
      <c r="OYV27" s="780"/>
      <c r="OYW27" s="780"/>
      <c r="OYX27" s="780"/>
      <c r="OYY27" s="780"/>
      <c r="OYZ27" s="780"/>
      <c r="OZA27" s="780"/>
      <c r="OZB27" s="780"/>
      <c r="OZC27" s="780"/>
      <c r="OZD27" s="780"/>
      <c r="OZE27" s="780"/>
      <c r="OZF27" s="780"/>
      <c r="OZG27" s="780"/>
      <c r="OZH27" s="780"/>
      <c r="OZI27" s="780"/>
      <c r="OZJ27" s="780"/>
      <c r="OZK27" s="780"/>
      <c r="OZL27" s="780"/>
      <c r="OZM27" s="780"/>
      <c r="OZN27" s="780"/>
      <c r="OZO27" s="780"/>
      <c r="OZP27" s="780"/>
      <c r="OZQ27" s="780"/>
      <c r="OZR27" s="780"/>
      <c r="OZS27" s="780"/>
      <c r="OZT27" s="780"/>
      <c r="OZU27" s="780"/>
      <c r="OZV27" s="780"/>
      <c r="OZW27" s="780"/>
      <c r="OZX27" s="780"/>
      <c r="OZY27" s="780"/>
      <c r="OZZ27" s="780"/>
      <c r="PAA27" s="780"/>
      <c r="PAB27" s="780"/>
      <c r="PAC27" s="780"/>
      <c r="PAD27" s="780"/>
      <c r="PAE27" s="780"/>
      <c r="PAF27" s="780"/>
      <c r="PAG27" s="780"/>
      <c r="PAH27" s="780"/>
      <c r="PAI27" s="780"/>
      <c r="PAJ27" s="780"/>
      <c r="PAK27" s="780"/>
      <c r="PAL27" s="780"/>
      <c r="PAM27" s="780"/>
      <c r="PAN27" s="780"/>
      <c r="PAO27" s="780"/>
      <c r="PAP27" s="780"/>
      <c r="PAQ27" s="780"/>
      <c r="PAR27" s="780"/>
      <c r="PAS27" s="780"/>
      <c r="PAT27" s="780"/>
      <c r="PAU27" s="780"/>
      <c r="PAV27" s="780"/>
      <c r="PAW27" s="780"/>
      <c r="PAX27" s="780"/>
      <c r="PAY27" s="780"/>
      <c r="PAZ27" s="780"/>
      <c r="PBA27" s="780"/>
      <c r="PBB27" s="780"/>
      <c r="PBC27" s="780"/>
      <c r="PBD27" s="780"/>
      <c r="PBE27" s="780"/>
      <c r="PBF27" s="780"/>
      <c r="PBG27" s="780"/>
      <c r="PBH27" s="780"/>
      <c r="PBI27" s="780"/>
      <c r="PBJ27" s="780"/>
      <c r="PBK27" s="780"/>
      <c r="PBL27" s="780"/>
      <c r="PBM27" s="780"/>
      <c r="PBN27" s="780"/>
      <c r="PBO27" s="780"/>
      <c r="PBP27" s="780"/>
      <c r="PBQ27" s="780"/>
      <c r="PBR27" s="780"/>
      <c r="PBS27" s="780"/>
      <c r="PBT27" s="780"/>
      <c r="PBU27" s="780"/>
      <c r="PBV27" s="780"/>
      <c r="PBW27" s="780"/>
      <c r="PBX27" s="780"/>
      <c r="PBY27" s="780"/>
      <c r="PBZ27" s="780"/>
      <c r="PCA27" s="780"/>
      <c r="PCB27" s="780"/>
      <c r="PCC27" s="780"/>
      <c r="PCD27" s="780"/>
      <c r="PCE27" s="780"/>
      <c r="PCF27" s="780"/>
      <c r="PCG27" s="780"/>
      <c r="PCH27" s="780"/>
      <c r="PCI27" s="780"/>
      <c r="PCJ27" s="780"/>
      <c r="PCK27" s="780"/>
      <c r="PCL27" s="780"/>
      <c r="PCM27" s="780"/>
      <c r="PCN27" s="780"/>
      <c r="PCO27" s="780"/>
      <c r="PCP27" s="780"/>
      <c r="PCQ27" s="780"/>
      <c r="PCR27" s="780"/>
      <c r="PCS27" s="780"/>
      <c r="PCT27" s="780"/>
      <c r="PCU27" s="780"/>
      <c r="PCV27" s="780"/>
      <c r="PCW27" s="780"/>
      <c r="PCX27" s="780"/>
      <c r="PCY27" s="780"/>
      <c r="PCZ27" s="780"/>
      <c r="PDA27" s="780"/>
      <c r="PDB27" s="780"/>
      <c r="PDC27" s="780"/>
      <c r="PDD27" s="780"/>
      <c r="PDE27" s="780"/>
      <c r="PDF27" s="780"/>
      <c r="PDG27" s="780"/>
      <c r="PDH27" s="780"/>
      <c r="PDI27" s="780"/>
      <c r="PDJ27" s="780"/>
      <c r="PDK27" s="780"/>
      <c r="PDL27" s="780"/>
      <c r="PDM27" s="780"/>
      <c r="PDN27" s="780"/>
      <c r="PDO27" s="780"/>
      <c r="PDP27" s="780"/>
      <c r="PDQ27" s="780"/>
      <c r="PDR27" s="780"/>
      <c r="PDS27" s="780"/>
      <c r="PDT27" s="780"/>
      <c r="PDU27" s="780"/>
      <c r="PDV27" s="780"/>
      <c r="PDW27" s="780"/>
      <c r="PDX27" s="780"/>
      <c r="PDY27" s="780"/>
      <c r="PDZ27" s="780"/>
      <c r="PEA27" s="780"/>
      <c r="PEB27" s="780"/>
      <c r="PEC27" s="780"/>
      <c r="PED27" s="780"/>
      <c r="PEE27" s="780"/>
      <c r="PEF27" s="780"/>
      <c r="PEG27" s="780"/>
      <c r="PEH27" s="780"/>
      <c r="PEI27" s="780"/>
      <c r="PEJ27" s="780"/>
      <c r="PEK27" s="780"/>
      <c r="PEL27" s="780"/>
      <c r="PEM27" s="780"/>
      <c r="PEN27" s="780"/>
      <c r="PEO27" s="780"/>
      <c r="PEP27" s="780"/>
      <c r="PEQ27" s="780"/>
      <c r="PER27" s="780"/>
      <c r="PES27" s="780"/>
      <c r="PET27" s="780"/>
      <c r="PEU27" s="780"/>
      <c r="PEV27" s="780"/>
      <c r="PEW27" s="780"/>
      <c r="PEX27" s="780"/>
      <c r="PEY27" s="780"/>
      <c r="PEZ27" s="780"/>
      <c r="PFA27" s="780"/>
      <c r="PFB27" s="780"/>
      <c r="PFC27" s="780"/>
      <c r="PFD27" s="780"/>
      <c r="PFE27" s="780"/>
      <c r="PFF27" s="780"/>
      <c r="PFG27" s="780"/>
      <c r="PFH27" s="780"/>
      <c r="PFI27" s="780"/>
      <c r="PFJ27" s="780"/>
      <c r="PFK27" s="780"/>
      <c r="PFL27" s="780"/>
      <c r="PFM27" s="780"/>
      <c r="PFN27" s="780"/>
      <c r="PFO27" s="780"/>
      <c r="PFP27" s="780"/>
      <c r="PFQ27" s="780"/>
      <c r="PFR27" s="780"/>
      <c r="PFS27" s="780"/>
      <c r="PFT27" s="780"/>
      <c r="PFU27" s="780"/>
      <c r="PFV27" s="780"/>
      <c r="PFW27" s="780"/>
      <c r="PFX27" s="780"/>
      <c r="PFY27" s="780"/>
      <c r="PFZ27" s="780"/>
      <c r="PGA27" s="780"/>
      <c r="PGB27" s="780"/>
      <c r="PGC27" s="780"/>
      <c r="PGD27" s="780"/>
      <c r="PGE27" s="780"/>
      <c r="PGF27" s="780"/>
      <c r="PGG27" s="780"/>
      <c r="PGH27" s="780"/>
      <c r="PGI27" s="780"/>
      <c r="PGJ27" s="780"/>
      <c r="PGK27" s="780"/>
      <c r="PGL27" s="780"/>
      <c r="PGM27" s="780"/>
      <c r="PGN27" s="780"/>
      <c r="PGO27" s="780"/>
      <c r="PGP27" s="780"/>
      <c r="PGQ27" s="780"/>
      <c r="PGR27" s="780"/>
      <c r="PGS27" s="780"/>
      <c r="PGT27" s="780"/>
      <c r="PGU27" s="780"/>
      <c r="PGV27" s="780"/>
      <c r="PGW27" s="780"/>
      <c r="PGX27" s="780"/>
      <c r="PGY27" s="780"/>
      <c r="PGZ27" s="780"/>
      <c r="PHA27" s="780"/>
      <c r="PHB27" s="780"/>
      <c r="PHC27" s="780"/>
      <c r="PHD27" s="780"/>
      <c r="PHE27" s="780"/>
      <c r="PHF27" s="780"/>
      <c r="PHG27" s="780"/>
      <c r="PHH27" s="780"/>
      <c r="PHI27" s="780"/>
      <c r="PHJ27" s="780"/>
      <c r="PHK27" s="780"/>
      <c r="PHL27" s="780"/>
      <c r="PHM27" s="780"/>
      <c r="PHN27" s="780"/>
      <c r="PHO27" s="780"/>
      <c r="PHP27" s="780"/>
      <c r="PHQ27" s="780"/>
      <c r="PHR27" s="780"/>
      <c r="PHS27" s="780"/>
      <c r="PHT27" s="780"/>
      <c r="PHU27" s="780"/>
      <c r="PHV27" s="780"/>
      <c r="PHW27" s="780"/>
      <c r="PHX27" s="780"/>
      <c r="PHY27" s="780"/>
      <c r="PHZ27" s="780"/>
      <c r="PIA27" s="780"/>
      <c r="PIB27" s="780"/>
      <c r="PIC27" s="780"/>
      <c r="PID27" s="780"/>
      <c r="PIE27" s="780"/>
      <c r="PIF27" s="780"/>
      <c r="PIG27" s="780"/>
      <c r="PIH27" s="780"/>
      <c r="PII27" s="780"/>
      <c r="PIJ27" s="780"/>
      <c r="PIK27" s="780"/>
      <c r="PIL27" s="780"/>
      <c r="PIM27" s="780"/>
      <c r="PIN27" s="780"/>
      <c r="PIO27" s="780"/>
      <c r="PIP27" s="780"/>
      <c r="PIQ27" s="780"/>
      <c r="PIR27" s="780"/>
      <c r="PIS27" s="780"/>
      <c r="PIT27" s="780"/>
      <c r="PIU27" s="780"/>
      <c r="PIV27" s="780"/>
      <c r="PIW27" s="780"/>
      <c r="PIX27" s="780"/>
      <c r="PIY27" s="780"/>
      <c r="PIZ27" s="780"/>
      <c r="PJA27" s="780"/>
      <c r="PJB27" s="780"/>
      <c r="PJC27" s="780"/>
      <c r="PJD27" s="780"/>
      <c r="PJE27" s="780"/>
      <c r="PJF27" s="780"/>
      <c r="PJG27" s="780"/>
      <c r="PJH27" s="780"/>
      <c r="PJI27" s="780"/>
      <c r="PJJ27" s="780"/>
      <c r="PJK27" s="780"/>
      <c r="PJL27" s="780"/>
      <c r="PJM27" s="780"/>
      <c r="PJN27" s="780"/>
      <c r="PJO27" s="780"/>
      <c r="PJP27" s="780"/>
      <c r="PJQ27" s="780"/>
      <c r="PJR27" s="780"/>
      <c r="PJS27" s="780"/>
      <c r="PJT27" s="780"/>
      <c r="PJU27" s="780"/>
      <c r="PJV27" s="780"/>
      <c r="PJW27" s="780"/>
      <c r="PJX27" s="780"/>
      <c r="PJY27" s="780"/>
      <c r="PJZ27" s="780"/>
      <c r="PKA27" s="780"/>
      <c r="PKB27" s="780"/>
      <c r="PKC27" s="780"/>
      <c r="PKD27" s="780"/>
      <c r="PKE27" s="780"/>
      <c r="PKF27" s="780"/>
      <c r="PKG27" s="780"/>
      <c r="PKH27" s="780"/>
      <c r="PKI27" s="780"/>
      <c r="PKJ27" s="780"/>
      <c r="PKK27" s="780"/>
      <c r="PKL27" s="780"/>
      <c r="PKM27" s="780"/>
      <c r="PKN27" s="780"/>
      <c r="PKO27" s="780"/>
      <c r="PKP27" s="780"/>
      <c r="PKQ27" s="780"/>
      <c r="PKR27" s="780"/>
      <c r="PKS27" s="780"/>
      <c r="PKT27" s="780"/>
      <c r="PKU27" s="780"/>
      <c r="PKV27" s="780"/>
      <c r="PKW27" s="780"/>
      <c r="PKX27" s="780"/>
      <c r="PKY27" s="780"/>
      <c r="PKZ27" s="780"/>
      <c r="PLA27" s="780"/>
      <c r="PLB27" s="780"/>
      <c r="PLC27" s="780"/>
      <c r="PLD27" s="780"/>
      <c r="PLE27" s="780"/>
      <c r="PLF27" s="780"/>
      <c r="PLG27" s="780"/>
      <c r="PLH27" s="780"/>
      <c r="PLI27" s="780"/>
      <c r="PLJ27" s="780"/>
      <c r="PLK27" s="780"/>
      <c r="PLL27" s="780"/>
      <c r="PLM27" s="780"/>
      <c r="PLN27" s="780"/>
      <c r="PLO27" s="780"/>
      <c r="PLP27" s="780"/>
      <c r="PLQ27" s="780"/>
      <c r="PLR27" s="780"/>
      <c r="PLS27" s="780"/>
      <c r="PLT27" s="780"/>
      <c r="PLU27" s="780"/>
      <c r="PLV27" s="780"/>
      <c r="PLW27" s="780"/>
      <c r="PLX27" s="780"/>
      <c r="PLY27" s="780"/>
      <c r="PLZ27" s="780"/>
      <c r="PMA27" s="780"/>
      <c r="PMB27" s="780"/>
      <c r="PMC27" s="780"/>
      <c r="PMD27" s="780"/>
      <c r="PME27" s="780"/>
      <c r="PMF27" s="780"/>
      <c r="PMG27" s="780"/>
      <c r="PMH27" s="780"/>
      <c r="PMI27" s="780"/>
      <c r="PMJ27" s="780"/>
      <c r="PMK27" s="780"/>
      <c r="PML27" s="780"/>
      <c r="PMM27" s="780"/>
      <c r="PMN27" s="780"/>
      <c r="PMO27" s="780"/>
      <c r="PMP27" s="780"/>
      <c r="PMQ27" s="780"/>
      <c r="PMR27" s="780"/>
      <c r="PMS27" s="780"/>
      <c r="PMT27" s="780"/>
      <c r="PMU27" s="780"/>
      <c r="PMV27" s="780"/>
      <c r="PMW27" s="780"/>
      <c r="PMX27" s="780"/>
      <c r="PMY27" s="780"/>
      <c r="PMZ27" s="780"/>
      <c r="PNA27" s="780"/>
      <c r="PNB27" s="780"/>
      <c r="PNC27" s="780"/>
      <c r="PND27" s="780"/>
      <c r="PNE27" s="780"/>
      <c r="PNF27" s="780"/>
      <c r="PNG27" s="780"/>
      <c r="PNH27" s="780"/>
      <c r="PNI27" s="780"/>
      <c r="PNJ27" s="780"/>
      <c r="PNK27" s="780"/>
      <c r="PNL27" s="780"/>
      <c r="PNM27" s="780"/>
      <c r="PNN27" s="780"/>
      <c r="PNO27" s="780"/>
      <c r="PNP27" s="780"/>
      <c r="PNQ27" s="780"/>
      <c r="PNR27" s="780"/>
      <c r="PNS27" s="780"/>
      <c r="PNT27" s="780"/>
      <c r="PNU27" s="780"/>
      <c r="PNV27" s="780"/>
      <c r="PNW27" s="780"/>
      <c r="PNX27" s="780"/>
      <c r="PNY27" s="780"/>
      <c r="PNZ27" s="780"/>
      <c r="POA27" s="780"/>
      <c r="POB27" s="780"/>
      <c r="POC27" s="780"/>
      <c r="POD27" s="780"/>
      <c r="POE27" s="780"/>
      <c r="POF27" s="780"/>
      <c r="POG27" s="780"/>
      <c r="POH27" s="780"/>
      <c r="POI27" s="780"/>
      <c r="POJ27" s="780"/>
      <c r="POK27" s="780"/>
      <c r="POL27" s="780"/>
      <c r="POM27" s="780"/>
      <c r="PON27" s="780"/>
      <c r="POO27" s="780"/>
      <c r="POP27" s="780"/>
      <c r="POQ27" s="780"/>
      <c r="POR27" s="780"/>
      <c r="POS27" s="780"/>
      <c r="POT27" s="780"/>
      <c r="POU27" s="780"/>
      <c r="POV27" s="780"/>
      <c r="POW27" s="780"/>
      <c r="POX27" s="780"/>
      <c r="POY27" s="780"/>
      <c r="POZ27" s="780"/>
      <c r="PPA27" s="780"/>
      <c r="PPB27" s="780"/>
      <c r="PPC27" s="780"/>
      <c r="PPD27" s="780"/>
      <c r="PPE27" s="780"/>
      <c r="PPF27" s="780"/>
      <c r="PPG27" s="780"/>
      <c r="PPH27" s="780"/>
      <c r="PPI27" s="780"/>
      <c r="PPJ27" s="780"/>
      <c r="PPK27" s="780"/>
      <c r="PPL27" s="780"/>
      <c r="PPM27" s="780"/>
      <c r="PPN27" s="780"/>
      <c r="PPO27" s="780"/>
      <c r="PPP27" s="780"/>
      <c r="PPQ27" s="780"/>
      <c r="PPR27" s="780"/>
      <c r="PPS27" s="780"/>
      <c r="PPT27" s="780"/>
      <c r="PPU27" s="780"/>
      <c r="PPV27" s="780"/>
      <c r="PPW27" s="780"/>
      <c r="PPX27" s="780"/>
      <c r="PPY27" s="780"/>
      <c r="PPZ27" s="780"/>
      <c r="PQA27" s="780"/>
      <c r="PQB27" s="780"/>
      <c r="PQC27" s="780"/>
      <c r="PQD27" s="780"/>
      <c r="PQE27" s="780"/>
      <c r="PQF27" s="780"/>
      <c r="PQG27" s="780"/>
      <c r="PQH27" s="780"/>
      <c r="PQI27" s="780"/>
      <c r="PQJ27" s="780"/>
      <c r="PQK27" s="780"/>
      <c r="PQL27" s="780"/>
      <c r="PQM27" s="780"/>
      <c r="PQN27" s="780"/>
      <c r="PQO27" s="780"/>
      <c r="PQP27" s="780"/>
      <c r="PQQ27" s="780"/>
      <c r="PQR27" s="780"/>
      <c r="PQS27" s="780"/>
      <c r="PQT27" s="780"/>
      <c r="PQU27" s="780"/>
      <c r="PQV27" s="780"/>
      <c r="PQW27" s="780"/>
      <c r="PQX27" s="780"/>
      <c r="PQY27" s="780"/>
      <c r="PQZ27" s="780"/>
      <c r="PRA27" s="780"/>
      <c r="PRB27" s="780"/>
      <c r="PRC27" s="780"/>
      <c r="PRD27" s="780"/>
      <c r="PRE27" s="780"/>
      <c r="PRF27" s="780"/>
      <c r="PRG27" s="780"/>
      <c r="PRH27" s="780"/>
      <c r="PRI27" s="780"/>
      <c r="PRJ27" s="780"/>
      <c r="PRK27" s="780"/>
      <c r="PRL27" s="780"/>
      <c r="PRM27" s="780"/>
      <c r="PRN27" s="780"/>
      <c r="PRO27" s="780"/>
      <c r="PRP27" s="780"/>
      <c r="PRQ27" s="780"/>
      <c r="PRR27" s="780"/>
      <c r="PRS27" s="780"/>
      <c r="PRT27" s="780"/>
      <c r="PRU27" s="780"/>
      <c r="PRV27" s="780"/>
      <c r="PRW27" s="780"/>
      <c r="PRX27" s="780"/>
      <c r="PRY27" s="780"/>
      <c r="PRZ27" s="780"/>
      <c r="PSA27" s="780"/>
      <c r="PSB27" s="780"/>
      <c r="PSC27" s="780"/>
      <c r="PSD27" s="780"/>
      <c r="PSE27" s="780"/>
      <c r="PSF27" s="780"/>
      <c r="PSG27" s="780"/>
      <c r="PSH27" s="780"/>
      <c r="PSI27" s="780"/>
      <c r="PSJ27" s="780"/>
      <c r="PSK27" s="780"/>
      <c r="PSL27" s="780"/>
      <c r="PSM27" s="780"/>
      <c r="PSN27" s="780"/>
      <c r="PSO27" s="780"/>
      <c r="PSP27" s="780"/>
      <c r="PSQ27" s="780"/>
      <c r="PSR27" s="780"/>
      <c r="PSS27" s="780"/>
      <c r="PST27" s="780"/>
      <c r="PSU27" s="780"/>
      <c r="PSV27" s="780"/>
      <c r="PSW27" s="780"/>
      <c r="PSX27" s="780"/>
      <c r="PSY27" s="780"/>
      <c r="PSZ27" s="780"/>
      <c r="PTA27" s="780"/>
      <c r="PTB27" s="780"/>
      <c r="PTC27" s="780"/>
      <c r="PTD27" s="780"/>
      <c r="PTE27" s="780"/>
      <c r="PTF27" s="780"/>
      <c r="PTG27" s="780"/>
      <c r="PTH27" s="780"/>
      <c r="PTI27" s="780"/>
      <c r="PTJ27" s="780"/>
      <c r="PTK27" s="780"/>
      <c r="PTL27" s="780"/>
      <c r="PTM27" s="780"/>
      <c r="PTN27" s="780"/>
      <c r="PTO27" s="780"/>
      <c r="PTP27" s="780"/>
      <c r="PTQ27" s="780"/>
      <c r="PTR27" s="780"/>
      <c r="PTS27" s="780"/>
      <c r="PTT27" s="780"/>
      <c r="PTU27" s="780"/>
      <c r="PTV27" s="780"/>
      <c r="PTW27" s="780"/>
      <c r="PTX27" s="780"/>
      <c r="PTY27" s="780"/>
      <c r="PTZ27" s="780"/>
      <c r="PUA27" s="780"/>
      <c r="PUB27" s="780"/>
      <c r="PUC27" s="780"/>
      <c r="PUD27" s="780"/>
      <c r="PUE27" s="780"/>
      <c r="PUF27" s="780"/>
      <c r="PUG27" s="780"/>
      <c r="PUH27" s="780"/>
      <c r="PUI27" s="780"/>
      <c r="PUJ27" s="780"/>
      <c r="PUK27" s="780"/>
      <c r="PUL27" s="780"/>
      <c r="PUM27" s="780"/>
      <c r="PUN27" s="780"/>
      <c r="PUO27" s="780"/>
      <c r="PUP27" s="780"/>
      <c r="PUQ27" s="780"/>
      <c r="PUR27" s="780"/>
      <c r="PUS27" s="780"/>
      <c r="PUT27" s="780"/>
      <c r="PUU27" s="780"/>
      <c r="PUV27" s="780"/>
      <c r="PUW27" s="780"/>
      <c r="PUX27" s="780"/>
      <c r="PUY27" s="780"/>
      <c r="PUZ27" s="780"/>
      <c r="PVA27" s="780"/>
      <c r="PVB27" s="780"/>
      <c r="PVC27" s="780"/>
      <c r="PVD27" s="780"/>
      <c r="PVE27" s="780"/>
      <c r="PVF27" s="780"/>
      <c r="PVG27" s="780"/>
      <c r="PVH27" s="780"/>
      <c r="PVI27" s="780"/>
      <c r="PVJ27" s="780"/>
      <c r="PVK27" s="780"/>
      <c r="PVL27" s="780"/>
      <c r="PVM27" s="780"/>
      <c r="PVN27" s="780"/>
      <c r="PVO27" s="780"/>
      <c r="PVP27" s="780"/>
      <c r="PVQ27" s="780"/>
      <c r="PVR27" s="780"/>
      <c r="PVS27" s="780"/>
      <c r="PVT27" s="780"/>
      <c r="PVU27" s="780"/>
      <c r="PVV27" s="780"/>
      <c r="PVW27" s="780"/>
      <c r="PVX27" s="780"/>
      <c r="PVY27" s="780"/>
      <c r="PVZ27" s="780"/>
      <c r="PWA27" s="780"/>
      <c r="PWB27" s="780"/>
      <c r="PWC27" s="780"/>
      <c r="PWD27" s="780"/>
      <c r="PWE27" s="780"/>
      <c r="PWF27" s="780"/>
      <c r="PWG27" s="780"/>
      <c r="PWH27" s="780"/>
      <c r="PWI27" s="780"/>
      <c r="PWJ27" s="780"/>
      <c r="PWK27" s="780"/>
      <c r="PWL27" s="780"/>
      <c r="PWM27" s="780"/>
      <c r="PWN27" s="780"/>
      <c r="PWO27" s="780"/>
      <c r="PWP27" s="780"/>
      <c r="PWQ27" s="780"/>
      <c r="PWR27" s="780"/>
      <c r="PWS27" s="780"/>
      <c r="PWT27" s="780"/>
      <c r="PWU27" s="780"/>
      <c r="PWV27" s="780"/>
      <c r="PWW27" s="780"/>
      <c r="PWX27" s="780"/>
      <c r="PWY27" s="780"/>
      <c r="PWZ27" s="780"/>
      <c r="PXA27" s="780"/>
      <c r="PXB27" s="780"/>
      <c r="PXC27" s="780"/>
      <c r="PXD27" s="780"/>
      <c r="PXE27" s="780"/>
      <c r="PXF27" s="780"/>
      <c r="PXG27" s="780"/>
      <c r="PXH27" s="780"/>
      <c r="PXI27" s="780"/>
      <c r="PXJ27" s="780"/>
      <c r="PXK27" s="780"/>
      <c r="PXL27" s="780"/>
      <c r="PXM27" s="780"/>
      <c r="PXN27" s="780"/>
      <c r="PXO27" s="780"/>
      <c r="PXP27" s="780"/>
      <c r="PXQ27" s="780"/>
      <c r="PXR27" s="780"/>
      <c r="PXS27" s="780"/>
      <c r="PXT27" s="780"/>
      <c r="PXU27" s="780"/>
      <c r="PXV27" s="780"/>
      <c r="PXW27" s="780"/>
      <c r="PXX27" s="780"/>
      <c r="PXY27" s="780"/>
      <c r="PXZ27" s="780"/>
      <c r="PYA27" s="780"/>
      <c r="PYB27" s="780"/>
      <c r="PYC27" s="780"/>
      <c r="PYD27" s="780"/>
      <c r="PYE27" s="780"/>
      <c r="PYF27" s="780"/>
      <c r="PYG27" s="780"/>
      <c r="PYH27" s="780"/>
      <c r="PYI27" s="780"/>
      <c r="PYJ27" s="780"/>
      <c r="PYK27" s="780"/>
      <c r="PYL27" s="780"/>
      <c r="PYM27" s="780"/>
      <c r="PYN27" s="780"/>
      <c r="PYO27" s="780"/>
      <c r="PYP27" s="780"/>
      <c r="PYQ27" s="780"/>
      <c r="PYR27" s="780"/>
      <c r="PYS27" s="780"/>
      <c r="PYT27" s="780"/>
      <c r="PYU27" s="780"/>
      <c r="PYV27" s="780"/>
      <c r="PYW27" s="780"/>
      <c r="PYX27" s="780"/>
      <c r="PYY27" s="780"/>
      <c r="PYZ27" s="780"/>
      <c r="PZA27" s="780"/>
      <c r="PZB27" s="780"/>
      <c r="PZC27" s="780"/>
      <c r="PZD27" s="780"/>
      <c r="PZE27" s="780"/>
      <c r="PZF27" s="780"/>
      <c r="PZG27" s="780"/>
      <c r="PZH27" s="780"/>
      <c r="PZI27" s="780"/>
      <c r="PZJ27" s="780"/>
      <c r="PZK27" s="780"/>
      <c r="PZL27" s="780"/>
      <c r="PZM27" s="780"/>
      <c r="PZN27" s="780"/>
      <c r="PZO27" s="780"/>
      <c r="PZP27" s="780"/>
      <c r="PZQ27" s="780"/>
      <c r="PZR27" s="780"/>
      <c r="PZS27" s="780"/>
      <c r="PZT27" s="780"/>
      <c r="PZU27" s="780"/>
      <c r="PZV27" s="780"/>
      <c r="PZW27" s="780"/>
      <c r="PZX27" s="780"/>
      <c r="PZY27" s="780"/>
      <c r="PZZ27" s="780"/>
      <c r="QAA27" s="780"/>
      <c r="QAB27" s="780"/>
      <c r="QAC27" s="780"/>
      <c r="QAD27" s="780"/>
      <c r="QAE27" s="780"/>
      <c r="QAF27" s="780"/>
      <c r="QAG27" s="780"/>
      <c r="QAH27" s="780"/>
      <c r="QAI27" s="780"/>
      <c r="QAJ27" s="780"/>
      <c r="QAK27" s="780"/>
      <c r="QAL27" s="780"/>
      <c r="QAM27" s="780"/>
      <c r="QAN27" s="780"/>
      <c r="QAO27" s="780"/>
      <c r="QAP27" s="780"/>
      <c r="QAQ27" s="780"/>
      <c r="QAR27" s="780"/>
      <c r="QAS27" s="780"/>
      <c r="QAT27" s="780"/>
      <c r="QAU27" s="780"/>
      <c r="QAV27" s="780"/>
      <c r="QAW27" s="780"/>
      <c r="QAX27" s="780"/>
      <c r="QAY27" s="780"/>
      <c r="QAZ27" s="780"/>
      <c r="QBA27" s="780"/>
      <c r="QBB27" s="780"/>
      <c r="QBC27" s="780"/>
      <c r="QBD27" s="780"/>
      <c r="QBE27" s="780"/>
      <c r="QBF27" s="780"/>
      <c r="QBG27" s="780"/>
      <c r="QBH27" s="780"/>
      <c r="QBI27" s="780"/>
      <c r="QBJ27" s="780"/>
      <c r="QBK27" s="780"/>
      <c r="QBL27" s="780"/>
      <c r="QBM27" s="780"/>
      <c r="QBN27" s="780"/>
      <c r="QBO27" s="780"/>
      <c r="QBP27" s="780"/>
      <c r="QBQ27" s="780"/>
      <c r="QBR27" s="780"/>
      <c r="QBS27" s="780"/>
      <c r="QBT27" s="780"/>
      <c r="QBU27" s="780"/>
      <c r="QBV27" s="780"/>
      <c r="QBW27" s="780"/>
      <c r="QBX27" s="780"/>
      <c r="QBY27" s="780"/>
      <c r="QBZ27" s="780"/>
      <c r="QCA27" s="780"/>
      <c r="QCB27" s="780"/>
      <c r="QCC27" s="780"/>
      <c r="QCD27" s="780"/>
      <c r="QCE27" s="780"/>
      <c r="QCF27" s="780"/>
      <c r="QCG27" s="780"/>
      <c r="QCH27" s="780"/>
      <c r="QCI27" s="780"/>
      <c r="QCJ27" s="780"/>
      <c r="QCK27" s="780"/>
      <c r="QCL27" s="780"/>
      <c r="QCM27" s="780"/>
      <c r="QCN27" s="780"/>
      <c r="QCO27" s="780"/>
      <c r="QCP27" s="780"/>
      <c r="QCQ27" s="780"/>
      <c r="QCR27" s="780"/>
      <c r="QCS27" s="780"/>
      <c r="QCT27" s="780"/>
      <c r="QCU27" s="780"/>
      <c r="QCV27" s="780"/>
      <c r="QCW27" s="780"/>
      <c r="QCX27" s="780"/>
      <c r="QCY27" s="780"/>
      <c r="QCZ27" s="780"/>
      <c r="QDA27" s="780"/>
      <c r="QDB27" s="780"/>
      <c r="QDC27" s="780"/>
      <c r="QDD27" s="780"/>
      <c r="QDE27" s="780"/>
      <c r="QDF27" s="780"/>
      <c r="QDG27" s="780"/>
      <c r="QDH27" s="780"/>
      <c r="QDI27" s="780"/>
      <c r="QDJ27" s="780"/>
      <c r="QDK27" s="780"/>
      <c r="QDL27" s="780"/>
      <c r="QDM27" s="780"/>
      <c r="QDN27" s="780"/>
      <c r="QDO27" s="780"/>
      <c r="QDP27" s="780"/>
      <c r="QDQ27" s="780"/>
      <c r="QDR27" s="780"/>
      <c r="QDS27" s="780"/>
      <c r="QDT27" s="780"/>
      <c r="QDU27" s="780"/>
      <c r="QDV27" s="780"/>
      <c r="QDW27" s="780"/>
      <c r="QDX27" s="780"/>
      <c r="QDY27" s="780"/>
      <c r="QDZ27" s="780"/>
      <c r="QEA27" s="780"/>
      <c r="QEB27" s="780"/>
      <c r="QEC27" s="780"/>
      <c r="QED27" s="780"/>
      <c r="QEE27" s="780"/>
      <c r="QEF27" s="780"/>
      <c r="QEG27" s="780"/>
      <c r="QEH27" s="780"/>
      <c r="QEI27" s="780"/>
      <c r="QEJ27" s="780"/>
      <c r="QEK27" s="780"/>
      <c r="QEL27" s="780"/>
      <c r="QEM27" s="780"/>
      <c r="QEN27" s="780"/>
      <c r="QEO27" s="780"/>
      <c r="QEP27" s="780"/>
      <c r="QEQ27" s="780"/>
      <c r="QER27" s="780"/>
      <c r="QES27" s="780"/>
      <c r="QET27" s="780"/>
      <c r="QEU27" s="780"/>
      <c r="QEV27" s="780"/>
      <c r="QEW27" s="780"/>
      <c r="QEX27" s="780"/>
      <c r="QEY27" s="780"/>
      <c r="QEZ27" s="780"/>
      <c r="QFA27" s="780"/>
      <c r="QFB27" s="780"/>
      <c r="QFC27" s="780"/>
      <c r="QFD27" s="780"/>
      <c r="QFE27" s="780"/>
      <c r="QFF27" s="780"/>
      <c r="QFG27" s="780"/>
      <c r="QFH27" s="780"/>
      <c r="QFI27" s="780"/>
      <c r="QFJ27" s="780"/>
      <c r="QFK27" s="780"/>
      <c r="QFL27" s="780"/>
      <c r="QFM27" s="780"/>
      <c r="QFN27" s="780"/>
      <c r="QFO27" s="780"/>
      <c r="QFP27" s="780"/>
      <c r="QFQ27" s="780"/>
      <c r="QFR27" s="780"/>
      <c r="QFS27" s="780"/>
      <c r="QFT27" s="780"/>
      <c r="QFU27" s="780"/>
      <c r="QFV27" s="780"/>
      <c r="QFW27" s="780"/>
      <c r="QFX27" s="780"/>
      <c r="QFY27" s="780"/>
      <c r="QFZ27" s="780"/>
      <c r="QGA27" s="780"/>
      <c r="QGB27" s="780"/>
      <c r="QGC27" s="780"/>
      <c r="QGD27" s="780"/>
      <c r="QGE27" s="780"/>
      <c r="QGF27" s="780"/>
      <c r="QGG27" s="780"/>
      <c r="QGH27" s="780"/>
      <c r="QGI27" s="780"/>
      <c r="QGJ27" s="780"/>
      <c r="QGK27" s="780"/>
      <c r="QGL27" s="780"/>
      <c r="QGM27" s="780"/>
      <c r="QGN27" s="780"/>
      <c r="QGO27" s="780"/>
      <c r="QGP27" s="780"/>
      <c r="QGQ27" s="780"/>
      <c r="QGR27" s="780"/>
      <c r="QGS27" s="780"/>
      <c r="QGT27" s="780"/>
      <c r="QGU27" s="780"/>
      <c r="QGV27" s="780"/>
      <c r="QGW27" s="780"/>
      <c r="QGX27" s="780"/>
      <c r="QGY27" s="780"/>
      <c r="QGZ27" s="780"/>
      <c r="QHA27" s="780"/>
      <c r="QHB27" s="780"/>
      <c r="QHC27" s="780"/>
      <c r="QHD27" s="780"/>
      <c r="QHE27" s="780"/>
      <c r="QHF27" s="780"/>
      <c r="QHG27" s="780"/>
      <c r="QHH27" s="780"/>
      <c r="QHI27" s="780"/>
      <c r="QHJ27" s="780"/>
      <c r="QHK27" s="780"/>
      <c r="QHL27" s="780"/>
      <c r="QHM27" s="780"/>
      <c r="QHN27" s="780"/>
      <c r="QHO27" s="780"/>
      <c r="QHP27" s="780"/>
      <c r="QHQ27" s="780"/>
      <c r="QHR27" s="780"/>
      <c r="QHS27" s="780"/>
      <c r="QHT27" s="780"/>
      <c r="QHU27" s="780"/>
      <c r="QHV27" s="780"/>
      <c r="QHW27" s="780"/>
      <c r="QHX27" s="780"/>
      <c r="QHY27" s="780"/>
      <c r="QHZ27" s="780"/>
      <c r="QIA27" s="780"/>
      <c r="QIB27" s="780"/>
      <c r="QIC27" s="780"/>
      <c r="QID27" s="780"/>
      <c r="QIE27" s="780"/>
      <c r="QIF27" s="780"/>
      <c r="QIG27" s="780"/>
      <c r="QIH27" s="780"/>
      <c r="QII27" s="780"/>
      <c r="QIJ27" s="780"/>
      <c r="QIK27" s="780"/>
      <c r="QIL27" s="780"/>
      <c r="QIM27" s="780"/>
      <c r="QIN27" s="780"/>
      <c r="QIO27" s="780"/>
      <c r="QIP27" s="780"/>
      <c r="QIQ27" s="780"/>
      <c r="QIR27" s="780"/>
      <c r="QIS27" s="780"/>
      <c r="QIT27" s="780"/>
      <c r="QIU27" s="780"/>
      <c r="QIV27" s="780"/>
      <c r="QIW27" s="780"/>
      <c r="QIX27" s="780"/>
      <c r="QIY27" s="780"/>
      <c r="QIZ27" s="780"/>
      <c r="QJA27" s="780"/>
      <c r="QJB27" s="780"/>
      <c r="QJC27" s="780"/>
      <c r="QJD27" s="780"/>
      <c r="QJE27" s="780"/>
      <c r="QJF27" s="780"/>
      <c r="QJG27" s="780"/>
      <c r="QJH27" s="780"/>
      <c r="QJI27" s="780"/>
      <c r="QJJ27" s="780"/>
      <c r="QJK27" s="780"/>
      <c r="QJL27" s="780"/>
      <c r="QJM27" s="780"/>
      <c r="QJN27" s="780"/>
      <c r="QJO27" s="780"/>
      <c r="QJP27" s="780"/>
      <c r="QJQ27" s="780"/>
      <c r="QJR27" s="780"/>
      <c r="QJS27" s="780"/>
      <c r="QJT27" s="780"/>
      <c r="QJU27" s="780"/>
      <c r="QJV27" s="780"/>
      <c r="QJW27" s="780"/>
      <c r="QJX27" s="780"/>
      <c r="QJY27" s="780"/>
      <c r="QJZ27" s="780"/>
      <c r="QKA27" s="780"/>
      <c r="QKB27" s="780"/>
      <c r="QKC27" s="780"/>
      <c r="QKD27" s="780"/>
      <c r="QKE27" s="780"/>
      <c r="QKF27" s="780"/>
      <c r="QKG27" s="780"/>
      <c r="QKH27" s="780"/>
      <c r="QKI27" s="780"/>
      <c r="QKJ27" s="780"/>
      <c r="QKK27" s="780"/>
      <c r="QKL27" s="780"/>
      <c r="QKM27" s="780"/>
      <c r="QKN27" s="780"/>
      <c r="QKO27" s="780"/>
      <c r="QKP27" s="780"/>
      <c r="QKQ27" s="780"/>
      <c r="QKR27" s="780"/>
      <c r="QKS27" s="780"/>
      <c r="QKT27" s="780"/>
      <c r="QKU27" s="780"/>
      <c r="QKV27" s="780"/>
      <c r="QKW27" s="780"/>
      <c r="QKX27" s="780"/>
      <c r="QKY27" s="780"/>
      <c r="QKZ27" s="780"/>
      <c r="QLA27" s="780"/>
      <c r="QLB27" s="780"/>
      <c r="QLC27" s="780"/>
      <c r="QLD27" s="780"/>
      <c r="QLE27" s="780"/>
      <c r="QLF27" s="780"/>
      <c r="QLG27" s="780"/>
      <c r="QLH27" s="780"/>
      <c r="QLI27" s="780"/>
      <c r="QLJ27" s="780"/>
      <c r="QLK27" s="780"/>
      <c r="QLL27" s="780"/>
      <c r="QLM27" s="780"/>
      <c r="QLN27" s="780"/>
      <c r="QLO27" s="780"/>
      <c r="QLP27" s="780"/>
      <c r="QLQ27" s="780"/>
      <c r="QLR27" s="780"/>
      <c r="QLS27" s="780"/>
      <c r="QLT27" s="780"/>
      <c r="QLU27" s="780"/>
      <c r="QLV27" s="780"/>
      <c r="QLW27" s="780"/>
      <c r="QLX27" s="780"/>
      <c r="QLY27" s="780"/>
      <c r="QLZ27" s="780"/>
      <c r="QMA27" s="780"/>
      <c r="QMB27" s="780"/>
      <c r="QMC27" s="780"/>
      <c r="QMD27" s="780"/>
      <c r="QME27" s="780"/>
      <c r="QMF27" s="780"/>
      <c r="QMG27" s="780"/>
      <c r="QMH27" s="780"/>
      <c r="QMI27" s="780"/>
      <c r="QMJ27" s="780"/>
      <c r="QMK27" s="780"/>
      <c r="QML27" s="780"/>
      <c r="QMM27" s="780"/>
      <c r="QMN27" s="780"/>
      <c r="QMO27" s="780"/>
      <c r="QMP27" s="780"/>
      <c r="QMQ27" s="780"/>
      <c r="QMR27" s="780"/>
      <c r="QMS27" s="780"/>
      <c r="QMT27" s="780"/>
      <c r="QMU27" s="780"/>
      <c r="QMV27" s="780"/>
      <c r="QMW27" s="780"/>
      <c r="QMX27" s="780"/>
      <c r="QMY27" s="780"/>
      <c r="QMZ27" s="780"/>
      <c r="QNA27" s="780"/>
      <c r="QNB27" s="780"/>
      <c r="QNC27" s="780"/>
      <c r="QND27" s="780"/>
      <c r="QNE27" s="780"/>
      <c r="QNF27" s="780"/>
      <c r="QNG27" s="780"/>
      <c r="QNH27" s="780"/>
      <c r="QNI27" s="780"/>
      <c r="QNJ27" s="780"/>
      <c r="QNK27" s="780"/>
      <c r="QNL27" s="780"/>
      <c r="QNM27" s="780"/>
      <c r="QNN27" s="780"/>
      <c r="QNO27" s="780"/>
      <c r="QNP27" s="780"/>
      <c r="QNQ27" s="780"/>
      <c r="QNR27" s="780"/>
      <c r="QNS27" s="780"/>
      <c r="QNT27" s="780"/>
      <c r="QNU27" s="780"/>
      <c r="QNV27" s="780"/>
      <c r="QNW27" s="780"/>
      <c r="QNX27" s="780"/>
      <c r="QNY27" s="780"/>
      <c r="QNZ27" s="780"/>
      <c r="QOA27" s="780"/>
      <c r="QOB27" s="780"/>
      <c r="QOC27" s="780"/>
      <c r="QOD27" s="780"/>
      <c r="QOE27" s="780"/>
      <c r="QOF27" s="780"/>
      <c r="QOG27" s="780"/>
      <c r="QOH27" s="780"/>
      <c r="QOI27" s="780"/>
      <c r="QOJ27" s="780"/>
      <c r="QOK27" s="780"/>
      <c r="QOL27" s="780"/>
      <c r="QOM27" s="780"/>
      <c r="QON27" s="780"/>
      <c r="QOO27" s="780"/>
      <c r="QOP27" s="780"/>
      <c r="QOQ27" s="780"/>
      <c r="QOR27" s="780"/>
      <c r="QOS27" s="780"/>
      <c r="QOT27" s="780"/>
      <c r="QOU27" s="780"/>
      <c r="QOV27" s="780"/>
      <c r="QOW27" s="780"/>
      <c r="QOX27" s="780"/>
      <c r="QOY27" s="780"/>
      <c r="QOZ27" s="780"/>
      <c r="QPA27" s="780"/>
      <c r="QPB27" s="780"/>
      <c r="QPC27" s="780"/>
      <c r="QPD27" s="780"/>
      <c r="QPE27" s="780"/>
      <c r="QPF27" s="780"/>
      <c r="QPG27" s="780"/>
      <c r="QPH27" s="780"/>
      <c r="QPI27" s="780"/>
      <c r="QPJ27" s="780"/>
      <c r="QPK27" s="780"/>
      <c r="QPL27" s="780"/>
      <c r="QPM27" s="780"/>
      <c r="QPN27" s="780"/>
      <c r="QPO27" s="780"/>
      <c r="QPP27" s="780"/>
      <c r="QPQ27" s="780"/>
      <c r="QPR27" s="780"/>
      <c r="QPS27" s="780"/>
      <c r="QPT27" s="780"/>
      <c r="QPU27" s="780"/>
      <c r="QPV27" s="780"/>
      <c r="QPW27" s="780"/>
      <c r="QPX27" s="780"/>
      <c r="QPY27" s="780"/>
      <c r="QPZ27" s="780"/>
      <c r="QQA27" s="780"/>
      <c r="QQB27" s="780"/>
      <c r="QQC27" s="780"/>
      <c r="QQD27" s="780"/>
      <c r="QQE27" s="780"/>
      <c r="QQF27" s="780"/>
      <c r="QQG27" s="780"/>
      <c r="QQH27" s="780"/>
      <c r="QQI27" s="780"/>
      <c r="QQJ27" s="780"/>
      <c r="QQK27" s="780"/>
      <c r="QQL27" s="780"/>
      <c r="QQM27" s="780"/>
      <c r="QQN27" s="780"/>
      <c r="QQO27" s="780"/>
      <c r="QQP27" s="780"/>
      <c r="QQQ27" s="780"/>
      <c r="QQR27" s="780"/>
      <c r="QQS27" s="780"/>
      <c r="QQT27" s="780"/>
      <c r="QQU27" s="780"/>
      <c r="QQV27" s="780"/>
      <c r="QQW27" s="780"/>
      <c r="QQX27" s="780"/>
      <c r="QQY27" s="780"/>
      <c r="QQZ27" s="780"/>
      <c r="QRA27" s="780"/>
      <c r="QRB27" s="780"/>
      <c r="QRC27" s="780"/>
      <c r="QRD27" s="780"/>
      <c r="QRE27" s="780"/>
      <c r="QRF27" s="780"/>
      <c r="QRG27" s="780"/>
      <c r="QRH27" s="780"/>
      <c r="QRI27" s="780"/>
      <c r="QRJ27" s="780"/>
      <c r="QRK27" s="780"/>
      <c r="QRL27" s="780"/>
      <c r="QRM27" s="780"/>
      <c r="QRN27" s="780"/>
      <c r="QRO27" s="780"/>
      <c r="QRP27" s="780"/>
      <c r="QRQ27" s="780"/>
      <c r="QRR27" s="780"/>
      <c r="QRS27" s="780"/>
      <c r="QRT27" s="780"/>
      <c r="QRU27" s="780"/>
      <c r="QRV27" s="780"/>
      <c r="QRW27" s="780"/>
      <c r="QRX27" s="780"/>
      <c r="QRY27" s="780"/>
      <c r="QRZ27" s="780"/>
      <c r="QSA27" s="780"/>
      <c r="QSB27" s="780"/>
      <c r="QSC27" s="780"/>
      <c r="QSD27" s="780"/>
      <c r="QSE27" s="780"/>
      <c r="QSF27" s="780"/>
      <c r="QSG27" s="780"/>
      <c r="QSH27" s="780"/>
      <c r="QSI27" s="780"/>
      <c r="QSJ27" s="780"/>
      <c r="QSK27" s="780"/>
      <c r="QSL27" s="780"/>
      <c r="QSM27" s="780"/>
      <c r="QSN27" s="780"/>
      <c r="QSO27" s="780"/>
      <c r="QSP27" s="780"/>
      <c r="QSQ27" s="780"/>
      <c r="QSR27" s="780"/>
      <c r="QSS27" s="780"/>
      <c r="QST27" s="780"/>
      <c r="QSU27" s="780"/>
      <c r="QSV27" s="780"/>
      <c r="QSW27" s="780"/>
      <c r="QSX27" s="780"/>
      <c r="QSY27" s="780"/>
      <c r="QSZ27" s="780"/>
      <c r="QTA27" s="780"/>
      <c r="QTB27" s="780"/>
      <c r="QTC27" s="780"/>
      <c r="QTD27" s="780"/>
      <c r="QTE27" s="780"/>
      <c r="QTF27" s="780"/>
      <c r="QTG27" s="780"/>
      <c r="QTH27" s="780"/>
      <c r="QTI27" s="780"/>
      <c r="QTJ27" s="780"/>
      <c r="QTK27" s="780"/>
      <c r="QTL27" s="780"/>
      <c r="QTM27" s="780"/>
      <c r="QTN27" s="780"/>
      <c r="QTO27" s="780"/>
      <c r="QTP27" s="780"/>
      <c r="QTQ27" s="780"/>
      <c r="QTR27" s="780"/>
      <c r="QTS27" s="780"/>
      <c r="QTT27" s="780"/>
      <c r="QTU27" s="780"/>
      <c r="QTV27" s="780"/>
      <c r="QTW27" s="780"/>
      <c r="QTX27" s="780"/>
      <c r="QTY27" s="780"/>
      <c r="QTZ27" s="780"/>
      <c r="QUA27" s="780"/>
      <c r="QUB27" s="780"/>
      <c r="QUC27" s="780"/>
      <c r="QUD27" s="780"/>
      <c r="QUE27" s="780"/>
      <c r="QUF27" s="780"/>
      <c r="QUG27" s="780"/>
      <c r="QUH27" s="780"/>
      <c r="QUI27" s="780"/>
      <c r="QUJ27" s="780"/>
      <c r="QUK27" s="780"/>
      <c r="QUL27" s="780"/>
      <c r="QUM27" s="780"/>
      <c r="QUN27" s="780"/>
      <c r="QUO27" s="780"/>
      <c r="QUP27" s="780"/>
      <c r="QUQ27" s="780"/>
      <c r="QUR27" s="780"/>
      <c r="QUS27" s="780"/>
      <c r="QUT27" s="780"/>
      <c r="QUU27" s="780"/>
      <c r="QUV27" s="780"/>
      <c r="QUW27" s="780"/>
      <c r="QUX27" s="780"/>
      <c r="QUY27" s="780"/>
      <c r="QUZ27" s="780"/>
      <c r="QVA27" s="780"/>
      <c r="QVB27" s="780"/>
      <c r="QVC27" s="780"/>
      <c r="QVD27" s="780"/>
      <c r="QVE27" s="780"/>
      <c r="QVF27" s="780"/>
      <c r="QVG27" s="780"/>
      <c r="QVH27" s="780"/>
      <c r="QVI27" s="780"/>
      <c r="QVJ27" s="780"/>
      <c r="QVK27" s="780"/>
      <c r="QVL27" s="780"/>
      <c r="QVM27" s="780"/>
      <c r="QVN27" s="780"/>
      <c r="QVO27" s="780"/>
      <c r="QVP27" s="780"/>
      <c r="QVQ27" s="780"/>
      <c r="QVR27" s="780"/>
      <c r="QVS27" s="780"/>
      <c r="QVT27" s="780"/>
      <c r="QVU27" s="780"/>
      <c r="QVV27" s="780"/>
      <c r="QVW27" s="780"/>
      <c r="QVX27" s="780"/>
      <c r="QVY27" s="780"/>
      <c r="QVZ27" s="780"/>
      <c r="QWA27" s="780"/>
      <c r="QWB27" s="780"/>
      <c r="QWC27" s="780"/>
      <c r="QWD27" s="780"/>
      <c r="QWE27" s="780"/>
      <c r="QWF27" s="780"/>
      <c r="QWG27" s="780"/>
      <c r="QWH27" s="780"/>
      <c r="QWI27" s="780"/>
      <c r="QWJ27" s="780"/>
      <c r="QWK27" s="780"/>
      <c r="QWL27" s="780"/>
      <c r="QWM27" s="780"/>
      <c r="QWN27" s="780"/>
      <c r="QWO27" s="780"/>
      <c r="QWP27" s="780"/>
      <c r="QWQ27" s="780"/>
      <c r="QWR27" s="780"/>
      <c r="QWS27" s="780"/>
      <c r="QWT27" s="780"/>
      <c r="QWU27" s="780"/>
      <c r="QWV27" s="780"/>
      <c r="QWW27" s="780"/>
      <c r="QWX27" s="780"/>
      <c r="QWY27" s="780"/>
      <c r="QWZ27" s="780"/>
      <c r="QXA27" s="780"/>
      <c r="QXB27" s="780"/>
      <c r="QXC27" s="780"/>
      <c r="QXD27" s="780"/>
      <c r="QXE27" s="780"/>
      <c r="QXF27" s="780"/>
      <c r="QXG27" s="780"/>
      <c r="QXH27" s="780"/>
      <c r="QXI27" s="780"/>
      <c r="QXJ27" s="780"/>
      <c r="QXK27" s="780"/>
      <c r="QXL27" s="780"/>
      <c r="QXM27" s="780"/>
      <c r="QXN27" s="780"/>
      <c r="QXO27" s="780"/>
      <c r="QXP27" s="780"/>
      <c r="QXQ27" s="780"/>
      <c r="QXR27" s="780"/>
      <c r="QXS27" s="780"/>
      <c r="QXT27" s="780"/>
      <c r="QXU27" s="780"/>
      <c r="QXV27" s="780"/>
      <c r="QXW27" s="780"/>
      <c r="QXX27" s="780"/>
      <c r="QXY27" s="780"/>
      <c r="QXZ27" s="780"/>
      <c r="QYA27" s="780"/>
      <c r="QYB27" s="780"/>
      <c r="QYC27" s="780"/>
      <c r="QYD27" s="780"/>
      <c r="QYE27" s="780"/>
      <c r="QYF27" s="780"/>
      <c r="QYG27" s="780"/>
      <c r="QYH27" s="780"/>
      <c r="QYI27" s="780"/>
      <c r="QYJ27" s="780"/>
      <c r="QYK27" s="780"/>
      <c r="QYL27" s="780"/>
      <c r="QYM27" s="780"/>
      <c r="QYN27" s="780"/>
      <c r="QYO27" s="780"/>
      <c r="QYP27" s="780"/>
      <c r="QYQ27" s="780"/>
      <c r="QYR27" s="780"/>
      <c r="QYS27" s="780"/>
      <c r="QYT27" s="780"/>
      <c r="QYU27" s="780"/>
      <c r="QYV27" s="780"/>
      <c r="QYW27" s="780"/>
      <c r="QYX27" s="780"/>
      <c r="QYY27" s="780"/>
      <c r="QYZ27" s="780"/>
      <c r="QZA27" s="780"/>
      <c r="QZB27" s="780"/>
      <c r="QZC27" s="780"/>
      <c r="QZD27" s="780"/>
      <c r="QZE27" s="780"/>
      <c r="QZF27" s="780"/>
      <c r="QZG27" s="780"/>
      <c r="QZH27" s="780"/>
      <c r="QZI27" s="780"/>
      <c r="QZJ27" s="780"/>
      <c r="QZK27" s="780"/>
      <c r="QZL27" s="780"/>
      <c r="QZM27" s="780"/>
      <c r="QZN27" s="780"/>
      <c r="QZO27" s="780"/>
      <c r="QZP27" s="780"/>
      <c r="QZQ27" s="780"/>
      <c r="QZR27" s="780"/>
      <c r="QZS27" s="780"/>
      <c r="QZT27" s="780"/>
      <c r="QZU27" s="780"/>
      <c r="QZV27" s="780"/>
      <c r="QZW27" s="780"/>
      <c r="QZX27" s="780"/>
      <c r="QZY27" s="780"/>
      <c r="QZZ27" s="780"/>
      <c r="RAA27" s="780"/>
      <c r="RAB27" s="780"/>
      <c r="RAC27" s="780"/>
      <c r="RAD27" s="780"/>
      <c r="RAE27" s="780"/>
      <c r="RAF27" s="780"/>
      <c r="RAG27" s="780"/>
      <c r="RAH27" s="780"/>
      <c r="RAI27" s="780"/>
      <c r="RAJ27" s="780"/>
      <c r="RAK27" s="780"/>
      <c r="RAL27" s="780"/>
      <c r="RAM27" s="780"/>
      <c r="RAN27" s="780"/>
      <c r="RAO27" s="780"/>
      <c r="RAP27" s="780"/>
      <c r="RAQ27" s="780"/>
      <c r="RAR27" s="780"/>
      <c r="RAS27" s="780"/>
      <c r="RAT27" s="780"/>
      <c r="RAU27" s="780"/>
      <c r="RAV27" s="780"/>
      <c r="RAW27" s="780"/>
      <c r="RAX27" s="780"/>
      <c r="RAY27" s="780"/>
      <c r="RAZ27" s="780"/>
      <c r="RBA27" s="780"/>
      <c r="RBB27" s="780"/>
      <c r="RBC27" s="780"/>
      <c r="RBD27" s="780"/>
      <c r="RBE27" s="780"/>
      <c r="RBF27" s="780"/>
      <c r="RBG27" s="780"/>
      <c r="RBH27" s="780"/>
      <c r="RBI27" s="780"/>
      <c r="RBJ27" s="780"/>
      <c r="RBK27" s="780"/>
      <c r="RBL27" s="780"/>
      <c r="RBM27" s="780"/>
      <c r="RBN27" s="780"/>
      <c r="RBO27" s="780"/>
      <c r="RBP27" s="780"/>
      <c r="RBQ27" s="780"/>
      <c r="RBR27" s="780"/>
      <c r="RBS27" s="780"/>
      <c r="RBT27" s="780"/>
      <c r="RBU27" s="780"/>
      <c r="RBV27" s="780"/>
      <c r="RBW27" s="780"/>
      <c r="RBX27" s="780"/>
      <c r="RBY27" s="780"/>
      <c r="RBZ27" s="780"/>
      <c r="RCA27" s="780"/>
      <c r="RCB27" s="780"/>
      <c r="RCC27" s="780"/>
      <c r="RCD27" s="780"/>
      <c r="RCE27" s="780"/>
      <c r="RCF27" s="780"/>
      <c r="RCG27" s="780"/>
      <c r="RCH27" s="780"/>
      <c r="RCI27" s="780"/>
      <c r="RCJ27" s="780"/>
      <c r="RCK27" s="780"/>
      <c r="RCL27" s="780"/>
      <c r="RCM27" s="780"/>
      <c r="RCN27" s="780"/>
      <c r="RCO27" s="780"/>
      <c r="RCP27" s="780"/>
      <c r="RCQ27" s="780"/>
      <c r="RCR27" s="780"/>
      <c r="RCS27" s="780"/>
      <c r="RCT27" s="780"/>
      <c r="RCU27" s="780"/>
      <c r="RCV27" s="780"/>
      <c r="RCW27" s="780"/>
      <c r="RCX27" s="780"/>
      <c r="RCY27" s="780"/>
      <c r="RCZ27" s="780"/>
      <c r="RDA27" s="780"/>
      <c r="RDB27" s="780"/>
      <c r="RDC27" s="780"/>
      <c r="RDD27" s="780"/>
      <c r="RDE27" s="780"/>
      <c r="RDF27" s="780"/>
      <c r="RDG27" s="780"/>
      <c r="RDH27" s="780"/>
      <c r="RDI27" s="780"/>
      <c r="RDJ27" s="780"/>
      <c r="RDK27" s="780"/>
      <c r="RDL27" s="780"/>
      <c r="RDM27" s="780"/>
      <c r="RDN27" s="780"/>
      <c r="RDO27" s="780"/>
      <c r="RDP27" s="780"/>
      <c r="RDQ27" s="780"/>
      <c r="RDR27" s="780"/>
      <c r="RDS27" s="780"/>
      <c r="RDT27" s="780"/>
      <c r="RDU27" s="780"/>
      <c r="RDV27" s="780"/>
      <c r="RDW27" s="780"/>
      <c r="RDX27" s="780"/>
      <c r="RDY27" s="780"/>
      <c r="RDZ27" s="780"/>
      <c r="REA27" s="780"/>
      <c r="REB27" s="780"/>
      <c r="REC27" s="780"/>
      <c r="RED27" s="780"/>
      <c r="REE27" s="780"/>
      <c r="REF27" s="780"/>
      <c r="REG27" s="780"/>
      <c r="REH27" s="780"/>
      <c r="REI27" s="780"/>
      <c r="REJ27" s="780"/>
      <c r="REK27" s="780"/>
      <c r="REL27" s="780"/>
      <c r="REM27" s="780"/>
      <c r="REN27" s="780"/>
      <c r="REO27" s="780"/>
      <c r="REP27" s="780"/>
      <c r="REQ27" s="780"/>
      <c r="RER27" s="780"/>
      <c r="RES27" s="780"/>
      <c r="RET27" s="780"/>
      <c r="REU27" s="780"/>
      <c r="REV27" s="780"/>
      <c r="REW27" s="780"/>
      <c r="REX27" s="780"/>
      <c r="REY27" s="780"/>
      <c r="REZ27" s="780"/>
      <c r="RFA27" s="780"/>
      <c r="RFB27" s="780"/>
      <c r="RFC27" s="780"/>
      <c r="RFD27" s="780"/>
      <c r="RFE27" s="780"/>
      <c r="RFF27" s="780"/>
      <c r="RFG27" s="780"/>
      <c r="RFH27" s="780"/>
      <c r="RFI27" s="780"/>
      <c r="RFJ27" s="780"/>
      <c r="RFK27" s="780"/>
      <c r="RFL27" s="780"/>
      <c r="RFM27" s="780"/>
      <c r="RFN27" s="780"/>
      <c r="RFO27" s="780"/>
      <c r="RFP27" s="780"/>
      <c r="RFQ27" s="780"/>
      <c r="RFR27" s="780"/>
      <c r="RFS27" s="780"/>
      <c r="RFT27" s="780"/>
      <c r="RFU27" s="780"/>
      <c r="RFV27" s="780"/>
      <c r="RFW27" s="780"/>
      <c r="RFX27" s="780"/>
      <c r="RFY27" s="780"/>
      <c r="RFZ27" s="780"/>
      <c r="RGA27" s="780"/>
      <c r="RGB27" s="780"/>
      <c r="RGC27" s="780"/>
      <c r="RGD27" s="780"/>
      <c r="RGE27" s="780"/>
      <c r="RGF27" s="780"/>
      <c r="RGG27" s="780"/>
      <c r="RGH27" s="780"/>
      <c r="RGI27" s="780"/>
      <c r="RGJ27" s="780"/>
      <c r="RGK27" s="780"/>
      <c r="RGL27" s="780"/>
      <c r="RGM27" s="780"/>
      <c r="RGN27" s="780"/>
      <c r="RGO27" s="780"/>
      <c r="RGP27" s="780"/>
      <c r="RGQ27" s="780"/>
      <c r="RGR27" s="780"/>
      <c r="RGS27" s="780"/>
      <c r="RGT27" s="780"/>
      <c r="RGU27" s="780"/>
      <c r="RGV27" s="780"/>
      <c r="RGW27" s="780"/>
      <c r="RGX27" s="780"/>
      <c r="RGY27" s="780"/>
      <c r="RGZ27" s="780"/>
      <c r="RHA27" s="780"/>
      <c r="RHB27" s="780"/>
      <c r="RHC27" s="780"/>
      <c r="RHD27" s="780"/>
      <c r="RHE27" s="780"/>
      <c r="RHF27" s="780"/>
      <c r="RHG27" s="780"/>
      <c r="RHH27" s="780"/>
      <c r="RHI27" s="780"/>
      <c r="RHJ27" s="780"/>
      <c r="RHK27" s="780"/>
      <c r="RHL27" s="780"/>
      <c r="RHM27" s="780"/>
      <c r="RHN27" s="780"/>
      <c r="RHO27" s="780"/>
      <c r="RHP27" s="780"/>
      <c r="RHQ27" s="780"/>
      <c r="RHR27" s="780"/>
      <c r="RHS27" s="780"/>
      <c r="RHT27" s="780"/>
      <c r="RHU27" s="780"/>
      <c r="RHV27" s="780"/>
      <c r="RHW27" s="780"/>
      <c r="RHX27" s="780"/>
      <c r="RHY27" s="780"/>
      <c r="RHZ27" s="780"/>
      <c r="RIA27" s="780"/>
      <c r="RIB27" s="780"/>
      <c r="RIC27" s="780"/>
      <c r="RID27" s="780"/>
      <c r="RIE27" s="780"/>
      <c r="RIF27" s="780"/>
      <c r="RIG27" s="780"/>
      <c r="RIH27" s="780"/>
      <c r="RII27" s="780"/>
      <c r="RIJ27" s="780"/>
      <c r="RIK27" s="780"/>
      <c r="RIL27" s="780"/>
      <c r="RIM27" s="780"/>
      <c r="RIN27" s="780"/>
      <c r="RIO27" s="780"/>
      <c r="RIP27" s="780"/>
      <c r="RIQ27" s="780"/>
      <c r="RIR27" s="780"/>
      <c r="RIS27" s="780"/>
      <c r="RIT27" s="780"/>
      <c r="RIU27" s="780"/>
      <c r="RIV27" s="780"/>
      <c r="RIW27" s="780"/>
      <c r="RIX27" s="780"/>
      <c r="RIY27" s="780"/>
      <c r="RIZ27" s="780"/>
      <c r="RJA27" s="780"/>
      <c r="RJB27" s="780"/>
      <c r="RJC27" s="780"/>
      <c r="RJD27" s="780"/>
      <c r="RJE27" s="780"/>
      <c r="RJF27" s="780"/>
      <c r="RJG27" s="780"/>
      <c r="RJH27" s="780"/>
      <c r="RJI27" s="780"/>
      <c r="RJJ27" s="780"/>
      <c r="RJK27" s="780"/>
      <c r="RJL27" s="780"/>
      <c r="RJM27" s="780"/>
      <c r="RJN27" s="780"/>
      <c r="RJO27" s="780"/>
      <c r="RJP27" s="780"/>
      <c r="RJQ27" s="780"/>
      <c r="RJR27" s="780"/>
      <c r="RJS27" s="780"/>
      <c r="RJT27" s="780"/>
      <c r="RJU27" s="780"/>
      <c r="RJV27" s="780"/>
      <c r="RJW27" s="780"/>
      <c r="RJX27" s="780"/>
      <c r="RJY27" s="780"/>
      <c r="RJZ27" s="780"/>
      <c r="RKA27" s="780"/>
      <c r="RKB27" s="780"/>
      <c r="RKC27" s="780"/>
      <c r="RKD27" s="780"/>
      <c r="RKE27" s="780"/>
      <c r="RKF27" s="780"/>
      <c r="RKG27" s="780"/>
      <c r="RKH27" s="780"/>
      <c r="RKI27" s="780"/>
      <c r="RKJ27" s="780"/>
      <c r="RKK27" s="780"/>
      <c r="RKL27" s="780"/>
      <c r="RKM27" s="780"/>
      <c r="RKN27" s="780"/>
      <c r="RKO27" s="780"/>
      <c r="RKP27" s="780"/>
      <c r="RKQ27" s="780"/>
      <c r="RKR27" s="780"/>
      <c r="RKS27" s="780"/>
      <c r="RKT27" s="780"/>
      <c r="RKU27" s="780"/>
      <c r="RKV27" s="780"/>
      <c r="RKW27" s="780"/>
      <c r="RKX27" s="780"/>
      <c r="RKY27" s="780"/>
      <c r="RKZ27" s="780"/>
      <c r="RLA27" s="780"/>
      <c r="RLB27" s="780"/>
      <c r="RLC27" s="780"/>
      <c r="RLD27" s="780"/>
      <c r="RLE27" s="780"/>
      <c r="RLF27" s="780"/>
      <c r="RLG27" s="780"/>
      <c r="RLH27" s="780"/>
      <c r="RLI27" s="780"/>
      <c r="RLJ27" s="780"/>
      <c r="RLK27" s="780"/>
      <c r="RLL27" s="780"/>
      <c r="RLM27" s="780"/>
      <c r="RLN27" s="780"/>
      <c r="RLO27" s="780"/>
      <c r="RLP27" s="780"/>
      <c r="RLQ27" s="780"/>
      <c r="RLR27" s="780"/>
      <c r="RLS27" s="780"/>
      <c r="RLT27" s="780"/>
      <c r="RLU27" s="780"/>
      <c r="RLV27" s="780"/>
      <c r="RLW27" s="780"/>
      <c r="RLX27" s="780"/>
      <c r="RLY27" s="780"/>
      <c r="RLZ27" s="780"/>
      <c r="RMA27" s="780"/>
      <c r="RMB27" s="780"/>
      <c r="RMC27" s="780"/>
      <c r="RMD27" s="780"/>
      <c r="RME27" s="780"/>
      <c r="RMF27" s="780"/>
      <c r="RMG27" s="780"/>
      <c r="RMH27" s="780"/>
      <c r="RMI27" s="780"/>
      <c r="RMJ27" s="780"/>
      <c r="RMK27" s="780"/>
      <c r="RML27" s="780"/>
      <c r="RMM27" s="780"/>
      <c r="RMN27" s="780"/>
      <c r="RMO27" s="780"/>
      <c r="RMP27" s="780"/>
      <c r="RMQ27" s="780"/>
      <c r="RMR27" s="780"/>
      <c r="RMS27" s="780"/>
      <c r="RMT27" s="780"/>
      <c r="RMU27" s="780"/>
      <c r="RMV27" s="780"/>
      <c r="RMW27" s="780"/>
      <c r="RMX27" s="780"/>
      <c r="RMY27" s="780"/>
      <c r="RMZ27" s="780"/>
      <c r="RNA27" s="780"/>
      <c r="RNB27" s="780"/>
      <c r="RNC27" s="780"/>
      <c r="RND27" s="780"/>
      <c r="RNE27" s="780"/>
      <c r="RNF27" s="780"/>
      <c r="RNG27" s="780"/>
      <c r="RNH27" s="780"/>
      <c r="RNI27" s="780"/>
      <c r="RNJ27" s="780"/>
      <c r="RNK27" s="780"/>
      <c r="RNL27" s="780"/>
      <c r="RNM27" s="780"/>
      <c r="RNN27" s="780"/>
      <c r="RNO27" s="780"/>
      <c r="RNP27" s="780"/>
      <c r="RNQ27" s="780"/>
      <c r="RNR27" s="780"/>
      <c r="RNS27" s="780"/>
      <c r="RNT27" s="780"/>
      <c r="RNU27" s="780"/>
      <c r="RNV27" s="780"/>
      <c r="RNW27" s="780"/>
      <c r="RNX27" s="780"/>
      <c r="RNY27" s="780"/>
      <c r="RNZ27" s="780"/>
      <c r="ROA27" s="780"/>
      <c r="ROB27" s="780"/>
      <c r="ROC27" s="780"/>
      <c r="ROD27" s="780"/>
      <c r="ROE27" s="780"/>
      <c r="ROF27" s="780"/>
      <c r="ROG27" s="780"/>
      <c r="ROH27" s="780"/>
      <c r="ROI27" s="780"/>
      <c r="ROJ27" s="780"/>
      <c r="ROK27" s="780"/>
      <c r="ROL27" s="780"/>
      <c r="ROM27" s="780"/>
      <c r="RON27" s="780"/>
      <c r="ROO27" s="780"/>
      <c r="ROP27" s="780"/>
      <c r="ROQ27" s="780"/>
      <c r="ROR27" s="780"/>
      <c r="ROS27" s="780"/>
      <c r="ROT27" s="780"/>
      <c r="ROU27" s="780"/>
      <c r="ROV27" s="780"/>
      <c r="ROW27" s="780"/>
      <c r="ROX27" s="780"/>
      <c r="ROY27" s="780"/>
      <c r="ROZ27" s="780"/>
      <c r="RPA27" s="780"/>
      <c r="RPB27" s="780"/>
      <c r="RPC27" s="780"/>
      <c r="RPD27" s="780"/>
      <c r="RPE27" s="780"/>
      <c r="RPF27" s="780"/>
      <c r="RPG27" s="780"/>
      <c r="RPH27" s="780"/>
      <c r="RPI27" s="780"/>
      <c r="RPJ27" s="780"/>
      <c r="RPK27" s="780"/>
      <c r="RPL27" s="780"/>
      <c r="RPM27" s="780"/>
      <c r="RPN27" s="780"/>
      <c r="RPO27" s="780"/>
      <c r="RPP27" s="780"/>
      <c r="RPQ27" s="780"/>
      <c r="RPR27" s="780"/>
      <c r="RPS27" s="780"/>
      <c r="RPT27" s="780"/>
      <c r="RPU27" s="780"/>
      <c r="RPV27" s="780"/>
      <c r="RPW27" s="780"/>
      <c r="RPX27" s="780"/>
      <c r="RPY27" s="780"/>
      <c r="RPZ27" s="780"/>
      <c r="RQA27" s="780"/>
      <c r="RQB27" s="780"/>
      <c r="RQC27" s="780"/>
      <c r="RQD27" s="780"/>
      <c r="RQE27" s="780"/>
      <c r="RQF27" s="780"/>
      <c r="RQG27" s="780"/>
      <c r="RQH27" s="780"/>
      <c r="RQI27" s="780"/>
      <c r="RQJ27" s="780"/>
      <c r="RQK27" s="780"/>
      <c r="RQL27" s="780"/>
      <c r="RQM27" s="780"/>
      <c r="RQN27" s="780"/>
      <c r="RQO27" s="780"/>
      <c r="RQP27" s="780"/>
      <c r="RQQ27" s="780"/>
      <c r="RQR27" s="780"/>
      <c r="RQS27" s="780"/>
      <c r="RQT27" s="780"/>
      <c r="RQU27" s="780"/>
      <c r="RQV27" s="780"/>
      <c r="RQW27" s="780"/>
      <c r="RQX27" s="780"/>
      <c r="RQY27" s="780"/>
      <c r="RQZ27" s="780"/>
      <c r="RRA27" s="780"/>
      <c r="RRB27" s="780"/>
      <c r="RRC27" s="780"/>
      <c r="RRD27" s="780"/>
      <c r="RRE27" s="780"/>
      <c r="RRF27" s="780"/>
      <c r="RRG27" s="780"/>
      <c r="RRH27" s="780"/>
      <c r="RRI27" s="780"/>
      <c r="RRJ27" s="780"/>
      <c r="RRK27" s="780"/>
      <c r="RRL27" s="780"/>
      <c r="RRM27" s="780"/>
      <c r="RRN27" s="780"/>
      <c r="RRO27" s="780"/>
      <c r="RRP27" s="780"/>
      <c r="RRQ27" s="780"/>
      <c r="RRR27" s="780"/>
      <c r="RRS27" s="780"/>
      <c r="RRT27" s="780"/>
      <c r="RRU27" s="780"/>
      <c r="RRV27" s="780"/>
      <c r="RRW27" s="780"/>
      <c r="RRX27" s="780"/>
      <c r="RRY27" s="780"/>
      <c r="RRZ27" s="780"/>
      <c r="RSA27" s="780"/>
      <c r="RSB27" s="780"/>
      <c r="RSC27" s="780"/>
      <c r="RSD27" s="780"/>
      <c r="RSE27" s="780"/>
      <c r="RSF27" s="780"/>
      <c r="RSG27" s="780"/>
      <c r="RSH27" s="780"/>
      <c r="RSI27" s="780"/>
      <c r="RSJ27" s="780"/>
      <c r="RSK27" s="780"/>
      <c r="RSL27" s="780"/>
      <c r="RSM27" s="780"/>
      <c r="RSN27" s="780"/>
      <c r="RSO27" s="780"/>
      <c r="RSP27" s="780"/>
      <c r="RSQ27" s="780"/>
      <c r="RSR27" s="780"/>
      <c r="RSS27" s="780"/>
      <c r="RST27" s="780"/>
      <c r="RSU27" s="780"/>
      <c r="RSV27" s="780"/>
      <c r="RSW27" s="780"/>
      <c r="RSX27" s="780"/>
      <c r="RSY27" s="780"/>
      <c r="RSZ27" s="780"/>
      <c r="RTA27" s="780"/>
      <c r="RTB27" s="780"/>
      <c r="RTC27" s="780"/>
      <c r="RTD27" s="780"/>
      <c r="RTE27" s="780"/>
      <c r="RTF27" s="780"/>
      <c r="RTG27" s="780"/>
      <c r="RTH27" s="780"/>
      <c r="RTI27" s="780"/>
      <c r="RTJ27" s="780"/>
      <c r="RTK27" s="780"/>
      <c r="RTL27" s="780"/>
      <c r="RTM27" s="780"/>
      <c r="RTN27" s="780"/>
      <c r="RTO27" s="780"/>
      <c r="RTP27" s="780"/>
      <c r="RTQ27" s="780"/>
      <c r="RTR27" s="780"/>
      <c r="RTS27" s="780"/>
      <c r="RTT27" s="780"/>
      <c r="RTU27" s="780"/>
      <c r="RTV27" s="780"/>
      <c r="RTW27" s="780"/>
      <c r="RTX27" s="780"/>
      <c r="RTY27" s="780"/>
      <c r="RTZ27" s="780"/>
      <c r="RUA27" s="780"/>
      <c r="RUB27" s="780"/>
      <c r="RUC27" s="780"/>
      <c r="RUD27" s="780"/>
      <c r="RUE27" s="780"/>
      <c r="RUF27" s="780"/>
      <c r="RUG27" s="780"/>
      <c r="RUH27" s="780"/>
      <c r="RUI27" s="780"/>
      <c r="RUJ27" s="780"/>
      <c r="RUK27" s="780"/>
      <c r="RUL27" s="780"/>
      <c r="RUM27" s="780"/>
      <c r="RUN27" s="780"/>
      <c r="RUO27" s="780"/>
      <c r="RUP27" s="780"/>
      <c r="RUQ27" s="780"/>
      <c r="RUR27" s="780"/>
      <c r="RUS27" s="780"/>
      <c r="RUT27" s="780"/>
      <c r="RUU27" s="780"/>
      <c r="RUV27" s="780"/>
      <c r="RUW27" s="780"/>
      <c r="RUX27" s="780"/>
      <c r="RUY27" s="780"/>
      <c r="RUZ27" s="780"/>
      <c r="RVA27" s="780"/>
      <c r="RVB27" s="780"/>
      <c r="RVC27" s="780"/>
      <c r="RVD27" s="780"/>
      <c r="RVE27" s="780"/>
      <c r="RVF27" s="780"/>
      <c r="RVG27" s="780"/>
      <c r="RVH27" s="780"/>
      <c r="RVI27" s="780"/>
      <c r="RVJ27" s="780"/>
      <c r="RVK27" s="780"/>
      <c r="RVL27" s="780"/>
      <c r="RVM27" s="780"/>
      <c r="RVN27" s="780"/>
      <c r="RVO27" s="780"/>
      <c r="RVP27" s="780"/>
      <c r="RVQ27" s="780"/>
      <c r="RVR27" s="780"/>
      <c r="RVS27" s="780"/>
      <c r="RVT27" s="780"/>
      <c r="RVU27" s="780"/>
      <c r="RVV27" s="780"/>
      <c r="RVW27" s="780"/>
      <c r="RVX27" s="780"/>
      <c r="RVY27" s="780"/>
      <c r="RVZ27" s="780"/>
      <c r="RWA27" s="780"/>
      <c r="RWB27" s="780"/>
      <c r="RWC27" s="780"/>
      <c r="RWD27" s="780"/>
      <c r="RWE27" s="780"/>
      <c r="RWF27" s="780"/>
      <c r="RWG27" s="780"/>
      <c r="RWH27" s="780"/>
      <c r="RWI27" s="780"/>
      <c r="RWJ27" s="780"/>
      <c r="RWK27" s="780"/>
      <c r="RWL27" s="780"/>
      <c r="RWM27" s="780"/>
      <c r="RWN27" s="780"/>
      <c r="RWO27" s="780"/>
      <c r="RWP27" s="780"/>
      <c r="RWQ27" s="780"/>
      <c r="RWR27" s="780"/>
      <c r="RWS27" s="780"/>
      <c r="RWT27" s="780"/>
      <c r="RWU27" s="780"/>
      <c r="RWV27" s="780"/>
      <c r="RWW27" s="780"/>
      <c r="RWX27" s="780"/>
      <c r="RWY27" s="780"/>
      <c r="RWZ27" s="780"/>
      <c r="RXA27" s="780"/>
      <c r="RXB27" s="780"/>
      <c r="RXC27" s="780"/>
      <c r="RXD27" s="780"/>
      <c r="RXE27" s="780"/>
      <c r="RXF27" s="780"/>
      <c r="RXG27" s="780"/>
      <c r="RXH27" s="780"/>
      <c r="RXI27" s="780"/>
      <c r="RXJ27" s="780"/>
      <c r="RXK27" s="780"/>
      <c r="RXL27" s="780"/>
      <c r="RXM27" s="780"/>
      <c r="RXN27" s="780"/>
      <c r="RXO27" s="780"/>
      <c r="RXP27" s="780"/>
      <c r="RXQ27" s="780"/>
      <c r="RXR27" s="780"/>
      <c r="RXS27" s="780"/>
      <c r="RXT27" s="780"/>
      <c r="RXU27" s="780"/>
      <c r="RXV27" s="780"/>
      <c r="RXW27" s="780"/>
      <c r="RXX27" s="780"/>
      <c r="RXY27" s="780"/>
      <c r="RXZ27" s="780"/>
      <c r="RYA27" s="780"/>
      <c r="RYB27" s="780"/>
      <c r="RYC27" s="780"/>
      <c r="RYD27" s="780"/>
      <c r="RYE27" s="780"/>
      <c r="RYF27" s="780"/>
      <c r="RYG27" s="780"/>
      <c r="RYH27" s="780"/>
      <c r="RYI27" s="780"/>
      <c r="RYJ27" s="780"/>
      <c r="RYK27" s="780"/>
      <c r="RYL27" s="780"/>
      <c r="RYM27" s="780"/>
      <c r="RYN27" s="780"/>
      <c r="RYO27" s="780"/>
      <c r="RYP27" s="780"/>
      <c r="RYQ27" s="780"/>
      <c r="RYR27" s="780"/>
      <c r="RYS27" s="780"/>
      <c r="RYT27" s="780"/>
      <c r="RYU27" s="780"/>
      <c r="RYV27" s="780"/>
      <c r="RYW27" s="780"/>
      <c r="RYX27" s="780"/>
      <c r="RYY27" s="780"/>
      <c r="RYZ27" s="780"/>
      <c r="RZA27" s="780"/>
      <c r="RZB27" s="780"/>
      <c r="RZC27" s="780"/>
      <c r="RZD27" s="780"/>
      <c r="RZE27" s="780"/>
      <c r="RZF27" s="780"/>
      <c r="RZG27" s="780"/>
      <c r="RZH27" s="780"/>
      <c r="RZI27" s="780"/>
      <c r="RZJ27" s="780"/>
      <c r="RZK27" s="780"/>
      <c r="RZL27" s="780"/>
      <c r="RZM27" s="780"/>
      <c r="RZN27" s="780"/>
      <c r="RZO27" s="780"/>
      <c r="RZP27" s="780"/>
      <c r="RZQ27" s="780"/>
      <c r="RZR27" s="780"/>
      <c r="RZS27" s="780"/>
      <c r="RZT27" s="780"/>
      <c r="RZU27" s="780"/>
      <c r="RZV27" s="780"/>
      <c r="RZW27" s="780"/>
      <c r="RZX27" s="780"/>
      <c r="RZY27" s="780"/>
      <c r="RZZ27" s="780"/>
      <c r="SAA27" s="780"/>
      <c r="SAB27" s="780"/>
      <c r="SAC27" s="780"/>
      <c r="SAD27" s="780"/>
      <c r="SAE27" s="780"/>
      <c r="SAF27" s="780"/>
      <c r="SAG27" s="780"/>
      <c r="SAH27" s="780"/>
      <c r="SAI27" s="780"/>
      <c r="SAJ27" s="780"/>
      <c r="SAK27" s="780"/>
      <c r="SAL27" s="780"/>
      <c r="SAM27" s="780"/>
      <c r="SAN27" s="780"/>
      <c r="SAO27" s="780"/>
      <c r="SAP27" s="780"/>
      <c r="SAQ27" s="780"/>
      <c r="SAR27" s="780"/>
      <c r="SAS27" s="780"/>
      <c r="SAT27" s="780"/>
      <c r="SAU27" s="780"/>
      <c r="SAV27" s="780"/>
      <c r="SAW27" s="780"/>
      <c r="SAX27" s="780"/>
      <c r="SAY27" s="780"/>
      <c r="SAZ27" s="780"/>
      <c r="SBA27" s="780"/>
      <c r="SBB27" s="780"/>
      <c r="SBC27" s="780"/>
      <c r="SBD27" s="780"/>
      <c r="SBE27" s="780"/>
      <c r="SBF27" s="780"/>
      <c r="SBG27" s="780"/>
      <c r="SBH27" s="780"/>
      <c r="SBI27" s="780"/>
      <c r="SBJ27" s="780"/>
      <c r="SBK27" s="780"/>
      <c r="SBL27" s="780"/>
      <c r="SBM27" s="780"/>
      <c r="SBN27" s="780"/>
      <c r="SBO27" s="780"/>
      <c r="SBP27" s="780"/>
      <c r="SBQ27" s="780"/>
      <c r="SBR27" s="780"/>
      <c r="SBS27" s="780"/>
      <c r="SBT27" s="780"/>
      <c r="SBU27" s="780"/>
      <c r="SBV27" s="780"/>
      <c r="SBW27" s="780"/>
      <c r="SBX27" s="780"/>
      <c r="SBY27" s="780"/>
      <c r="SBZ27" s="780"/>
      <c r="SCA27" s="780"/>
      <c r="SCB27" s="780"/>
      <c r="SCC27" s="780"/>
      <c r="SCD27" s="780"/>
      <c r="SCE27" s="780"/>
      <c r="SCF27" s="780"/>
      <c r="SCG27" s="780"/>
      <c r="SCH27" s="780"/>
      <c r="SCI27" s="780"/>
      <c r="SCJ27" s="780"/>
      <c r="SCK27" s="780"/>
      <c r="SCL27" s="780"/>
      <c r="SCM27" s="780"/>
      <c r="SCN27" s="780"/>
      <c r="SCO27" s="780"/>
      <c r="SCP27" s="780"/>
      <c r="SCQ27" s="780"/>
      <c r="SCR27" s="780"/>
      <c r="SCS27" s="780"/>
      <c r="SCT27" s="780"/>
      <c r="SCU27" s="780"/>
      <c r="SCV27" s="780"/>
      <c r="SCW27" s="780"/>
      <c r="SCX27" s="780"/>
      <c r="SCY27" s="780"/>
      <c r="SCZ27" s="780"/>
      <c r="SDA27" s="780"/>
      <c r="SDB27" s="780"/>
      <c r="SDC27" s="780"/>
      <c r="SDD27" s="780"/>
      <c r="SDE27" s="780"/>
      <c r="SDF27" s="780"/>
      <c r="SDG27" s="780"/>
      <c r="SDH27" s="780"/>
      <c r="SDI27" s="780"/>
      <c r="SDJ27" s="780"/>
      <c r="SDK27" s="780"/>
      <c r="SDL27" s="780"/>
      <c r="SDM27" s="780"/>
      <c r="SDN27" s="780"/>
      <c r="SDO27" s="780"/>
      <c r="SDP27" s="780"/>
      <c r="SDQ27" s="780"/>
      <c r="SDR27" s="780"/>
      <c r="SDS27" s="780"/>
      <c r="SDT27" s="780"/>
      <c r="SDU27" s="780"/>
      <c r="SDV27" s="780"/>
      <c r="SDW27" s="780"/>
      <c r="SDX27" s="780"/>
      <c r="SDY27" s="780"/>
      <c r="SDZ27" s="780"/>
      <c r="SEA27" s="780"/>
      <c r="SEB27" s="780"/>
      <c r="SEC27" s="780"/>
      <c r="SED27" s="780"/>
      <c r="SEE27" s="780"/>
      <c r="SEF27" s="780"/>
      <c r="SEG27" s="780"/>
      <c r="SEH27" s="780"/>
      <c r="SEI27" s="780"/>
      <c r="SEJ27" s="780"/>
      <c r="SEK27" s="780"/>
      <c r="SEL27" s="780"/>
      <c r="SEM27" s="780"/>
      <c r="SEN27" s="780"/>
      <c r="SEO27" s="780"/>
      <c r="SEP27" s="780"/>
      <c r="SEQ27" s="780"/>
      <c r="SER27" s="780"/>
      <c r="SES27" s="780"/>
      <c r="SET27" s="780"/>
      <c r="SEU27" s="780"/>
      <c r="SEV27" s="780"/>
      <c r="SEW27" s="780"/>
      <c r="SEX27" s="780"/>
      <c r="SEY27" s="780"/>
      <c r="SEZ27" s="780"/>
      <c r="SFA27" s="780"/>
      <c r="SFB27" s="780"/>
      <c r="SFC27" s="780"/>
      <c r="SFD27" s="780"/>
      <c r="SFE27" s="780"/>
      <c r="SFF27" s="780"/>
      <c r="SFG27" s="780"/>
      <c r="SFH27" s="780"/>
      <c r="SFI27" s="780"/>
      <c r="SFJ27" s="780"/>
      <c r="SFK27" s="780"/>
      <c r="SFL27" s="780"/>
      <c r="SFM27" s="780"/>
      <c r="SFN27" s="780"/>
      <c r="SFO27" s="780"/>
      <c r="SFP27" s="780"/>
      <c r="SFQ27" s="780"/>
      <c r="SFR27" s="780"/>
      <c r="SFS27" s="780"/>
      <c r="SFT27" s="780"/>
      <c r="SFU27" s="780"/>
      <c r="SFV27" s="780"/>
      <c r="SFW27" s="780"/>
      <c r="SFX27" s="780"/>
      <c r="SFY27" s="780"/>
      <c r="SFZ27" s="780"/>
      <c r="SGA27" s="780"/>
      <c r="SGB27" s="780"/>
      <c r="SGC27" s="780"/>
      <c r="SGD27" s="780"/>
      <c r="SGE27" s="780"/>
      <c r="SGF27" s="780"/>
      <c r="SGG27" s="780"/>
      <c r="SGH27" s="780"/>
      <c r="SGI27" s="780"/>
      <c r="SGJ27" s="780"/>
      <c r="SGK27" s="780"/>
      <c r="SGL27" s="780"/>
      <c r="SGM27" s="780"/>
      <c r="SGN27" s="780"/>
      <c r="SGO27" s="780"/>
      <c r="SGP27" s="780"/>
      <c r="SGQ27" s="780"/>
      <c r="SGR27" s="780"/>
      <c r="SGS27" s="780"/>
      <c r="SGT27" s="780"/>
      <c r="SGU27" s="780"/>
      <c r="SGV27" s="780"/>
      <c r="SGW27" s="780"/>
      <c r="SGX27" s="780"/>
      <c r="SGY27" s="780"/>
      <c r="SGZ27" s="780"/>
      <c r="SHA27" s="780"/>
      <c r="SHB27" s="780"/>
      <c r="SHC27" s="780"/>
      <c r="SHD27" s="780"/>
      <c r="SHE27" s="780"/>
      <c r="SHF27" s="780"/>
      <c r="SHG27" s="780"/>
      <c r="SHH27" s="780"/>
      <c r="SHI27" s="780"/>
      <c r="SHJ27" s="780"/>
      <c r="SHK27" s="780"/>
      <c r="SHL27" s="780"/>
      <c r="SHM27" s="780"/>
      <c r="SHN27" s="780"/>
      <c r="SHO27" s="780"/>
      <c r="SHP27" s="780"/>
      <c r="SHQ27" s="780"/>
      <c r="SHR27" s="780"/>
      <c r="SHS27" s="780"/>
      <c r="SHT27" s="780"/>
      <c r="SHU27" s="780"/>
      <c r="SHV27" s="780"/>
      <c r="SHW27" s="780"/>
      <c r="SHX27" s="780"/>
      <c r="SHY27" s="780"/>
      <c r="SHZ27" s="780"/>
      <c r="SIA27" s="780"/>
      <c r="SIB27" s="780"/>
      <c r="SIC27" s="780"/>
      <c r="SID27" s="780"/>
      <c r="SIE27" s="780"/>
      <c r="SIF27" s="780"/>
      <c r="SIG27" s="780"/>
      <c r="SIH27" s="780"/>
      <c r="SII27" s="780"/>
      <c r="SIJ27" s="780"/>
      <c r="SIK27" s="780"/>
      <c r="SIL27" s="780"/>
      <c r="SIM27" s="780"/>
      <c r="SIN27" s="780"/>
      <c r="SIO27" s="780"/>
      <c r="SIP27" s="780"/>
      <c r="SIQ27" s="780"/>
      <c r="SIR27" s="780"/>
      <c r="SIS27" s="780"/>
      <c r="SIT27" s="780"/>
      <c r="SIU27" s="780"/>
      <c r="SIV27" s="780"/>
      <c r="SIW27" s="780"/>
      <c r="SIX27" s="780"/>
      <c r="SIY27" s="780"/>
      <c r="SIZ27" s="780"/>
      <c r="SJA27" s="780"/>
      <c r="SJB27" s="780"/>
      <c r="SJC27" s="780"/>
      <c r="SJD27" s="780"/>
      <c r="SJE27" s="780"/>
      <c r="SJF27" s="780"/>
      <c r="SJG27" s="780"/>
      <c r="SJH27" s="780"/>
      <c r="SJI27" s="780"/>
      <c r="SJJ27" s="780"/>
      <c r="SJK27" s="780"/>
      <c r="SJL27" s="780"/>
      <c r="SJM27" s="780"/>
      <c r="SJN27" s="780"/>
      <c r="SJO27" s="780"/>
      <c r="SJP27" s="780"/>
      <c r="SJQ27" s="780"/>
      <c r="SJR27" s="780"/>
      <c r="SJS27" s="780"/>
      <c r="SJT27" s="780"/>
      <c r="SJU27" s="780"/>
      <c r="SJV27" s="780"/>
      <c r="SJW27" s="780"/>
      <c r="SJX27" s="780"/>
      <c r="SJY27" s="780"/>
      <c r="SJZ27" s="780"/>
      <c r="SKA27" s="780"/>
      <c r="SKB27" s="780"/>
      <c r="SKC27" s="780"/>
      <c r="SKD27" s="780"/>
      <c r="SKE27" s="780"/>
      <c r="SKF27" s="780"/>
      <c r="SKG27" s="780"/>
      <c r="SKH27" s="780"/>
      <c r="SKI27" s="780"/>
      <c r="SKJ27" s="780"/>
      <c r="SKK27" s="780"/>
      <c r="SKL27" s="780"/>
      <c r="SKM27" s="780"/>
      <c r="SKN27" s="780"/>
      <c r="SKO27" s="780"/>
      <c r="SKP27" s="780"/>
      <c r="SKQ27" s="780"/>
      <c r="SKR27" s="780"/>
      <c r="SKS27" s="780"/>
      <c r="SKT27" s="780"/>
      <c r="SKU27" s="780"/>
      <c r="SKV27" s="780"/>
      <c r="SKW27" s="780"/>
      <c r="SKX27" s="780"/>
      <c r="SKY27" s="780"/>
      <c r="SKZ27" s="780"/>
      <c r="SLA27" s="780"/>
      <c r="SLB27" s="780"/>
      <c r="SLC27" s="780"/>
      <c r="SLD27" s="780"/>
      <c r="SLE27" s="780"/>
      <c r="SLF27" s="780"/>
      <c r="SLG27" s="780"/>
      <c r="SLH27" s="780"/>
      <c r="SLI27" s="780"/>
      <c r="SLJ27" s="780"/>
      <c r="SLK27" s="780"/>
      <c r="SLL27" s="780"/>
      <c r="SLM27" s="780"/>
      <c r="SLN27" s="780"/>
      <c r="SLO27" s="780"/>
      <c r="SLP27" s="780"/>
      <c r="SLQ27" s="780"/>
      <c r="SLR27" s="780"/>
      <c r="SLS27" s="780"/>
      <c r="SLT27" s="780"/>
      <c r="SLU27" s="780"/>
      <c r="SLV27" s="780"/>
      <c r="SLW27" s="780"/>
      <c r="SLX27" s="780"/>
      <c r="SLY27" s="780"/>
      <c r="SLZ27" s="780"/>
      <c r="SMA27" s="780"/>
      <c r="SMB27" s="780"/>
      <c r="SMC27" s="780"/>
      <c r="SMD27" s="780"/>
      <c r="SME27" s="780"/>
      <c r="SMF27" s="780"/>
      <c r="SMG27" s="780"/>
      <c r="SMH27" s="780"/>
      <c r="SMI27" s="780"/>
      <c r="SMJ27" s="780"/>
      <c r="SMK27" s="780"/>
      <c r="SML27" s="780"/>
      <c r="SMM27" s="780"/>
      <c r="SMN27" s="780"/>
      <c r="SMO27" s="780"/>
      <c r="SMP27" s="780"/>
      <c r="SMQ27" s="780"/>
      <c r="SMR27" s="780"/>
      <c r="SMS27" s="780"/>
      <c r="SMT27" s="780"/>
      <c r="SMU27" s="780"/>
      <c r="SMV27" s="780"/>
      <c r="SMW27" s="780"/>
      <c r="SMX27" s="780"/>
      <c r="SMY27" s="780"/>
      <c r="SMZ27" s="780"/>
      <c r="SNA27" s="780"/>
      <c r="SNB27" s="780"/>
      <c r="SNC27" s="780"/>
      <c r="SND27" s="780"/>
      <c r="SNE27" s="780"/>
      <c r="SNF27" s="780"/>
      <c r="SNG27" s="780"/>
      <c r="SNH27" s="780"/>
      <c r="SNI27" s="780"/>
      <c r="SNJ27" s="780"/>
      <c r="SNK27" s="780"/>
      <c r="SNL27" s="780"/>
      <c r="SNM27" s="780"/>
      <c r="SNN27" s="780"/>
      <c r="SNO27" s="780"/>
      <c r="SNP27" s="780"/>
      <c r="SNQ27" s="780"/>
      <c r="SNR27" s="780"/>
      <c r="SNS27" s="780"/>
      <c r="SNT27" s="780"/>
      <c r="SNU27" s="780"/>
      <c r="SNV27" s="780"/>
      <c r="SNW27" s="780"/>
      <c r="SNX27" s="780"/>
      <c r="SNY27" s="780"/>
      <c r="SNZ27" s="780"/>
      <c r="SOA27" s="780"/>
      <c r="SOB27" s="780"/>
      <c r="SOC27" s="780"/>
      <c r="SOD27" s="780"/>
      <c r="SOE27" s="780"/>
      <c r="SOF27" s="780"/>
      <c r="SOG27" s="780"/>
      <c r="SOH27" s="780"/>
      <c r="SOI27" s="780"/>
      <c r="SOJ27" s="780"/>
      <c r="SOK27" s="780"/>
      <c r="SOL27" s="780"/>
      <c r="SOM27" s="780"/>
      <c r="SON27" s="780"/>
      <c r="SOO27" s="780"/>
      <c r="SOP27" s="780"/>
      <c r="SOQ27" s="780"/>
      <c r="SOR27" s="780"/>
      <c r="SOS27" s="780"/>
      <c r="SOT27" s="780"/>
      <c r="SOU27" s="780"/>
      <c r="SOV27" s="780"/>
      <c r="SOW27" s="780"/>
      <c r="SOX27" s="780"/>
      <c r="SOY27" s="780"/>
      <c r="SOZ27" s="780"/>
      <c r="SPA27" s="780"/>
      <c r="SPB27" s="780"/>
      <c r="SPC27" s="780"/>
      <c r="SPD27" s="780"/>
      <c r="SPE27" s="780"/>
      <c r="SPF27" s="780"/>
      <c r="SPG27" s="780"/>
      <c r="SPH27" s="780"/>
      <c r="SPI27" s="780"/>
      <c r="SPJ27" s="780"/>
      <c r="SPK27" s="780"/>
      <c r="SPL27" s="780"/>
      <c r="SPM27" s="780"/>
      <c r="SPN27" s="780"/>
      <c r="SPO27" s="780"/>
      <c r="SPP27" s="780"/>
      <c r="SPQ27" s="780"/>
      <c r="SPR27" s="780"/>
      <c r="SPS27" s="780"/>
      <c r="SPT27" s="780"/>
      <c r="SPU27" s="780"/>
      <c r="SPV27" s="780"/>
      <c r="SPW27" s="780"/>
      <c r="SPX27" s="780"/>
      <c r="SPY27" s="780"/>
      <c r="SPZ27" s="780"/>
      <c r="SQA27" s="780"/>
      <c r="SQB27" s="780"/>
      <c r="SQC27" s="780"/>
      <c r="SQD27" s="780"/>
      <c r="SQE27" s="780"/>
      <c r="SQF27" s="780"/>
      <c r="SQG27" s="780"/>
      <c r="SQH27" s="780"/>
      <c r="SQI27" s="780"/>
      <c r="SQJ27" s="780"/>
      <c r="SQK27" s="780"/>
      <c r="SQL27" s="780"/>
      <c r="SQM27" s="780"/>
      <c r="SQN27" s="780"/>
      <c r="SQO27" s="780"/>
      <c r="SQP27" s="780"/>
      <c r="SQQ27" s="780"/>
      <c r="SQR27" s="780"/>
      <c r="SQS27" s="780"/>
      <c r="SQT27" s="780"/>
      <c r="SQU27" s="780"/>
      <c r="SQV27" s="780"/>
      <c r="SQW27" s="780"/>
      <c r="SQX27" s="780"/>
      <c r="SQY27" s="780"/>
      <c r="SQZ27" s="780"/>
      <c r="SRA27" s="780"/>
      <c r="SRB27" s="780"/>
      <c r="SRC27" s="780"/>
      <c r="SRD27" s="780"/>
      <c r="SRE27" s="780"/>
      <c r="SRF27" s="780"/>
      <c r="SRG27" s="780"/>
      <c r="SRH27" s="780"/>
      <c r="SRI27" s="780"/>
      <c r="SRJ27" s="780"/>
      <c r="SRK27" s="780"/>
      <c r="SRL27" s="780"/>
      <c r="SRM27" s="780"/>
      <c r="SRN27" s="780"/>
      <c r="SRO27" s="780"/>
      <c r="SRP27" s="780"/>
      <c r="SRQ27" s="780"/>
      <c r="SRR27" s="780"/>
      <c r="SRS27" s="780"/>
      <c r="SRT27" s="780"/>
      <c r="SRU27" s="780"/>
      <c r="SRV27" s="780"/>
      <c r="SRW27" s="780"/>
      <c r="SRX27" s="780"/>
      <c r="SRY27" s="780"/>
      <c r="SRZ27" s="780"/>
      <c r="SSA27" s="780"/>
      <c r="SSB27" s="780"/>
      <c r="SSC27" s="780"/>
      <c r="SSD27" s="780"/>
      <c r="SSE27" s="780"/>
      <c r="SSF27" s="780"/>
      <c r="SSG27" s="780"/>
      <c r="SSH27" s="780"/>
      <c r="SSI27" s="780"/>
      <c r="SSJ27" s="780"/>
      <c r="SSK27" s="780"/>
      <c r="SSL27" s="780"/>
      <c r="SSM27" s="780"/>
      <c r="SSN27" s="780"/>
      <c r="SSO27" s="780"/>
      <c r="SSP27" s="780"/>
      <c r="SSQ27" s="780"/>
      <c r="SSR27" s="780"/>
      <c r="SSS27" s="780"/>
      <c r="SST27" s="780"/>
      <c r="SSU27" s="780"/>
      <c r="SSV27" s="780"/>
      <c r="SSW27" s="780"/>
      <c r="SSX27" s="780"/>
      <c r="SSY27" s="780"/>
      <c r="SSZ27" s="780"/>
      <c r="STA27" s="780"/>
      <c r="STB27" s="780"/>
      <c r="STC27" s="780"/>
      <c r="STD27" s="780"/>
      <c r="STE27" s="780"/>
      <c r="STF27" s="780"/>
      <c r="STG27" s="780"/>
      <c r="STH27" s="780"/>
      <c r="STI27" s="780"/>
      <c r="STJ27" s="780"/>
      <c r="STK27" s="780"/>
      <c r="STL27" s="780"/>
      <c r="STM27" s="780"/>
      <c r="STN27" s="780"/>
      <c r="STO27" s="780"/>
      <c r="STP27" s="780"/>
      <c r="STQ27" s="780"/>
      <c r="STR27" s="780"/>
      <c r="STS27" s="780"/>
      <c r="STT27" s="780"/>
      <c r="STU27" s="780"/>
      <c r="STV27" s="780"/>
      <c r="STW27" s="780"/>
      <c r="STX27" s="780"/>
      <c r="STY27" s="780"/>
      <c r="STZ27" s="780"/>
      <c r="SUA27" s="780"/>
      <c r="SUB27" s="780"/>
      <c r="SUC27" s="780"/>
      <c r="SUD27" s="780"/>
      <c r="SUE27" s="780"/>
      <c r="SUF27" s="780"/>
      <c r="SUG27" s="780"/>
      <c r="SUH27" s="780"/>
      <c r="SUI27" s="780"/>
      <c r="SUJ27" s="780"/>
      <c r="SUK27" s="780"/>
      <c r="SUL27" s="780"/>
      <c r="SUM27" s="780"/>
      <c r="SUN27" s="780"/>
      <c r="SUO27" s="780"/>
      <c r="SUP27" s="780"/>
      <c r="SUQ27" s="780"/>
      <c r="SUR27" s="780"/>
      <c r="SUS27" s="780"/>
      <c r="SUT27" s="780"/>
      <c r="SUU27" s="780"/>
      <c r="SUV27" s="780"/>
      <c r="SUW27" s="780"/>
      <c r="SUX27" s="780"/>
      <c r="SUY27" s="780"/>
      <c r="SUZ27" s="780"/>
      <c r="SVA27" s="780"/>
      <c r="SVB27" s="780"/>
      <c r="SVC27" s="780"/>
      <c r="SVD27" s="780"/>
      <c r="SVE27" s="780"/>
      <c r="SVF27" s="780"/>
      <c r="SVG27" s="780"/>
      <c r="SVH27" s="780"/>
      <c r="SVI27" s="780"/>
      <c r="SVJ27" s="780"/>
      <c r="SVK27" s="780"/>
      <c r="SVL27" s="780"/>
      <c r="SVM27" s="780"/>
      <c r="SVN27" s="780"/>
      <c r="SVO27" s="780"/>
      <c r="SVP27" s="780"/>
      <c r="SVQ27" s="780"/>
      <c r="SVR27" s="780"/>
      <c r="SVS27" s="780"/>
      <c r="SVT27" s="780"/>
      <c r="SVU27" s="780"/>
      <c r="SVV27" s="780"/>
      <c r="SVW27" s="780"/>
      <c r="SVX27" s="780"/>
      <c r="SVY27" s="780"/>
      <c r="SVZ27" s="780"/>
      <c r="SWA27" s="780"/>
      <c r="SWB27" s="780"/>
      <c r="SWC27" s="780"/>
      <c r="SWD27" s="780"/>
      <c r="SWE27" s="780"/>
      <c r="SWF27" s="780"/>
      <c r="SWG27" s="780"/>
      <c r="SWH27" s="780"/>
      <c r="SWI27" s="780"/>
      <c r="SWJ27" s="780"/>
      <c r="SWK27" s="780"/>
      <c r="SWL27" s="780"/>
      <c r="SWM27" s="780"/>
      <c r="SWN27" s="780"/>
      <c r="SWO27" s="780"/>
      <c r="SWP27" s="780"/>
      <c r="SWQ27" s="780"/>
      <c r="SWR27" s="780"/>
      <c r="SWS27" s="780"/>
      <c r="SWT27" s="780"/>
      <c r="SWU27" s="780"/>
      <c r="SWV27" s="780"/>
      <c r="SWW27" s="780"/>
      <c r="SWX27" s="780"/>
      <c r="SWY27" s="780"/>
      <c r="SWZ27" s="780"/>
      <c r="SXA27" s="780"/>
      <c r="SXB27" s="780"/>
      <c r="SXC27" s="780"/>
      <c r="SXD27" s="780"/>
      <c r="SXE27" s="780"/>
      <c r="SXF27" s="780"/>
      <c r="SXG27" s="780"/>
      <c r="SXH27" s="780"/>
      <c r="SXI27" s="780"/>
      <c r="SXJ27" s="780"/>
      <c r="SXK27" s="780"/>
      <c r="SXL27" s="780"/>
      <c r="SXM27" s="780"/>
      <c r="SXN27" s="780"/>
      <c r="SXO27" s="780"/>
      <c r="SXP27" s="780"/>
      <c r="SXQ27" s="780"/>
      <c r="SXR27" s="780"/>
      <c r="SXS27" s="780"/>
      <c r="SXT27" s="780"/>
      <c r="SXU27" s="780"/>
      <c r="SXV27" s="780"/>
      <c r="SXW27" s="780"/>
      <c r="SXX27" s="780"/>
      <c r="SXY27" s="780"/>
      <c r="SXZ27" s="780"/>
      <c r="SYA27" s="780"/>
      <c r="SYB27" s="780"/>
      <c r="SYC27" s="780"/>
      <c r="SYD27" s="780"/>
      <c r="SYE27" s="780"/>
      <c r="SYF27" s="780"/>
      <c r="SYG27" s="780"/>
      <c r="SYH27" s="780"/>
      <c r="SYI27" s="780"/>
      <c r="SYJ27" s="780"/>
      <c r="SYK27" s="780"/>
      <c r="SYL27" s="780"/>
      <c r="SYM27" s="780"/>
      <c r="SYN27" s="780"/>
      <c r="SYO27" s="780"/>
      <c r="SYP27" s="780"/>
      <c r="SYQ27" s="780"/>
      <c r="SYR27" s="780"/>
      <c r="SYS27" s="780"/>
      <c r="SYT27" s="780"/>
      <c r="SYU27" s="780"/>
      <c r="SYV27" s="780"/>
      <c r="SYW27" s="780"/>
      <c r="SYX27" s="780"/>
      <c r="SYY27" s="780"/>
      <c r="SYZ27" s="780"/>
      <c r="SZA27" s="780"/>
      <c r="SZB27" s="780"/>
      <c r="SZC27" s="780"/>
      <c r="SZD27" s="780"/>
      <c r="SZE27" s="780"/>
      <c r="SZF27" s="780"/>
      <c r="SZG27" s="780"/>
      <c r="SZH27" s="780"/>
      <c r="SZI27" s="780"/>
      <c r="SZJ27" s="780"/>
      <c r="SZK27" s="780"/>
      <c r="SZL27" s="780"/>
      <c r="SZM27" s="780"/>
      <c r="SZN27" s="780"/>
      <c r="SZO27" s="780"/>
      <c r="SZP27" s="780"/>
      <c r="SZQ27" s="780"/>
      <c r="SZR27" s="780"/>
      <c r="SZS27" s="780"/>
      <c r="SZT27" s="780"/>
      <c r="SZU27" s="780"/>
      <c r="SZV27" s="780"/>
      <c r="SZW27" s="780"/>
      <c r="SZX27" s="780"/>
      <c r="SZY27" s="780"/>
      <c r="SZZ27" s="780"/>
      <c r="TAA27" s="780"/>
      <c r="TAB27" s="780"/>
      <c r="TAC27" s="780"/>
      <c r="TAD27" s="780"/>
      <c r="TAE27" s="780"/>
      <c r="TAF27" s="780"/>
      <c r="TAG27" s="780"/>
      <c r="TAH27" s="780"/>
      <c r="TAI27" s="780"/>
      <c r="TAJ27" s="780"/>
      <c r="TAK27" s="780"/>
      <c r="TAL27" s="780"/>
      <c r="TAM27" s="780"/>
      <c r="TAN27" s="780"/>
      <c r="TAO27" s="780"/>
      <c r="TAP27" s="780"/>
      <c r="TAQ27" s="780"/>
      <c r="TAR27" s="780"/>
      <c r="TAS27" s="780"/>
      <c r="TAT27" s="780"/>
      <c r="TAU27" s="780"/>
      <c r="TAV27" s="780"/>
      <c r="TAW27" s="780"/>
      <c r="TAX27" s="780"/>
      <c r="TAY27" s="780"/>
      <c r="TAZ27" s="780"/>
      <c r="TBA27" s="780"/>
      <c r="TBB27" s="780"/>
      <c r="TBC27" s="780"/>
      <c r="TBD27" s="780"/>
      <c r="TBE27" s="780"/>
      <c r="TBF27" s="780"/>
      <c r="TBG27" s="780"/>
      <c r="TBH27" s="780"/>
      <c r="TBI27" s="780"/>
      <c r="TBJ27" s="780"/>
      <c r="TBK27" s="780"/>
      <c r="TBL27" s="780"/>
      <c r="TBM27" s="780"/>
      <c r="TBN27" s="780"/>
      <c r="TBO27" s="780"/>
      <c r="TBP27" s="780"/>
      <c r="TBQ27" s="780"/>
      <c r="TBR27" s="780"/>
      <c r="TBS27" s="780"/>
      <c r="TBT27" s="780"/>
      <c r="TBU27" s="780"/>
      <c r="TBV27" s="780"/>
      <c r="TBW27" s="780"/>
      <c r="TBX27" s="780"/>
      <c r="TBY27" s="780"/>
      <c r="TBZ27" s="780"/>
      <c r="TCA27" s="780"/>
      <c r="TCB27" s="780"/>
      <c r="TCC27" s="780"/>
      <c r="TCD27" s="780"/>
      <c r="TCE27" s="780"/>
      <c r="TCF27" s="780"/>
      <c r="TCG27" s="780"/>
      <c r="TCH27" s="780"/>
      <c r="TCI27" s="780"/>
      <c r="TCJ27" s="780"/>
      <c r="TCK27" s="780"/>
      <c r="TCL27" s="780"/>
      <c r="TCM27" s="780"/>
      <c r="TCN27" s="780"/>
      <c r="TCO27" s="780"/>
      <c r="TCP27" s="780"/>
      <c r="TCQ27" s="780"/>
      <c r="TCR27" s="780"/>
      <c r="TCS27" s="780"/>
      <c r="TCT27" s="780"/>
      <c r="TCU27" s="780"/>
      <c r="TCV27" s="780"/>
      <c r="TCW27" s="780"/>
      <c r="TCX27" s="780"/>
      <c r="TCY27" s="780"/>
      <c r="TCZ27" s="780"/>
      <c r="TDA27" s="780"/>
      <c r="TDB27" s="780"/>
      <c r="TDC27" s="780"/>
      <c r="TDD27" s="780"/>
      <c r="TDE27" s="780"/>
      <c r="TDF27" s="780"/>
      <c r="TDG27" s="780"/>
      <c r="TDH27" s="780"/>
      <c r="TDI27" s="780"/>
      <c r="TDJ27" s="780"/>
      <c r="TDK27" s="780"/>
      <c r="TDL27" s="780"/>
      <c r="TDM27" s="780"/>
      <c r="TDN27" s="780"/>
      <c r="TDO27" s="780"/>
      <c r="TDP27" s="780"/>
      <c r="TDQ27" s="780"/>
      <c r="TDR27" s="780"/>
      <c r="TDS27" s="780"/>
      <c r="TDT27" s="780"/>
      <c r="TDU27" s="780"/>
      <c r="TDV27" s="780"/>
      <c r="TDW27" s="780"/>
      <c r="TDX27" s="780"/>
      <c r="TDY27" s="780"/>
      <c r="TDZ27" s="780"/>
      <c r="TEA27" s="780"/>
      <c r="TEB27" s="780"/>
      <c r="TEC27" s="780"/>
      <c r="TED27" s="780"/>
      <c r="TEE27" s="780"/>
      <c r="TEF27" s="780"/>
      <c r="TEG27" s="780"/>
      <c r="TEH27" s="780"/>
      <c r="TEI27" s="780"/>
      <c r="TEJ27" s="780"/>
      <c r="TEK27" s="780"/>
      <c r="TEL27" s="780"/>
      <c r="TEM27" s="780"/>
      <c r="TEN27" s="780"/>
      <c r="TEO27" s="780"/>
      <c r="TEP27" s="780"/>
      <c r="TEQ27" s="780"/>
      <c r="TER27" s="780"/>
      <c r="TES27" s="780"/>
      <c r="TET27" s="780"/>
      <c r="TEU27" s="780"/>
      <c r="TEV27" s="780"/>
      <c r="TEW27" s="780"/>
      <c r="TEX27" s="780"/>
      <c r="TEY27" s="780"/>
      <c r="TEZ27" s="780"/>
      <c r="TFA27" s="780"/>
      <c r="TFB27" s="780"/>
      <c r="TFC27" s="780"/>
      <c r="TFD27" s="780"/>
      <c r="TFE27" s="780"/>
      <c r="TFF27" s="780"/>
      <c r="TFG27" s="780"/>
      <c r="TFH27" s="780"/>
      <c r="TFI27" s="780"/>
      <c r="TFJ27" s="780"/>
      <c r="TFK27" s="780"/>
      <c r="TFL27" s="780"/>
      <c r="TFM27" s="780"/>
      <c r="TFN27" s="780"/>
      <c r="TFO27" s="780"/>
      <c r="TFP27" s="780"/>
      <c r="TFQ27" s="780"/>
      <c r="TFR27" s="780"/>
      <c r="TFS27" s="780"/>
      <c r="TFT27" s="780"/>
      <c r="TFU27" s="780"/>
      <c r="TFV27" s="780"/>
      <c r="TFW27" s="780"/>
      <c r="TFX27" s="780"/>
      <c r="TFY27" s="780"/>
      <c r="TFZ27" s="780"/>
      <c r="TGA27" s="780"/>
      <c r="TGB27" s="780"/>
      <c r="TGC27" s="780"/>
      <c r="TGD27" s="780"/>
      <c r="TGE27" s="780"/>
      <c r="TGF27" s="780"/>
      <c r="TGG27" s="780"/>
      <c r="TGH27" s="780"/>
      <c r="TGI27" s="780"/>
      <c r="TGJ27" s="780"/>
      <c r="TGK27" s="780"/>
      <c r="TGL27" s="780"/>
      <c r="TGM27" s="780"/>
      <c r="TGN27" s="780"/>
      <c r="TGO27" s="780"/>
      <c r="TGP27" s="780"/>
      <c r="TGQ27" s="780"/>
      <c r="TGR27" s="780"/>
      <c r="TGS27" s="780"/>
      <c r="TGT27" s="780"/>
      <c r="TGU27" s="780"/>
      <c r="TGV27" s="780"/>
      <c r="TGW27" s="780"/>
      <c r="TGX27" s="780"/>
      <c r="TGY27" s="780"/>
      <c r="TGZ27" s="780"/>
      <c r="THA27" s="780"/>
      <c r="THB27" s="780"/>
      <c r="THC27" s="780"/>
      <c r="THD27" s="780"/>
      <c r="THE27" s="780"/>
      <c r="THF27" s="780"/>
      <c r="THG27" s="780"/>
      <c r="THH27" s="780"/>
      <c r="THI27" s="780"/>
      <c r="THJ27" s="780"/>
      <c r="THK27" s="780"/>
      <c r="THL27" s="780"/>
      <c r="THM27" s="780"/>
      <c r="THN27" s="780"/>
      <c r="THO27" s="780"/>
      <c r="THP27" s="780"/>
      <c r="THQ27" s="780"/>
      <c r="THR27" s="780"/>
      <c r="THS27" s="780"/>
      <c r="THT27" s="780"/>
      <c r="THU27" s="780"/>
      <c r="THV27" s="780"/>
      <c r="THW27" s="780"/>
      <c r="THX27" s="780"/>
      <c r="THY27" s="780"/>
      <c r="THZ27" s="780"/>
      <c r="TIA27" s="780"/>
      <c r="TIB27" s="780"/>
      <c r="TIC27" s="780"/>
      <c r="TID27" s="780"/>
      <c r="TIE27" s="780"/>
      <c r="TIF27" s="780"/>
      <c r="TIG27" s="780"/>
      <c r="TIH27" s="780"/>
      <c r="TII27" s="780"/>
      <c r="TIJ27" s="780"/>
      <c r="TIK27" s="780"/>
      <c r="TIL27" s="780"/>
      <c r="TIM27" s="780"/>
      <c r="TIN27" s="780"/>
      <c r="TIO27" s="780"/>
      <c r="TIP27" s="780"/>
      <c r="TIQ27" s="780"/>
      <c r="TIR27" s="780"/>
      <c r="TIS27" s="780"/>
      <c r="TIT27" s="780"/>
      <c r="TIU27" s="780"/>
      <c r="TIV27" s="780"/>
      <c r="TIW27" s="780"/>
      <c r="TIX27" s="780"/>
      <c r="TIY27" s="780"/>
      <c r="TIZ27" s="780"/>
      <c r="TJA27" s="780"/>
      <c r="TJB27" s="780"/>
      <c r="TJC27" s="780"/>
      <c r="TJD27" s="780"/>
      <c r="TJE27" s="780"/>
      <c r="TJF27" s="780"/>
      <c r="TJG27" s="780"/>
      <c r="TJH27" s="780"/>
      <c r="TJI27" s="780"/>
      <c r="TJJ27" s="780"/>
      <c r="TJK27" s="780"/>
      <c r="TJL27" s="780"/>
      <c r="TJM27" s="780"/>
      <c r="TJN27" s="780"/>
      <c r="TJO27" s="780"/>
      <c r="TJP27" s="780"/>
      <c r="TJQ27" s="780"/>
      <c r="TJR27" s="780"/>
      <c r="TJS27" s="780"/>
      <c r="TJT27" s="780"/>
      <c r="TJU27" s="780"/>
      <c r="TJV27" s="780"/>
      <c r="TJW27" s="780"/>
      <c r="TJX27" s="780"/>
      <c r="TJY27" s="780"/>
      <c r="TJZ27" s="780"/>
      <c r="TKA27" s="780"/>
      <c r="TKB27" s="780"/>
      <c r="TKC27" s="780"/>
      <c r="TKD27" s="780"/>
      <c r="TKE27" s="780"/>
      <c r="TKF27" s="780"/>
      <c r="TKG27" s="780"/>
      <c r="TKH27" s="780"/>
      <c r="TKI27" s="780"/>
      <c r="TKJ27" s="780"/>
      <c r="TKK27" s="780"/>
      <c r="TKL27" s="780"/>
      <c r="TKM27" s="780"/>
      <c r="TKN27" s="780"/>
      <c r="TKO27" s="780"/>
      <c r="TKP27" s="780"/>
      <c r="TKQ27" s="780"/>
      <c r="TKR27" s="780"/>
      <c r="TKS27" s="780"/>
      <c r="TKT27" s="780"/>
      <c r="TKU27" s="780"/>
      <c r="TKV27" s="780"/>
      <c r="TKW27" s="780"/>
      <c r="TKX27" s="780"/>
      <c r="TKY27" s="780"/>
      <c r="TKZ27" s="780"/>
      <c r="TLA27" s="780"/>
      <c r="TLB27" s="780"/>
      <c r="TLC27" s="780"/>
      <c r="TLD27" s="780"/>
      <c r="TLE27" s="780"/>
      <c r="TLF27" s="780"/>
      <c r="TLG27" s="780"/>
      <c r="TLH27" s="780"/>
      <c r="TLI27" s="780"/>
      <c r="TLJ27" s="780"/>
      <c r="TLK27" s="780"/>
      <c r="TLL27" s="780"/>
      <c r="TLM27" s="780"/>
      <c r="TLN27" s="780"/>
      <c r="TLO27" s="780"/>
      <c r="TLP27" s="780"/>
      <c r="TLQ27" s="780"/>
      <c r="TLR27" s="780"/>
      <c r="TLS27" s="780"/>
      <c r="TLT27" s="780"/>
      <c r="TLU27" s="780"/>
      <c r="TLV27" s="780"/>
      <c r="TLW27" s="780"/>
      <c r="TLX27" s="780"/>
      <c r="TLY27" s="780"/>
      <c r="TLZ27" s="780"/>
      <c r="TMA27" s="780"/>
      <c r="TMB27" s="780"/>
      <c r="TMC27" s="780"/>
      <c r="TMD27" s="780"/>
      <c r="TME27" s="780"/>
      <c r="TMF27" s="780"/>
      <c r="TMG27" s="780"/>
      <c r="TMH27" s="780"/>
      <c r="TMI27" s="780"/>
      <c r="TMJ27" s="780"/>
      <c r="TMK27" s="780"/>
      <c r="TML27" s="780"/>
      <c r="TMM27" s="780"/>
      <c r="TMN27" s="780"/>
      <c r="TMO27" s="780"/>
      <c r="TMP27" s="780"/>
      <c r="TMQ27" s="780"/>
      <c r="TMR27" s="780"/>
      <c r="TMS27" s="780"/>
      <c r="TMT27" s="780"/>
      <c r="TMU27" s="780"/>
      <c r="TMV27" s="780"/>
      <c r="TMW27" s="780"/>
      <c r="TMX27" s="780"/>
      <c r="TMY27" s="780"/>
      <c r="TMZ27" s="780"/>
      <c r="TNA27" s="780"/>
      <c r="TNB27" s="780"/>
      <c r="TNC27" s="780"/>
      <c r="TND27" s="780"/>
      <c r="TNE27" s="780"/>
      <c r="TNF27" s="780"/>
      <c r="TNG27" s="780"/>
      <c r="TNH27" s="780"/>
      <c r="TNI27" s="780"/>
      <c r="TNJ27" s="780"/>
      <c r="TNK27" s="780"/>
      <c r="TNL27" s="780"/>
      <c r="TNM27" s="780"/>
      <c r="TNN27" s="780"/>
      <c r="TNO27" s="780"/>
      <c r="TNP27" s="780"/>
      <c r="TNQ27" s="780"/>
      <c r="TNR27" s="780"/>
      <c r="TNS27" s="780"/>
      <c r="TNT27" s="780"/>
      <c r="TNU27" s="780"/>
      <c r="TNV27" s="780"/>
      <c r="TNW27" s="780"/>
      <c r="TNX27" s="780"/>
      <c r="TNY27" s="780"/>
      <c r="TNZ27" s="780"/>
      <c r="TOA27" s="780"/>
      <c r="TOB27" s="780"/>
      <c r="TOC27" s="780"/>
      <c r="TOD27" s="780"/>
      <c r="TOE27" s="780"/>
      <c r="TOF27" s="780"/>
      <c r="TOG27" s="780"/>
      <c r="TOH27" s="780"/>
      <c r="TOI27" s="780"/>
      <c r="TOJ27" s="780"/>
      <c r="TOK27" s="780"/>
      <c r="TOL27" s="780"/>
      <c r="TOM27" s="780"/>
      <c r="TON27" s="780"/>
      <c r="TOO27" s="780"/>
      <c r="TOP27" s="780"/>
      <c r="TOQ27" s="780"/>
      <c r="TOR27" s="780"/>
      <c r="TOS27" s="780"/>
      <c r="TOT27" s="780"/>
      <c r="TOU27" s="780"/>
      <c r="TOV27" s="780"/>
      <c r="TOW27" s="780"/>
      <c r="TOX27" s="780"/>
      <c r="TOY27" s="780"/>
      <c r="TOZ27" s="780"/>
      <c r="TPA27" s="780"/>
      <c r="TPB27" s="780"/>
      <c r="TPC27" s="780"/>
      <c r="TPD27" s="780"/>
      <c r="TPE27" s="780"/>
      <c r="TPF27" s="780"/>
      <c r="TPG27" s="780"/>
      <c r="TPH27" s="780"/>
      <c r="TPI27" s="780"/>
      <c r="TPJ27" s="780"/>
      <c r="TPK27" s="780"/>
      <c r="TPL27" s="780"/>
      <c r="TPM27" s="780"/>
      <c r="TPN27" s="780"/>
      <c r="TPO27" s="780"/>
      <c r="TPP27" s="780"/>
      <c r="TPQ27" s="780"/>
      <c r="TPR27" s="780"/>
      <c r="TPS27" s="780"/>
      <c r="TPT27" s="780"/>
      <c r="TPU27" s="780"/>
      <c r="TPV27" s="780"/>
      <c r="TPW27" s="780"/>
      <c r="TPX27" s="780"/>
      <c r="TPY27" s="780"/>
      <c r="TPZ27" s="780"/>
      <c r="TQA27" s="780"/>
      <c r="TQB27" s="780"/>
      <c r="TQC27" s="780"/>
      <c r="TQD27" s="780"/>
      <c r="TQE27" s="780"/>
      <c r="TQF27" s="780"/>
      <c r="TQG27" s="780"/>
      <c r="TQH27" s="780"/>
      <c r="TQI27" s="780"/>
      <c r="TQJ27" s="780"/>
      <c r="TQK27" s="780"/>
      <c r="TQL27" s="780"/>
      <c r="TQM27" s="780"/>
      <c r="TQN27" s="780"/>
      <c r="TQO27" s="780"/>
      <c r="TQP27" s="780"/>
      <c r="TQQ27" s="780"/>
      <c r="TQR27" s="780"/>
      <c r="TQS27" s="780"/>
      <c r="TQT27" s="780"/>
      <c r="TQU27" s="780"/>
      <c r="TQV27" s="780"/>
      <c r="TQW27" s="780"/>
      <c r="TQX27" s="780"/>
      <c r="TQY27" s="780"/>
      <c r="TQZ27" s="780"/>
      <c r="TRA27" s="780"/>
      <c r="TRB27" s="780"/>
      <c r="TRC27" s="780"/>
      <c r="TRD27" s="780"/>
      <c r="TRE27" s="780"/>
      <c r="TRF27" s="780"/>
      <c r="TRG27" s="780"/>
      <c r="TRH27" s="780"/>
      <c r="TRI27" s="780"/>
      <c r="TRJ27" s="780"/>
      <c r="TRK27" s="780"/>
      <c r="TRL27" s="780"/>
      <c r="TRM27" s="780"/>
      <c r="TRN27" s="780"/>
      <c r="TRO27" s="780"/>
      <c r="TRP27" s="780"/>
      <c r="TRQ27" s="780"/>
      <c r="TRR27" s="780"/>
      <c r="TRS27" s="780"/>
      <c r="TRT27" s="780"/>
      <c r="TRU27" s="780"/>
      <c r="TRV27" s="780"/>
      <c r="TRW27" s="780"/>
      <c r="TRX27" s="780"/>
      <c r="TRY27" s="780"/>
      <c r="TRZ27" s="780"/>
      <c r="TSA27" s="780"/>
      <c r="TSB27" s="780"/>
      <c r="TSC27" s="780"/>
      <c r="TSD27" s="780"/>
      <c r="TSE27" s="780"/>
      <c r="TSF27" s="780"/>
      <c r="TSG27" s="780"/>
      <c r="TSH27" s="780"/>
      <c r="TSI27" s="780"/>
      <c r="TSJ27" s="780"/>
      <c r="TSK27" s="780"/>
      <c r="TSL27" s="780"/>
      <c r="TSM27" s="780"/>
      <c r="TSN27" s="780"/>
      <c r="TSO27" s="780"/>
      <c r="TSP27" s="780"/>
      <c r="TSQ27" s="780"/>
      <c r="TSR27" s="780"/>
      <c r="TSS27" s="780"/>
      <c r="TST27" s="780"/>
      <c r="TSU27" s="780"/>
      <c r="TSV27" s="780"/>
      <c r="TSW27" s="780"/>
      <c r="TSX27" s="780"/>
      <c r="TSY27" s="780"/>
      <c r="TSZ27" s="780"/>
      <c r="TTA27" s="780"/>
      <c r="TTB27" s="780"/>
      <c r="TTC27" s="780"/>
      <c r="TTD27" s="780"/>
      <c r="TTE27" s="780"/>
      <c r="TTF27" s="780"/>
      <c r="TTG27" s="780"/>
      <c r="TTH27" s="780"/>
      <c r="TTI27" s="780"/>
      <c r="TTJ27" s="780"/>
      <c r="TTK27" s="780"/>
      <c r="TTL27" s="780"/>
      <c r="TTM27" s="780"/>
      <c r="TTN27" s="780"/>
      <c r="TTO27" s="780"/>
      <c r="TTP27" s="780"/>
      <c r="TTQ27" s="780"/>
      <c r="TTR27" s="780"/>
      <c r="TTS27" s="780"/>
      <c r="TTT27" s="780"/>
      <c r="TTU27" s="780"/>
      <c r="TTV27" s="780"/>
      <c r="TTW27" s="780"/>
      <c r="TTX27" s="780"/>
      <c r="TTY27" s="780"/>
      <c r="TTZ27" s="780"/>
      <c r="TUA27" s="780"/>
      <c r="TUB27" s="780"/>
      <c r="TUC27" s="780"/>
      <c r="TUD27" s="780"/>
      <c r="TUE27" s="780"/>
      <c r="TUF27" s="780"/>
      <c r="TUG27" s="780"/>
      <c r="TUH27" s="780"/>
      <c r="TUI27" s="780"/>
      <c r="TUJ27" s="780"/>
      <c r="TUK27" s="780"/>
      <c r="TUL27" s="780"/>
      <c r="TUM27" s="780"/>
      <c r="TUN27" s="780"/>
      <c r="TUO27" s="780"/>
      <c r="TUP27" s="780"/>
      <c r="TUQ27" s="780"/>
      <c r="TUR27" s="780"/>
      <c r="TUS27" s="780"/>
      <c r="TUT27" s="780"/>
      <c r="TUU27" s="780"/>
      <c r="TUV27" s="780"/>
      <c r="TUW27" s="780"/>
      <c r="TUX27" s="780"/>
      <c r="TUY27" s="780"/>
      <c r="TUZ27" s="780"/>
      <c r="TVA27" s="780"/>
      <c r="TVB27" s="780"/>
      <c r="TVC27" s="780"/>
      <c r="TVD27" s="780"/>
      <c r="TVE27" s="780"/>
      <c r="TVF27" s="780"/>
      <c r="TVG27" s="780"/>
      <c r="TVH27" s="780"/>
      <c r="TVI27" s="780"/>
      <c r="TVJ27" s="780"/>
      <c r="TVK27" s="780"/>
      <c r="TVL27" s="780"/>
      <c r="TVM27" s="780"/>
      <c r="TVN27" s="780"/>
      <c r="TVO27" s="780"/>
      <c r="TVP27" s="780"/>
      <c r="TVQ27" s="780"/>
      <c r="TVR27" s="780"/>
      <c r="TVS27" s="780"/>
      <c r="TVT27" s="780"/>
      <c r="TVU27" s="780"/>
      <c r="TVV27" s="780"/>
      <c r="TVW27" s="780"/>
      <c r="TVX27" s="780"/>
      <c r="TVY27" s="780"/>
      <c r="TVZ27" s="780"/>
      <c r="TWA27" s="780"/>
      <c r="TWB27" s="780"/>
      <c r="TWC27" s="780"/>
      <c r="TWD27" s="780"/>
      <c r="TWE27" s="780"/>
      <c r="TWF27" s="780"/>
      <c r="TWG27" s="780"/>
      <c r="TWH27" s="780"/>
      <c r="TWI27" s="780"/>
      <c r="TWJ27" s="780"/>
      <c r="TWK27" s="780"/>
      <c r="TWL27" s="780"/>
      <c r="TWM27" s="780"/>
      <c r="TWN27" s="780"/>
      <c r="TWO27" s="780"/>
      <c r="TWP27" s="780"/>
      <c r="TWQ27" s="780"/>
      <c r="TWR27" s="780"/>
      <c r="TWS27" s="780"/>
      <c r="TWT27" s="780"/>
      <c r="TWU27" s="780"/>
      <c r="TWV27" s="780"/>
      <c r="TWW27" s="780"/>
      <c r="TWX27" s="780"/>
      <c r="TWY27" s="780"/>
      <c r="TWZ27" s="780"/>
      <c r="TXA27" s="780"/>
      <c r="TXB27" s="780"/>
      <c r="TXC27" s="780"/>
      <c r="TXD27" s="780"/>
      <c r="TXE27" s="780"/>
      <c r="TXF27" s="780"/>
      <c r="TXG27" s="780"/>
      <c r="TXH27" s="780"/>
      <c r="TXI27" s="780"/>
      <c r="TXJ27" s="780"/>
      <c r="TXK27" s="780"/>
      <c r="TXL27" s="780"/>
      <c r="TXM27" s="780"/>
      <c r="TXN27" s="780"/>
      <c r="TXO27" s="780"/>
      <c r="TXP27" s="780"/>
      <c r="TXQ27" s="780"/>
      <c r="TXR27" s="780"/>
      <c r="TXS27" s="780"/>
      <c r="TXT27" s="780"/>
      <c r="TXU27" s="780"/>
      <c r="TXV27" s="780"/>
      <c r="TXW27" s="780"/>
      <c r="TXX27" s="780"/>
      <c r="TXY27" s="780"/>
      <c r="TXZ27" s="780"/>
      <c r="TYA27" s="780"/>
      <c r="TYB27" s="780"/>
      <c r="TYC27" s="780"/>
      <c r="TYD27" s="780"/>
      <c r="TYE27" s="780"/>
      <c r="TYF27" s="780"/>
      <c r="TYG27" s="780"/>
      <c r="TYH27" s="780"/>
      <c r="TYI27" s="780"/>
      <c r="TYJ27" s="780"/>
      <c r="TYK27" s="780"/>
      <c r="TYL27" s="780"/>
      <c r="TYM27" s="780"/>
      <c r="TYN27" s="780"/>
      <c r="TYO27" s="780"/>
      <c r="TYP27" s="780"/>
      <c r="TYQ27" s="780"/>
      <c r="TYR27" s="780"/>
      <c r="TYS27" s="780"/>
      <c r="TYT27" s="780"/>
      <c r="TYU27" s="780"/>
      <c r="TYV27" s="780"/>
      <c r="TYW27" s="780"/>
      <c r="TYX27" s="780"/>
      <c r="TYY27" s="780"/>
      <c r="TYZ27" s="780"/>
      <c r="TZA27" s="780"/>
      <c r="TZB27" s="780"/>
      <c r="TZC27" s="780"/>
      <c r="TZD27" s="780"/>
      <c r="TZE27" s="780"/>
      <c r="TZF27" s="780"/>
      <c r="TZG27" s="780"/>
      <c r="TZH27" s="780"/>
      <c r="TZI27" s="780"/>
      <c r="TZJ27" s="780"/>
      <c r="TZK27" s="780"/>
      <c r="TZL27" s="780"/>
      <c r="TZM27" s="780"/>
      <c r="TZN27" s="780"/>
      <c r="TZO27" s="780"/>
      <c r="TZP27" s="780"/>
      <c r="TZQ27" s="780"/>
      <c r="TZR27" s="780"/>
      <c r="TZS27" s="780"/>
      <c r="TZT27" s="780"/>
      <c r="TZU27" s="780"/>
      <c r="TZV27" s="780"/>
      <c r="TZW27" s="780"/>
      <c r="TZX27" s="780"/>
      <c r="TZY27" s="780"/>
      <c r="TZZ27" s="780"/>
      <c r="UAA27" s="780"/>
      <c r="UAB27" s="780"/>
      <c r="UAC27" s="780"/>
      <c r="UAD27" s="780"/>
      <c r="UAE27" s="780"/>
      <c r="UAF27" s="780"/>
      <c r="UAG27" s="780"/>
      <c r="UAH27" s="780"/>
      <c r="UAI27" s="780"/>
      <c r="UAJ27" s="780"/>
      <c r="UAK27" s="780"/>
      <c r="UAL27" s="780"/>
      <c r="UAM27" s="780"/>
      <c r="UAN27" s="780"/>
      <c r="UAO27" s="780"/>
      <c r="UAP27" s="780"/>
      <c r="UAQ27" s="780"/>
      <c r="UAR27" s="780"/>
      <c r="UAS27" s="780"/>
      <c r="UAT27" s="780"/>
      <c r="UAU27" s="780"/>
      <c r="UAV27" s="780"/>
      <c r="UAW27" s="780"/>
      <c r="UAX27" s="780"/>
      <c r="UAY27" s="780"/>
      <c r="UAZ27" s="780"/>
      <c r="UBA27" s="780"/>
      <c r="UBB27" s="780"/>
      <c r="UBC27" s="780"/>
      <c r="UBD27" s="780"/>
      <c r="UBE27" s="780"/>
      <c r="UBF27" s="780"/>
      <c r="UBG27" s="780"/>
      <c r="UBH27" s="780"/>
      <c r="UBI27" s="780"/>
      <c r="UBJ27" s="780"/>
      <c r="UBK27" s="780"/>
      <c r="UBL27" s="780"/>
      <c r="UBM27" s="780"/>
      <c r="UBN27" s="780"/>
      <c r="UBO27" s="780"/>
      <c r="UBP27" s="780"/>
      <c r="UBQ27" s="780"/>
      <c r="UBR27" s="780"/>
      <c r="UBS27" s="780"/>
      <c r="UBT27" s="780"/>
      <c r="UBU27" s="780"/>
      <c r="UBV27" s="780"/>
      <c r="UBW27" s="780"/>
      <c r="UBX27" s="780"/>
      <c r="UBY27" s="780"/>
      <c r="UBZ27" s="780"/>
      <c r="UCA27" s="780"/>
      <c r="UCB27" s="780"/>
      <c r="UCC27" s="780"/>
      <c r="UCD27" s="780"/>
      <c r="UCE27" s="780"/>
      <c r="UCF27" s="780"/>
      <c r="UCG27" s="780"/>
      <c r="UCH27" s="780"/>
      <c r="UCI27" s="780"/>
      <c r="UCJ27" s="780"/>
      <c r="UCK27" s="780"/>
      <c r="UCL27" s="780"/>
      <c r="UCM27" s="780"/>
      <c r="UCN27" s="780"/>
      <c r="UCO27" s="780"/>
      <c r="UCP27" s="780"/>
      <c r="UCQ27" s="780"/>
      <c r="UCR27" s="780"/>
      <c r="UCS27" s="780"/>
      <c r="UCT27" s="780"/>
      <c r="UCU27" s="780"/>
      <c r="UCV27" s="780"/>
      <c r="UCW27" s="780"/>
      <c r="UCX27" s="780"/>
      <c r="UCY27" s="780"/>
      <c r="UCZ27" s="780"/>
      <c r="UDA27" s="780"/>
      <c r="UDB27" s="780"/>
      <c r="UDC27" s="780"/>
      <c r="UDD27" s="780"/>
      <c r="UDE27" s="780"/>
      <c r="UDF27" s="780"/>
      <c r="UDG27" s="780"/>
      <c r="UDH27" s="780"/>
      <c r="UDI27" s="780"/>
      <c r="UDJ27" s="780"/>
      <c r="UDK27" s="780"/>
      <c r="UDL27" s="780"/>
      <c r="UDM27" s="780"/>
      <c r="UDN27" s="780"/>
      <c r="UDO27" s="780"/>
      <c r="UDP27" s="780"/>
      <c r="UDQ27" s="780"/>
      <c r="UDR27" s="780"/>
      <c r="UDS27" s="780"/>
      <c r="UDT27" s="780"/>
      <c r="UDU27" s="780"/>
      <c r="UDV27" s="780"/>
      <c r="UDW27" s="780"/>
      <c r="UDX27" s="780"/>
      <c r="UDY27" s="780"/>
      <c r="UDZ27" s="780"/>
      <c r="UEA27" s="780"/>
      <c r="UEB27" s="780"/>
      <c r="UEC27" s="780"/>
      <c r="UED27" s="780"/>
      <c r="UEE27" s="780"/>
      <c r="UEF27" s="780"/>
      <c r="UEG27" s="780"/>
      <c r="UEH27" s="780"/>
      <c r="UEI27" s="780"/>
      <c r="UEJ27" s="780"/>
      <c r="UEK27" s="780"/>
      <c r="UEL27" s="780"/>
      <c r="UEM27" s="780"/>
      <c r="UEN27" s="780"/>
      <c r="UEO27" s="780"/>
      <c r="UEP27" s="780"/>
      <c r="UEQ27" s="780"/>
      <c r="UER27" s="780"/>
      <c r="UES27" s="780"/>
      <c r="UET27" s="780"/>
      <c r="UEU27" s="780"/>
      <c r="UEV27" s="780"/>
      <c r="UEW27" s="780"/>
      <c r="UEX27" s="780"/>
      <c r="UEY27" s="780"/>
      <c r="UEZ27" s="780"/>
      <c r="UFA27" s="780"/>
      <c r="UFB27" s="780"/>
      <c r="UFC27" s="780"/>
      <c r="UFD27" s="780"/>
      <c r="UFE27" s="780"/>
      <c r="UFF27" s="780"/>
      <c r="UFG27" s="780"/>
      <c r="UFH27" s="780"/>
      <c r="UFI27" s="780"/>
      <c r="UFJ27" s="780"/>
      <c r="UFK27" s="780"/>
      <c r="UFL27" s="780"/>
      <c r="UFM27" s="780"/>
      <c r="UFN27" s="780"/>
      <c r="UFO27" s="780"/>
      <c r="UFP27" s="780"/>
      <c r="UFQ27" s="780"/>
      <c r="UFR27" s="780"/>
      <c r="UFS27" s="780"/>
      <c r="UFT27" s="780"/>
      <c r="UFU27" s="780"/>
      <c r="UFV27" s="780"/>
      <c r="UFW27" s="780"/>
      <c r="UFX27" s="780"/>
      <c r="UFY27" s="780"/>
      <c r="UFZ27" s="780"/>
      <c r="UGA27" s="780"/>
      <c r="UGB27" s="780"/>
      <c r="UGC27" s="780"/>
      <c r="UGD27" s="780"/>
      <c r="UGE27" s="780"/>
      <c r="UGF27" s="780"/>
      <c r="UGG27" s="780"/>
      <c r="UGH27" s="780"/>
      <c r="UGI27" s="780"/>
      <c r="UGJ27" s="780"/>
      <c r="UGK27" s="780"/>
      <c r="UGL27" s="780"/>
      <c r="UGM27" s="780"/>
      <c r="UGN27" s="780"/>
      <c r="UGO27" s="780"/>
      <c r="UGP27" s="780"/>
      <c r="UGQ27" s="780"/>
      <c r="UGR27" s="780"/>
      <c r="UGS27" s="780"/>
      <c r="UGT27" s="780"/>
      <c r="UGU27" s="780"/>
      <c r="UGV27" s="780"/>
      <c r="UGW27" s="780"/>
      <c r="UGX27" s="780"/>
      <c r="UGY27" s="780"/>
      <c r="UGZ27" s="780"/>
      <c r="UHA27" s="780"/>
      <c r="UHB27" s="780"/>
      <c r="UHC27" s="780"/>
      <c r="UHD27" s="780"/>
      <c r="UHE27" s="780"/>
      <c r="UHF27" s="780"/>
      <c r="UHG27" s="780"/>
      <c r="UHH27" s="780"/>
      <c r="UHI27" s="780"/>
      <c r="UHJ27" s="780"/>
      <c r="UHK27" s="780"/>
      <c r="UHL27" s="780"/>
      <c r="UHM27" s="780"/>
      <c r="UHN27" s="780"/>
      <c r="UHO27" s="780"/>
      <c r="UHP27" s="780"/>
      <c r="UHQ27" s="780"/>
      <c r="UHR27" s="780"/>
      <c r="UHS27" s="780"/>
      <c r="UHT27" s="780"/>
      <c r="UHU27" s="780"/>
      <c r="UHV27" s="780"/>
      <c r="UHW27" s="780"/>
      <c r="UHX27" s="780"/>
      <c r="UHY27" s="780"/>
      <c r="UHZ27" s="780"/>
      <c r="UIA27" s="780"/>
      <c r="UIB27" s="780"/>
      <c r="UIC27" s="780"/>
      <c r="UID27" s="780"/>
      <c r="UIE27" s="780"/>
      <c r="UIF27" s="780"/>
      <c r="UIG27" s="780"/>
      <c r="UIH27" s="780"/>
      <c r="UII27" s="780"/>
      <c r="UIJ27" s="780"/>
      <c r="UIK27" s="780"/>
      <c r="UIL27" s="780"/>
      <c r="UIM27" s="780"/>
      <c r="UIN27" s="780"/>
      <c r="UIO27" s="780"/>
      <c r="UIP27" s="780"/>
      <c r="UIQ27" s="780"/>
      <c r="UIR27" s="780"/>
      <c r="UIS27" s="780"/>
      <c r="UIT27" s="780"/>
      <c r="UIU27" s="780"/>
      <c r="UIV27" s="780"/>
      <c r="UIW27" s="780"/>
      <c r="UIX27" s="780"/>
      <c r="UIY27" s="780"/>
      <c r="UIZ27" s="780"/>
      <c r="UJA27" s="780"/>
      <c r="UJB27" s="780"/>
      <c r="UJC27" s="780"/>
      <c r="UJD27" s="780"/>
      <c r="UJE27" s="780"/>
      <c r="UJF27" s="780"/>
      <c r="UJG27" s="780"/>
      <c r="UJH27" s="780"/>
      <c r="UJI27" s="780"/>
      <c r="UJJ27" s="780"/>
      <c r="UJK27" s="780"/>
      <c r="UJL27" s="780"/>
      <c r="UJM27" s="780"/>
      <c r="UJN27" s="780"/>
      <c r="UJO27" s="780"/>
      <c r="UJP27" s="780"/>
      <c r="UJQ27" s="780"/>
      <c r="UJR27" s="780"/>
      <c r="UJS27" s="780"/>
      <c r="UJT27" s="780"/>
      <c r="UJU27" s="780"/>
      <c r="UJV27" s="780"/>
      <c r="UJW27" s="780"/>
      <c r="UJX27" s="780"/>
      <c r="UJY27" s="780"/>
      <c r="UJZ27" s="780"/>
      <c r="UKA27" s="780"/>
      <c r="UKB27" s="780"/>
      <c r="UKC27" s="780"/>
      <c r="UKD27" s="780"/>
      <c r="UKE27" s="780"/>
      <c r="UKF27" s="780"/>
      <c r="UKG27" s="780"/>
      <c r="UKH27" s="780"/>
      <c r="UKI27" s="780"/>
      <c r="UKJ27" s="780"/>
      <c r="UKK27" s="780"/>
      <c r="UKL27" s="780"/>
      <c r="UKM27" s="780"/>
      <c r="UKN27" s="780"/>
      <c r="UKO27" s="780"/>
      <c r="UKP27" s="780"/>
      <c r="UKQ27" s="780"/>
      <c r="UKR27" s="780"/>
      <c r="UKS27" s="780"/>
      <c r="UKT27" s="780"/>
      <c r="UKU27" s="780"/>
      <c r="UKV27" s="780"/>
      <c r="UKW27" s="780"/>
      <c r="UKX27" s="780"/>
      <c r="UKY27" s="780"/>
      <c r="UKZ27" s="780"/>
      <c r="ULA27" s="780"/>
      <c r="ULB27" s="780"/>
      <c r="ULC27" s="780"/>
      <c r="ULD27" s="780"/>
      <c r="ULE27" s="780"/>
      <c r="ULF27" s="780"/>
      <c r="ULG27" s="780"/>
      <c r="ULH27" s="780"/>
      <c r="ULI27" s="780"/>
      <c r="ULJ27" s="780"/>
      <c r="ULK27" s="780"/>
      <c r="ULL27" s="780"/>
      <c r="ULM27" s="780"/>
      <c r="ULN27" s="780"/>
      <c r="ULO27" s="780"/>
      <c r="ULP27" s="780"/>
      <c r="ULQ27" s="780"/>
      <c r="ULR27" s="780"/>
      <c r="ULS27" s="780"/>
      <c r="ULT27" s="780"/>
      <c r="ULU27" s="780"/>
      <c r="ULV27" s="780"/>
      <c r="ULW27" s="780"/>
      <c r="ULX27" s="780"/>
      <c r="ULY27" s="780"/>
      <c r="ULZ27" s="780"/>
      <c r="UMA27" s="780"/>
      <c r="UMB27" s="780"/>
      <c r="UMC27" s="780"/>
      <c r="UMD27" s="780"/>
      <c r="UME27" s="780"/>
      <c r="UMF27" s="780"/>
      <c r="UMG27" s="780"/>
      <c r="UMH27" s="780"/>
      <c r="UMI27" s="780"/>
      <c r="UMJ27" s="780"/>
      <c r="UMK27" s="780"/>
      <c r="UML27" s="780"/>
      <c r="UMM27" s="780"/>
      <c r="UMN27" s="780"/>
      <c r="UMO27" s="780"/>
      <c r="UMP27" s="780"/>
      <c r="UMQ27" s="780"/>
      <c r="UMR27" s="780"/>
      <c r="UMS27" s="780"/>
      <c r="UMT27" s="780"/>
      <c r="UMU27" s="780"/>
      <c r="UMV27" s="780"/>
      <c r="UMW27" s="780"/>
      <c r="UMX27" s="780"/>
      <c r="UMY27" s="780"/>
      <c r="UMZ27" s="780"/>
      <c r="UNA27" s="780"/>
      <c r="UNB27" s="780"/>
      <c r="UNC27" s="780"/>
      <c r="UND27" s="780"/>
      <c r="UNE27" s="780"/>
      <c r="UNF27" s="780"/>
      <c r="UNG27" s="780"/>
      <c r="UNH27" s="780"/>
      <c r="UNI27" s="780"/>
      <c r="UNJ27" s="780"/>
      <c r="UNK27" s="780"/>
      <c r="UNL27" s="780"/>
      <c r="UNM27" s="780"/>
      <c r="UNN27" s="780"/>
      <c r="UNO27" s="780"/>
      <c r="UNP27" s="780"/>
      <c r="UNQ27" s="780"/>
      <c r="UNR27" s="780"/>
      <c r="UNS27" s="780"/>
      <c r="UNT27" s="780"/>
      <c r="UNU27" s="780"/>
      <c r="UNV27" s="780"/>
      <c r="UNW27" s="780"/>
      <c r="UNX27" s="780"/>
      <c r="UNY27" s="780"/>
      <c r="UNZ27" s="780"/>
      <c r="UOA27" s="780"/>
      <c r="UOB27" s="780"/>
      <c r="UOC27" s="780"/>
      <c r="UOD27" s="780"/>
      <c r="UOE27" s="780"/>
      <c r="UOF27" s="780"/>
      <c r="UOG27" s="780"/>
      <c r="UOH27" s="780"/>
      <c r="UOI27" s="780"/>
      <c r="UOJ27" s="780"/>
      <c r="UOK27" s="780"/>
      <c r="UOL27" s="780"/>
      <c r="UOM27" s="780"/>
      <c r="UON27" s="780"/>
      <c r="UOO27" s="780"/>
      <c r="UOP27" s="780"/>
      <c r="UOQ27" s="780"/>
      <c r="UOR27" s="780"/>
      <c r="UOS27" s="780"/>
      <c r="UOT27" s="780"/>
      <c r="UOU27" s="780"/>
      <c r="UOV27" s="780"/>
      <c r="UOW27" s="780"/>
      <c r="UOX27" s="780"/>
      <c r="UOY27" s="780"/>
      <c r="UOZ27" s="780"/>
      <c r="UPA27" s="780"/>
      <c r="UPB27" s="780"/>
      <c r="UPC27" s="780"/>
      <c r="UPD27" s="780"/>
      <c r="UPE27" s="780"/>
      <c r="UPF27" s="780"/>
      <c r="UPG27" s="780"/>
      <c r="UPH27" s="780"/>
      <c r="UPI27" s="780"/>
      <c r="UPJ27" s="780"/>
      <c r="UPK27" s="780"/>
      <c r="UPL27" s="780"/>
      <c r="UPM27" s="780"/>
      <c r="UPN27" s="780"/>
      <c r="UPO27" s="780"/>
      <c r="UPP27" s="780"/>
      <c r="UPQ27" s="780"/>
      <c r="UPR27" s="780"/>
      <c r="UPS27" s="780"/>
      <c r="UPT27" s="780"/>
      <c r="UPU27" s="780"/>
      <c r="UPV27" s="780"/>
      <c r="UPW27" s="780"/>
      <c r="UPX27" s="780"/>
      <c r="UPY27" s="780"/>
      <c r="UPZ27" s="780"/>
      <c r="UQA27" s="780"/>
      <c r="UQB27" s="780"/>
      <c r="UQC27" s="780"/>
      <c r="UQD27" s="780"/>
      <c r="UQE27" s="780"/>
      <c r="UQF27" s="780"/>
      <c r="UQG27" s="780"/>
      <c r="UQH27" s="780"/>
      <c r="UQI27" s="780"/>
      <c r="UQJ27" s="780"/>
      <c r="UQK27" s="780"/>
      <c r="UQL27" s="780"/>
      <c r="UQM27" s="780"/>
      <c r="UQN27" s="780"/>
      <c r="UQO27" s="780"/>
      <c r="UQP27" s="780"/>
      <c r="UQQ27" s="780"/>
      <c r="UQR27" s="780"/>
      <c r="UQS27" s="780"/>
      <c r="UQT27" s="780"/>
      <c r="UQU27" s="780"/>
      <c r="UQV27" s="780"/>
      <c r="UQW27" s="780"/>
      <c r="UQX27" s="780"/>
      <c r="UQY27" s="780"/>
      <c r="UQZ27" s="780"/>
      <c r="URA27" s="780"/>
      <c r="URB27" s="780"/>
      <c r="URC27" s="780"/>
      <c r="URD27" s="780"/>
      <c r="URE27" s="780"/>
      <c r="URF27" s="780"/>
      <c r="URG27" s="780"/>
      <c r="URH27" s="780"/>
      <c r="URI27" s="780"/>
      <c r="URJ27" s="780"/>
      <c r="URK27" s="780"/>
      <c r="URL27" s="780"/>
      <c r="URM27" s="780"/>
      <c r="URN27" s="780"/>
      <c r="URO27" s="780"/>
      <c r="URP27" s="780"/>
      <c r="URQ27" s="780"/>
      <c r="URR27" s="780"/>
      <c r="URS27" s="780"/>
      <c r="URT27" s="780"/>
      <c r="URU27" s="780"/>
      <c r="URV27" s="780"/>
      <c r="URW27" s="780"/>
      <c r="URX27" s="780"/>
      <c r="URY27" s="780"/>
      <c r="URZ27" s="780"/>
      <c r="USA27" s="780"/>
      <c r="USB27" s="780"/>
      <c r="USC27" s="780"/>
      <c r="USD27" s="780"/>
      <c r="USE27" s="780"/>
      <c r="USF27" s="780"/>
      <c r="USG27" s="780"/>
      <c r="USH27" s="780"/>
      <c r="USI27" s="780"/>
      <c r="USJ27" s="780"/>
      <c r="USK27" s="780"/>
      <c r="USL27" s="780"/>
      <c r="USM27" s="780"/>
      <c r="USN27" s="780"/>
      <c r="USO27" s="780"/>
      <c r="USP27" s="780"/>
      <c r="USQ27" s="780"/>
      <c r="USR27" s="780"/>
      <c r="USS27" s="780"/>
      <c r="UST27" s="780"/>
      <c r="USU27" s="780"/>
      <c r="USV27" s="780"/>
      <c r="USW27" s="780"/>
      <c r="USX27" s="780"/>
      <c r="USY27" s="780"/>
      <c r="USZ27" s="780"/>
      <c r="UTA27" s="780"/>
      <c r="UTB27" s="780"/>
      <c r="UTC27" s="780"/>
      <c r="UTD27" s="780"/>
      <c r="UTE27" s="780"/>
      <c r="UTF27" s="780"/>
      <c r="UTG27" s="780"/>
      <c r="UTH27" s="780"/>
      <c r="UTI27" s="780"/>
      <c r="UTJ27" s="780"/>
      <c r="UTK27" s="780"/>
      <c r="UTL27" s="780"/>
      <c r="UTM27" s="780"/>
      <c r="UTN27" s="780"/>
      <c r="UTO27" s="780"/>
      <c r="UTP27" s="780"/>
      <c r="UTQ27" s="780"/>
      <c r="UTR27" s="780"/>
      <c r="UTS27" s="780"/>
      <c r="UTT27" s="780"/>
      <c r="UTU27" s="780"/>
      <c r="UTV27" s="780"/>
      <c r="UTW27" s="780"/>
      <c r="UTX27" s="780"/>
      <c r="UTY27" s="780"/>
      <c r="UTZ27" s="780"/>
      <c r="UUA27" s="780"/>
      <c r="UUB27" s="780"/>
      <c r="UUC27" s="780"/>
      <c r="UUD27" s="780"/>
      <c r="UUE27" s="780"/>
      <c r="UUF27" s="780"/>
      <c r="UUG27" s="780"/>
      <c r="UUH27" s="780"/>
      <c r="UUI27" s="780"/>
      <c r="UUJ27" s="780"/>
      <c r="UUK27" s="780"/>
      <c r="UUL27" s="780"/>
      <c r="UUM27" s="780"/>
      <c r="UUN27" s="780"/>
      <c r="UUO27" s="780"/>
      <c r="UUP27" s="780"/>
      <c r="UUQ27" s="780"/>
      <c r="UUR27" s="780"/>
      <c r="UUS27" s="780"/>
      <c r="UUT27" s="780"/>
      <c r="UUU27" s="780"/>
      <c r="UUV27" s="780"/>
      <c r="UUW27" s="780"/>
      <c r="UUX27" s="780"/>
      <c r="UUY27" s="780"/>
      <c r="UUZ27" s="780"/>
      <c r="UVA27" s="780"/>
      <c r="UVB27" s="780"/>
      <c r="UVC27" s="780"/>
      <c r="UVD27" s="780"/>
      <c r="UVE27" s="780"/>
      <c r="UVF27" s="780"/>
      <c r="UVG27" s="780"/>
      <c r="UVH27" s="780"/>
      <c r="UVI27" s="780"/>
      <c r="UVJ27" s="780"/>
      <c r="UVK27" s="780"/>
      <c r="UVL27" s="780"/>
      <c r="UVM27" s="780"/>
      <c r="UVN27" s="780"/>
      <c r="UVO27" s="780"/>
      <c r="UVP27" s="780"/>
      <c r="UVQ27" s="780"/>
      <c r="UVR27" s="780"/>
      <c r="UVS27" s="780"/>
      <c r="UVT27" s="780"/>
      <c r="UVU27" s="780"/>
      <c r="UVV27" s="780"/>
      <c r="UVW27" s="780"/>
      <c r="UVX27" s="780"/>
      <c r="UVY27" s="780"/>
      <c r="UVZ27" s="780"/>
      <c r="UWA27" s="780"/>
      <c r="UWB27" s="780"/>
      <c r="UWC27" s="780"/>
      <c r="UWD27" s="780"/>
      <c r="UWE27" s="780"/>
      <c r="UWF27" s="780"/>
      <c r="UWG27" s="780"/>
      <c r="UWH27" s="780"/>
      <c r="UWI27" s="780"/>
      <c r="UWJ27" s="780"/>
      <c r="UWK27" s="780"/>
      <c r="UWL27" s="780"/>
      <c r="UWM27" s="780"/>
      <c r="UWN27" s="780"/>
      <c r="UWO27" s="780"/>
      <c r="UWP27" s="780"/>
      <c r="UWQ27" s="780"/>
      <c r="UWR27" s="780"/>
      <c r="UWS27" s="780"/>
      <c r="UWT27" s="780"/>
      <c r="UWU27" s="780"/>
      <c r="UWV27" s="780"/>
      <c r="UWW27" s="780"/>
      <c r="UWX27" s="780"/>
      <c r="UWY27" s="780"/>
      <c r="UWZ27" s="780"/>
      <c r="UXA27" s="780"/>
      <c r="UXB27" s="780"/>
      <c r="UXC27" s="780"/>
      <c r="UXD27" s="780"/>
      <c r="UXE27" s="780"/>
      <c r="UXF27" s="780"/>
      <c r="UXG27" s="780"/>
      <c r="UXH27" s="780"/>
      <c r="UXI27" s="780"/>
      <c r="UXJ27" s="780"/>
      <c r="UXK27" s="780"/>
      <c r="UXL27" s="780"/>
      <c r="UXM27" s="780"/>
      <c r="UXN27" s="780"/>
      <c r="UXO27" s="780"/>
      <c r="UXP27" s="780"/>
      <c r="UXQ27" s="780"/>
      <c r="UXR27" s="780"/>
      <c r="UXS27" s="780"/>
      <c r="UXT27" s="780"/>
      <c r="UXU27" s="780"/>
      <c r="UXV27" s="780"/>
      <c r="UXW27" s="780"/>
      <c r="UXX27" s="780"/>
      <c r="UXY27" s="780"/>
      <c r="UXZ27" s="780"/>
      <c r="UYA27" s="780"/>
      <c r="UYB27" s="780"/>
      <c r="UYC27" s="780"/>
      <c r="UYD27" s="780"/>
      <c r="UYE27" s="780"/>
      <c r="UYF27" s="780"/>
      <c r="UYG27" s="780"/>
      <c r="UYH27" s="780"/>
      <c r="UYI27" s="780"/>
      <c r="UYJ27" s="780"/>
      <c r="UYK27" s="780"/>
      <c r="UYL27" s="780"/>
      <c r="UYM27" s="780"/>
      <c r="UYN27" s="780"/>
      <c r="UYO27" s="780"/>
      <c r="UYP27" s="780"/>
      <c r="UYQ27" s="780"/>
      <c r="UYR27" s="780"/>
      <c r="UYS27" s="780"/>
      <c r="UYT27" s="780"/>
      <c r="UYU27" s="780"/>
      <c r="UYV27" s="780"/>
      <c r="UYW27" s="780"/>
      <c r="UYX27" s="780"/>
      <c r="UYY27" s="780"/>
      <c r="UYZ27" s="780"/>
      <c r="UZA27" s="780"/>
      <c r="UZB27" s="780"/>
      <c r="UZC27" s="780"/>
      <c r="UZD27" s="780"/>
      <c r="UZE27" s="780"/>
      <c r="UZF27" s="780"/>
      <c r="UZG27" s="780"/>
      <c r="UZH27" s="780"/>
      <c r="UZI27" s="780"/>
      <c r="UZJ27" s="780"/>
      <c r="UZK27" s="780"/>
      <c r="UZL27" s="780"/>
      <c r="UZM27" s="780"/>
      <c r="UZN27" s="780"/>
      <c r="UZO27" s="780"/>
      <c r="UZP27" s="780"/>
      <c r="UZQ27" s="780"/>
      <c r="UZR27" s="780"/>
      <c r="UZS27" s="780"/>
      <c r="UZT27" s="780"/>
      <c r="UZU27" s="780"/>
      <c r="UZV27" s="780"/>
      <c r="UZW27" s="780"/>
      <c r="UZX27" s="780"/>
      <c r="UZY27" s="780"/>
      <c r="UZZ27" s="780"/>
      <c r="VAA27" s="780"/>
      <c r="VAB27" s="780"/>
      <c r="VAC27" s="780"/>
      <c r="VAD27" s="780"/>
      <c r="VAE27" s="780"/>
      <c r="VAF27" s="780"/>
      <c r="VAG27" s="780"/>
      <c r="VAH27" s="780"/>
      <c r="VAI27" s="780"/>
      <c r="VAJ27" s="780"/>
      <c r="VAK27" s="780"/>
      <c r="VAL27" s="780"/>
      <c r="VAM27" s="780"/>
      <c r="VAN27" s="780"/>
      <c r="VAO27" s="780"/>
      <c r="VAP27" s="780"/>
      <c r="VAQ27" s="780"/>
      <c r="VAR27" s="780"/>
      <c r="VAS27" s="780"/>
      <c r="VAT27" s="780"/>
      <c r="VAU27" s="780"/>
      <c r="VAV27" s="780"/>
      <c r="VAW27" s="780"/>
      <c r="VAX27" s="780"/>
      <c r="VAY27" s="780"/>
      <c r="VAZ27" s="780"/>
      <c r="VBA27" s="780"/>
      <c r="VBB27" s="780"/>
      <c r="VBC27" s="780"/>
      <c r="VBD27" s="780"/>
      <c r="VBE27" s="780"/>
      <c r="VBF27" s="780"/>
      <c r="VBG27" s="780"/>
      <c r="VBH27" s="780"/>
      <c r="VBI27" s="780"/>
      <c r="VBJ27" s="780"/>
      <c r="VBK27" s="780"/>
      <c r="VBL27" s="780"/>
      <c r="VBM27" s="780"/>
      <c r="VBN27" s="780"/>
      <c r="VBO27" s="780"/>
      <c r="VBP27" s="780"/>
      <c r="VBQ27" s="780"/>
      <c r="VBR27" s="780"/>
      <c r="VBS27" s="780"/>
      <c r="VBT27" s="780"/>
      <c r="VBU27" s="780"/>
      <c r="VBV27" s="780"/>
      <c r="VBW27" s="780"/>
      <c r="VBX27" s="780"/>
      <c r="VBY27" s="780"/>
      <c r="VBZ27" s="780"/>
      <c r="VCA27" s="780"/>
      <c r="VCB27" s="780"/>
      <c r="VCC27" s="780"/>
      <c r="VCD27" s="780"/>
      <c r="VCE27" s="780"/>
      <c r="VCF27" s="780"/>
      <c r="VCG27" s="780"/>
      <c r="VCH27" s="780"/>
      <c r="VCI27" s="780"/>
      <c r="VCJ27" s="780"/>
      <c r="VCK27" s="780"/>
      <c r="VCL27" s="780"/>
      <c r="VCM27" s="780"/>
      <c r="VCN27" s="780"/>
      <c r="VCO27" s="780"/>
      <c r="VCP27" s="780"/>
      <c r="VCQ27" s="780"/>
      <c r="VCR27" s="780"/>
      <c r="VCS27" s="780"/>
      <c r="VCT27" s="780"/>
      <c r="VCU27" s="780"/>
      <c r="VCV27" s="780"/>
      <c r="VCW27" s="780"/>
      <c r="VCX27" s="780"/>
      <c r="VCY27" s="780"/>
      <c r="VCZ27" s="780"/>
      <c r="VDA27" s="780"/>
      <c r="VDB27" s="780"/>
      <c r="VDC27" s="780"/>
      <c r="VDD27" s="780"/>
      <c r="VDE27" s="780"/>
      <c r="VDF27" s="780"/>
      <c r="VDG27" s="780"/>
      <c r="VDH27" s="780"/>
      <c r="VDI27" s="780"/>
      <c r="VDJ27" s="780"/>
      <c r="VDK27" s="780"/>
      <c r="VDL27" s="780"/>
      <c r="VDM27" s="780"/>
      <c r="VDN27" s="780"/>
      <c r="VDO27" s="780"/>
      <c r="VDP27" s="780"/>
      <c r="VDQ27" s="780"/>
      <c r="VDR27" s="780"/>
      <c r="VDS27" s="780"/>
      <c r="VDT27" s="780"/>
      <c r="VDU27" s="780"/>
      <c r="VDV27" s="780"/>
      <c r="VDW27" s="780"/>
      <c r="VDX27" s="780"/>
      <c r="VDY27" s="780"/>
      <c r="VDZ27" s="780"/>
      <c r="VEA27" s="780"/>
      <c r="VEB27" s="780"/>
      <c r="VEC27" s="780"/>
      <c r="VED27" s="780"/>
      <c r="VEE27" s="780"/>
      <c r="VEF27" s="780"/>
      <c r="VEG27" s="780"/>
      <c r="VEH27" s="780"/>
      <c r="VEI27" s="780"/>
      <c r="VEJ27" s="780"/>
      <c r="VEK27" s="780"/>
      <c r="VEL27" s="780"/>
      <c r="VEM27" s="780"/>
      <c r="VEN27" s="780"/>
      <c r="VEO27" s="780"/>
      <c r="VEP27" s="780"/>
      <c r="VEQ27" s="780"/>
      <c r="VER27" s="780"/>
      <c r="VES27" s="780"/>
      <c r="VET27" s="780"/>
      <c r="VEU27" s="780"/>
      <c r="VEV27" s="780"/>
      <c r="VEW27" s="780"/>
      <c r="VEX27" s="780"/>
      <c r="VEY27" s="780"/>
      <c r="VEZ27" s="780"/>
      <c r="VFA27" s="780"/>
      <c r="VFB27" s="780"/>
      <c r="VFC27" s="780"/>
      <c r="VFD27" s="780"/>
      <c r="VFE27" s="780"/>
      <c r="VFF27" s="780"/>
      <c r="VFG27" s="780"/>
      <c r="VFH27" s="780"/>
      <c r="VFI27" s="780"/>
      <c r="VFJ27" s="780"/>
      <c r="VFK27" s="780"/>
      <c r="VFL27" s="780"/>
      <c r="VFM27" s="780"/>
      <c r="VFN27" s="780"/>
      <c r="VFO27" s="780"/>
      <c r="VFP27" s="780"/>
      <c r="VFQ27" s="780"/>
      <c r="VFR27" s="780"/>
      <c r="VFS27" s="780"/>
      <c r="VFT27" s="780"/>
      <c r="VFU27" s="780"/>
      <c r="VFV27" s="780"/>
      <c r="VFW27" s="780"/>
      <c r="VFX27" s="780"/>
      <c r="VFY27" s="780"/>
      <c r="VFZ27" s="780"/>
      <c r="VGA27" s="780"/>
      <c r="VGB27" s="780"/>
      <c r="VGC27" s="780"/>
      <c r="VGD27" s="780"/>
      <c r="VGE27" s="780"/>
      <c r="VGF27" s="780"/>
      <c r="VGG27" s="780"/>
      <c r="VGH27" s="780"/>
      <c r="VGI27" s="780"/>
      <c r="VGJ27" s="780"/>
      <c r="VGK27" s="780"/>
      <c r="VGL27" s="780"/>
      <c r="VGM27" s="780"/>
      <c r="VGN27" s="780"/>
      <c r="VGO27" s="780"/>
      <c r="VGP27" s="780"/>
      <c r="VGQ27" s="780"/>
      <c r="VGR27" s="780"/>
      <c r="VGS27" s="780"/>
      <c r="VGT27" s="780"/>
      <c r="VGU27" s="780"/>
      <c r="VGV27" s="780"/>
      <c r="VGW27" s="780"/>
      <c r="VGX27" s="780"/>
      <c r="VGY27" s="780"/>
      <c r="VGZ27" s="780"/>
      <c r="VHA27" s="780"/>
      <c r="VHB27" s="780"/>
      <c r="VHC27" s="780"/>
      <c r="VHD27" s="780"/>
      <c r="VHE27" s="780"/>
      <c r="VHF27" s="780"/>
      <c r="VHG27" s="780"/>
      <c r="VHH27" s="780"/>
      <c r="VHI27" s="780"/>
      <c r="VHJ27" s="780"/>
      <c r="VHK27" s="780"/>
      <c r="VHL27" s="780"/>
      <c r="VHM27" s="780"/>
      <c r="VHN27" s="780"/>
      <c r="VHO27" s="780"/>
      <c r="VHP27" s="780"/>
      <c r="VHQ27" s="780"/>
      <c r="VHR27" s="780"/>
      <c r="VHS27" s="780"/>
      <c r="VHT27" s="780"/>
      <c r="VHU27" s="780"/>
      <c r="VHV27" s="780"/>
      <c r="VHW27" s="780"/>
      <c r="VHX27" s="780"/>
      <c r="VHY27" s="780"/>
      <c r="VHZ27" s="780"/>
      <c r="VIA27" s="780"/>
      <c r="VIB27" s="780"/>
      <c r="VIC27" s="780"/>
      <c r="VID27" s="780"/>
      <c r="VIE27" s="780"/>
      <c r="VIF27" s="780"/>
      <c r="VIG27" s="780"/>
      <c r="VIH27" s="780"/>
      <c r="VII27" s="780"/>
      <c r="VIJ27" s="780"/>
      <c r="VIK27" s="780"/>
      <c r="VIL27" s="780"/>
      <c r="VIM27" s="780"/>
      <c r="VIN27" s="780"/>
      <c r="VIO27" s="780"/>
      <c r="VIP27" s="780"/>
      <c r="VIQ27" s="780"/>
      <c r="VIR27" s="780"/>
      <c r="VIS27" s="780"/>
      <c r="VIT27" s="780"/>
      <c r="VIU27" s="780"/>
      <c r="VIV27" s="780"/>
      <c r="VIW27" s="780"/>
      <c r="VIX27" s="780"/>
      <c r="VIY27" s="780"/>
      <c r="VIZ27" s="780"/>
      <c r="VJA27" s="780"/>
      <c r="VJB27" s="780"/>
      <c r="VJC27" s="780"/>
      <c r="VJD27" s="780"/>
      <c r="VJE27" s="780"/>
      <c r="VJF27" s="780"/>
      <c r="VJG27" s="780"/>
      <c r="VJH27" s="780"/>
      <c r="VJI27" s="780"/>
      <c r="VJJ27" s="780"/>
      <c r="VJK27" s="780"/>
      <c r="VJL27" s="780"/>
      <c r="VJM27" s="780"/>
      <c r="VJN27" s="780"/>
      <c r="VJO27" s="780"/>
      <c r="VJP27" s="780"/>
      <c r="VJQ27" s="780"/>
      <c r="VJR27" s="780"/>
      <c r="VJS27" s="780"/>
      <c r="VJT27" s="780"/>
      <c r="VJU27" s="780"/>
      <c r="VJV27" s="780"/>
      <c r="VJW27" s="780"/>
      <c r="VJX27" s="780"/>
      <c r="VJY27" s="780"/>
      <c r="VJZ27" s="780"/>
      <c r="VKA27" s="780"/>
      <c r="VKB27" s="780"/>
      <c r="VKC27" s="780"/>
      <c r="VKD27" s="780"/>
      <c r="VKE27" s="780"/>
      <c r="VKF27" s="780"/>
      <c r="VKG27" s="780"/>
      <c r="VKH27" s="780"/>
      <c r="VKI27" s="780"/>
      <c r="VKJ27" s="780"/>
      <c r="VKK27" s="780"/>
      <c r="VKL27" s="780"/>
      <c r="VKM27" s="780"/>
      <c r="VKN27" s="780"/>
      <c r="VKO27" s="780"/>
      <c r="VKP27" s="780"/>
      <c r="VKQ27" s="780"/>
      <c r="VKR27" s="780"/>
      <c r="VKS27" s="780"/>
      <c r="VKT27" s="780"/>
      <c r="VKU27" s="780"/>
      <c r="VKV27" s="780"/>
      <c r="VKW27" s="780"/>
      <c r="VKX27" s="780"/>
      <c r="VKY27" s="780"/>
      <c r="VKZ27" s="780"/>
      <c r="VLA27" s="780"/>
      <c r="VLB27" s="780"/>
      <c r="VLC27" s="780"/>
      <c r="VLD27" s="780"/>
      <c r="VLE27" s="780"/>
      <c r="VLF27" s="780"/>
      <c r="VLG27" s="780"/>
      <c r="VLH27" s="780"/>
      <c r="VLI27" s="780"/>
      <c r="VLJ27" s="780"/>
      <c r="VLK27" s="780"/>
      <c r="VLL27" s="780"/>
      <c r="VLM27" s="780"/>
      <c r="VLN27" s="780"/>
      <c r="VLO27" s="780"/>
      <c r="VLP27" s="780"/>
      <c r="VLQ27" s="780"/>
      <c r="VLR27" s="780"/>
      <c r="VLS27" s="780"/>
      <c r="VLT27" s="780"/>
      <c r="VLU27" s="780"/>
      <c r="VLV27" s="780"/>
      <c r="VLW27" s="780"/>
      <c r="VLX27" s="780"/>
      <c r="VLY27" s="780"/>
      <c r="VLZ27" s="780"/>
      <c r="VMA27" s="780"/>
      <c r="VMB27" s="780"/>
      <c r="VMC27" s="780"/>
      <c r="VMD27" s="780"/>
      <c r="VME27" s="780"/>
      <c r="VMF27" s="780"/>
      <c r="VMG27" s="780"/>
      <c r="VMH27" s="780"/>
      <c r="VMI27" s="780"/>
      <c r="VMJ27" s="780"/>
      <c r="VMK27" s="780"/>
      <c r="VML27" s="780"/>
      <c r="VMM27" s="780"/>
      <c r="VMN27" s="780"/>
      <c r="VMO27" s="780"/>
      <c r="VMP27" s="780"/>
      <c r="VMQ27" s="780"/>
      <c r="VMR27" s="780"/>
      <c r="VMS27" s="780"/>
      <c r="VMT27" s="780"/>
      <c r="VMU27" s="780"/>
      <c r="VMV27" s="780"/>
      <c r="VMW27" s="780"/>
      <c r="VMX27" s="780"/>
      <c r="VMY27" s="780"/>
      <c r="VMZ27" s="780"/>
      <c r="VNA27" s="780"/>
      <c r="VNB27" s="780"/>
      <c r="VNC27" s="780"/>
      <c r="VND27" s="780"/>
      <c r="VNE27" s="780"/>
      <c r="VNF27" s="780"/>
      <c r="VNG27" s="780"/>
      <c r="VNH27" s="780"/>
      <c r="VNI27" s="780"/>
      <c r="VNJ27" s="780"/>
      <c r="VNK27" s="780"/>
      <c r="VNL27" s="780"/>
      <c r="VNM27" s="780"/>
      <c r="VNN27" s="780"/>
      <c r="VNO27" s="780"/>
      <c r="VNP27" s="780"/>
      <c r="VNQ27" s="780"/>
      <c r="VNR27" s="780"/>
      <c r="VNS27" s="780"/>
      <c r="VNT27" s="780"/>
      <c r="VNU27" s="780"/>
      <c r="VNV27" s="780"/>
      <c r="VNW27" s="780"/>
      <c r="VNX27" s="780"/>
      <c r="VNY27" s="780"/>
      <c r="VNZ27" s="780"/>
      <c r="VOA27" s="780"/>
      <c r="VOB27" s="780"/>
      <c r="VOC27" s="780"/>
      <c r="VOD27" s="780"/>
      <c r="VOE27" s="780"/>
      <c r="VOF27" s="780"/>
      <c r="VOG27" s="780"/>
      <c r="VOH27" s="780"/>
      <c r="VOI27" s="780"/>
      <c r="VOJ27" s="780"/>
      <c r="VOK27" s="780"/>
      <c r="VOL27" s="780"/>
      <c r="VOM27" s="780"/>
      <c r="VON27" s="780"/>
      <c r="VOO27" s="780"/>
      <c r="VOP27" s="780"/>
      <c r="VOQ27" s="780"/>
      <c r="VOR27" s="780"/>
      <c r="VOS27" s="780"/>
      <c r="VOT27" s="780"/>
      <c r="VOU27" s="780"/>
      <c r="VOV27" s="780"/>
      <c r="VOW27" s="780"/>
      <c r="VOX27" s="780"/>
      <c r="VOY27" s="780"/>
      <c r="VOZ27" s="780"/>
      <c r="VPA27" s="780"/>
      <c r="VPB27" s="780"/>
      <c r="VPC27" s="780"/>
      <c r="VPD27" s="780"/>
      <c r="VPE27" s="780"/>
      <c r="VPF27" s="780"/>
      <c r="VPG27" s="780"/>
      <c r="VPH27" s="780"/>
      <c r="VPI27" s="780"/>
      <c r="VPJ27" s="780"/>
      <c r="VPK27" s="780"/>
      <c r="VPL27" s="780"/>
      <c r="VPM27" s="780"/>
      <c r="VPN27" s="780"/>
      <c r="VPO27" s="780"/>
      <c r="VPP27" s="780"/>
      <c r="VPQ27" s="780"/>
      <c r="VPR27" s="780"/>
      <c r="VPS27" s="780"/>
      <c r="VPT27" s="780"/>
      <c r="VPU27" s="780"/>
      <c r="VPV27" s="780"/>
      <c r="VPW27" s="780"/>
      <c r="VPX27" s="780"/>
      <c r="VPY27" s="780"/>
      <c r="VPZ27" s="780"/>
      <c r="VQA27" s="780"/>
      <c r="VQB27" s="780"/>
      <c r="VQC27" s="780"/>
      <c r="VQD27" s="780"/>
      <c r="VQE27" s="780"/>
      <c r="VQF27" s="780"/>
      <c r="VQG27" s="780"/>
      <c r="VQH27" s="780"/>
      <c r="VQI27" s="780"/>
      <c r="VQJ27" s="780"/>
      <c r="VQK27" s="780"/>
      <c r="VQL27" s="780"/>
      <c r="VQM27" s="780"/>
      <c r="VQN27" s="780"/>
      <c r="VQO27" s="780"/>
      <c r="VQP27" s="780"/>
      <c r="VQQ27" s="780"/>
      <c r="VQR27" s="780"/>
      <c r="VQS27" s="780"/>
      <c r="VQT27" s="780"/>
      <c r="VQU27" s="780"/>
      <c r="VQV27" s="780"/>
      <c r="VQW27" s="780"/>
      <c r="VQX27" s="780"/>
      <c r="VQY27" s="780"/>
      <c r="VQZ27" s="780"/>
      <c r="VRA27" s="780"/>
      <c r="VRB27" s="780"/>
      <c r="VRC27" s="780"/>
      <c r="VRD27" s="780"/>
      <c r="VRE27" s="780"/>
      <c r="VRF27" s="780"/>
      <c r="VRG27" s="780"/>
      <c r="VRH27" s="780"/>
      <c r="VRI27" s="780"/>
      <c r="VRJ27" s="780"/>
      <c r="VRK27" s="780"/>
      <c r="VRL27" s="780"/>
      <c r="VRM27" s="780"/>
      <c r="VRN27" s="780"/>
      <c r="VRO27" s="780"/>
      <c r="VRP27" s="780"/>
      <c r="VRQ27" s="780"/>
      <c r="VRR27" s="780"/>
      <c r="VRS27" s="780"/>
      <c r="VRT27" s="780"/>
      <c r="VRU27" s="780"/>
      <c r="VRV27" s="780"/>
      <c r="VRW27" s="780"/>
      <c r="VRX27" s="780"/>
      <c r="VRY27" s="780"/>
      <c r="VRZ27" s="780"/>
      <c r="VSA27" s="780"/>
      <c r="VSB27" s="780"/>
      <c r="VSC27" s="780"/>
      <c r="VSD27" s="780"/>
      <c r="VSE27" s="780"/>
      <c r="VSF27" s="780"/>
      <c r="VSG27" s="780"/>
      <c r="VSH27" s="780"/>
      <c r="VSI27" s="780"/>
      <c r="VSJ27" s="780"/>
      <c r="VSK27" s="780"/>
      <c r="VSL27" s="780"/>
      <c r="VSM27" s="780"/>
      <c r="VSN27" s="780"/>
      <c r="VSO27" s="780"/>
      <c r="VSP27" s="780"/>
      <c r="VSQ27" s="780"/>
      <c r="VSR27" s="780"/>
      <c r="VSS27" s="780"/>
      <c r="VST27" s="780"/>
      <c r="VSU27" s="780"/>
      <c r="VSV27" s="780"/>
      <c r="VSW27" s="780"/>
      <c r="VSX27" s="780"/>
      <c r="VSY27" s="780"/>
      <c r="VSZ27" s="780"/>
      <c r="VTA27" s="780"/>
      <c r="VTB27" s="780"/>
      <c r="VTC27" s="780"/>
      <c r="VTD27" s="780"/>
      <c r="VTE27" s="780"/>
      <c r="VTF27" s="780"/>
      <c r="VTG27" s="780"/>
      <c r="VTH27" s="780"/>
      <c r="VTI27" s="780"/>
      <c r="VTJ27" s="780"/>
      <c r="VTK27" s="780"/>
      <c r="VTL27" s="780"/>
      <c r="VTM27" s="780"/>
      <c r="VTN27" s="780"/>
      <c r="VTO27" s="780"/>
      <c r="VTP27" s="780"/>
      <c r="VTQ27" s="780"/>
      <c r="VTR27" s="780"/>
      <c r="VTS27" s="780"/>
      <c r="VTT27" s="780"/>
      <c r="VTU27" s="780"/>
      <c r="VTV27" s="780"/>
      <c r="VTW27" s="780"/>
      <c r="VTX27" s="780"/>
      <c r="VTY27" s="780"/>
      <c r="VTZ27" s="780"/>
      <c r="VUA27" s="780"/>
      <c r="VUB27" s="780"/>
      <c r="VUC27" s="780"/>
      <c r="VUD27" s="780"/>
      <c r="VUE27" s="780"/>
      <c r="VUF27" s="780"/>
      <c r="VUG27" s="780"/>
      <c r="VUH27" s="780"/>
      <c r="VUI27" s="780"/>
      <c r="VUJ27" s="780"/>
      <c r="VUK27" s="780"/>
      <c r="VUL27" s="780"/>
      <c r="VUM27" s="780"/>
      <c r="VUN27" s="780"/>
      <c r="VUO27" s="780"/>
      <c r="VUP27" s="780"/>
      <c r="VUQ27" s="780"/>
      <c r="VUR27" s="780"/>
      <c r="VUS27" s="780"/>
      <c r="VUT27" s="780"/>
      <c r="VUU27" s="780"/>
      <c r="VUV27" s="780"/>
      <c r="VUW27" s="780"/>
      <c r="VUX27" s="780"/>
      <c r="VUY27" s="780"/>
      <c r="VUZ27" s="780"/>
      <c r="VVA27" s="780"/>
      <c r="VVB27" s="780"/>
      <c r="VVC27" s="780"/>
      <c r="VVD27" s="780"/>
      <c r="VVE27" s="780"/>
      <c r="VVF27" s="780"/>
      <c r="VVG27" s="780"/>
      <c r="VVH27" s="780"/>
      <c r="VVI27" s="780"/>
      <c r="VVJ27" s="780"/>
      <c r="VVK27" s="780"/>
      <c r="VVL27" s="780"/>
      <c r="VVM27" s="780"/>
      <c r="VVN27" s="780"/>
      <c r="VVO27" s="780"/>
      <c r="VVP27" s="780"/>
      <c r="VVQ27" s="780"/>
      <c r="VVR27" s="780"/>
      <c r="VVS27" s="780"/>
      <c r="VVT27" s="780"/>
      <c r="VVU27" s="780"/>
      <c r="VVV27" s="780"/>
      <c r="VVW27" s="780"/>
      <c r="VVX27" s="780"/>
      <c r="VVY27" s="780"/>
      <c r="VVZ27" s="780"/>
      <c r="VWA27" s="780"/>
      <c r="VWB27" s="780"/>
      <c r="VWC27" s="780"/>
      <c r="VWD27" s="780"/>
      <c r="VWE27" s="780"/>
      <c r="VWF27" s="780"/>
      <c r="VWG27" s="780"/>
      <c r="VWH27" s="780"/>
      <c r="VWI27" s="780"/>
      <c r="VWJ27" s="780"/>
      <c r="VWK27" s="780"/>
      <c r="VWL27" s="780"/>
      <c r="VWM27" s="780"/>
      <c r="VWN27" s="780"/>
      <c r="VWO27" s="780"/>
      <c r="VWP27" s="780"/>
      <c r="VWQ27" s="780"/>
      <c r="VWR27" s="780"/>
      <c r="VWS27" s="780"/>
      <c r="VWT27" s="780"/>
      <c r="VWU27" s="780"/>
      <c r="VWV27" s="780"/>
      <c r="VWW27" s="780"/>
      <c r="VWX27" s="780"/>
      <c r="VWY27" s="780"/>
      <c r="VWZ27" s="780"/>
      <c r="VXA27" s="780"/>
      <c r="VXB27" s="780"/>
      <c r="VXC27" s="780"/>
      <c r="VXD27" s="780"/>
      <c r="VXE27" s="780"/>
      <c r="VXF27" s="780"/>
      <c r="VXG27" s="780"/>
      <c r="VXH27" s="780"/>
      <c r="VXI27" s="780"/>
      <c r="VXJ27" s="780"/>
      <c r="VXK27" s="780"/>
      <c r="VXL27" s="780"/>
      <c r="VXM27" s="780"/>
      <c r="VXN27" s="780"/>
      <c r="VXO27" s="780"/>
      <c r="VXP27" s="780"/>
      <c r="VXQ27" s="780"/>
      <c r="VXR27" s="780"/>
      <c r="VXS27" s="780"/>
      <c r="VXT27" s="780"/>
      <c r="VXU27" s="780"/>
      <c r="VXV27" s="780"/>
      <c r="VXW27" s="780"/>
      <c r="VXX27" s="780"/>
      <c r="VXY27" s="780"/>
      <c r="VXZ27" s="780"/>
      <c r="VYA27" s="780"/>
      <c r="VYB27" s="780"/>
      <c r="VYC27" s="780"/>
      <c r="VYD27" s="780"/>
      <c r="VYE27" s="780"/>
      <c r="VYF27" s="780"/>
      <c r="VYG27" s="780"/>
      <c r="VYH27" s="780"/>
      <c r="VYI27" s="780"/>
      <c r="VYJ27" s="780"/>
      <c r="VYK27" s="780"/>
      <c r="VYL27" s="780"/>
      <c r="VYM27" s="780"/>
      <c r="VYN27" s="780"/>
      <c r="VYO27" s="780"/>
      <c r="VYP27" s="780"/>
      <c r="VYQ27" s="780"/>
      <c r="VYR27" s="780"/>
      <c r="VYS27" s="780"/>
      <c r="VYT27" s="780"/>
      <c r="VYU27" s="780"/>
      <c r="VYV27" s="780"/>
      <c r="VYW27" s="780"/>
      <c r="VYX27" s="780"/>
      <c r="VYY27" s="780"/>
      <c r="VYZ27" s="780"/>
      <c r="VZA27" s="780"/>
      <c r="VZB27" s="780"/>
      <c r="VZC27" s="780"/>
      <c r="VZD27" s="780"/>
      <c r="VZE27" s="780"/>
      <c r="VZF27" s="780"/>
      <c r="VZG27" s="780"/>
      <c r="VZH27" s="780"/>
      <c r="VZI27" s="780"/>
      <c r="VZJ27" s="780"/>
      <c r="VZK27" s="780"/>
      <c r="VZL27" s="780"/>
      <c r="VZM27" s="780"/>
      <c r="VZN27" s="780"/>
      <c r="VZO27" s="780"/>
      <c r="VZP27" s="780"/>
      <c r="VZQ27" s="780"/>
      <c r="VZR27" s="780"/>
      <c r="VZS27" s="780"/>
      <c r="VZT27" s="780"/>
      <c r="VZU27" s="780"/>
      <c r="VZV27" s="780"/>
      <c r="VZW27" s="780"/>
      <c r="VZX27" s="780"/>
      <c r="VZY27" s="780"/>
      <c r="VZZ27" s="780"/>
      <c r="WAA27" s="780"/>
      <c r="WAB27" s="780"/>
      <c r="WAC27" s="780"/>
      <c r="WAD27" s="780"/>
      <c r="WAE27" s="780"/>
      <c r="WAF27" s="780"/>
      <c r="WAG27" s="780"/>
      <c r="WAH27" s="780"/>
      <c r="WAI27" s="780"/>
      <c r="WAJ27" s="780"/>
      <c r="WAK27" s="780"/>
      <c r="WAL27" s="780"/>
      <c r="WAM27" s="780"/>
      <c r="WAN27" s="780"/>
      <c r="WAO27" s="780"/>
      <c r="WAP27" s="780"/>
      <c r="WAQ27" s="780"/>
      <c r="WAR27" s="780"/>
      <c r="WAS27" s="780"/>
      <c r="WAT27" s="780"/>
      <c r="WAU27" s="780"/>
      <c r="WAV27" s="780"/>
      <c r="WAW27" s="780"/>
      <c r="WAX27" s="780"/>
      <c r="WAY27" s="780"/>
      <c r="WAZ27" s="780"/>
      <c r="WBA27" s="780"/>
      <c r="WBB27" s="780"/>
      <c r="WBC27" s="780"/>
      <c r="WBD27" s="780"/>
      <c r="WBE27" s="780"/>
      <c r="WBF27" s="780"/>
      <c r="WBG27" s="780"/>
      <c r="WBH27" s="780"/>
      <c r="WBI27" s="780"/>
      <c r="WBJ27" s="780"/>
      <c r="WBK27" s="780"/>
      <c r="WBL27" s="780"/>
      <c r="WBM27" s="780"/>
      <c r="WBN27" s="780"/>
      <c r="WBO27" s="780"/>
      <c r="WBP27" s="780"/>
      <c r="WBQ27" s="780"/>
      <c r="WBR27" s="780"/>
      <c r="WBS27" s="780"/>
      <c r="WBT27" s="780"/>
      <c r="WBU27" s="780"/>
      <c r="WBV27" s="780"/>
      <c r="WBW27" s="780"/>
      <c r="WBX27" s="780"/>
      <c r="WBY27" s="780"/>
      <c r="WBZ27" s="780"/>
      <c r="WCA27" s="780"/>
      <c r="WCB27" s="780"/>
      <c r="WCC27" s="780"/>
      <c r="WCD27" s="780"/>
      <c r="WCE27" s="780"/>
      <c r="WCF27" s="780"/>
      <c r="WCG27" s="780"/>
      <c r="WCH27" s="780"/>
      <c r="WCI27" s="780"/>
      <c r="WCJ27" s="780"/>
      <c r="WCK27" s="780"/>
      <c r="WCL27" s="780"/>
      <c r="WCM27" s="780"/>
      <c r="WCN27" s="780"/>
      <c r="WCO27" s="780"/>
      <c r="WCP27" s="780"/>
      <c r="WCQ27" s="780"/>
      <c r="WCR27" s="780"/>
      <c r="WCS27" s="780"/>
      <c r="WCT27" s="780"/>
      <c r="WCU27" s="780"/>
      <c r="WCV27" s="780"/>
      <c r="WCW27" s="780"/>
      <c r="WCX27" s="780"/>
      <c r="WCY27" s="780"/>
      <c r="WCZ27" s="780"/>
      <c r="WDA27" s="780"/>
      <c r="WDB27" s="780"/>
      <c r="WDC27" s="780"/>
      <c r="WDD27" s="780"/>
      <c r="WDE27" s="780"/>
      <c r="WDF27" s="780"/>
      <c r="WDG27" s="780"/>
      <c r="WDH27" s="780"/>
      <c r="WDI27" s="780"/>
      <c r="WDJ27" s="780"/>
      <c r="WDK27" s="780"/>
      <c r="WDL27" s="780"/>
      <c r="WDM27" s="780"/>
      <c r="WDN27" s="780"/>
      <c r="WDO27" s="780"/>
      <c r="WDP27" s="780"/>
      <c r="WDQ27" s="780"/>
      <c r="WDR27" s="780"/>
      <c r="WDS27" s="780"/>
      <c r="WDT27" s="780"/>
      <c r="WDU27" s="780"/>
      <c r="WDV27" s="780"/>
      <c r="WDW27" s="780"/>
      <c r="WDX27" s="780"/>
      <c r="WDY27" s="780"/>
      <c r="WDZ27" s="780"/>
      <c r="WEA27" s="780"/>
      <c r="WEB27" s="780"/>
      <c r="WEC27" s="780"/>
      <c r="WED27" s="780"/>
      <c r="WEE27" s="780"/>
      <c r="WEF27" s="780"/>
      <c r="WEG27" s="780"/>
      <c r="WEH27" s="780"/>
      <c r="WEI27" s="780"/>
      <c r="WEJ27" s="780"/>
      <c r="WEK27" s="780"/>
      <c r="WEL27" s="780"/>
      <c r="WEM27" s="780"/>
      <c r="WEN27" s="780"/>
      <c r="WEO27" s="780"/>
      <c r="WEP27" s="780"/>
      <c r="WEQ27" s="780"/>
      <c r="WER27" s="780"/>
      <c r="WES27" s="780"/>
      <c r="WET27" s="780"/>
      <c r="WEU27" s="780"/>
      <c r="WEV27" s="780"/>
      <c r="WEW27" s="780"/>
      <c r="WEX27" s="780"/>
      <c r="WEY27" s="780"/>
      <c r="WEZ27" s="780"/>
      <c r="WFA27" s="780"/>
      <c r="WFB27" s="780"/>
      <c r="WFC27" s="780"/>
      <c r="WFD27" s="780"/>
      <c r="WFE27" s="780"/>
      <c r="WFF27" s="780"/>
      <c r="WFG27" s="780"/>
      <c r="WFH27" s="780"/>
      <c r="WFI27" s="780"/>
      <c r="WFJ27" s="780"/>
      <c r="WFK27" s="780"/>
      <c r="WFL27" s="780"/>
      <c r="WFM27" s="780"/>
      <c r="WFN27" s="780"/>
      <c r="WFO27" s="780"/>
      <c r="WFP27" s="780"/>
      <c r="WFQ27" s="780"/>
      <c r="WFR27" s="780"/>
      <c r="WFS27" s="780"/>
      <c r="WFT27" s="780"/>
      <c r="WFU27" s="780"/>
      <c r="WFV27" s="780"/>
      <c r="WFW27" s="780"/>
      <c r="WFX27" s="780"/>
      <c r="WFY27" s="780"/>
      <c r="WFZ27" s="780"/>
      <c r="WGA27" s="780"/>
      <c r="WGB27" s="780"/>
      <c r="WGC27" s="780"/>
      <c r="WGD27" s="780"/>
      <c r="WGE27" s="780"/>
      <c r="WGF27" s="780"/>
      <c r="WGG27" s="780"/>
      <c r="WGH27" s="780"/>
      <c r="WGI27" s="780"/>
      <c r="WGJ27" s="780"/>
      <c r="WGK27" s="780"/>
      <c r="WGL27" s="780"/>
      <c r="WGM27" s="780"/>
      <c r="WGN27" s="780"/>
      <c r="WGO27" s="780"/>
      <c r="WGP27" s="780"/>
      <c r="WGQ27" s="780"/>
      <c r="WGR27" s="780"/>
      <c r="WGS27" s="780"/>
      <c r="WGT27" s="780"/>
      <c r="WGU27" s="780"/>
      <c r="WGV27" s="780"/>
      <c r="WGW27" s="780"/>
      <c r="WGX27" s="780"/>
      <c r="WGY27" s="780"/>
      <c r="WGZ27" s="780"/>
      <c r="WHA27" s="780"/>
      <c r="WHB27" s="780"/>
      <c r="WHC27" s="780"/>
      <c r="WHD27" s="780"/>
      <c r="WHE27" s="780"/>
      <c r="WHF27" s="780"/>
      <c r="WHG27" s="780"/>
      <c r="WHH27" s="780"/>
      <c r="WHI27" s="780"/>
      <c r="WHJ27" s="780"/>
      <c r="WHK27" s="780"/>
      <c r="WHL27" s="780"/>
      <c r="WHM27" s="780"/>
      <c r="WHN27" s="780"/>
      <c r="WHO27" s="780"/>
      <c r="WHP27" s="780"/>
      <c r="WHQ27" s="780"/>
      <c r="WHR27" s="780"/>
      <c r="WHS27" s="780"/>
      <c r="WHT27" s="780"/>
      <c r="WHU27" s="780"/>
      <c r="WHV27" s="780"/>
      <c r="WHW27" s="780"/>
      <c r="WHX27" s="780"/>
      <c r="WHY27" s="780"/>
      <c r="WHZ27" s="780"/>
      <c r="WIA27" s="780"/>
      <c r="WIB27" s="780"/>
      <c r="WIC27" s="780"/>
      <c r="WID27" s="780"/>
      <c r="WIE27" s="780"/>
      <c r="WIF27" s="780"/>
      <c r="WIG27" s="780"/>
      <c r="WIH27" s="780"/>
      <c r="WII27" s="780"/>
      <c r="WIJ27" s="780"/>
      <c r="WIK27" s="780"/>
      <c r="WIL27" s="780"/>
      <c r="WIM27" s="780"/>
      <c r="WIN27" s="780"/>
      <c r="WIO27" s="780"/>
      <c r="WIP27" s="780"/>
      <c r="WIQ27" s="780"/>
      <c r="WIR27" s="780"/>
      <c r="WIS27" s="780"/>
      <c r="WIT27" s="780"/>
      <c r="WIU27" s="780"/>
      <c r="WIV27" s="780"/>
      <c r="WIW27" s="780"/>
      <c r="WIX27" s="780"/>
      <c r="WIY27" s="780"/>
      <c r="WIZ27" s="780"/>
      <c r="WJA27" s="780"/>
      <c r="WJB27" s="780"/>
      <c r="WJC27" s="780"/>
      <c r="WJD27" s="780"/>
      <c r="WJE27" s="780"/>
      <c r="WJF27" s="780"/>
      <c r="WJG27" s="780"/>
      <c r="WJH27" s="780"/>
      <c r="WJI27" s="780"/>
      <c r="WJJ27" s="780"/>
      <c r="WJK27" s="780"/>
      <c r="WJL27" s="780"/>
      <c r="WJM27" s="780"/>
      <c r="WJN27" s="780"/>
      <c r="WJO27" s="780"/>
      <c r="WJP27" s="780"/>
      <c r="WJQ27" s="780"/>
      <c r="WJR27" s="780"/>
      <c r="WJS27" s="780"/>
      <c r="WJT27" s="780"/>
      <c r="WJU27" s="780"/>
      <c r="WJV27" s="780"/>
      <c r="WJW27" s="780"/>
      <c r="WJX27" s="780"/>
      <c r="WJY27" s="780"/>
      <c r="WJZ27" s="780"/>
      <c r="WKA27" s="780"/>
      <c r="WKB27" s="780"/>
      <c r="WKC27" s="780"/>
      <c r="WKD27" s="780"/>
      <c r="WKE27" s="780"/>
      <c r="WKF27" s="780"/>
      <c r="WKG27" s="780"/>
      <c r="WKH27" s="780"/>
      <c r="WKI27" s="780"/>
      <c r="WKJ27" s="780"/>
      <c r="WKK27" s="780"/>
      <c r="WKL27" s="780"/>
      <c r="WKM27" s="780"/>
      <c r="WKN27" s="780"/>
      <c r="WKO27" s="780"/>
      <c r="WKP27" s="780"/>
      <c r="WKQ27" s="780"/>
      <c r="WKR27" s="780"/>
      <c r="WKS27" s="780"/>
      <c r="WKT27" s="780"/>
      <c r="WKU27" s="780"/>
      <c r="WKV27" s="780"/>
      <c r="WKW27" s="780"/>
      <c r="WKX27" s="780"/>
      <c r="WKY27" s="780"/>
      <c r="WKZ27" s="780"/>
      <c r="WLA27" s="780"/>
      <c r="WLB27" s="780"/>
      <c r="WLC27" s="780"/>
      <c r="WLD27" s="780"/>
      <c r="WLE27" s="780"/>
      <c r="WLF27" s="780"/>
      <c r="WLG27" s="780"/>
      <c r="WLH27" s="780"/>
      <c r="WLI27" s="780"/>
      <c r="WLJ27" s="780"/>
      <c r="WLK27" s="780"/>
      <c r="WLL27" s="780"/>
      <c r="WLM27" s="780"/>
      <c r="WLN27" s="780"/>
      <c r="WLO27" s="780"/>
      <c r="WLP27" s="780"/>
      <c r="WLQ27" s="780"/>
      <c r="WLR27" s="780"/>
      <c r="WLS27" s="780"/>
      <c r="WLT27" s="780"/>
      <c r="WLU27" s="780"/>
      <c r="WLV27" s="780"/>
      <c r="WLW27" s="780"/>
      <c r="WLX27" s="780"/>
      <c r="WLY27" s="780"/>
      <c r="WLZ27" s="780"/>
      <c r="WMA27" s="780"/>
      <c r="WMB27" s="780"/>
      <c r="WMC27" s="780"/>
      <c r="WMD27" s="780"/>
      <c r="WME27" s="780"/>
      <c r="WMF27" s="780"/>
      <c r="WMG27" s="780"/>
      <c r="WMH27" s="780"/>
      <c r="WMI27" s="780"/>
      <c r="WMJ27" s="780"/>
      <c r="WMK27" s="780"/>
      <c r="WML27" s="780"/>
      <c r="WMM27" s="780"/>
      <c r="WMN27" s="780"/>
      <c r="WMO27" s="780"/>
      <c r="WMP27" s="780"/>
      <c r="WMQ27" s="780"/>
      <c r="WMR27" s="780"/>
      <c r="WMS27" s="780"/>
      <c r="WMT27" s="780"/>
      <c r="WMU27" s="780"/>
      <c r="WMV27" s="780"/>
      <c r="WMW27" s="780"/>
      <c r="WMX27" s="780"/>
      <c r="WMY27" s="780"/>
      <c r="WMZ27" s="780"/>
      <c r="WNA27" s="780"/>
      <c r="WNB27" s="780"/>
      <c r="WNC27" s="780"/>
      <c r="WND27" s="780"/>
      <c r="WNE27" s="780"/>
      <c r="WNF27" s="780"/>
      <c r="WNG27" s="780"/>
      <c r="WNH27" s="780"/>
      <c r="WNI27" s="780"/>
      <c r="WNJ27" s="780"/>
      <c r="WNK27" s="780"/>
      <c r="WNL27" s="780"/>
      <c r="WNM27" s="780"/>
      <c r="WNN27" s="780"/>
      <c r="WNO27" s="780"/>
      <c r="WNP27" s="780"/>
      <c r="WNQ27" s="780"/>
      <c r="WNR27" s="780"/>
      <c r="WNS27" s="780"/>
      <c r="WNT27" s="780"/>
      <c r="WNU27" s="780"/>
      <c r="WNV27" s="780"/>
      <c r="WNW27" s="780"/>
      <c r="WNX27" s="780"/>
      <c r="WNY27" s="780"/>
      <c r="WNZ27" s="780"/>
      <c r="WOA27" s="780"/>
      <c r="WOB27" s="780"/>
      <c r="WOC27" s="780"/>
      <c r="WOD27" s="780"/>
      <c r="WOE27" s="780"/>
      <c r="WOF27" s="780"/>
      <c r="WOG27" s="780"/>
      <c r="WOH27" s="780"/>
      <c r="WOI27" s="780"/>
      <c r="WOJ27" s="780"/>
      <c r="WOK27" s="780"/>
      <c r="WOL27" s="780"/>
      <c r="WOM27" s="780"/>
      <c r="WON27" s="780"/>
      <c r="WOO27" s="780"/>
      <c r="WOP27" s="780"/>
      <c r="WOQ27" s="780"/>
      <c r="WOR27" s="780"/>
      <c r="WOS27" s="780"/>
      <c r="WOT27" s="780"/>
      <c r="WOU27" s="780"/>
      <c r="WOV27" s="780"/>
      <c r="WOW27" s="780"/>
      <c r="WOX27" s="780"/>
      <c r="WOY27" s="780"/>
      <c r="WOZ27" s="780"/>
      <c r="WPA27" s="780"/>
      <c r="WPB27" s="780"/>
      <c r="WPC27" s="780"/>
      <c r="WPD27" s="780"/>
      <c r="WPE27" s="780"/>
      <c r="WPF27" s="780"/>
      <c r="WPG27" s="780"/>
      <c r="WPH27" s="780"/>
      <c r="WPI27" s="780"/>
      <c r="WPJ27" s="780"/>
      <c r="WPK27" s="780"/>
      <c r="WPL27" s="780"/>
      <c r="WPM27" s="780"/>
      <c r="WPN27" s="780"/>
      <c r="WPO27" s="780"/>
      <c r="WPP27" s="780"/>
      <c r="WPQ27" s="780"/>
      <c r="WPR27" s="780"/>
      <c r="WPS27" s="780"/>
      <c r="WPT27" s="780"/>
      <c r="WPU27" s="780"/>
      <c r="WPV27" s="780"/>
      <c r="WPW27" s="780"/>
      <c r="WPX27" s="780"/>
      <c r="WPY27" s="780"/>
      <c r="WPZ27" s="780"/>
      <c r="WQA27" s="780"/>
      <c r="WQB27" s="780"/>
      <c r="WQC27" s="780"/>
      <c r="WQD27" s="780"/>
      <c r="WQE27" s="780"/>
      <c r="WQF27" s="780"/>
      <c r="WQG27" s="780"/>
      <c r="WQH27" s="780"/>
      <c r="WQI27" s="780"/>
      <c r="WQJ27" s="780"/>
      <c r="WQK27" s="780"/>
      <c r="WQL27" s="780"/>
      <c r="WQM27" s="780"/>
      <c r="WQN27" s="780"/>
      <c r="WQO27" s="780"/>
      <c r="WQP27" s="780"/>
      <c r="WQQ27" s="780"/>
      <c r="WQR27" s="780"/>
      <c r="WQS27" s="780"/>
      <c r="WQT27" s="780"/>
      <c r="WQU27" s="780"/>
      <c r="WQV27" s="780"/>
      <c r="WQW27" s="780"/>
      <c r="WQX27" s="780"/>
      <c r="WQY27" s="780"/>
      <c r="WQZ27" s="780"/>
      <c r="WRA27" s="780"/>
      <c r="WRB27" s="780"/>
      <c r="WRC27" s="780"/>
      <c r="WRD27" s="780"/>
      <c r="WRE27" s="780"/>
      <c r="WRF27" s="780"/>
      <c r="WRG27" s="780"/>
      <c r="WRH27" s="780"/>
      <c r="WRI27" s="780"/>
      <c r="WRJ27" s="780"/>
      <c r="WRK27" s="780"/>
      <c r="WRL27" s="780"/>
      <c r="WRM27" s="780"/>
      <c r="WRN27" s="780"/>
      <c r="WRO27" s="780"/>
      <c r="WRP27" s="780"/>
      <c r="WRQ27" s="780"/>
      <c r="WRR27" s="780"/>
      <c r="WRS27" s="780"/>
      <c r="WRT27" s="780"/>
      <c r="WRU27" s="780"/>
      <c r="WRV27" s="780"/>
      <c r="WRW27" s="780"/>
      <c r="WRX27" s="780"/>
      <c r="WRY27" s="780"/>
      <c r="WRZ27" s="780"/>
      <c r="WSA27" s="780"/>
      <c r="WSB27" s="780"/>
      <c r="WSC27" s="780"/>
      <c r="WSD27" s="780"/>
      <c r="WSE27" s="780"/>
      <c r="WSF27" s="780"/>
      <c r="WSG27" s="780"/>
      <c r="WSH27" s="780"/>
      <c r="WSI27" s="780"/>
      <c r="WSJ27" s="780"/>
      <c r="WSK27" s="780"/>
      <c r="WSL27" s="780"/>
      <c r="WSM27" s="780"/>
      <c r="WSN27" s="780"/>
      <c r="WSO27" s="780"/>
      <c r="WSP27" s="780"/>
      <c r="WSQ27" s="780"/>
      <c r="WSR27" s="780"/>
      <c r="WSS27" s="780"/>
      <c r="WST27" s="780"/>
      <c r="WSU27" s="780"/>
      <c r="WSV27" s="780"/>
      <c r="WSW27" s="780"/>
      <c r="WSX27" s="780"/>
      <c r="WSY27" s="780"/>
      <c r="WSZ27" s="780"/>
      <c r="WTA27" s="780"/>
      <c r="WTB27" s="780"/>
      <c r="WTC27" s="780"/>
      <c r="WTD27" s="780"/>
      <c r="WTE27" s="780"/>
      <c r="WTF27" s="780"/>
      <c r="WTG27" s="780"/>
      <c r="WTH27" s="780"/>
      <c r="WTI27" s="780"/>
      <c r="WTJ27" s="780"/>
      <c r="WTK27" s="780"/>
      <c r="WTL27" s="780"/>
      <c r="WTM27" s="780"/>
      <c r="WTN27" s="780"/>
      <c r="WTO27" s="780"/>
      <c r="WTP27" s="780"/>
      <c r="WTQ27" s="780"/>
      <c r="WTR27" s="780"/>
      <c r="WTS27" s="780"/>
      <c r="WTT27" s="780"/>
      <c r="WTU27" s="780"/>
      <c r="WTV27" s="780"/>
      <c r="WTW27" s="780"/>
      <c r="WTX27" s="780"/>
      <c r="WTY27" s="780"/>
      <c r="WTZ27" s="780"/>
      <c r="WUA27" s="780"/>
      <c r="WUB27" s="780"/>
      <c r="WUC27" s="780"/>
      <c r="WUD27" s="780"/>
      <c r="WUE27" s="780"/>
      <c r="WUF27" s="780"/>
      <c r="WUG27" s="780"/>
      <c r="WUH27" s="780"/>
      <c r="WUI27" s="780"/>
      <c r="WUJ27" s="780"/>
      <c r="WUK27" s="780"/>
      <c r="WUL27" s="780"/>
      <c r="WUM27" s="780"/>
      <c r="WUN27" s="780"/>
      <c r="WUO27" s="780"/>
      <c r="WUP27" s="780"/>
      <c r="WUQ27" s="780"/>
      <c r="WUR27" s="780"/>
      <c r="WUS27" s="780"/>
      <c r="WUT27" s="780"/>
      <c r="WUU27" s="780"/>
      <c r="WUV27" s="780"/>
      <c r="WUW27" s="780"/>
      <c r="WUX27" s="780"/>
      <c r="WUY27" s="780"/>
      <c r="WUZ27" s="780"/>
      <c r="WVA27" s="780"/>
      <c r="WVB27" s="780"/>
      <c r="WVC27" s="780"/>
      <c r="WVD27" s="780"/>
      <c r="WVE27" s="780"/>
      <c r="WVF27" s="780"/>
      <c r="WVG27" s="780"/>
      <c r="WVH27" s="780"/>
      <c r="WVI27" s="780"/>
      <c r="WVJ27" s="780"/>
      <c r="WVK27" s="780"/>
      <c r="WVL27" s="780"/>
      <c r="WVM27" s="780"/>
      <c r="WVN27" s="780"/>
      <c r="WVO27" s="780"/>
      <c r="WVP27" s="780"/>
      <c r="WVQ27" s="780"/>
      <c r="WVR27" s="780"/>
      <c r="WVS27" s="780"/>
      <c r="WVT27" s="780"/>
      <c r="WVU27" s="780"/>
      <c r="WVV27" s="780"/>
      <c r="WVW27" s="780"/>
      <c r="WVX27" s="780"/>
      <c r="WVY27" s="780"/>
      <c r="WVZ27" s="780"/>
      <c r="WWA27" s="780"/>
      <c r="WWB27" s="780"/>
      <c r="WWC27" s="780"/>
      <c r="WWD27" s="780"/>
      <c r="WWE27" s="780"/>
      <c r="WWF27" s="780"/>
      <c r="WWG27" s="780"/>
      <c r="WWH27" s="780"/>
      <c r="WWI27" s="780"/>
      <c r="WWJ27" s="780"/>
      <c r="WWK27" s="780"/>
      <c r="WWL27" s="780"/>
      <c r="WWM27" s="780"/>
      <c r="WWN27" s="780"/>
      <c r="WWO27" s="780"/>
      <c r="WWP27" s="780"/>
      <c r="WWQ27" s="780"/>
      <c r="WWR27" s="780"/>
      <c r="WWS27" s="780"/>
      <c r="WWT27" s="780"/>
      <c r="WWU27" s="780"/>
      <c r="WWV27" s="780"/>
      <c r="WWW27" s="780"/>
      <c r="WWX27" s="780"/>
      <c r="WWY27" s="780"/>
      <c r="WWZ27" s="780"/>
      <c r="WXA27" s="780"/>
      <c r="WXB27" s="780"/>
      <c r="WXC27" s="780"/>
      <c r="WXD27" s="780"/>
      <c r="WXE27" s="780"/>
      <c r="WXF27" s="780"/>
      <c r="WXG27" s="780"/>
      <c r="WXH27" s="780"/>
      <c r="WXI27" s="780"/>
      <c r="WXJ27" s="780"/>
      <c r="WXK27" s="780"/>
      <c r="WXL27" s="780"/>
      <c r="WXM27" s="780"/>
      <c r="WXN27" s="780"/>
      <c r="WXO27" s="780"/>
      <c r="WXP27" s="780"/>
      <c r="WXQ27" s="780"/>
      <c r="WXR27" s="780"/>
      <c r="WXS27" s="780"/>
      <c r="WXT27" s="780"/>
      <c r="WXU27" s="780"/>
      <c r="WXV27" s="780"/>
      <c r="WXW27" s="780"/>
      <c r="WXX27" s="780"/>
      <c r="WXY27" s="780"/>
      <c r="WXZ27" s="780"/>
      <c r="WYA27" s="780"/>
      <c r="WYB27" s="780"/>
      <c r="WYC27" s="780"/>
      <c r="WYD27" s="780"/>
      <c r="WYE27" s="780"/>
      <c r="WYF27" s="780"/>
      <c r="WYG27" s="780"/>
      <c r="WYH27" s="780"/>
      <c r="WYI27" s="780"/>
      <c r="WYJ27" s="780"/>
      <c r="WYK27" s="780"/>
      <c r="WYL27" s="780"/>
      <c r="WYM27" s="780"/>
      <c r="WYN27" s="780"/>
      <c r="WYO27" s="780"/>
      <c r="WYP27" s="780"/>
      <c r="WYQ27" s="780"/>
      <c r="WYR27" s="780"/>
      <c r="WYS27" s="780"/>
      <c r="WYT27" s="780"/>
      <c r="WYU27" s="780"/>
      <c r="WYV27" s="780"/>
      <c r="WYW27" s="780"/>
      <c r="WYX27" s="780"/>
      <c r="WYY27" s="780"/>
      <c r="WYZ27" s="780"/>
      <c r="WZA27" s="780"/>
      <c r="WZB27" s="780"/>
      <c r="WZC27" s="780"/>
      <c r="WZD27" s="780"/>
      <c r="WZE27" s="780"/>
      <c r="WZF27" s="780"/>
      <c r="WZG27" s="780"/>
      <c r="WZH27" s="780"/>
      <c r="WZI27" s="780"/>
      <c r="WZJ27" s="780"/>
      <c r="WZK27" s="780"/>
      <c r="WZL27" s="780"/>
      <c r="WZM27" s="780"/>
      <c r="WZN27" s="780"/>
      <c r="WZO27" s="780"/>
      <c r="WZP27" s="780"/>
      <c r="WZQ27" s="780"/>
      <c r="WZR27" s="780"/>
      <c r="WZS27" s="780"/>
      <c r="WZT27" s="780"/>
      <c r="WZU27" s="780"/>
      <c r="WZV27" s="780"/>
      <c r="WZW27" s="780"/>
      <c r="WZX27" s="780"/>
      <c r="WZY27" s="780"/>
      <c r="WZZ27" s="780"/>
      <c r="XAA27" s="780"/>
      <c r="XAB27" s="780"/>
      <c r="XAC27" s="780"/>
      <c r="XAD27" s="780"/>
      <c r="XAE27" s="780"/>
      <c r="XAF27" s="780"/>
      <c r="XAG27" s="780"/>
      <c r="XAH27" s="780"/>
      <c r="XAI27" s="780"/>
      <c r="XAJ27" s="780"/>
      <c r="XAK27" s="780"/>
      <c r="XAL27" s="780"/>
      <c r="XAM27" s="780"/>
      <c r="XAN27" s="780"/>
      <c r="XAO27" s="780"/>
      <c r="XAP27" s="780"/>
      <c r="XAQ27" s="780"/>
      <c r="XAR27" s="780"/>
      <c r="XAS27" s="780"/>
      <c r="XAT27" s="780"/>
      <c r="XAU27" s="780"/>
      <c r="XAV27" s="780"/>
      <c r="XAW27" s="780"/>
      <c r="XAX27" s="780"/>
      <c r="XAY27" s="780"/>
      <c r="XAZ27" s="780"/>
      <c r="XBA27" s="780"/>
      <c r="XBB27" s="780"/>
      <c r="XBC27" s="780"/>
      <c r="XBD27" s="780"/>
      <c r="XBE27" s="780"/>
      <c r="XBF27" s="780"/>
      <c r="XBG27" s="780"/>
      <c r="XBH27" s="780"/>
      <c r="XBI27" s="780"/>
      <c r="XBJ27" s="780"/>
      <c r="XBK27" s="780"/>
      <c r="XBL27" s="780"/>
      <c r="XBM27" s="780"/>
      <c r="XBN27" s="780"/>
      <c r="XBO27" s="780"/>
      <c r="XBP27" s="780"/>
      <c r="XBQ27" s="780"/>
      <c r="XBR27" s="780"/>
      <c r="XBS27" s="780"/>
      <c r="XBT27" s="780"/>
      <c r="XBU27" s="780"/>
      <c r="XBV27" s="780"/>
      <c r="XBW27" s="780"/>
      <c r="XBX27" s="780"/>
      <c r="XBY27" s="780"/>
      <c r="XBZ27" s="780"/>
      <c r="XCA27" s="780"/>
      <c r="XCB27" s="780"/>
      <c r="XCC27" s="780"/>
      <c r="XCD27" s="780"/>
      <c r="XCE27" s="780"/>
      <c r="XCF27" s="780"/>
      <c r="XCG27" s="780"/>
      <c r="XCH27" s="780"/>
      <c r="XCI27" s="780"/>
      <c r="XCJ27" s="780"/>
      <c r="XCK27" s="780"/>
      <c r="XCL27" s="780"/>
      <c r="XCM27" s="780"/>
      <c r="XCN27" s="780"/>
      <c r="XCO27" s="780"/>
      <c r="XCP27" s="780"/>
      <c r="XCQ27" s="780"/>
      <c r="XCR27" s="780"/>
      <c r="XCS27" s="780"/>
      <c r="XCT27" s="780"/>
      <c r="XCU27" s="780"/>
      <c r="XCV27" s="780"/>
      <c r="XCW27" s="780"/>
      <c r="XCX27" s="780"/>
      <c r="XCY27" s="780"/>
      <c r="XCZ27" s="780"/>
      <c r="XDA27" s="780"/>
      <c r="XDB27" s="780"/>
      <c r="XDC27" s="780"/>
      <c r="XDD27" s="780"/>
      <c r="XDE27" s="780"/>
      <c r="XDF27" s="780"/>
      <c r="XDG27" s="780"/>
      <c r="XDH27" s="780"/>
      <c r="XDI27" s="780"/>
      <c r="XDJ27" s="780"/>
      <c r="XDK27" s="780"/>
      <c r="XDL27" s="780"/>
      <c r="XDM27" s="780"/>
      <c r="XDN27" s="780"/>
      <c r="XDO27" s="780"/>
      <c r="XDP27" s="780"/>
      <c r="XDQ27" s="780"/>
      <c r="XDR27" s="780"/>
      <c r="XDS27" s="780"/>
      <c r="XDT27" s="780"/>
      <c r="XDU27" s="780"/>
      <c r="XDV27" s="780"/>
      <c r="XDW27" s="780"/>
      <c r="XDX27" s="780"/>
      <c r="XDY27" s="780"/>
      <c r="XDZ27" s="780"/>
      <c r="XEA27" s="780"/>
      <c r="XEB27" s="780"/>
      <c r="XEC27" s="780"/>
      <c r="XED27" s="780"/>
      <c r="XEE27" s="780"/>
      <c r="XEF27" s="780"/>
      <c r="XEG27" s="780"/>
      <c r="XEH27" s="780"/>
      <c r="XEI27" s="780"/>
      <c r="XEJ27" s="780"/>
      <c r="XEK27" s="780"/>
      <c r="XEL27" s="780"/>
      <c r="XEM27" s="780"/>
      <c r="XEN27" s="780"/>
      <c r="XEO27" s="780"/>
      <c r="XEP27" s="780"/>
      <c r="XEQ27" s="780"/>
      <c r="XER27" s="780"/>
      <c r="XES27" s="780"/>
      <c r="XET27" s="780"/>
      <c r="XEU27" s="780"/>
      <c r="XEV27" s="780"/>
      <c r="XEW27" s="780"/>
      <c r="XEX27" s="780"/>
      <c r="XEY27" s="780"/>
      <c r="XEZ27" s="780"/>
      <c r="XFA27" s="780"/>
      <c r="XFB27" s="780"/>
      <c r="XFC27" s="780"/>
    </row>
    <row r="28" spans="1:16384" ht="17.75" customHeight="1" x14ac:dyDescent="0.2">
      <c r="A28" s="778" t="s">
        <v>17775</v>
      </c>
      <c r="B28" s="776" t="s">
        <v>17775</v>
      </c>
      <c r="C28" s="776" t="s">
        <v>17776</v>
      </c>
      <c r="D28" s="776" t="s">
        <v>17804</v>
      </c>
      <c r="E28" s="776" t="s">
        <v>17805</v>
      </c>
      <c r="F28" s="776" t="s">
        <v>17779</v>
      </c>
      <c r="G28" s="791">
        <v>73744</v>
      </c>
      <c r="H28" s="776" t="s">
        <v>17780</v>
      </c>
      <c r="I28" s="780"/>
      <c r="J28" s="776" t="s">
        <v>17359</v>
      </c>
      <c r="K28" s="776" t="s">
        <v>17357</v>
      </c>
      <c r="L28" s="776" t="s">
        <v>17358</v>
      </c>
      <c r="M28" s="780"/>
      <c r="N28" s="780"/>
      <c r="O28" s="780"/>
      <c r="P28" s="780"/>
      <c r="Q28" s="780"/>
      <c r="R28" s="780"/>
      <c r="S28" s="780"/>
      <c r="T28" s="780"/>
      <c r="U28" s="780"/>
      <c r="V28" s="780"/>
      <c r="W28" s="780"/>
      <c r="X28" s="780"/>
      <c r="Y28" s="780"/>
      <c r="Z28" s="780"/>
      <c r="AA28" s="780"/>
      <c r="AB28" s="780"/>
      <c r="AC28" s="780"/>
      <c r="AD28" s="780"/>
      <c r="AE28" s="780"/>
      <c r="AF28" s="780"/>
      <c r="AG28" s="780"/>
      <c r="AH28" s="780"/>
      <c r="AI28" s="780"/>
      <c r="AJ28" s="780"/>
      <c r="AK28" s="780"/>
      <c r="AL28" s="780"/>
      <c r="AM28" s="780"/>
      <c r="AN28" s="780"/>
      <c r="AO28" s="780"/>
      <c r="AP28" s="780"/>
      <c r="AQ28" s="780"/>
      <c r="AR28" s="780"/>
      <c r="AS28" s="780"/>
      <c r="AT28" s="780"/>
      <c r="AU28" s="780"/>
      <c r="AV28" s="780"/>
      <c r="AW28" s="780"/>
      <c r="AX28" s="780"/>
      <c r="AY28" s="780"/>
      <c r="AZ28" s="780"/>
      <c r="BA28" s="780"/>
      <c r="BB28" s="780"/>
      <c r="BC28" s="780"/>
      <c r="BD28" s="780"/>
      <c r="BE28" s="780"/>
      <c r="BF28" s="780"/>
      <c r="BG28" s="780"/>
      <c r="BH28" s="780"/>
      <c r="BI28" s="780"/>
      <c r="BJ28" s="780"/>
      <c r="BK28" s="780"/>
      <c r="BL28" s="780"/>
      <c r="BM28" s="780"/>
      <c r="BN28" s="780"/>
      <c r="BO28" s="780"/>
      <c r="BP28" s="780"/>
      <c r="BQ28" s="780"/>
      <c r="BR28" s="780"/>
      <c r="BS28" s="780"/>
      <c r="BT28" s="780"/>
      <c r="BU28" s="780"/>
      <c r="BV28" s="780"/>
      <c r="BW28" s="780"/>
      <c r="BX28" s="780"/>
      <c r="BY28" s="780"/>
      <c r="BZ28" s="780"/>
      <c r="CA28" s="780"/>
      <c r="CB28" s="780"/>
      <c r="CC28" s="780"/>
      <c r="CD28" s="780"/>
      <c r="CE28" s="780"/>
      <c r="CF28" s="780"/>
      <c r="CG28" s="780"/>
      <c r="CH28" s="780"/>
      <c r="CI28" s="780"/>
      <c r="CJ28" s="780"/>
      <c r="CK28" s="780"/>
      <c r="CL28" s="780"/>
      <c r="CM28" s="780"/>
      <c r="CN28" s="780"/>
      <c r="CO28" s="780"/>
      <c r="CP28" s="780"/>
      <c r="CQ28" s="780"/>
      <c r="CR28" s="780"/>
      <c r="CS28" s="780"/>
      <c r="CT28" s="780"/>
      <c r="CU28" s="780"/>
      <c r="CV28" s="780"/>
      <c r="CW28" s="780"/>
      <c r="CX28" s="780"/>
      <c r="CY28" s="780"/>
      <c r="CZ28" s="780"/>
      <c r="DA28" s="780"/>
      <c r="DB28" s="780"/>
      <c r="DC28" s="780"/>
      <c r="DD28" s="780"/>
      <c r="DE28" s="780"/>
      <c r="DF28" s="780"/>
      <c r="DG28" s="780"/>
      <c r="DH28" s="780"/>
      <c r="DI28" s="780"/>
      <c r="DJ28" s="780"/>
      <c r="DK28" s="780"/>
      <c r="DL28" s="780"/>
      <c r="DM28" s="780"/>
      <c r="DN28" s="780"/>
      <c r="DO28" s="780"/>
      <c r="DP28" s="780"/>
      <c r="DQ28" s="780"/>
      <c r="DR28" s="780"/>
      <c r="DS28" s="780"/>
      <c r="DT28" s="780"/>
      <c r="DU28" s="780"/>
      <c r="DV28" s="780"/>
      <c r="DW28" s="780"/>
      <c r="DX28" s="780"/>
      <c r="DY28" s="780"/>
      <c r="DZ28" s="780"/>
      <c r="EA28" s="780"/>
      <c r="EB28" s="780"/>
      <c r="EC28" s="780"/>
      <c r="ED28" s="780"/>
      <c r="EE28" s="780"/>
      <c r="EF28" s="780"/>
      <c r="EG28" s="780"/>
      <c r="EH28" s="780"/>
      <c r="EI28" s="780"/>
      <c r="EJ28" s="780"/>
      <c r="EK28" s="780"/>
      <c r="EL28" s="780"/>
      <c r="EM28" s="780"/>
      <c r="EN28" s="780"/>
      <c r="EO28" s="780"/>
      <c r="EP28" s="780"/>
      <c r="EQ28" s="780"/>
      <c r="ER28" s="780"/>
      <c r="ES28" s="780"/>
      <c r="ET28" s="780"/>
      <c r="EU28" s="780"/>
      <c r="EV28" s="780"/>
      <c r="EW28" s="780"/>
      <c r="EX28" s="780"/>
      <c r="EY28" s="780"/>
      <c r="EZ28" s="780"/>
      <c r="FA28" s="780"/>
      <c r="FB28" s="780"/>
      <c r="FC28" s="780"/>
      <c r="FD28" s="780"/>
      <c r="FE28" s="780"/>
      <c r="FF28" s="780"/>
      <c r="FG28" s="780"/>
      <c r="FH28" s="780"/>
      <c r="FI28" s="780"/>
      <c r="FJ28" s="780"/>
      <c r="FK28" s="780"/>
      <c r="FL28" s="780"/>
      <c r="FM28" s="780"/>
      <c r="FN28" s="780"/>
      <c r="FO28" s="780"/>
      <c r="FP28" s="780"/>
      <c r="FQ28" s="780"/>
      <c r="FR28" s="780"/>
      <c r="FS28" s="780"/>
      <c r="FT28" s="780"/>
      <c r="FU28" s="780"/>
      <c r="FV28" s="780"/>
      <c r="FW28" s="780"/>
      <c r="FX28" s="780"/>
      <c r="FY28" s="780"/>
      <c r="FZ28" s="780"/>
      <c r="GA28" s="780"/>
      <c r="GB28" s="780"/>
      <c r="GC28" s="780"/>
      <c r="GD28" s="780"/>
      <c r="GE28" s="780"/>
      <c r="GF28" s="780"/>
      <c r="GG28" s="780"/>
      <c r="GH28" s="780"/>
      <c r="GI28" s="780"/>
      <c r="GJ28" s="780"/>
      <c r="GK28" s="780"/>
      <c r="GL28" s="780"/>
      <c r="GM28" s="780"/>
      <c r="GN28" s="780"/>
      <c r="GO28" s="780"/>
      <c r="GP28" s="780"/>
      <c r="GQ28" s="780"/>
      <c r="GR28" s="780"/>
      <c r="GS28" s="780"/>
      <c r="GT28" s="780"/>
      <c r="GU28" s="780"/>
      <c r="GV28" s="780"/>
      <c r="GW28" s="780"/>
      <c r="GX28" s="780"/>
      <c r="GY28" s="780"/>
      <c r="GZ28" s="780"/>
      <c r="HA28" s="780"/>
      <c r="HB28" s="780"/>
      <c r="HC28" s="780"/>
      <c r="HD28" s="780"/>
      <c r="HE28" s="780"/>
      <c r="HF28" s="780"/>
      <c r="HG28" s="780"/>
      <c r="HH28" s="780"/>
      <c r="HI28" s="780"/>
      <c r="HJ28" s="780"/>
      <c r="HK28" s="780"/>
      <c r="HL28" s="780"/>
      <c r="HM28" s="780"/>
      <c r="HN28" s="780"/>
      <c r="HO28" s="780"/>
      <c r="HP28" s="780"/>
      <c r="HQ28" s="780"/>
      <c r="HR28" s="780"/>
      <c r="HS28" s="780"/>
      <c r="HT28" s="780"/>
      <c r="HU28" s="780"/>
      <c r="HV28" s="780"/>
      <c r="HW28" s="780"/>
      <c r="HX28" s="780"/>
      <c r="HY28" s="780"/>
      <c r="HZ28" s="780"/>
      <c r="IA28" s="780"/>
      <c r="IB28" s="780"/>
      <c r="IC28" s="780"/>
      <c r="ID28" s="780"/>
      <c r="IE28" s="780"/>
      <c r="IF28" s="780"/>
      <c r="IG28" s="780"/>
      <c r="IH28" s="780"/>
      <c r="II28" s="780"/>
      <c r="IJ28" s="780"/>
      <c r="IK28" s="780"/>
      <c r="IL28" s="780"/>
      <c r="IM28" s="780"/>
      <c r="IN28" s="780"/>
      <c r="IO28" s="780"/>
      <c r="IP28" s="780"/>
      <c r="IQ28" s="780"/>
      <c r="IR28" s="780"/>
      <c r="IS28" s="780"/>
      <c r="IT28" s="780"/>
      <c r="IU28" s="780"/>
      <c r="IV28" s="780"/>
      <c r="IW28" s="780"/>
      <c r="IX28" s="780"/>
      <c r="IY28" s="780"/>
      <c r="IZ28" s="780"/>
      <c r="JA28" s="780"/>
      <c r="JB28" s="780"/>
      <c r="JC28" s="780"/>
      <c r="JD28" s="780"/>
      <c r="JE28" s="780"/>
      <c r="JF28" s="780"/>
      <c r="JG28" s="780"/>
      <c r="JH28" s="780"/>
      <c r="JI28" s="780"/>
      <c r="JJ28" s="780"/>
      <c r="JK28" s="780"/>
      <c r="JL28" s="780"/>
      <c r="JM28" s="780"/>
      <c r="JN28" s="780"/>
      <c r="JO28" s="780"/>
      <c r="JP28" s="780"/>
      <c r="JQ28" s="780"/>
      <c r="JR28" s="780"/>
      <c r="JS28" s="780"/>
      <c r="JT28" s="780"/>
      <c r="JU28" s="780"/>
      <c r="JV28" s="780"/>
      <c r="JW28" s="780"/>
      <c r="JX28" s="780"/>
      <c r="JY28" s="780"/>
      <c r="JZ28" s="780"/>
      <c r="KA28" s="780"/>
      <c r="KB28" s="780"/>
      <c r="KC28" s="780"/>
      <c r="KD28" s="780"/>
      <c r="KE28" s="780"/>
      <c r="KF28" s="780"/>
      <c r="KG28" s="780"/>
      <c r="KH28" s="780"/>
      <c r="KI28" s="780"/>
      <c r="KJ28" s="780"/>
      <c r="KK28" s="780"/>
      <c r="KL28" s="780"/>
      <c r="KM28" s="780"/>
      <c r="KN28" s="780"/>
      <c r="KO28" s="780"/>
      <c r="KP28" s="780"/>
      <c r="KQ28" s="780"/>
      <c r="KR28" s="780"/>
      <c r="KS28" s="780"/>
      <c r="KT28" s="780"/>
      <c r="KU28" s="780"/>
      <c r="KV28" s="780"/>
      <c r="KW28" s="780"/>
      <c r="KX28" s="780"/>
      <c r="KY28" s="780"/>
      <c r="KZ28" s="780"/>
      <c r="LA28" s="780"/>
      <c r="LB28" s="780"/>
      <c r="LC28" s="780"/>
      <c r="LD28" s="780"/>
      <c r="LE28" s="780"/>
      <c r="LF28" s="780"/>
      <c r="LG28" s="780"/>
      <c r="LH28" s="780"/>
      <c r="LI28" s="780"/>
      <c r="LJ28" s="780"/>
      <c r="LK28" s="780"/>
      <c r="LL28" s="780"/>
      <c r="LM28" s="780"/>
      <c r="LN28" s="780"/>
      <c r="LO28" s="780"/>
      <c r="LP28" s="780"/>
      <c r="LQ28" s="780"/>
      <c r="LR28" s="780"/>
      <c r="LS28" s="780"/>
      <c r="LT28" s="780"/>
      <c r="LU28" s="780"/>
      <c r="LV28" s="780"/>
      <c r="LW28" s="780"/>
      <c r="LX28" s="780"/>
      <c r="LY28" s="780"/>
      <c r="LZ28" s="780"/>
      <c r="MA28" s="780"/>
      <c r="MB28" s="780"/>
      <c r="MC28" s="780"/>
      <c r="MD28" s="780"/>
      <c r="ME28" s="780"/>
      <c r="MF28" s="780"/>
      <c r="MG28" s="780"/>
      <c r="MH28" s="780"/>
      <c r="MI28" s="780"/>
      <c r="MJ28" s="780"/>
      <c r="MK28" s="780"/>
      <c r="ML28" s="780"/>
      <c r="MM28" s="780"/>
      <c r="MN28" s="780"/>
      <c r="MO28" s="780"/>
      <c r="MP28" s="780"/>
      <c r="MQ28" s="780"/>
      <c r="MR28" s="780"/>
      <c r="MS28" s="780"/>
      <c r="MT28" s="780"/>
      <c r="MU28" s="780"/>
      <c r="MV28" s="780"/>
      <c r="MW28" s="780"/>
      <c r="MX28" s="780"/>
      <c r="MY28" s="780"/>
      <c r="MZ28" s="780"/>
      <c r="NA28" s="780"/>
      <c r="NB28" s="780"/>
      <c r="NC28" s="780"/>
      <c r="ND28" s="780"/>
      <c r="NE28" s="780"/>
      <c r="NF28" s="780"/>
      <c r="NG28" s="780"/>
      <c r="NH28" s="780"/>
      <c r="NI28" s="780"/>
      <c r="NJ28" s="780"/>
      <c r="NK28" s="780"/>
      <c r="NL28" s="780"/>
      <c r="NM28" s="780"/>
      <c r="NN28" s="780"/>
      <c r="NO28" s="780"/>
      <c r="NP28" s="780"/>
      <c r="NQ28" s="780"/>
      <c r="NR28" s="780"/>
      <c r="NS28" s="780"/>
      <c r="NT28" s="780"/>
      <c r="NU28" s="780"/>
      <c r="NV28" s="780"/>
      <c r="NW28" s="780"/>
      <c r="NX28" s="780"/>
      <c r="NY28" s="780"/>
      <c r="NZ28" s="780"/>
      <c r="OA28" s="780"/>
      <c r="OB28" s="780"/>
      <c r="OC28" s="780"/>
      <c r="OD28" s="780"/>
      <c r="OE28" s="780"/>
      <c r="OF28" s="780"/>
      <c r="OG28" s="780"/>
      <c r="OH28" s="780"/>
      <c r="OI28" s="780"/>
      <c r="OJ28" s="780"/>
      <c r="OK28" s="780"/>
      <c r="OL28" s="780"/>
      <c r="OM28" s="780"/>
      <c r="ON28" s="780"/>
      <c r="OO28" s="780"/>
      <c r="OP28" s="780"/>
      <c r="OQ28" s="780"/>
      <c r="OR28" s="780"/>
      <c r="OS28" s="780"/>
      <c r="OT28" s="780"/>
      <c r="OU28" s="780"/>
      <c r="OV28" s="780"/>
      <c r="OW28" s="780"/>
      <c r="OX28" s="780"/>
      <c r="OY28" s="780"/>
      <c r="OZ28" s="780"/>
      <c r="PA28" s="780"/>
      <c r="PB28" s="780"/>
      <c r="PC28" s="780"/>
      <c r="PD28" s="780"/>
      <c r="PE28" s="780"/>
      <c r="PF28" s="780"/>
      <c r="PG28" s="780"/>
      <c r="PH28" s="780"/>
      <c r="PI28" s="780"/>
      <c r="PJ28" s="780"/>
      <c r="PK28" s="780"/>
      <c r="PL28" s="780"/>
      <c r="PM28" s="780"/>
      <c r="PN28" s="780"/>
      <c r="PO28" s="780"/>
      <c r="PP28" s="780"/>
      <c r="PQ28" s="780"/>
      <c r="PR28" s="780"/>
      <c r="PS28" s="780"/>
      <c r="PT28" s="780"/>
      <c r="PU28" s="780"/>
      <c r="PV28" s="780"/>
      <c r="PW28" s="780"/>
      <c r="PX28" s="780"/>
      <c r="PY28" s="780"/>
      <c r="PZ28" s="780"/>
      <c r="QA28" s="780"/>
      <c r="QB28" s="780"/>
      <c r="QC28" s="780"/>
      <c r="QD28" s="780"/>
      <c r="QE28" s="780"/>
      <c r="QF28" s="780"/>
      <c r="QG28" s="780"/>
      <c r="QH28" s="780"/>
      <c r="QI28" s="780"/>
      <c r="QJ28" s="780"/>
      <c r="QK28" s="780"/>
      <c r="QL28" s="780"/>
      <c r="QM28" s="780"/>
      <c r="QN28" s="780"/>
      <c r="QO28" s="780"/>
      <c r="QP28" s="780"/>
      <c r="QQ28" s="780"/>
      <c r="QR28" s="780"/>
      <c r="QS28" s="780"/>
      <c r="QT28" s="780"/>
      <c r="QU28" s="780"/>
      <c r="QV28" s="780"/>
      <c r="QW28" s="780"/>
      <c r="QX28" s="780"/>
      <c r="QY28" s="780"/>
      <c r="QZ28" s="780"/>
      <c r="RA28" s="780"/>
      <c r="RB28" s="780"/>
      <c r="RC28" s="780"/>
      <c r="RD28" s="780"/>
      <c r="RE28" s="780"/>
      <c r="RF28" s="780"/>
      <c r="RG28" s="780"/>
      <c r="RH28" s="780"/>
      <c r="RI28" s="780"/>
      <c r="RJ28" s="780"/>
      <c r="RK28" s="780"/>
      <c r="RL28" s="780"/>
      <c r="RM28" s="780"/>
      <c r="RN28" s="780"/>
      <c r="RO28" s="780"/>
      <c r="RP28" s="780"/>
      <c r="RQ28" s="780"/>
      <c r="RR28" s="780"/>
      <c r="RS28" s="780"/>
      <c r="RT28" s="780"/>
      <c r="RU28" s="780"/>
      <c r="RV28" s="780"/>
      <c r="RW28" s="780"/>
      <c r="RX28" s="780"/>
      <c r="RY28" s="780"/>
      <c r="RZ28" s="780"/>
      <c r="SA28" s="780"/>
      <c r="SB28" s="780"/>
      <c r="SC28" s="780"/>
      <c r="SD28" s="780"/>
      <c r="SE28" s="780"/>
      <c r="SF28" s="780"/>
      <c r="SG28" s="780"/>
      <c r="SH28" s="780"/>
      <c r="SI28" s="780"/>
      <c r="SJ28" s="780"/>
      <c r="SK28" s="780"/>
      <c r="SL28" s="780"/>
      <c r="SM28" s="780"/>
      <c r="SN28" s="780"/>
      <c r="SO28" s="780"/>
      <c r="SP28" s="780"/>
      <c r="SQ28" s="780"/>
      <c r="SR28" s="780"/>
      <c r="SS28" s="780"/>
      <c r="ST28" s="780"/>
      <c r="SU28" s="780"/>
      <c r="SV28" s="780"/>
      <c r="SW28" s="780"/>
      <c r="SX28" s="780"/>
      <c r="SY28" s="780"/>
      <c r="SZ28" s="780"/>
      <c r="TA28" s="780"/>
      <c r="TB28" s="780"/>
      <c r="TC28" s="780"/>
      <c r="TD28" s="780"/>
      <c r="TE28" s="780"/>
      <c r="TF28" s="780"/>
      <c r="TG28" s="780"/>
      <c r="TH28" s="780"/>
      <c r="TI28" s="780"/>
      <c r="TJ28" s="780"/>
      <c r="TK28" s="780"/>
      <c r="TL28" s="780"/>
      <c r="TM28" s="780"/>
      <c r="TN28" s="780"/>
      <c r="TO28" s="780"/>
      <c r="TP28" s="780"/>
      <c r="TQ28" s="780"/>
      <c r="TR28" s="780"/>
      <c r="TS28" s="780"/>
      <c r="TT28" s="780"/>
      <c r="TU28" s="780"/>
      <c r="TV28" s="780"/>
      <c r="TW28" s="780"/>
      <c r="TX28" s="780"/>
      <c r="TY28" s="780"/>
      <c r="TZ28" s="780"/>
      <c r="UA28" s="780"/>
      <c r="UB28" s="780"/>
      <c r="UC28" s="780"/>
      <c r="UD28" s="780"/>
      <c r="UE28" s="780"/>
      <c r="UF28" s="780"/>
      <c r="UG28" s="780"/>
      <c r="UH28" s="780"/>
      <c r="UI28" s="780"/>
      <c r="UJ28" s="780"/>
      <c r="UK28" s="780"/>
      <c r="UL28" s="780"/>
      <c r="UM28" s="780"/>
      <c r="UN28" s="780"/>
      <c r="UO28" s="780"/>
      <c r="UP28" s="780"/>
      <c r="UQ28" s="780"/>
      <c r="UR28" s="780"/>
      <c r="US28" s="780"/>
      <c r="UT28" s="780"/>
      <c r="UU28" s="780"/>
      <c r="UV28" s="780"/>
      <c r="UW28" s="780"/>
      <c r="UX28" s="780"/>
      <c r="UY28" s="780"/>
      <c r="UZ28" s="780"/>
      <c r="VA28" s="780"/>
      <c r="VB28" s="780"/>
      <c r="VC28" s="780"/>
      <c r="VD28" s="780"/>
      <c r="VE28" s="780"/>
      <c r="VF28" s="780"/>
      <c r="VG28" s="780"/>
      <c r="VH28" s="780"/>
      <c r="VI28" s="780"/>
      <c r="VJ28" s="780"/>
      <c r="VK28" s="780"/>
      <c r="VL28" s="780"/>
      <c r="VM28" s="780"/>
      <c r="VN28" s="780"/>
      <c r="VO28" s="780"/>
      <c r="VP28" s="780"/>
      <c r="VQ28" s="780"/>
      <c r="VR28" s="780"/>
      <c r="VS28" s="780"/>
      <c r="VT28" s="780"/>
      <c r="VU28" s="780"/>
      <c r="VV28" s="780"/>
      <c r="VW28" s="780"/>
      <c r="VX28" s="780"/>
      <c r="VY28" s="780"/>
      <c r="VZ28" s="780"/>
      <c r="WA28" s="780"/>
      <c r="WB28" s="780"/>
      <c r="WC28" s="780"/>
      <c r="WD28" s="780"/>
      <c r="WE28" s="780"/>
      <c r="WF28" s="780"/>
      <c r="WG28" s="780"/>
      <c r="WH28" s="780"/>
      <c r="WI28" s="780"/>
      <c r="WJ28" s="780"/>
      <c r="WK28" s="780"/>
      <c r="WL28" s="780"/>
      <c r="WM28" s="780"/>
      <c r="WN28" s="780"/>
      <c r="WO28" s="780"/>
      <c r="WP28" s="780"/>
      <c r="WQ28" s="780"/>
      <c r="WR28" s="780"/>
      <c r="WS28" s="780"/>
      <c r="WT28" s="780"/>
      <c r="WU28" s="780"/>
      <c r="WV28" s="780"/>
      <c r="WW28" s="780"/>
      <c r="WX28" s="780"/>
      <c r="WY28" s="780"/>
      <c r="WZ28" s="780"/>
      <c r="XA28" s="780"/>
      <c r="XB28" s="780"/>
      <c r="XC28" s="780"/>
      <c r="XD28" s="780"/>
      <c r="XE28" s="780"/>
      <c r="XF28" s="780"/>
      <c r="XG28" s="780"/>
      <c r="XH28" s="780"/>
      <c r="XI28" s="780"/>
      <c r="XJ28" s="780"/>
      <c r="XK28" s="780"/>
      <c r="XL28" s="780"/>
      <c r="XM28" s="780"/>
      <c r="XN28" s="780"/>
      <c r="XO28" s="780"/>
      <c r="XP28" s="780"/>
      <c r="XQ28" s="780"/>
      <c r="XR28" s="780"/>
      <c r="XS28" s="780"/>
      <c r="XT28" s="780"/>
      <c r="XU28" s="780"/>
      <c r="XV28" s="780"/>
      <c r="XW28" s="780"/>
      <c r="XX28" s="780"/>
      <c r="XY28" s="780"/>
      <c r="XZ28" s="780"/>
      <c r="YA28" s="780"/>
      <c r="YB28" s="780"/>
      <c r="YC28" s="780"/>
      <c r="YD28" s="780"/>
      <c r="YE28" s="780"/>
      <c r="YF28" s="780"/>
      <c r="YG28" s="780"/>
      <c r="YH28" s="780"/>
      <c r="YI28" s="780"/>
      <c r="YJ28" s="780"/>
      <c r="YK28" s="780"/>
      <c r="YL28" s="780"/>
      <c r="YM28" s="780"/>
      <c r="YN28" s="780"/>
      <c r="YO28" s="780"/>
      <c r="YP28" s="780"/>
      <c r="YQ28" s="780"/>
      <c r="YR28" s="780"/>
      <c r="YS28" s="780"/>
      <c r="YT28" s="780"/>
      <c r="YU28" s="780"/>
      <c r="YV28" s="780"/>
      <c r="YW28" s="780"/>
      <c r="YX28" s="780"/>
      <c r="YY28" s="780"/>
      <c r="YZ28" s="780"/>
      <c r="ZA28" s="780"/>
      <c r="ZB28" s="780"/>
      <c r="ZC28" s="780"/>
      <c r="ZD28" s="780"/>
      <c r="ZE28" s="780"/>
      <c r="ZF28" s="780"/>
      <c r="ZG28" s="780"/>
      <c r="ZH28" s="780"/>
      <c r="ZI28" s="780"/>
      <c r="ZJ28" s="780"/>
      <c r="ZK28" s="780"/>
      <c r="ZL28" s="780"/>
      <c r="ZM28" s="780"/>
      <c r="ZN28" s="780"/>
      <c r="ZO28" s="780"/>
      <c r="ZP28" s="780"/>
      <c r="ZQ28" s="780"/>
      <c r="ZR28" s="780"/>
      <c r="ZS28" s="780"/>
      <c r="ZT28" s="780"/>
      <c r="ZU28" s="780"/>
      <c r="ZV28" s="780"/>
      <c r="ZW28" s="780"/>
      <c r="ZX28" s="780"/>
      <c r="ZY28" s="780"/>
      <c r="ZZ28" s="780"/>
      <c r="AAA28" s="780"/>
      <c r="AAB28" s="780"/>
      <c r="AAC28" s="780"/>
      <c r="AAD28" s="780"/>
      <c r="AAE28" s="780"/>
      <c r="AAF28" s="780"/>
      <c r="AAG28" s="780"/>
      <c r="AAH28" s="780"/>
      <c r="AAI28" s="780"/>
      <c r="AAJ28" s="780"/>
      <c r="AAK28" s="780"/>
      <c r="AAL28" s="780"/>
      <c r="AAM28" s="780"/>
      <c r="AAN28" s="780"/>
      <c r="AAO28" s="780"/>
      <c r="AAP28" s="780"/>
      <c r="AAQ28" s="780"/>
      <c r="AAR28" s="780"/>
      <c r="AAS28" s="780"/>
      <c r="AAT28" s="780"/>
      <c r="AAU28" s="780"/>
      <c r="AAV28" s="780"/>
      <c r="AAW28" s="780"/>
      <c r="AAX28" s="780"/>
      <c r="AAY28" s="780"/>
      <c r="AAZ28" s="780"/>
      <c r="ABA28" s="780"/>
      <c r="ABB28" s="780"/>
      <c r="ABC28" s="780"/>
      <c r="ABD28" s="780"/>
      <c r="ABE28" s="780"/>
      <c r="ABF28" s="780"/>
      <c r="ABG28" s="780"/>
      <c r="ABH28" s="780"/>
      <c r="ABI28" s="780"/>
      <c r="ABJ28" s="780"/>
      <c r="ABK28" s="780"/>
      <c r="ABL28" s="780"/>
      <c r="ABM28" s="780"/>
      <c r="ABN28" s="780"/>
      <c r="ABO28" s="780"/>
      <c r="ABP28" s="780"/>
      <c r="ABQ28" s="780"/>
      <c r="ABR28" s="780"/>
      <c r="ABS28" s="780"/>
      <c r="ABT28" s="780"/>
      <c r="ABU28" s="780"/>
      <c r="ABV28" s="780"/>
      <c r="ABW28" s="780"/>
      <c r="ABX28" s="780"/>
      <c r="ABY28" s="780"/>
      <c r="ABZ28" s="780"/>
      <c r="ACA28" s="780"/>
      <c r="ACB28" s="780"/>
      <c r="ACC28" s="780"/>
      <c r="ACD28" s="780"/>
      <c r="ACE28" s="780"/>
      <c r="ACF28" s="780"/>
      <c r="ACG28" s="780"/>
      <c r="ACH28" s="780"/>
      <c r="ACI28" s="780"/>
      <c r="ACJ28" s="780"/>
      <c r="ACK28" s="780"/>
      <c r="ACL28" s="780"/>
      <c r="ACM28" s="780"/>
      <c r="ACN28" s="780"/>
      <c r="ACO28" s="780"/>
      <c r="ACP28" s="780"/>
      <c r="ACQ28" s="780"/>
      <c r="ACR28" s="780"/>
      <c r="ACS28" s="780"/>
      <c r="ACT28" s="780"/>
      <c r="ACU28" s="780"/>
      <c r="ACV28" s="780"/>
      <c r="ACW28" s="780"/>
      <c r="ACX28" s="780"/>
      <c r="ACY28" s="780"/>
      <c r="ACZ28" s="780"/>
      <c r="ADA28" s="780"/>
      <c r="ADB28" s="780"/>
      <c r="ADC28" s="780"/>
      <c r="ADD28" s="780"/>
      <c r="ADE28" s="780"/>
      <c r="ADF28" s="780"/>
      <c r="ADG28" s="780"/>
      <c r="ADH28" s="780"/>
      <c r="ADI28" s="780"/>
      <c r="ADJ28" s="780"/>
      <c r="ADK28" s="780"/>
      <c r="ADL28" s="780"/>
      <c r="ADM28" s="780"/>
      <c r="ADN28" s="780"/>
      <c r="ADO28" s="780"/>
      <c r="ADP28" s="780"/>
      <c r="ADQ28" s="780"/>
      <c r="ADR28" s="780"/>
      <c r="ADS28" s="780"/>
      <c r="ADT28" s="780"/>
      <c r="ADU28" s="780"/>
      <c r="ADV28" s="780"/>
      <c r="ADW28" s="780"/>
      <c r="ADX28" s="780"/>
      <c r="ADY28" s="780"/>
      <c r="ADZ28" s="780"/>
      <c r="AEA28" s="780"/>
      <c r="AEB28" s="780"/>
      <c r="AEC28" s="780"/>
      <c r="AED28" s="780"/>
      <c r="AEE28" s="780"/>
      <c r="AEF28" s="780"/>
      <c r="AEG28" s="780"/>
      <c r="AEH28" s="780"/>
      <c r="AEI28" s="780"/>
      <c r="AEJ28" s="780"/>
      <c r="AEK28" s="780"/>
      <c r="AEL28" s="780"/>
      <c r="AEM28" s="780"/>
      <c r="AEN28" s="780"/>
      <c r="AEO28" s="780"/>
      <c r="AEP28" s="780"/>
      <c r="AEQ28" s="780"/>
      <c r="AER28" s="780"/>
      <c r="AES28" s="780"/>
      <c r="AET28" s="780"/>
      <c r="AEU28" s="780"/>
      <c r="AEV28" s="780"/>
      <c r="AEW28" s="780"/>
      <c r="AEX28" s="780"/>
      <c r="AEY28" s="780"/>
      <c r="AEZ28" s="780"/>
      <c r="AFA28" s="780"/>
      <c r="AFB28" s="780"/>
      <c r="AFC28" s="780"/>
      <c r="AFD28" s="780"/>
      <c r="AFE28" s="780"/>
      <c r="AFF28" s="780"/>
      <c r="AFG28" s="780"/>
      <c r="AFH28" s="780"/>
      <c r="AFI28" s="780"/>
      <c r="AFJ28" s="780"/>
      <c r="AFK28" s="780"/>
      <c r="AFL28" s="780"/>
      <c r="AFM28" s="780"/>
      <c r="AFN28" s="780"/>
      <c r="AFO28" s="780"/>
      <c r="AFP28" s="780"/>
      <c r="AFQ28" s="780"/>
      <c r="AFR28" s="780"/>
      <c r="AFS28" s="780"/>
      <c r="AFT28" s="780"/>
      <c r="AFU28" s="780"/>
      <c r="AFV28" s="780"/>
      <c r="AFW28" s="780"/>
      <c r="AFX28" s="780"/>
      <c r="AFY28" s="780"/>
      <c r="AFZ28" s="780"/>
      <c r="AGA28" s="780"/>
      <c r="AGB28" s="780"/>
      <c r="AGC28" s="780"/>
      <c r="AGD28" s="780"/>
      <c r="AGE28" s="780"/>
      <c r="AGF28" s="780"/>
      <c r="AGG28" s="780"/>
      <c r="AGH28" s="780"/>
      <c r="AGI28" s="780"/>
      <c r="AGJ28" s="780"/>
      <c r="AGK28" s="780"/>
      <c r="AGL28" s="780"/>
      <c r="AGM28" s="780"/>
      <c r="AGN28" s="780"/>
      <c r="AGO28" s="780"/>
      <c r="AGP28" s="780"/>
      <c r="AGQ28" s="780"/>
      <c r="AGR28" s="780"/>
      <c r="AGS28" s="780"/>
      <c r="AGT28" s="780"/>
      <c r="AGU28" s="780"/>
      <c r="AGV28" s="780"/>
      <c r="AGW28" s="780"/>
      <c r="AGX28" s="780"/>
      <c r="AGY28" s="780"/>
      <c r="AGZ28" s="780"/>
      <c r="AHA28" s="780"/>
      <c r="AHB28" s="780"/>
      <c r="AHC28" s="780"/>
      <c r="AHD28" s="780"/>
      <c r="AHE28" s="780"/>
      <c r="AHF28" s="780"/>
      <c r="AHG28" s="780"/>
      <c r="AHH28" s="780"/>
      <c r="AHI28" s="780"/>
      <c r="AHJ28" s="780"/>
      <c r="AHK28" s="780"/>
      <c r="AHL28" s="780"/>
      <c r="AHM28" s="780"/>
      <c r="AHN28" s="780"/>
      <c r="AHO28" s="780"/>
      <c r="AHP28" s="780"/>
      <c r="AHQ28" s="780"/>
      <c r="AHR28" s="780"/>
      <c r="AHS28" s="780"/>
      <c r="AHT28" s="780"/>
      <c r="AHU28" s="780"/>
      <c r="AHV28" s="780"/>
      <c r="AHW28" s="780"/>
      <c r="AHX28" s="780"/>
      <c r="AHY28" s="780"/>
      <c r="AHZ28" s="780"/>
      <c r="AIA28" s="780"/>
      <c r="AIB28" s="780"/>
      <c r="AIC28" s="780"/>
      <c r="AID28" s="780"/>
      <c r="AIE28" s="780"/>
      <c r="AIF28" s="780"/>
      <c r="AIG28" s="780"/>
      <c r="AIH28" s="780"/>
      <c r="AII28" s="780"/>
      <c r="AIJ28" s="780"/>
      <c r="AIK28" s="780"/>
      <c r="AIL28" s="780"/>
      <c r="AIM28" s="780"/>
      <c r="AIN28" s="780"/>
      <c r="AIO28" s="780"/>
      <c r="AIP28" s="780"/>
      <c r="AIQ28" s="780"/>
      <c r="AIR28" s="780"/>
      <c r="AIS28" s="780"/>
      <c r="AIT28" s="780"/>
      <c r="AIU28" s="780"/>
      <c r="AIV28" s="780"/>
      <c r="AIW28" s="780"/>
      <c r="AIX28" s="780"/>
      <c r="AIY28" s="780"/>
      <c r="AIZ28" s="780"/>
      <c r="AJA28" s="780"/>
      <c r="AJB28" s="780"/>
      <c r="AJC28" s="780"/>
      <c r="AJD28" s="780"/>
      <c r="AJE28" s="780"/>
      <c r="AJF28" s="780"/>
      <c r="AJG28" s="780"/>
      <c r="AJH28" s="780"/>
      <c r="AJI28" s="780"/>
      <c r="AJJ28" s="780"/>
      <c r="AJK28" s="780"/>
      <c r="AJL28" s="780"/>
      <c r="AJM28" s="780"/>
      <c r="AJN28" s="780"/>
      <c r="AJO28" s="780"/>
      <c r="AJP28" s="780"/>
      <c r="AJQ28" s="780"/>
      <c r="AJR28" s="780"/>
      <c r="AJS28" s="780"/>
      <c r="AJT28" s="780"/>
      <c r="AJU28" s="780"/>
      <c r="AJV28" s="780"/>
      <c r="AJW28" s="780"/>
      <c r="AJX28" s="780"/>
      <c r="AJY28" s="780"/>
      <c r="AJZ28" s="780"/>
      <c r="AKA28" s="780"/>
      <c r="AKB28" s="780"/>
      <c r="AKC28" s="780"/>
      <c r="AKD28" s="780"/>
      <c r="AKE28" s="780"/>
      <c r="AKF28" s="780"/>
      <c r="AKG28" s="780"/>
      <c r="AKH28" s="780"/>
      <c r="AKI28" s="780"/>
      <c r="AKJ28" s="780"/>
      <c r="AKK28" s="780"/>
      <c r="AKL28" s="780"/>
      <c r="AKM28" s="780"/>
      <c r="AKN28" s="780"/>
      <c r="AKO28" s="780"/>
      <c r="AKP28" s="780"/>
      <c r="AKQ28" s="780"/>
      <c r="AKR28" s="780"/>
      <c r="AKS28" s="780"/>
      <c r="AKT28" s="780"/>
      <c r="AKU28" s="780"/>
      <c r="AKV28" s="780"/>
      <c r="AKW28" s="780"/>
      <c r="AKX28" s="780"/>
      <c r="AKY28" s="780"/>
      <c r="AKZ28" s="780"/>
      <c r="ALA28" s="780"/>
      <c r="ALB28" s="780"/>
      <c r="ALC28" s="780"/>
      <c r="ALD28" s="780"/>
      <c r="ALE28" s="780"/>
      <c r="ALF28" s="780"/>
      <c r="ALG28" s="780"/>
      <c r="ALH28" s="780"/>
      <c r="ALI28" s="780"/>
      <c r="ALJ28" s="780"/>
      <c r="ALK28" s="780"/>
      <c r="ALL28" s="780"/>
      <c r="ALM28" s="780"/>
      <c r="ALN28" s="780"/>
      <c r="ALO28" s="780"/>
      <c r="ALP28" s="780"/>
      <c r="ALQ28" s="780"/>
      <c r="ALR28" s="780"/>
      <c r="ALS28" s="780"/>
      <c r="ALT28" s="780"/>
      <c r="ALU28" s="780"/>
      <c r="ALV28" s="780"/>
      <c r="ALW28" s="780"/>
      <c r="ALX28" s="780"/>
      <c r="ALY28" s="780"/>
      <c r="ALZ28" s="780"/>
      <c r="AMA28" s="780"/>
      <c r="AMB28" s="780"/>
      <c r="AMC28" s="780"/>
      <c r="AMD28" s="780"/>
      <c r="AME28" s="780"/>
      <c r="AMF28" s="780"/>
      <c r="AMG28" s="780"/>
      <c r="AMH28" s="780"/>
      <c r="AMI28" s="780"/>
      <c r="AMJ28" s="780"/>
      <c r="AMK28" s="780"/>
      <c r="AML28" s="780"/>
      <c r="AMM28" s="780"/>
      <c r="AMN28" s="780"/>
      <c r="AMO28" s="780"/>
      <c r="AMP28" s="780"/>
      <c r="AMQ28" s="780"/>
      <c r="AMR28" s="780"/>
      <c r="AMS28" s="780"/>
      <c r="AMT28" s="780"/>
      <c r="AMU28" s="780"/>
      <c r="AMV28" s="780"/>
      <c r="AMW28" s="780"/>
      <c r="AMX28" s="780"/>
      <c r="AMY28" s="780"/>
      <c r="AMZ28" s="780"/>
      <c r="ANA28" s="780"/>
      <c r="ANB28" s="780"/>
      <c r="ANC28" s="780"/>
      <c r="AND28" s="780"/>
      <c r="ANE28" s="780"/>
      <c r="ANF28" s="780"/>
      <c r="ANG28" s="780"/>
      <c r="ANH28" s="780"/>
      <c r="ANI28" s="780"/>
      <c r="ANJ28" s="780"/>
      <c r="ANK28" s="780"/>
      <c r="ANL28" s="780"/>
      <c r="ANM28" s="780"/>
      <c r="ANN28" s="780"/>
      <c r="ANO28" s="780"/>
      <c r="ANP28" s="780"/>
      <c r="ANQ28" s="780"/>
      <c r="ANR28" s="780"/>
      <c r="ANS28" s="780"/>
      <c r="ANT28" s="780"/>
      <c r="ANU28" s="780"/>
      <c r="ANV28" s="780"/>
      <c r="ANW28" s="780"/>
      <c r="ANX28" s="780"/>
      <c r="ANY28" s="780"/>
      <c r="ANZ28" s="780"/>
      <c r="AOA28" s="780"/>
      <c r="AOB28" s="780"/>
      <c r="AOC28" s="780"/>
      <c r="AOD28" s="780"/>
      <c r="AOE28" s="780"/>
      <c r="AOF28" s="780"/>
      <c r="AOG28" s="780"/>
      <c r="AOH28" s="780"/>
      <c r="AOI28" s="780"/>
      <c r="AOJ28" s="780"/>
      <c r="AOK28" s="780"/>
      <c r="AOL28" s="780"/>
      <c r="AOM28" s="780"/>
      <c r="AON28" s="780"/>
      <c r="AOO28" s="780"/>
      <c r="AOP28" s="780"/>
      <c r="AOQ28" s="780"/>
      <c r="AOR28" s="780"/>
      <c r="AOS28" s="780"/>
      <c r="AOT28" s="780"/>
      <c r="AOU28" s="780"/>
      <c r="AOV28" s="780"/>
      <c r="AOW28" s="780"/>
      <c r="AOX28" s="780"/>
      <c r="AOY28" s="780"/>
      <c r="AOZ28" s="780"/>
      <c r="APA28" s="780"/>
      <c r="APB28" s="780"/>
      <c r="APC28" s="780"/>
      <c r="APD28" s="780"/>
      <c r="APE28" s="780"/>
      <c r="APF28" s="780"/>
      <c r="APG28" s="780"/>
      <c r="APH28" s="780"/>
      <c r="API28" s="780"/>
      <c r="APJ28" s="780"/>
      <c r="APK28" s="780"/>
      <c r="APL28" s="780"/>
      <c r="APM28" s="780"/>
      <c r="APN28" s="780"/>
      <c r="APO28" s="780"/>
      <c r="APP28" s="780"/>
      <c r="APQ28" s="780"/>
      <c r="APR28" s="780"/>
      <c r="APS28" s="780"/>
      <c r="APT28" s="780"/>
      <c r="APU28" s="780"/>
      <c r="APV28" s="780"/>
      <c r="APW28" s="780"/>
      <c r="APX28" s="780"/>
      <c r="APY28" s="780"/>
      <c r="APZ28" s="780"/>
      <c r="AQA28" s="780"/>
      <c r="AQB28" s="780"/>
      <c r="AQC28" s="780"/>
      <c r="AQD28" s="780"/>
      <c r="AQE28" s="780"/>
      <c r="AQF28" s="780"/>
      <c r="AQG28" s="780"/>
      <c r="AQH28" s="780"/>
      <c r="AQI28" s="780"/>
      <c r="AQJ28" s="780"/>
      <c r="AQK28" s="780"/>
      <c r="AQL28" s="780"/>
      <c r="AQM28" s="780"/>
      <c r="AQN28" s="780"/>
      <c r="AQO28" s="780"/>
      <c r="AQP28" s="780"/>
      <c r="AQQ28" s="780"/>
      <c r="AQR28" s="780"/>
      <c r="AQS28" s="780"/>
      <c r="AQT28" s="780"/>
      <c r="AQU28" s="780"/>
      <c r="AQV28" s="780"/>
      <c r="AQW28" s="780"/>
      <c r="AQX28" s="780"/>
      <c r="AQY28" s="780"/>
      <c r="AQZ28" s="780"/>
      <c r="ARA28" s="780"/>
      <c r="ARB28" s="780"/>
      <c r="ARC28" s="780"/>
      <c r="ARD28" s="780"/>
      <c r="ARE28" s="780"/>
      <c r="ARF28" s="780"/>
      <c r="ARG28" s="780"/>
      <c r="ARH28" s="780"/>
      <c r="ARI28" s="780"/>
      <c r="ARJ28" s="780"/>
      <c r="ARK28" s="780"/>
      <c r="ARL28" s="780"/>
      <c r="ARM28" s="780"/>
      <c r="ARN28" s="780"/>
      <c r="ARO28" s="780"/>
      <c r="ARP28" s="780"/>
      <c r="ARQ28" s="780"/>
      <c r="ARR28" s="780"/>
      <c r="ARS28" s="780"/>
      <c r="ART28" s="780"/>
      <c r="ARU28" s="780"/>
      <c r="ARV28" s="780"/>
      <c r="ARW28" s="780"/>
      <c r="ARX28" s="780"/>
      <c r="ARY28" s="780"/>
      <c r="ARZ28" s="780"/>
      <c r="ASA28" s="780"/>
      <c r="ASB28" s="780"/>
      <c r="ASC28" s="780"/>
      <c r="ASD28" s="780"/>
      <c r="ASE28" s="780"/>
      <c r="ASF28" s="780"/>
      <c r="ASG28" s="780"/>
      <c r="ASH28" s="780"/>
      <c r="ASI28" s="780"/>
      <c r="ASJ28" s="780"/>
      <c r="ASK28" s="780"/>
      <c r="ASL28" s="780"/>
      <c r="ASM28" s="780"/>
      <c r="ASN28" s="780"/>
      <c r="ASO28" s="780"/>
      <c r="ASP28" s="780"/>
      <c r="ASQ28" s="780"/>
      <c r="ASR28" s="780"/>
      <c r="ASS28" s="780"/>
      <c r="AST28" s="780"/>
      <c r="ASU28" s="780"/>
      <c r="ASV28" s="780"/>
      <c r="ASW28" s="780"/>
      <c r="ASX28" s="780"/>
      <c r="ASY28" s="780"/>
      <c r="ASZ28" s="780"/>
      <c r="ATA28" s="780"/>
      <c r="ATB28" s="780"/>
      <c r="ATC28" s="780"/>
      <c r="ATD28" s="780"/>
      <c r="ATE28" s="780"/>
      <c r="ATF28" s="780"/>
      <c r="ATG28" s="780"/>
      <c r="ATH28" s="780"/>
      <c r="ATI28" s="780"/>
      <c r="ATJ28" s="780"/>
      <c r="ATK28" s="780"/>
      <c r="ATL28" s="780"/>
      <c r="ATM28" s="780"/>
      <c r="ATN28" s="780"/>
      <c r="ATO28" s="780"/>
      <c r="ATP28" s="780"/>
      <c r="ATQ28" s="780"/>
      <c r="ATR28" s="780"/>
      <c r="ATS28" s="780"/>
      <c r="ATT28" s="780"/>
      <c r="ATU28" s="780"/>
      <c r="ATV28" s="780"/>
      <c r="ATW28" s="780"/>
      <c r="ATX28" s="780"/>
      <c r="ATY28" s="780"/>
      <c r="ATZ28" s="780"/>
      <c r="AUA28" s="780"/>
      <c r="AUB28" s="780"/>
      <c r="AUC28" s="780"/>
      <c r="AUD28" s="780"/>
      <c r="AUE28" s="780"/>
      <c r="AUF28" s="780"/>
      <c r="AUG28" s="780"/>
      <c r="AUH28" s="780"/>
      <c r="AUI28" s="780"/>
      <c r="AUJ28" s="780"/>
      <c r="AUK28" s="780"/>
      <c r="AUL28" s="780"/>
      <c r="AUM28" s="780"/>
      <c r="AUN28" s="780"/>
      <c r="AUO28" s="780"/>
      <c r="AUP28" s="780"/>
      <c r="AUQ28" s="780"/>
      <c r="AUR28" s="780"/>
      <c r="AUS28" s="780"/>
      <c r="AUT28" s="780"/>
      <c r="AUU28" s="780"/>
      <c r="AUV28" s="780"/>
      <c r="AUW28" s="780"/>
      <c r="AUX28" s="780"/>
      <c r="AUY28" s="780"/>
      <c r="AUZ28" s="780"/>
      <c r="AVA28" s="780"/>
      <c r="AVB28" s="780"/>
      <c r="AVC28" s="780"/>
      <c r="AVD28" s="780"/>
      <c r="AVE28" s="780"/>
      <c r="AVF28" s="780"/>
      <c r="AVG28" s="780"/>
      <c r="AVH28" s="780"/>
      <c r="AVI28" s="780"/>
      <c r="AVJ28" s="780"/>
      <c r="AVK28" s="780"/>
      <c r="AVL28" s="780"/>
      <c r="AVM28" s="780"/>
      <c r="AVN28" s="780"/>
      <c r="AVO28" s="780"/>
      <c r="AVP28" s="780"/>
      <c r="AVQ28" s="780"/>
      <c r="AVR28" s="780"/>
      <c r="AVS28" s="780"/>
      <c r="AVT28" s="780"/>
      <c r="AVU28" s="780"/>
      <c r="AVV28" s="780"/>
      <c r="AVW28" s="780"/>
      <c r="AVX28" s="780"/>
      <c r="AVY28" s="780"/>
      <c r="AVZ28" s="780"/>
      <c r="AWA28" s="780"/>
      <c r="AWB28" s="780"/>
      <c r="AWC28" s="780"/>
      <c r="AWD28" s="780"/>
      <c r="AWE28" s="780"/>
      <c r="AWF28" s="780"/>
      <c r="AWG28" s="780"/>
      <c r="AWH28" s="780"/>
      <c r="AWI28" s="780"/>
      <c r="AWJ28" s="780"/>
      <c r="AWK28" s="780"/>
      <c r="AWL28" s="780"/>
      <c r="AWM28" s="780"/>
      <c r="AWN28" s="780"/>
      <c r="AWO28" s="780"/>
      <c r="AWP28" s="780"/>
      <c r="AWQ28" s="780"/>
      <c r="AWR28" s="780"/>
      <c r="AWS28" s="780"/>
      <c r="AWT28" s="780"/>
      <c r="AWU28" s="780"/>
      <c r="AWV28" s="780"/>
      <c r="AWW28" s="780"/>
      <c r="AWX28" s="780"/>
      <c r="AWY28" s="780"/>
      <c r="AWZ28" s="780"/>
      <c r="AXA28" s="780"/>
      <c r="AXB28" s="780"/>
      <c r="AXC28" s="780"/>
      <c r="AXD28" s="780"/>
      <c r="AXE28" s="780"/>
      <c r="AXF28" s="780"/>
      <c r="AXG28" s="780"/>
      <c r="AXH28" s="780"/>
      <c r="AXI28" s="780"/>
      <c r="AXJ28" s="780"/>
      <c r="AXK28" s="780"/>
      <c r="AXL28" s="780"/>
      <c r="AXM28" s="780"/>
      <c r="AXN28" s="780"/>
      <c r="AXO28" s="780"/>
      <c r="AXP28" s="780"/>
      <c r="AXQ28" s="780"/>
      <c r="AXR28" s="780"/>
      <c r="AXS28" s="780"/>
      <c r="AXT28" s="780"/>
      <c r="AXU28" s="780"/>
      <c r="AXV28" s="780"/>
      <c r="AXW28" s="780"/>
      <c r="AXX28" s="780"/>
      <c r="AXY28" s="780"/>
      <c r="AXZ28" s="780"/>
      <c r="AYA28" s="780"/>
      <c r="AYB28" s="780"/>
      <c r="AYC28" s="780"/>
      <c r="AYD28" s="780"/>
      <c r="AYE28" s="780"/>
      <c r="AYF28" s="780"/>
      <c r="AYG28" s="780"/>
      <c r="AYH28" s="780"/>
      <c r="AYI28" s="780"/>
      <c r="AYJ28" s="780"/>
      <c r="AYK28" s="780"/>
      <c r="AYL28" s="780"/>
      <c r="AYM28" s="780"/>
      <c r="AYN28" s="780"/>
      <c r="AYO28" s="780"/>
      <c r="AYP28" s="780"/>
      <c r="AYQ28" s="780"/>
      <c r="AYR28" s="780"/>
      <c r="AYS28" s="780"/>
      <c r="AYT28" s="780"/>
      <c r="AYU28" s="780"/>
      <c r="AYV28" s="780"/>
      <c r="AYW28" s="780"/>
      <c r="AYX28" s="780"/>
      <c r="AYY28" s="780"/>
      <c r="AYZ28" s="780"/>
      <c r="AZA28" s="780"/>
      <c r="AZB28" s="780"/>
      <c r="AZC28" s="780"/>
      <c r="AZD28" s="780"/>
      <c r="AZE28" s="780"/>
      <c r="AZF28" s="780"/>
      <c r="AZG28" s="780"/>
      <c r="AZH28" s="780"/>
      <c r="AZI28" s="780"/>
      <c r="AZJ28" s="780"/>
      <c r="AZK28" s="780"/>
      <c r="AZL28" s="780"/>
      <c r="AZM28" s="780"/>
      <c r="AZN28" s="780"/>
      <c r="AZO28" s="780"/>
      <c r="AZP28" s="780"/>
      <c r="AZQ28" s="780"/>
      <c r="AZR28" s="780"/>
      <c r="AZS28" s="780"/>
      <c r="AZT28" s="780"/>
      <c r="AZU28" s="780"/>
      <c r="AZV28" s="780"/>
      <c r="AZW28" s="780"/>
      <c r="AZX28" s="780"/>
      <c r="AZY28" s="780"/>
      <c r="AZZ28" s="780"/>
      <c r="BAA28" s="780"/>
      <c r="BAB28" s="780"/>
      <c r="BAC28" s="780"/>
      <c r="BAD28" s="780"/>
      <c r="BAE28" s="780"/>
      <c r="BAF28" s="780"/>
      <c r="BAG28" s="780"/>
      <c r="BAH28" s="780"/>
      <c r="BAI28" s="780"/>
      <c r="BAJ28" s="780"/>
      <c r="BAK28" s="780"/>
      <c r="BAL28" s="780"/>
      <c r="BAM28" s="780"/>
      <c r="BAN28" s="780"/>
      <c r="BAO28" s="780"/>
      <c r="BAP28" s="780"/>
      <c r="BAQ28" s="780"/>
      <c r="BAR28" s="780"/>
      <c r="BAS28" s="780"/>
      <c r="BAT28" s="780"/>
      <c r="BAU28" s="780"/>
      <c r="BAV28" s="780"/>
      <c r="BAW28" s="780"/>
      <c r="BAX28" s="780"/>
      <c r="BAY28" s="780"/>
      <c r="BAZ28" s="780"/>
      <c r="BBA28" s="780"/>
      <c r="BBB28" s="780"/>
      <c r="BBC28" s="780"/>
      <c r="BBD28" s="780"/>
      <c r="BBE28" s="780"/>
      <c r="BBF28" s="780"/>
      <c r="BBG28" s="780"/>
      <c r="BBH28" s="780"/>
      <c r="BBI28" s="780"/>
      <c r="BBJ28" s="780"/>
      <c r="BBK28" s="780"/>
      <c r="BBL28" s="780"/>
      <c r="BBM28" s="780"/>
      <c r="BBN28" s="780"/>
      <c r="BBO28" s="780"/>
      <c r="BBP28" s="780"/>
      <c r="BBQ28" s="780"/>
      <c r="BBR28" s="780"/>
      <c r="BBS28" s="780"/>
      <c r="BBT28" s="780"/>
      <c r="BBU28" s="780"/>
      <c r="BBV28" s="780"/>
      <c r="BBW28" s="780"/>
      <c r="BBX28" s="780"/>
      <c r="BBY28" s="780"/>
      <c r="BBZ28" s="780"/>
      <c r="BCA28" s="780"/>
      <c r="BCB28" s="780"/>
      <c r="BCC28" s="780"/>
      <c r="BCD28" s="780"/>
      <c r="BCE28" s="780"/>
      <c r="BCF28" s="780"/>
      <c r="BCG28" s="780"/>
      <c r="BCH28" s="780"/>
      <c r="BCI28" s="780"/>
      <c r="BCJ28" s="780"/>
      <c r="BCK28" s="780"/>
      <c r="BCL28" s="780"/>
      <c r="BCM28" s="780"/>
      <c r="BCN28" s="780"/>
      <c r="BCO28" s="780"/>
      <c r="BCP28" s="780"/>
      <c r="BCQ28" s="780"/>
      <c r="BCR28" s="780"/>
      <c r="BCS28" s="780"/>
      <c r="BCT28" s="780"/>
      <c r="BCU28" s="780"/>
      <c r="BCV28" s="780"/>
      <c r="BCW28" s="780"/>
      <c r="BCX28" s="780"/>
      <c r="BCY28" s="780"/>
      <c r="BCZ28" s="780"/>
      <c r="BDA28" s="780"/>
      <c r="BDB28" s="780"/>
      <c r="BDC28" s="780"/>
      <c r="BDD28" s="780"/>
      <c r="BDE28" s="780"/>
      <c r="BDF28" s="780"/>
      <c r="BDG28" s="780"/>
      <c r="BDH28" s="780"/>
      <c r="BDI28" s="780"/>
      <c r="BDJ28" s="780"/>
      <c r="BDK28" s="780"/>
      <c r="BDL28" s="780"/>
      <c r="BDM28" s="780"/>
      <c r="BDN28" s="780"/>
      <c r="BDO28" s="780"/>
      <c r="BDP28" s="780"/>
      <c r="BDQ28" s="780"/>
      <c r="BDR28" s="780"/>
      <c r="BDS28" s="780"/>
      <c r="BDT28" s="780"/>
      <c r="BDU28" s="780"/>
      <c r="BDV28" s="780"/>
      <c r="BDW28" s="780"/>
      <c r="BDX28" s="780"/>
      <c r="BDY28" s="780"/>
      <c r="BDZ28" s="780"/>
      <c r="BEA28" s="780"/>
      <c r="BEB28" s="780"/>
      <c r="BEC28" s="780"/>
      <c r="BED28" s="780"/>
      <c r="BEE28" s="780"/>
      <c r="BEF28" s="780"/>
      <c r="BEG28" s="780"/>
      <c r="BEH28" s="780"/>
      <c r="BEI28" s="780"/>
      <c r="BEJ28" s="780"/>
      <c r="BEK28" s="780"/>
      <c r="BEL28" s="780"/>
      <c r="BEM28" s="780"/>
      <c r="BEN28" s="780"/>
      <c r="BEO28" s="780"/>
      <c r="BEP28" s="780"/>
      <c r="BEQ28" s="780"/>
      <c r="BER28" s="780"/>
      <c r="BES28" s="780"/>
      <c r="BET28" s="780"/>
      <c r="BEU28" s="780"/>
      <c r="BEV28" s="780"/>
      <c r="BEW28" s="780"/>
      <c r="BEX28" s="780"/>
      <c r="BEY28" s="780"/>
      <c r="BEZ28" s="780"/>
      <c r="BFA28" s="780"/>
      <c r="BFB28" s="780"/>
      <c r="BFC28" s="780"/>
      <c r="BFD28" s="780"/>
      <c r="BFE28" s="780"/>
      <c r="BFF28" s="780"/>
      <c r="BFG28" s="780"/>
      <c r="BFH28" s="780"/>
      <c r="BFI28" s="780"/>
      <c r="BFJ28" s="780"/>
      <c r="BFK28" s="780"/>
      <c r="BFL28" s="780"/>
      <c r="BFM28" s="780"/>
      <c r="BFN28" s="780"/>
      <c r="BFO28" s="780"/>
      <c r="BFP28" s="780"/>
      <c r="BFQ28" s="780"/>
      <c r="BFR28" s="780"/>
      <c r="BFS28" s="780"/>
      <c r="BFT28" s="780"/>
      <c r="BFU28" s="780"/>
      <c r="BFV28" s="780"/>
      <c r="BFW28" s="780"/>
      <c r="BFX28" s="780"/>
      <c r="BFY28" s="780"/>
      <c r="BFZ28" s="780"/>
      <c r="BGA28" s="780"/>
      <c r="BGB28" s="780"/>
      <c r="BGC28" s="780"/>
      <c r="BGD28" s="780"/>
      <c r="BGE28" s="780"/>
      <c r="BGF28" s="780"/>
      <c r="BGG28" s="780"/>
      <c r="BGH28" s="780"/>
      <c r="BGI28" s="780"/>
      <c r="BGJ28" s="780"/>
      <c r="BGK28" s="780"/>
      <c r="BGL28" s="780"/>
      <c r="BGM28" s="780"/>
      <c r="BGN28" s="780"/>
      <c r="BGO28" s="780"/>
      <c r="BGP28" s="780"/>
      <c r="BGQ28" s="780"/>
      <c r="BGR28" s="780"/>
      <c r="BGS28" s="780"/>
      <c r="BGT28" s="780"/>
      <c r="BGU28" s="780"/>
      <c r="BGV28" s="780"/>
      <c r="BGW28" s="780"/>
      <c r="BGX28" s="780"/>
      <c r="BGY28" s="780"/>
      <c r="BGZ28" s="780"/>
      <c r="BHA28" s="780"/>
      <c r="BHB28" s="780"/>
      <c r="BHC28" s="780"/>
      <c r="BHD28" s="780"/>
      <c r="BHE28" s="780"/>
      <c r="BHF28" s="780"/>
      <c r="BHG28" s="780"/>
      <c r="BHH28" s="780"/>
      <c r="BHI28" s="780"/>
      <c r="BHJ28" s="780"/>
      <c r="BHK28" s="780"/>
      <c r="BHL28" s="780"/>
      <c r="BHM28" s="780"/>
      <c r="BHN28" s="780"/>
      <c r="BHO28" s="780"/>
      <c r="BHP28" s="780"/>
      <c r="BHQ28" s="780"/>
      <c r="BHR28" s="780"/>
      <c r="BHS28" s="780"/>
      <c r="BHT28" s="780"/>
      <c r="BHU28" s="780"/>
      <c r="BHV28" s="780"/>
      <c r="BHW28" s="780"/>
      <c r="BHX28" s="780"/>
      <c r="BHY28" s="780"/>
      <c r="BHZ28" s="780"/>
      <c r="BIA28" s="780"/>
      <c r="BIB28" s="780"/>
      <c r="BIC28" s="780"/>
      <c r="BID28" s="780"/>
      <c r="BIE28" s="780"/>
      <c r="BIF28" s="780"/>
      <c r="BIG28" s="780"/>
      <c r="BIH28" s="780"/>
      <c r="BII28" s="780"/>
      <c r="BIJ28" s="780"/>
      <c r="BIK28" s="780"/>
      <c r="BIL28" s="780"/>
      <c r="BIM28" s="780"/>
      <c r="BIN28" s="780"/>
      <c r="BIO28" s="780"/>
      <c r="BIP28" s="780"/>
      <c r="BIQ28" s="780"/>
      <c r="BIR28" s="780"/>
      <c r="BIS28" s="780"/>
      <c r="BIT28" s="780"/>
      <c r="BIU28" s="780"/>
      <c r="BIV28" s="780"/>
      <c r="BIW28" s="780"/>
      <c r="BIX28" s="780"/>
      <c r="BIY28" s="780"/>
      <c r="BIZ28" s="780"/>
      <c r="BJA28" s="780"/>
      <c r="BJB28" s="780"/>
      <c r="BJC28" s="780"/>
      <c r="BJD28" s="780"/>
      <c r="BJE28" s="780"/>
      <c r="BJF28" s="780"/>
      <c r="BJG28" s="780"/>
      <c r="BJH28" s="780"/>
      <c r="BJI28" s="780"/>
      <c r="BJJ28" s="780"/>
      <c r="BJK28" s="780"/>
      <c r="BJL28" s="780"/>
      <c r="BJM28" s="780"/>
      <c r="BJN28" s="780"/>
      <c r="BJO28" s="780"/>
      <c r="BJP28" s="780"/>
      <c r="BJQ28" s="780"/>
      <c r="BJR28" s="780"/>
      <c r="BJS28" s="780"/>
      <c r="BJT28" s="780"/>
      <c r="BJU28" s="780"/>
      <c r="BJV28" s="780"/>
      <c r="BJW28" s="780"/>
      <c r="BJX28" s="780"/>
      <c r="BJY28" s="780"/>
      <c r="BJZ28" s="780"/>
      <c r="BKA28" s="780"/>
      <c r="BKB28" s="780"/>
      <c r="BKC28" s="780"/>
      <c r="BKD28" s="780"/>
      <c r="BKE28" s="780"/>
      <c r="BKF28" s="780"/>
      <c r="BKG28" s="780"/>
      <c r="BKH28" s="780"/>
      <c r="BKI28" s="780"/>
      <c r="BKJ28" s="780"/>
      <c r="BKK28" s="780"/>
      <c r="BKL28" s="780"/>
      <c r="BKM28" s="780"/>
      <c r="BKN28" s="780"/>
      <c r="BKO28" s="780"/>
      <c r="BKP28" s="780"/>
      <c r="BKQ28" s="780"/>
      <c r="BKR28" s="780"/>
      <c r="BKS28" s="780"/>
      <c r="BKT28" s="780"/>
      <c r="BKU28" s="780"/>
      <c r="BKV28" s="780"/>
      <c r="BKW28" s="780"/>
      <c r="BKX28" s="780"/>
      <c r="BKY28" s="780"/>
      <c r="BKZ28" s="780"/>
      <c r="BLA28" s="780"/>
      <c r="BLB28" s="780"/>
      <c r="BLC28" s="780"/>
      <c r="BLD28" s="780"/>
      <c r="BLE28" s="780"/>
      <c r="BLF28" s="780"/>
      <c r="BLG28" s="780"/>
      <c r="BLH28" s="780"/>
      <c r="BLI28" s="780"/>
      <c r="BLJ28" s="780"/>
      <c r="BLK28" s="780"/>
      <c r="BLL28" s="780"/>
      <c r="BLM28" s="780"/>
      <c r="BLN28" s="780"/>
      <c r="BLO28" s="780"/>
      <c r="BLP28" s="780"/>
      <c r="BLQ28" s="780"/>
      <c r="BLR28" s="780"/>
      <c r="BLS28" s="780"/>
      <c r="BLT28" s="780"/>
      <c r="BLU28" s="780"/>
      <c r="BLV28" s="780"/>
      <c r="BLW28" s="780"/>
      <c r="BLX28" s="780"/>
      <c r="BLY28" s="780"/>
      <c r="BLZ28" s="780"/>
      <c r="BMA28" s="780"/>
      <c r="BMB28" s="780"/>
      <c r="BMC28" s="780"/>
      <c r="BMD28" s="780"/>
      <c r="BME28" s="780"/>
      <c r="BMF28" s="780"/>
      <c r="BMG28" s="780"/>
      <c r="BMH28" s="780"/>
      <c r="BMI28" s="780"/>
      <c r="BMJ28" s="780"/>
      <c r="BMK28" s="780"/>
      <c r="BML28" s="780"/>
      <c r="BMM28" s="780"/>
      <c r="BMN28" s="780"/>
      <c r="BMO28" s="780"/>
      <c r="BMP28" s="780"/>
      <c r="BMQ28" s="780"/>
      <c r="BMR28" s="780"/>
      <c r="BMS28" s="780"/>
      <c r="BMT28" s="780"/>
      <c r="BMU28" s="780"/>
      <c r="BMV28" s="780"/>
      <c r="BMW28" s="780"/>
      <c r="BMX28" s="780"/>
      <c r="BMY28" s="780"/>
      <c r="BMZ28" s="780"/>
      <c r="BNA28" s="780"/>
      <c r="BNB28" s="780"/>
      <c r="BNC28" s="780"/>
      <c r="BND28" s="780"/>
      <c r="BNE28" s="780"/>
      <c r="BNF28" s="780"/>
      <c r="BNG28" s="780"/>
      <c r="BNH28" s="780"/>
      <c r="BNI28" s="780"/>
      <c r="BNJ28" s="780"/>
      <c r="BNK28" s="780"/>
      <c r="BNL28" s="780"/>
      <c r="BNM28" s="780"/>
      <c r="BNN28" s="780"/>
      <c r="BNO28" s="780"/>
      <c r="BNP28" s="780"/>
      <c r="BNQ28" s="780"/>
      <c r="BNR28" s="780"/>
      <c r="BNS28" s="780"/>
      <c r="BNT28" s="780"/>
      <c r="BNU28" s="780"/>
      <c r="BNV28" s="780"/>
      <c r="BNW28" s="780"/>
      <c r="BNX28" s="780"/>
      <c r="BNY28" s="780"/>
      <c r="BNZ28" s="780"/>
      <c r="BOA28" s="780"/>
      <c r="BOB28" s="780"/>
      <c r="BOC28" s="780"/>
      <c r="BOD28" s="780"/>
      <c r="BOE28" s="780"/>
      <c r="BOF28" s="780"/>
      <c r="BOG28" s="780"/>
      <c r="BOH28" s="780"/>
      <c r="BOI28" s="780"/>
      <c r="BOJ28" s="780"/>
      <c r="BOK28" s="780"/>
      <c r="BOL28" s="780"/>
      <c r="BOM28" s="780"/>
      <c r="BON28" s="780"/>
      <c r="BOO28" s="780"/>
      <c r="BOP28" s="780"/>
      <c r="BOQ28" s="780"/>
      <c r="BOR28" s="780"/>
      <c r="BOS28" s="780"/>
      <c r="BOT28" s="780"/>
      <c r="BOU28" s="780"/>
      <c r="BOV28" s="780"/>
      <c r="BOW28" s="780"/>
      <c r="BOX28" s="780"/>
      <c r="BOY28" s="780"/>
      <c r="BOZ28" s="780"/>
      <c r="BPA28" s="780"/>
      <c r="BPB28" s="780"/>
      <c r="BPC28" s="780"/>
      <c r="BPD28" s="780"/>
      <c r="BPE28" s="780"/>
      <c r="BPF28" s="780"/>
      <c r="BPG28" s="780"/>
      <c r="BPH28" s="780"/>
      <c r="BPI28" s="780"/>
      <c r="BPJ28" s="780"/>
      <c r="BPK28" s="780"/>
      <c r="BPL28" s="780"/>
      <c r="BPM28" s="780"/>
      <c r="BPN28" s="780"/>
      <c r="BPO28" s="780"/>
      <c r="BPP28" s="780"/>
      <c r="BPQ28" s="780"/>
      <c r="BPR28" s="780"/>
      <c r="BPS28" s="780"/>
      <c r="BPT28" s="780"/>
      <c r="BPU28" s="780"/>
      <c r="BPV28" s="780"/>
      <c r="BPW28" s="780"/>
      <c r="BPX28" s="780"/>
      <c r="BPY28" s="780"/>
      <c r="BPZ28" s="780"/>
      <c r="BQA28" s="780"/>
      <c r="BQB28" s="780"/>
      <c r="BQC28" s="780"/>
      <c r="BQD28" s="780"/>
      <c r="BQE28" s="780"/>
      <c r="BQF28" s="780"/>
      <c r="BQG28" s="780"/>
      <c r="BQH28" s="780"/>
      <c r="BQI28" s="780"/>
      <c r="BQJ28" s="780"/>
      <c r="BQK28" s="780"/>
      <c r="BQL28" s="780"/>
      <c r="BQM28" s="780"/>
      <c r="BQN28" s="780"/>
      <c r="BQO28" s="780"/>
      <c r="BQP28" s="780"/>
      <c r="BQQ28" s="780"/>
      <c r="BQR28" s="780"/>
      <c r="BQS28" s="780"/>
      <c r="BQT28" s="780"/>
      <c r="BQU28" s="780"/>
      <c r="BQV28" s="780"/>
      <c r="BQW28" s="780"/>
      <c r="BQX28" s="780"/>
      <c r="BQY28" s="780"/>
      <c r="BQZ28" s="780"/>
      <c r="BRA28" s="780"/>
      <c r="BRB28" s="780"/>
      <c r="BRC28" s="780"/>
      <c r="BRD28" s="780"/>
      <c r="BRE28" s="780"/>
      <c r="BRF28" s="780"/>
      <c r="BRG28" s="780"/>
      <c r="BRH28" s="780"/>
      <c r="BRI28" s="780"/>
      <c r="BRJ28" s="780"/>
      <c r="BRK28" s="780"/>
      <c r="BRL28" s="780"/>
      <c r="BRM28" s="780"/>
      <c r="BRN28" s="780"/>
      <c r="BRO28" s="780"/>
      <c r="BRP28" s="780"/>
      <c r="BRQ28" s="780"/>
      <c r="BRR28" s="780"/>
      <c r="BRS28" s="780"/>
      <c r="BRT28" s="780"/>
      <c r="BRU28" s="780"/>
      <c r="BRV28" s="780"/>
      <c r="BRW28" s="780"/>
      <c r="BRX28" s="780"/>
      <c r="BRY28" s="780"/>
      <c r="BRZ28" s="780"/>
      <c r="BSA28" s="780"/>
      <c r="BSB28" s="780"/>
      <c r="BSC28" s="780"/>
      <c r="BSD28" s="780"/>
      <c r="BSE28" s="780"/>
      <c r="BSF28" s="780"/>
      <c r="BSG28" s="780"/>
      <c r="BSH28" s="780"/>
      <c r="BSI28" s="780"/>
      <c r="BSJ28" s="780"/>
      <c r="BSK28" s="780"/>
      <c r="BSL28" s="780"/>
      <c r="BSM28" s="780"/>
      <c r="BSN28" s="780"/>
      <c r="BSO28" s="780"/>
      <c r="BSP28" s="780"/>
      <c r="BSQ28" s="780"/>
      <c r="BSR28" s="780"/>
      <c r="BSS28" s="780"/>
      <c r="BST28" s="780"/>
      <c r="BSU28" s="780"/>
      <c r="BSV28" s="780"/>
      <c r="BSW28" s="780"/>
      <c r="BSX28" s="780"/>
      <c r="BSY28" s="780"/>
      <c r="BSZ28" s="780"/>
      <c r="BTA28" s="780"/>
      <c r="BTB28" s="780"/>
      <c r="BTC28" s="780"/>
      <c r="BTD28" s="780"/>
      <c r="BTE28" s="780"/>
      <c r="BTF28" s="780"/>
      <c r="BTG28" s="780"/>
      <c r="BTH28" s="780"/>
      <c r="BTI28" s="780"/>
      <c r="BTJ28" s="780"/>
      <c r="BTK28" s="780"/>
      <c r="BTL28" s="780"/>
      <c r="BTM28" s="780"/>
      <c r="BTN28" s="780"/>
      <c r="BTO28" s="780"/>
      <c r="BTP28" s="780"/>
      <c r="BTQ28" s="780"/>
      <c r="BTR28" s="780"/>
      <c r="BTS28" s="780"/>
      <c r="BTT28" s="780"/>
      <c r="BTU28" s="780"/>
      <c r="BTV28" s="780"/>
      <c r="BTW28" s="780"/>
      <c r="BTX28" s="780"/>
      <c r="BTY28" s="780"/>
      <c r="BTZ28" s="780"/>
      <c r="BUA28" s="780"/>
      <c r="BUB28" s="780"/>
      <c r="BUC28" s="780"/>
      <c r="BUD28" s="780"/>
      <c r="BUE28" s="780"/>
      <c r="BUF28" s="780"/>
      <c r="BUG28" s="780"/>
      <c r="BUH28" s="780"/>
      <c r="BUI28" s="780"/>
      <c r="BUJ28" s="780"/>
      <c r="BUK28" s="780"/>
      <c r="BUL28" s="780"/>
      <c r="BUM28" s="780"/>
      <c r="BUN28" s="780"/>
      <c r="BUO28" s="780"/>
      <c r="BUP28" s="780"/>
      <c r="BUQ28" s="780"/>
      <c r="BUR28" s="780"/>
      <c r="BUS28" s="780"/>
      <c r="BUT28" s="780"/>
      <c r="BUU28" s="780"/>
      <c r="BUV28" s="780"/>
      <c r="BUW28" s="780"/>
      <c r="BUX28" s="780"/>
      <c r="BUY28" s="780"/>
      <c r="BUZ28" s="780"/>
      <c r="BVA28" s="780"/>
      <c r="BVB28" s="780"/>
      <c r="BVC28" s="780"/>
      <c r="BVD28" s="780"/>
      <c r="BVE28" s="780"/>
      <c r="BVF28" s="780"/>
      <c r="BVG28" s="780"/>
      <c r="BVH28" s="780"/>
      <c r="BVI28" s="780"/>
      <c r="BVJ28" s="780"/>
      <c r="BVK28" s="780"/>
      <c r="BVL28" s="780"/>
      <c r="BVM28" s="780"/>
      <c r="BVN28" s="780"/>
      <c r="BVO28" s="780"/>
      <c r="BVP28" s="780"/>
      <c r="BVQ28" s="780"/>
      <c r="BVR28" s="780"/>
      <c r="BVS28" s="780"/>
      <c r="BVT28" s="780"/>
      <c r="BVU28" s="780"/>
      <c r="BVV28" s="780"/>
      <c r="BVW28" s="780"/>
      <c r="BVX28" s="780"/>
      <c r="BVY28" s="780"/>
      <c r="BVZ28" s="780"/>
      <c r="BWA28" s="780"/>
      <c r="BWB28" s="780"/>
      <c r="BWC28" s="780"/>
      <c r="BWD28" s="780"/>
      <c r="BWE28" s="780"/>
      <c r="BWF28" s="780"/>
      <c r="BWG28" s="780"/>
      <c r="BWH28" s="780"/>
      <c r="BWI28" s="780"/>
      <c r="BWJ28" s="780"/>
      <c r="BWK28" s="780"/>
      <c r="BWL28" s="780"/>
      <c r="BWM28" s="780"/>
      <c r="BWN28" s="780"/>
      <c r="BWO28" s="780"/>
      <c r="BWP28" s="780"/>
      <c r="BWQ28" s="780"/>
      <c r="BWR28" s="780"/>
      <c r="BWS28" s="780"/>
      <c r="BWT28" s="780"/>
      <c r="BWU28" s="780"/>
      <c r="BWV28" s="780"/>
      <c r="BWW28" s="780"/>
      <c r="BWX28" s="780"/>
      <c r="BWY28" s="780"/>
      <c r="BWZ28" s="780"/>
      <c r="BXA28" s="780"/>
      <c r="BXB28" s="780"/>
      <c r="BXC28" s="780"/>
      <c r="BXD28" s="780"/>
      <c r="BXE28" s="780"/>
      <c r="BXF28" s="780"/>
      <c r="BXG28" s="780"/>
      <c r="BXH28" s="780"/>
      <c r="BXI28" s="780"/>
      <c r="BXJ28" s="780"/>
      <c r="BXK28" s="780"/>
      <c r="BXL28" s="780"/>
      <c r="BXM28" s="780"/>
      <c r="BXN28" s="780"/>
      <c r="BXO28" s="780"/>
      <c r="BXP28" s="780"/>
      <c r="BXQ28" s="780"/>
      <c r="BXR28" s="780"/>
      <c r="BXS28" s="780"/>
      <c r="BXT28" s="780"/>
      <c r="BXU28" s="780"/>
      <c r="BXV28" s="780"/>
      <c r="BXW28" s="780"/>
      <c r="BXX28" s="780"/>
      <c r="BXY28" s="780"/>
      <c r="BXZ28" s="780"/>
      <c r="BYA28" s="780"/>
      <c r="BYB28" s="780"/>
      <c r="BYC28" s="780"/>
      <c r="BYD28" s="780"/>
      <c r="BYE28" s="780"/>
      <c r="BYF28" s="780"/>
      <c r="BYG28" s="780"/>
      <c r="BYH28" s="780"/>
      <c r="BYI28" s="780"/>
      <c r="BYJ28" s="780"/>
      <c r="BYK28" s="780"/>
      <c r="BYL28" s="780"/>
      <c r="BYM28" s="780"/>
      <c r="BYN28" s="780"/>
      <c r="BYO28" s="780"/>
      <c r="BYP28" s="780"/>
      <c r="BYQ28" s="780"/>
      <c r="BYR28" s="780"/>
      <c r="BYS28" s="780"/>
      <c r="BYT28" s="780"/>
      <c r="BYU28" s="780"/>
      <c r="BYV28" s="780"/>
      <c r="BYW28" s="780"/>
      <c r="BYX28" s="780"/>
      <c r="BYY28" s="780"/>
      <c r="BYZ28" s="780"/>
      <c r="BZA28" s="780"/>
      <c r="BZB28" s="780"/>
      <c r="BZC28" s="780"/>
      <c r="BZD28" s="780"/>
      <c r="BZE28" s="780"/>
      <c r="BZF28" s="780"/>
      <c r="BZG28" s="780"/>
      <c r="BZH28" s="780"/>
      <c r="BZI28" s="780"/>
      <c r="BZJ28" s="780"/>
      <c r="BZK28" s="780"/>
      <c r="BZL28" s="780"/>
      <c r="BZM28" s="780"/>
      <c r="BZN28" s="780"/>
      <c r="BZO28" s="780"/>
      <c r="BZP28" s="780"/>
      <c r="BZQ28" s="780"/>
      <c r="BZR28" s="780"/>
      <c r="BZS28" s="780"/>
      <c r="BZT28" s="780"/>
      <c r="BZU28" s="780"/>
      <c r="BZV28" s="780"/>
      <c r="BZW28" s="780"/>
      <c r="BZX28" s="780"/>
      <c r="BZY28" s="780"/>
      <c r="BZZ28" s="780"/>
      <c r="CAA28" s="780"/>
      <c r="CAB28" s="780"/>
      <c r="CAC28" s="780"/>
      <c r="CAD28" s="780"/>
      <c r="CAE28" s="780"/>
      <c r="CAF28" s="780"/>
      <c r="CAG28" s="780"/>
      <c r="CAH28" s="780"/>
      <c r="CAI28" s="780"/>
      <c r="CAJ28" s="780"/>
      <c r="CAK28" s="780"/>
      <c r="CAL28" s="780"/>
      <c r="CAM28" s="780"/>
      <c r="CAN28" s="780"/>
      <c r="CAO28" s="780"/>
      <c r="CAP28" s="780"/>
      <c r="CAQ28" s="780"/>
      <c r="CAR28" s="780"/>
      <c r="CAS28" s="780"/>
      <c r="CAT28" s="780"/>
      <c r="CAU28" s="780"/>
      <c r="CAV28" s="780"/>
      <c r="CAW28" s="780"/>
      <c r="CAX28" s="780"/>
      <c r="CAY28" s="780"/>
      <c r="CAZ28" s="780"/>
      <c r="CBA28" s="780"/>
      <c r="CBB28" s="780"/>
      <c r="CBC28" s="780"/>
      <c r="CBD28" s="780"/>
      <c r="CBE28" s="780"/>
      <c r="CBF28" s="780"/>
      <c r="CBG28" s="780"/>
      <c r="CBH28" s="780"/>
      <c r="CBI28" s="780"/>
      <c r="CBJ28" s="780"/>
      <c r="CBK28" s="780"/>
      <c r="CBL28" s="780"/>
      <c r="CBM28" s="780"/>
      <c r="CBN28" s="780"/>
      <c r="CBO28" s="780"/>
      <c r="CBP28" s="780"/>
      <c r="CBQ28" s="780"/>
      <c r="CBR28" s="780"/>
      <c r="CBS28" s="780"/>
      <c r="CBT28" s="780"/>
      <c r="CBU28" s="780"/>
      <c r="CBV28" s="780"/>
      <c r="CBW28" s="780"/>
      <c r="CBX28" s="780"/>
      <c r="CBY28" s="780"/>
      <c r="CBZ28" s="780"/>
      <c r="CCA28" s="780"/>
      <c r="CCB28" s="780"/>
      <c r="CCC28" s="780"/>
      <c r="CCD28" s="780"/>
      <c r="CCE28" s="780"/>
      <c r="CCF28" s="780"/>
      <c r="CCG28" s="780"/>
      <c r="CCH28" s="780"/>
      <c r="CCI28" s="780"/>
      <c r="CCJ28" s="780"/>
      <c r="CCK28" s="780"/>
      <c r="CCL28" s="780"/>
      <c r="CCM28" s="780"/>
      <c r="CCN28" s="780"/>
      <c r="CCO28" s="780"/>
      <c r="CCP28" s="780"/>
      <c r="CCQ28" s="780"/>
      <c r="CCR28" s="780"/>
      <c r="CCS28" s="780"/>
      <c r="CCT28" s="780"/>
      <c r="CCU28" s="780"/>
      <c r="CCV28" s="780"/>
      <c r="CCW28" s="780"/>
      <c r="CCX28" s="780"/>
      <c r="CCY28" s="780"/>
      <c r="CCZ28" s="780"/>
      <c r="CDA28" s="780"/>
      <c r="CDB28" s="780"/>
      <c r="CDC28" s="780"/>
      <c r="CDD28" s="780"/>
      <c r="CDE28" s="780"/>
      <c r="CDF28" s="780"/>
      <c r="CDG28" s="780"/>
      <c r="CDH28" s="780"/>
      <c r="CDI28" s="780"/>
      <c r="CDJ28" s="780"/>
      <c r="CDK28" s="780"/>
      <c r="CDL28" s="780"/>
      <c r="CDM28" s="780"/>
      <c r="CDN28" s="780"/>
      <c r="CDO28" s="780"/>
      <c r="CDP28" s="780"/>
      <c r="CDQ28" s="780"/>
      <c r="CDR28" s="780"/>
      <c r="CDS28" s="780"/>
      <c r="CDT28" s="780"/>
      <c r="CDU28" s="780"/>
      <c r="CDV28" s="780"/>
      <c r="CDW28" s="780"/>
      <c r="CDX28" s="780"/>
      <c r="CDY28" s="780"/>
      <c r="CDZ28" s="780"/>
      <c r="CEA28" s="780"/>
      <c r="CEB28" s="780"/>
      <c r="CEC28" s="780"/>
      <c r="CED28" s="780"/>
      <c r="CEE28" s="780"/>
      <c r="CEF28" s="780"/>
      <c r="CEG28" s="780"/>
      <c r="CEH28" s="780"/>
      <c r="CEI28" s="780"/>
      <c r="CEJ28" s="780"/>
      <c r="CEK28" s="780"/>
      <c r="CEL28" s="780"/>
      <c r="CEM28" s="780"/>
      <c r="CEN28" s="780"/>
      <c r="CEO28" s="780"/>
      <c r="CEP28" s="780"/>
      <c r="CEQ28" s="780"/>
      <c r="CER28" s="780"/>
      <c r="CES28" s="780"/>
      <c r="CET28" s="780"/>
      <c r="CEU28" s="780"/>
      <c r="CEV28" s="780"/>
      <c r="CEW28" s="780"/>
      <c r="CEX28" s="780"/>
      <c r="CEY28" s="780"/>
      <c r="CEZ28" s="780"/>
      <c r="CFA28" s="780"/>
      <c r="CFB28" s="780"/>
      <c r="CFC28" s="780"/>
      <c r="CFD28" s="780"/>
      <c r="CFE28" s="780"/>
      <c r="CFF28" s="780"/>
      <c r="CFG28" s="780"/>
      <c r="CFH28" s="780"/>
      <c r="CFI28" s="780"/>
      <c r="CFJ28" s="780"/>
      <c r="CFK28" s="780"/>
      <c r="CFL28" s="780"/>
      <c r="CFM28" s="780"/>
      <c r="CFN28" s="780"/>
      <c r="CFO28" s="780"/>
      <c r="CFP28" s="780"/>
      <c r="CFQ28" s="780"/>
      <c r="CFR28" s="780"/>
      <c r="CFS28" s="780"/>
      <c r="CFT28" s="780"/>
      <c r="CFU28" s="780"/>
      <c r="CFV28" s="780"/>
      <c r="CFW28" s="780"/>
      <c r="CFX28" s="780"/>
      <c r="CFY28" s="780"/>
      <c r="CFZ28" s="780"/>
      <c r="CGA28" s="780"/>
      <c r="CGB28" s="780"/>
      <c r="CGC28" s="780"/>
      <c r="CGD28" s="780"/>
      <c r="CGE28" s="780"/>
      <c r="CGF28" s="780"/>
      <c r="CGG28" s="780"/>
      <c r="CGH28" s="780"/>
      <c r="CGI28" s="780"/>
      <c r="CGJ28" s="780"/>
      <c r="CGK28" s="780"/>
      <c r="CGL28" s="780"/>
      <c r="CGM28" s="780"/>
      <c r="CGN28" s="780"/>
      <c r="CGO28" s="780"/>
      <c r="CGP28" s="780"/>
      <c r="CGQ28" s="780"/>
      <c r="CGR28" s="780"/>
      <c r="CGS28" s="780"/>
      <c r="CGT28" s="780"/>
      <c r="CGU28" s="780"/>
      <c r="CGV28" s="780"/>
      <c r="CGW28" s="780"/>
      <c r="CGX28" s="780"/>
      <c r="CGY28" s="780"/>
      <c r="CGZ28" s="780"/>
      <c r="CHA28" s="780"/>
      <c r="CHB28" s="780"/>
      <c r="CHC28" s="780"/>
      <c r="CHD28" s="780"/>
      <c r="CHE28" s="780"/>
      <c r="CHF28" s="780"/>
      <c r="CHG28" s="780"/>
      <c r="CHH28" s="780"/>
      <c r="CHI28" s="780"/>
      <c r="CHJ28" s="780"/>
      <c r="CHK28" s="780"/>
      <c r="CHL28" s="780"/>
      <c r="CHM28" s="780"/>
      <c r="CHN28" s="780"/>
      <c r="CHO28" s="780"/>
      <c r="CHP28" s="780"/>
      <c r="CHQ28" s="780"/>
      <c r="CHR28" s="780"/>
      <c r="CHS28" s="780"/>
      <c r="CHT28" s="780"/>
      <c r="CHU28" s="780"/>
      <c r="CHV28" s="780"/>
      <c r="CHW28" s="780"/>
      <c r="CHX28" s="780"/>
      <c r="CHY28" s="780"/>
      <c r="CHZ28" s="780"/>
      <c r="CIA28" s="780"/>
      <c r="CIB28" s="780"/>
      <c r="CIC28" s="780"/>
      <c r="CID28" s="780"/>
      <c r="CIE28" s="780"/>
      <c r="CIF28" s="780"/>
      <c r="CIG28" s="780"/>
      <c r="CIH28" s="780"/>
      <c r="CII28" s="780"/>
      <c r="CIJ28" s="780"/>
      <c r="CIK28" s="780"/>
      <c r="CIL28" s="780"/>
      <c r="CIM28" s="780"/>
      <c r="CIN28" s="780"/>
      <c r="CIO28" s="780"/>
      <c r="CIP28" s="780"/>
      <c r="CIQ28" s="780"/>
      <c r="CIR28" s="780"/>
      <c r="CIS28" s="780"/>
      <c r="CIT28" s="780"/>
      <c r="CIU28" s="780"/>
      <c r="CIV28" s="780"/>
      <c r="CIW28" s="780"/>
      <c r="CIX28" s="780"/>
      <c r="CIY28" s="780"/>
      <c r="CIZ28" s="780"/>
      <c r="CJA28" s="780"/>
      <c r="CJB28" s="780"/>
      <c r="CJC28" s="780"/>
      <c r="CJD28" s="780"/>
      <c r="CJE28" s="780"/>
      <c r="CJF28" s="780"/>
      <c r="CJG28" s="780"/>
      <c r="CJH28" s="780"/>
      <c r="CJI28" s="780"/>
      <c r="CJJ28" s="780"/>
      <c r="CJK28" s="780"/>
      <c r="CJL28" s="780"/>
      <c r="CJM28" s="780"/>
      <c r="CJN28" s="780"/>
      <c r="CJO28" s="780"/>
      <c r="CJP28" s="780"/>
      <c r="CJQ28" s="780"/>
      <c r="CJR28" s="780"/>
      <c r="CJS28" s="780"/>
      <c r="CJT28" s="780"/>
      <c r="CJU28" s="780"/>
      <c r="CJV28" s="780"/>
      <c r="CJW28" s="780"/>
      <c r="CJX28" s="780"/>
      <c r="CJY28" s="780"/>
      <c r="CJZ28" s="780"/>
      <c r="CKA28" s="780"/>
      <c r="CKB28" s="780"/>
      <c r="CKC28" s="780"/>
      <c r="CKD28" s="780"/>
      <c r="CKE28" s="780"/>
      <c r="CKF28" s="780"/>
      <c r="CKG28" s="780"/>
      <c r="CKH28" s="780"/>
      <c r="CKI28" s="780"/>
      <c r="CKJ28" s="780"/>
      <c r="CKK28" s="780"/>
      <c r="CKL28" s="780"/>
      <c r="CKM28" s="780"/>
      <c r="CKN28" s="780"/>
      <c r="CKO28" s="780"/>
      <c r="CKP28" s="780"/>
      <c r="CKQ28" s="780"/>
      <c r="CKR28" s="780"/>
      <c r="CKS28" s="780"/>
      <c r="CKT28" s="780"/>
      <c r="CKU28" s="780"/>
      <c r="CKV28" s="780"/>
      <c r="CKW28" s="780"/>
      <c r="CKX28" s="780"/>
      <c r="CKY28" s="780"/>
      <c r="CKZ28" s="780"/>
      <c r="CLA28" s="780"/>
      <c r="CLB28" s="780"/>
      <c r="CLC28" s="780"/>
      <c r="CLD28" s="780"/>
      <c r="CLE28" s="780"/>
      <c r="CLF28" s="780"/>
      <c r="CLG28" s="780"/>
      <c r="CLH28" s="780"/>
      <c r="CLI28" s="780"/>
      <c r="CLJ28" s="780"/>
      <c r="CLK28" s="780"/>
      <c r="CLL28" s="780"/>
      <c r="CLM28" s="780"/>
      <c r="CLN28" s="780"/>
      <c r="CLO28" s="780"/>
      <c r="CLP28" s="780"/>
      <c r="CLQ28" s="780"/>
      <c r="CLR28" s="780"/>
      <c r="CLS28" s="780"/>
      <c r="CLT28" s="780"/>
      <c r="CLU28" s="780"/>
      <c r="CLV28" s="780"/>
      <c r="CLW28" s="780"/>
      <c r="CLX28" s="780"/>
      <c r="CLY28" s="780"/>
      <c r="CLZ28" s="780"/>
      <c r="CMA28" s="780"/>
      <c r="CMB28" s="780"/>
      <c r="CMC28" s="780"/>
      <c r="CMD28" s="780"/>
      <c r="CME28" s="780"/>
      <c r="CMF28" s="780"/>
      <c r="CMG28" s="780"/>
      <c r="CMH28" s="780"/>
      <c r="CMI28" s="780"/>
      <c r="CMJ28" s="780"/>
      <c r="CMK28" s="780"/>
      <c r="CML28" s="780"/>
      <c r="CMM28" s="780"/>
      <c r="CMN28" s="780"/>
      <c r="CMO28" s="780"/>
      <c r="CMP28" s="780"/>
      <c r="CMQ28" s="780"/>
      <c r="CMR28" s="780"/>
      <c r="CMS28" s="780"/>
      <c r="CMT28" s="780"/>
      <c r="CMU28" s="780"/>
      <c r="CMV28" s="780"/>
      <c r="CMW28" s="780"/>
      <c r="CMX28" s="780"/>
      <c r="CMY28" s="780"/>
      <c r="CMZ28" s="780"/>
      <c r="CNA28" s="780"/>
      <c r="CNB28" s="780"/>
      <c r="CNC28" s="780"/>
      <c r="CND28" s="780"/>
      <c r="CNE28" s="780"/>
      <c r="CNF28" s="780"/>
      <c r="CNG28" s="780"/>
      <c r="CNH28" s="780"/>
      <c r="CNI28" s="780"/>
      <c r="CNJ28" s="780"/>
      <c r="CNK28" s="780"/>
      <c r="CNL28" s="780"/>
      <c r="CNM28" s="780"/>
      <c r="CNN28" s="780"/>
      <c r="CNO28" s="780"/>
      <c r="CNP28" s="780"/>
      <c r="CNQ28" s="780"/>
      <c r="CNR28" s="780"/>
      <c r="CNS28" s="780"/>
      <c r="CNT28" s="780"/>
      <c r="CNU28" s="780"/>
      <c r="CNV28" s="780"/>
      <c r="CNW28" s="780"/>
      <c r="CNX28" s="780"/>
      <c r="CNY28" s="780"/>
      <c r="CNZ28" s="780"/>
      <c r="COA28" s="780"/>
      <c r="COB28" s="780"/>
      <c r="COC28" s="780"/>
      <c r="COD28" s="780"/>
      <c r="COE28" s="780"/>
      <c r="COF28" s="780"/>
      <c r="COG28" s="780"/>
      <c r="COH28" s="780"/>
      <c r="COI28" s="780"/>
      <c r="COJ28" s="780"/>
      <c r="COK28" s="780"/>
      <c r="COL28" s="780"/>
      <c r="COM28" s="780"/>
      <c r="CON28" s="780"/>
      <c r="COO28" s="780"/>
      <c r="COP28" s="780"/>
      <c r="COQ28" s="780"/>
      <c r="COR28" s="780"/>
      <c r="COS28" s="780"/>
      <c r="COT28" s="780"/>
      <c r="COU28" s="780"/>
      <c r="COV28" s="780"/>
      <c r="COW28" s="780"/>
      <c r="COX28" s="780"/>
      <c r="COY28" s="780"/>
      <c r="COZ28" s="780"/>
      <c r="CPA28" s="780"/>
      <c r="CPB28" s="780"/>
      <c r="CPC28" s="780"/>
      <c r="CPD28" s="780"/>
      <c r="CPE28" s="780"/>
      <c r="CPF28" s="780"/>
      <c r="CPG28" s="780"/>
      <c r="CPH28" s="780"/>
      <c r="CPI28" s="780"/>
      <c r="CPJ28" s="780"/>
      <c r="CPK28" s="780"/>
      <c r="CPL28" s="780"/>
      <c r="CPM28" s="780"/>
      <c r="CPN28" s="780"/>
      <c r="CPO28" s="780"/>
      <c r="CPP28" s="780"/>
      <c r="CPQ28" s="780"/>
      <c r="CPR28" s="780"/>
      <c r="CPS28" s="780"/>
      <c r="CPT28" s="780"/>
      <c r="CPU28" s="780"/>
      <c r="CPV28" s="780"/>
      <c r="CPW28" s="780"/>
      <c r="CPX28" s="780"/>
      <c r="CPY28" s="780"/>
      <c r="CPZ28" s="780"/>
      <c r="CQA28" s="780"/>
      <c r="CQB28" s="780"/>
      <c r="CQC28" s="780"/>
      <c r="CQD28" s="780"/>
      <c r="CQE28" s="780"/>
      <c r="CQF28" s="780"/>
      <c r="CQG28" s="780"/>
      <c r="CQH28" s="780"/>
      <c r="CQI28" s="780"/>
      <c r="CQJ28" s="780"/>
      <c r="CQK28" s="780"/>
      <c r="CQL28" s="780"/>
      <c r="CQM28" s="780"/>
      <c r="CQN28" s="780"/>
      <c r="CQO28" s="780"/>
      <c r="CQP28" s="780"/>
      <c r="CQQ28" s="780"/>
      <c r="CQR28" s="780"/>
      <c r="CQS28" s="780"/>
      <c r="CQT28" s="780"/>
      <c r="CQU28" s="780"/>
      <c r="CQV28" s="780"/>
      <c r="CQW28" s="780"/>
      <c r="CQX28" s="780"/>
      <c r="CQY28" s="780"/>
      <c r="CQZ28" s="780"/>
      <c r="CRA28" s="780"/>
      <c r="CRB28" s="780"/>
      <c r="CRC28" s="780"/>
      <c r="CRD28" s="780"/>
      <c r="CRE28" s="780"/>
      <c r="CRF28" s="780"/>
      <c r="CRG28" s="780"/>
      <c r="CRH28" s="780"/>
      <c r="CRI28" s="780"/>
      <c r="CRJ28" s="780"/>
      <c r="CRK28" s="780"/>
      <c r="CRL28" s="780"/>
      <c r="CRM28" s="780"/>
      <c r="CRN28" s="780"/>
      <c r="CRO28" s="780"/>
      <c r="CRP28" s="780"/>
      <c r="CRQ28" s="780"/>
      <c r="CRR28" s="780"/>
      <c r="CRS28" s="780"/>
      <c r="CRT28" s="780"/>
      <c r="CRU28" s="780"/>
      <c r="CRV28" s="780"/>
      <c r="CRW28" s="780"/>
      <c r="CRX28" s="780"/>
      <c r="CRY28" s="780"/>
      <c r="CRZ28" s="780"/>
      <c r="CSA28" s="780"/>
      <c r="CSB28" s="780"/>
      <c r="CSC28" s="780"/>
      <c r="CSD28" s="780"/>
      <c r="CSE28" s="780"/>
      <c r="CSF28" s="780"/>
      <c r="CSG28" s="780"/>
      <c r="CSH28" s="780"/>
      <c r="CSI28" s="780"/>
      <c r="CSJ28" s="780"/>
      <c r="CSK28" s="780"/>
      <c r="CSL28" s="780"/>
      <c r="CSM28" s="780"/>
      <c r="CSN28" s="780"/>
      <c r="CSO28" s="780"/>
      <c r="CSP28" s="780"/>
      <c r="CSQ28" s="780"/>
      <c r="CSR28" s="780"/>
      <c r="CSS28" s="780"/>
      <c r="CST28" s="780"/>
      <c r="CSU28" s="780"/>
      <c r="CSV28" s="780"/>
      <c r="CSW28" s="780"/>
      <c r="CSX28" s="780"/>
      <c r="CSY28" s="780"/>
      <c r="CSZ28" s="780"/>
      <c r="CTA28" s="780"/>
      <c r="CTB28" s="780"/>
      <c r="CTC28" s="780"/>
      <c r="CTD28" s="780"/>
      <c r="CTE28" s="780"/>
      <c r="CTF28" s="780"/>
      <c r="CTG28" s="780"/>
      <c r="CTH28" s="780"/>
      <c r="CTI28" s="780"/>
      <c r="CTJ28" s="780"/>
      <c r="CTK28" s="780"/>
      <c r="CTL28" s="780"/>
      <c r="CTM28" s="780"/>
      <c r="CTN28" s="780"/>
      <c r="CTO28" s="780"/>
      <c r="CTP28" s="780"/>
      <c r="CTQ28" s="780"/>
      <c r="CTR28" s="780"/>
      <c r="CTS28" s="780"/>
      <c r="CTT28" s="780"/>
      <c r="CTU28" s="780"/>
      <c r="CTV28" s="780"/>
      <c r="CTW28" s="780"/>
      <c r="CTX28" s="780"/>
      <c r="CTY28" s="780"/>
      <c r="CTZ28" s="780"/>
      <c r="CUA28" s="780"/>
      <c r="CUB28" s="780"/>
      <c r="CUC28" s="780"/>
      <c r="CUD28" s="780"/>
      <c r="CUE28" s="780"/>
      <c r="CUF28" s="780"/>
      <c r="CUG28" s="780"/>
      <c r="CUH28" s="780"/>
      <c r="CUI28" s="780"/>
      <c r="CUJ28" s="780"/>
      <c r="CUK28" s="780"/>
      <c r="CUL28" s="780"/>
      <c r="CUM28" s="780"/>
      <c r="CUN28" s="780"/>
      <c r="CUO28" s="780"/>
      <c r="CUP28" s="780"/>
      <c r="CUQ28" s="780"/>
      <c r="CUR28" s="780"/>
      <c r="CUS28" s="780"/>
      <c r="CUT28" s="780"/>
      <c r="CUU28" s="780"/>
      <c r="CUV28" s="780"/>
      <c r="CUW28" s="780"/>
      <c r="CUX28" s="780"/>
      <c r="CUY28" s="780"/>
      <c r="CUZ28" s="780"/>
      <c r="CVA28" s="780"/>
      <c r="CVB28" s="780"/>
      <c r="CVC28" s="780"/>
      <c r="CVD28" s="780"/>
      <c r="CVE28" s="780"/>
      <c r="CVF28" s="780"/>
      <c r="CVG28" s="780"/>
      <c r="CVH28" s="780"/>
      <c r="CVI28" s="780"/>
      <c r="CVJ28" s="780"/>
      <c r="CVK28" s="780"/>
      <c r="CVL28" s="780"/>
      <c r="CVM28" s="780"/>
      <c r="CVN28" s="780"/>
      <c r="CVO28" s="780"/>
      <c r="CVP28" s="780"/>
      <c r="CVQ28" s="780"/>
      <c r="CVR28" s="780"/>
      <c r="CVS28" s="780"/>
      <c r="CVT28" s="780"/>
      <c r="CVU28" s="780"/>
      <c r="CVV28" s="780"/>
      <c r="CVW28" s="780"/>
      <c r="CVX28" s="780"/>
      <c r="CVY28" s="780"/>
      <c r="CVZ28" s="780"/>
      <c r="CWA28" s="780"/>
      <c r="CWB28" s="780"/>
      <c r="CWC28" s="780"/>
      <c r="CWD28" s="780"/>
      <c r="CWE28" s="780"/>
      <c r="CWF28" s="780"/>
      <c r="CWG28" s="780"/>
      <c r="CWH28" s="780"/>
      <c r="CWI28" s="780"/>
      <c r="CWJ28" s="780"/>
      <c r="CWK28" s="780"/>
      <c r="CWL28" s="780"/>
      <c r="CWM28" s="780"/>
      <c r="CWN28" s="780"/>
      <c r="CWO28" s="780"/>
      <c r="CWP28" s="780"/>
      <c r="CWQ28" s="780"/>
      <c r="CWR28" s="780"/>
      <c r="CWS28" s="780"/>
      <c r="CWT28" s="780"/>
      <c r="CWU28" s="780"/>
      <c r="CWV28" s="780"/>
      <c r="CWW28" s="780"/>
      <c r="CWX28" s="780"/>
      <c r="CWY28" s="780"/>
      <c r="CWZ28" s="780"/>
      <c r="CXA28" s="780"/>
      <c r="CXB28" s="780"/>
      <c r="CXC28" s="780"/>
      <c r="CXD28" s="780"/>
      <c r="CXE28" s="780"/>
      <c r="CXF28" s="780"/>
      <c r="CXG28" s="780"/>
      <c r="CXH28" s="780"/>
      <c r="CXI28" s="780"/>
      <c r="CXJ28" s="780"/>
      <c r="CXK28" s="780"/>
      <c r="CXL28" s="780"/>
      <c r="CXM28" s="780"/>
      <c r="CXN28" s="780"/>
      <c r="CXO28" s="780"/>
      <c r="CXP28" s="780"/>
      <c r="CXQ28" s="780"/>
      <c r="CXR28" s="780"/>
      <c r="CXS28" s="780"/>
      <c r="CXT28" s="780"/>
      <c r="CXU28" s="780"/>
      <c r="CXV28" s="780"/>
      <c r="CXW28" s="780"/>
      <c r="CXX28" s="780"/>
      <c r="CXY28" s="780"/>
      <c r="CXZ28" s="780"/>
      <c r="CYA28" s="780"/>
      <c r="CYB28" s="780"/>
      <c r="CYC28" s="780"/>
      <c r="CYD28" s="780"/>
      <c r="CYE28" s="780"/>
      <c r="CYF28" s="780"/>
      <c r="CYG28" s="780"/>
      <c r="CYH28" s="780"/>
      <c r="CYI28" s="780"/>
      <c r="CYJ28" s="780"/>
      <c r="CYK28" s="780"/>
      <c r="CYL28" s="780"/>
      <c r="CYM28" s="780"/>
      <c r="CYN28" s="780"/>
      <c r="CYO28" s="780"/>
      <c r="CYP28" s="780"/>
      <c r="CYQ28" s="780"/>
      <c r="CYR28" s="780"/>
      <c r="CYS28" s="780"/>
      <c r="CYT28" s="780"/>
      <c r="CYU28" s="780"/>
      <c r="CYV28" s="780"/>
      <c r="CYW28" s="780"/>
      <c r="CYX28" s="780"/>
      <c r="CYY28" s="780"/>
      <c r="CYZ28" s="780"/>
      <c r="CZA28" s="780"/>
      <c r="CZB28" s="780"/>
      <c r="CZC28" s="780"/>
      <c r="CZD28" s="780"/>
      <c r="CZE28" s="780"/>
      <c r="CZF28" s="780"/>
      <c r="CZG28" s="780"/>
      <c r="CZH28" s="780"/>
      <c r="CZI28" s="780"/>
      <c r="CZJ28" s="780"/>
      <c r="CZK28" s="780"/>
      <c r="CZL28" s="780"/>
      <c r="CZM28" s="780"/>
      <c r="CZN28" s="780"/>
      <c r="CZO28" s="780"/>
      <c r="CZP28" s="780"/>
      <c r="CZQ28" s="780"/>
      <c r="CZR28" s="780"/>
      <c r="CZS28" s="780"/>
      <c r="CZT28" s="780"/>
      <c r="CZU28" s="780"/>
      <c r="CZV28" s="780"/>
      <c r="CZW28" s="780"/>
      <c r="CZX28" s="780"/>
      <c r="CZY28" s="780"/>
      <c r="CZZ28" s="780"/>
      <c r="DAA28" s="780"/>
      <c r="DAB28" s="780"/>
      <c r="DAC28" s="780"/>
      <c r="DAD28" s="780"/>
      <c r="DAE28" s="780"/>
      <c r="DAF28" s="780"/>
      <c r="DAG28" s="780"/>
      <c r="DAH28" s="780"/>
      <c r="DAI28" s="780"/>
      <c r="DAJ28" s="780"/>
      <c r="DAK28" s="780"/>
      <c r="DAL28" s="780"/>
      <c r="DAM28" s="780"/>
      <c r="DAN28" s="780"/>
      <c r="DAO28" s="780"/>
      <c r="DAP28" s="780"/>
      <c r="DAQ28" s="780"/>
      <c r="DAR28" s="780"/>
      <c r="DAS28" s="780"/>
      <c r="DAT28" s="780"/>
      <c r="DAU28" s="780"/>
      <c r="DAV28" s="780"/>
      <c r="DAW28" s="780"/>
      <c r="DAX28" s="780"/>
      <c r="DAY28" s="780"/>
      <c r="DAZ28" s="780"/>
      <c r="DBA28" s="780"/>
      <c r="DBB28" s="780"/>
      <c r="DBC28" s="780"/>
      <c r="DBD28" s="780"/>
      <c r="DBE28" s="780"/>
      <c r="DBF28" s="780"/>
      <c r="DBG28" s="780"/>
      <c r="DBH28" s="780"/>
      <c r="DBI28" s="780"/>
      <c r="DBJ28" s="780"/>
      <c r="DBK28" s="780"/>
      <c r="DBL28" s="780"/>
      <c r="DBM28" s="780"/>
      <c r="DBN28" s="780"/>
      <c r="DBO28" s="780"/>
      <c r="DBP28" s="780"/>
      <c r="DBQ28" s="780"/>
      <c r="DBR28" s="780"/>
      <c r="DBS28" s="780"/>
      <c r="DBT28" s="780"/>
      <c r="DBU28" s="780"/>
      <c r="DBV28" s="780"/>
      <c r="DBW28" s="780"/>
      <c r="DBX28" s="780"/>
      <c r="DBY28" s="780"/>
      <c r="DBZ28" s="780"/>
      <c r="DCA28" s="780"/>
      <c r="DCB28" s="780"/>
      <c r="DCC28" s="780"/>
      <c r="DCD28" s="780"/>
      <c r="DCE28" s="780"/>
      <c r="DCF28" s="780"/>
      <c r="DCG28" s="780"/>
      <c r="DCH28" s="780"/>
      <c r="DCI28" s="780"/>
      <c r="DCJ28" s="780"/>
      <c r="DCK28" s="780"/>
      <c r="DCL28" s="780"/>
      <c r="DCM28" s="780"/>
      <c r="DCN28" s="780"/>
      <c r="DCO28" s="780"/>
      <c r="DCP28" s="780"/>
      <c r="DCQ28" s="780"/>
      <c r="DCR28" s="780"/>
      <c r="DCS28" s="780"/>
      <c r="DCT28" s="780"/>
      <c r="DCU28" s="780"/>
      <c r="DCV28" s="780"/>
      <c r="DCW28" s="780"/>
      <c r="DCX28" s="780"/>
      <c r="DCY28" s="780"/>
      <c r="DCZ28" s="780"/>
      <c r="DDA28" s="780"/>
      <c r="DDB28" s="780"/>
      <c r="DDC28" s="780"/>
      <c r="DDD28" s="780"/>
      <c r="DDE28" s="780"/>
      <c r="DDF28" s="780"/>
      <c r="DDG28" s="780"/>
      <c r="DDH28" s="780"/>
      <c r="DDI28" s="780"/>
      <c r="DDJ28" s="780"/>
      <c r="DDK28" s="780"/>
      <c r="DDL28" s="780"/>
      <c r="DDM28" s="780"/>
      <c r="DDN28" s="780"/>
      <c r="DDO28" s="780"/>
      <c r="DDP28" s="780"/>
      <c r="DDQ28" s="780"/>
      <c r="DDR28" s="780"/>
      <c r="DDS28" s="780"/>
      <c r="DDT28" s="780"/>
      <c r="DDU28" s="780"/>
      <c r="DDV28" s="780"/>
      <c r="DDW28" s="780"/>
      <c r="DDX28" s="780"/>
      <c r="DDY28" s="780"/>
      <c r="DDZ28" s="780"/>
      <c r="DEA28" s="780"/>
      <c r="DEB28" s="780"/>
      <c r="DEC28" s="780"/>
      <c r="DED28" s="780"/>
      <c r="DEE28" s="780"/>
      <c r="DEF28" s="780"/>
      <c r="DEG28" s="780"/>
      <c r="DEH28" s="780"/>
      <c r="DEI28" s="780"/>
      <c r="DEJ28" s="780"/>
      <c r="DEK28" s="780"/>
      <c r="DEL28" s="780"/>
      <c r="DEM28" s="780"/>
      <c r="DEN28" s="780"/>
      <c r="DEO28" s="780"/>
      <c r="DEP28" s="780"/>
      <c r="DEQ28" s="780"/>
      <c r="DER28" s="780"/>
      <c r="DES28" s="780"/>
      <c r="DET28" s="780"/>
      <c r="DEU28" s="780"/>
      <c r="DEV28" s="780"/>
      <c r="DEW28" s="780"/>
      <c r="DEX28" s="780"/>
      <c r="DEY28" s="780"/>
      <c r="DEZ28" s="780"/>
      <c r="DFA28" s="780"/>
      <c r="DFB28" s="780"/>
      <c r="DFC28" s="780"/>
      <c r="DFD28" s="780"/>
      <c r="DFE28" s="780"/>
      <c r="DFF28" s="780"/>
      <c r="DFG28" s="780"/>
      <c r="DFH28" s="780"/>
      <c r="DFI28" s="780"/>
      <c r="DFJ28" s="780"/>
      <c r="DFK28" s="780"/>
      <c r="DFL28" s="780"/>
      <c r="DFM28" s="780"/>
      <c r="DFN28" s="780"/>
      <c r="DFO28" s="780"/>
      <c r="DFP28" s="780"/>
      <c r="DFQ28" s="780"/>
      <c r="DFR28" s="780"/>
      <c r="DFS28" s="780"/>
      <c r="DFT28" s="780"/>
      <c r="DFU28" s="780"/>
      <c r="DFV28" s="780"/>
      <c r="DFW28" s="780"/>
      <c r="DFX28" s="780"/>
      <c r="DFY28" s="780"/>
      <c r="DFZ28" s="780"/>
      <c r="DGA28" s="780"/>
      <c r="DGB28" s="780"/>
      <c r="DGC28" s="780"/>
      <c r="DGD28" s="780"/>
      <c r="DGE28" s="780"/>
      <c r="DGF28" s="780"/>
      <c r="DGG28" s="780"/>
      <c r="DGH28" s="780"/>
      <c r="DGI28" s="780"/>
      <c r="DGJ28" s="780"/>
      <c r="DGK28" s="780"/>
      <c r="DGL28" s="780"/>
      <c r="DGM28" s="780"/>
      <c r="DGN28" s="780"/>
      <c r="DGO28" s="780"/>
      <c r="DGP28" s="780"/>
      <c r="DGQ28" s="780"/>
      <c r="DGR28" s="780"/>
      <c r="DGS28" s="780"/>
      <c r="DGT28" s="780"/>
      <c r="DGU28" s="780"/>
      <c r="DGV28" s="780"/>
      <c r="DGW28" s="780"/>
      <c r="DGX28" s="780"/>
      <c r="DGY28" s="780"/>
      <c r="DGZ28" s="780"/>
      <c r="DHA28" s="780"/>
      <c r="DHB28" s="780"/>
      <c r="DHC28" s="780"/>
      <c r="DHD28" s="780"/>
      <c r="DHE28" s="780"/>
      <c r="DHF28" s="780"/>
      <c r="DHG28" s="780"/>
      <c r="DHH28" s="780"/>
      <c r="DHI28" s="780"/>
      <c r="DHJ28" s="780"/>
      <c r="DHK28" s="780"/>
      <c r="DHL28" s="780"/>
      <c r="DHM28" s="780"/>
      <c r="DHN28" s="780"/>
      <c r="DHO28" s="780"/>
      <c r="DHP28" s="780"/>
      <c r="DHQ28" s="780"/>
      <c r="DHR28" s="780"/>
      <c r="DHS28" s="780"/>
      <c r="DHT28" s="780"/>
      <c r="DHU28" s="780"/>
      <c r="DHV28" s="780"/>
      <c r="DHW28" s="780"/>
      <c r="DHX28" s="780"/>
      <c r="DHY28" s="780"/>
      <c r="DHZ28" s="780"/>
      <c r="DIA28" s="780"/>
      <c r="DIB28" s="780"/>
      <c r="DIC28" s="780"/>
      <c r="DID28" s="780"/>
      <c r="DIE28" s="780"/>
      <c r="DIF28" s="780"/>
      <c r="DIG28" s="780"/>
      <c r="DIH28" s="780"/>
      <c r="DII28" s="780"/>
      <c r="DIJ28" s="780"/>
      <c r="DIK28" s="780"/>
      <c r="DIL28" s="780"/>
      <c r="DIM28" s="780"/>
      <c r="DIN28" s="780"/>
      <c r="DIO28" s="780"/>
      <c r="DIP28" s="780"/>
      <c r="DIQ28" s="780"/>
      <c r="DIR28" s="780"/>
      <c r="DIS28" s="780"/>
      <c r="DIT28" s="780"/>
      <c r="DIU28" s="780"/>
      <c r="DIV28" s="780"/>
      <c r="DIW28" s="780"/>
      <c r="DIX28" s="780"/>
      <c r="DIY28" s="780"/>
      <c r="DIZ28" s="780"/>
      <c r="DJA28" s="780"/>
      <c r="DJB28" s="780"/>
      <c r="DJC28" s="780"/>
      <c r="DJD28" s="780"/>
      <c r="DJE28" s="780"/>
      <c r="DJF28" s="780"/>
      <c r="DJG28" s="780"/>
      <c r="DJH28" s="780"/>
      <c r="DJI28" s="780"/>
      <c r="DJJ28" s="780"/>
      <c r="DJK28" s="780"/>
      <c r="DJL28" s="780"/>
      <c r="DJM28" s="780"/>
      <c r="DJN28" s="780"/>
      <c r="DJO28" s="780"/>
      <c r="DJP28" s="780"/>
      <c r="DJQ28" s="780"/>
      <c r="DJR28" s="780"/>
      <c r="DJS28" s="780"/>
      <c r="DJT28" s="780"/>
      <c r="DJU28" s="780"/>
      <c r="DJV28" s="780"/>
      <c r="DJW28" s="780"/>
      <c r="DJX28" s="780"/>
      <c r="DJY28" s="780"/>
      <c r="DJZ28" s="780"/>
      <c r="DKA28" s="780"/>
      <c r="DKB28" s="780"/>
      <c r="DKC28" s="780"/>
      <c r="DKD28" s="780"/>
      <c r="DKE28" s="780"/>
      <c r="DKF28" s="780"/>
      <c r="DKG28" s="780"/>
      <c r="DKH28" s="780"/>
      <c r="DKI28" s="780"/>
      <c r="DKJ28" s="780"/>
      <c r="DKK28" s="780"/>
      <c r="DKL28" s="780"/>
      <c r="DKM28" s="780"/>
      <c r="DKN28" s="780"/>
      <c r="DKO28" s="780"/>
      <c r="DKP28" s="780"/>
      <c r="DKQ28" s="780"/>
      <c r="DKR28" s="780"/>
      <c r="DKS28" s="780"/>
      <c r="DKT28" s="780"/>
      <c r="DKU28" s="780"/>
      <c r="DKV28" s="780"/>
      <c r="DKW28" s="780"/>
      <c r="DKX28" s="780"/>
      <c r="DKY28" s="780"/>
      <c r="DKZ28" s="780"/>
      <c r="DLA28" s="780"/>
      <c r="DLB28" s="780"/>
      <c r="DLC28" s="780"/>
      <c r="DLD28" s="780"/>
      <c r="DLE28" s="780"/>
      <c r="DLF28" s="780"/>
      <c r="DLG28" s="780"/>
      <c r="DLH28" s="780"/>
      <c r="DLI28" s="780"/>
      <c r="DLJ28" s="780"/>
      <c r="DLK28" s="780"/>
      <c r="DLL28" s="780"/>
      <c r="DLM28" s="780"/>
      <c r="DLN28" s="780"/>
      <c r="DLO28" s="780"/>
      <c r="DLP28" s="780"/>
      <c r="DLQ28" s="780"/>
      <c r="DLR28" s="780"/>
      <c r="DLS28" s="780"/>
      <c r="DLT28" s="780"/>
      <c r="DLU28" s="780"/>
      <c r="DLV28" s="780"/>
      <c r="DLW28" s="780"/>
      <c r="DLX28" s="780"/>
      <c r="DLY28" s="780"/>
      <c r="DLZ28" s="780"/>
      <c r="DMA28" s="780"/>
      <c r="DMB28" s="780"/>
      <c r="DMC28" s="780"/>
      <c r="DMD28" s="780"/>
      <c r="DME28" s="780"/>
      <c r="DMF28" s="780"/>
      <c r="DMG28" s="780"/>
      <c r="DMH28" s="780"/>
      <c r="DMI28" s="780"/>
      <c r="DMJ28" s="780"/>
      <c r="DMK28" s="780"/>
      <c r="DML28" s="780"/>
      <c r="DMM28" s="780"/>
      <c r="DMN28" s="780"/>
      <c r="DMO28" s="780"/>
      <c r="DMP28" s="780"/>
      <c r="DMQ28" s="780"/>
      <c r="DMR28" s="780"/>
      <c r="DMS28" s="780"/>
      <c r="DMT28" s="780"/>
      <c r="DMU28" s="780"/>
      <c r="DMV28" s="780"/>
      <c r="DMW28" s="780"/>
      <c r="DMX28" s="780"/>
      <c r="DMY28" s="780"/>
      <c r="DMZ28" s="780"/>
      <c r="DNA28" s="780"/>
      <c r="DNB28" s="780"/>
      <c r="DNC28" s="780"/>
      <c r="DND28" s="780"/>
      <c r="DNE28" s="780"/>
      <c r="DNF28" s="780"/>
      <c r="DNG28" s="780"/>
      <c r="DNH28" s="780"/>
      <c r="DNI28" s="780"/>
      <c r="DNJ28" s="780"/>
      <c r="DNK28" s="780"/>
      <c r="DNL28" s="780"/>
      <c r="DNM28" s="780"/>
      <c r="DNN28" s="780"/>
      <c r="DNO28" s="780"/>
      <c r="DNP28" s="780"/>
      <c r="DNQ28" s="780"/>
      <c r="DNR28" s="780"/>
      <c r="DNS28" s="780"/>
      <c r="DNT28" s="780"/>
      <c r="DNU28" s="780"/>
      <c r="DNV28" s="780"/>
      <c r="DNW28" s="780"/>
      <c r="DNX28" s="780"/>
      <c r="DNY28" s="780"/>
      <c r="DNZ28" s="780"/>
      <c r="DOA28" s="780"/>
      <c r="DOB28" s="780"/>
      <c r="DOC28" s="780"/>
      <c r="DOD28" s="780"/>
      <c r="DOE28" s="780"/>
      <c r="DOF28" s="780"/>
      <c r="DOG28" s="780"/>
      <c r="DOH28" s="780"/>
      <c r="DOI28" s="780"/>
      <c r="DOJ28" s="780"/>
      <c r="DOK28" s="780"/>
      <c r="DOL28" s="780"/>
      <c r="DOM28" s="780"/>
      <c r="DON28" s="780"/>
      <c r="DOO28" s="780"/>
      <c r="DOP28" s="780"/>
      <c r="DOQ28" s="780"/>
      <c r="DOR28" s="780"/>
      <c r="DOS28" s="780"/>
      <c r="DOT28" s="780"/>
      <c r="DOU28" s="780"/>
      <c r="DOV28" s="780"/>
      <c r="DOW28" s="780"/>
      <c r="DOX28" s="780"/>
      <c r="DOY28" s="780"/>
      <c r="DOZ28" s="780"/>
      <c r="DPA28" s="780"/>
      <c r="DPB28" s="780"/>
      <c r="DPC28" s="780"/>
      <c r="DPD28" s="780"/>
      <c r="DPE28" s="780"/>
      <c r="DPF28" s="780"/>
      <c r="DPG28" s="780"/>
      <c r="DPH28" s="780"/>
      <c r="DPI28" s="780"/>
      <c r="DPJ28" s="780"/>
      <c r="DPK28" s="780"/>
      <c r="DPL28" s="780"/>
      <c r="DPM28" s="780"/>
      <c r="DPN28" s="780"/>
      <c r="DPO28" s="780"/>
      <c r="DPP28" s="780"/>
      <c r="DPQ28" s="780"/>
      <c r="DPR28" s="780"/>
      <c r="DPS28" s="780"/>
      <c r="DPT28" s="780"/>
      <c r="DPU28" s="780"/>
      <c r="DPV28" s="780"/>
      <c r="DPW28" s="780"/>
      <c r="DPX28" s="780"/>
      <c r="DPY28" s="780"/>
      <c r="DPZ28" s="780"/>
      <c r="DQA28" s="780"/>
      <c r="DQB28" s="780"/>
      <c r="DQC28" s="780"/>
      <c r="DQD28" s="780"/>
      <c r="DQE28" s="780"/>
      <c r="DQF28" s="780"/>
      <c r="DQG28" s="780"/>
      <c r="DQH28" s="780"/>
      <c r="DQI28" s="780"/>
      <c r="DQJ28" s="780"/>
      <c r="DQK28" s="780"/>
      <c r="DQL28" s="780"/>
      <c r="DQM28" s="780"/>
      <c r="DQN28" s="780"/>
      <c r="DQO28" s="780"/>
      <c r="DQP28" s="780"/>
      <c r="DQQ28" s="780"/>
      <c r="DQR28" s="780"/>
      <c r="DQS28" s="780"/>
      <c r="DQT28" s="780"/>
      <c r="DQU28" s="780"/>
      <c r="DQV28" s="780"/>
      <c r="DQW28" s="780"/>
      <c r="DQX28" s="780"/>
      <c r="DQY28" s="780"/>
      <c r="DQZ28" s="780"/>
      <c r="DRA28" s="780"/>
      <c r="DRB28" s="780"/>
      <c r="DRC28" s="780"/>
      <c r="DRD28" s="780"/>
      <c r="DRE28" s="780"/>
      <c r="DRF28" s="780"/>
      <c r="DRG28" s="780"/>
      <c r="DRH28" s="780"/>
      <c r="DRI28" s="780"/>
      <c r="DRJ28" s="780"/>
      <c r="DRK28" s="780"/>
      <c r="DRL28" s="780"/>
      <c r="DRM28" s="780"/>
      <c r="DRN28" s="780"/>
      <c r="DRO28" s="780"/>
      <c r="DRP28" s="780"/>
      <c r="DRQ28" s="780"/>
      <c r="DRR28" s="780"/>
      <c r="DRS28" s="780"/>
      <c r="DRT28" s="780"/>
      <c r="DRU28" s="780"/>
      <c r="DRV28" s="780"/>
      <c r="DRW28" s="780"/>
      <c r="DRX28" s="780"/>
      <c r="DRY28" s="780"/>
      <c r="DRZ28" s="780"/>
      <c r="DSA28" s="780"/>
      <c r="DSB28" s="780"/>
      <c r="DSC28" s="780"/>
      <c r="DSD28" s="780"/>
      <c r="DSE28" s="780"/>
      <c r="DSF28" s="780"/>
      <c r="DSG28" s="780"/>
      <c r="DSH28" s="780"/>
      <c r="DSI28" s="780"/>
      <c r="DSJ28" s="780"/>
      <c r="DSK28" s="780"/>
      <c r="DSL28" s="780"/>
      <c r="DSM28" s="780"/>
      <c r="DSN28" s="780"/>
      <c r="DSO28" s="780"/>
      <c r="DSP28" s="780"/>
      <c r="DSQ28" s="780"/>
      <c r="DSR28" s="780"/>
      <c r="DSS28" s="780"/>
      <c r="DST28" s="780"/>
      <c r="DSU28" s="780"/>
      <c r="DSV28" s="780"/>
      <c r="DSW28" s="780"/>
      <c r="DSX28" s="780"/>
      <c r="DSY28" s="780"/>
      <c r="DSZ28" s="780"/>
      <c r="DTA28" s="780"/>
      <c r="DTB28" s="780"/>
      <c r="DTC28" s="780"/>
      <c r="DTD28" s="780"/>
      <c r="DTE28" s="780"/>
      <c r="DTF28" s="780"/>
      <c r="DTG28" s="780"/>
      <c r="DTH28" s="780"/>
      <c r="DTI28" s="780"/>
      <c r="DTJ28" s="780"/>
      <c r="DTK28" s="780"/>
      <c r="DTL28" s="780"/>
      <c r="DTM28" s="780"/>
      <c r="DTN28" s="780"/>
      <c r="DTO28" s="780"/>
      <c r="DTP28" s="780"/>
      <c r="DTQ28" s="780"/>
      <c r="DTR28" s="780"/>
      <c r="DTS28" s="780"/>
      <c r="DTT28" s="780"/>
      <c r="DTU28" s="780"/>
      <c r="DTV28" s="780"/>
      <c r="DTW28" s="780"/>
      <c r="DTX28" s="780"/>
      <c r="DTY28" s="780"/>
      <c r="DTZ28" s="780"/>
      <c r="DUA28" s="780"/>
      <c r="DUB28" s="780"/>
      <c r="DUC28" s="780"/>
      <c r="DUD28" s="780"/>
      <c r="DUE28" s="780"/>
      <c r="DUF28" s="780"/>
      <c r="DUG28" s="780"/>
      <c r="DUH28" s="780"/>
      <c r="DUI28" s="780"/>
      <c r="DUJ28" s="780"/>
      <c r="DUK28" s="780"/>
      <c r="DUL28" s="780"/>
      <c r="DUM28" s="780"/>
      <c r="DUN28" s="780"/>
      <c r="DUO28" s="780"/>
      <c r="DUP28" s="780"/>
      <c r="DUQ28" s="780"/>
      <c r="DUR28" s="780"/>
      <c r="DUS28" s="780"/>
      <c r="DUT28" s="780"/>
      <c r="DUU28" s="780"/>
      <c r="DUV28" s="780"/>
      <c r="DUW28" s="780"/>
      <c r="DUX28" s="780"/>
      <c r="DUY28" s="780"/>
      <c r="DUZ28" s="780"/>
      <c r="DVA28" s="780"/>
      <c r="DVB28" s="780"/>
      <c r="DVC28" s="780"/>
      <c r="DVD28" s="780"/>
      <c r="DVE28" s="780"/>
      <c r="DVF28" s="780"/>
      <c r="DVG28" s="780"/>
      <c r="DVH28" s="780"/>
      <c r="DVI28" s="780"/>
      <c r="DVJ28" s="780"/>
      <c r="DVK28" s="780"/>
      <c r="DVL28" s="780"/>
      <c r="DVM28" s="780"/>
      <c r="DVN28" s="780"/>
      <c r="DVO28" s="780"/>
      <c r="DVP28" s="780"/>
      <c r="DVQ28" s="780"/>
      <c r="DVR28" s="780"/>
      <c r="DVS28" s="780"/>
      <c r="DVT28" s="780"/>
      <c r="DVU28" s="780"/>
      <c r="DVV28" s="780"/>
      <c r="DVW28" s="780"/>
      <c r="DVX28" s="780"/>
      <c r="DVY28" s="780"/>
      <c r="DVZ28" s="780"/>
      <c r="DWA28" s="780"/>
      <c r="DWB28" s="780"/>
      <c r="DWC28" s="780"/>
      <c r="DWD28" s="780"/>
      <c r="DWE28" s="780"/>
      <c r="DWF28" s="780"/>
      <c r="DWG28" s="780"/>
      <c r="DWH28" s="780"/>
      <c r="DWI28" s="780"/>
      <c r="DWJ28" s="780"/>
      <c r="DWK28" s="780"/>
      <c r="DWL28" s="780"/>
      <c r="DWM28" s="780"/>
      <c r="DWN28" s="780"/>
      <c r="DWO28" s="780"/>
      <c r="DWP28" s="780"/>
      <c r="DWQ28" s="780"/>
      <c r="DWR28" s="780"/>
      <c r="DWS28" s="780"/>
      <c r="DWT28" s="780"/>
      <c r="DWU28" s="780"/>
      <c r="DWV28" s="780"/>
      <c r="DWW28" s="780"/>
      <c r="DWX28" s="780"/>
      <c r="DWY28" s="780"/>
      <c r="DWZ28" s="780"/>
      <c r="DXA28" s="780"/>
      <c r="DXB28" s="780"/>
      <c r="DXC28" s="780"/>
      <c r="DXD28" s="780"/>
      <c r="DXE28" s="780"/>
      <c r="DXF28" s="780"/>
      <c r="DXG28" s="780"/>
      <c r="DXH28" s="780"/>
      <c r="DXI28" s="780"/>
      <c r="DXJ28" s="780"/>
      <c r="DXK28" s="780"/>
      <c r="DXL28" s="780"/>
      <c r="DXM28" s="780"/>
      <c r="DXN28" s="780"/>
      <c r="DXO28" s="780"/>
      <c r="DXP28" s="780"/>
      <c r="DXQ28" s="780"/>
      <c r="DXR28" s="780"/>
      <c r="DXS28" s="780"/>
      <c r="DXT28" s="780"/>
      <c r="DXU28" s="780"/>
      <c r="DXV28" s="780"/>
      <c r="DXW28" s="780"/>
      <c r="DXX28" s="780"/>
      <c r="DXY28" s="780"/>
      <c r="DXZ28" s="780"/>
      <c r="DYA28" s="780"/>
      <c r="DYB28" s="780"/>
      <c r="DYC28" s="780"/>
      <c r="DYD28" s="780"/>
      <c r="DYE28" s="780"/>
      <c r="DYF28" s="780"/>
      <c r="DYG28" s="780"/>
      <c r="DYH28" s="780"/>
      <c r="DYI28" s="780"/>
      <c r="DYJ28" s="780"/>
      <c r="DYK28" s="780"/>
      <c r="DYL28" s="780"/>
      <c r="DYM28" s="780"/>
      <c r="DYN28" s="780"/>
      <c r="DYO28" s="780"/>
      <c r="DYP28" s="780"/>
      <c r="DYQ28" s="780"/>
      <c r="DYR28" s="780"/>
      <c r="DYS28" s="780"/>
      <c r="DYT28" s="780"/>
      <c r="DYU28" s="780"/>
      <c r="DYV28" s="780"/>
      <c r="DYW28" s="780"/>
      <c r="DYX28" s="780"/>
      <c r="DYY28" s="780"/>
      <c r="DYZ28" s="780"/>
      <c r="DZA28" s="780"/>
      <c r="DZB28" s="780"/>
      <c r="DZC28" s="780"/>
      <c r="DZD28" s="780"/>
      <c r="DZE28" s="780"/>
      <c r="DZF28" s="780"/>
      <c r="DZG28" s="780"/>
      <c r="DZH28" s="780"/>
      <c r="DZI28" s="780"/>
      <c r="DZJ28" s="780"/>
      <c r="DZK28" s="780"/>
      <c r="DZL28" s="780"/>
      <c r="DZM28" s="780"/>
      <c r="DZN28" s="780"/>
      <c r="DZO28" s="780"/>
      <c r="DZP28" s="780"/>
      <c r="DZQ28" s="780"/>
      <c r="DZR28" s="780"/>
      <c r="DZS28" s="780"/>
      <c r="DZT28" s="780"/>
      <c r="DZU28" s="780"/>
      <c r="DZV28" s="780"/>
      <c r="DZW28" s="780"/>
      <c r="DZX28" s="780"/>
      <c r="DZY28" s="780"/>
      <c r="DZZ28" s="780"/>
      <c r="EAA28" s="780"/>
      <c r="EAB28" s="780"/>
      <c r="EAC28" s="780"/>
      <c r="EAD28" s="780"/>
      <c r="EAE28" s="780"/>
      <c r="EAF28" s="780"/>
      <c r="EAG28" s="780"/>
      <c r="EAH28" s="780"/>
      <c r="EAI28" s="780"/>
      <c r="EAJ28" s="780"/>
      <c r="EAK28" s="780"/>
      <c r="EAL28" s="780"/>
      <c r="EAM28" s="780"/>
      <c r="EAN28" s="780"/>
      <c r="EAO28" s="780"/>
      <c r="EAP28" s="780"/>
      <c r="EAQ28" s="780"/>
      <c r="EAR28" s="780"/>
      <c r="EAS28" s="780"/>
      <c r="EAT28" s="780"/>
      <c r="EAU28" s="780"/>
      <c r="EAV28" s="780"/>
      <c r="EAW28" s="780"/>
      <c r="EAX28" s="780"/>
      <c r="EAY28" s="780"/>
      <c r="EAZ28" s="780"/>
      <c r="EBA28" s="780"/>
      <c r="EBB28" s="780"/>
      <c r="EBC28" s="780"/>
      <c r="EBD28" s="780"/>
      <c r="EBE28" s="780"/>
      <c r="EBF28" s="780"/>
      <c r="EBG28" s="780"/>
      <c r="EBH28" s="780"/>
      <c r="EBI28" s="780"/>
      <c r="EBJ28" s="780"/>
      <c r="EBK28" s="780"/>
      <c r="EBL28" s="780"/>
      <c r="EBM28" s="780"/>
      <c r="EBN28" s="780"/>
      <c r="EBO28" s="780"/>
      <c r="EBP28" s="780"/>
      <c r="EBQ28" s="780"/>
      <c r="EBR28" s="780"/>
      <c r="EBS28" s="780"/>
      <c r="EBT28" s="780"/>
      <c r="EBU28" s="780"/>
      <c r="EBV28" s="780"/>
      <c r="EBW28" s="780"/>
      <c r="EBX28" s="780"/>
      <c r="EBY28" s="780"/>
      <c r="EBZ28" s="780"/>
      <c r="ECA28" s="780"/>
      <c r="ECB28" s="780"/>
      <c r="ECC28" s="780"/>
      <c r="ECD28" s="780"/>
      <c r="ECE28" s="780"/>
      <c r="ECF28" s="780"/>
      <c r="ECG28" s="780"/>
      <c r="ECH28" s="780"/>
      <c r="ECI28" s="780"/>
      <c r="ECJ28" s="780"/>
      <c r="ECK28" s="780"/>
      <c r="ECL28" s="780"/>
      <c r="ECM28" s="780"/>
      <c r="ECN28" s="780"/>
      <c r="ECO28" s="780"/>
      <c r="ECP28" s="780"/>
      <c r="ECQ28" s="780"/>
      <c r="ECR28" s="780"/>
      <c r="ECS28" s="780"/>
      <c r="ECT28" s="780"/>
      <c r="ECU28" s="780"/>
      <c r="ECV28" s="780"/>
      <c r="ECW28" s="780"/>
      <c r="ECX28" s="780"/>
      <c r="ECY28" s="780"/>
      <c r="ECZ28" s="780"/>
      <c r="EDA28" s="780"/>
      <c r="EDB28" s="780"/>
      <c r="EDC28" s="780"/>
      <c r="EDD28" s="780"/>
      <c r="EDE28" s="780"/>
      <c r="EDF28" s="780"/>
      <c r="EDG28" s="780"/>
      <c r="EDH28" s="780"/>
      <c r="EDI28" s="780"/>
      <c r="EDJ28" s="780"/>
      <c r="EDK28" s="780"/>
      <c r="EDL28" s="780"/>
      <c r="EDM28" s="780"/>
      <c r="EDN28" s="780"/>
      <c r="EDO28" s="780"/>
      <c r="EDP28" s="780"/>
      <c r="EDQ28" s="780"/>
      <c r="EDR28" s="780"/>
      <c r="EDS28" s="780"/>
      <c r="EDT28" s="780"/>
      <c r="EDU28" s="780"/>
      <c r="EDV28" s="780"/>
      <c r="EDW28" s="780"/>
      <c r="EDX28" s="780"/>
      <c r="EDY28" s="780"/>
      <c r="EDZ28" s="780"/>
      <c r="EEA28" s="780"/>
      <c r="EEB28" s="780"/>
      <c r="EEC28" s="780"/>
      <c r="EED28" s="780"/>
      <c r="EEE28" s="780"/>
      <c r="EEF28" s="780"/>
      <c r="EEG28" s="780"/>
      <c r="EEH28" s="780"/>
      <c r="EEI28" s="780"/>
      <c r="EEJ28" s="780"/>
      <c r="EEK28" s="780"/>
      <c r="EEL28" s="780"/>
      <c r="EEM28" s="780"/>
      <c r="EEN28" s="780"/>
      <c r="EEO28" s="780"/>
      <c r="EEP28" s="780"/>
      <c r="EEQ28" s="780"/>
      <c r="EER28" s="780"/>
      <c r="EES28" s="780"/>
      <c r="EET28" s="780"/>
      <c r="EEU28" s="780"/>
      <c r="EEV28" s="780"/>
      <c r="EEW28" s="780"/>
      <c r="EEX28" s="780"/>
      <c r="EEY28" s="780"/>
      <c r="EEZ28" s="780"/>
      <c r="EFA28" s="780"/>
      <c r="EFB28" s="780"/>
      <c r="EFC28" s="780"/>
      <c r="EFD28" s="780"/>
      <c r="EFE28" s="780"/>
      <c r="EFF28" s="780"/>
      <c r="EFG28" s="780"/>
      <c r="EFH28" s="780"/>
      <c r="EFI28" s="780"/>
      <c r="EFJ28" s="780"/>
      <c r="EFK28" s="780"/>
      <c r="EFL28" s="780"/>
      <c r="EFM28" s="780"/>
      <c r="EFN28" s="780"/>
      <c r="EFO28" s="780"/>
      <c r="EFP28" s="780"/>
      <c r="EFQ28" s="780"/>
      <c r="EFR28" s="780"/>
      <c r="EFS28" s="780"/>
      <c r="EFT28" s="780"/>
      <c r="EFU28" s="780"/>
      <c r="EFV28" s="780"/>
      <c r="EFW28" s="780"/>
      <c r="EFX28" s="780"/>
      <c r="EFY28" s="780"/>
      <c r="EFZ28" s="780"/>
      <c r="EGA28" s="780"/>
      <c r="EGB28" s="780"/>
      <c r="EGC28" s="780"/>
      <c r="EGD28" s="780"/>
      <c r="EGE28" s="780"/>
      <c r="EGF28" s="780"/>
      <c r="EGG28" s="780"/>
      <c r="EGH28" s="780"/>
      <c r="EGI28" s="780"/>
      <c r="EGJ28" s="780"/>
      <c r="EGK28" s="780"/>
      <c r="EGL28" s="780"/>
      <c r="EGM28" s="780"/>
      <c r="EGN28" s="780"/>
      <c r="EGO28" s="780"/>
      <c r="EGP28" s="780"/>
      <c r="EGQ28" s="780"/>
      <c r="EGR28" s="780"/>
      <c r="EGS28" s="780"/>
      <c r="EGT28" s="780"/>
      <c r="EGU28" s="780"/>
      <c r="EGV28" s="780"/>
      <c r="EGW28" s="780"/>
      <c r="EGX28" s="780"/>
      <c r="EGY28" s="780"/>
      <c r="EGZ28" s="780"/>
      <c r="EHA28" s="780"/>
      <c r="EHB28" s="780"/>
      <c r="EHC28" s="780"/>
      <c r="EHD28" s="780"/>
      <c r="EHE28" s="780"/>
      <c r="EHF28" s="780"/>
      <c r="EHG28" s="780"/>
      <c r="EHH28" s="780"/>
      <c r="EHI28" s="780"/>
      <c r="EHJ28" s="780"/>
      <c r="EHK28" s="780"/>
      <c r="EHL28" s="780"/>
      <c r="EHM28" s="780"/>
      <c r="EHN28" s="780"/>
      <c r="EHO28" s="780"/>
      <c r="EHP28" s="780"/>
      <c r="EHQ28" s="780"/>
      <c r="EHR28" s="780"/>
      <c r="EHS28" s="780"/>
      <c r="EHT28" s="780"/>
      <c r="EHU28" s="780"/>
      <c r="EHV28" s="780"/>
      <c r="EHW28" s="780"/>
      <c r="EHX28" s="780"/>
      <c r="EHY28" s="780"/>
      <c r="EHZ28" s="780"/>
      <c r="EIA28" s="780"/>
      <c r="EIB28" s="780"/>
      <c r="EIC28" s="780"/>
      <c r="EID28" s="780"/>
      <c r="EIE28" s="780"/>
      <c r="EIF28" s="780"/>
      <c r="EIG28" s="780"/>
      <c r="EIH28" s="780"/>
      <c r="EII28" s="780"/>
      <c r="EIJ28" s="780"/>
      <c r="EIK28" s="780"/>
      <c r="EIL28" s="780"/>
      <c r="EIM28" s="780"/>
      <c r="EIN28" s="780"/>
      <c r="EIO28" s="780"/>
      <c r="EIP28" s="780"/>
      <c r="EIQ28" s="780"/>
      <c r="EIR28" s="780"/>
      <c r="EIS28" s="780"/>
      <c r="EIT28" s="780"/>
      <c r="EIU28" s="780"/>
      <c r="EIV28" s="780"/>
      <c r="EIW28" s="780"/>
      <c r="EIX28" s="780"/>
      <c r="EIY28" s="780"/>
      <c r="EIZ28" s="780"/>
      <c r="EJA28" s="780"/>
      <c r="EJB28" s="780"/>
      <c r="EJC28" s="780"/>
      <c r="EJD28" s="780"/>
      <c r="EJE28" s="780"/>
      <c r="EJF28" s="780"/>
      <c r="EJG28" s="780"/>
      <c r="EJH28" s="780"/>
      <c r="EJI28" s="780"/>
      <c r="EJJ28" s="780"/>
      <c r="EJK28" s="780"/>
      <c r="EJL28" s="780"/>
      <c r="EJM28" s="780"/>
      <c r="EJN28" s="780"/>
      <c r="EJO28" s="780"/>
      <c r="EJP28" s="780"/>
      <c r="EJQ28" s="780"/>
      <c r="EJR28" s="780"/>
      <c r="EJS28" s="780"/>
      <c r="EJT28" s="780"/>
      <c r="EJU28" s="780"/>
      <c r="EJV28" s="780"/>
      <c r="EJW28" s="780"/>
      <c r="EJX28" s="780"/>
      <c r="EJY28" s="780"/>
      <c r="EJZ28" s="780"/>
      <c r="EKA28" s="780"/>
      <c r="EKB28" s="780"/>
      <c r="EKC28" s="780"/>
      <c r="EKD28" s="780"/>
      <c r="EKE28" s="780"/>
      <c r="EKF28" s="780"/>
      <c r="EKG28" s="780"/>
      <c r="EKH28" s="780"/>
      <c r="EKI28" s="780"/>
      <c r="EKJ28" s="780"/>
      <c r="EKK28" s="780"/>
      <c r="EKL28" s="780"/>
      <c r="EKM28" s="780"/>
      <c r="EKN28" s="780"/>
      <c r="EKO28" s="780"/>
      <c r="EKP28" s="780"/>
      <c r="EKQ28" s="780"/>
      <c r="EKR28" s="780"/>
      <c r="EKS28" s="780"/>
      <c r="EKT28" s="780"/>
      <c r="EKU28" s="780"/>
      <c r="EKV28" s="780"/>
      <c r="EKW28" s="780"/>
      <c r="EKX28" s="780"/>
      <c r="EKY28" s="780"/>
      <c r="EKZ28" s="780"/>
      <c r="ELA28" s="780"/>
      <c r="ELB28" s="780"/>
      <c r="ELC28" s="780"/>
      <c r="ELD28" s="780"/>
      <c r="ELE28" s="780"/>
      <c r="ELF28" s="780"/>
      <c r="ELG28" s="780"/>
      <c r="ELH28" s="780"/>
      <c r="ELI28" s="780"/>
      <c r="ELJ28" s="780"/>
      <c r="ELK28" s="780"/>
      <c r="ELL28" s="780"/>
      <c r="ELM28" s="780"/>
      <c r="ELN28" s="780"/>
      <c r="ELO28" s="780"/>
      <c r="ELP28" s="780"/>
      <c r="ELQ28" s="780"/>
      <c r="ELR28" s="780"/>
      <c r="ELS28" s="780"/>
      <c r="ELT28" s="780"/>
      <c r="ELU28" s="780"/>
      <c r="ELV28" s="780"/>
      <c r="ELW28" s="780"/>
      <c r="ELX28" s="780"/>
      <c r="ELY28" s="780"/>
      <c r="ELZ28" s="780"/>
      <c r="EMA28" s="780"/>
      <c r="EMB28" s="780"/>
      <c r="EMC28" s="780"/>
      <c r="EMD28" s="780"/>
      <c r="EME28" s="780"/>
      <c r="EMF28" s="780"/>
      <c r="EMG28" s="780"/>
      <c r="EMH28" s="780"/>
      <c r="EMI28" s="780"/>
      <c r="EMJ28" s="780"/>
      <c r="EMK28" s="780"/>
      <c r="EML28" s="780"/>
      <c r="EMM28" s="780"/>
      <c r="EMN28" s="780"/>
      <c r="EMO28" s="780"/>
      <c r="EMP28" s="780"/>
      <c r="EMQ28" s="780"/>
      <c r="EMR28" s="780"/>
      <c r="EMS28" s="780"/>
      <c r="EMT28" s="780"/>
      <c r="EMU28" s="780"/>
      <c r="EMV28" s="780"/>
      <c r="EMW28" s="780"/>
      <c r="EMX28" s="780"/>
      <c r="EMY28" s="780"/>
      <c r="EMZ28" s="780"/>
      <c r="ENA28" s="780"/>
      <c r="ENB28" s="780"/>
      <c r="ENC28" s="780"/>
      <c r="END28" s="780"/>
      <c r="ENE28" s="780"/>
      <c r="ENF28" s="780"/>
      <c r="ENG28" s="780"/>
      <c r="ENH28" s="780"/>
      <c r="ENI28" s="780"/>
      <c r="ENJ28" s="780"/>
      <c r="ENK28" s="780"/>
      <c r="ENL28" s="780"/>
      <c r="ENM28" s="780"/>
      <c r="ENN28" s="780"/>
      <c r="ENO28" s="780"/>
      <c r="ENP28" s="780"/>
      <c r="ENQ28" s="780"/>
      <c r="ENR28" s="780"/>
      <c r="ENS28" s="780"/>
      <c r="ENT28" s="780"/>
      <c r="ENU28" s="780"/>
      <c r="ENV28" s="780"/>
      <c r="ENW28" s="780"/>
      <c r="ENX28" s="780"/>
      <c r="ENY28" s="780"/>
      <c r="ENZ28" s="780"/>
      <c r="EOA28" s="780"/>
      <c r="EOB28" s="780"/>
      <c r="EOC28" s="780"/>
      <c r="EOD28" s="780"/>
      <c r="EOE28" s="780"/>
      <c r="EOF28" s="780"/>
      <c r="EOG28" s="780"/>
      <c r="EOH28" s="780"/>
      <c r="EOI28" s="780"/>
      <c r="EOJ28" s="780"/>
      <c r="EOK28" s="780"/>
      <c r="EOL28" s="780"/>
      <c r="EOM28" s="780"/>
      <c r="EON28" s="780"/>
      <c r="EOO28" s="780"/>
      <c r="EOP28" s="780"/>
      <c r="EOQ28" s="780"/>
      <c r="EOR28" s="780"/>
      <c r="EOS28" s="780"/>
      <c r="EOT28" s="780"/>
      <c r="EOU28" s="780"/>
      <c r="EOV28" s="780"/>
      <c r="EOW28" s="780"/>
      <c r="EOX28" s="780"/>
      <c r="EOY28" s="780"/>
      <c r="EOZ28" s="780"/>
      <c r="EPA28" s="780"/>
      <c r="EPB28" s="780"/>
      <c r="EPC28" s="780"/>
      <c r="EPD28" s="780"/>
      <c r="EPE28" s="780"/>
      <c r="EPF28" s="780"/>
      <c r="EPG28" s="780"/>
      <c r="EPH28" s="780"/>
      <c r="EPI28" s="780"/>
      <c r="EPJ28" s="780"/>
      <c r="EPK28" s="780"/>
      <c r="EPL28" s="780"/>
      <c r="EPM28" s="780"/>
      <c r="EPN28" s="780"/>
      <c r="EPO28" s="780"/>
      <c r="EPP28" s="780"/>
      <c r="EPQ28" s="780"/>
      <c r="EPR28" s="780"/>
      <c r="EPS28" s="780"/>
      <c r="EPT28" s="780"/>
      <c r="EPU28" s="780"/>
      <c r="EPV28" s="780"/>
      <c r="EPW28" s="780"/>
      <c r="EPX28" s="780"/>
      <c r="EPY28" s="780"/>
      <c r="EPZ28" s="780"/>
      <c r="EQA28" s="780"/>
      <c r="EQB28" s="780"/>
      <c r="EQC28" s="780"/>
      <c r="EQD28" s="780"/>
      <c r="EQE28" s="780"/>
      <c r="EQF28" s="780"/>
      <c r="EQG28" s="780"/>
      <c r="EQH28" s="780"/>
      <c r="EQI28" s="780"/>
      <c r="EQJ28" s="780"/>
      <c r="EQK28" s="780"/>
      <c r="EQL28" s="780"/>
      <c r="EQM28" s="780"/>
      <c r="EQN28" s="780"/>
      <c r="EQO28" s="780"/>
      <c r="EQP28" s="780"/>
      <c r="EQQ28" s="780"/>
      <c r="EQR28" s="780"/>
      <c r="EQS28" s="780"/>
      <c r="EQT28" s="780"/>
      <c r="EQU28" s="780"/>
      <c r="EQV28" s="780"/>
      <c r="EQW28" s="780"/>
      <c r="EQX28" s="780"/>
      <c r="EQY28" s="780"/>
      <c r="EQZ28" s="780"/>
      <c r="ERA28" s="780"/>
      <c r="ERB28" s="780"/>
      <c r="ERC28" s="780"/>
      <c r="ERD28" s="780"/>
      <c r="ERE28" s="780"/>
      <c r="ERF28" s="780"/>
      <c r="ERG28" s="780"/>
      <c r="ERH28" s="780"/>
      <c r="ERI28" s="780"/>
      <c r="ERJ28" s="780"/>
      <c r="ERK28" s="780"/>
      <c r="ERL28" s="780"/>
      <c r="ERM28" s="780"/>
      <c r="ERN28" s="780"/>
      <c r="ERO28" s="780"/>
      <c r="ERP28" s="780"/>
      <c r="ERQ28" s="780"/>
      <c r="ERR28" s="780"/>
      <c r="ERS28" s="780"/>
      <c r="ERT28" s="780"/>
      <c r="ERU28" s="780"/>
      <c r="ERV28" s="780"/>
      <c r="ERW28" s="780"/>
      <c r="ERX28" s="780"/>
      <c r="ERY28" s="780"/>
      <c r="ERZ28" s="780"/>
      <c r="ESA28" s="780"/>
      <c r="ESB28" s="780"/>
      <c r="ESC28" s="780"/>
      <c r="ESD28" s="780"/>
      <c r="ESE28" s="780"/>
      <c r="ESF28" s="780"/>
      <c r="ESG28" s="780"/>
      <c r="ESH28" s="780"/>
      <c r="ESI28" s="780"/>
      <c r="ESJ28" s="780"/>
      <c r="ESK28" s="780"/>
      <c r="ESL28" s="780"/>
      <c r="ESM28" s="780"/>
      <c r="ESN28" s="780"/>
      <c r="ESO28" s="780"/>
      <c r="ESP28" s="780"/>
      <c r="ESQ28" s="780"/>
      <c r="ESR28" s="780"/>
      <c r="ESS28" s="780"/>
      <c r="EST28" s="780"/>
      <c r="ESU28" s="780"/>
      <c r="ESV28" s="780"/>
      <c r="ESW28" s="780"/>
      <c r="ESX28" s="780"/>
      <c r="ESY28" s="780"/>
      <c r="ESZ28" s="780"/>
      <c r="ETA28" s="780"/>
      <c r="ETB28" s="780"/>
      <c r="ETC28" s="780"/>
      <c r="ETD28" s="780"/>
      <c r="ETE28" s="780"/>
      <c r="ETF28" s="780"/>
      <c r="ETG28" s="780"/>
      <c r="ETH28" s="780"/>
      <c r="ETI28" s="780"/>
      <c r="ETJ28" s="780"/>
      <c r="ETK28" s="780"/>
      <c r="ETL28" s="780"/>
      <c r="ETM28" s="780"/>
      <c r="ETN28" s="780"/>
      <c r="ETO28" s="780"/>
      <c r="ETP28" s="780"/>
      <c r="ETQ28" s="780"/>
      <c r="ETR28" s="780"/>
      <c r="ETS28" s="780"/>
      <c r="ETT28" s="780"/>
      <c r="ETU28" s="780"/>
      <c r="ETV28" s="780"/>
      <c r="ETW28" s="780"/>
      <c r="ETX28" s="780"/>
      <c r="ETY28" s="780"/>
      <c r="ETZ28" s="780"/>
      <c r="EUA28" s="780"/>
      <c r="EUB28" s="780"/>
      <c r="EUC28" s="780"/>
      <c r="EUD28" s="780"/>
      <c r="EUE28" s="780"/>
      <c r="EUF28" s="780"/>
      <c r="EUG28" s="780"/>
      <c r="EUH28" s="780"/>
      <c r="EUI28" s="780"/>
      <c r="EUJ28" s="780"/>
      <c r="EUK28" s="780"/>
      <c r="EUL28" s="780"/>
      <c r="EUM28" s="780"/>
      <c r="EUN28" s="780"/>
      <c r="EUO28" s="780"/>
      <c r="EUP28" s="780"/>
      <c r="EUQ28" s="780"/>
      <c r="EUR28" s="780"/>
      <c r="EUS28" s="780"/>
      <c r="EUT28" s="780"/>
      <c r="EUU28" s="780"/>
      <c r="EUV28" s="780"/>
      <c r="EUW28" s="780"/>
      <c r="EUX28" s="780"/>
      <c r="EUY28" s="780"/>
      <c r="EUZ28" s="780"/>
      <c r="EVA28" s="780"/>
      <c r="EVB28" s="780"/>
      <c r="EVC28" s="780"/>
      <c r="EVD28" s="780"/>
      <c r="EVE28" s="780"/>
      <c r="EVF28" s="780"/>
      <c r="EVG28" s="780"/>
      <c r="EVH28" s="780"/>
      <c r="EVI28" s="780"/>
      <c r="EVJ28" s="780"/>
      <c r="EVK28" s="780"/>
      <c r="EVL28" s="780"/>
      <c r="EVM28" s="780"/>
      <c r="EVN28" s="780"/>
      <c r="EVO28" s="780"/>
      <c r="EVP28" s="780"/>
      <c r="EVQ28" s="780"/>
      <c r="EVR28" s="780"/>
      <c r="EVS28" s="780"/>
      <c r="EVT28" s="780"/>
      <c r="EVU28" s="780"/>
      <c r="EVV28" s="780"/>
      <c r="EVW28" s="780"/>
      <c r="EVX28" s="780"/>
      <c r="EVY28" s="780"/>
      <c r="EVZ28" s="780"/>
      <c r="EWA28" s="780"/>
      <c r="EWB28" s="780"/>
      <c r="EWC28" s="780"/>
      <c r="EWD28" s="780"/>
      <c r="EWE28" s="780"/>
      <c r="EWF28" s="780"/>
      <c r="EWG28" s="780"/>
      <c r="EWH28" s="780"/>
      <c r="EWI28" s="780"/>
      <c r="EWJ28" s="780"/>
      <c r="EWK28" s="780"/>
      <c r="EWL28" s="780"/>
      <c r="EWM28" s="780"/>
      <c r="EWN28" s="780"/>
      <c r="EWO28" s="780"/>
      <c r="EWP28" s="780"/>
      <c r="EWQ28" s="780"/>
      <c r="EWR28" s="780"/>
      <c r="EWS28" s="780"/>
      <c r="EWT28" s="780"/>
      <c r="EWU28" s="780"/>
      <c r="EWV28" s="780"/>
      <c r="EWW28" s="780"/>
      <c r="EWX28" s="780"/>
      <c r="EWY28" s="780"/>
      <c r="EWZ28" s="780"/>
      <c r="EXA28" s="780"/>
      <c r="EXB28" s="780"/>
      <c r="EXC28" s="780"/>
      <c r="EXD28" s="780"/>
      <c r="EXE28" s="780"/>
      <c r="EXF28" s="780"/>
      <c r="EXG28" s="780"/>
      <c r="EXH28" s="780"/>
      <c r="EXI28" s="780"/>
      <c r="EXJ28" s="780"/>
      <c r="EXK28" s="780"/>
      <c r="EXL28" s="780"/>
      <c r="EXM28" s="780"/>
      <c r="EXN28" s="780"/>
      <c r="EXO28" s="780"/>
      <c r="EXP28" s="780"/>
      <c r="EXQ28" s="780"/>
      <c r="EXR28" s="780"/>
      <c r="EXS28" s="780"/>
      <c r="EXT28" s="780"/>
      <c r="EXU28" s="780"/>
      <c r="EXV28" s="780"/>
      <c r="EXW28" s="780"/>
      <c r="EXX28" s="780"/>
      <c r="EXY28" s="780"/>
      <c r="EXZ28" s="780"/>
      <c r="EYA28" s="780"/>
      <c r="EYB28" s="780"/>
      <c r="EYC28" s="780"/>
      <c r="EYD28" s="780"/>
      <c r="EYE28" s="780"/>
      <c r="EYF28" s="780"/>
      <c r="EYG28" s="780"/>
      <c r="EYH28" s="780"/>
      <c r="EYI28" s="780"/>
      <c r="EYJ28" s="780"/>
      <c r="EYK28" s="780"/>
      <c r="EYL28" s="780"/>
      <c r="EYM28" s="780"/>
      <c r="EYN28" s="780"/>
      <c r="EYO28" s="780"/>
      <c r="EYP28" s="780"/>
      <c r="EYQ28" s="780"/>
      <c r="EYR28" s="780"/>
      <c r="EYS28" s="780"/>
      <c r="EYT28" s="780"/>
      <c r="EYU28" s="780"/>
      <c r="EYV28" s="780"/>
      <c r="EYW28" s="780"/>
      <c r="EYX28" s="780"/>
      <c r="EYY28" s="780"/>
      <c r="EYZ28" s="780"/>
      <c r="EZA28" s="780"/>
      <c r="EZB28" s="780"/>
      <c r="EZC28" s="780"/>
      <c r="EZD28" s="780"/>
      <c r="EZE28" s="780"/>
      <c r="EZF28" s="780"/>
      <c r="EZG28" s="780"/>
      <c r="EZH28" s="780"/>
      <c r="EZI28" s="780"/>
      <c r="EZJ28" s="780"/>
      <c r="EZK28" s="780"/>
      <c r="EZL28" s="780"/>
      <c r="EZM28" s="780"/>
      <c r="EZN28" s="780"/>
      <c r="EZO28" s="780"/>
      <c r="EZP28" s="780"/>
      <c r="EZQ28" s="780"/>
      <c r="EZR28" s="780"/>
      <c r="EZS28" s="780"/>
      <c r="EZT28" s="780"/>
      <c r="EZU28" s="780"/>
      <c r="EZV28" s="780"/>
      <c r="EZW28" s="780"/>
      <c r="EZX28" s="780"/>
      <c r="EZY28" s="780"/>
      <c r="EZZ28" s="780"/>
      <c r="FAA28" s="780"/>
      <c r="FAB28" s="780"/>
      <c r="FAC28" s="780"/>
      <c r="FAD28" s="780"/>
      <c r="FAE28" s="780"/>
      <c r="FAF28" s="780"/>
      <c r="FAG28" s="780"/>
      <c r="FAH28" s="780"/>
      <c r="FAI28" s="780"/>
      <c r="FAJ28" s="780"/>
      <c r="FAK28" s="780"/>
      <c r="FAL28" s="780"/>
      <c r="FAM28" s="780"/>
      <c r="FAN28" s="780"/>
      <c r="FAO28" s="780"/>
      <c r="FAP28" s="780"/>
      <c r="FAQ28" s="780"/>
      <c r="FAR28" s="780"/>
      <c r="FAS28" s="780"/>
      <c r="FAT28" s="780"/>
      <c r="FAU28" s="780"/>
      <c r="FAV28" s="780"/>
      <c r="FAW28" s="780"/>
      <c r="FAX28" s="780"/>
      <c r="FAY28" s="780"/>
      <c r="FAZ28" s="780"/>
      <c r="FBA28" s="780"/>
      <c r="FBB28" s="780"/>
      <c r="FBC28" s="780"/>
      <c r="FBD28" s="780"/>
      <c r="FBE28" s="780"/>
      <c r="FBF28" s="780"/>
      <c r="FBG28" s="780"/>
      <c r="FBH28" s="780"/>
      <c r="FBI28" s="780"/>
      <c r="FBJ28" s="780"/>
      <c r="FBK28" s="780"/>
      <c r="FBL28" s="780"/>
      <c r="FBM28" s="780"/>
      <c r="FBN28" s="780"/>
      <c r="FBO28" s="780"/>
      <c r="FBP28" s="780"/>
      <c r="FBQ28" s="780"/>
      <c r="FBR28" s="780"/>
      <c r="FBS28" s="780"/>
      <c r="FBT28" s="780"/>
      <c r="FBU28" s="780"/>
      <c r="FBV28" s="780"/>
      <c r="FBW28" s="780"/>
      <c r="FBX28" s="780"/>
      <c r="FBY28" s="780"/>
      <c r="FBZ28" s="780"/>
      <c r="FCA28" s="780"/>
      <c r="FCB28" s="780"/>
      <c r="FCC28" s="780"/>
      <c r="FCD28" s="780"/>
      <c r="FCE28" s="780"/>
      <c r="FCF28" s="780"/>
      <c r="FCG28" s="780"/>
      <c r="FCH28" s="780"/>
      <c r="FCI28" s="780"/>
      <c r="FCJ28" s="780"/>
      <c r="FCK28" s="780"/>
      <c r="FCL28" s="780"/>
      <c r="FCM28" s="780"/>
      <c r="FCN28" s="780"/>
      <c r="FCO28" s="780"/>
      <c r="FCP28" s="780"/>
      <c r="FCQ28" s="780"/>
      <c r="FCR28" s="780"/>
      <c r="FCS28" s="780"/>
      <c r="FCT28" s="780"/>
      <c r="FCU28" s="780"/>
      <c r="FCV28" s="780"/>
      <c r="FCW28" s="780"/>
      <c r="FCX28" s="780"/>
      <c r="FCY28" s="780"/>
      <c r="FCZ28" s="780"/>
      <c r="FDA28" s="780"/>
      <c r="FDB28" s="780"/>
      <c r="FDC28" s="780"/>
      <c r="FDD28" s="780"/>
      <c r="FDE28" s="780"/>
      <c r="FDF28" s="780"/>
      <c r="FDG28" s="780"/>
      <c r="FDH28" s="780"/>
      <c r="FDI28" s="780"/>
      <c r="FDJ28" s="780"/>
      <c r="FDK28" s="780"/>
      <c r="FDL28" s="780"/>
      <c r="FDM28" s="780"/>
      <c r="FDN28" s="780"/>
      <c r="FDO28" s="780"/>
      <c r="FDP28" s="780"/>
      <c r="FDQ28" s="780"/>
      <c r="FDR28" s="780"/>
      <c r="FDS28" s="780"/>
      <c r="FDT28" s="780"/>
      <c r="FDU28" s="780"/>
      <c r="FDV28" s="780"/>
      <c r="FDW28" s="780"/>
      <c r="FDX28" s="780"/>
      <c r="FDY28" s="780"/>
      <c r="FDZ28" s="780"/>
      <c r="FEA28" s="780"/>
      <c r="FEB28" s="780"/>
      <c r="FEC28" s="780"/>
      <c r="FED28" s="780"/>
      <c r="FEE28" s="780"/>
      <c r="FEF28" s="780"/>
      <c r="FEG28" s="780"/>
      <c r="FEH28" s="780"/>
      <c r="FEI28" s="780"/>
      <c r="FEJ28" s="780"/>
      <c r="FEK28" s="780"/>
      <c r="FEL28" s="780"/>
      <c r="FEM28" s="780"/>
      <c r="FEN28" s="780"/>
      <c r="FEO28" s="780"/>
      <c r="FEP28" s="780"/>
      <c r="FEQ28" s="780"/>
      <c r="FER28" s="780"/>
      <c r="FES28" s="780"/>
      <c r="FET28" s="780"/>
      <c r="FEU28" s="780"/>
      <c r="FEV28" s="780"/>
      <c r="FEW28" s="780"/>
      <c r="FEX28" s="780"/>
      <c r="FEY28" s="780"/>
      <c r="FEZ28" s="780"/>
      <c r="FFA28" s="780"/>
      <c r="FFB28" s="780"/>
      <c r="FFC28" s="780"/>
      <c r="FFD28" s="780"/>
      <c r="FFE28" s="780"/>
      <c r="FFF28" s="780"/>
      <c r="FFG28" s="780"/>
      <c r="FFH28" s="780"/>
      <c r="FFI28" s="780"/>
      <c r="FFJ28" s="780"/>
      <c r="FFK28" s="780"/>
      <c r="FFL28" s="780"/>
      <c r="FFM28" s="780"/>
      <c r="FFN28" s="780"/>
      <c r="FFO28" s="780"/>
      <c r="FFP28" s="780"/>
      <c r="FFQ28" s="780"/>
      <c r="FFR28" s="780"/>
      <c r="FFS28" s="780"/>
      <c r="FFT28" s="780"/>
      <c r="FFU28" s="780"/>
      <c r="FFV28" s="780"/>
      <c r="FFW28" s="780"/>
      <c r="FFX28" s="780"/>
      <c r="FFY28" s="780"/>
      <c r="FFZ28" s="780"/>
      <c r="FGA28" s="780"/>
      <c r="FGB28" s="780"/>
      <c r="FGC28" s="780"/>
      <c r="FGD28" s="780"/>
      <c r="FGE28" s="780"/>
      <c r="FGF28" s="780"/>
      <c r="FGG28" s="780"/>
      <c r="FGH28" s="780"/>
      <c r="FGI28" s="780"/>
      <c r="FGJ28" s="780"/>
      <c r="FGK28" s="780"/>
      <c r="FGL28" s="780"/>
      <c r="FGM28" s="780"/>
      <c r="FGN28" s="780"/>
      <c r="FGO28" s="780"/>
      <c r="FGP28" s="780"/>
      <c r="FGQ28" s="780"/>
      <c r="FGR28" s="780"/>
      <c r="FGS28" s="780"/>
      <c r="FGT28" s="780"/>
      <c r="FGU28" s="780"/>
      <c r="FGV28" s="780"/>
      <c r="FGW28" s="780"/>
      <c r="FGX28" s="780"/>
      <c r="FGY28" s="780"/>
      <c r="FGZ28" s="780"/>
      <c r="FHA28" s="780"/>
      <c r="FHB28" s="780"/>
      <c r="FHC28" s="780"/>
      <c r="FHD28" s="780"/>
      <c r="FHE28" s="780"/>
      <c r="FHF28" s="780"/>
      <c r="FHG28" s="780"/>
      <c r="FHH28" s="780"/>
      <c r="FHI28" s="780"/>
      <c r="FHJ28" s="780"/>
      <c r="FHK28" s="780"/>
      <c r="FHL28" s="780"/>
      <c r="FHM28" s="780"/>
      <c r="FHN28" s="780"/>
      <c r="FHO28" s="780"/>
      <c r="FHP28" s="780"/>
      <c r="FHQ28" s="780"/>
      <c r="FHR28" s="780"/>
      <c r="FHS28" s="780"/>
      <c r="FHT28" s="780"/>
      <c r="FHU28" s="780"/>
      <c r="FHV28" s="780"/>
      <c r="FHW28" s="780"/>
      <c r="FHX28" s="780"/>
      <c r="FHY28" s="780"/>
      <c r="FHZ28" s="780"/>
      <c r="FIA28" s="780"/>
      <c r="FIB28" s="780"/>
      <c r="FIC28" s="780"/>
      <c r="FID28" s="780"/>
      <c r="FIE28" s="780"/>
      <c r="FIF28" s="780"/>
      <c r="FIG28" s="780"/>
      <c r="FIH28" s="780"/>
      <c r="FII28" s="780"/>
      <c r="FIJ28" s="780"/>
      <c r="FIK28" s="780"/>
      <c r="FIL28" s="780"/>
      <c r="FIM28" s="780"/>
      <c r="FIN28" s="780"/>
      <c r="FIO28" s="780"/>
      <c r="FIP28" s="780"/>
      <c r="FIQ28" s="780"/>
      <c r="FIR28" s="780"/>
      <c r="FIS28" s="780"/>
      <c r="FIT28" s="780"/>
      <c r="FIU28" s="780"/>
      <c r="FIV28" s="780"/>
      <c r="FIW28" s="780"/>
      <c r="FIX28" s="780"/>
      <c r="FIY28" s="780"/>
      <c r="FIZ28" s="780"/>
      <c r="FJA28" s="780"/>
      <c r="FJB28" s="780"/>
      <c r="FJC28" s="780"/>
      <c r="FJD28" s="780"/>
      <c r="FJE28" s="780"/>
      <c r="FJF28" s="780"/>
      <c r="FJG28" s="780"/>
      <c r="FJH28" s="780"/>
      <c r="FJI28" s="780"/>
      <c r="FJJ28" s="780"/>
      <c r="FJK28" s="780"/>
      <c r="FJL28" s="780"/>
      <c r="FJM28" s="780"/>
      <c r="FJN28" s="780"/>
      <c r="FJO28" s="780"/>
      <c r="FJP28" s="780"/>
      <c r="FJQ28" s="780"/>
      <c r="FJR28" s="780"/>
      <c r="FJS28" s="780"/>
      <c r="FJT28" s="780"/>
      <c r="FJU28" s="780"/>
      <c r="FJV28" s="780"/>
      <c r="FJW28" s="780"/>
      <c r="FJX28" s="780"/>
      <c r="FJY28" s="780"/>
      <c r="FJZ28" s="780"/>
      <c r="FKA28" s="780"/>
      <c r="FKB28" s="780"/>
      <c r="FKC28" s="780"/>
      <c r="FKD28" s="780"/>
      <c r="FKE28" s="780"/>
      <c r="FKF28" s="780"/>
      <c r="FKG28" s="780"/>
      <c r="FKH28" s="780"/>
      <c r="FKI28" s="780"/>
      <c r="FKJ28" s="780"/>
      <c r="FKK28" s="780"/>
      <c r="FKL28" s="780"/>
      <c r="FKM28" s="780"/>
      <c r="FKN28" s="780"/>
      <c r="FKO28" s="780"/>
      <c r="FKP28" s="780"/>
      <c r="FKQ28" s="780"/>
      <c r="FKR28" s="780"/>
      <c r="FKS28" s="780"/>
      <c r="FKT28" s="780"/>
      <c r="FKU28" s="780"/>
      <c r="FKV28" s="780"/>
      <c r="FKW28" s="780"/>
      <c r="FKX28" s="780"/>
      <c r="FKY28" s="780"/>
      <c r="FKZ28" s="780"/>
      <c r="FLA28" s="780"/>
      <c r="FLB28" s="780"/>
      <c r="FLC28" s="780"/>
      <c r="FLD28" s="780"/>
      <c r="FLE28" s="780"/>
      <c r="FLF28" s="780"/>
      <c r="FLG28" s="780"/>
      <c r="FLH28" s="780"/>
      <c r="FLI28" s="780"/>
      <c r="FLJ28" s="780"/>
      <c r="FLK28" s="780"/>
      <c r="FLL28" s="780"/>
      <c r="FLM28" s="780"/>
      <c r="FLN28" s="780"/>
      <c r="FLO28" s="780"/>
      <c r="FLP28" s="780"/>
      <c r="FLQ28" s="780"/>
      <c r="FLR28" s="780"/>
      <c r="FLS28" s="780"/>
      <c r="FLT28" s="780"/>
      <c r="FLU28" s="780"/>
      <c r="FLV28" s="780"/>
      <c r="FLW28" s="780"/>
      <c r="FLX28" s="780"/>
      <c r="FLY28" s="780"/>
      <c r="FLZ28" s="780"/>
      <c r="FMA28" s="780"/>
      <c r="FMB28" s="780"/>
      <c r="FMC28" s="780"/>
      <c r="FMD28" s="780"/>
      <c r="FME28" s="780"/>
      <c r="FMF28" s="780"/>
      <c r="FMG28" s="780"/>
      <c r="FMH28" s="780"/>
      <c r="FMI28" s="780"/>
      <c r="FMJ28" s="780"/>
      <c r="FMK28" s="780"/>
      <c r="FML28" s="780"/>
      <c r="FMM28" s="780"/>
      <c r="FMN28" s="780"/>
      <c r="FMO28" s="780"/>
      <c r="FMP28" s="780"/>
      <c r="FMQ28" s="780"/>
      <c r="FMR28" s="780"/>
      <c r="FMS28" s="780"/>
      <c r="FMT28" s="780"/>
      <c r="FMU28" s="780"/>
      <c r="FMV28" s="780"/>
      <c r="FMW28" s="780"/>
      <c r="FMX28" s="780"/>
      <c r="FMY28" s="780"/>
      <c r="FMZ28" s="780"/>
      <c r="FNA28" s="780"/>
      <c r="FNB28" s="780"/>
      <c r="FNC28" s="780"/>
      <c r="FND28" s="780"/>
      <c r="FNE28" s="780"/>
      <c r="FNF28" s="780"/>
      <c r="FNG28" s="780"/>
      <c r="FNH28" s="780"/>
      <c r="FNI28" s="780"/>
      <c r="FNJ28" s="780"/>
      <c r="FNK28" s="780"/>
      <c r="FNL28" s="780"/>
      <c r="FNM28" s="780"/>
      <c r="FNN28" s="780"/>
      <c r="FNO28" s="780"/>
      <c r="FNP28" s="780"/>
      <c r="FNQ28" s="780"/>
      <c r="FNR28" s="780"/>
      <c r="FNS28" s="780"/>
      <c r="FNT28" s="780"/>
      <c r="FNU28" s="780"/>
      <c r="FNV28" s="780"/>
      <c r="FNW28" s="780"/>
      <c r="FNX28" s="780"/>
      <c r="FNY28" s="780"/>
      <c r="FNZ28" s="780"/>
      <c r="FOA28" s="780"/>
      <c r="FOB28" s="780"/>
      <c r="FOC28" s="780"/>
      <c r="FOD28" s="780"/>
      <c r="FOE28" s="780"/>
      <c r="FOF28" s="780"/>
      <c r="FOG28" s="780"/>
      <c r="FOH28" s="780"/>
      <c r="FOI28" s="780"/>
      <c r="FOJ28" s="780"/>
      <c r="FOK28" s="780"/>
      <c r="FOL28" s="780"/>
      <c r="FOM28" s="780"/>
      <c r="FON28" s="780"/>
      <c r="FOO28" s="780"/>
      <c r="FOP28" s="780"/>
      <c r="FOQ28" s="780"/>
      <c r="FOR28" s="780"/>
      <c r="FOS28" s="780"/>
      <c r="FOT28" s="780"/>
      <c r="FOU28" s="780"/>
      <c r="FOV28" s="780"/>
      <c r="FOW28" s="780"/>
      <c r="FOX28" s="780"/>
      <c r="FOY28" s="780"/>
      <c r="FOZ28" s="780"/>
      <c r="FPA28" s="780"/>
      <c r="FPB28" s="780"/>
      <c r="FPC28" s="780"/>
      <c r="FPD28" s="780"/>
      <c r="FPE28" s="780"/>
      <c r="FPF28" s="780"/>
      <c r="FPG28" s="780"/>
      <c r="FPH28" s="780"/>
      <c r="FPI28" s="780"/>
      <c r="FPJ28" s="780"/>
      <c r="FPK28" s="780"/>
      <c r="FPL28" s="780"/>
      <c r="FPM28" s="780"/>
      <c r="FPN28" s="780"/>
      <c r="FPO28" s="780"/>
      <c r="FPP28" s="780"/>
      <c r="FPQ28" s="780"/>
      <c r="FPR28" s="780"/>
      <c r="FPS28" s="780"/>
      <c r="FPT28" s="780"/>
      <c r="FPU28" s="780"/>
      <c r="FPV28" s="780"/>
      <c r="FPW28" s="780"/>
      <c r="FPX28" s="780"/>
      <c r="FPY28" s="780"/>
      <c r="FPZ28" s="780"/>
      <c r="FQA28" s="780"/>
      <c r="FQB28" s="780"/>
      <c r="FQC28" s="780"/>
      <c r="FQD28" s="780"/>
      <c r="FQE28" s="780"/>
      <c r="FQF28" s="780"/>
      <c r="FQG28" s="780"/>
      <c r="FQH28" s="780"/>
      <c r="FQI28" s="780"/>
      <c r="FQJ28" s="780"/>
      <c r="FQK28" s="780"/>
      <c r="FQL28" s="780"/>
      <c r="FQM28" s="780"/>
      <c r="FQN28" s="780"/>
      <c r="FQO28" s="780"/>
      <c r="FQP28" s="780"/>
      <c r="FQQ28" s="780"/>
      <c r="FQR28" s="780"/>
      <c r="FQS28" s="780"/>
      <c r="FQT28" s="780"/>
      <c r="FQU28" s="780"/>
      <c r="FQV28" s="780"/>
      <c r="FQW28" s="780"/>
      <c r="FQX28" s="780"/>
      <c r="FQY28" s="780"/>
      <c r="FQZ28" s="780"/>
      <c r="FRA28" s="780"/>
      <c r="FRB28" s="780"/>
      <c r="FRC28" s="780"/>
      <c r="FRD28" s="780"/>
      <c r="FRE28" s="780"/>
      <c r="FRF28" s="780"/>
      <c r="FRG28" s="780"/>
      <c r="FRH28" s="780"/>
      <c r="FRI28" s="780"/>
      <c r="FRJ28" s="780"/>
      <c r="FRK28" s="780"/>
      <c r="FRL28" s="780"/>
      <c r="FRM28" s="780"/>
      <c r="FRN28" s="780"/>
      <c r="FRO28" s="780"/>
      <c r="FRP28" s="780"/>
      <c r="FRQ28" s="780"/>
      <c r="FRR28" s="780"/>
      <c r="FRS28" s="780"/>
      <c r="FRT28" s="780"/>
      <c r="FRU28" s="780"/>
      <c r="FRV28" s="780"/>
      <c r="FRW28" s="780"/>
      <c r="FRX28" s="780"/>
      <c r="FRY28" s="780"/>
      <c r="FRZ28" s="780"/>
      <c r="FSA28" s="780"/>
      <c r="FSB28" s="780"/>
      <c r="FSC28" s="780"/>
      <c r="FSD28" s="780"/>
      <c r="FSE28" s="780"/>
      <c r="FSF28" s="780"/>
      <c r="FSG28" s="780"/>
      <c r="FSH28" s="780"/>
      <c r="FSI28" s="780"/>
      <c r="FSJ28" s="780"/>
      <c r="FSK28" s="780"/>
      <c r="FSL28" s="780"/>
      <c r="FSM28" s="780"/>
      <c r="FSN28" s="780"/>
      <c r="FSO28" s="780"/>
      <c r="FSP28" s="780"/>
      <c r="FSQ28" s="780"/>
      <c r="FSR28" s="780"/>
      <c r="FSS28" s="780"/>
      <c r="FST28" s="780"/>
      <c r="FSU28" s="780"/>
      <c r="FSV28" s="780"/>
      <c r="FSW28" s="780"/>
      <c r="FSX28" s="780"/>
      <c r="FSY28" s="780"/>
      <c r="FSZ28" s="780"/>
      <c r="FTA28" s="780"/>
      <c r="FTB28" s="780"/>
      <c r="FTC28" s="780"/>
      <c r="FTD28" s="780"/>
      <c r="FTE28" s="780"/>
      <c r="FTF28" s="780"/>
      <c r="FTG28" s="780"/>
      <c r="FTH28" s="780"/>
      <c r="FTI28" s="780"/>
      <c r="FTJ28" s="780"/>
      <c r="FTK28" s="780"/>
      <c r="FTL28" s="780"/>
      <c r="FTM28" s="780"/>
      <c r="FTN28" s="780"/>
      <c r="FTO28" s="780"/>
      <c r="FTP28" s="780"/>
      <c r="FTQ28" s="780"/>
      <c r="FTR28" s="780"/>
      <c r="FTS28" s="780"/>
      <c r="FTT28" s="780"/>
      <c r="FTU28" s="780"/>
      <c r="FTV28" s="780"/>
      <c r="FTW28" s="780"/>
      <c r="FTX28" s="780"/>
      <c r="FTY28" s="780"/>
      <c r="FTZ28" s="780"/>
      <c r="FUA28" s="780"/>
      <c r="FUB28" s="780"/>
      <c r="FUC28" s="780"/>
      <c r="FUD28" s="780"/>
      <c r="FUE28" s="780"/>
      <c r="FUF28" s="780"/>
      <c r="FUG28" s="780"/>
      <c r="FUH28" s="780"/>
      <c r="FUI28" s="780"/>
      <c r="FUJ28" s="780"/>
      <c r="FUK28" s="780"/>
      <c r="FUL28" s="780"/>
      <c r="FUM28" s="780"/>
      <c r="FUN28" s="780"/>
      <c r="FUO28" s="780"/>
      <c r="FUP28" s="780"/>
      <c r="FUQ28" s="780"/>
      <c r="FUR28" s="780"/>
      <c r="FUS28" s="780"/>
      <c r="FUT28" s="780"/>
      <c r="FUU28" s="780"/>
      <c r="FUV28" s="780"/>
      <c r="FUW28" s="780"/>
      <c r="FUX28" s="780"/>
      <c r="FUY28" s="780"/>
      <c r="FUZ28" s="780"/>
      <c r="FVA28" s="780"/>
      <c r="FVB28" s="780"/>
      <c r="FVC28" s="780"/>
      <c r="FVD28" s="780"/>
      <c r="FVE28" s="780"/>
      <c r="FVF28" s="780"/>
      <c r="FVG28" s="780"/>
      <c r="FVH28" s="780"/>
      <c r="FVI28" s="780"/>
      <c r="FVJ28" s="780"/>
      <c r="FVK28" s="780"/>
      <c r="FVL28" s="780"/>
      <c r="FVM28" s="780"/>
      <c r="FVN28" s="780"/>
      <c r="FVO28" s="780"/>
      <c r="FVP28" s="780"/>
      <c r="FVQ28" s="780"/>
      <c r="FVR28" s="780"/>
      <c r="FVS28" s="780"/>
      <c r="FVT28" s="780"/>
      <c r="FVU28" s="780"/>
      <c r="FVV28" s="780"/>
      <c r="FVW28" s="780"/>
      <c r="FVX28" s="780"/>
      <c r="FVY28" s="780"/>
      <c r="FVZ28" s="780"/>
      <c r="FWA28" s="780"/>
      <c r="FWB28" s="780"/>
      <c r="FWC28" s="780"/>
      <c r="FWD28" s="780"/>
      <c r="FWE28" s="780"/>
      <c r="FWF28" s="780"/>
      <c r="FWG28" s="780"/>
      <c r="FWH28" s="780"/>
      <c r="FWI28" s="780"/>
      <c r="FWJ28" s="780"/>
      <c r="FWK28" s="780"/>
      <c r="FWL28" s="780"/>
      <c r="FWM28" s="780"/>
      <c r="FWN28" s="780"/>
      <c r="FWO28" s="780"/>
      <c r="FWP28" s="780"/>
      <c r="FWQ28" s="780"/>
      <c r="FWR28" s="780"/>
      <c r="FWS28" s="780"/>
      <c r="FWT28" s="780"/>
      <c r="FWU28" s="780"/>
      <c r="FWV28" s="780"/>
      <c r="FWW28" s="780"/>
      <c r="FWX28" s="780"/>
      <c r="FWY28" s="780"/>
      <c r="FWZ28" s="780"/>
      <c r="FXA28" s="780"/>
      <c r="FXB28" s="780"/>
      <c r="FXC28" s="780"/>
      <c r="FXD28" s="780"/>
      <c r="FXE28" s="780"/>
      <c r="FXF28" s="780"/>
      <c r="FXG28" s="780"/>
      <c r="FXH28" s="780"/>
      <c r="FXI28" s="780"/>
      <c r="FXJ28" s="780"/>
      <c r="FXK28" s="780"/>
      <c r="FXL28" s="780"/>
      <c r="FXM28" s="780"/>
      <c r="FXN28" s="780"/>
      <c r="FXO28" s="780"/>
      <c r="FXP28" s="780"/>
      <c r="FXQ28" s="780"/>
      <c r="FXR28" s="780"/>
      <c r="FXS28" s="780"/>
      <c r="FXT28" s="780"/>
      <c r="FXU28" s="780"/>
      <c r="FXV28" s="780"/>
      <c r="FXW28" s="780"/>
      <c r="FXX28" s="780"/>
      <c r="FXY28" s="780"/>
      <c r="FXZ28" s="780"/>
      <c r="FYA28" s="780"/>
      <c r="FYB28" s="780"/>
      <c r="FYC28" s="780"/>
      <c r="FYD28" s="780"/>
      <c r="FYE28" s="780"/>
      <c r="FYF28" s="780"/>
      <c r="FYG28" s="780"/>
      <c r="FYH28" s="780"/>
      <c r="FYI28" s="780"/>
      <c r="FYJ28" s="780"/>
      <c r="FYK28" s="780"/>
      <c r="FYL28" s="780"/>
      <c r="FYM28" s="780"/>
      <c r="FYN28" s="780"/>
      <c r="FYO28" s="780"/>
      <c r="FYP28" s="780"/>
      <c r="FYQ28" s="780"/>
      <c r="FYR28" s="780"/>
      <c r="FYS28" s="780"/>
      <c r="FYT28" s="780"/>
      <c r="FYU28" s="780"/>
      <c r="FYV28" s="780"/>
      <c r="FYW28" s="780"/>
      <c r="FYX28" s="780"/>
      <c r="FYY28" s="780"/>
      <c r="FYZ28" s="780"/>
      <c r="FZA28" s="780"/>
      <c r="FZB28" s="780"/>
      <c r="FZC28" s="780"/>
      <c r="FZD28" s="780"/>
      <c r="FZE28" s="780"/>
      <c r="FZF28" s="780"/>
      <c r="FZG28" s="780"/>
      <c r="FZH28" s="780"/>
      <c r="FZI28" s="780"/>
      <c r="FZJ28" s="780"/>
      <c r="FZK28" s="780"/>
      <c r="FZL28" s="780"/>
      <c r="FZM28" s="780"/>
      <c r="FZN28" s="780"/>
      <c r="FZO28" s="780"/>
      <c r="FZP28" s="780"/>
      <c r="FZQ28" s="780"/>
      <c r="FZR28" s="780"/>
      <c r="FZS28" s="780"/>
      <c r="FZT28" s="780"/>
      <c r="FZU28" s="780"/>
      <c r="FZV28" s="780"/>
      <c r="FZW28" s="780"/>
      <c r="FZX28" s="780"/>
      <c r="FZY28" s="780"/>
      <c r="FZZ28" s="780"/>
      <c r="GAA28" s="780"/>
      <c r="GAB28" s="780"/>
      <c r="GAC28" s="780"/>
      <c r="GAD28" s="780"/>
      <c r="GAE28" s="780"/>
      <c r="GAF28" s="780"/>
      <c r="GAG28" s="780"/>
      <c r="GAH28" s="780"/>
      <c r="GAI28" s="780"/>
      <c r="GAJ28" s="780"/>
      <c r="GAK28" s="780"/>
      <c r="GAL28" s="780"/>
      <c r="GAM28" s="780"/>
      <c r="GAN28" s="780"/>
      <c r="GAO28" s="780"/>
      <c r="GAP28" s="780"/>
      <c r="GAQ28" s="780"/>
      <c r="GAR28" s="780"/>
      <c r="GAS28" s="780"/>
      <c r="GAT28" s="780"/>
      <c r="GAU28" s="780"/>
      <c r="GAV28" s="780"/>
      <c r="GAW28" s="780"/>
      <c r="GAX28" s="780"/>
      <c r="GAY28" s="780"/>
      <c r="GAZ28" s="780"/>
      <c r="GBA28" s="780"/>
      <c r="GBB28" s="780"/>
      <c r="GBC28" s="780"/>
      <c r="GBD28" s="780"/>
      <c r="GBE28" s="780"/>
      <c r="GBF28" s="780"/>
      <c r="GBG28" s="780"/>
      <c r="GBH28" s="780"/>
      <c r="GBI28" s="780"/>
      <c r="GBJ28" s="780"/>
      <c r="GBK28" s="780"/>
      <c r="GBL28" s="780"/>
      <c r="GBM28" s="780"/>
      <c r="GBN28" s="780"/>
      <c r="GBO28" s="780"/>
      <c r="GBP28" s="780"/>
      <c r="GBQ28" s="780"/>
      <c r="GBR28" s="780"/>
      <c r="GBS28" s="780"/>
      <c r="GBT28" s="780"/>
      <c r="GBU28" s="780"/>
      <c r="GBV28" s="780"/>
      <c r="GBW28" s="780"/>
      <c r="GBX28" s="780"/>
      <c r="GBY28" s="780"/>
      <c r="GBZ28" s="780"/>
      <c r="GCA28" s="780"/>
      <c r="GCB28" s="780"/>
      <c r="GCC28" s="780"/>
      <c r="GCD28" s="780"/>
      <c r="GCE28" s="780"/>
      <c r="GCF28" s="780"/>
      <c r="GCG28" s="780"/>
      <c r="GCH28" s="780"/>
      <c r="GCI28" s="780"/>
      <c r="GCJ28" s="780"/>
      <c r="GCK28" s="780"/>
      <c r="GCL28" s="780"/>
      <c r="GCM28" s="780"/>
      <c r="GCN28" s="780"/>
      <c r="GCO28" s="780"/>
      <c r="GCP28" s="780"/>
      <c r="GCQ28" s="780"/>
      <c r="GCR28" s="780"/>
      <c r="GCS28" s="780"/>
      <c r="GCT28" s="780"/>
      <c r="GCU28" s="780"/>
      <c r="GCV28" s="780"/>
      <c r="GCW28" s="780"/>
      <c r="GCX28" s="780"/>
      <c r="GCY28" s="780"/>
      <c r="GCZ28" s="780"/>
      <c r="GDA28" s="780"/>
      <c r="GDB28" s="780"/>
      <c r="GDC28" s="780"/>
      <c r="GDD28" s="780"/>
      <c r="GDE28" s="780"/>
      <c r="GDF28" s="780"/>
      <c r="GDG28" s="780"/>
      <c r="GDH28" s="780"/>
      <c r="GDI28" s="780"/>
      <c r="GDJ28" s="780"/>
      <c r="GDK28" s="780"/>
      <c r="GDL28" s="780"/>
      <c r="GDM28" s="780"/>
      <c r="GDN28" s="780"/>
      <c r="GDO28" s="780"/>
      <c r="GDP28" s="780"/>
      <c r="GDQ28" s="780"/>
      <c r="GDR28" s="780"/>
      <c r="GDS28" s="780"/>
      <c r="GDT28" s="780"/>
      <c r="GDU28" s="780"/>
      <c r="GDV28" s="780"/>
      <c r="GDW28" s="780"/>
      <c r="GDX28" s="780"/>
      <c r="GDY28" s="780"/>
      <c r="GDZ28" s="780"/>
      <c r="GEA28" s="780"/>
      <c r="GEB28" s="780"/>
      <c r="GEC28" s="780"/>
      <c r="GED28" s="780"/>
      <c r="GEE28" s="780"/>
      <c r="GEF28" s="780"/>
      <c r="GEG28" s="780"/>
      <c r="GEH28" s="780"/>
      <c r="GEI28" s="780"/>
      <c r="GEJ28" s="780"/>
      <c r="GEK28" s="780"/>
      <c r="GEL28" s="780"/>
      <c r="GEM28" s="780"/>
      <c r="GEN28" s="780"/>
      <c r="GEO28" s="780"/>
      <c r="GEP28" s="780"/>
      <c r="GEQ28" s="780"/>
      <c r="GER28" s="780"/>
      <c r="GES28" s="780"/>
      <c r="GET28" s="780"/>
      <c r="GEU28" s="780"/>
      <c r="GEV28" s="780"/>
      <c r="GEW28" s="780"/>
      <c r="GEX28" s="780"/>
      <c r="GEY28" s="780"/>
      <c r="GEZ28" s="780"/>
      <c r="GFA28" s="780"/>
      <c r="GFB28" s="780"/>
      <c r="GFC28" s="780"/>
      <c r="GFD28" s="780"/>
      <c r="GFE28" s="780"/>
      <c r="GFF28" s="780"/>
      <c r="GFG28" s="780"/>
      <c r="GFH28" s="780"/>
      <c r="GFI28" s="780"/>
      <c r="GFJ28" s="780"/>
      <c r="GFK28" s="780"/>
      <c r="GFL28" s="780"/>
      <c r="GFM28" s="780"/>
      <c r="GFN28" s="780"/>
      <c r="GFO28" s="780"/>
      <c r="GFP28" s="780"/>
      <c r="GFQ28" s="780"/>
      <c r="GFR28" s="780"/>
      <c r="GFS28" s="780"/>
      <c r="GFT28" s="780"/>
      <c r="GFU28" s="780"/>
      <c r="GFV28" s="780"/>
      <c r="GFW28" s="780"/>
      <c r="GFX28" s="780"/>
      <c r="GFY28" s="780"/>
      <c r="GFZ28" s="780"/>
      <c r="GGA28" s="780"/>
      <c r="GGB28" s="780"/>
      <c r="GGC28" s="780"/>
      <c r="GGD28" s="780"/>
      <c r="GGE28" s="780"/>
      <c r="GGF28" s="780"/>
      <c r="GGG28" s="780"/>
      <c r="GGH28" s="780"/>
      <c r="GGI28" s="780"/>
      <c r="GGJ28" s="780"/>
      <c r="GGK28" s="780"/>
      <c r="GGL28" s="780"/>
      <c r="GGM28" s="780"/>
      <c r="GGN28" s="780"/>
      <c r="GGO28" s="780"/>
      <c r="GGP28" s="780"/>
      <c r="GGQ28" s="780"/>
      <c r="GGR28" s="780"/>
      <c r="GGS28" s="780"/>
      <c r="GGT28" s="780"/>
      <c r="GGU28" s="780"/>
      <c r="GGV28" s="780"/>
      <c r="GGW28" s="780"/>
      <c r="GGX28" s="780"/>
      <c r="GGY28" s="780"/>
      <c r="GGZ28" s="780"/>
      <c r="GHA28" s="780"/>
      <c r="GHB28" s="780"/>
      <c r="GHC28" s="780"/>
      <c r="GHD28" s="780"/>
      <c r="GHE28" s="780"/>
      <c r="GHF28" s="780"/>
      <c r="GHG28" s="780"/>
      <c r="GHH28" s="780"/>
      <c r="GHI28" s="780"/>
      <c r="GHJ28" s="780"/>
      <c r="GHK28" s="780"/>
      <c r="GHL28" s="780"/>
      <c r="GHM28" s="780"/>
      <c r="GHN28" s="780"/>
      <c r="GHO28" s="780"/>
      <c r="GHP28" s="780"/>
      <c r="GHQ28" s="780"/>
      <c r="GHR28" s="780"/>
      <c r="GHS28" s="780"/>
      <c r="GHT28" s="780"/>
      <c r="GHU28" s="780"/>
      <c r="GHV28" s="780"/>
      <c r="GHW28" s="780"/>
      <c r="GHX28" s="780"/>
      <c r="GHY28" s="780"/>
      <c r="GHZ28" s="780"/>
      <c r="GIA28" s="780"/>
      <c r="GIB28" s="780"/>
      <c r="GIC28" s="780"/>
      <c r="GID28" s="780"/>
      <c r="GIE28" s="780"/>
      <c r="GIF28" s="780"/>
      <c r="GIG28" s="780"/>
      <c r="GIH28" s="780"/>
      <c r="GII28" s="780"/>
      <c r="GIJ28" s="780"/>
      <c r="GIK28" s="780"/>
      <c r="GIL28" s="780"/>
      <c r="GIM28" s="780"/>
      <c r="GIN28" s="780"/>
      <c r="GIO28" s="780"/>
      <c r="GIP28" s="780"/>
      <c r="GIQ28" s="780"/>
      <c r="GIR28" s="780"/>
      <c r="GIS28" s="780"/>
      <c r="GIT28" s="780"/>
      <c r="GIU28" s="780"/>
      <c r="GIV28" s="780"/>
      <c r="GIW28" s="780"/>
      <c r="GIX28" s="780"/>
      <c r="GIY28" s="780"/>
      <c r="GIZ28" s="780"/>
      <c r="GJA28" s="780"/>
      <c r="GJB28" s="780"/>
      <c r="GJC28" s="780"/>
      <c r="GJD28" s="780"/>
      <c r="GJE28" s="780"/>
      <c r="GJF28" s="780"/>
      <c r="GJG28" s="780"/>
      <c r="GJH28" s="780"/>
      <c r="GJI28" s="780"/>
      <c r="GJJ28" s="780"/>
      <c r="GJK28" s="780"/>
      <c r="GJL28" s="780"/>
      <c r="GJM28" s="780"/>
      <c r="GJN28" s="780"/>
      <c r="GJO28" s="780"/>
      <c r="GJP28" s="780"/>
      <c r="GJQ28" s="780"/>
      <c r="GJR28" s="780"/>
      <c r="GJS28" s="780"/>
      <c r="GJT28" s="780"/>
      <c r="GJU28" s="780"/>
      <c r="GJV28" s="780"/>
      <c r="GJW28" s="780"/>
      <c r="GJX28" s="780"/>
      <c r="GJY28" s="780"/>
      <c r="GJZ28" s="780"/>
      <c r="GKA28" s="780"/>
      <c r="GKB28" s="780"/>
      <c r="GKC28" s="780"/>
      <c r="GKD28" s="780"/>
      <c r="GKE28" s="780"/>
      <c r="GKF28" s="780"/>
      <c r="GKG28" s="780"/>
      <c r="GKH28" s="780"/>
      <c r="GKI28" s="780"/>
      <c r="GKJ28" s="780"/>
      <c r="GKK28" s="780"/>
      <c r="GKL28" s="780"/>
      <c r="GKM28" s="780"/>
      <c r="GKN28" s="780"/>
      <c r="GKO28" s="780"/>
      <c r="GKP28" s="780"/>
      <c r="GKQ28" s="780"/>
      <c r="GKR28" s="780"/>
      <c r="GKS28" s="780"/>
      <c r="GKT28" s="780"/>
      <c r="GKU28" s="780"/>
      <c r="GKV28" s="780"/>
      <c r="GKW28" s="780"/>
      <c r="GKX28" s="780"/>
      <c r="GKY28" s="780"/>
      <c r="GKZ28" s="780"/>
      <c r="GLA28" s="780"/>
      <c r="GLB28" s="780"/>
      <c r="GLC28" s="780"/>
      <c r="GLD28" s="780"/>
      <c r="GLE28" s="780"/>
      <c r="GLF28" s="780"/>
      <c r="GLG28" s="780"/>
      <c r="GLH28" s="780"/>
      <c r="GLI28" s="780"/>
      <c r="GLJ28" s="780"/>
      <c r="GLK28" s="780"/>
      <c r="GLL28" s="780"/>
      <c r="GLM28" s="780"/>
      <c r="GLN28" s="780"/>
      <c r="GLO28" s="780"/>
      <c r="GLP28" s="780"/>
      <c r="GLQ28" s="780"/>
      <c r="GLR28" s="780"/>
      <c r="GLS28" s="780"/>
      <c r="GLT28" s="780"/>
      <c r="GLU28" s="780"/>
      <c r="GLV28" s="780"/>
      <c r="GLW28" s="780"/>
      <c r="GLX28" s="780"/>
      <c r="GLY28" s="780"/>
      <c r="GLZ28" s="780"/>
      <c r="GMA28" s="780"/>
      <c r="GMB28" s="780"/>
      <c r="GMC28" s="780"/>
      <c r="GMD28" s="780"/>
      <c r="GME28" s="780"/>
      <c r="GMF28" s="780"/>
      <c r="GMG28" s="780"/>
      <c r="GMH28" s="780"/>
      <c r="GMI28" s="780"/>
      <c r="GMJ28" s="780"/>
      <c r="GMK28" s="780"/>
      <c r="GML28" s="780"/>
      <c r="GMM28" s="780"/>
      <c r="GMN28" s="780"/>
      <c r="GMO28" s="780"/>
      <c r="GMP28" s="780"/>
      <c r="GMQ28" s="780"/>
      <c r="GMR28" s="780"/>
      <c r="GMS28" s="780"/>
      <c r="GMT28" s="780"/>
      <c r="GMU28" s="780"/>
      <c r="GMV28" s="780"/>
      <c r="GMW28" s="780"/>
      <c r="GMX28" s="780"/>
      <c r="GMY28" s="780"/>
      <c r="GMZ28" s="780"/>
      <c r="GNA28" s="780"/>
      <c r="GNB28" s="780"/>
      <c r="GNC28" s="780"/>
      <c r="GND28" s="780"/>
      <c r="GNE28" s="780"/>
      <c r="GNF28" s="780"/>
      <c r="GNG28" s="780"/>
      <c r="GNH28" s="780"/>
      <c r="GNI28" s="780"/>
      <c r="GNJ28" s="780"/>
      <c r="GNK28" s="780"/>
      <c r="GNL28" s="780"/>
      <c r="GNM28" s="780"/>
      <c r="GNN28" s="780"/>
      <c r="GNO28" s="780"/>
      <c r="GNP28" s="780"/>
      <c r="GNQ28" s="780"/>
      <c r="GNR28" s="780"/>
      <c r="GNS28" s="780"/>
      <c r="GNT28" s="780"/>
      <c r="GNU28" s="780"/>
      <c r="GNV28" s="780"/>
      <c r="GNW28" s="780"/>
      <c r="GNX28" s="780"/>
      <c r="GNY28" s="780"/>
      <c r="GNZ28" s="780"/>
      <c r="GOA28" s="780"/>
      <c r="GOB28" s="780"/>
      <c r="GOC28" s="780"/>
      <c r="GOD28" s="780"/>
      <c r="GOE28" s="780"/>
      <c r="GOF28" s="780"/>
      <c r="GOG28" s="780"/>
      <c r="GOH28" s="780"/>
      <c r="GOI28" s="780"/>
      <c r="GOJ28" s="780"/>
      <c r="GOK28" s="780"/>
      <c r="GOL28" s="780"/>
      <c r="GOM28" s="780"/>
      <c r="GON28" s="780"/>
      <c r="GOO28" s="780"/>
      <c r="GOP28" s="780"/>
      <c r="GOQ28" s="780"/>
      <c r="GOR28" s="780"/>
      <c r="GOS28" s="780"/>
      <c r="GOT28" s="780"/>
      <c r="GOU28" s="780"/>
      <c r="GOV28" s="780"/>
      <c r="GOW28" s="780"/>
      <c r="GOX28" s="780"/>
      <c r="GOY28" s="780"/>
      <c r="GOZ28" s="780"/>
      <c r="GPA28" s="780"/>
      <c r="GPB28" s="780"/>
      <c r="GPC28" s="780"/>
      <c r="GPD28" s="780"/>
      <c r="GPE28" s="780"/>
      <c r="GPF28" s="780"/>
      <c r="GPG28" s="780"/>
      <c r="GPH28" s="780"/>
      <c r="GPI28" s="780"/>
      <c r="GPJ28" s="780"/>
      <c r="GPK28" s="780"/>
      <c r="GPL28" s="780"/>
      <c r="GPM28" s="780"/>
      <c r="GPN28" s="780"/>
      <c r="GPO28" s="780"/>
      <c r="GPP28" s="780"/>
      <c r="GPQ28" s="780"/>
      <c r="GPR28" s="780"/>
      <c r="GPS28" s="780"/>
      <c r="GPT28" s="780"/>
      <c r="GPU28" s="780"/>
      <c r="GPV28" s="780"/>
      <c r="GPW28" s="780"/>
      <c r="GPX28" s="780"/>
      <c r="GPY28" s="780"/>
      <c r="GPZ28" s="780"/>
      <c r="GQA28" s="780"/>
      <c r="GQB28" s="780"/>
      <c r="GQC28" s="780"/>
      <c r="GQD28" s="780"/>
      <c r="GQE28" s="780"/>
      <c r="GQF28" s="780"/>
      <c r="GQG28" s="780"/>
      <c r="GQH28" s="780"/>
      <c r="GQI28" s="780"/>
      <c r="GQJ28" s="780"/>
      <c r="GQK28" s="780"/>
      <c r="GQL28" s="780"/>
      <c r="GQM28" s="780"/>
      <c r="GQN28" s="780"/>
      <c r="GQO28" s="780"/>
      <c r="GQP28" s="780"/>
      <c r="GQQ28" s="780"/>
      <c r="GQR28" s="780"/>
      <c r="GQS28" s="780"/>
      <c r="GQT28" s="780"/>
      <c r="GQU28" s="780"/>
      <c r="GQV28" s="780"/>
      <c r="GQW28" s="780"/>
      <c r="GQX28" s="780"/>
      <c r="GQY28" s="780"/>
      <c r="GQZ28" s="780"/>
      <c r="GRA28" s="780"/>
      <c r="GRB28" s="780"/>
      <c r="GRC28" s="780"/>
      <c r="GRD28" s="780"/>
      <c r="GRE28" s="780"/>
      <c r="GRF28" s="780"/>
      <c r="GRG28" s="780"/>
      <c r="GRH28" s="780"/>
      <c r="GRI28" s="780"/>
      <c r="GRJ28" s="780"/>
      <c r="GRK28" s="780"/>
      <c r="GRL28" s="780"/>
      <c r="GRM28" s="780"/>
      <c r="GRN28" s="780"/>
      <c r="GRO28" s="780"/>
      <c r="GRP28" s="780"/>
      <c r="GRQ28" s="780"/>
      <c r="GRR28" s="780"/>
      <c r="GRS28" s="780"/>
      <c r="GRT28" s="780"/>
      <c r="GRU28" s="780"/>
      <c r="GRV28" s="780"/>
      <c r="GRW28" s="780"/>
      <c r="GRX28" s="780"/>
      <c r="GRY28" s="780"/>
      <c r="GRZ28" s="780"/>
      <c r="GSA28" s="780"/>
      <c r="GSB28" s="780"/>
      <c r="GSC28" s="780"/>
      <c r="GSD28" s="780"/>
      <c r="GSE28" s="780"/>
      <c r="GSF28" s="780"/>
      <c r="GSG28" s="780"/>
      <c r="GSH28" s="780"/>
      <c r="GSI28" s="780"/>
      <c r="GSJ28" s="780"/>
      <c r="GSK28" s="780"/>
      <c r="GSL28" s="780"/>
      <c r="GSM28" s="780"/>
      <c r="GSN28" s="780"/>
      <c r="GSO28" s="780"/>
      <c r="GSP28" s="780"/>
      <c r="GSQ28" s="780"/>
      <c r="GSR28" s="780"/>
      <c r="GSS28" s="780"/>
      <c r="GST28" s="780"/>
      <c r="GSU28" s="780"/>
      <c r="GSV28" s="780"/>
      <c r="GSW28" s="780"/>
      <c r="GSX28" s="780"/>
      <c r="GSY28" s="780"/>
      <c r="GSZ28" s="780"/>
      <c r="GTA28" s="780"/>
      <c r="GTB28" s="780"/>
      <c r="GTC28" s="780"/>
      <c r="GTD28" s="780"/>
      <c r="GTE28" s="780"/>
      <c r="GTF28" s="780"/>
      <c r="GTG28" s="780"/>
      <c r="GTH28" s="780"/>
      <c r="GTI28" s="780"/>
      <c r="GTJ28" s="780"/>
      <c r="GTK28" s="780"/>
      <c r="GTL28" s="780"/>
      <c r="GTM28" s="780"/>
      <c r="GTN28" s="780"/>
      <c r="GTO28" s="780"/>
      <c r="GTP28" s="780"/>
      <c r="GTQ28" s="780"/>
      <c r="GTR28" s="780"/>
      <c r="GTS28" s="780"/>
      <c r="GTT28" s="780"/>
      <c r="GTU28" s="780"/>
      <c r="GTV28" s="780"/>
      <c r="GTW28" s="780"/>
      <c r="GTX28" s="780"/>
      <c r="GTY28" s="780"/>
      <c r="GTZ28" s="780"/>
      <c r="GUA28" s="780"/>
      <c r="GUB28" s="780"/>
      <c r="GUC28" s="780"/>
      <c r="GUD28" s="780"/>
      <c r="GUE28" s="780"/>
      <c r="GUF28" s="780"/>
      <c r="GUG28" s="780"/>
      <c r="GUH28" s="780"/>
      <c r="GUI28" s="780"/>
      <c r="GUJ28" s="780"/>
      <c r="GUK28" s="780"/>
      <c r="GUL28" s="780"/>
      <c r="GUM28" s="780"/>
      <c r="GUN28" s="780"/>
      <c r="GUO28" s="780"/>
      <c r="GUP28" s="780"/>
      <c r="GUQ28" s="780"/>
      <c r="GUR28" s="780"/>
      <c r="GUS28" s="780"/>
      <c r="GUT28" s="780"/>
      <c r="GUU28" s="780"/>
      <c r="GUV28" s="780"/>
      <c r="GUW28" s="780"/>
      <c r="GUX28" s="780"/>
      <c r="GUY28" s="780"/>
      <c r="GUZ28" s="780"/>
      <c r="GVA28" s="780"/>
      <c r="GVB28" s="780"/>
      <c r="GVC28" s="780"/>
      <c r="GVD28" s="780"/>
      <c r="GVE28" s="780"/>
      <c r="GVF28" s="780"/>
      <c r="GVG28" s="780"/>
      <c r="GVH28" s="780"/>
      <c r="GVI28" s="780"/>
      <c r="GVJ28" s="780"/>
      <c r="GVK28" s="780"/>
      <c r="GVL28" s="780"/>
      <c r="GVM28" s="780"/>
      <c r="GVN28" s="780"/>
      <c r="GVO28" s="780"/>
      <c r="GVP28" s="780"/>
      <c r="GVQ28" s="780"/>
      <c r="GVR28" s="780"/>
      <c r="GVS28" s="780"/>
      <c r="GVT28" s="780"/>
      <c r="GVU28" s="780"/>
      <c r="GVV28" s="780"/>
      <c r="GVW28" s="780"/>
      <c r="GVX28" s="780"/>
      <c r="GVY28" s="780"/>
      <c r="GVZ28" s="780"/>
      <c r="GWA28" s="780"/>
      <c r="GWB28" s="780"/>
      <c r="GWC28" s="780"/>
      <c r="GWD28" s="780"/>
      <c r="GWE28" s="780"/>
      <c r="GWF28" s="780"/>
      <c r="GWG28" s="780"/>
      <c r="GWH28" s="780"/>
      <c r="GWI28" s="780"/>
      <c r="GWJ28" s="780"/>
      <c r="GWK28" s="780"/>
      <c r="GWL28" s="780"/>
      <c r="GWM28" s="780"/>
      <c r="GWN28" s="780"/>
      <c r="GWO28" s="780"/>
      <c r="GWP28" s="780"/>
      <c r="GWQ28" s="780"/>
      <c r="GWR28" s="780"/>
      <c r="GWS28" s="780"/>
      <c r="GWT28" s="780"/>
      <c r="GWU28" s="780"/>
      <c r="GWV28" s="780"/>
      <c r="GWW28" s="780"/>
      <c r="GWX28" s="780"/>
      <c r="GWY28" s="780"/>
      <c r="GWZ28" s="780"/>
      <c r="GXA28" s="780"/>
      <c r="GXB28" s="780"/>
      <c r="GXC28" s="780"/>
      <c r="GXD28" s="780"/>
      <c r="GXE28" s="780"/>
      <c r="GXF28" s="780"/>
      <c r="GXG28" s="780"/>
      <c r="GXH28" s="780"/>
      <c r="GXI28" s="780"/>
      <c r="GXJ28" s="780"/>
      <c r="GXK28" s="780"/>
      <c r="GXL28" s="780"/>
      <c r="GXM28" s="780"/>
      <c r="GXN28" s="780"/>
      <c r="GXO28" s="780"/>
      <c r="GXP28" s="780"/>
      <c r="GXQ28" s="780"/>
      <c r="GXR28" s="780"/>
      <c r="GXS28" s="780"/>
      <c r="GXT28" s="780"/>
      <c r="GXU28" s="780"/>
      <c r="GXV28" s="780"/>
      <c r="GXW28" s="780"/>
      <c r="GXX28" s="780"/>
      <c r="GXY28" s="780"/>
      <c r="GXZ28" s="780"/>
      <c r="GYA28" s="780"/>
      <c r="GYB28" s="780"/>
      <c r="GYC28" s="780"/>
      <c r="GYD28" s="780"/>
      <c r="GYE28" s="780"/>
      <c r="GYF28" s="780"/>
      <c r="GYG28" s="780"/>
      <c r="GYH28" s="780"/>
      <c r="GYI28" s="780"/>
      <c r="GYJ28" s="780"/>
      <c r="GYK28" s="780"/>
      <c r="GYL28" s="780"/>
      <c r="GYM28" s="780"/>
      <c r="GYN28" s="780"/>
      <c r="GYO28" s="780"/>
      <c r="GYP28" s="780"/>
      <c r="GYQ28" s="780"/>
      <c r="GYR28" s="780"/>
      <c r="GYS28" s="780"/>
      <c r="GYT28" s="780"/>
      <c r="GYU28" s="780"/>
      <c r="GYV28" s="780"/>
      <c r="GYW28" s="780"/>
      <c r="GYX28" s="780"/>
      <c r="GYY28" s="780"/>
      <c r="GYZ28" s="780"/>
      <c r="GZA28" s="780"/>
      <c r="GZB28" s="780"/>
      <c r="GZC28" s="780"/>
      <c r="GZD28" s="780"/>
      <c r="GZE28" s="780"/>
      <c r="GZF28" s="780"/>
      <c r="GZG28" s="780"/>
      <c r="GZH28" s="780"/>
      <c r="GZI28" s="780"/>
      <c r="GZJ28" s="780"/>
      <c r="GZK28" s="780"/>
      <c r="GZL28" s="780"/>
      <c r="GZM28" s="780"/>
      <c r="GZN28" s="780"/>
      <c r="GZO28" s="780"/>
      <c r="GZP28" s="780"/>
      <c r="GZQ28" s="780"/>
      <c r="GZR28" s="780"/>
      <c r="GZS28" s="780"/>
      <c r="GZT28" s="780"/>
      <c r="GZU28" s="780"/>
      <c r="GZV28" s="780"/>
      <c r="GZW28" s="780"/>
      <c r="GZX28" s="780"/>
      <c r="GZY28" s="780"/>
      <c r="GZZ28" s="780"/>
      <c r="HAA28" s="780"/>
      <c r="HAB28" s="780"/>
      <c r="HAC28" s="780"/>
      <c r="HAD28" s="780"/>
      <c r="HAE28" s="780"/>
      <c r="HAF28" s="780"/>
      <c r="HAG28" s="780"/>
      <c r="HAH28" s="780"/>
      <c r="HAI28" s="780"/>
      <c r="HAJ28" s="780"/>
      <c r="HAK28" s="780"/>
      <c r="HAL28" s="780"/>
      <c r="HAM28" s="780"/>
      <c r="HAN28" s="780"/>
      <c r="HAO28" s="780"/>
      <c r="HAP28" s="780"/>
      <c r="HAQ28" s="780"/>
      <c r="HAR28" s="780"/>
      <c r="HAS28" s="780"/>
      <c r="HAT28" s="780"/>
      <c r="HAU28" s="780"/>
      <c r="HAV28" s="780"/>
      <c r="HAW28" s="780"/>
      <c r="HAX28" s="780"/>
      <c r="HAY28" s="780"/>
      <c r="HAZ28" s="780"/>
      <c r="HBA28" s="780"/>
      <c r="HBB28" s="780"/>
      <c r="HBC28" s="780"/>
      <c r="HBD28" s="780"/>
      <c r="HBE28" s="780"/>
      <c r="HBF28" s="780"/>
      <c r="HBG28" s="780"/>
      <c r="HBH28" s="780"/>
      <c r="HBI28" s="780"/>
      <c r="HBJ28" s="780"/>
      <c r="HBK28" s="780"/>
      <c r="HBL28" s="780"/>
      <c r="HBM28" s="780"/>
      <c r="HBN28" s="780"/>
      <c r="HBO28" s="780"/>
      <c r="HBP28" s="780"/>
      <c r="HBQ28" s="780"/>
      <c r="HBR28" s="780"/>
      <c r="HBS28" s="780"/>
      <c r="HBT28" s="780"/>
      <c r="HBU28" s="780"/>
      <c r="HBV28" s="780"/>
      <c r="HBW28" s="780"/>
      <c r="HBX28" s="780"/>
      <c r="HBY28" s="780"/>
      <c r="HBZ28" s="780"/>
      <c r="HCA28" s="780"/>
      <c r="HCB28" s="780"/>
      <c r="HCC28" s="780"/>
      <c r="HCD28" s="780"/>
      <c r="HCE28" s="780"/>
      <c r="HCF28" s="780"/>
      <c r="HCG28" s="780"/>
      <c r="HCH28" s="780"/>
      <c r="HCI28" s="780"/>
      <c r="HCJ28" s="780"/>
      <c r="HCK28" s="780"/>
      <c r="HCL28" s="780"/>
      <c r="HCM28" s="780"/>
      <c r="HCN28" s="780"/>
      <c r="HCO28" s="780"/>
      <c r="HCP28" s="780"/>
      <c r="HCQ28" s="780"/>
      <c r="HCR28" s="780"/>
      <c r="HCS28" s="780"/>
      <c r="HCT28" s="780"/>
      <c r="HCU28" s="780"/>
      <c r="HCV28" s="780"/>
      <c r="HCW28" s="780"/>
      <c r="HCX28" s="780"/>
      <c r="HCY28" s="780"/>
      <c r="HCZ28" s="780"/>
      <c r="HDA28" s="780"/>
      <c r="HDB28" s="780"/>
      <c r="HDC28" s="780"/>
      <c r="HDD28" s="780"/>
      <c r="HDE28" s="780"/>
      <c r="HDF28" s="780"/>
      <c r="HDG28" s="780"/>
      <c r="HDH28" s="780"/>
      <c r="HDI28" s="780"/>
      <c r="HDJ28" s="780"/>
      <c r="HDK28" s="780"/>
      <c r="HDL28" s="780"/>
      <c r="HDM28" s="780"/>
      <c r="HDN28" s="780"/>
      <c r="HDO28" s="780"/>
      <c r="HDP28" s="780"/>
      <c r="HDQ28" s="780"/>
      <c r="HDR28" s="780"/>
      <c r="HDS28" s="780"/>
      <c r="HDT28" s="780"/>
      <c r="HDU28" s="780"/>
      <c r="HDV28" s="780"/>
      <c r="HDW28" s="780"/>
      <c r="HDX28" s="780"/>
      <c r="HDY28" s="780"/>
      <c r="HDZ28" s="780"/>
      <c r="HEA28" s="780"/>
      <c r="HEB28" s="780"/>
      <c r="HEC28" s="780"/>
      <c r="HED28" s="780"/>
      <c r="HEE28" s="780"/>
      <c r="HEF28" s="780"/>
      <c r="HEG28" s="780"/>
      <c r="HEH28" s="780"/>
      <c r="HEI28" s="780"/>
      <c r="HEJ28" s="780"/>
      <c r="HEK28" s="780"/>
      <c r="HEL28" s="780"/>
      <c r="HEM28" s="780"/>
      <c r="HEN28" s="780"/>
      <c r="HEO28" s="780"/>
      <c r="HEP28" s="780"/>
      <c r="HEQ28" s="780"/>
      <c r="HER28" s="780"/>
      <c r="HES28" s="780"/>
      <c r="HET28" s="780"/>
      <c r="HEU28" s="780"/>
      <c r="HEV28" s="780"/>
      <c r="HEW28" s="780"/>
      <c r="HEX28" s="780"/>
      <c r="HEY28" s="780"/>
      <c r="HEZ28" s="780"/>
      <c r="HFA28" s="780"/>
      <c r="HFB28" s="780"/>
      <c r="HFC28" s="780"/>
      <c r="HFD28" s="780"/>
      <c r="HFE28" s="780"/>
      <c r="HFF28" s="780"/>
      <c r="HFG28" s="780"/>
      <c r="HFH28" s="780"/>
      <c r="HFI28" s="780"/>
      <c r="HFJ28" s="780"/>
      <c r="HFK28" s="780"/>
      <c r="HFL28" s="780"/>
      <c r="HFM28" s="780"/>
      <c r="HFN28" s="780"/>
      <c r="HFO28" s="780"/>
      <c r="HFP28" s="780"/>
      <c r="HFQ28" s="780"/>
      <c r="HFR28" s="780"/>
      <c r="HFS28" s="780"/>
      <c r="HFT28" s="780"/>
      <c r="HFU28" s="780"/>
      <c r="HFV28" s="780"/>
      <c r="HFW28" s="780"/>
      <c r="HFX28" s="780"/>
      <c r="HFY28" s="780"/>
      <c r="HFZ28" s="780"/>
      <c r="HGA28" s="780"/>
      <c r="HGB28" s="780"/>
      <c r="HGC28" s="780"/>
      <c r="HGD28" s="780"/>
      <c r="HGE28" s="780"/>
      <c r="HGF28" s="780"/>
      <c r="HGG28" s="780"/>
      <c r="HGH28" s="780"/>
      <c r="HGI28" s="780"/>
      <c r="HGJ28" s="780"/>
      <c r="HGK28" s="780"/>
      <c r="HGL28" s="780"/>
      <c r="HGM28" s="780"/>
      <c r="HGN28" s="780"/>
      <c r="HGO28" s="780"/>
      <c r="HGP28" s="780"/>
      <c r="HGQ28" s="780"/>
      <c r="HGR28" s="780"/>
      <c r="HGS28" s="780"/>
      <c r="HGT28" s="780"/>
      <c r="HGU28" s="780"/>
      <c r="HGV28" s="780"/>
      <c r="HGW28" s="780"/>
      <c r="HGX28" s="780"/>
      <c r="HGY28" s="780"/>
      <c r="HGZ28" s="780"/>
      <c r="HHA28" s="780"/>
      <c r="HHB28" s="780"/>
      <c r="HHC28" s="780"/>
      <c r="HHD28" s="780"/>
      <c r="HHE28" s="780"/>
      <c r="HHF28" s="780"/>
      <c r="HHG28" s="780"/>
      <c r="HHH28" s="780"/>
      <c r="HHI28" s="780"/>
      <c r="HHJ28" s="780"/>
      <c r="HHK28" s="780"/>
      <c r="HHL28" s="780"/>
      <c r="HHM28" s="780"/>
      <c r="HHN28" s="780"/>
      <c r="HHO28" s="780"/>
      <c r="HHP28" s="780"/>
      <c r="HHQ28" s="780"/>
      <c r="HHR28" s="780"/>
      <c r="HHS28" s="780"/>
      <c r="HHT28" s="780"/>
      <c r="HHU28" s="780"/>
      <c r="HHV28" s="780"/>
      <c r="HHW28" s="780"/>
      <c r="HHX28" s="780"/>
      <c r="HHY28" s="780"/>
      <c r="HHZ28" s="780"/>
      <c r="HIA28" s="780"/>
      <c r="HIB28" s="780"/>
      <c r="HIC28" s="780"/>
      <c r="HID28" s="780"/>
      <c r="HIE28" s="780"/>
      <c r="HIF28" s="780"/>
      <c r="HIG28" s="780"/>
      <c r="HIH28" s="780"/>
      <c r="HII28" s="780"/>
      <c r="HIJ28" s="780"/>
      <c r="HIK28" s="780"/>
      <c r="HIL28" s="780"/>
      <c r="HIM28" s="780"/>
      <c r="HIN28" s="780"/>
      <c r="HIO28" s="780"/>
      <c r="HIP28" s="780"/>
      <c r="HIQ28" s="780"/>
      <c r="HIR28" s="780"/>
      <c r="HIS28" s="780"/>
      <c r="HIT28" s="780"/>
      <c r="HIU28" s="780"/>
      <c r="HIV28" s="780"/>
      <c r="HIW28" s="780"/>
      <c r="HIX28" s="780"/>
      <c r="HIY28" s="780"/>
      <c r="HIZ28" s="780"/>
      <c r="HJA28" s="780"/>
      <c r="HJB28" s="780"/>
      <c r="HJC28" s="780"/>
      <c r="HJD28" s="780"/>
      <c r="HJE28" s="780"/>
      <c r="HJF28" s="780"/>
      <c r="HJG28" s="780"/>
      <c r="HJH28" s="780"/>
      <c r="HJI28" s="780"/>
      <c r="HJJ28" s="780"/>
      <c r="HJK28" s="780"/>
      <c r="HJL28" s="780"/>
      <c r="HJM28" s="780"/>
      <c r="HJN28" s="780"/>
      <c r="HJO28" s="780"/>
      <c r="HJP28" s="780"/>
      <c r="HJQ28" s="780"/>
      <c r="HJR28" s="780"/>
      <c r="HJS28" s="780"/>
      <c r="HJT28" s="780"/>
      <c r="HJU28" s="780"/>
      <c r="HJV28" s="780"/>
      <c r="HJW28" s="780"/>
      <c r="HJX28" s="780"/>
      <c r="HJY28" s="780"/>
      <c r="HJZ28" s="780"/>
      <c r="HKA28" s="780"/>
      <c r="HKB28" s="780"/>
      <c r="HKC28" s="780"/>
      <c r="HKD28" s="780"/>
      <c r="HKE28" s="780"/>
      <c r="HKF28" s="780"/>
      <c r="HKG28" s="780"/>
      <c r="HKH28" s="780"/>
      <c r="HKI28" s="780"/>
      <c r="HKJ28" s="780"/>
      <c r="HKK28" s="780"/>
      <c r="HKL28" s="780"/>
      <c r="HKM28" s="780"/>
      <c r="HKN28" s="780"/>
      <c r="HKO28" s="780"/>
      <c r="HKP28" s="780"/>
      <c r="HKQ28" s="780"/>
      <c r="HKR28" s="780"/>
      <c r="HKS28" s="780"/>
      <c r="HKT28" s="780"/>
      <c r="HKU28" s="780"/>
      <c r="HKV28" s="780"/>
      <c r="HKW28" s="780"/>
      <c r="HKX28" s="780"/>
      <c r="HKY28" s="780"/>
      <c r="HKZ28" s="780"/>
      <c r="HLA28" s="780"/>
      <c r="HLB28" s="780"/>
      <c r="HLC28" s="780"/>
      <c r="HLD28" s="780"/>
      <c r="HLE28" s="780"/>
      <c r="HLF28" s="780"/>
      <c r="HLG28" s="780"/>
      <c r="HLH28" s="780"/>
      <c r="HLI28" s="780"/>
      <c r="HLJ28" s="780"/>
      <c r="HLK28" s="780"/>
      <c r="HLL28" s="780"/>
      <c r="HLM28" s="780"/>
      <c r="HLN28" s="780"/>
      <c r="HLO28" s="780"/>
      <c r="HLP28" s="780"/>
      <c r="HLQ28" s="780"/>
      <c r="HLR28" s="780"/>
      <c r="HLS28" s="780"/>
      <c r="HLT28" s="780"/>
      <c r="HLU28" s="780"/>
      <c r="HLV28" s="780"/>
      <c r="HLW28" s="780"/>
      <c r="HLX28" s="780"/>
      <c r="HLY28" s="780"/>
      <c r="HLZ28" s="780"/>
      <c r="HMA28" s="780"/>
      <c r="HMB28" s="780"/>
      <c r="HMC28" s="780"/>
      <c r="HMD28" s="780"/>
      <c r="HME28" s="780"/>
      <c r="HMF28" s="780"/>
      <c r="HMG28" s="780"/>
      <c r="HMH28" s="780"/>
      <c r="HMI28" s="780"/>
      <c r="HMJ28" s="780"/>
      <c r="HMK28" s="780"/>
      <c r="HML28" s="780"/>
      <c r="HMM28" s="780"/>
      <c r="HMN28" s="780"/>
      <c r="HMO28" s="780"/>
      <c r="HMP28" s="780"/>
      <c r="HMQ28" s="780"/>
      <c r="HMR28" s="780"/>
      <c r="HMS28" s="780"/>
      <c r="HMT28" s="780"/>
      <c r="HMU28" s="780"/>
      <c r="HMV28" s="780"/>
      <c r="HMW28" s="780"/>
      <c r="HMX28" s="780"/>
      <c r="HMY28" s="780"/>
      <c r="HMZ28" s="780"/>
      <c r="HNA28" s="780"/>
      <c r="HNB28" s="780"/>
      <c r="HNC28" s="780"/>
      <c r="HND28" s="780"/>
      <c r="HNE28" s="780"/>
      <c r="HNF28" s="780"/>
      <c r="HNG28" s="780"/>
      <c r="HNH28" s="780"/>
      <c r="HNI28" s="780"/>
      <c r="HNJ28" s="780"/>
      <c r="HNK28" s="780"/>
      <c r="HNL28" s="780"/>
      <c r="HNM28" s="780"/>
      <c r="HNN28" s="780"/>
      <c r="HNO28" s="780"/>
      <c r="HNP28" s="780"/>
      <c r="HNQ28" s="780"/>
      <c r="HNR28" s="780"/>
      <c r="HNS28" s="780"/>
      <c r="HNT28" s="780"/>
      <c r="HNU28" s="780"/>
      <c r="HNV28" s="780"/>
      <c r="HNW28" s="780"/>
      <c r="HNX28" s="780"/>
      <c r="HNY28" s="780"/>
      <c r="HNZ28" s="780"/>
      <c r="HOA28" s="780"/>
      <c r="HOB28" s="780"/>
      <c r="HOC28" s="780"/>
      <c r="HOD28" s="780"/>
      <c r="HOE28" s="780"/>
      <c r="HOF28" s="780"/>
      <c r="HOG28" s="780"/>
      <c r="HOH28" s="780"/>
      <c r="HOI28" s="780"/>
      <c r="HOJ28" s="780"/>
      <c r="HOK28" s="780"/>
      <c r="HOL28" s="780"/>
      <c r="HOM28" s="780"/>
      <c r="HON28" s="780"/>
      <c r="HOO28" s="780"/>
      <c r="HOP28" s="780"/>
      <c r="HOQ28" s="780"/>
      <c r="HOR28" s="780"/>
      <c r="HOS28" s="780"/>
      <c r="HOT28" s="780"/>
      <c r="HOU28" s="780"/>
      <c r="HOV28" s="780"/>
      <c r="HOW28" s="780"/>
      <c r="HOX28" s="780"/>
      <c r="HOY28" s="780"/>
      <c r="HOZ28" s="780"/>
      <c r="HPA28" s="780"/>
      <c r="HPB28" s="780"/>
      <c r="HPC28" s="780"/>
      <c r="HPD28" s="780"/>
      <c r="HPE28" s="780"/>
      <c r="HPF28" s="780"/>
      <c r="HPG28" s="780"/>
      <c r="HPH28" s="780"/>
      <c r="HPI28" s="780"/>
      <c r="HPJ28" s="780"/>
      <c r="HPK28" s="780"/>
      <c r="HPL28" s="780"/>
      <c r="HPM28" s="780"/>
      <c r="HPN28" s="780"/>
      <c r="HPO28" s="780"/>
      <c r="HPP28" s="780"/>
      <c r="HPQ28" s="780"/>
      <c r="HPR28" s="780"/>
      <c r="HPS28" s="780"/>
      <c r="HPT28" s="780"/>
      <c r="HPU28" s="780"/>
      <c r="HPV28" s="780"/>
      <c r="HPW28" s="780"/>
      <c r="HPX28" s="780"/>
      <c r="HPY28" s="780"/>
      <c r="HPZ28" s="780"/>
      <c r="HQA28" s="780"/>
      <c r="HQB28" s="780"/>
      <c r="HQC28" s="780"/>
      <c r="HQD28" s="780"/>
      <c r="HQE28" s="780"/>
      <c r="HQF28" s="780"/>
      <c r="HQG28" s="780"/>
      <c r="HQH28" s="780"/>
      <c r="HQI28" s="780"/>
      <c r="HQJ28" s="780"/>
      <c r="HQK28" s="780"/>
      <c r="HQL28" s="780"/>
      <c r="HQM28" s="780"/>
      <c r="HQN28" s="780"/>
      <c r="HQO28" s="780"/>
      <c r="HQP28" s="780"/>
      <c r="HQQ28" s="780"/>
      <c r="HQR28" s="780"/>
      <c r="HQS28" s="780"/>
      <c r="HQT28" s="780"/>
      <c r="HQU28" s="780"/>
      <c r="HQV28" s="780"/>
      <c r="HQW28" s="780"/>
      <c r="HQX28" s="780"/>
      <c r="HQY28" s="780"/>
      <c r="HQZ28" s="780"/>
      <c r="HRA28" s="780"/>
      <c r="HRB28" s="780"/>
      <c r="HRC28" s="780"/>
      <c r="HRD28" s="780"/>
      <c r="HRE28" s="780"/>
      <c r="HRF28" s="780"/>
      <c r="HRG28" s="780"/>
      <c r="HRH28" s="780"/>
      <c r="HRI28" s="780"/>
      <c r="HRJ28" s="780"/>
      <c r="HRK28" s="780"/>
      <c r="HRL28" s="780"/>
      <c r="HRM28" s="780"/>
      <c r="HRN28" s="780"/>
      <c r="HRO28" s="780"/>
      <c r="HRP28" s="780"/>
      <c r="HRQ28" s="780"/>
      <c r="HRR28" s="780"/>
      <c r="HRS28" s="780"/>
      <c r="HRT28" s="780"/>
      <c r="HRU28" s="780"/>
      <c r="HRV28" s="780"/>
      <c r="HRW28" s="780"/>
      <c r="HRX28" s="780"/>
      <c r="HRY28" s="780"/>
      <c r="HRZ28" s="780"/>
      <c r="HSA28" s="780"/>
      <c r="HSB28" s="780"/>
      <c r="HSC28" s="780"/>
      <c r="HSD28" s="780"/>
      <c r="HSE28" s="780"/>
      <c r="HSF28" s="780"/>
      <c r="HSG28" s="780"/>
      <c r="HSH28" s="780"/>
      <c r="HSI28" s="780"/>
      <c r="HSJ28" s="780"/>
      <c r="HSK28" s="780"/>
      <c r="HSL28" s="780"/>
      <c r="HSM28" s="780"/>
      <c r="HSN28" s="780"/>
      <c r="HSO28" s="780"/>
      <c r="HSP28" s="780"/>
      <c r="HSQ28" s="780"/>
      <c r="HSR28" s="780"/>
      <c r="HSS28" s="780"/>
      <c r="HST28" s="780"/>
      <c r="HSU28" s="780"/>
      <c r="HSV28" s="780"/>
      <c r="HSW28" s="780"/>
      <c r="HSX28" s="780"/>
      <c r="HSY28" s="780"/>
      <c r="HSZ28" s="780"/>
      <c r="HTA28" s="780"/>
      <c r="HTB28" s="780"/>
      <c r="HTC28" s="780"/>
      <c r="HTD28" s="780"/>
      <c r="HTE28" s="780"/>
      <c r="HTF28" s="780"/>
      <c r="HTG28" s="780"/>
      <c r="HTH28" s="780"/>
      <c r="HTI28" s="780"/>
      <c r="HTJ28" s="780"/>
      <c r="HTK28" s="780"/>
      <c r="HTL28" s="780"/>
      <c r="HTM28" s="780"/>
      <c r="HTN28" s="780"/>
      <c r="HTO28" s="780"/>
      <c r="HTP28" s="780"/>
      <c r="HTQ28" s="780"/>
      <c r="HTR28" s="780"/>
      <c r="HTS28" s="780"/>
      <c r="HTT28" s="780"/>
      <c r="HTU28" s="780"/>
      <c r="HTV28" s="780"/>
      <c r="HTW28" s="780"/>
      <c r="HTX28" s="780"/>
      <c r="HTY28" s="780"/>
      <c r="HTZ28" s="780"/>
      <c r="HUA28" s="780"/>
      <c r="HUB28" s="780"/>
      <c r="HUC28" s="780"/>
      <c r="HUD28" s="780"/>
      <c r="HUE28" s="780"/>
      <c r="HUF28" s="780"/>
      <c r="HUG28" s="780"/>
      <c r="HUH28" s="780"/>
      <c r="HUI28" s="780"/>
      <c r="HUJ28" s="780"/>
      <c r="HUK28" s="780"/>
      <c r="HUL28" s="780"/>
      <c r="HUM28" s="780"/>
      <c r="HUN28" s="780"/>
      <c r="HUO28" s="780"/>
      <c r="HUP28" s="780"/>
      <c r="HUQ28" s="780"/>
      <c r="HUR28" s="780"/>
      <c r="HUS28" s="780"/>
      <c r="HUT28" s="780"/>
      <c r="HUU28" s="780"/>
      <c r="HUV28" s="780"/>
      <c r="HUW28" s="780"/>
      <c r="HUX28" s="780"/>
      <c r="HUY28" s="780"/>
      <c r="HUZ28" s="780"/>
      <c r="HVA28" s="780"/>
      <c r="HVB28" s="780"/>
      <c r="HVC28" s="780"/>
      <c r="HVD28" s="780"/>
      <c r="HVE28" s="780"/>
      <c r="HVF28" s="780"/>
      <c r="HVG28" s="780"/>
      <c r="HVH28" s="780"/>
      <c r="HVI28" s="780"/>
      <c r="HVJ28" s="780"/>
      <c r="HVK28" s="780"/>
      <c r="HVL28" s="780"/>
      <c r="HVM28" s="780"/>
      <c r="HVN28" s="780"/>
      <c r="HVO28" s="780"/>
      <c r="HVP28" s="780"/>
      <c r="HVQ28" s="780"/>
      <c r="HVR28" s="780"/>
      <c r="HVS28" s="780"/>
      <c r="HVT28" s="780"/>
      <c r="HVU28" s="780"/>
      <c r="HVV28" s="780"/>
      <c r="HVW28" s="780"/>
      <c r="HVX28" s="780"/>
      <c r="HVY28" s="780"/>
      <c r="HVZ28" s="780"/>
      <c r="HWA28" s="780"/>
      <c r="HWB28" s="780"/>
      <c r="HWC28" s="780"/>
      <c r="HWD28" s="780"/>
      <c r="HWE28" s="780"/>
      <c r="HWF28" s="780"/>
      <c r="HWG28" s="780"/>
      <c r="HWH28" s="780"/>
      <c r="HWI28" s="780"/>
      <c r="HWJ28" s="780"/>
      <c r="HWK28" s="780"/>
      <c r="HWL28" s="780"/>
      <c r="HWM28" s="780"/>
      <c r="HWN28" s="780"/>
      <c r="HWO28" s="780"/>
      <c r="HWP28" s="780"/>
      <c r="HWQ28" s="780"/>
      <c r="HWR28" s="780"/>
      <c r="HWS28" s="780"/>
      <c r="HWT28" s="780"/>
      <c r="HWU28" s="780"/>
      <c r="HWV28" s="780"/>
      <c r="HWW28" s="780"/>
      <c r="HWX28" s="780"/>
      <c r="HWY28" s="780"/>
      <c r="HWZ28" s="780"/>
      <c r="HXA28" s="780"/>
      <c r="HXB28" s="780"/>
      <c r="HXC28" s="780"/>
      <c r="HXD28" s="780"/>
      <c r="HXE28" s="780"/>
      <c r="HXF28" s="780"/>
      <c r="HXG28" s="780"/>
      <c r="HXH28" s="780"/>
      <c r="HXI28" s="780"/>
      <c r="HXJ28" s="780"/>
      <c r="HXK28" s="780"/>
      <c r="HXL28" s="780"/>
      <c r="HXM28" s="780"/>
      <c r="HXN28" s="780"/>
      <c r="HXO28" s="780"/>
      <c r="HXP28" s="780"/>
      <c r="HXQ28" s="780"/>
      <c r="HXR28" s="780"/>
      <c r="HXS28" s="780"/>
      <c r="HXT28" s="780"/>
      <c r="HXU28" s="780"/>
      <c r="HXV28" s="780"/>
      <c r="HXW28" s="780"/>
      <c r="HXX28" s="780"/>
      <c r="HXY28" s="780"/>
      <c r="HXZ28" s="780"/>
      <c r="HYA28" s="780"/>
      <c r="HYB28" s="780"/>
      <c r="HYC28" s="780"/>
      <c r="HYD28" s="780"/>
      <c r="HYE28" s="780"/>
      <c r="HYF28" s="780"/>
      <c r="HYG28" s="780"/>
      <c r="HYH28" s="780"/>
      <c r="HYI28" s="780"/>
      <c r="HYJ28" s="780"/>
      <c r="HYK28" s="780"/>
      <c r="HYL28" s="780"/>
      <c r="HYM28" s="780"/>
      <c r="HYN28" s="780"/>
      <c r="HYO28" s="780"/>
      <c r="HYP28" s="780"/>
      <c r="HYQ28" s="780"/>
      <c r="HYR28" s="780"/>
      <c r="HYS28" s="780"/>
      <c r="HYT28" s="780"/>
      <c r="HYU28" s="780"/>
      <c r="HYV28" s="780"/>
      <c r="HYW28" s="780"/>
      <c r="HYX28" s="780"/>
      <c r="HYY28" s="780"/>
      <c r="HYZ28" s="780"/>
      <c r="HZA28" s="780"/>
      <c r="HZB28" s="780"/>
      <c r="HZC28" s="780"/>
      <c r="HZD28" s="780"/>
      <c r="HZE28" s="780"/>
      <c r="HZF28" s="780"/>
      <c r="HZG28" s="780"/>
      <c r="HZH28" s="780"/>
      <c r="HZI28" s="780"/>
      <c r="HZJ28" s="780"/>
      <c r="HZK28" s="780"/>
      <c r="HZL28" s="780"/>
      <c r="HZM28" s="780"/>
      <c r="HZN28" s="780"/>
      <c r="HZO28" s="780"/>
      <c r="HZP28" s="780"/>
      <c r="HZQ28" s="780"/>
      <c r="HZR28" s="780"/>
      <c r="HZS28" s="780"/>
      <c r="HZT28" s="780"/>
      <c r="HZU28" s="780"/>
      <c r="HZV28" s="780"/>
      <c r="HZW28" s="780"/>
      <c r="HZX28" s="780"/>
      <c r="HZY28" s="780"/>
      <c r="HZZ28" s="780"/>
      <c r="IAA28" s="780"/>
      <c r="IAB28" s="780"/>
      <c r="IAC28" s="780"/>
      <c r="IAD28" s="780"/>
      <c r="IAE28" s="780"/>
      <c r="IAF28" s="780"/>
      <c r="IAG28" s="780"/>
      <c r="IAH28" s="780"/>
      <c r="IAI28" s="780"/>
      <c r="IAJ28" s="780"/>
      <c r="IAK28" s="780"/>
      <c r="IAL28" s="780"/>
      <c r="IAM28" s="780"/>
      <c r="IAN28" s="780"/>
      <c r="IAO28" s="780"/>
      <c r="IAP28" s="780"/>
      <c r="IAQ28" s="780"/>
      <c r="IAR28" s="780"/>
      <c r="IAS28" s="780"/>
      <c r="IAT28" s="780"/>
      <c r="IAU28" s="780"/>
      <c r="IAV28" s="780"/>
      <c r="IAW28" s="780"/>
      <c r="IAX28" s="780"/>
      <c r="IAY28" s="780"/>
      <c r="IAZ28" s="780"/>
      <c r="IBA28" s="780"/>
      <c r="IBB28" s="780"/>
      <c r="IBC28" s="780"/>
      <c r="IBD28" s="780"/>
      <c r="IBE28" s="780"/>
      <c r="IBF28" s="780"/>
      <c r="IBG28" s="780"/>
      <c r="IBH28" s="780"/>
      <c r="IBI28" s="780"/>
      <c r="IBJ28" s="780"/>
      <c r="IBK28" s="780"/>
      <c r="IBL28" s="780"/>
      <c r="IBM28" s="780"/>
      <c r="IBN28" s="780"/>
      <c r="IBO28" s="780"/>
      <c r="IBP28" s="780"/>
      <c r="IBQ28" s="780"/>
      <c r="IBR28" s="780"/>
      <c r="IBS28" s="780"/>
      <c r="IBT28" s="780"/>
      <c r="IBU28" s="780"/>
      <c r="IBV28" s="780"/>
      <c r="IBW28" s="780"/>
      <c r="IBX28" s="780"/>
      <c r="IBY28" s="780"/>
      <c r="IBZ28" s="780"/>
      <c r="ICA28" s="780"/>
      <c r="ICB28" s="780"/>
      <c r="ICC28" s="780"/>
      <c r="ICD28" s="780"/>
      <c r="ICE28" s="780"/>
      <c r="ICF28" s="780"/>
      <c r="ICG28" s="780"/>
      <c r="ICH28" s="780"/>
      <c r="ICI28" s="780"/>
      <c r="ICJ28" s="780"/>
      <c r="ICK28" s="780"/>
      <c r="ICL28" s="780"/>
      <c r="ICM28" s="780"/>
      <c r="ICN28" s="780"/>
      <c r="ICO28" s="780"/>
      <c r="ICP28" s="780"/>
      <c r="ICQ28" s="780"/>
      <c r="ICR28" s="780"/>
      <c r="ICS28" s="780"/>
      <c r="ICT28" s="780"/>
      <c r="ICU28" s="780"/>
      <c r="ICV28" s="780"/>
      <c r="ICW28" s="780"/>
      <c r="ICX28" s="780"/>
      <c r="ICY28" s="780"/>
      <c r="ICZ28" s="780"/>
      <c r="IDA28" s="780"/>
      <c r="IDB28" s="780"/>
      <c r="IDC28" s="780"/>
      <c r="IDD28" s="780"/>
      <c r="IDE28" s="780"/>
      <c r="IDF28" s="780"/>
      <c r="IDG28" s="780"/>
      <c r="IDH28" s="780"/>
      <c r="IDI28" s="780"/>
      <c r="IDJ28" s="780"/>
      <c r="IDK28" s="780"/>
      <c r="IDL28" s="780"/>
      <c r="IDM28" s="780"/>
      <c r="IDN28" s="780"/>
      <c r="IDO28" s="780"/>
      <c r="IDP28" s="780"/>
      <c r="IDQ28" s="780"/>
      <c r="IDR28" s="780"/>
      <c r="IDS28" s="780"/>
      <c r="IDT28" s="780"/>
      <c r="IDU28" s="780"/>
      <c r="IDV28" s="780"/>
      <c r="IDW28" s="780"/>
      <c r="IDX28" s="780"/>
      <c r="IDY28" s="780"/>
      <c r="IDZ28" s="780"/>
      <c r="IEA28" s="780"/>
      <c r="IEB28" s="780"/>
      <c r="IEC28" s="780"/>
      <c r="IED28" s="780"/>
      <c r="IEE28" s="780"/>
      <c r="IEF28" s="780"/>
      <c r="IEG28" s="780"/>
      <c r="IEH28" s="780"/>
      <c r="IEI28" s="780"/>
      <c r="IEJ28" s="780"/>
      <c r="IEK28" s="780"/>
      <c r="IEL28" s="780"/>
      <c r="IEM28" s="780"/>
      <c r="IEN28" s="780"/>
      <c r="IEO28" s="780"/>
      <c r="IEP28" s="780"/>
      <c r="IEQ28" s="780"/>
      <c r="IER28" s="780"/>
      <c r="IES28" s="780"/>
      <c r="IET28" s="780"/>
      <c r="IEU28" s="780"/>
      <c r="IEV28" s="780"/>
      <c r="IEW28" s="780"/>
      <c r="IEX28" s="780"/>
      <c r="IEY28" s="780"/>
      <c r="IEZ28" s="780"/>
      <c r="IFA28" s="780"/>
      <c r="IFB28" s="780"/>
      <c r="IFC28" s="780"/>
      <c r="IFD28" s="780"/>
      <c r="IFE28" s="780"/>
      <c r="IFF28" s="780"/>
      <c r="IFG28" s="780"/>
      <c r="IFH28" s="780"/>
      <c r="IFI28" s="780"/>
      <c r="IFJ28" s="780"/>
      <c r="IFK28" s="780"/>
      <c r="IFL28" s="780"/>
      <c r="IFM28" s="780"/>
      <c r="IFN28" s="780"/>
      <c r="IFO28" s="780"/>
      <c r="IFP28" s="780"/>
      <c r="IFQ28" s="780"/>
      <c r="IFR28" s="780"/>
      <c r="IFS28" s="780"/>
      <c r="IFT28" s="780"/>
      <c r="IFU28" s="780"/>
      <c r="IFV28" s="780"/>
      <c r="IFW28" s="780"/>
      <c r="IFX28" s="780"/>
      <c r="IFY28" s="780"/>
      <c r="IFZ28" s="780"/>
      <c r="IGA28" s="780"/>
      <c r="IGB28" s="780"/>
      <c r="IGC28" s="780"/>
      <c r="IGD28" s="780"/>
      <c r="IGE28" s="780"/>
      <c r="IGF28" s="780"/>
      <c r="IGG28" s="780"/>
      <c r="IGH28" s="780"/>
      <c r="IGI28" s="780"/>
      <c r="IGJ28" s="780"/>
      <c r="IGK28" s="780"/>
      <c r="IGL28" s="780"/>
      <c r="IGM28" s="780"/>
      <c r="IGN28" s="780"/>
      <c r="IGO28" s="780"/>
      <c r="IGP28" s="780"/>
      <c r="IGQ28" s="780"/>
      <c r="IGR28" s="780"/>
      <c r="IGS28" s="780"/>
      <c r="IGT28" s="780"/>
      <c r="IGU28" s="780"/>
      <c r="IGV28" s="780"/>
      <c r="IGW28" s="780"/>
      <c r="IGX28" s="780"/>
      <c r="IGY28" s="780"/>
      <c r="IGZ28" s="780"/>
      <c r="IHA28" s="780"/>
      <c r="IHB28" s="780"/>
      <c r="IHC28" s="780"/>
      <c r="IHD28" s="780"/>
      <c r="IHE28" s="780"/>
      <c r="IHF28" s="780"/>
      <c r="IHG28" s="780"/>
      <c r="IHH28" s="780"/>
      <c r="IHI28" s="780"/>
      <c r="IHJ28" s="780"/>
      <c r="IHK28" s="780"/>
      <c r="IHL28" s="780"/>
      <c r="IHM28" s="780"/>
      <c r="IHN28" s="780"/>
      <c r="IHO28" s="780"/>
      <c r="IHP28" s="780"/>
      <c r="IHQ28" s="780"/>
      <c r="IHR28" s="780"/>
      <c r="IHS28" s="780"/>
      <c r="IHT28" s="780"/>
      <c r="IHU28" s="780"/>
      <c r="IHV28" s="780"/>
      <c r="IHW28" s="780"/>
      <c r="IHX28" s="780"/>
      <c r="IHY28" s="780"/>
      <c r="IHZ28" s="780"/>
      <c r="IIA28" s="780"/>
      <c r="IIB28" s="780"/>
      <c r="IIC28" s="780"/>
      <c r="IID28" s="780"/>
      <c r="IIE28" s="780"/>
      <c r="IIF28" s="780"/>
      <c r="IIG28" s="780"/>
      <c r="IIH28" s="780"/>
      <c r="III28" s="780"/>
      <c r="IIJ28" s="780"/>
      <c r="IIK28" s="780"/>
      <c r="IIL28" s="780"/>
      <c r="IIM28" s="780"/>
      <c r="IIN28" s="780"/>
      <c r="IIO28" s="780"/>
      <c r="IIP28" s="780"/>
      <c r="IIQ28" s="780"/>
      <c r="IIR28" s="780"/>
      <c r="IIS28" s="780"/>
      <c r="IIT28" s="780"/>
      <c r="IIU28" s="780"/>
      <c r="IIV28" s="780"/>
      <c r="IIW28" s="780"/>
      <c r="IIX28" s="780"/>
      <c r="IIY28" s="780"/>
      <c r="IIZ28" s="780"/>
      <c r="IJA28" s="780"/>
      <c r="IJB28" s="780"/>
      <c r="IJC28" s="780"/>
      <c r="IJD28" s="780"/>
      <c r="IJE28" s="780"/>
      <c r="IJF28" s="780"/>
      <c r="IJG28" s="780"/>
      <c r="IJH28" s="780"/>
      <c r="IJI28" s="780"/>
      <c r="IJJ28" s="780"/>
      <c r="IJK28" s="780"/>
      <c r="IJL28" s="780"/>
      <c r="IJM28" s="780"/>
      <c r="IJN28" s="780"/>
      <c r="IJO28" s="780"/>
      <c r="IJP28" s="780"/>
      <c r="IJQ28" s="780"/>
      <c r="IJR28" s="780"/>
      <c r="IJS28" s="780"/>
      <c r="IJT28" s="780"/>
      <c r="IJU28" s="780"/>
      <c r="IJV28" s="780"/>
      <c r="IJW28" s="780"/>
      <c r="IJX28" s="780"/>
      <c r="IJY28" s="780"/>
      <c r="IJZ28" s="780"/>
      <c r="IKA28" s="780"/>
      <c r="IKB28" s="780"/>
      <c r="IKC28" s="780"/>
      <c r="IKD28" s="780"/>
      <c r="IKE28" s="780"/>
      <c r="IKF28" s="780"/>
      <c r="IKG28" s="780"/>
      <c r="IKH28" s="780"/>
      <c r="IKI28" s="780"/>
      <c r="IKJ28" s="780"/>
      <c r="IKK28" s="780"/>
      <c r="IKL28" s="780"/>
      <c r="IKM28" s="780"/>
      <c r="IKN28" s="780"/>
      <c r="IKO28" s="780"/>
      <c r="IKP28" s="780"/>
      <c r="IKQ28" s="780"/>
      <c r="IKR28" s="780"/>
      <c r="IKS28" s="780"/>
      <c r="IKT28" s="780"/>
      <c r="IKU28" s="780"/>
      <c r="IKV28" s="780"/>
      <c r="IKW28" s="780"/>
      <c r="IKX28" s="780"/>
      <c r="IKY28" s="780"/>
      <c r="IKZ28" s="780"/>
      <c r="ILA28" s="780"/>
      <c r="ILB28" s="780"/>
      <c r="ILC28" s="780"/>
      <c r="ILD28" s="780"/>
      <c r="ILE28" s="780"/>
      <c r="ILF28" s="780"/>
      <c r="ILG28" s="780"/>
      <c r="ILH28" s="780"/>
      <c r="ILI28" s="780"/>
      <c r="ILJ28" s="780"/>
      <c r="ILK28" s="780"/>
      <c r="ILL28" s="780"/>
      <c r="ILM28" s="780"/>
      <c r="ILN28" s="780"/>
      <c r="ILO28" s="780"/>
      <c r="ILP28" s="780"/>
      <c r="ILQ28" s="780"/>
      <c r="ILR28" s="780"/>
      <c r="ILS28" s="780"/>
      <c r="ILT28" s="780"/>
      <c r="ILU28" s="780"/>
      <c r="ILV28" s="780"/>
      <c r="ILW28" s="780"/>
      <c r="ILX28" s="780"/>
      <c r="ILY28" s="780"/>
      <c r="ILZ28" s="780"/>
      <c r="IMA28" s="780"/>
      <c r="IMB28" s="780"/>
      <c r="IMC28" s="780"/>
      <c r="IMD28" s="780"/>
      <c r="IME28" s="780"/>
      <c r="IMF28" s="780"/>
      <c r="IMG28" s="780"/>
      <c r="IMH28" s="780"/>
      <c r="IMI28" s="780"/>
      <c r="IMJ28" s="780"/>
      <c r="IMK28" s="780"/>
      <c r="IML28" s="780"/>
      <c r="IMM28" s="780"/>
      <c r="IMN28" s="780"/>
      <c r="IMO28" s="780"/>
      <c r="IMP28" s="780"/>
      <c r="IMQ28" s="780"/>
      <c r="IMR28" s="780"/>
      <c r="IMS28" s="780"/>
      <c r="IMT28" s="780"/>
      <c r="IMU28" s="780"/>
      <c r="IMV28" s="780"/>
      <c r="IMW28" s="780"/>
      <c r="IMX28" s="780"/>
      <c r="IMY28" s="780"/>
      <c r="IMZ28" s="780"/>
      <c r="INA28" s="780"/>
      <c r="INB28" s="780"/>
      <c r="INC28" s="780"/>
      <c r="IND28" s="780"/>
      <c r="INE28" s="780"/>
      <c r="INF28" s="780"/>
      <c r="ING28" s="780"/>
      <c r="INH28" s="780"/>
      <c r="INI28" s="780"/>
      <c r="INJ28" s="780"/>
      <c r="INK28" s="780"/>
      <c r="INL28" s="780"/>
      <c r="INM28" s="780"/>
      <c r="INN28" s="780"/>
      <c r="INO28" s="780"/>
      <c r="INP28" s="780"/>
      <c r="INQ28" s="780"/>
      <c r="INR28" s="780"/>
      <c r="INS28" s="780"/>
      <c r="INT28" s="780"/>
      <c r="INU28" s="780"/>
      <c r="INV28" s="780"/>
      <c r="INW28" s="780"/>
      <c r="INX28" s="780"/>
      <c r="INY28" s="780"/>
      <c r="INZ28" s="780"/>
      <c r="IOA28" s="780"/>
      <c r="IOB28" s="780"/>
      <c r="IOC28" s="780"/>
      <c r="IOD28" s="780"/>
      <c r="IOE28" s="780"/>
      <c r="IOF28" s="780"/>
      <c r="IOG28" s="780"/>
      <c r="IOH28" s="780"/>
      <c r="IOI28" s="780"/>
      <c r="IOJ28" s="780"/>
      <c r="IOK28" s="780"/>
      <c r="IOL28" s="780"/>
      <c r="IOM28" s="780"/>
      <c r="ION28" s="780"/>
      <c r="IOO28" s="780"/>
      <c r="IOP28" s="780"/>
      <c r="IOQ28" s="780"/>
      <c r="IOR28" s="780"/>
      <c r="IOS28" s="780"/>
      <c r="IOT28" s="780"/>
      <c r="IOU28" s="780"/>
      <c r="IOV28" s="780"/>
      <c r="IOW28" s="780"/>
      <c r="IOX28" s="780"/>
      <c r="IOY28" s="780"/>
      <c r="IOZ28" s="780"/>
      <c r="IPA28" s="780"/>
      <c r="IPB28" s="780"/>
      <c r="IPC28" s="780"/>
      <c r="IPD28" s="780"/>
      <c r="IPE28" s="780"/>
      <c r="IPF28" s="780"/>
      <c r="IPG28" s="780"/>
      <c r="IPH28" s="780"/>
      <c r="IPI28" s="780"/>
      <c r="IPJ28" s="780"/>
      <c r="IPK28" s="780"/>
      <c r="IPL28" s="780"/>
      <c r="IPM28" s="780"/>
      <c r="IPN28" s="780"/>
      <c r="IPO28" s="780"/>
      <c r="IPP28" s="780"/>
      <c r="IPQ28" s="780"/>
      <c r="IPR28" s="780"/>
      <c r="IPS28" s="780"/>
      <c r="IPT28" s="780"/>
      <c r="IPU28" s="780"/>
      <c r="IPV28" s="780"/>
      <c r="IPW28" s="780"/>
      <c r="IPX28" s="780"/>
      <c r="IPY28" s="780"/>
      <c r="IPZ28" s="780"/>
      <c r="IQA28" s="780"/>
      <c r="IQB28" s="780"/>
      <c r="IQC28" s="780"/>
      <c r="IQD28" s="780"/>
      <c r="IQE28" s="780"/>
      <c r="IQF28" s="780"/>
      <c r="IQG28" s="780"/>
      <c r="IQH28" s="780"/>
      <c r="IQI28" s="780"/>
      <c r="IQJ28" s="780"/>
      <c r="IQK28" s="780"/>
      <c r="IQL28" s="780"/>
      <c r="IQM28" s="780"/>
      <c r="IQN28" s="780"/>
      <c r="IQO28" s="780"/>
      <c r="IQP28" s="780"/>
      <c r="IQQ28" s="780"/>
      <c r="IQR28" s="780"/>
      <c r="IQS28" s="780"/>
      <c r="IQT28" s="780"/>
      <c r="IQU28" s="780"/>
      <c r="IQV28" s="780"/>
      <c r="IQW28" s="780"/>
      <c r="IQX28" s="780"/>
      <c r="IQY28" s="780"/>
      <c r="IQZ28" s="780"/>
      <c r="IRA28" s="780"/>
      <c r="IRB28" s="780"/>
      <c r="IRC28" s="780"/>
      <c r="IRD28" s="780"/>
      <c r="IRE28" s="780"/>
      <c r="IRF28" s="780"/>
      <c r="IRG28" s="780"/>
      <c r="IRH28" s="780"/>
      <c r="IRI28" s="780"/>
      <c r="IRJ28" s="780"/>
      <c r="IRK28" s="780"/>
      <c r="IRL28" s="780"/>
      <c r="IRM28" s="780"/>
      <c r="IRN28" s="780"/>
      <c r="IRO28" s="780"/>
      <c r="IRP28" s="780"/>
      <c r="IRQ28" s="780"/>
      <c r="IRR28" s="780"/>
      <c r="IRS28" s="780"/>
      <c r="IRT28" s="780"/>
      <c r="IRU28" s="780"/>
      <c r="IRV28" s="780"/>
      <c r="IRW28" s="780"/>
      <c r="IRX28" s="780"/>
      <c r="IRY28" s="780"/>
      <c r="IRZ28" s="780"/>
      <c r="ISA28" s="780"/>
      <c r="ISB28" s="780"/>
      <c r="ISC28" s="780"/>
      <c r="ISD28" s="780"/>
      <c r="ISE28" s="780"/>
      <c r="ISF28" s="780"/>
      <c r="ISG28" s="780"/>
      <c r="ISH28" s="780"/>
      <c r="ISI28" s="780"/>
      <c r="ISJ28" s="780"/>
      <c r="ISK28" s="780"/>
      <c r="ISL28" s="780"/>
      <c r="ISM28" s="780"/>
      <c r="ISN28" s="780"/>
      <c r="ISO28" s="780"/>
      <c r="ISP28" s="780"/>
      <c r="ISQ28" s="780"/>
      <c r="ISR28" s="780"/>
      <c r="ISS28" s="780"/>
      <c r="IST28" s="780"/>
      <c r="ISU28" s="780"/>
      <c r="ISV28" s="780"/>
      <c r="ISW28" s="780"/>
      <c r="ISX28" s="780"/>
      <c r="ISY28" s="780"/>
      <c r="ISZ28" s="780"/>
      <c r="ITA28" s="780"/>
      <c r="ITB28" s="780"/>
      <c r="ITC28" s="780"/>
      <c r="ITD28" s="780"/>
      <c r="ITE28" s="780"/>
      <c r="ITF28" s="780"/>
      <c r="ITG28" s="780"/>
      <c r="ITH28" s="780"/>
      <c r="ITI28" s="780"/>
      <c r="ITJ28" s="780"/>
      <c r="ITK28" s="780"/>
      <c r="ITL28" s="780"/>
      <c r="ITM28" s="780"/>
      <c r="ITN28" s="780"/>
      <c r="ITO28" s="780"/>
      <c r="ITP28" s="780"/>
      <c r="ITQ28" s="780"/>
      <c r="ITR28" s="780"/>
      <c r="ITS28" s="780"/>
      <c r="ITT28" s="780"/>
      <c r="ITU28" s="780"/>
      <c r="ITV28" s="780"/>
      <c r="ITW28" s="780"/>
      <c r="ITX28" s="780"/>
      <c r="ITY28" s="780"/>
      <c r="ITZ28" s="780"/>
      <c r="IUA28" s="780"/>
      <c r="IUB28" s="780"/>
      <c r="IUC28" s="780"/>
      <c r="IUD28" s="780"/>
      <c r="IUE28" s="780"/>
      <c r="IUF28" s="780"/>
      <c r="IUG28" s="780"/>
      <c r="IUH28" s="780"/>
      <c r="IUI28" s="780"/>
      <c r="IUJ28" s="780"/>
      <c r="IUK28" s="780"/>
      <c r="IUL28" s="780"/>
      <c r="IUM28" s="780"/>
      <c r="IUN28" s="780"/>
      <c r="IUO28" s="780"/>
      <c r="IUP28" s="780"/>
      <c r="IUQ28" s="780"/>
      <c r="IUR28" s="780"/>
      <c r="IUS28" s="780"/>
      <c r="IUT28" s="780"/>
      <c r="IUU28" s="780"/>
      <c r="IUV28" s="780"/>
      <c r="IUW28" s="780"/>
      <c r="IUX28" s="780"/>
      <c r="IUY28" s="780"/>
      <c r="IUZ28" s="780"/>
      <c r="IVA28" s="780"/>
      <c r="IVB28" s="780"/>
      <c r="IVC28" s="780"/>
      <c r="IVD28" s="780"/>
      <c r="IVE28" s="780"/>
      <c r="IVF28" s="780"/>
      <c r="IVG28" s="780"/>
      <c r="IVH28" s="780"/>
      <c r="IVI28" s="780"/>
      <c r="IVJ28" s="780"/>
      <c r="IVK28" s="780"/>
      <c r="IVL28" s="780"/>
      <c r="IVM28" s="780"/>
      <c r="IVN28" s="780"/>
      <c r="IVO28" s="780"/>
      <c r="IVP28" s="780"/>
      <c r="IVQ28" s="780"/>
      <c r="IVR28" s="780"/>
      <c r="IVS28" s="780"/>
      <c r="IVT28" s="780"/>
      <c r="IVU28" s="780"/>
      <c r="IVV28" s="780"/>
      <c r="IVW28" s="780"/>
      <c r="IVX28" s="780"/>
      <c r="IVY28" s="780"/>
      <c r="IVZ28" s="780"/>
      <c r="IWA28" s="780"/>
      <c r="IWB28" s="780"/>
      <c r="IWC28" s="780"/>
      <c r="IWD28" s="780"/>
      <c r="IWE28" s="780"/>
      <c r="IWF28" s="780"/>
      <c r="IWG28" s="780"/>
      <c r="IWH28" s="780"/>
      <c r="IWI28" s="780"/>
      <c r="IWJ28" s="780"/>
      <c r="IWK28" s="780"/>
      <c r="IWL28" s="780"/>
      <c r="IWM28" s="780"/>
      <c r="IWN28" s="780"/>
      <c r="IWO28" s="780"/>
      <c r="IWP28" s="780"/>
      <c r="IWQ28" s="780"/>
      <c r="IWR28" s="780"/>
      <c r="IWS28" s="780"/>
      <c r="IWT28" s="780"/>
      <c r="IWU28" s="780"/>
      <c r="IWV28" s="780"/>
      <c r="IWW28" s="780"/>
      <c r="IWX28" s="780"/>
      <c r="IWY28" s="780"/>
      <c r="IWZ28" s="780"/>
      <c r="IXA28" s="780"/>
      <c r="IXB28" s="780"/>
      <c r="IXC28" s="780"/>
      <c r="IXD28" s="780"/>
      <c r="IXE28" s="780"/>
      <c r="IXF28" s="780"/>
      <c r="IXG28" s="780"/>
      <c r="IXH28" s="780"/>
      <c r="IXI28" s="780"/>
      <c r="IXJ28" s="780"/>
      <c r="IXK28" s="780"/>
      <c r="IXL28" s="780"/>
      <c r="IXM28" s="780"/>
      <c r="IXN28" s="780"/>
      <c r="IXO28" s="780"/>
      <c r="IXP28" s="780"/>
      <c r="IXQ28" s="780"/>
      <c r="IXR28" s="780"/>
      <c r="IXS28" s="780"/>
      <c r="IXT28" s="780"/>
      <c r="IXU28" s="780"/>
      <c r="IXV28" s="780"/>
      <c r="IXW28" s="780"/>
      <c r="IXX28" s="780"/>
      <c r="IXY28" s="780"/>
      <c r="IXZ28" s="780"/>
      <c r="IYA28" s="780"/>
      <c r="IYB28" s="780"/>
      <c r="IYC28" s="780"/>
      <c r="IYD28" s="780"/>
      <c r="IYE28" s="780"/>
      <c r="IYF28" s="780"/>
      <c r="IYG28" s="780"/>
      <c r="IYH28" s="780"/>
      <c r="IYI28" s="780"/>
      <c r="IYJ28" s="780"/>
      <c r="IYK28" s="780"/>
      <c r="IYL28" s="780"/>
      <c r="IYM28" s="780"/>
      <c r="IYN28" s="780"/>
      <c r="IYO28" s="780"/>
      <c r="IYP28" s="780"/>
      <c r="IYQ28" s="780"/>
      <c r="IYR28" s="780"/>
      <c r="IYS28" s="780"/>
      <c r="IYT28" s="780"/>
      <c r="IYU28" s="780"/>
      <c r="IYV28" s="780"/>
      <c r="IYW28" s="780"/>
      <c r="IYX28" s="780"/>
      <c r="IYY28" s="780"/>
      <c r="IYZ28" s="780"/>
      <c r="IZA28" s="780"/>
      <c r="IZB28" s="780"/>
      <c r="IZC28" s="780"/>
      <c r="IZD28" s="780"/>
      <c r="IZE28" s="780"/>
      <c r="IZF28" s="780"/>
      <c r="IZG28" s="780"/>
      <c r="IZH28" s="780"/>
      <c r="IZI28" s="780"/>
      <c r="IZJ28" s="780"/>
      <c r="IZK28" s="780"/>
      <c r="IZL28" s="780"/>
      <c r="IZM28" s="780"/>
      <c r="IZN28" s="780"/>
      <c r="IZO28" s="780"/>
      <c r="IZP28" s="780"/>
      <c r="IZQ28" s="780"/>
      <c r="IZR28" s="780"/>
      <c r="IZS28" s="780"/>
      <c r="IZT28" s="780"/>
      <c r="IZU28" s="780"/>
      <c r="IZV28" s="780"/>
      <c r="IZW28" s="780"/>
      <c r="IZX28" s="780"/>
      <c r="IZY28" s="780"/>
      <c r="IZZ28" s="780"/>
      <c r="JAA28" s="780"/>
      <c r="JAB28" s="780"/>
      <c r="JAC28" s="780"/>
      <c r="JAD28" s="780"/>
      <c r="JAE28" s="780"/>
      <c r="JAF28" s="780"/>
      <c r="JAG28" s="780"/>
      <c r="JAH28" s="780"/>
      <c r="JAI28" s="780"/>
      <c r="JAJ28" s="780"/>
      <c r="JAK28" s="780"/>
      <c r="JAL28" s="780"/>
      <c r="JAM28" s="780"/>
      <c r="JAN28" s="780"/>
      <c r="JAO28" s="780"/>
      <c r="JAP28" s="780"/>
      <c r="JAQ28" s="780"/>
      <c r="JAR28" s="780"/>
      <c r="JAS28" s="780"/>
      <c r="JAT28" s="780"/>
      <c r="JAU28" s="780"/>
      <c r="JAV28" s="780"/>
      <c r="JAW28" s="780"/>
      <c r="JAX28" s="780"/>
      <c r="JAY28" s="780"/>
      <c r="JAZ28" s="780"/>
      <c r="JBA28" s="780"/>
      <c r="JBB28" s="780"/>
      <c r="JBC28" s="780"/>
      <c r="JBD28" s="780"/>
      <c r="JBE28" s="780"/>
      <c r="JBF28" s="780"/>
      <c r="JBG28" s="780"/>
      <c r="JBH28" s="780"/>
      <c r="JBI28" s="780"/>
      <c r="JBJ28" s="780"/>
      <c r="JBK28" s="780"/>
      <c r="JBL28" s="780"/>
      <c r="JBM28" s="780"/>
      <c r="JBN28" s="780"/>
      <c r="JBO28" s="780"/>
      <c r="JBP28" s="780"/>
      <c r="JBQ28" s="780"/>
      <c r="JBR28" s="780"/>
      <c r="JBS28" s="780"/>
      <c r="JBT28" s="780"/>
      <c r="JBU28" s="780"/>
      <c r="JBV28" s="780"/>
      <c r="JBW28" s="780"/>
      <c r="JBX28" s="780"/>
      <c r="JBY28" s="780"/>
      <c r="JBZ28" s="780"/>
      <c r="JCA28" s="780"/>
      <c r="JCB28" s="780"/>
      <c r="JCC28" s="780"/>
      <c r="JCD28" s="780"/>
      <c r="JCE28" s="780"/>
      <c r="JCF28" s="780"/>
      <c r="JCG28" s="780"/>
      <c r="JCH28" s="780"/>
      <c r="JCI28" s="780"/>
      <c r="JCJ28" s="780"/>
      <c r="JCK28" s="780"/>
      <c r="JCL28" s="780"/>
      <c r="JCM28" s="780"/>
      <c r="JCN28" s="780"/>
      <c r="JCO28" s="780"/>
      <c r="JCP28" s="780"/>
      <c r="JCQ28" s="780"/>
      <c r="JCR28" s="780"/>
      <c r="JCS28" s="780"/>
      <c r="JCT28" s="780"/>
      <c r="JCU28" s="780"/>
      <c r="JCV28" s="780"/>
      <c r="JCW28" s="780"/>
      <c r="JCX28" s="780"/>
      <c r="JCY28" s="780"/>
      <c r="JCZ28" s="780"/>
      <c r="JDA28" s="780"/>
      <c r="JDB28" s="780"/>
      <c r="JDC28" s="780"/>
      <c r="JDD28" s="780"/>
      <c r="JDE28" s="780"/>
      <c r="JDF28" s="780"/>
      <c r="JDG28" s="780"/>
      <c r="JDH28" s="780"/>
      <c r="JDI28" s="780"/>
      <c r="JDJ28" s="780"/>
      <c r="JDK28" s="780"/>
      <c r="JDL28" s="780"/>
      <c r="JDM28" s="780"/>
      <c r="JDN28" s="780"/>
      <c r="JDO28" s="780"/>
      <c r="JDP28" s="780"/>
      <c r="JDQ28" s="780"/>
      <c r="JDR28" s="780"/>
      <c r="JDS28" s="780"/>
      <c r="JDT28" s="780"/>
      <c r="JDU28" s="780"/>
      <c r="JDV28" s="780"/>
      <c r="JDW28" s="780"/>
      <c r="JDX28" s="780"/>
      <c r="JDY28" s="780"/>
      <c r="JDZ28" s="780"/>
      <c r="JEA28" s="780"/>
      <c r="JEB28" s="780"/>
      <c r="JEC28" s="780"/>
      <c r="JED28" s="780"/>
      <c r="JEE28" s="780"/>
      <c r="JEF28" s="780"/>
      <c r="JEG28" s="780"/>
      <c r="JEH28" s="780"/>
      <c r="JEI28" s="780"/>
      <c r="JEJ28" s="780"/>
      <c r="JEK28" s="780"/>
      <c r="JEL28" s="780"/>
      <c r="JEM28" s="780"/>
      <c r="JEN28" s="780"/>
      <c r="JEO28" s="780"/>
      <c r="JEP28" s="780"/>
      <c r="JEQ28" s="780"/>
      <c r="JER28" s="780"/>
      <c r="JES28" s="780"/>
      <c r="JET28" s="780"/>
      <c r="JEU28" s="780"/>
      <c r="JEV28" s="780"/>
      <c r="JEW28" s="780"/>
      <c r="JEX28" s="780"/>
      <c r="JEY28" s="780"/>
      <c r="JEZ28" s="780"/>
      <c r="JFA28" s="780"/>
      <c r="JFB28" s="780"/>
      <c r="JFC28" s="780"/>
      <c r="JFD28" s="780"/>
      <c r="JFE28" s="780"/>
      <c r="JFF28" s="780"/>
      <c r="JFG28" s="780"/>
      <c r="JFH28" s="780"/>
      <c r="JFI28" s="780"/>
      <c r="JFJ28" s="780"/>
      <c r="JFK28" s="780"/>
      <c r="JFL28" s="780"/>
      <c r="JFM28" s="780"/>
      <c r="JFN28" s="780"/>
      <c r="JFO28" s="780"/>
      <c r="JFP28" s="780"/>
      <c r="JFQ28" s="780"/>
      <c r="JFR28" s="780"/>
      <c r="JFS28" s="780"/>
      <c r="JFT28" s="780"/>
      <c r="JFU28" s="780"/>
      <c r="JFV28" s="780"/>
      <c r="JFW28" s="780"/>
      <c r="JFX28" s="780"/>
      <c r="JFY28" s="780"/>
      <c r="JFZ28" s="780"/>
      <c r="JGA28" s="780"/>
      <c r="JGB28" s="780"/>
      <c r="JGC28" s="780"/>
      <c r="JGD28" s="780"/>
      <c r="JGE28" s="780"/>
      <c r="JGF28" s="780"/>
      <c r="JGG28" s="780"/>
      <c r="JGH28" s="780"/>
      <c r="JGI28" s="780"/>
      <c r="JGJ28" s="780"/>
      <c r="JGK28" s="780"/>
      <c r="JGL28" s="780"/>
      <c r="JGM28" s="780"/>
      <c r="JGN28" s="780"/>
      <c r="JGO28" s="780"/>
      <c r="JGP28" s="780"/>
      <c r="JGQ28" s="780"/>
      <c r="JGR28" s="780"/>
      <c r="JGS28" s="780"/>
      <c r="JGT28" s="780"/>
      <c r="JGU28" s="780"/>
      <c r="JGV28" s="780"/>
      <c r="JGW28" s="780"/>
      <c r="JGX28" s="780"/>
      <c r="JGY28" s="780"/>
      <c r="JGZ28" s="780"/>
      <c r="JHA28" s="780"/>
      <c r="JHB28" s="780"/>
      <c r="JHC28" s="780"/>
      <c r="JHD28" s="780"/>
      <c r="JHE28" s="780"/>
      <c r="JHF28" s="780"/>
      <c r="JHG28" s="780"/>
      <c r="JHH28" s="780"/>
      <c r="JHI28" s="780"/>
      <c r="JHJ28" s="780"/>
      <c r="JHK28" s="780"/>
      <c r="JHL28" s="780"/>
      <c r="JHM28" s="780"/>
      <c r="JHN28" s="780"/>
      <c r="JHO28" s="780"/>
      <c r="JHP28" s="780"/>
      <c r="JHQ28" s="780"/>
      <c r="JHR28" s="780"/>
      <c r="JHS28" s="780"/>
      <c r="JHT28" s="780"/>
      <c r="JHU28" s="780"/>
      <c r="JHV28" s="780"/>
      <c r="JHW28" s="780"/>
      <c r="JHX28" s="780"/>
      <c r="JHY28" s="780"/>
      <c r="JHZ28" s="780"/>
      <c r="JIA28" s="780"/>
      <c r="JIB28" s="780"/>
      <c r="JIC28" s="780"/>
      <c r="JID28" s="780"/>
      <c r="JIE28" s="780"/>
      <c r="JIF28" s="780"/>
      <c r="JIG28" s="780"/>
      <c r="JIH28" s="780"/>
      <c r="JII28" s="780"/>
      <c r="JIJ28" s="780"/>
      <c r="JIK28" s="780"/>
      <c r="JIL28" s="780"/>
      <c r="JIM28" s="780"/>
      <c r="JIN28" s="780"/>
      <c r="JIO28" s="780"/>
      <c r="JIP28" s="780"/>
      <c r="JIQ28" s="780"/>
      <c r="JIR28" s="780"/>
      <c r="JIS28" s="780"/>
      <c r="JIT28" s="780"/>
      <c r="JIU28" s="780"/>
      <c r="JIV28" s="780"/>
      <c r="JIW28" s="780"/>
      <c r="JIX28" s="780"/>
      <c r="JIY28" s="780"/>
      <c r="JIZ28" s="780"/>
      <c r="JJA28" s="780"/>
      <c r="JJB28" s="780"/>
      <c r="JJC28" s="780"/>
      <c r="JJD28" s="780"/>
      <c r="JJE28" s="780"/>
      <c r="JJF28" s="780"/>
      <c r="JJG28" s="780"/>
      <c r="JJH28" s="780"/>
      <c r="JJI28" s="780"/>
      <c r="JJJ28" s="780"/>
      <c r="JJK28" s="780"/>
      <c r="JJL28" s="780"/>
      <c r="JJM28" s="780"/>
      <c r="JJN28" s="780"/>
      <c r="JJO28" s="780"/>
      <c r="JJP28" s="780"/>
      <c r="JJQ28" s="780"/>
      <c r="JJR28" s="780"/>
      <c r="JJS28" s="780"/>
      <c r="JJT28" s="780"/>
      <c r="JJU28" s="780"/>
      <c r="JJV28" s="780"/>
      <c r="JJW28" s="780"/>
      <c r="JJX28" s="780"/>
      <c r="JJY28" s="780"/>
      <c r="JJZ28" s="780"/>
      <c r="JKA28" s="780"/>
      <c r="JKB28" s="780"/>
      <c r="JKC28" s="780"/>
      <c r="JKD28" s="780"/>
      <c r="JKE28" s="780"/>
      <c r="JKF28" s="780"/>
      <c r="JKG28" s="780"/>
      <c r="JKH28" s="780"/>
      <c r="JKI28" s="780"/>
      <c r="JKJ28" s="780"/>
      <c r="JKK28" s="780"/>
      <c r="JKL28" s="780"/>
      <c r="JKM28" s="780"/>
      <c r="JKN28" s="780"/>
      <c r="JKO28" s="780"/>
      <c r="JKP28" s="780"/>
      <c r="JKQ28" s="780"/>
      <c r="JKR28" s="780"/>
      <c r="JKS28" s="780"/>
      <c r="JKT28" s="780"/>
      <c r="JKU28" s="780"/>
      <c r="JKV28" s="780"/>
      <c r="JKW28" s="780"/>
      <c r="JKX28" s="780"/>
      <c r="JKY28" s="780"/>
      <c r="JKZ28" s="780"/>
      <c r="JLA28" s="780"/>
      <c r="JLB28" s="780"/>
      <c r="JLC28" s="780"/>
      <c r="JLD28" s="780"/>
      <c r="JLE28" s="780"/>
      <c r="JLF28" s="780"/>
      <c r="JLG28" s="780"/>
      <c r="JLH28" s="780"/>
      <c r="JLI28" s="780"/>
      <c r="JLJ28" s="780"/>
      <c r="JLK28" s="780"/>
      <c r="JLL28" s="780"/>
      <c r="JLM28" s="780"/>
      <c r="JLN28" s="780"/>
      <c r="JLO28" s="780"/>
      <c r="JLP28" s="780"/>
      <c r="JLQ28" s="780"/>
      <c r="JLR28" s="780"/>
      <c r="JLS28" s="780"/>
      <c r="JLT28" s="780"/>
      <c r="JLU28" s="780"/>
      <c r="JLV28" s="780"/>
      <c r="JLW28" s="780"/>
      <c r="JLX28" s="780"/>
      <c r="JLY28" s="780"/>
      <c r="JLZ28" s="780"/>
      <c r="JMA28" s="780"/>
      <c r="JMB28" s="780"/>
      <c r="JMC28" s="780"/>
      <c r="JMD28" s="780"/>
      <c r="JME28" s="780"/>
      <c r="JMF28" s="780"/>
      <c r="JMG28" s="780"/>
      <c r="JMH28" s="780"/>
      <c r="JMI28" s="780"/>
      <c r="JMJ28" s="780"/>
      <c r="JMK28" s="780"/>
      <c r="JML28" s="780"/>
      <c r="JMM28" s="780"/>
      <c r="JMN28" s="780"/>
      <c r="JMO28" s="780"/>
      <c r="JMP28" s="780"/>
      <c r="JMQ28" s="780"/>
      <c r="JMR28" s="780"/>
      <c r="JMS28" s="780"/>
      <c r="JMT28" s="780"/>
      <c r="JMU28" s="780"/>
      <c r="JMV28" s="780"/>
      <c r="JMW28" s="780"/>
      <c r="JMX28" s="780"/>
      <c r="JMY28" s="780"/>
      <c r="JMZ28" s="780"/>
      <c r="JNA28" s="780"/>
      <c r="JNB28" s="780"/>
      <c r="JNC28" s="780"/>
      <c r="JND28" s="780"/>
      <c r="JNE28" s="780"/>
      <c r="JNF28" s="780"/>
      <c r="JNG28" s="780"/>
      <c r="JNH28" s="780"/>
      <c r="JNI28" s="780"/>
      <c r="JNJ28" s="780"/>
      <c r="JNK28" s="780"/>
      <c r="JNL28" s="780"/>
      <c r="JNM28" s="780"/>
      <c r="JNN28" s="780"/>
      <c r="JNO28" s="780"/>
      <c r="JNP28" s="780"/>
      <c r="JNQ28" s="780"/>
      <c r="JNR28" s="780"/>
      <c r="JNS28" s="780"/>
      <c r="JNT28" s="780"/>
      <c r="JNU28" s="780"/>
      <c r="JNV28" s="780"/>
      <c r="JNW28" s="780"/>
      <c r="JNX28" s="780"/>
      <c r="JNY28" s="780"/>
      <c r="JNZ28" s="780"/>
      <c r="JOA28" s="780"/>
      <c r="JOB28" s="780"/>
      <c r="JOC28" s="780"/>
      <c r="JOD28" s="780"/>
      <c r="JOE28" s="780"/>
      <c r="JOF28" s="780"/>
      <c r="JOG28" s="780"/>
      <c r="JOH28" s="780"/>
      <c r="JOI28" s="780"/>
      <c r="JOJ28" s="780"/>
      <c r="JOK28" s="780"/>
      <c r="JOL28" s="780"/>
      <c r="JOM28" s="780"/>
      <c r="JON28" s="780"/>
      <c r="JOO28" s="780"/>
      <c r="JOP28" s="780"/>
      <c r="JOQ28" s="780"/>
      <c r="JOR28" s="780"/>
      <c r="JOS28" s="780"/>
      <c r="JOT28" s="780"/>
      <c r="JOU28" s="780"/>
      <c r="JOV28" s="780"/>
      <c r="JOW28" s="780"/>
      <c r="JOX28" s="780"/>
      <c r="JOY28" s="780"/>
      <c r="JOZ28" s="780"/>
      <c r="JPA28" s="780"/>
      <c r="JPB28" s="780"/>
      <c r="JPC28" s="780"/>
      <c r="JPD28" s="780"/>
      <c r="JPE28" s="780"/>
      <c r="JPF28" s="780"/>
      <c r="JPG28" s="780"/>
      <c r="JPH28" s="780"/>
      <c r="JPI28" s="780"/>
      <c r="JPJ28" s="780"/>
      <c r="JPK28" s="780"/>
      <c r="JPL28" s="780"/>
      <c r="JPM28" s="780"/>
      <c r="JPN28" s="780"/>
      <c r="JPO28" s="780"/>
      <c r="JPP28" s="780"/>
      <c r="JPQ28" s="780"/>
      <c r="JPR28" s="780"/>
      <c r="JPS28" s="780"/>
      <c r="JPT28" s="780"/>
      <c r="JPU28" s="780"/>
      <c r="JPV28" s="780"/>
      <c r="JPW28" s="780"/>
      <c r="JPX28" s="780"/>
      <c r="JPY28" s="780"/>
      <c r="JPZ28" s="780"/>
      <c r="JQA28" s="780"/>
      <c r="JQB28" s="780"/>
      <c r="JQC28" s="780"/>
      <c r="JQD28" s="780"/>
      <c r="JQE28" s="780"/>
      <c r="JQF28" s="780"/>
      <c r="JQG28" s="780"/>
      <c r="JQH28" s="780"/>
      <c r="JQI28" s="780"/>
      <c r="JQJ28" s="780"/>
      <c r="JQK28" s="780"/>
      <c r="JQL28" s="780"/>
      <c r="JQM28" s="780"/>
      <c r="JQN28" s="780"/>
      <c r="JQO28" s="780"/>
      <c r="JQP28" s="780"/>
      <c r="JQQ28" s="780"/>
      <c r="JQR28" s="780"/>
      <c r="JQS28" s="780"/>
      <c r="JQT28" s="780"/>
      <c r="JQU28" s="780"/>
      <c r="JQV28" s="780"/>
      <c r="JQW28" s="780"/>
      <c r="JQX28" s="780"/>
      <c r="JQY28" s="780"/>
      <c r="JQZ28" s="780"/>
      <c r="JRA28" s="780"/>
      <c r="JRB28" s="780"/>
      <c r="JRC28" s="780"/>
      <c r="JRD28" s="780"/>
      <c r="JRE28" s="780"/>
      <c r="JRF28" s="780"/>
      <c r="JRG28" s="780"/>
      <c r="JRH28" s="780"/>
      <c r="JRI28" s="780"/>
      <c r="JRJ28" s="780"/>
      <c r="JRK28" s="780"/>
      <c r="JRL28" s="780"/>
      <c r="JRM28" s="780"/>
      <c r="JRN28" s="780"/>
      <c r="JRO28" s="780"/>
      <c r="JRP28" s="780"/>
      <c r="JRQ28" s="780"/>
      <c r="JRR28" s="780"/>
      <c r="JRS28" s="780"/>
      <c r="JRT28" s="780"/>
      <c r="JRU28" s="780"/>
      <c r="JRV28" s="780"/>
      <c r="JRW28" s="780"/>
      <c r="JRX28" s="780"/>
      <c r="JRY28" s="780"/>
      <c r="JRZ28" s="780"/>
      <c r="JSA28" s="780"/>
      <c r="JSB28" s="780"/>
      <c r="JSC28" s="780"/>
      <c r="JSD28" s="780"/>
      <c r="JSE28" s="780"/>
      <c r="JSF28" s="780"/>
      <c r="JSG28" s="780"/>
      <c r="JSH28" s="780"/>
      <c r="JSI28" s="780"/>
      <c r="JSJ28" s="780"/>
      <c r="JSK28" s="780"/>
      <c r="JSL28" s="780"/>
      <c r="JSM28" s="780"/>
      <c r="JSN28" s="780"/>
      <c r="JSO28" s="780"/>
      <c r="JSP28" s="780"/>
      <c r="JSQ28" s="780"/>
      <c r="JSR28" s="780"/>
      <c r="JSS28" s="780"/>
      <c r="JST28" s="780"/>
      <c r="JSU28" s="780"/>
      <c r="JSV28" s="780"/>
      <c r="JSW28" s="780"/>
      <c r="JSX28" s="780"/>
      <c r="JSY28" s="780"/>
      <c r="JSZ28" s="780"/>
      <c r="JTA28" s="780"/>
      <c r="JTB28" s="780"/>
      <c r="JTC28" s="780"/>
      <c r="JTD28" s="780"/>
      <c r="JTE28" s="780"/>
      <c r="JTF28" s="780"/>
      <c r="JTG28" s="780"/>
      <c r="JTH28" s="780"/>
      <c r="JTI28" s="780"/>
      <c r="JTJ28" s="780"/>
      <c r="JTK28" s="780"/>
      <c r="JTL28" s="780"/>
      <c r="JTM28" s="780"/>
      <c r="JTN28" s="780"/>
      <c r="JTO28" s="780"/>
      <c r="JTP28" s="780"/>
      <c r="JTQ28" s="780"/>
      <c r="JTR28" s="780"/>
      <c r="JTS28" s="780"/>
      <c r="JTT28" s="780"/>
      <c r="JTU28" s="780"/>
      <c r="JTV28" s="780"/>
      <c r="JTW28" s="780"/>
      <c r="JTX28" s="780"/>
      <c r="JTY28" s="780"/>
      <c r="JTZ28" s="780"/>
      <c r="JUA28" s="780"/>
      <c r="JUB28" s="780"/>
      <c r="JUC28" s="780"/>
      <c r="JUD28" s="780"/>
      <c r="JUE28" s="780"/>
      <c r="JUF28" s="780"/>
      <c r="JUG28" s="780"/>
      <c r="JUH28" s="780"/>
      <c r="JUI28" s="780"/>
      <c r="JUJ28" s="780"/>
      <c r="JUK28" s="780"/>
      <c r="JUL28" s="780"/>
      <c r="JUM28" s="780"/>
      <c r="JUN28" s="780"/>
      <c r="JUO28" s="780"/>
      <c r="JUP28" s="780"/>
      <c r="JUQ28" s="780"/>
      <c r="JUR28" s="780"/>
      <c r="JUS28" s="780"/>
      <c r="JUT28" s="780"/>
      <c r="JUU28" s="780"/>
      <c r="JUV28" s="780"/>
      <c r="JUW28" s="780"/>
      <c r="JUX28" s="780"/>
      <c r="JUY28" s="780"/>
      <c r="JUZ28" s="780"/>
      <c r="JVA28" s="780"/>
      <c r="JVB28" s="780"/>
      <c r="JVC28" s="780"/>
      <c r="JVD28" s="780"/>
      <c r="JVE28" s="780"/>
      <c r="JVF28" s="780"/>
      <c r="JVG28" s="780"/>
      <c r="JVH28" s="780"/>
      <c r="JVI28" s="780"/>
      <c r="JVJ28" s="780"/>
      <c r="JVK28" s="780"/>
      <c r="JVL28" s="780"/>
      <c r="JVM28" s="780"/>
      <c r="JVN28" s="780"/>
      <c r="JVO28" s="780"/>
      <c r="JVP28" s="780"/>
      <c r="JVQ28" s="780"/>
      <c r="JVR28" s="780"/>
      <c r="JVS28" s="780"/>
      <c r="JVT28" s="780"/>
      <c r="JVU28" s="780"/>
      <c r="JVV28" s="780"/>
      <c r="JVW28" s="780"/>
      <c r="JVX28" s="780"/>
      <c r="JVY28" s="780"/>
      <c r="JVZ28" s="780"/>
      <c r="JWA28" s="780"/>
      <c r="JWB28" s="780"/>
      <c r="JWC28" s="780"/>
      <c r="JWD28" s="780"/>
      <c r="JWE28" s="780"/>
      <c r="JWF28" s="780"/>
      <c r="JWG28" s="780"/>
      <c r="JWH28" s="780"/>
      <c r="JWI28" s="780"/>
      <c r="JWJ28" s="780"/>
      <c r="JWK28" s="780"/>
      <c r="JWL28" s="780"/>
      <c r="JWM28" s="780"/>
      <c r="JWN28" s="780"/>
      <c r="JWO28" s="780"/>
      <c r="JWP28" s="780"/>
      <c r="JWQ28" s="780"/>
      <c r="JWR28" s="780"/>
      <c r="JWS28" s="780"/>
      <c r="JWT28" s="780"/>
      <c r="JWU28" s="780"/>
      <c r="JWV28" s="780"/>
      <c r="JWW28" s="780"/>
      <c r="JWX28" s="780"/>
      <c r="JWY28" s="780"/>
      <c r="JWZ28" s="780"/>
      <c r="JXA28" s="780"/>
      <c r="JXB28" s="780"/>
      <c r="JXC28" s="780"/>
      <c r="JXD28" s="780"/>
      <c r="JXE28" s="780"/>
      <c r="JXF28" s="780"/>
      <c r="JXG28" s="780"/>
      <c r="JXH28" s="780"/>
      <c r="JXI28" s="780"/>
      <c r="JXJ28" s="780"/>
      <c r="JXK28" s="780"/>
      <c r="JXL28" s="780"/>
      <c r="JXM28" s="780"/>
      <c r="JXN28" s="780"/>
      <c r="JXO28" s="780"/>
      <c r="JXP28" s="780"/>
      <c r="JXQ28" s="780"/>
      <c r="JXR28" s="780"/>
      <c r="JXS28" s="780"/>
      <c r="JXT28" s="780"/>
      <c r="JXU28" s="780"/>
      <c r="JXV28" s="780"/>
      <c r="JXW28" s="780"/>
      <c r="JXX28" s="780"/>
      <c r="JXY28" s="780"/>
      <c r="JXZ28" s="780"/>
      <c r="JYA28" s="780"/>
      <c r="JYB28" s="780"/>
      <c r="JYC28" s="780"/>
      <c r="JYD28" s="780"/>
      <c r="JYE28" s="780"/>
      <c r="JYF28" s="780"/>
      <c r="JYG28" s="780"/>
      <c r="JYH28" s="780"/>
      <c r="JYI28" s="780"/>
      <c r="JYJ28" s="780"/>
      <c r="JYK28" s="780"/>
      <c r="JYL28" s="780"/>
      <c r="JYM28" s="780"/>
      <c r="JYN28" s="780"/>
      <c r="JYO28" s="780"/>
      <c r="JYP28" s="780"/>
      <c r="JYQ28" s="780"/>
      <c r="JYR28" s="780"/>
      <c r="JYS28" s="780"/>
      <c r="JYT28" s="780"/>
      <c r="JYU28" s="780"/>
      <c r="JYV28" s="780"/>
      <c r="JYW28" s="780"/>
      <c r="JYX28" s="780"/>
      <c r="JYY28" s="780"/>
      <c r="JYZ28" s="780"/>
      <c r="JZA28" s="780"/>
      <c r="JZB28" s="780"/>
      <c r="JZC28" s="780"/>
      <c r="JZD28" s="780"/>
      <c r="JZE28" s="780"/>
      <c r="JZF28" s="780"/>
      <c r="JZG28" s="780"/>
      <c r="JZH28" s="780"/>
      <c r="JZI28" s="780"/>
      <c r="JZJ28" s="780"/>
      <c r="JZK28" s="780"/>
      <c r="JZL28" s="780"/>
      <c r="JZM28" s="780"/>
      <c r="JZN28" s="780"/>
      <c r="JZO28" s="780"/>
      <c r="JZP28" s="780"/>
      <c r="JZQ28" s="780"/>
      <c r="JZR28" s="780"/>
      <c r="JZS28" s="780"/>
      <c r="JZT28" s="780"/>
      <c r="JZU28" s="780"/>
      <c r="JZV28" s="780"/>
      <c r="JZW28" s="780"/>
      <c r="JZX28" s="780"/>
      <c r="JZY28" s="780"/>
      <c r="JZZ28" s="780"/>
      <c r="KAA28" s="780"/>
      <c r="KAB28" s="780"/>
      <c r="KAC28" s="780"/>
      <c r="KAD28" s="780"/>
      <c r="KAE28" s="780"/>
      <c r="KAF28" s="780"/>
      <c r="KAG28" s="780"/>
      <c r="KAH28" s="780"/>
      <c r="KAI28" s="780"/>
      <c r="KAJ28" s="780"/>
      <c r="KAK28" s="780"/>
      <c r="KAL28" s="780"/>
      <c r="KAM28" s="780"/>
      <c r="KAN28" s="780"/>
      <c r="KAO28" s="780"/>
      <c r="KAP28" s="780"/>
      <c r="KAQ28" s="780"/>
      <c r="KAR28" s="780"/>
      <c r="KAS28" s="780"/>
      <c r="KAT28" s="780"/>
      <c r="KAU28" s="780"/>
      <c r="KAV28" s="780"/>
      <c r="KAW28" s="780"/>
      <c r="KAX28" s="780"/>
      <c r="KAY28" s="780"/>
      <c r="KAZ28" s="780"/>
      <c r="KBA28" s="780"/>
      <c r="KBB28" s="780"/>
      <c r="KBC28" s="780"/>
      <c r="KBD28" s="780"/>
      <c r="KBE28" s="780"/>
      <c r="KBF28" s="780"/>
      <c r="KBG28" s="780"/>
      <c r="KBH28" s="780"/>
      <c r="KBI28" s="780"/>
      <c r="KBJ28" s="780"/>
      <c r="KBK28" s="780"/>
      <c r="KBL28" s="780"/>
      <c r="KBM28" s="780"/>
      <c r="KBN28" s="780"/>
      <c r="KBO28" s="780"/>
      <c r="KBP28" s="780"/>
      <c r="KBQ28" s="780"/>
      <c r="KBR28" s="780"/>
      <c r="KBS28" s="780"/>
      <c r="KBT28" s="780"/>
      <c r="KBU28" s="780"/>
      <c r="KBV28" s="780"/>
      <c r="KBW28" s="780"/>
      <c r="KBX28" s="780"/>
      <c r="KBY28" s="780"/>
      <c r="KBZ28" s="780"/>
      <c r="KCA28" s="780"/>
      <c r="KCB28" s="780"/>
      <c r="KCC28" s="780"/>
      <c r="KCD28" s="780"/>
      <c r="KCE28" s="780"/>
      <c r="KCF28" s="780"/>
      <c r="KCG28" s="780"/>
      <c r="KCH28" s="780"/>
      <c r="KCI28" s="780"/>
      <c r="KCJ28" s="780"/>
      <c r="KCK28" s="780"/>
      <c r="KCL28" s="780"/>
      <c r="KCM28" s="780"/>
      <c r="KCN28" s="780"/>
      <c r="KCO28" s="780"/>
      <c r="KCP28" s="780"/>
      <c r="KCQ28" s="780"/>
      <c r="KCR28" s="780"/>
      <c r="KCS28" s="780"/>
      <c r="KCT28" s="780"/>
      <c r="KCU28" s="780"/>
      <c r="KCV28" s="780"/>
      <c r="KCW28" s="780"/>
      <c r="KCX28" s="780"/>
      <c r="KCY28" s="780"/>
      <c r="KCZ28" s="780"/>
      <c r="KDA28" s="780"/>
      <c r="KDB28" s="780"/>
      <c r="KDC28" s="780"/>
      <c r="KDD28" s="780"/>
      <c r="KDE28" s="780"/>
      <c r="KDF28" s="780"/>
      <c r="KDG28" s="780"/>
      <c r="KDH28" s="780"/>
      <c r="KDI28" s="780"/>
      <c r="KDJ28" s="780"/>
      <c r="KDK28" s="780"/>
      <c r="KDL28" s="780"/>
      <c r="KDM28" s="780"/>
      <c r="KDN28" s="780"/>
      <c r="KDO28" s="780"/>
      <c r="KDP28" s="780"/>
      <c r="KDQ28" s="780"/>
      <c r="KDR28" s="780"/>
      <c r="KDS28" s="780"/>
      <c r="KDT28" s="780"/>
      <c r="KDU28" s="780"/>
      <c r="KDV28" s="780"/>
      <c r="KDW28" s="780"/>
      <c r="KDX28" s="780"/>
      <c r="KDY28" s="780"/>
      <c r="KDZ28" s="780"/>
      <c r="KEA28" s="780"/>
      <c r="KEB28" s="780"/>
      <c r="KEC28" s="780"/>
      <c r="KED28" s="780"/>
      <c r="KEE28" s="780"/>
      <c r="KEF28" s="780"/>
      <c r="KEG28" s="780"/>
      <c r="KEH28" s="780"/>
      <c r="KEI28" s="780"/>
      <c r="KEJ28" s="780"/>
      <c r="KEK28" s="780"/>
      <c r="KEL28" s="780"/>
      <c r="KEM28" s="780"/>
      <c r="KEN28" s="780"/>
      <c r="KEO28" s="780"/>
      <c r="KEP28" s="780"/>
      <c r="KEQ28" s="780"/>
      <c r="KER28" s="780"/>
      <c r="KES28" s="780"/>
      <c r="KET28" s="780"/>
      <c r="KEU28" s="780"/>
      <c r="KEV28" s="780"/>
      <c r="KEW28" s="780"/>
      <c r="KEX28" s="780"/>
      <c r="KEY28" s="780"/>
      <c r="KEZ28" s="780"/>
      <c r="KFA28" s="780"/>
      <c r="KFB28" s="780"/>
      <c r="KFC28" s="780"/>
      <c r="KFD28" s="780"/>
      <c r="KFE28" s="780"/>
      <c r="KFF28" s="780"/>
      <c r="KFG28" s="780"/>
      <c r="KFH28" s="780"/>
      <c r="KFI28" s="780"/>
      <c r="KFJ28" s="780"/>
      <c r="KFK28" s="780"/>
      <c r="KFL28" s="780"/>
      <c r="KFM28" s="780"/>
      <c r="KFN28" s="780"/>
      <c r="KFO28" s="780"/>
      <c r="KFP28" s="780"/>
      <c r="KFQ28" s="780"/>
      <c r="KFR28" s="780"/>
      <c r="KFS28" s="780"/>
      <c r="KFT28" s="780"/>
      <c r="KFU28" s="780"/>
      <c r="KFV28" s="780"/>
      <c r="KFW28" s="780"/>
      <c r="KFX28" s="780"/>
      <c r="KFY28" s="780"/>
      <c r="KFZ28" s="780"/>
      <c r="KGA28" s="780"/>
      <c r="KGB28" s="780"/>
      <c r="KGC28" s="780"/>
      <c r="KGD28" s="780"/>
      <c r="KGE28" s="780"/>
      <c r="KGF28" s="780"/>
      <c r="KGG28" s="780"/>
      <c r="KGH28" s="780"/>
      <c r="KGI28" s="780"/>
      <c r="KGJ28" s="780"/>
      <c r="KGK28" s="780"/>
      <c r="KGL28" s="780"/>
      <c r="KGM28" s="780"/>
      <c r="KGN28" s="780"/>
      <c r="KGO28" s="780"/>
      <c r="KGP28" s="780"/>
      <c r="KGQ28" s="780"/>
      <c r="KGR28" s="780"/>
      <c r="KGS28" s="780"/>
      <c r="KGT28" s="780"/>
      <c r="KGU28" s="780"/>
      <c r="KGV28" s="780"/>
      <c r="KGW28" s="780"/>
      <c r="KGX28" s="780"/>
      <c r="KGY28" s="780"/>
      <c r="KGZ28" s="780"/>
      <c r="KHA28" s="780"/>
      <c r="KHB28" s="780"/>
      <c r="KHC28" s="780"/>
      <c r="KHD28" s="780"/>
      <c r="KHE28" s="780"/>
      <c r="KHF28" s="780"/>
      <c r="KHG28" s="780"/>
      <c r="KHH28" s="780"/>
      <c r="KHI28" s="780"/>
      <c r="KHJ28" s="780"/>
      <c r="KHK28" s="780"/>
      <c r="KHL28" s="780"/>
      <c r="KHM28" s="780"/>
      <c r="KHN28" s="780"/>
      <c r="KHO28" s="780"/>
      <c r="KHP28" s="780"/>
      <c r="KHQ28" s="780"/>
      <c r="KHR28" s="780"/>
      <c r="KHS28" s="780"/>
      <c r="KHT28" s="780"/>
      <c r="KHU28" s="780"/>
      <c r="KHV28" s="780"/>
      <c r="KHW28" s="780"/>
      <c r="KHX28" s="780"/>
      <c r="KHY28" s="780"/>
      <c r="KHZ28" s="780"/>
      <c r="KIA28" s="780"/>
      <c r="KIB28" s="780"/>
      <c r="KIC28" s="780"/>
      <c r="KID28" s="780"/>
      <c r="KIE28" s="780"/>
      <c r="KIF28" s="780"/>
      <c r="KIG28" s="780"/>
      <c r="KIH28" s="780"/>
      <c r="KII28" s="780"/>
      <c r="KIJ28" s="780"/>
      <c r="KIK28" s="780"/>
      <c r="KIL28" s="780"/>
      <c r="KIM28" s="780"/>
      <c r="KIN28" s="780"/>
      <c r="KIO28" s="780"/>
      <c r="KIP28" s="780"/>
      <c r="KIQ28" s="780"/>
      <c r="KIR28" s="780"/>
      <c r="KIS28" s="780"/>
      <c r="KIT28" s="780"/>
      <c r="KIU28" s="780"/>
      <c r="KIV28" s="780"/>
      <c r="KIW28" s="780"/>
      <c r="KIX28" s="780"/>
      <c r="KIY28" s="780"/>
      <c r="KIZ28" s="780"/>
      <c r="KJA28" s="780"/>
      <c r="KJB28" s="780"/>
      <c r="KJC28" s="780"/>
      <c r="KJD28" s="780"/>
      <c r="KJE28" s="780"/>
      <c r="KJF28" s="780"/>
      <c r="KJG28" s="780"/>
      <c r="KJH28" s="780"/>
      <c r="KJI28" s="780"/>
      <c r="KJJ28" s="780"/>
      <c r="KJK28" s="780"/>
      <c r="KJL28" s="780"/>
      <c r="KJM28" s="780"/>
      <c r="KJN28" s="780"/>
      <c r="KJO28" s="780"/>
      <c r="KJP28" s="780"/>
      <c r="KJQ28" s="780"/>
      <c r="KJR28" s="780"/>
      <c r="KJS28" s="780"/>
      <c r="KJT28" s="780"/>
      <c r="KJU28" s="780"/>
      <c r="KJV28" s="780"/>
      <c r="KJW28" s="780"/>
      <c r="KJX28" s="780"/>
      <c r="KJY28" s="780"/>
      <c r="KJZ28" s="780"/>
      <c r="KKA28" s="780"/>
      <c r="KKB28" s="780"/>
      <c r="KKC28" s="780"/>
      <c r="KKD28" s="780"/>
      <c r="KKE28" s="780"/>
      <c r="KKF28" s="780"/>
      <c r="KKG28" s="780"/>
      <c r="KKH28" s="780"/>
      <c r="KKI28" s="780"/>
      <c r="KKJ28" s="780"/>
      <c r="KKK28" s="780"/>
      <c r="KKL28" s="780"/>
      <c r="KKM28" s="780"/>
      <c r="KKN28" s="780"/>
      <c r="KKO28" s="780"/>
      <c r="KKP28" s="780"/>
      <c r="KKQ28" s="780"/>
      <c r="KKR28" s="780"/>
      <c r="KKS28" s="780"/>
      <c r="KKT28" s="780"/>
      <c r="KKU28" s="780"/>
      <c r="KKV28" s="780"/>
      <c r="KKW28" s="780"/>
      <c r="KKX28" s="780"/>
      <c r="KKY28" s="780"/>
      <c r="KKZ28" s="780"/>
      <c r="KLA28" s="780"/>
      <c r="KLB28" s="780"/>
      <c r="KLC28" s="780"/>
      <c r="KLD28" s="780"/>
      <c r="KLE28" s="780"/>
      <c r="KLF28" s="780"/>
      <c r="KLG28" s="780"/>
      <c r="KLH28" s="780"/>
      <c r="KLI28" s="780"/>
      <c r="KLJ28" s="780"/>
      <c r="KLK28" s="780"/>
      <c r="KLL28" s="780"/>
      <c r="KLM28" s="780"/>
      <c r="KLN28" s="780"/>
      <c r="KLO28" s="780"/>
      <c r="KLP28" s="780"/>
      <c r="KLQ28" s="780"/>
      <c r="KLR28" s="780"/>
      <c r="KLS28" s="780"/>
      <c r="KLT28" s="780"/>
      <c r="KLU28" s="780"/>
      <c r="KLV28" s="780"/>
      <c r="KLW28" s="780"/>
      <c r="KLX28" s="780"/>
      <c r="KLY28" s="780"/>
      <c r="KLZ28" s="780"/>
      <c r="KMA28" s="780"/>
      <c r="KMB28" s="780"/>
      <c r="KMC28" s="780"/>
      <c r="KMD28" s="780"/>
      <c r="KME28" s="780"/>
      <c r="KMF28" s="780"/>
      <c r="KMG28" s="780"/>
      <c r="KMH28" s="780"/>
      <c r="KMI28" s="780"/>
      <c r="KMJ28" s="780"/>
      <c r="KMK28" s="780"/>
      <c r="KML28" s="780"/>
      <c r="KMM28" s="780"/>
      <c r="KMN28" s="780"/>
      <c r="KMO28" s="780"/>
      <c r="KMP28" s="780"/>
      <c r="KMQ28" s="780"/>
      <c r="KMR28" s="780"/>
      <c r="KMS28" s="780"/>
      <c r="KMT28" s="780"/>
      <c r="KMU28" s="780"/>
      <c r="KMV28" s="780"/>
      <c r="KMW28" s="780"/>
      <c r="KMX28" s="780"/>
      <c r="KMY28" s="780"/>
      <c r="KMZ28" s="780"/>
      <c r="KNA28" s="780"/>
      <c r="KNB28" s="780"/>
      <c r="KNC28" s="780"/>
      <c r="KND28" s="780"/>
      <c r="KNE28" s="780"/>
      <c r="KNF28" s="780"/>
      <c r="KNG28" s="780"/>
      <c r="KNH28" s="780"/>
      <c r="KNI28" s="780"/>
      <c r="KNJ28" s="780"/>
      <c r="KNK28" s="780"/>
      <c r="KNL28" s="780"/>
      <c r="KNM28" s="780"/>
      <c r="KNN28" s="780"/>
      <c r="KNO28" s="780"/>
      <c r="KNP28" s="780"/>
      <c r="KNQ28" s="780"/>
      <c r="KNR28" s="780"/>
      <c r="KNS28" s="780"/>
      <c r="KNT28" s="780"/>
      <c r="KNU28" s="780"/>
      <c r="KNV28" s="780"/>
      <c r="KNW28" s="780"/>
      <c r="KNX28" s="780"/>
      <c r="KNY28" s="780"/>
      <c r="KNZ28" s="780"/>
      <c r="KOA28" s="780"/>
      <c r="KOB28" s="780"/>
      <c r="KOC28" s="780"/>
      <c r="KOD28" s="780"/>
      <c r="KOE28" s="780"/>
      <c r="KOF28" s="780"/>
      <c r="KOG28" s="780"/>
      <c r="KOH28" s="780"/>
      <c r="KOI28" s="780"/>
      <c r="KOJ28" s="780"/>
      <c r="KOK28" s="780"/>
      <c r="KOL28" s="780"/>
      <c r="KOM28" s="780"/>
      <c r="KON28" s="780"/>
      <c r="KOO28" s="780"/>
      <c r="KOP28" s="780"/>
      <c r="KOQ28" s="780"/>
      <c r="KOR28" s="780"/>
      <c r="KOS28" s="780"/>
      <c r="KOT28" s="780"/>
      <c r="KOU28" s="780"/>
      <c r="KOV28" s="780"/>
      <c r="KOW28" s="780"/>
      <c r="KOX28" s="780"/>
      <c r="KOY28" s="780"/>
      <c r="KOZ28" s="780"/>
      <c r="KPA28" s="780"/>
      <c r="KPB28" s="780"/>
      <c r="KPC28" s="780"/>
      <c r="KPD28" s="780"/>
      <c r="KPE28" s="780"/>
      <c r="KPF28" s="780"/>
      <c r="KPG28" s="780"/>
      <c r="KPH28" s="780"/>
      <c r="KPI28" s="780"/>
      <c r="KPJ28" s="780"/>
      <c r="KPK28" s="780"/>
      <c r="KPL28" s="780"/>
      <c r="KPM28" s="780"/>
      <c r="KPN28" s="780"/>
      <c r="KPO28" s="780"/>
      <c r="KPP28" s="780"/>
      <c r="KPQ28" s="780"/>
      <c r="KPR28" s="780"/>
      <c r="KPS28" s="780"/>
      <c r="KPT28" s="780"/>
      <c r="KPU28" s="780"/>
      <c r="KPV28" s="780"/>
      <c r="KPW28" s="780"/>
      <c r="KPX28" s="780"/>
      <c r="KPY28" s="780"/>
      <c r="KPZ28" s="780"/>
      <c r="KQA28" s="780"/>
      <c r="KQB28" s="780"/>
      <c r="KQC28" s="780"/>
      <c r="KQD28" s="780"/>
      <c r="KQE28" s="780"/>
      <c r="KQF28" s="780"/>
      <c r="KQG28" s="780"/>
      <c r="KQH28" s="780"/>
      <c r="KQI28" s="780"/>
      <c r="KQJ28" s="780"/>
      <c r="KQK28" s="780"/>
      <c r="KQL28" s="780"/>
      <c r="KQM28" s="780"/>
      <c r="KQN28" s="780"/>
      <c r="KQO28" s="780"/>
      <c r="KQP28" s="780"/>
      <c r="KQQ28" s="780"/>
      <c r="KQR28" s="780"/>
      <c r="KQS28" s="780"/>
      <c r="KQT28" s="780"/>
      <c r="KQU28" s="780"/>
      <c r="KQV28" s="780"/>
      <c r="KQW28" s="780"/>
      <c r="KQX28" s="780"/>
      <c r="KQY28" s="780"/>
      <c r="KQZ28" s="780"/>
      <c r="KRA28" s="780"/>
      <c r="KRB28" s="780"/>
      <c r="KRC28" s="780"/>
      <c r="KRD28" s="780"/>
      <c r="KRE28" s="780"/>
      <c r="KRF28" s="780"/>
      <c r="KRG28" s="780"/>
      <c r="KRH28" s="780"/>
      <c r="KRI28" s="780"/>
      <c r="KRJ28" s="780"/>
      <c r="KRK28" s="780"/>
      <c r="KRL28" s="780"/>
      <c r="KRM28" s="780"/>
      <c r="KRN28" s="780"/>
      <c r="KRO28" s="780"/>
      <c r="KRP28" s="780"/>
      <c r="KRQ28" s="780"/>
      <c r="KRR28" s="780"/>
      <c r="KRS28" s="780"/>
      <c r="KRT28" s="780"/>
      <c r="KRU28" s="780"/>
      <c r="KRV28" s="780"/>
      <c r="KRW28" s="780"/>
      <c r="KRX28" s="780"/>
      <c r="KRY28" s="780"/>
      <c r="KRZ28" s="780"/>
      <c r="KSA28" s="780"/>
      <c r="KSB28" s="780"/>
      <c r="KSC28" s="780"/>
      <c r="KSD28" s="780"/>
      <c r="KSE28" s="780"/>
      <c r="KSF28" s="780"/>
      <c r="KSG28" s="780"/>
      <c r="KSH28" s="780"/>
      <c r="KSI28" s="780"/>
      <c r="KSJ28" s="780"/>
      <c r="KSK28" s="780"/>
      <c r="KSL28" s="780"/>
      <c r="KSM28" s="780"/>
      <c r="KSN28" s="780"/>
      <c r="KSO28" s="780"/>
      <c r="KSP28" s="780"/>
      <c r="KSQ28" s="780"/>
      <c r="KSR28" s="780"/>
      <c r="KSS28" s="780"/>
      <c r="KST28" s="780"/>
      <c r="KSU28" s="780"/>
      <c r="KSV28" s="780"/>
      <c r="KSW28" s="780"/>
      <c r="KSX28" s="780"/>
      <c r="KSY28" s="780"/>
      <c r="KSZ28" s="780"/>
      <c r="KTA28" s="780"/>
      <c r="KTB28" s="780"/>
      <c r="KTC28" s="780"/>
      <c r="KTD28" s="780"/>
      <c r="KTE28" s="780"/>
      <c r="KTF28" s="780"/>
      <c r="KTG28" s="780"/>
      <c r="KTH28" s="780"/>
      <c r="KTI28" s="780"/>
      <c r="KTJ28" s="780"/>
      <c r="KTK28" s="780"/>
      <c r="KTL28" s="780"/>
      <c r="KTM28" s="780"/>
      <c r="KTN28" s="780"/>
      <c r="KTO28" s="780"/>
      <c r="KTP28" s="780"/>
      <c r="KTQ28" s="780"/>
      <c r="KTR28" s="780"/>
      <c r="KTS28" s="780"/>
      <c r="KTT28" s="780"/>
      <c r="KTU28" s="780"/>
      <c r="KTV28" s="780"/>
      <c r="KTW28" s="780"/>
      <c r="KTX28" s="780"/>
      <c r="KTY28" s="780"/>
      <c r="KTZ28" s="780"/>
      <c r="KUA28" s="780"/>
      <c r="KUB28" s="780"/>
      <c r="KUC28" s="780"/>
      <c r="KUD28" s="780"/>
      <c r="KUE28" s="780"/>
      <c r="KUF28" s="780"/>
      <c r="KUG28" s="780"/>
      <c r="KUH28" s="780"/>
      <c r="KUI28" s="780"/>
      <c r="KUJ28" s="780"/>
      <c r="KUK28" s="780"/>
      <c r="KUL28" s="780"/>
      <c r="KUM28" s="780"/>
      <c r="KUN28" s="780"/>
      <c r="KUO28" s="780"/>
      <c r="KUP28" s="780"/>
      <c r="KUQ28" s="780"/>
      <c r="KUR28" s="780"/>
      <c r="KUS28" s="780"/>
      <c r="KUT28" s="780"/>
      <c r="KUU28" s="780"/>
      <c r="KUV28" s="780"/>
      <c r="KUW28" s="780"/>
      <c r="KUX28" s="780"/>
      <c r="KUY28" s="780"/>
      <c r="KUZ28" s="780"/>
      <c r="KVA28" s="780"/>
      <c r="KVB28" s="780"/>
      <c r="KVC28" s="780"/>
      <c r="KVD28" s="780"/>
      <c r="KVE28" s="780"/>
      <c r="KVF28" s="780"/>
      <c r="KVG28" s="780"/>
      <c r="KVH28" s="780"/>
      <c r="KVI28" s="780"/>
      <c r="KVJ28" s="780"/>
      <c r="KVK28" s="780"/>
      <c r="KVL28" s="780"/>
      <c r="KVM28" s="780"/>
      <c r="KVN28" s="780"/>
      <c r="KVO28" s="780"/>
      <c r="KVP28" s="780"/>
      <c r="KVQ28" s="780"/>
      <c r="KVR28" s="780"/>
      <c r="KVS28" s="780"/>
      <c r="KVT28" s="780"/>
      <c r="KVU28" s="780"/>
      <c r="KVV28" s="780"/>
      <c r="KVW28" s="780"/>
      <c r="KVX28" s="780"/>
      <c r="KVY28" s="780"/>
      <c r="KVZ28" s="780"/>
      <c r="KWA28" s="780"/>
      <c r="KWB28" s="780"/>
      <c r="KWC28" s="780"/>
      <c r="KWD28" s="780"/>
      <c r="KWE28" s="780"/>
      <c r="KWF28" s="780"/>
      <c r="KWG28" s="780"/>
      <c r="KWH28" s="780"/>
      <c r="KWI28" s="780"/>
      <c r="KWJ28" s="780"/>
      <c r="KWK28" s="780"/>
      <c r="KWL28" s="780"/>
      <c r="KWM28" s="780"/>
      <c r="KWN28" s="780"/>
      <c r="KWO28" s="780"/>
      <c r="KWP28" s="780"/>
      <c r="KWQ28" s="780"/>
      <c r="KWR28" s="780"/>
      <c r="KWS28" s="780"/>
      <c r="KWT28" s="780"/>
      <c r="KWU28" s="780"/>
      <c r="KWV28" s="780"/>
      <c r="KWW28" s="780"/>
      <c r="KWX28" s="780"/>
      <c r="KWY28" s="780"/>
      <c r="KWZ28" s="780"/>
      <c r="KXA28" s="780"/>
      <c r="KXB28" s="780"/>
      <c r="KXC28" s="780"/>
      <c r="KXD28" s="780"/>
      <c r="KXE28" s="780"/>
      <c r="KXF28" s="780"/>
      <c r="KXG28" s="780"/>
      <c r="KXH28" s="780"/>
      <c r="KXI28" s="780"/>
      <c r="KXJ28" s="780"/>
      <c r="KXK28" s="780"/>
      <c r="KXL28" s="780"/>
      <c r="KXM28" s="780"/>
      <c r="KXN28" s="780"/>
      <c r="KXO28" s="780"/>
      <c r="KXP28" s="780"/>
      <c r="KXQ28" s="780"/>
      <c r="KXR28" s="780"/>
      <c r="KXS28" s="780"/>
      <c r="KXT28" s="780"/>
      <c r="KXU28" s="780"/>
      <c r="KXV28" s="780"/>
      <c r="KXW28" s="780"/>
      <c r="KXX28" s="780"/>
      <c r="KXY28" s="780"/>
      <c r="KXZ28" s="780"/>
      <c r="KYA28" s="780"/>
      <c r="KYB28" s="780"/>
      <c r="KYC28" s="780"/>
      <c r="KYD28" s="780"/>
      <c r="KYE28" s="780"/>
      <c r="KYF28" s="780"/>
      <c r="KYG28" s="780"/>
      <c r="KYH28" s="780"/>
      <c r="KYI28" s="780"/>
      <c r="KYJ28" s="780"/>
      <c r="KYK28" s="780"/>
      <c r="KYL28" s="780"/>
      <c r="KYM28" s="780"/>
      <c r="KYN28" s="780"/>
      <c r="KYO28" s="780"/>
      <c r="KYP28" s="780"/>
      <c r="KYQ28" s="780"/>
      <c r="KYR28" s="780"/>
      <c r="KYS28" s="780"/>
      <c r="KYT28" s="780"/>
      <c r="KYU28" s="780"/>
      <c r="KYV28" s="780"/>
      <c r="KYW28" s="780"/>
      <c r="KYX28" s="780"/>
      <c r="KYY28" s="780"/>
      <c r="KYZ28" s="780"/>
      <c r="KZA28" s="780"/>
      <c r="KZB28" s="780"/>
      <c r="KZC28" s="780"/>
      <c r="KZD28" s="780"/>
      <c r="KZE28" s="780"/>
      <c r="KZF28" s="780"/>
      <c r="KZG28" s="780"/>
      <c r="KZH28" s="780"/>
      <c r="KZI28" s="780"/>
      <c r="KZJ28" s="780"/>
      <c r="KZK28" s="780"/>
      <c r="KZL28" s="780"/>
      <c r="KZM28" s="780"/>
      <c r="KZN28" s="780"/>
      <c r="KZO28" s="780"/>
      <c r="KZP28" s="780"/>
      <c r="KZQ28" s="780"/>
      <c r="KZR28" s="780"/>
      <c r="KZS28" s="780"/>
      <c r="KZT28" s="780"/>
      <c r="KZU28" s="780"/>
      <c r="KZV28" s="780"/>
      <c r="KZW28" s="780"/>
      <c r="KZX28" s="780"/>
      <c r="KZY28" s="780"/>
      <c r="KZZ28" s="780"/>
      <c r="LAA28" s="780"/>
      <c r="LAB28" s="780"/>
      <c r="LAC28" s="780"/>
      <c r="LAD28" s="780"/>
      <c r="LAE28" s="780"/>
      <c r="LAF28" s="780"/>
      <c r="LAG28" s="780"/>
      <c r="LAH28" s="780"/>
      <c r="LAI28" s="780"/>
      <c r="LAJ28" s="780"/>
      <c r="LAK28" s="780"/>
      <c r="LAL28" s="780"/>
      <c r="LAM28" s="780"/>
      <c r="LAN28" s="780"/>
      <c r="LAO28" s="780"/>
      <c r="LAP28" s="780"/>
      <c r="LAQ28" s="780"/>
      <c r="LAR28" s="780"/>
      <c r="LAS28" s="780"/>
      <c r="LAT28" s="780"/>
      <c r="LAU28" s="780"/>
      <c r="LAV28" s="780"/>
      <c r="LAW28" s="780"/>
      <c r="LAX28" s="780"/>
      <c r="LAY28" s="780"/>
      <c r="LAZ28" s="780"/>
      <c r="LBA28" s="780"/>
      <c r="LBB28" s="780"/>
      <c r="LBC28" s="780"/>
      <c r="LBD28" s="780"/>
      <c r="LBE28" s="780"/>
      <c r="LBF28" s="780"/>
      <c r="LBG28" s="780"/>
      <c r="LBH28" s="780"/>
      <c r="LBI28" s="780"/>
      <c r="LBJ28" s="780"/>
      <c r="LBK28" s="780"/>
      <c r="LBL28" s="780"/>
      <c r="LBM28" s="780"/>
      <c r="LBN28" s="780"/>
      <c r="LBO28" s="780"/>
      <c r="LBP28" s="780"/>
      <c r="LBQ28" s="780"/>
      <c r="LBR28" s="780"/>
      <c r="LBS28" s="780"/>
      <c r="LBT28" s="780"/>
      <c r="LBU28" s="780"/>
      <c r="LBV28" s="780"/>
      <c r="LBW28" s="780"/>
      <c r="LBX28" s="780"/>
      <c r="LBY28" s="780"/>
      <c r="LBZ28" s="780"/>
      <c r="LCA28" s="780"/>
      <c r="LCB28" s="780"/>
      <c r="LCC28" s="780"/>
      <c r="LCD28" s="780"/>
      <c r="LCE28" s="780"/>
      <c r="LCF28" s="780"/>
      <c r="LCG28" s="780"/>
      <c r="LCH28" s="780"/>
      <c r="LCI28" s="780"/>
      <c r="LCJ28" s="780"/>
      <c r="LCK28" s="780"/>
      <c r="LCL28" s="780"/>
      <c r="LCM28" s="780"/>
      <c r="LCN28" s="780"/>
      <c r="LCO28" s="780"/>
      <c r="LCP28" s="780"/>
      <c r="LCQ28" s="780"/>
      <c r="LCR28" s="780"/>
      <c r="LCS28" s="780"/>
      <c r="LCT28" s="780"/>
      <c r="LCU28" s="780"/>
      <c r="LCV28" s="780"/>
      <c r="LCW28" s="780"/>
      <c r="LCX28" s="780"/>
      <c r="LCY28" s="780"/>
      <c r="LCZ28" s="780"/>
      <c r="LDA28" s="780"/>
      <c r="LDB28" s="780"/>
      <c r="LDC28" s="780"/>
      <c r="LDD28" s="780"/>
      <c r="LDE28" s="780"/>
      <c r="LDF28" s="780"/>
      <c r="LDG28" s="780"/>
      <c r="LDH28" s="780"/>
      <c r="LDI28" s="780"/>
      <c r="LDJ28" s="780"/>
      <c r="LDK28" s="780"/>
      <c r="LDL28" s="780"/>
      <c r="LDM28" s="780"/>
      <c r="LDN28" s="780"/>
      <c r="LDO28" s="780"/>
      <c r="LDP28" s="780"/>
      <c r="LDQ28" s="780"/>
      <c r="LDR28" s="780"/>
      <c r="LDS28" s="780"/>
      <c r="LDT28" s="780"/>
      <c r="LDU28" s="780"/>
      <c r="LDV28" s="780"/>
      <c r="LDW28" s="780"/>
      <c r="LDX28" s="780"/>
      <c r="LDY28" s="780"/>
      <c r="LDZ28" s="780"/>
      <c r="LEA28" s="780"/>
      <c r="LEB28" s="780"/>
      <c r="LEC28" s="780"/>
      <c r="LED28" s="780"/>
      <c r="LEE28" s="780"/>
      <c r="LEF28" s="780"/>
      <c r="LEG28" s="780"/>
      <c r="LEH28" s="780"/>
      <c r="LEI28" s="780"/>
      <c r="LEJ28" s="780"/>
      <c r="LEK28" s="780"/>
      <c r="LEL28" s="780"/>
      <c r="LEM28" s="780"/>
      <c r="LEN28" s="780"/>
      <c r="LEO28" s="780"/>
      <c r="LEP28" s="780"/>
      <c r="LEQ28" s="780"/>
      <c r="LER28" s="780"/>
      <c r="LES28" s="780"/>
      <c r="LET28" s="780"/>
      <c r="LEU28" s="780"/>
      <c r="LEV28" s="780"/>
      <c r="LEW28" s="780"/>
      <c r="LEX28" s="780"/>
      <c r="LEY28" s="780"/>
      <c r="LEZ28" s="780"/>
      <c r="LFA28" s="780"/>
      <c r="LFB28" s="780"/>
      <c r="LFC28" s="780"/>
      <c r="LFD28" s="780"/>
      <c r="LFE28" s="780"/>
      <c r="LFF28" s="780"/>
      <c r="LFG28" s="780"/>
      <c r="LFH28" s="780"/>
      <c r="LFI28" s="780"/>
      <c r="LFJ28" s="780"/>
      <c r="LFK28" s="780"/>
      <c r="LFL28" s="780"/>
      <c r="LFM28" s="780"/>
      <c r="LFN28" s="780"/>
      <c r="LFO28" s="780"/>
      <c r="LFP28" s="780"/>
      <c r="LFQ28" s="780"/>
      <c r="LFR28" s="780"/>
      <c r="LFS28" s="780"/>
      <c r="LFT28" s="780"/>
      <c r="LFU28" s="780"/>
      <c r="LFV28" s="780"/>
      <c r="LFW28" s="780"/>
      <c r="LFX28" s="780"/>
      <c r="LFY28" s="780"/>
      <c r="LFZ28" s="780"/>
      <c r="LGA28" s="780"/>
      <c r="LGB28" s="780"/>
      <c r="LGC28" s="780"/>
      <c r="LGD28" s="780"/>
      <c r="LGE28" s="780"/>
      <c r="LGF28" s="780"/>
      <c r="LGG28" s="780"/>
      <c r="LGH28" s="780"/>
      <c r="LGI28" s="780"/>
      <c r="LGJ28" s="780"/>
      <c r="LGK28" s="780"/>
      <c r="LGL28" s="780"/>
      <c r="LGM28" s="780"/>
      <c r="LGN28" s="780"/>
      <c r="LGO28" s="780"/>
      <c r="LGP28" s="780"/>
      <c r="LGQ28" s="780"/>
      <c r="LGR28" s="780"/>
      <c r="LGS28" s="780"/>
      <c r="LGT28" s="780"/>
      <c r="LGU28" s="780"/>
      <c r="LGV28" s="780"/>
      <c r="LGW28" s="780"/>
      <c r="LGX28" s="780"/>
      <c r="LGY28" s="780"/>
      <c r="LGZ28" s="780"/>
      <c r="LHA28" s="780"/>
      <c r="LHB28" s="780"/>
      <c r="LHC28" s="780"/>
      <c r="LHD28" s="780"/>
      <c r="LHE28" s="780"/>
      <c r="LHF28" s="780"/>
      <c r="LHG28" s="780"/>
      <c r="LHH28" s="780"/>
      <c r="LHI28" s="780"/>
      <c r="LHJ28" s="780"/>
      <c r="LHK28" s="780"/>
      <c r="LHL28" s="780"/>
      <c r="LHM28" s="780"/>
      <c r="LHN28" s="780"/>
      <c r="LHO28" s="780"/>
      <c r="LHP28" s="780"/>
      <c r="LHQ28" s="780"/>
      <c r="LHR28" s="780"/>
      <c r="LHS28" s="780"/>
      <c r="LHT28" s="780"/>
      <c r="LHU28" s="780"/>
      <c r="LHV28" s="780"/>
      <c r="LHW28" s="780"/>
      <c r="LHX28" s="780"/>
      <c r="LHY28" s="780"/>
      <c r="LHZ28" s="780"/>
      <c r="LIA28" s="780"/>
      <c r="LIB28" s="780"/>
      <c r="LIC28" s="780"/>
      <c r="LID28" s="780"/>
      <c r="LIE28" s="780"/>
      <c r="LIF28" s="780"/>
      <c r="LIG28" s="780"/>
      <c r="LIH28" s="780"/>
      <c r="LII28" s="780"/>
      <c r="LIJ28" s="780"/>
      <c r="LIK28" s="780"/>
      <c r="LIL28" s="780"/>
      <c r="LIM28" s="780"/>
      <c r="LIN28" s="780"/>
      <c r="LIO28" s="780"/>
      <c r="LIP28" s="780"/>
      <c r="LIQ28" s="780"/>
      <c r="LIR28" s="780"/>
      <c r="LIS28" s="780"/>
      <c r="LIT28" s="780"/>
      <c r="LIU28" s="780"/>
      <c r="LIV28" s="780"/>
      <c r="LIW28" s="780"/>
      <c r="LIX28" s="780"/>
      <c r="LIY28" s="780"/>
      <c r="LIZ28" s="780"/>
      <c r="LJA28" s="780"/>
      <c r="LJB28" s="780"/>
      <c r="LJC28" s="780"/>
      <c r="LJD28" s="780"/>
      <c r="LJE28" s="780"/>
      <c r="LJF28" s="780"/>
      <c r="LJG28" s="780"/>
      <c r="LJH28" s="780"/>
      <c r="LJI28" s="780"/>
      <c r="LJJ28" s="780"/>
      <c r="LJK28" s="780"/>
      <c r="LJL28" s="780"/>
      <c r="LJM28" s="780"/>
      <c r="LJN28" s="780"/>
      <c r="LJO28" s="780"/>
      <c r="LJP28" s="780"/>
      <c r="LJQ28" s="780"/>
      <c r="LJR28" s="780"/>
      <c r="LJS28" s="780"/>
      <c r="LJT28" s="780"/>
      <c r="LJU28" s="780"/>
      <c r="LJV28" s="780"/>
      <c r="LJW28" s="780"/>
      <c r="LJX28" s="780"/>
      <c r="LJY28" s="780"/>
      <c r="LJZ28" s="780"/>
      <c r="LKA28" s="780"/>
      <c r="LKB28" s="780"/>
      <c r="LKC28" s="780"/>
      <c r="LKD28" s="780"/>
      <c r="LKE28" s="780"/>
      <c r="LKF28" s="780"/>
      <c r="LKG28" s="780"/>
      <c r="LKH28" s="780"/>
      <c r="LKI28" s="780"/>
      <c r="LKJ28" s="780"/>
      <c r="LKK28" s="780"/>
      <c r="LKL28" s="780"/>
      <c r="LKM28" s="780"/>
      <c r="LKN28" s="780"/>
      <c r="LKO28" s="780"/>
      <c r="LKP28" s="780"/>
      <c r="LKQ28" s="780"/>
      <c r="LKR28" s="780"/>
      <c r="LKS28" s="780"/>
      <c r="LKT28" s="780"/>
      <c r="LKU28" s="780"/>
      <c r="LKV28" s="780"/>
      <c r="LKW28" s="780"/>
      <c r="LKX28" s="780"/>
      <c r="LKY28" s="780"/>
      <c r="LKZ28" s="780"/>
      <c r="LLA28" s="780"/>
      <c r="LLB28" s="780"/>
      <c r="LLC28" s="780"/>
      <c r="LLD28" s="780"/>
      <c r="LLE28" s="780"/>
      <c r="LLF28" s="780"/>
      <c r="LLG28" s="780"/>
      <c r="LLH28" s="780"/>
      <c r="LLI28" s="780"/>
      <c r="LLJ28" s="780"/>
      <c r="LLK28" s="780"/>
      <c r="LLL28" s="780"/>
      <c r="LLM28" s="780"/>
      <c r="LLN28" s="780"/>
      <c r="LLO28" s="780"/>
      <c r="LLP28" s="780"/>
      <c r="LLQ28" s="780"/>
      <c r="LLR28" s="780"/>
      <c r="LLS28" s="780"/>
      <c r="LLT28" s="780"/>
      <c r="LLU28" s="780"/>
      <c r="LLV28" s="780"/>
      <c r="LLW28" s="780"/>
      <c r="LLX28" s="780"/>
      <c r="LLY28" s="780"/>
      <c r="LLZ28" s="780"/>
      <c r="LMA28" s="780"/>
      <c r="LMB28" s="780"/>
      <c r="LMC28" s="780"/>
      <c r="LMD28" s="780"/>
      <c r="LME28" s="780"/>
      <c r="LMF28" s="780"/>
      <c r="LMG28" s="780"/>
      <c r="LMH28" s="780"/>
      <c r="LMI28" s="780"/>
      <c r="LMJ28" s="780"/>
      <c r="LMK28" s="780"/>
      <c r="LML28" s="780"/>
      <c r="LMM28" s="780"/>
      <c r="LMN28" s="780"/>
      <c r="LMO28" s="780"/>
      <c r="LMP28" s="780"/>
      <c r="LMQ28" s="780"/>
      <c r="LMR28" s="780"/>
      <c r="LMS28" s="780"/>
      <c r="LMT28" s="780"/>
      <c r="LMU28" s="780"/>
      <c r="LMV28" s="780"/>
      <c r="LMW28" s="780"/>
      <c r="LMX28" s="780"/>
      <c r="LMY28" s="780"/>
      <c r="LMZ28" s="780"/>
      <c r="LNA28" s="780"/>
      <c r="LNB28" s="780"/>
      <c r="LNC28" s="780"/>
      <c r="LND28" s="780"/>
      <c r="LNE28" s="780"/>
      <c r="LNF28" s="780"/>
      <c r="LNG28" s="780"/>
      <c r="LNH28" s="780"/>
      <c r="LNI28" s="780"/>
      <c r="LNJ28" s="780"/>
      <c r="LNK28" s="780"/>
      <c r="LNL28" s="780"/>
      <c r="LNM28" s="780"/>
      <c r="LNN28" s="780"/>
      <c r="LNO28" s="780"/>
      <c r="LNP28" s="780"/>
      <c r="LNQ28" s="780"/>
      <c r="LNR28" s="780"/>
      <c r="LNS28" s="780"/>
      <c r="LNT28" s="780"/>
      <c r="LNU28" s="780"/>
      <c r="LNV28" s="780"/>
      <c r="LNW28" s="780"/>
      <c r="LNX28" s="780"/>
      <c r="LNY28" s="780"/>
      <c r="LNZ28" s="780"/>
      <c r="LOA28" s="780"/>
      <c r="LOB28" s="780"/>
      <c r="LOC28" s="780"/>
      <c r="LOD28" s="780"/>
      <c r="LOE28" s="780"/>
      <c r="LOF28" s="780"/>
      <c r="LOG28" s="780"/>
      <c r="LOH28" s="780"/>
      <c r="LOI28" s="780"/>
      <c r="LOJ28" s="780"/>
      <c r="LOK28" s="780"/>
      <c r="LOL28" s="780"/>
      <c r="LOM28" s="780"/>
      <c r="LON28" s="780"/>
      <c r="LOO28" s="780"/>
      <c r="LOP28" s="780"/>
      <c r="LOQ28" s="780"/>
      <c r="LOR28" s="780"/>
      <c r="LOS28" s="780"/>
      <c r="LOT28" s="780"/>
      <c r="LOU28" s="780"/>
      <c r="LOV28" s="780"/>
      <c r="LOW28" s="780"/>
      <c r="LOX28" s="780"/>
      <c r="LOY28" s="780"/>
      <c r="LOZ28" s="780"/>
      <c r="LPA28" s="780"/>
      <c r="LPB28" s="780"/>
      <c r="LPC28" s="780"/>
      <c r="LPD28" s="780"/>
      <c r="LPE28" s="780"/>
      <c r="LPF28" s="780"/>
      <c r="LPG28" s="780"/>
      <c r="LPH28" s="780"/>
      <c r="LPI28" s="780"/>
      <c r="LPJ28" s="780"/>
      <c r="LPK28" s="780"/>
      <c r="LPL28" s="780"/>
      <c r="LPM28" s="780"/>
      <c r="LPN28" s="780"/>
      <c r="LPO28" s="780"/>
      <c r="LPP28" s="780"/>
      <c r="LPQ28" s="780"/>
      <c r="LPR28" s="780"/>
      <c r="LPS28" s="780"/>
      <c r="LPT28" s="780"/>
      <c r="LPU28" s="780"/>
      <c r="LPV28" s="780"/>
      <c r="LPW28" s="780"/>
      <c r="LPX28" s="780"/>
      <c r="LPY28" s="780"/>
      <c r="LPZ28" s="780"/>
      <c r="LQA28" s="780"/>
      <c r="LQB28" s="780"/>
      <c r="LQC28" s="780"/>
      <c r="LQD28" s="780"/>
      <c r="LQE28" s="780"/>
      <c r="LQF28" s="780"/>
      <c r="LQG28" s="780"/>
      <c r="LQH28" s="780"/>
      <c r="LQI28" s="780"/>
      <c r="LQJ28" s="780"/>
      <c r="LQK28" s="780"/>
      <c r="LQL28" s="780"/>
      <c r="LQM28" s="780"/>
      <c r="LQN28" s="780"/>
      <c r="LQO28" s="780"/>
      <c r="LQP28" s="780"/>
      <c r="LQQ28" s="780"/>
      <c r="LQR28" s="780"/>
      <c r="LQS28" s="780"/>
      <c r="LQT28" s="780"/>
      <c r="LQU28" s="780"/>
      <c r="LQV28" s="780"/>
      <c r="LQW28" s="780"/>
      <c r="LQX28" s="780"/>
      <c r="LQY28" s="780"/>
      <c r="LQZ28" s="780"/>
      <c r="LRA28" s="780"/>
      <c r="LRB28" s="780"/>
      <c r="LRC28" s="780"/>
      <c r="LRD28" s="780"/>
      <c r="LRE28" s="780"/>
      <c r="LRF28" s="780"/>
      <c r="LRG28" s="780"/>
      <c r="LRH28" s="780"/>
      <c r="LRI28" s="780"/>
      <c r="LRJ28" s="780"/>
      <c r="LRK28" s="780"/>
      <c r="LRL28" s="780"/>
      <c r="LRM28" s="780"/>
      <c r="LRN28" s="780"/>
      <c r="LRO28" s="780"/>
      <c r="LRP28" s="780"/>
      <c r="LRQ28" s="780"/>
      <c r="LRR28" s="780"/>
      <c r="LRS28" s="780"/>
      <c r="LRT28" s="780"/>
      <c r="LRU28" s="780"/>
      <c r="LRV28" s="780"/>
      <c r="LRW28" s="780"/>
      <c r="LRX28" s="780"/>
      <c r="LRY28" s="780"/>
      <c r="LRZ28" s="780"/>
      <c r="LSA28" s="780"/>
      <c r="LSB28" s="780"/>
      <c r="LSC28" s="780"/>
      <c r="LSD28" s="780"/>
      <c r="LSE28" s="780"/>
      <c r="LSF28" s="780"/>
      <c r="LSG28" s="780"/>
      <c r="LSH28" s="780"/>
      <c r="LSI28" s="780"/>
      <c r="LSJ28" s="780"/>
      <c r="LSK28" s="780"/>
      <c r="LSL28" s="780"/>
      <c r="LSM28" s="780"/>
      <c r="LSN28" s="780"/>
      <c r="LSO28" s="780"/>
      <c r="LSP28" s="780"/>
      <c r="LSQ28" s="780"/>
      <c r="LSR28" s="780"/>
      <c r="LSS28" s="780"/>
      <c r="LST28" s="780"/>
      <c r="LSU28" s="780"/>
      <c r="LSV28" s="780"/>
      <c r="LSW28" s="780"/>
      <c r="LSX28" s="780"/>
      <c r="LSY28" s="780"/>
      <c r="LSZ28" s="780"/>
      <c r="LTA28" s="780"/>
      <c r="LTB28" s="780"/>
      <c r="LTC28" s="780"/>
      <c r="LTD28" s="780"/>
      <c r="LTE28" s="780"/>
      <c r="LTF28" s="780"/>
      <c r="LTG28" s="780"/>
      <c r="LTH28" s="780"/>
      <c r="LTI28" s="780"/>
      <c r="LTJ28" s="780"/>
      <c r="LTK28" s="780"/>
      <c r="LTL28" s="780"/>
      <c r="LTM28" s="780"/>
      <c r="LTN28" s="780"/>
      <c r="LTO28" s="780"/>
      <c r="LTP28" s="780"/>
      <c r="LTQ28" s="780"/>
      <c r="LTR28" s="780"/>
      <c r="LTS28" s="780"/>
      <c r="LTT28" s="780"/>
      <c r="LTU28" s="780"/>
      <c r="LTV28" s="780"/>
      <c r="LTW28" s="780"/>
      <c r="LTX28" s="780"/>
      <c r="LTY28" s="780"/>
      <c r="LTZ28" s="780"/>
      <c r="LUA28" s="780"/>
      <c r="LUB28" s="780"/>
      <c r="LUC28" s="780"/>
      <c r="LUD28" s="780"/>
      <c r="LUE28" s="780"/>
      <c r="LUF28" s="780"/>
      <c r="LUG28" s="780"/>
      <c r="LUH28" s="780"/>
      <c r="LUI28" s="780"/>
      <c r="LUJ28" s="780"/>
      <c r="LUK28" s="780"/>
      <c r="LUL28" s="780"/>
      <c r="LUM28" s="780"/>
      <c r="LUN28" s="780"/>
      <c r="LUO28" s="780"/>
      <c r="LUP28" s="780"/>
      <c r="LUQ28" s="780"/>
      <c r="LUR28" s="780"/>
      <c r="LUS28" s="780"/>
      <c r="LUT28" s="780"/>
      <c r="LUU28" s="780"/>
      <c r="LUV28" s="780"/>
      <c r="LUW28" s="780"/>
      <c r="LUX28" s="780"/>
      <c r="LUY28" s="780"/>
      <c r="LUZ28" s="780"/>
      <c r="LVA28" s="780"/>
      <c r="LVB28" s="780"/>
      <c r="LVC28" s="780"/>
      <c r="LVD28" s="780"/>
      <c r="LVE28" s="780"/>
      <c r="LVF28" s="780"/>
      <c r="LVG28" s="780"/>
      <c r="LVH28" s="780"/>
      <c r="LVI28" s="780"/>
      <c r="LVJ28" s="780"/>
      <c r="LVK28" s="780"/>
      <c r="LVL28" s="780"/>
      <c r="LVM28" s="780"/>
      <c r="LVN28" s="780"/>
      <c r="LVO28" s="780"/>
      <c r="LVP28" s="780"/>
      <c r="LVQ28" s="780"/>
      <c r="LVR28" s="780"/>
      <c r="LVS28" s="780"/>
      <c r="LVT28" s="780"/>
      <c r="LVU28" s="780"/>
      <c r="LVV28" s="780"/>
      <c r="LVW28" s="780"/>
      <c r="LVX28" s="780"/>
      <c r="LVY28" s="780"/>
      <c r="LVZ28" s="780"/>
      <c r="LWA28" s="780"/>
      <c r="LWB28" s="780"/>
      <c r="LWC28" s="780"/>
      <c r="LWD28" s="780"/>
      <c r="LWE28" s="780"/>
      <c r="LWF28" s="780"/>
      <c r="LWG28" s="780"/>
      <c r="LWH28" s="780"/>
      <c r="LWI28" s="780"/>
      <c r="LWJ28" s="780"/>
      <c r="LWK28" s="780"/>
      <c r="LWL28" s="780"/>
      <c r="LWM28" s="780"/>
      <c r="LWN28" s="780"/>
      <c r="LWO28" s="780"/>
      <c r="LWP28" s="780"/>
      <c r="LWQ28" s="780"/>
      <c r="LWR28" s="780"/>
      <c r="LWS28" s="780"/>
      <c r="LWT28" s="780"/>
      <c r="LWU28" s="780"/>
      <c r="LWV28" s="780"/>
      <c r="LWW28" s="780"/>
      <c r="LWX28" s="780"/>
      <c r="LWY28" s="780"/>
      <c r="LWZ28" s="780"/>
      <c r="LXA28" s="780"/>
      <c r="LXB28" s="780"/>
      <c r="LXC28" s="780"/>
      <c r="LXD28" s="780"/>
      <c r="LXE28" s="780"/>
      <c r="LXF28" s="780"/>
      <c r="LXG28" s="780"/>
      <c r="LXH28" s="780"/>
      <c r="LXI28" s="780"/>
      <c r="LXJ28" s="780"/>
      <c r="LXK28" s="780"/>
      <c r="LXL28" s="780"/>
      <c r="LXM28" s="780"/>
      <c r="LXN28" s="780"/>
      <c r="LXO28" s="780"/>
      <c r="LXP28" s="780"/>
      <c r="LXQ28" s="780"/>
      <c r="LXR28" s="780"/>
      <c r="LXS28" s="780"/>
      <c r="LXT28" s="780"/>
      <c r="LXU28" s="780"/>
      <c r="LXV28" s="780"/>
      <c r="LXW28" s="780"/>
      <c r="LXX28" s="780"/>
      <c r="LXY28" s="780"/>
      <c r="LXZ28" s="780"/>
      <c r="LYA28" s="780"/>
      <c r="LYB28" s="780"/>
      <c r="LYC28" s="780"/>
      <c r="LYD28" s="780"/>
      <c r="LYE28" s="780"/>
      <c r="LYF28" s="780"/>
      <c r="LYG28" s="780"/>
      <c r="LYH28" s="780"/>
      <c r="LYI28" s="780"/>
      <c r="LYJ28" s="780"/>
      <c r="LYK28" s="780"/>
      <c r="LYL28" s="780"/>
      <c r="LYM28" s="780"/>
      <c r="LYN28" s="780"/>
      <c r="LYO28" s="780"/>
      <c r="LYP28" s="780"/>
      <c r="LYQ28" s="780"/>
      <c r="LYR28" s="780"/>
      <c r="LYS28" s="780"/>
      <c r="LYT28" s="780"/>
      <c r="LYU28" s="780"/>
      <c r="LYV28" s="780"/>
      <c r="LYW28" s="780"/>
      <c r="LYX28" s="780"/>
      <c r="LYY28" s="780"/>
      <c r="LYZ28" s="780"/>
      <c r="LZA28" s="780"/>
      <c r="LZB28" s="780"/>
      <c r="LZC28" s="780"/>
      <c r="LZD28" s="780"/>
      <c r="LZE28" s="780"/>
      <c r="LZF28" s="780"/>
      <c r="LZG28" s="780"/>
      <c r="LZH28" s="780"/>
      <c r="LZI28" s="780"/>
      <c r="LZJ28" s="780"/>
      <c r="LZK28" s="780"/>
      <c r="LZL28" s="780"/>
      <c r="LZM28" s="780"/>
      <c r="LZN28" s="780"/>
      <c r="LZO28" s="780"/>
      <c r="LZP28" s="780"/>
      <c r="LZQ28" s="780"/>
      <c r="LZR28" s="780"/>
      <c r="LZS28" s="780"/>
      <c r="LZT28" s="780"/>
      <c r="LZU28" s="780"/>
      <c r="LZV28" s="780"/>
      <c r="LZW28" s="780"/>
      <c r="LZX28" s="780"/>
      <c r="LZY28" s="780"/>
      <c r="LZZ28" s="780"/>
      <c r="MAA28" s="780"/>
      <c r="MAB28" s="780"/>
      <c r="MAC28" s="780"/>
      <c r="MAD28" s="780"/>
      <c r="MAE28" s="780"/>
      <c r="MAF28" s="780"/>
      <c r="MAG28" s="780"/>
      <c r="MAH28" s="780"/>
      <c r="MAI28" s="780"/>
      <c r="MAJ28" s="780"/>
      <c r="MAK28" s="780"/>
      <c r="MAL28" s="780"/>
      <c r="MAM28" s="780"/>
      <c r="MAN28" s="780"/>
      <c r="MAO28" s="780"/>
      <c r="MAP28" s="780"/>
      <c r="MAQ28" s="780"/>
      <c r="MAR28" s="780"/>
      <c r="MAS28" s="780"/>
      <c r="MAT28" s="780"/>
      <c r="MAU28" s="780"/>
      <c r="MAV28" s="780"/>
      <c r="MAW28" s="780"/>
      <c r="MAX28" s="780"/>
      <c r="MAY28" s="780"/>
      <c r="MAZ28" s="780"/>
      <c r="MBA28" s="780"/>
      <c r="MBB28" s="780"/>
      <c r="MBC28" s="780"/>
      <c r="MBD28" s="780"/>
      <c r="MBE28" s="780"/>
      <c r="MBF28" s="780"/>
      <c r="MBG28" s="780"/>
      <c r="MBH28" s="780"/>
      <c r="MBI28" s="780"/>
      <c r="MBJ28" s="780"/>
      <c r="MBK28" s="780"/>
      <c r="MBL28" s="780"/>
      <c r="MBM28" s="780"/>
      <c r="MBN28" s="780"/>
      <c r="MBO28" s="780"/>
      <c r="MBP28" s="780"/>
      <c r="MBQ28" s="780"/>
      <c r="MBR28" s="780"/>
      <c r="MBS28" s="780"/>
      <c r="MBT28" s="780"/>
      <c r="MBU28" s="780"/>
      <c r="MBV28" s="780"/>
      <c r="MBW28" s="780"/>
      <c r="MBX28" s="780"/>
      <c r="MBY28" s="780"/>
      <c r="MBZ28" s="780"/>
      <c r="MCA28" s="780"/>
      <c r="MCB28" s="780"/>
      <c r="MCC28" s="780"/>
      <c r="MCD28" s="780"/>
      <c r="MCE28" s="780"/>
      <c r="MCF28" s="780"/>
      <c r="MCG28" s="780"/>
      <c r="MCH28" s="780"/>
      <c r="MCI28" s="780"/>
      <c r="MCJ28" s="780"/>
      <c r="MCK28" s="780"/>
      <c r="MCL28" s="780"/>
      <c r="MCM28" s="780"/>
      <c r="MCN28" s="780"/>
      <c r="MCO28" s="780"/>
      <c r="MCP28" s="780"/>
      <c r="MCQ28" s="780"/>
      <c r="MCR28" s="780"/>
      <c r="MCS28" s="780"/>
      <c r="MCT28" s="780"/>
      <c r="MCU28" s="780"/>
      <c r="MCV28" s="780"/>
      <c r="MCW28" s="780"/>
      <c r="MCX28" s="780"/>
      <c r="MCY28" s="780"/>
      <c r="MCZ28" s="780"/>
      <c r="MDA28" s="780"/>
      <c r="MDB28" s="780"/>
      <c r="MDC28" s="780"/>
      <c r="MDD28" s="780"/>
      <c r="MDE28" s="780"/>
      <c r="MDF28" s="780"/>
      <c r="MDG28" s="780"/>
      <c r="MDH28" s="780"/>
      <c r="MDI28" s="780"/>
      <c r="MDJ28" s="780"/>
      <c r="MDK28" s="780"/>
      <c r="MDL28" s="780"/>
      <c r="MDM28" s="780"/>
      <c r="MDN28" s="780"/>
      <c r="MDO28" s="780"/>
      <c r="MDP28" s="780"/>
      <c r="MDQ28" s="780"/>
      <c r="MDR28" s="780"/>
      <c r="MDS28" s="780"/>
      <c r="MDT28" s="780"/>
      <c r="MDU28" s="780"/>
      <c r="MDV28" s="780"/>
      <c r="MDW28" s="780"/>
      <c r="MDX28" s="780"/>
      <c r="MDY28" s="780"/>
      <c r="MDZ28" s="780"/>
      <c r="MEA28" s="780"/>
      <c r="MEB28" s="780"/>
      <c r="MEC28" s="780"/>
      <c r="MED28" s="780"/>
      <c r="MEE28" s="780"/>
      <c r="MEF28" s="780"/>
      <c r="MEG28" s="780"/>
      <c r="MEH28" s="780"/>
      <c r="MEI28" s="780"/>
      <c r="MEJ28" s="780"/>
      <c r="MEK28" s="780"/>
      <c r="MEL28" s="780"/>
      <c r="MEM28" s="780"/>
      <c r="MEN28" s="780"/>
      <c r="MEO28" s="780"/>
      <c r="MEP28" s="780"/>
      <c r="MEQ28" s="780"/>
      <c r="MER28" s="780"/>
      <c r="MES28" s="780"/>
      <c r="MET28" s="780"/>
      <c r="MEU28" s="780"/>
      <c r="MEV28" s="780"/>
      <c r="MEW28" s="780"/>
      <c r="MEX28" s="780"/>
      <c r="MEY28" s="780"/>
      <c r="MEZ28" s="780"/>
      <c r="MFA28" s="780"/>
      <c r="MFB28" s="780"/>
      <c r="MFC28" s="780"/>
      <c r="MFD28" s="780"/>
      <c r="MFE28" s="780"/>
      <c r="MFF28" s="780"/>
      <c r="MFG28" s="780"/>
      <c r="MFH28" s="780"/>
      <c r="MFI28" s="780"/>
      <c r="MFJ28" s="780"/>
      <c r="MFK28" s="780"/>
      <c r="MFL28" s="780"/>
      <c r="MFM28" s="780"/>
      <c r="MFN28" s="780"/>
      <c r="MFO28" s="780"/>
      <c r="MFP28" s="780"/>
      <c r="MFQ28" s="780"/>
      <c r="MFR28" s="780"/>
      <c r="MFS28" s="780"/>
      <c r="MFT28" s="780"/>
      <c r="MFU28" s="780"/>
      <c r="MFV28" s="780"/>
      <c r="MFW28" s="780"/>
      <c r="MFX28" s="780"/>
      <c r="MFY28" s="780"/>
      <c r="MFZ28" s="780"/>
      <c r="MGA28" s="780"/>
      <c r="MGB28" s="780"/>
      <c r="MGC28" s="780"/>
      <c r="MGD28" s="780"/>
      <c r="MGE28" s="780"/>
      <c r="MGF28" s="780"/>
      <c r="MGG28" s="780"/>
      <c r="MGH28" s="780"/>
      <c r="MGI28" s="780"/>
      <c r="MGJ28" s="780"/>
      <c r="MGK28" s="780"/>
      <c r="MGL28" s="780"/>
      <c r="MGM28" s="780"/>
      <c r="MGN28" s="780"/>
      <c r="MGO28" s="780"/>
      <c r="MGP28" s="780"/>
      <c r="MGQ28" s="780"/>
      <c r="MGR28" s="780"/>
      <c r="MGS28" s="780"/>
      <c r="MGT28" s="780"/>
      <c r="MGU28" s="780"/>
      <c r="MGV28" s="780"/>
      <c r="MGW28" s="780"/>
      <c r="MGX28" s="780"/>
      <c r="MGY28" s="780"/>
      <c r="MGZ28" s="780"/>
      <c r="MHA28" s="780"/>
      <c r="MHB28" s="780"/>
      <c r="MHC28" s="780"/>
      <c r="MHD28" s="780"/>
      <c r="MHE28" s="780"/>
      <c r="MHF28" s="780"/>
      <c r="MHG28" s="780"/>
      <c r="MHH28" s="780"/>
      <c r="MHI28" s="780"/>
      <c r="MHJ28" s="780"/>
      <c r="MHK28" s="780"/>
      <c r="MHL28" s="780"/>
      <c r="MHM28" s="780"/>
      <c r="MHN28" s="780"/>
      <c r="MHO28" s="780"/>
      <c r="MHP28" s="780"/>
      <c r="MHQ28" s="780"/>
      <c r="MHR28" s="780"/>
      <c r="MHS28" s="780"/>
      <c r="MHT28" s="780"/>
      <c r="MHU28" s="780"/>
      <c r="MHV28" s="780"/>
      <c r="MHW28" s="780"/>
      <c r="MHX28" s="780"/>
      <c r="MHY28" s="780"/>
      <c r="MHZ28" s="780"/>
      <c r="MIA28" s="780"/>
      <c r="MIB28" s="780"/>
      <c r="MIC28" s="780"/>
      <c r="MID28" s="780"/>
      <c r="MIE28" s="780"/>
      <c r="MIF28" s="780"/>
      <c r="MIG28" s="780"/>
      <c r="MIH28" s="780"/>
      <c r="MII28" s="780"/>
      <c r="MIJ28" s="780"/>
      <c r="MIK28" s="780"/>
      <c r="MIL28" s="780"/>
      <c r="MIM28" s="780"/>
      <c r="MIN28" s="780"/>
      <c r="MIO28" s="780"/>
      <c r="MIP28" s="780"/>
      <c r="MIQ28" s="780"/>
      <c r="MIR28" s="780"/>
      <c r="MIS28" s="780"/>
      <c r="MIT28" s="780"/>
      <c r="MIU28" s="780"/>
      <c r="MIV28" s="780"/>
      <c r="MIW28" s="780"/>
      <c r="MIX28" s="780"/>
      <c r="MIY28" s="780"/>
      <c r="MIZ28" s="780"/>
      <c r="MJA28" s="780"/>
      <c r="MJB28" s="780"/>
      <c r="MJC28" s="780"/>
      <c r="MJD28" s="780"/>
      <c r="MJE28" s="780"/>
      <c r="MJF28" s="780"/>
      <c r="MJG28" s="780"/>
      <c r="MJH28" s="780"/>
      <c r="MJI28" s="780"/>
      <c r="MJJ28" s="780"/>
      <c r="MJK28" s="780"/>
      <c r="MJL28" s="780"/>
      <c r="MJM28" s="780"/>
      <c r="MJN28" s="780"/>
      <c r="MJO28" s="780"/>
      <c r="MJP28" s="780"/>
      <c r="MJQ28" s="780"/>
      <c r="MJR28" s="780"/>
      <c r="MJS28" s="780"/>
      <c r="MJT28" s="780"/>
      <c r="MJU28" s="780"/>
      <c r="MJV28" s="780"/>
      <c r="MJW28" s="780"/>
      <c r="MJX28" s="780"/>
      <c r="MJY28" s="780"/>
      <c r="MJZ28" s="780"/>
      <c r="MKA28" s="780"/>
      <c r="MKB28" s="780"/>
      <c r="MKC28" s="780"/>
      <c r="MKD28" s="780"/>
      <c r="MKE28" s="780"/>
      <c r="MKF28" s="780"/>
      <c r="MKG28" s="780"/>
      <c r="MKH28" s="780"/>
      <c r="MKI28" s="780"/>
      <c r="MKJ28" s="780"/>
      <c r="MKK28" s="780"/>
      <c r="MKL28" s="780"/>
      <c r="MKM28" s="780"/>
      <c r="MKN28" s="780"/>
      <c r="MKO28" s="780"/>
      <c r="MKP28" s="780"/>
      <c r="MKQ28" s="780"/>
      <c r="MKR28" s="780"/>
      <c r="MKS28" s="780"/>
      <c r="MKT28" s="780"/>
      <c r="MKU28" s="780"/>
      <c r="MKV28" s="780"/>
      <c r="MKW28" s="780"/>
      <c r="MKX28" s="780"/>
      <c r="MKY28" s="780"/>
      <c r="MKZ28" s="780"/>
      <c r="MLA28" s="780"/>
      <c r="MLB28" s="780"/>
      <c r="MLC28" s="780"/>
      <c r="MLD28" s="780"/>
      <c r="MLE28" s="780"/>
      <c r="MLF28" s="780"/>
      <c r="MLG28" s="780"/>
      <c r="MLH28" s="780"/>
      <c r="MLI28" s="780"/>
      <c r="MLJ28" s="780"/>
      <c r="MLK28" s="780"/>
      <c r="MLL28" s="780"/>
      <c r="MLM28" s="780"/>
      <c r="MLN28" s="780"/>
      <c r="MLO28" s="780"/>
      <c r="MLP28" s="780"/>
      <c r="MLQ28" s="780"/>
      <c r="MLR28" s="780"/>
      <c r="MLS28" s="780"/>
      <c r="MLT28" s="780"/>
      <c r="MLU28" s="780"/>
      <c r="MLV28" s="780"/>
      <c r="MLW28" s="780"/>
      <c r="MLX28" s="780"/>
      <c r="MLY28" s="780"/>
      <c r="MLZ28" s="780"/>
      <c r="MMA28" s="780"/>
      <c r="MMB28" s="780"/>
      <c r="MMC28" s="780"/>
      <c r="MMD28" s="780"/>
      <c r="MME28" s="780"/>
      <c r="MMF28" s="780"/>
      <c r="MMG28" s="780"/>
      <c r="MMH28" s="780"/>
      <c r="MMI28" s="780"/>
      <c r="MMJ28" s="780"/>
      <c r="MMK28" s="780"/>
      <c r="MML28" s="780"/>
      <c r="MMM28" s="780"/>
      <c r="MMN28" s="780"/>
      <c r="MMO28" s="780"/>
      <c r="MMP28" s="780"/>
      <c r="MMQ28" s="780"/>
      <c r="MMR28" s="780"/>
      <c r="MMS28" s="780"/>
      <c r="MMT28" s="780"/>
      <c r="MMU28" s="780"/>
      <c r="MMV28" s="780"/>
      <c r="MMW28" s="780"/>
      <c r="MMX28" s="780"/>
      <c r="MMY28" s="780"/>
      <c r="MMZ28" s="780"/>
      <c r="MNA28" s="780"/>
      <c r="MNB28" s="780"/>
      <c r="MNC28" s="780"/>
      <c r="MND28" s="780"/>
      <c r="MNE28" s="780"/>
      <c r="MNF28" s="780"/>
      <c r="MNG28" s="780"/>
      <c r="MNH28" s="780"/>
      <c r="MNI28" s="780"/>
      <c r="MNJ28" s="780"/>
      <c r="MNK28" s="780"/>
      <c r="MNL28" s="780"/>
      <c r="MNM28" s="780"/>
      <c r="MNN28" s="780"/>
      <c r="MNO28" s="780"/>
      <c r="MNP28" s="780"/>
      <c r="MNQ28" s="780"/>
      <c r="MNR28" s="780"/>
      <c r="MNS28" s="780"/>
      <c r="MNT28" s="780"/>
      <c r="MNU28" s="780"/>
      <c r="MNV28" s="780"/>
      <c r="MNW28" s="780"/>
      <c r="MNX28" s="780"/>
      <c r="MNY28" s="780"/>
      <c r="MNZ28" s="780"/>
      <c r="MOA28" s="780"/>
      <c r="MOB28" s="780"/>
      <c r="MOC28" s="780"/>
      <c r="MOD28" s="780"/>
      <c r="MOE28" s="780"/>
      <c r="MOF28" s="780"/>
      <c r="MOG28" s="780"/>
      <c r="MOH28" s="780"/>
      <c r="MOI28" s="780"/>
      <c r="MOJ28" s="780"/>
      <c r="MOK28" s="780"/>
      <c r="MOL28" s="780"/>
      <c r="MOM28" s="780"/>
      <c r="MON28" s="780"/>
      <c r="MOO28" s="780"/>
      <c r="MOP28" s="780"/>
      <c r="MOQ28" s="780"/>
      <c r="MOR28" s="780"/>
      <c r="MOS28" s="780"/>
      <c r="MOT28" s="780"/>
      <c r="MOU28" s="780"/>
      <c r="MOV28" s="780"/>
      <c r="MOW28" s="780"/>
      <c r="MOX28" s="780"/>
      <c r="MOY28" s="780"/>
      <c r="MOZ28" s="780"/>
      <c r="MPA28" s="780"/>
      <c r="MPB28" s="780"/>
      <c r="MPC28" s="780"/>
      <c r="MPD28" s="780"/>
      <c r="MPE28" s="780"/>
      <c r="MPF28" s="780"/>
      <c r="MPG28" s="780"/>
      <c r="MPH28" s="780"/>
      <c r="MPI28" s="780"/>
      <c r="MPJ28" s="780"/>
      <c r="MPK28" s="780"/>
      <c r="MPL28" s="780"/>
      <c r="MPM28" s="780"/>
      <c r="MPN28" s="780"/>
      <c r="MPO28" s="780"/>
      <c r="MPP28" s="780"/>
      <c r="MPQ28" s="780"/>
      <c r="MPR28" s="780"/>
      <c r="MPS28" s="780"/>
      <c r="MPT28" s="780"/>
      <c r="MPU28" s="780"/>
      <c r="MPV28" s="780"/>
      <c r="MPW28" s="780"/>
      <c r="MPX28" s="780"/>
      <c r="MPY28" s="780"/>
      <c r="MPZ28" s="780"/>
      <c r="MQA28" s="780"/>
      <c r="MQB28" s="780"/>
      <c r="MQC28" s="780"/>
      <c r="MQD28" s="780"/>
      <c r="MQE28" s="780"/>
      <c r="MQF28" s="780"/>
      <c r="MQG28" s="780"/>
      <c r="MQH28" s="780"/>
      <c r="MQI28" s="780"/>
      <c r="MQJ28" s="780"/>
      <c r="MQK28" s="780"/>
      <c r="MQL28" s="780"/>
      <c r="MQM28" s="780"/>
      <c r="MQN28" s="780"/>
      <c r="MQO28" s="780"/>
      <c r="MQP28" s="780"/>
      <c r="MQQ28" s="780"/>
      <c r="MQR28" s="780"/>
      <c r="MQS28" s="780"/>
      <c r="MQT28" s="780"/>
      <c r="MQU28" s="780"/>
      <c r="MQV28" s="780"/>
      <c r="MQW28" s="780"/>
      <c r="MQX28" s="780"/>
      <c r="MQY28" s="780"/>
      <c r="MQZ28" s="780"/>
      <c r="MRA28" s="780"/>
      <c r="MRB28" s="780"/>
      <c r="MRC28" s="780"/>
      <c r="MRD28" s="780"/>
      <c r="MRE28" s="780"/>
      <c r="MRF28" s="780"/>
      <c r="MRG28" s="780"/>
      <c r="MRH28" s="780"/>
      <c r="MRI28" s="780"/>
      <c r="MRJ28" s="780"/>
      <c r="MRK28" s="780"/>
      <c r="MRL28" s="780"/>
      <c r="MRM28" s="780"/>
      <c r="MRN28" s="780"/>
      <c r="MRO28" s="780"/>
      <c r="MRP28" s="780"/>
      <c r="MRQ28" s="780"/>
      <c r="MRR28" s="780"/>
      <c r="MRS28" s="780"/>
      <c r="MRT28" s="780"/>
      <c r="MRU28" s="780"/>
      <c r="MRV28" s="780"/>
      <c r="MRW28" s="780"/>
      <c r="MRX28" s="780"/>
      <c r="MRY28" s="780"/>
      <c r="MRZ28" s="780"/>
      <c r="MSA28" s="780"/>
      <c r="MSB28" s="780"/>
      <c r="MSC28" s="780"/>
      <c r="MSD28" s="780"/>
      <c r="MSE28" s="780"/>
      <c r="MSF28" s="780"/>
      <c r="MSG28" s="780"/>
      <c r="MSH28" s="780"/>
      <c r="MSI28" s="780"/>
      <c r="MSJ28" s="780"/>
      <c r="MSK28" s="780"/>
      <c r="MSL28" s="780"/>
      <c r="MSM28" s="780"/>
      <c r="MSN28" s="780"/>
      <c r="MSO28" s="780"/>
      <c r="MSP28" s="780"/>
      <c r="MSQ28" s="780"/>
      <c r="MSR28" s="780"/>
      <c r="MSS28" s="780"/>
      <c r="MST28" s="780"/>
      <c r="MSU28" s="780"/>
      <c r="MSV28" s="780"/>
      <c r="MSW28" s="780"/>
      <c r="MSX28" s="780"/>
      <c r="MSY28" s="780"/>
      <c r="MSZ28" s="780"/>
      <c r="MTA28" s="780"/>
      <c r="MTB28" s="780"/>
      <c r="MTC28" s="780"/>
      <c r="MTD28" s="780"/>
      <c r="MTE28" s="780"/>
      <c r="MTF28" s="780"/>
      <c r="MTG28" s="780"/>
      <c r="MTH28" s="780"/>
      <c r="MTI28" s="780"/>
      <c r="MTJ28" s="780"/>
      <c r="MTK28" s="780"/>
      <c r="MTL28" s="780"/>
      <c r="MTM28" s="780"/>
      <c r="MTN28" s="780"/>
      <c r="MTO28" s="780"/>
      <c r="MTP28" s="780"/>
      <c r="MTQ28" s="780"/>
      <c r="MTR28" s="780"/>
      <c r="MTS28" s="780"/>
      <c r="MTT28" s="780"/>
      <c r="MTU28" s="780"/>
      <c r="MTV28" s="780"/>
      <c r="MTW28" s="780"/>
      <c r="MTX28" s="780"/>
      <c r="MTY28" s="780"/>
      <c r="MTZ28" s="780"/>
      <c r="MUA28" s="780"/>
      <c r="MUB28" s="780"/>
      <c r="MUC28" s="780"/>
      <c r="MUD28" s="780"/>
      <c r="MUE28" s="780"/>
      <c r="MUF28" s="780"/>
      <c r="MUG28" s="780"/>
      <c r="MUH28" s="780"/>
      <c r="MUI28" s="780"/>
      <c r="MUJ28" s="780"/>
      <c r="MUK28" s="780"/>
      <c r="MUL28" s="780"/>
      <c r="MUM28" s="780"/>
      <c r="MUN28" s="780"/>
      <c r="MUO28" s="780"/>
      <c r="MUP28" s="780"/>
      <c r="MUQ28" s="780"/>
      <c r="MUR28" s="780"/>
      <c r="MUS28" s="780"/>
      <c r="MUT28" s="780"/>
      <c r="MUU28" s="780"/>
      <c r="MUV28" s="780"/>
      <c r="MUW28" s="780"/>
      <c r="MUX28" s="780"/>
      <c r="MUY28" s="780"/>
      <c r="MUZ28" s="780"/>
      <c r="MVA28" s="780"/>
      <c r="MVB28" s="780"/>
      <c r="MVC28" s="780"/>
      <c r="MVD28" s="780"/>
      <c r="MVE28" s="780"/>
      <c r="MVF28" s="780"/>
      <c r="MVG28" s="780"/>
      <c r="MVH28" s="780"/>
      <c r="MVI28" s="780"/>
      <c r="MVJ28" s="780"/>
      <c r="MVK28" s="780"/>
      <c r="MVL28" s="780"/>
      <c r="MVM28" s="780"/>
      <c r="MVN28" s="780"/>
      <c r="MVO28" s="780"/>
      <c r="MVP28" s="780"/>
      <c r="MVQ28" s="780"/>
      <c r="MVR28" s="780"/>
      <c r="MVS28" s="780"/>
      <c r="MVT28" s="780"/>
      <c r="MVU28" s="780"/>
      <c r="MVV28" s="780"/>
      <c r="MVW28" s="780"/>
      <c r="MVX28" s="780"/>
      <c r="MVY28" s="780"/>
      <c r="MVZ28" s="780"/>
      <c r="MWA28" s="780"/>
      <c r="MWB28" s="780"/>
      <c r="MWC28" s="780"/>
      <c r="MWD28" s="780"/>
      <c r="MWE28" s="780"/>
      <c r="MWF28" s="780"/>
      <c r="MWG28" s="780"/>
      <c r="MWH28" s="780"/>
      <c r="MWI28" s="780"/>
      <c r="MWJ28" s="780"/>
      <c r="MWK28" s="780"/>
      <c r="MWL28" s="780"/>
      <c r="MWM28" s="780"/>
      <c r="MWN28" s="780"/>
      <c r="MWO28" s="780"/>
      <c r="MWP28" s="780"/>
      <c r="MWQ28" s="780"/>
      <c r="MWR28" s="780"/>
      <c r="MWS28" s="780"/>
      <c r="MWT28" s="780"/>
      <c r="MWU28" s="780"/>
      <c r="MWV28" s="780"/>
      <c r="MWW28" s="780"/>
      <c r="MWX28" s="780"/>
      <c r="MWY28" s="780"/>
      <c r="MWZ28" s="780"/>
      <c r="MXA28" s="780"/>
      <c r="MXB28" s="780"/>
      <c r="MXC28" s="780"/>
      <c r="MXD28" s="780"/>
      <c r="MXE28" s="780"/>
      <c r="MXF28" s="780"/>
      <c r="MXG28" s="780"/>
      <c r="MXH28" s="780"/>
      <c r="MXI28" s="780"/>
      <c r="MXJ28" s="780"/>
      <c r="MXK28" s="780"/>
      <c r="MXL28" s="780"/>
      <c r="MXM28" s="780"/>
      <c r="MXN28" s="780"/>
      <c r="MXO28" s="780"/>
      <c r="MXP28" s="780"/>
      <c r="MXQ28" s="780"/>
      <c r="MXR28" s="780"/>
      <c r="MXS28" s="780"/>
      <c r="MXT28" s="780"/>
      <c r="MXU28" s="780"/>
      <c r="MXV28" s="780"/>
      <c r="MXW28" s="780"/>
      <c r="MXX28" s="780"/>
      <c r="MXY28" s="780"/>
      <c r="MXZ28" s="780"/>
      <c r="MYA28" s="780"/>
      <c r="MYB28" s="780"/>
      <c r="MYC28" s="780"/>
      <c r="MYD28" s="780"/>
      <c r="MYE28" s="780"/>
      <c r="MYF28" s="780"/>
      <c r="MYG28" s="780"/>
      <c r="MYH28" s="780"/>
      <c r="MYI28" s="780"/>
      <c r="MYJ28" s="780"/>
      <c r="MYK28" s="780"/>
      <c r="MYL28" s="780"/>
      <c r="MYM28" s="780"/>
      <c r="MYN28" s="780"/>
      <c r="MYO28" s="780"/>
      <c r="MYP28" s="780"/>
      <c r="MYQ28" s="780"/>
      <c r="MYR28" s="780"/>
      <c r="MYS28" s="780"/>
      <c r="MYT28" s="780"/>
      <c r="MYU28" s="780"/>
      <c r="MYV28" s="780"/>
      <c r="MYW28" s="780"/>
      <c r="MYX28" s="780"/>
      <c r="MYY28" s="780"/>
      <c r="MYZ28" s="780"/>
      <c r="MZA28" s="780"/>
      <c r="MZB28" s="780"/>
      <c r="MZC28" s="780"/>
      <c r="MZD28" s="780"/>
      <c r="MZE28" s="780"/>
      <c r="MZF28" s="780"/>
      <c r="MZG28" s="780"/>
      <c r="MZH28" s="780"/>
      <c r="MZI28" s="780"/>
      <c r="MZJ28" s="780"/>
      <c r="MZK28" s="780"/>
      <c r="MZL28" s="780"/>
      <c r="MZM28" s="780"/>
      <c r="MZN28" s="780"/>
      <c r="MZO28" s="780"/>
      <c r="MZP28" s="780"/>
      <c r="MZQ28" s="780"/>
      <c r="MZR28" s="780"/>
      <c r="MZS28" s="780"/>
      <c r="MZT28" s="780"/>
      <c r="MZU28" s="780"/>
      <c r="MZV28" s="780"/>
      <c r="MZW28" s="780"/>
      <c r="MZX28" s="780"/>
      <c r="MZY28" s="780"/>
      <c r="MZZ28" s="780"/>
      <c r="NAA28" s="780"/>
      <c r="NAB28" s="780"/>
      <c r="NAC28" s="780"/>
      <c r="NAD28" s="780"/>
      <c r="NAE28" s="780"/>
      <c r="NAF28" s="780"/>
      <c r="NAG28" s="780"/>
      <c r="NAH28" s="780"/>
      <c r="NAI28" s="780"/>
      <c r="NAJ28" s="780"/>
      <c r="NAK28" s="780"/>
      <c r="NAL28" s="780"/>
      <c r="NAM28" s="780"/>
      <c r="NAN28" s="780"/>
      <c r="NAO28" s="780"/>
      <c r="NAP28" s="780"/>
      <c r="NAQ28" s="780"/>
      <c r="NAR28" s="780"/>
      <c r="NAS28" s="780"/>
      <c r="NAT28" s="780"/>
      <c r="NAU28" s="780"/>
      <c r="NAV28" s="780"/>
      <c r="NAW28" s="780"/>
      <c r="NAX28" s="780"/>
      <c r="NAY28" s="780"/>
      <c r="NAZ28" s="780"/>
      <c r="NBA28" s="780"/>
      <c r="NBB28" s="780"/>
      <c r="NBC28" s="780"/>
      <c r="NBD28" s="780"/>
      <c r="NBE28" s="780"/>
      <c r="NBF28" s="780"/>
      <c r="NBG28" s="780"/>
      <c r="NBH28" s="780"/>
      <c r="NBI28" s="780"/>
      <c r="NBJ28" s="780"/>
      <c r="NBK28" s="780"/>
      <c r="NBL28" s="780"/>
      <c r="NBM28" s="780"/>
      <c r="NBN28" s="780"/>
      <c r="NBO28" s="780"/>
      <c r="NBP28" s="780"/>
      <c r="NBQ28" s="780"/>
      <c r="NBR28" s="780"/>
      <c r="NBS28" s="780"/>
      <c r="NBT28" s="780"/>
      <c r="NBU28" s="780"/>
      <c r="NBV28" s="780"/>
      <c r="NBW28" s="780"/>
      <c r="NBX28" s="780"/>
      <c r="NBY28" s="780"/>
      <c r="NBZ28" s="780"/>
      <c r="NCA28" s="780"/>
      <c r="NCB28" s="780"/>
      <c r="NCC28" s="780"/>
      <c r="NCD28" s="780"/>
      <c r="NCE28" s="780"/>
      <c r="NCF28" s="780"/>
      <c r="NCG28" s="780"/>
      <c r="NCH28" s="780"/>
      <c r="NCI28" s="780"/>
      <c r="NCJ28" s="780"/>
      <c r="NCK28" s="780"/>
      <c r="NCL28" s="780"/>
      <c r="NCM28" s="780"/>
      <c r="NCN28" s="780"/>
      <c r="NCO28" s="780"/>
      <c r="NCP28" s="780"/>
      <c r="NCQ28" s="780"/>
      <c r="NCR28" s="780"/>
      <c r="NCS28" s="780"/>
      <c r="NCT28" s="780"/>
      <c r="NCU28" s="780"/>
      <c r="NCV28" s="780"/>
      <c r="NCW28" s="780"/>
      <c r="NCX28" s="780"/>
      <c r="NCY28" s="780"/>
      <c r="NCZ28" s="780"/>
      <c r="NDA28" s="780"/>
      <c r="NDB28" s="780"/>
      <c r="NDC28" s="780"/>
      <c r="NDD28" s="780"/>
      <c r="NDE28" s="780"/>
      <c r="NDF28" s="780"/>
      <c r="NDG28" s="780"/>
      <c r="NDH28" s="780"/>
      <c r="NDI28" s="780"/>
      <c r="NDJ28" s="780"/>
      <c r="NDK28" s="780"/>
      <c r="NDL28" s="780"/>
      <c r="NDM28" s="780"/>
      <c r="NDN28" s="780"/>
      <c r="NDO28" s="780"/>
      <c r="NDP28" s="780"/>
      <c r="NDQ28" s="780"/>
      <c r="NDR28" s="780"/>
      <c r="NDS28" s="780"/>
      <c r="NDT28" s="780"/>
      <c r="NDU28" s="780"/>
      <c r="NDV28" s="780"/>
      <c r="NDW28" s="780"/>
      <c r="NDX28" s="780"/>
      <c r="NDY28" s="780"/>
      <c r="NDZ28" s="780"/>
      <c r="NEA28" s="780"/>
      <c r="NEB28" s="780"/>
      <c r="NEC28" s="780"/>
      <c r="NED28" s="780"/>
      <c r="NEE28" s="780"/>
      <c r="NEF28" s="780"/>
      <c r="NEG28" s="780"/>
      <c r="NEH28" s="780"/>
      <c r="NEI28" s="780"/>
      <c r="NEJ28" s="780"/>
      <c r="NEK28" s="780"/>
      <c r="NEL28" s="780"/>
      <c r="NEM28" s="780"/>
      <c r="NEN28" s="780"/>
      <c r="NEO28" s="780"/>
      <c r="NEP28" s="780"/>
      <c r="NEQ28" s="780"/>
      <c r="NER28" s="780"/>
      <c r="NES28" s="780"/>
      <c r="NET28" s="780"/>
      <c r="NEU28" s="780"/>
      <c r="NEV28" s="780"/>
      <c r="NEW28" s="780"/>
      <c r="NEX28" s="780"/>
      <c r="NEY28" s="780"/>
      <c r="NEZ28" s="780"/>
      <c r="NFA28" s="780"/>
      <c r="NFB28" s="780"/>
      <c r="NFC28" s="780"/>
      <c r="NFD28" s="780"/>
      <c r="NFE28" s="780"/>
      <c r="NFF28" s="780"/>
      <c r="NFG28" s="780"/>
      <c r="NFH28" s="780"/>
      <c r="NFI28" s="780"/>
      <c r="NFJ28" s="780"/>
      <c r="NFK28" s="780"/>
      <c r="NFL28" s="780"/>
      <c r="NFM28" s="780"/>
      <c r="NFN28" s="780"/>
      <c r="NFO28" s="780"/>
      <c r="NFP28" s="780"/>
      <c r="NFQ28" s="780"/>
      <c r="NFR28" s="780"/>
      <c r="NFS28" s="780"/>
      <c r="NFT28" s="780"/>
      <c r="NFU28" s="780"/>
      <c r="NFV28" s="780"/>
      <c r="NFW28" s="780"/>
      <c r="NFX28" s="780"/>
      <c r="NFY28" s="780"/>
      <c r="NFZ28" s="780"/>
      <c r="NGA28" s="780"/>
      <c r="NGB28" s="780"/>
      <c r="NGC28" s="780"/>
      <c r="NGD28" s="780"/>
      <c r="NGE28" s="780"/>
      <c r="NGF28" s="780"/>
      <c r="NGG28" s="780"/>
      <c r="NGH28" s="780"/>
      <c r="NGI28" s="780"/>
      <c r="NGJ28" s="780"/>
      <c r="NGK28" s="780"/>
      <c r="NGL28" s="780"/>
      <c r="NGM28" s="780"/>
      <c r="NGN28" s="780"/>
      <c r="NGO28" s="780"/>
      <c r="NGP28" s="780"/>
      <c r="NGQ28" s="780"/>
      <c r="NGR28" s="780"/>
      <c r="NGS28" s="780"/>
      <c r="NGT28" s="780"/>
      <c r="NGU28" s="780"/>
      <c r="NGV28" s="780"/>
      <c r="NGW28" s="780"/>
      <c r="NGX28" s="780"/>
      <c r="NGY28" s="780"/>
      <c r="NGZ28" s="780"/>
      <c r="NHA28" s="780"/>
      <c r="NHB28" s="780"/>
      <c r="NHC28" s="780"/>
      <c r="NHD28" s="780"/>
      <c r="NHE28" s="780"/>
      <c r="NHF28" s="780"/>
      <c r="NHG28" s="780"/>
      <c r="NHH28" s="780"/>
      <c r="NHI28" s="780"/>
      <c r="NHJ28" s="780"/>
      <c r="NHK28" s="780"/>
      <c r="NHL28" s="780"/>
      <c r="NHM28" s="780"/>
      <c r="NHN28" s="780"/>
      <c r="NHO28" s="780"/>
      <c r="NHP28" s="780"/>
      <c r="NHQ28" s="780"/>
      <c r="NHR28" s="780"/>
      <c r="NHS28" s="780"/>
      <c r="NHT28" s="780"/>
      <c r="NHU28" s="780"/>
      <c r="NHV28" s="780"/>
      <c r="NHW28" s="780"/>
      <c r="NHX28" s="780"/>
      <c r="NHY28" s="780"/>
      <c r="NHZ28" s="780"/>
      <c r="NIA28" s="780"/>
      <c r="NIB28" s="780"/>
      <c r="NIC28" s="780"/>
      <c r="NID28" s="780"/>
      <c r="NIE28" s="780"/>
      <c r="NIF28" s="780"/>
      <c r="NIG28" s="780"/>
      <c r="NIH28" s="780"/>
      <c r="NII28" s="780"/>
      <c r="NIJ28" s="780"/>
      <c r="NIK28" s="780"/>
      <c r="NIL28" s="780"/>
      <c r="NIM28" s="780"/>
      <c r="NIN28" s="780"/>
      <c r="NIO28" s="780"/>
      <c r="NIP28" s="780"/>
      <c r="NIQ28" s="780"/>
      <c r="NIR28" s="780"/>
      <c r="NIS28" s="780"/>
      <c r="NIT28" s="780"/>
      <c r="NIU28" s="780"/>
      <c r="NIV28" s="780"/>
      <c r="NIW28" s="780"/>
      <c r="NIX28" s="780"/>
      <c r="NIY28" s="780"/>
      <c r="NIZ28" s="780"/>
      <c r="NJA28" s="780"/>
      <c r="NJB28" s="780"/>
      <c r="NJC28" s="780"/>
      <c r="NJD28" s="780"/>
      <c r="NJE28" s="780"/>
      <c r="NJF28" s="780"/>
      <c r="NJG28" s="780"/>
      <c r="NJH28" s="780"/>
      <c r="NJI28" s="780"/>
      <c r="NJJ28" s="780"/>
      <c r="NJK28" s="780"/>
      <c r="NJL28" s="780"/>
      <c r="NJM28" s="780"/>
      <c r="NJN28" s="780"/>
      <c r="NJO28" s="780"/>
      <c r="NJP28" s="780"/>
      <c r="NJQ28" s="780"/>
      <c r="NJR28" s="780"/>
      <c r="NJS28" s="780"/>
      <c r="NJT28" s="780"/>
      <c r="NJU28" s="780"/>
      <c r="NJV28" s="780"/>
      <c r="NJW28" s="780"/>
      <c r="NJX28" s="780"/>
      <c r="NJY28" s="780"/>
      <c r="NJZ28" s="780"/>
      <c r="NKA28" s="780"/>
      <c r="NKB28" s="780"/>
      <c r="NKC28" s="780"/>
      <c r="NKD28" s="780"/>
      <c r="NKE28" s="780"/>
      <c r="NKF28" s="780"/>
      <c r="NKG28" s="780"/>
      <c r="NKH28" s="780"/>
      <c r="NKI28" s="780"/>
      <c r="NKJ28" s="780"/>
      <c r="NKK28" s="780"/>
      <c r="NKL28" s="780"/>
      <c r="NKM28" s="780"/>
      <c r="NKN28" s="780"/>
      <c r="NKO28" s="780"/>
      <c r="NKP28" s="780"/>
      <c r="NKQ28" s="780"/>
      <c r="NKR28" s="780"/>
      <c r="NKS28" s="780"/>
      <c r="NKT28" s="780"/>
      <c r="NKU28" s="780"/>
      <c r="NKV28" s="780"/>
      <c r="NKW28" s="780"/>
      <c r="NKX28" s="780"/>
      <c r="NKY28" s="780"/>
      <c r="NKZ28" s="780"/>
      <c r="NLA28" s="780"/>
      <c r="NLB28" s="780"/>
      <c r="NLC28" s="780"/>
      <c r="NLD28" s="780"/>
      <c r="NLE28" s="780"/>
      <c r="NLF28" s="780"/>
      <c r="NLG28" s="780"/>
      <c r="NLH28" s="780"/>
      <c r="NLI28" s="780"/>
      <c r="NLJ28" s="780"/>
      <c r="NLK28" s="780"/>
      <c r="NLL28" s="780"/>
      <c r="NLM28" s="780"/>
      <c r="NLN28" s="780"/>
      <c r="NLO28" s="780"/>
      <c r="NLP28" s="780"/>
      <c r="NLQ28" s="780"/>
      <c r="NLR28" s="780"/>
      <c r="NLS28" s="780"/>
      <c r="NLT28" s="780"/>
      <c r="NLU28" s="780"/>
      <c r="NLV28" s="780"/>
      <c r="NLW28" s="780"/>
      <c r="NLX28" s="780"/>
      <c r="NLY28" s="780"/>
      <c r="NLZ28" s="780"/>
      <c r="NMA28" s="780"/>
      <c r="NMB28" s="780"/>
      <c r="NMC28" s="780"/>
      <c r="NMD28" s="780"/>
      <c r="NME28" s="780"/>
      <c r="NMF28" s="780"/>
      <c r="NMG28" s="780"/>
      <c r="NMH28" s="780"/>
      <c r="NMI28" s="780"/>
      <c r="NMJ28" s="780"/>
      <c r="NMK28" s="780"/>
      <c r="NML28" s="780"/>
      <c r="NMM28" s="780"/>
      <c r="NMN28" s="780"/>
      <c r="NMO28" s="780"/>
      <c r="NMP28" s="780"/>
      <c r="NMQ28" s="780"/>
      <c r="NMR28" s="780"/>
      <c r="NMS28" s="780"/>
      <c r="NMT28" s="780"/>
      <c r="NMU28" s="780"/>
      <c r="NMV28" s="780"/>
      <c r="NMW28" s="780"/>
      <c r="NMX28" s="780"/>
      <c r="NMY28" s="780"/>
      <c r="NMZ28" s="780"/>
      <c r="NNA28" s="780"/>
      <c r="NNB28" s="780"/>
      <c r="NNC28" s="780"/>
      <c r="NND28" s="780"/>
      <c r="NNE28" s="780"/>
      <c r="NNF28" s="780"/>
      <c r="NNG28" s="780"/>
      <c r="NNH28" s="780"/>
      <c r="NNI28" s="780"/>
      <c r="NNJ28" s="780"/>
      <c r="NNK28" s="780"/>
      <c r="NNL28" s="780"/>
      <c r="NNM28" s="780"/>
      <c r="NNN28" s="780"/>
      <c r="NNO28" s="780"/>
      <c r="NNP28" s="780"/>
      <c r="NNQ28" s="780"/>
      <c r="NNR28" s="780"/>
      <c r="NNS28" s="780"/>
      <c r="NNT28" s="780"/>
      <c r="NNU28" s="780"/>
      <c r="NNV28" s="780"/>
      <c r="NNW28" s="780"/>
      <c r="NNX28" s="780"/>
      <c r="NNY28" s="780"/>
      <c r="NNZ28" s="780"/>
      <c r="NOA28" s="780"/>
      <c r="NOB28" s="780"/>
      <c r="NOC28" s="780"/>
      <c r="NOD28" s="780"/>
      <c r="NOE28" s="780"/>
      <c r="NOF28" s="780"/>
      <c r="NOG28" s="780"/>
      <c r="NOH28" s="780"/>
      <c r="NOI28" s="780"/>
      <c r="NOJ28" s="780"/>
      <c r="NOK28" s="780"/>
      <c r="NOL28" s="780"/>
      <c r="NOM28" s="780"/>
      <c r="NON28" s="780"/>
      <c r="NOO28" s="780"/>
      <c r="NOP28" s="780"/>
      <c r="NOQ28" s="780"/>
      <c r="NOR28" s="780"/>
      <c r="NOS28" s="780"/>
      <c r="NOT28" s="780"/>
      <c r="NOU28" s="780"/>
      <c r="NOV28" s="780"/>
      <c r="NOW28" s="780"/>
      <c r="NOX28" s="780"/>
      <c r="NOY28" s="780"/>
      <c r="NOZ28" s="780"/>
      <c r="NPA28" s="780"/>
      <c r="NPB28" s="780"/>
      <c r="NPC28" s="780"/>
      <c r="NPD28" s="780"/>
      <c r="NPE28" s="780"/>
      <c r="NPF28" s="780"/>
      <c r="NPG28" s="780"/>
      <c r="NPH28" s="780"/>
      <c r="NPI28" s="780"/>
      <c r="NPJ28" s="780"/>
      <c r="NPK28" s="780"/>
      <c r="NPL28" s="780"/>
      <c r="NPM28" s="780"/>
      <c r="NPN28" s="780"/>
      <c r="NPO28" s="780"/>
      <c r="NPP28" s="780"/>
      <c r="NPQ28" s="780"/>
      <c r="NPR28" s="780"/>
      <c r="NPS28" s="780"/>
      <c r="NPT28" s="780"/>
      <c r="NPU28" s="780"/>
      <c r="NPV28" s="780"/>
      <c r="NPW28" s="780"/>
      <c r="NPX28" s="780"/>
      <c r="NPY28" s="780"/>
      <c r="NPZ28" s="780"/>
      <c r="NQA28" s="780"/>
      <c r="NQB28" s="780"/>
      <c r="NQC28" s="780"/>
      <c r="NQD28" s="780"/>
      <c r="NQE28" s="780"/>
      <c r="NQF28" s="780"/>
      <c r="NQG28" s="780"/>
      <c r="NQH28" s="780"/>
      <c r="NQI28" s="780"/>
      <c r="NQJ28" s="780"/>
      <c r="NQK28" s="780"/>
      <c r="NQL28" s="780"/>
      <c r="NQM28" s="780"/>
      <c r="NQN28" s="780"/>
      <c r="NQO28" s="780"/>
      <c r="NQP28" s="780"/>
      <c r="NQQ28" s="780"/>
      <c r="NQR28" s="780"/>
      <c r="NQS28" s="780"/>
      <c r="NQT28" s="780"/>
      <c r="NQU28" s="780"/>
      <c r="NQV28" s="780"/>
      <c r="NQW28" s="780"/>
      <c r="NQX28" s="780"/>
      <c r="NQY28" s="780"/>
      <c r="NQZ28" s="780"/>
      <c r="NRA28" s="780"/>
      <c r="NRB28" s="780"/>
      <c r="NRC28" s="780"/>
      <c r="NRD28" s="780"/>
      <c r="NRE28" s="780"/>
      <c r="NRF28" s="780"/>
      <c r="NRG28" s="780"/>
      <c r="NRH28" s="780"/>
      <c r="NRI28" s="780"/>
      <c r="NRJ28" s="780"/>
      <c r="NRK28" s="780"/>
      <c r="NRL28" s="780"/>
      <c r="NRM28" s="780"/>
      <c r="NRN28" s="780"/>
      <c r="NRO28" s="780"/>
      <c r="NRP28" s="780"/>
      <c r="NRQ28" s="780"/>
      <c r="NRR28" s="780"/>
      <c r="NRS28" s="780"/>
      <c r="NRT28" s="780"/>
      <c r="NRU28" s="780"/>
      <c r="NRV28" s="780"/>
      <c r="NRW28" s="780"/>
      <c r="NRX28" s="780"/>
      <c r="NRY28" s="780"/>
      <c r="NRZ28" s="780"/>
      <c r="NSA28" s="780"/>
      <c r="NSB28" s="780"/>
      <c r="NSC28" s="780"/>
      <c r="NSD28" s="780"/>
      <c r="NSE28" s="780"/>
      <c r="NSF28" s="780"/>
      <c r="NSG28" s="780"/>
      <c r="NSH28" s="780"/>
      <c r="NSI28" s="780"/>
      <c r="NSJ28" s="780"/>
      <c r="NSK28" s="780"/>
      <c r="NSL28" s="780"/>
      <c r="NSM28" s="780"/>
      <c r="NSN28" s="780"/>
      <c r="NSO28" s="780"/>
      <c r="NSP28" s="780"/>
      <c r="NSQ28" s="780"/>
      <c r="NSR28" s="780"/>
      <c r="NSS28" s="780"/>
      <c r="NST28" s="780"/>
      <c r="NSU28" s="780"/>
      <c r="NSV28" s="780"/>
      <c r="NSW28" s="780"/>
      <c r="NSX28" s="780"/>
      <c r="NSY28" s="780"/>
      <c r="NSZ28" s="780"/>
      <c r="NTA28" s="780"/>
      <c r="NTB28" s="780"/>
      <c r="NTC28" s="780"/>
      <c r="NTD28" s="780"/>
      <c r="NTE28" s="780"/>
      <c r="NTF28" s="780"/>
      <c r="NTG28" s="780"/>
      <c r="NTH28" s="780"/>
      <c r="NTI28" s="780"/>
      <c r="NTJ28" s="780"/>
      <c r="NTK28" s="780"/>
      <c r="NTL28" s="780"/>
      <c r="NTM28" s="780"/>
      <c r="NTN28" s="780"/>
      <c r="NTO28" s="780"/>
      <c r="NTP28" s="780"/>
      <c r="NTQ28" s="780"/>
      <c r="NTR28" s="780"/>
      <c r="NTS28" s="780"/>
      <c r="NTT28" s="780"/>
      <c r="NTU28" s="780"/>
      <c r="NTV28" s="780"/>
      <c r="NTW28" s="780"/>
      <c r="NTX28" s="780"/>
      <c r="NTY28" s="780"/>
      <c r="NTZ28" s="780"/>
      <c r="NUA28" s="780"/>
      <c r="NUB28" s="780"/>
      <c r="NUC28" s="780"/>
      <c r="NUD28" s="780"/>
      <c r="NUE28" s="780"/>
      <c r="NUF28" s="780"/>
      <c r="NUG28" s="780"/>
      <c r="NUH28" s="780"/>
      <c r="NUI28" s="780"/>
      <c r="NUJ28" s="780"/>
      <c r="NUK28" s="780"/>
      <c r="NUL28" s="780"/>
      <c r="NUM28" s="780"/>
      <c r="NUN28" s="780"/>
      <c r="NUO28" s="780"/>
      <c r="NUP28" s="780"/>
      <c r="NUQ28" s="780"/>
      <c r="NUR28" s="780"/>
      <c r="NUS28" s="780"/>
      <c r="NUT28" s="780"/>
      <c r="NUU28" s="780"/>
      <c r="NUV28" s="780"/>
      <c r="NUW28" s="780"/>
      <c r="NUX28" s="780"/>
      <c r="NUY28" s="780"/>
      <c r="NUZ28" s="780"/>
      <c r="NVA28" s="780"/>
      <c r="NVB28" s="780"/>
      <c r="NVC28" s="780"/>
      <c r="NVD28" s="780"/>
      <c r="NVE28" s="780"/>
      <c r="NVF28" s="780"/>
      <c r="NVG28" s="780"/>
      <c r="NVH28" s="780"/>
      <c r="NVI28" s="780"/>
      <c r="NVJ28" s="780"/>
      <c r="NVK28" s="780"/>
      <c r="NVL28" s="780"/>
      <c r="NVM28" s="780"/>
      <c r="NVN28" s="780"/>
      <c r="NVO28" s="780"/>
      <c r="NVP28" s="780"/>
      <c r="NVQ28" s="780"/>
      <c r="NVR28" s="780"/>
      <c r="NVS28" s="780"/>
      <c r="NVT28" s="780"/>
      <c r="NVU28" s="780"/>
      <c r="NVV28" s="780"/>
      <c r="NVW28" s="780"/>
      <c r="NVX28" s="780"/>
      <c r="NVY28" s="780"/>
      <c r="NVZ28" s="780"/>
      <c r="NWA28" s="780"/>
      <c r="NWB28" s="780"/>
      <c r="NWC28" s="780"/>
      <c r="NWD28" s="780"/>
      <c r="NWE28" s="780"/>
      <c r="NWF28" s="780"/>
      <c r="NWG28" s="780"/>
      <c r="NWH28" s="780"/>
      <c r="NWI28" s="780"/>
      <c r="NWJ28" s="780"/>
      <c r="NWK28" s="780"/>
      <c r="NWL28" s="780"/>
      <c r="NWM28" s="780"/>
      <c r="NWN28" s="780"/>
      <c r="NWO28" s="780"/>
      <c r="NWP28" s="780"/>
      <c r="NWQ28" s="780"/>
      <c r="NWR28" s="780"/>
      <c r="NWS28" s="780"/>
      <c r="NWT28" s="780"/>
      <c r="NWU28" s="780"/>
      <c r="NWV28" s="780"/>
      <c r="NWW28" s="780"/>
      <c r="NWX28" s="780"/>
      <c r="NWY28" s="780"/>
      <c r="NWZ28" s="780"/>
      <c r="NXA28" s="780"/>
      <c r="NXB28" s="780"/>
      <c r="NXC28" s="780"/>
      <c r="NXD28" s="780"/>
      <c r="NXE28" s="780"/>
      <c r="NXF28" s="780"/>
      <c r="NXG28" s="780"/>
      <c r="NXH28" s="780"/>
      <c r="NXI28" s="780"/>
      <c r="NXJ28" s="780"/>
      <c r="NXK28" s="780"/>
      <c r="NXL28" s="780"/>
      <c r="NXM28" s="780"/>
      <c r="NXN28" s="780"/>
      <c r="NXO28" s="780"/>
      <c r="NXP28" s="780"/>
      <c r="NXQ28" s="780"/>
      <c r="NXR28" s="780"/>
      <c r="NXS28" s="780"/>
      <c r="NXT28" s="780"/>
      <c r="NXU28" s="780"/>
      <c r="NXV28" s="780"/>
      <c r="NXW28" s="780"/>
      <c r="NXX28" s="780"/>
      <c r="NXY28" s="780"/>
      <c r="NXZ28" s="780"/>
      <c r="NYA28" s="780"/>
      <c r="NYB28" s="780"/>
      <c r="NYC28" s="780"/>
      <c r="NYD28" s="780"/>
      <c r="NYE28" s="780"/>
      <c r="NYF28" s="780"/>
      <c r="NYG28" s="780"/>
      <c r="NYH28" s="780"/>
      <c r="NYI28" s="780"/>
      <c r="NYJ28" s="780"/>
      <c r="NYK28" s="780"/>
      <c r="NYL28" s="780"/>
      <c r="NYM28" s="780"/>
      <c r="NYN28" s="780"/>
      <c r="NYO28" s="780"/>
      <c r="NYP28" s="780"/>
      <c r="NYQ28" s="780"/>
      <c r="NYR28" s="780"/>
      <c r="NYS28" s="780"/>
      <c r="NYT28" s="780"/>
      <c r="NYU28" s="780"/>
      <c r="NYV28" s="780"/>
      <c r="NYW28" s="780"/>
      <c r="NYX28" s="780"/>
      <c r="NYY28" s="780"/>
      <c r="NYZ28" s="780"/>
      <c r="NZA28" s="780"/>
      <c r="NZB28" s="780"/>
      <c r="NZC28" s="780"/>
      <c r="NZD28" s="780"/>
      <c r="NZE28" s="780"/>
      <c r="NZF28" s="780"/>
      <c r="NZG28" s="780"/>
      <c r="NZH28" s="780"/>
      <c r="NZI28" s="780"/>
      <c r="NZJ28" s="780"/>
      <c r="NZK28" s="780"/>
      <c r="NZL28" s="780"/>
      <c r="NZM28" s="780"/>
      <c r="NZN28" s="780"/>
      <c r="NZO28" s="780"/>
      <c r="NZP28" s="780"/>
      <c r="NZQ28" s="780"/>
      <c r="NZR28" s="780"/>
      <c r="NZS28" s="780"/>
      <c r="NZT28" s="780"/>
      <c r="NZU28" s="780"/>
      <c r="NZV28" s="780"/>
      <c r="NZW28" s="780"/>
      <c r="NZX28" s="780"/>
      <c r="NZY28" s="780"/>
      <c r="NZZ28" s="780"/>
      <c r="OAA28" s="780"/>
      <c r="OAB28" s="780"/>
      <c r="OAC28" s="780"/>
      <c r="OAD28" s="780"/>
      <c r="OAE28" s="780"/>
      <c r="OAF28" s="780"/>
      <c r="OAG28" s="780"/>
      <c r="OAH28" s="780"/>
      <c r="OAI28" s="780"/>
      <c r="OAJ28" s="780"/>
      <c r="OAK28" s="780"/>
      <c r="OAL28" s="780"/>
      <c r="OAM28" s="780"/>
      <c r="OAN28" s="780"/>
      <c r="OAO28" s="780"/>
      <c r="OAP28" s="780"/>
      <c r="OAQ28" s="780"/>
      <c r="OAR28" s="780"/>
      <c r="OAS28" s="780"/>
      <c r="OAT28" s="780"/>
      <c r="OAU28" s="780"/>
      <c r="OAV28" s="780"/>
      <c r="OAW28" s="780"/>
      <c r="OAX28" s="780"/>
      <c r="OAY28" s="780"/>
      <c r="OAZ28" s="780"/>
      <c r="OBA28" s="780"/>
      <c r="OBB28" s="780"/>
      <c r="OBC28" s="780"/>
      <c r="OBD28" s="780"/>
      <c r="OBE28" s="780"/>
      <c r="OBF28" s="780"/>
      <c r="OBG28" s="780"/>
      <c r="OBH28" s="780"/>
      <c r="OBI28" s="780"/>
      <c r="OBJ28" s="780"/>
      <c r="OBK28" s="780"/>
      <c r="OBL28" s="780"/>
      <c r="OBM28" s="780"/>
      <c r="OBN28" s="780"/>
      <c r="OBO28" s="780"/>
      <c r="OBP28" s="780"/>
      <c r="OBQ28" s="780"/>
      <c r="OBR28" s="780"/>
      <c r="OBS28" s="780"/>
      <c r="OBT28" s="780"/>
      <c r="OBU28" s="780"/>
      <c r="OBV28" s="780"/>
      <c r="OBW28" s="780"/>
      <c r="OBX28" s="780"/>
      <c r="OBY28" s="780"/>
      <c r="OBZ28" s="780"/>
      <c r="OCA28" s="780"/>
      <c r="OCB28" s="780"/>
      <c r="OCC28" s="780"/>
      <c r="OCD28" s="780"/>
      <c r="OCE28" s="780"/>
      <c r="OCF28" s="780"/>
      <c r="OCG28" s="780"/>
      <c r="OCH28" s="780"/>
      <c r="OCI28" s="780"/>
      <c r="OCJ28" s="780"/>
      <c r="OCK28" s="780"/>
      <c r="OCL28" s="780"/>
      <c r="OCM28" s="780"/>
      <c r="OCN28" s="780"/>
      <c r="OCO28" s="780"/>
      <c r="OCP28" s="780"/>
      <c r="OCQ28" s="780"/>
      <c r="OCR28" s="780"/>
      <c r="OCS28" s="780"/>
      <c r="OCT28" s="780"/>
      <c r="OCU28" s="780"/>
      <c r="OCV28" s="780"/>
      <c r="OCW28" s="780"/>
      <c r="OCX28" s="780"/>
      <c r="OCY28" s="780"/>
      <c r="OCZ28" s="780"/>
      <c r="ODA28" s="780"/>
      <c r="ODB28" s="780"/>
      <c r="ODC28" s="780"/>
      <c r="ODD28" s="780"/>
      <c r="ODE28" s="780"/>
      <c r="ODF28" s="780"/>
      <c r="ODG28" s="780"/>
      <c r="ODH28" s="780"/>
      <c r="ODI28" s="780"/>
      <c r="ODJ28" s="780"/>
      <c r="ODK28" s="780"/>
      <c r="ODL28" s="780"/>
      <c r="ODM28" s="780"/>
      <c r="ODN28" s="780"/>
      <c r="ODO28" s="780"/>
      <c r="ODP28" s="780"/>
      <c r="ODQ28" s="780"/>
      <c r="ODR28" s="780"/>
      <c r="ODS28" s="780"/>
      <c r="ODT28" s="780"/>
      <c r="ODU28" s="780"/>
      <c r="ODV28" s="780"/>
      <c r="ODW28" s="780"/>
      <c r="ODX28" s="780"/>
      <c r="ODY28" s="780"/>
      <c r="ODZ28" s="780"/>
      <c r="OEA28" s="780"/>
      <c r="OEB28" s="780"/>
      <c r="OEC28" s="780"/>
      <c r="OED28" s="780"/>
      <c r="OEE28" s="780"/>
      <c r="OEF28" s="780"/>
      <c r="OEG28" s="780"/>
      <c r="OEH28" s="780"/>
      <c r="OEI28" s="780"/>
      <c r="OEJ28" s="780"/>
      <c r="OEK28" s="780"/>
      <c r="OEL28" s="780"/>
      <c r="OEM28" s="780"/>
      <c r="OEN28" s="780"/>
      <c r="OEO28" s="780"/>
      <c r="OEP28" s="780"/>
      <c r="OEQ28" s="780"/>
      <c r="OER28" s="780"/>
      <c r="OES28" s="780"/>
      <c r="OET28" s="780"/>
      <c r="OEU28" s="780"/>
      <c r="OEV28" s="780"/>
      <c r="OEW28" s="780"/>
      <c r="OEX28" s="780"/>
      <c r="OEY28" s="780"/>
      <c r="OEZ28" s="780"/>
      <c r="OFA28" s="780"/>
      <c r="OFB28" s="780"/>
      <c r="OFC28" s="780"/>
      <c r="OFD28" s="780"/>
      <c r="OFE28" s="780"/>
      <c r="OFF28" s="780"/>
      <c r="OFG28" s="780"/>
      <c r="OFH28" s="780"/>
      <c r="OFI28" s="780"/>
      <c r="OFJ28" s="780"/>
      <c r="OFK28" s="780"/>
      <c r="OFL28" s="780"/>
      <c r="OFM28" s="780"/>
      <c r="OFN28" s="780"/>
      <c r="OFO28" s="780"/>
      <c r="OFP28" s="780"/>
      <c r="OFQ28" s="780"/>
      <c r="OFR28" s="780"/>
      <c r="OFS28" s="780"/>
      <c r="OFT28" s="780"/>
      <c r="OFU28" s="780"/>
      <c r="OFV28" s="780"/>
      <c r="OFW28" s="780"/>
      <c r="OFX28" s="780"/>
      <c r="OFY28" s="780"/>
      <c r="OFZ28" s="780"/>
      <c r="OGA28" s="780"/>
      <c r="OGB28" s="780"/>
      <c r="OGC28" s="780"/>
      <c r="OGD28" s="780"/>
      <c r="OGE28" s="780"/>
      <c r="OGF28" s="780"/>
      <c r="OGG28" s="780"/>
      <c r="OGH28" s="780"/>
      <c r="OGI28" s="780"/>
      <c r="OGJ28" s="780"/>
      <c r="OGK28" s="780"/>
      <c r="OGL28" s="780"/>
      <c r="OGM28" s="780"/>
      <c r="OGN28" s="780"/>
      <c r="OGO28" s="780"/>
      <c r="OGP28" s="780"/>
      <c r="OGQ28" s="780"/>
      <c r="OGR28" s="780"/>
      <c r="OGS28" s="780"/>
      <c r="OGT28" s="780"/>
      <c r="OGU28" s="780"/>
      <c r="OGV28" s="780"/>
      <c r="OGW28" s="780"/>
      <c r="OGX28" s="780"/>
      <c r="OGY28" s="780"/>
      <c r="OGZ28" s="780"/>
      <c r="OHA28" s="780"/>
      <c r="OHB28" s="780"/>
      <c r="OHC28" s="780"/>
      <c r="OHD28" s="780"/>
      <c r="OHE28" s="780"/>
      <c r="OHF28" s="780"/>
      <c r="OHG28" s="780"/>
      <c r="OHH28" s="780"/>
      <c r="OHI28" s="780"/>
      <c r="OHJ28" s="780"/>
      <c r="OHK28" s="780"/>
      <c r="OHL28" s="780"/>
      <c r="OHM28" s="780"/>
      <c r="OHN28" s="780"/>
      <c r="OHO28" s="780"/>
      <c r="OHP28" s="780"/>
      <c r="OHQ28" s="780"/>
      <c r="OHR28" s="780"/>
      <c r="OHS28" s="780"/>
      <c r="OHT28" s="780"/>
      <c r="OHU28" s="780"/>
      <c r="OHV28" s="780"/>
      <c r="OHW28" s="780"/>
      <c r="OHX28" s="780"/>
      <c r="OHY28" s="780"/>
      <c r="OHZ28" s="780"/>
      <c r="OIA28" s="780"/>
      <c r="OIB28" s="780"/>
      <c r="OIC28" s="780"/>
      <c r="OID28" s="780"/>
      <c r="OIE28" s="780"/>
      <c r="OIF28" s="780"/>
      <c r="OIG28" s="780"/>
      <c r="OIH28" s="780"/>
      <c r="OII28" s="780"/>
      <c r="OIJ28" s="780"/>
      <c r="OIK28" s="780"/>
      <c r="OIL28" s="780"/>
      <c r="OIM28" s="780"/>
      <c r="OIN28" s="780"/>
      <c r="OIO28" s="780"/>
      <c r="OIP28" s="780"/>
      <c r="OIQ28" s="780"/>
      <c r="OIR28" s="780"/>
      <c r="OIS28" s="780"/>
      <c r="OIT28" s="780"/>
      <c r="OIU28" s="780"/>
      <c r="OIV28" s="780"/>
      <c r="OIW28" s="780"/>
      <c r="OIX28" s="780"/>
      <c r="OIY28" s="780"/>
      <c r="OIZ28" s="780"/>
      <c r="OJA28" s="780"/>
      <c r="OJB28" s="780"/>
      <c r="OJC28" s="780"/>
      <c r="OJD28" s="780"/>
      <c r="OJE28" s="780"/>
      <c r="OJF28" s="780"/>
      <c r="OJG28" s="780"/>
      <c r="OJH28" s="780"/>
      <c r="OJI28" s="780"/>
      <c r="OJJ28" s="780"/>
      <c r="OJK28" s="780"/>
      <c r="OJL28" s="780"/>
      <c r="OJM28" s="780"/>
      <c r="OJN28" s="780"/>
      <c r="OJO28" s="780"/>
      <c r="OJP28" s="780"/>
      <c r="OJQ28" s="780"/>
      <c r="OJR28" s="780"/>
      <c r="OJS28" s="780"/>
      <c r="OJT28" s="780"/>
      <c r="OJU28" s="780"/>
      <c r="OJV28" s="780"/>
      <c r="OJW28" s="780"/>
      <c r="OJX28" s="780"/>
      <c r="OJY28" s="780"/>
      <c r="OJZ28" s="780"/>
      <c r="OKA28" s="780"/>
      <c r="OKB28" s="780"/>
      <c r="OKC28" s="780"/>
      <c r="OKD28" s="780"/>
      <c r="OKE28" s="780"/>
      <c r="OKF28" s="780"/>
      <c r="OKG28" s="780"/>
      <c r="OKH28" s="780"/>
      <c r="OKI28" s="780"/>
      <c r="OKJ28" s="780"/>
      <c r="OKK28" s="780"/>
      <c r="OKL28" s="780"/>
      <c r="OKM28" s="780"/>
      <c r="OKN28" s="780"/>
      <c r="OKO28" s="780"/>
      <c r="OKP28" s="780"/>
      <c r="OKQ28" s="780"/>
      <c r="OKR28" s="780"/>
      <c r="OKS28" s="780"/>
      <c r="OKT28" s="780"/>
      <c r="OKU28" s="780"/>
      <c r="OKV28" s="780"/>
      <c r="OKW28" s="780"/>
      <c r="OKX28" s="780"/>
      <c r="OKY28" s="780"/>
      <c r="OKZ28" s="780"/>
      <c r="OLA28" s="780"/>
      <c r="OLB28" s="780"/>
      <c r="OLC28" s="780"/>
      <c r="OLD28" s="780"/>
      <c r="OLE28" s="780"/>
      <c r="OLF28" s="780"/>
      <c r="OLG28" s="780"/>
      <c r="OLH28" s="780"/>
      <c r="OLI28" s="780"/>
      <c r="OLJ28" s="780"/>
      <c r="OLK28" s="780"/>
      <c r="OLL28" s="780"/>
      <c r="OLM28" s="780"/>
      <c r="OLN28" s="780"/>
      <c r="OLO28" s="780"/>
      <c r="OLP28" s="780"/>
      <c r="OLQ28" s="780"/>
      <c r="OLR28" s="780"/>
      <c r="OLS28" s="780"/>
      <c r="OLT28" s="780"/>
      <c r="OLU28" s="780"/>
      <c r="OLV28" s="780"/>
      <c r="OLW28" s="780"/>
      <c r="OLX28" s="780"/>
      <c r="OLY28" s="780"/>
      <c r="OLZ28" s="780"/>
      <c r="OMA28" s="780"/>
      <c r="OMB28" s="780"/>
      <c r="OMC28" s="780"/>
      <c r="OMD28" s="780"/>
      <c r="OME28" s="780"/>
      <c r="OMF28" s="780"/>
      <c r="OMG28" s="780"/>
      <c r="OMH28" s="780"/>
      <c r="OMI28" s="780"/>
      <c r="OMJ28" s="780"/>
      <c r="OMK28" s="780"/>
      <c r="OML28" s="780"/>
      <c r="OMM28" s="780"/>
      <c r="OMN28" s="780"/>
      <c r="OMO28" s="780"/>
      <c r="OMP28" s="780"/>
      <c r="OMQ28" s="780"/>
      <c r="OMR28" s="780"/>
      <c r="OMS28" s="780"/>
      <c r="OMT28" s="780"/>
      <c r="OMU28" s="780"/>
      <c r="OMV28" s="780"/>
      <c r="OMW28" s="780"/>
      <c r="OMX28" s="780"/>
      <c r="OMY28" s="780"/>
      <c r="OMZ28" s="780"/>
      <c r="ONA28" s="780"/>
      <c r="ONB28" s="780"/>
      <c r="ONC28" s="780"/>
      <c r="OND28" s="780"/>
      <c r="ONE28" s="780"/>
      <c r="ONF28" s="780"/>
      <c r="ONG28" s="780"/>
      <c r="ONH28" s="780"/>
      <c r="ONI28" s="780"/>
      <c r="ONJ28" s="780"/>
      <c r="ONK28" s="780"/>
      <c r="ONL28" s="780"/>
      <c r="ONM28" s="780"/>
      <c r="ONN28" s="780"/>
      <c r="ONO28" s="780"/>
      <c r="ONP28" s="780"/>
      <c r="ONQ28" s="780"/>
      <c r="ONR28" s="780"/>
      <c r="ONS28" s="780"/>
      <c r="ONT28" s="780"/>
      <c r="ONU28" s="780"/>
      <c r="ONV28" s="780"/>
      <c r="ONW28" s="780"/>
      <c r="ONX28" s="780"/>
      <c r="ONY28" s="780"/>
      <c r="ONZ28" s="780"/>
      <c r="OOA28" s="780"/>
      <c r="OOB28" s="780"/>
      <c r="OOC28" s="780"/>
      <c r="OOD28" s="780"/>
      <c r="OOE28" s="780"/>
      <c r="OOF28" s="780"/>
      <c r="OOG28" s="780"/>
      <c r="OOH28" s="780"/>
      <c r="OOI28" s="780"/>
      <c r="OOJ28" s="780"/>
      <c r="OOK28" s="780"/>
      <c r="OOL28" s="780"/>
      <c r="OOM28" s="780"/>
      <c r="OON28" s="780"/>
      <c r="OOO28" s="780"/>
      <c r="OOP28" s="780"/>
      <c r="OOQ28" s="780"/>
      <c r="OOR28" s="780"/>
      <c r="OOS28" s="780"/>
      <c r="OOT28" s="780"/>
      <c r="OOU28" s="780"/>
      <c r="OOV28" s="780"/>
      <c r="OOW28" s="780"/>
      <c r="OOX28" s="780"/>
      <c r="OOY28" s="780"/>
      <c r="OOZ28" s="780"/>
      <c r="OPA28" s="780"/>
      <c r="OPB28" s="780"/>
      <c r="OPC28" s="780"/>
      <c r="OPD28" s="780"/>
      <c r="OPE28" s="780"/>
      <c r="OPF28" s="780"/>
      <c r="OPG28" s="780"/>
      <c r="OPH28" s="780"/>
      <c r="OPI28" s="780"/>
      <c r="OPJ28" s="780"/>
      <c r="OPK28" s="780"/>
      <c r="OPL28" s="780"/>
      <c r="OPM28" s="780"/>
      <c r="OPN28" s="780"/>
      <c r="OPO28" s="780"/>
      <c r="OPP28" s="780"/>
      <c r="OPQ28" s="780"/>
      <c r="OPR28" s="780"/>
      <c r="OPS28" s="780"/>
      <c r="OPT28" s="780"/>
      <c r="OPU28" s="780"/>
      <c r="OPV28" s="780"/>
      <c r="OPW28" s="780"/>
      <c r="OPX28" s="780"/>
      <c r="OPY28" s="780"/>
      <c r="OPZ28" s="780"/>
      <c r="OQA28" s="780"/>
      <c r="OQB28" s="780"/>
      <c r="OQC28" s="780"/>
      <c r="OQD28" s="780"/>
      <c r="OQE28" s="780"/>
      <c r="OQF28" s="780"/>
      <c r="OQG28" s="780"/>
      <c r="OQH28" s="780"/>
      <c r="OQI28" s="780"/>
      <c r="OQJ28" s="780"/>
      <c r="OQK28" s="780"/>
      <c r="OQL28" s="780"/>
      <c r="OQM28" s="780"/>
      <c r="OQN28" s="780"/>
      <c r="OQO28" s="780"/>
      <c r="OQP28" s="780"/>
      <c r="OQQ28" s="780"/>
      <c r="OQR28" s="780"/>
      <c r="OQS28" s="780"/>
      <c r="OQT28" s="780"/>
      <c r="OQU28" s="780"/>
      <c r="OQV28" s="780"/>
      <c r="OQW28" s="780"/>
      <c r="OQX28" s="780"/>
      <c r="OQY28" s="780"/>
      <c r="OQZ28" s="780"/>
      <c r="ORA28" s="780"/>
      <c r="ORB28" s="780"/>
      <c r="ORC28" s="780"/>
      <c r="ORD28" s="780"/>
      <c r="ORE28" s="780"/>
      <c r="ORF28" s="780"/>
      <c r="ORG28" s="780"/>
      <c r="ORH28" s="780"/>
      <c r="ORI28" s="780"/>
      <c r="ORJ28" s="780"/>
      <c r="ORK28" s="780"/>
      <c r="ORL28" s="780"/>
      <c r="ORM28" s="780"/>
      <c r="ORN28" s="780"/>
      <c r="ORO28" s="780"/>
      <c r="ORP28" s="780"/>
      <c r="ORQ28" s="780"/>
      <c r="ORR28" s="780"/>
      <c r="ORS28" s="780"/>
      <c r="ORT28" s="780"/>
      <c r="ORU28" s="780"/>
      <c r="ORV28" s="780"/>
      <c r="ORW28" s="780"/>
      <c r="ORX28" s="780"/>
      <c r="ORY28" s="780"/>
      <c r="ORZ28" s="780"/>
      <c r="OSA28" s="780"/>
      <c r="OSB28" s="780"/>
      <c r="OSC28" s="780"/>
      <c r="OSD28" s="780"/>
      <c r="OSE28" s="780"/>
      <c r="OSF28" s="780"/>
      <c r="OSG28" s="780"/>
      <c r="OSH28" s="780"/>
      <c r="OSI28" s="780"/>
      <c r="OSJ28" s="780"/>
      <c r="OSK28" s="780"/>
      <c r="OSL28" s="780"/>
      <c r="OSM28" s="780"/>
      <c r="OSN28" s="780"/>
      <c r="OSO28" s="780"/>
      <c r="OSP28" s="780"/>
      <c r="OSQ28" s="780"/>
      <c r="OSR28" s="780"/>
      <c r="OSS28" s="780"/>
      <c r="OST28" s="780"/>
      <c r="OSU28" s="780"/>
      <c r="OSV28" s="780"/>
      <c r="OSW28" s="780"/>
      <c r="OSX28" s="780"/>
      <c r="OSY28" s="780"/>
      <c r="OSZ28" s="780"/>
      <c r="OTA28" s="780"/>
      <c r="OTB28" s="780"/>
      <c r="OTC28" s="780"/>
      <c r="OTD28" s="780"/>
      <c r="OTE28" s="780"/>
      <c r="OTF28" s="780"/>
      <c r="OTG28" s="780"/>
      <c r="OTH28" s="780"/>
      <c r="OTI28" s="780"/>
      <c r="OTJ28" s="780"/>
      <c r="OTK28" s="780"/>
      <c r="OTL28" s="780"/>
      <c r="OTM28" s="780"/>
      <c r="OTN28" s="780"/>
      <c r="OTO28" s="780"/>
      <c r="OTP28" s="780"/>
      <c r="OTQ28" s="780"/>
      <c r="OTR28" s="780"/>
      <c r="OTS28" s="780"/>
      <c r="OTT28" s="780"/>
      <c r="OTU28" s="780"/>
      <c r="OTV28" s="780"/>
      <c r="OTW28" s="780"/>
      <c r="OTX28" s="780"/>
      <c r="OTY28" s="780"/>
      <c r="OTZ28" s="780"/>
      <c r="OUA28" s="780"/>
      <c r="OUB28" s="780"/>
      <c r="OUC28" s="780"/>
      <c r="OUD28" s="780"/>
      <c r="OUE28" s="780"/>
      <c r="OUF28" s="780"/>
      <c r="OUG28" s="780"/>
      <c r="OUH28" s="780"/>
      <c r="OUI28" s="780"/>
      <c r="OUJ28" s="780"/>
      <c r="OUK28" s="780"/>
      <c r="OUL28" s="780"/>
      <c r="OUM28" s="780"/>
      <c r="OUN28" s="780"/>
      <c r="OUO28" s="780"/>
      <c r="OUP28" s="780"/>
      <c r="OUQ28" s="780"/>
      <c r="OUR28" s="780"/>
      <c r="OUS28" s="780"/>
      <c r="OUT28" s="780"/>
      <c r="OUU28" s="780"/>
      <c r="OUV28" s="780"/>
      <c r="OUW28" s="780"/>
      <c r="OUX28" s="780"/>
      <c r="OUY28" s="780"/>
      <c r="OUZ28" s="780"/>
      <c r="OVA28" s="780"/>
      <c r="OVB28" s="780"/>
      <c r="OVC28" s="780"/>
      <c r="OVD28" s="780"/>
      <c r="OVE28" s="780"/>
      <c r="OVF28" s="780"/>
      <c r="OVG28" s="780"/>
      <c r="OVH28" s="780"/>
      <c r="OVI28" s="780"/>
      <c r="OVJ28" s="780"/>
      <c r="OVK28" s="780"/>
      <c r="OVL28" s="780"/>
      <c r="OVM28" s="780"/>
      <c r="OVN28" s="780"/>
      <c r="OVO28" s="780"/>
      <c r="OVP28" s="780"/>
      <c r="OVQ28" s="780"/>
      <c r="OVR28" s="780"/>
      <c r="OVS28" s="780"/>
      <c r="OVT28" s="780"/>
      <c r="OVU28" s="780"/>
      <c r="OVV28" s="780"/>
      <c r="OVW28" s="780"/>
      <c r="OVX28" s="780"/>
      <c r="OVY28" s="780"/>
      <c r="OVZ28" s="780"/>
      <c r="OWA28" s="780"/>
      <c r="OWB28" s="780"/>
      <c r="OWC28" s="780"/>
      <c r="OWD28" s="780"/>
      <c r="OWE28" s="780"/>
      <c r="OWF28" s="780"/>
      <c r="OWG28" s="780"/>
      <c r="OWH28" s="780"/>
      <c r="OWI28" s="780"/>
      <c r="OWJ28" s="780"/>
      <c r="OWK28" s="780"/>
      <c r="OWL28" s="780"/>
      <c r="OWM28" s="780"/>
      <c r="OWN28" s="780"/>
      <c r="OWO28" s="780"/>
      <c r="OWP28" s="780"/>
      <c r="OWQ28" s="780"/>
      <c r="OWR28" s="780"/>
      <c r="OWS28" s="780"/>
      <c r="OWT28" s="780"/>
      <c r="OWU28" s="780"/>
      <c r="OWV28" s="780"/>
      <c r="OWW28" s="780"/>
      <c r="OWX28" s="780"/>
      <c r="OWY28" s="780"/>
      <c r="OWZ28" s="780"/>
      <c r="OXA28" s="780"/>
      <c r="OXB28" s="780"/>
      <c r="OXC28" s="780"/>
      <c r="OXD28" s="780"/>
      <c r="OXE28" s="780"/>
      <c r="OXF28" s="780"/>
      <c r="OXG28" s="780"/>
      <c r="OXH28" s="780"/>
      <c r="OXI28" s="780"/>
      <c r="OXJ28" s="780"/>
      <c r="OXK28" s="780"/>
      <c r="OXL28" s="780"/>
      <c r="OXM28" s="780"/>
      <c r="OXN28" s="780"/>
      <c r="OXO28" s="780"/>
      <c r="OXP28" s="780"/>
      <c r="OXQ28" s="780"/>
      <c r="OXR28" s="780"/>
      <c r="OXS28" s="780"/>
      <c r="OXT28" s="780"/>
      <c r="OXU28" s="780"/>
      <c r="OXV28" s="780"/>
      <c r="OXW28" s="780"/>
      <c r="OXX28" s="780"/>
      <c r="OXY28" s="780"/>
      <c r="OXZ28" s="780"/>
      <c r="OYA28" s="780"/>
      <c r="OYB28" s="780"/>
      <c r="OYC28" s="780"/>
      <c r="OYD28" s="780"/>
      <c r="OYE28" s="780"/>
      <c r="OYF28" s="780"/>
      <c r="OYG28" s="780"/>
      <c r="OYH28" s="780"/>
      <c r="OYI28" s="780"/>
      <c r="OYJ28" s="780"/>
      <c r="OYK28" s="780"/>
      <c r="OYL28" s="780"/>
      <c r="OYM28" s="780"/>
      <c r="OYN28" s="780"/>
      <c r="OYO28" s="780"/>
      <c r="OYP28" s="780"/>
      <c r="OYQ28" s="780"/>
      <c r="OYR28" s="780"/>
      <c r="OYS28" s="780"/>
      <c r="OYT28" s="780"/>
      <c r="OYU28" s="780"/>
      <c r="OYV28" s="780"/>
      <c r="OYW28" s="780"/>
      <c r="OYX28" s="780"/>
      <c r="OYY28" s="780"/>
      <c r="OYZ28" s="780"/>
      <c r="OZA28" s="780"/>
      <c r="OZB28" s="780"/>
      <c r="OZC28" s="780"/>
      <c r="OZD28" s="780"/>
      <c r="OZE28" s="780"/>
      <c r="OZF28" s="780"/>
      <c r="OZG28" s="780"/>
      <c r="OZH28" s="780"/>
      <c r="OZI28" s="780"/>
      <c r="OZJ28" s="780"/>
      <c r="OZK28" s="780"/>
      <c r="OZL28" s="780"/>
      <c r="OZM28" s="780"/>
      <c r="OZN28" s="780"/>
      <c r="OZO28" s="780"/>
      <c r="OZP28" s="780"/>
      <c r="OZQ28" s="780"/>
      <c r="OZR28" s="780"/>
      <c r="OZS28" s="780"/>
      <c r="OZT28" s="780"/>
      <c r="OZU28" s="780"/>
      <c r="OZV28" s="780"/>
      <c r="OZW28" s="780"/>
      <c r="OZX28" s="780"/>
      <c r="OZY28" s="780"/>
      <c r="OZZ28" s="780"/>
      <c r="PAA28" s="780"/>
      <c r="PAB28" s="780"/>
      <c r="PAC28" s="780"/>
      <c r="PAD28" s="780"/>
      <c r="PAE28" s="780"/>
      <c r="PAF28" s="780"/>
      <c r="PAG28" s="780"/>
      <c r="PAH28" s="780"/>
      <c r="PAI28" s="780"/>
      <c r="PAJ28" s="780"/>
      <c r="PAK28" s="780"/>
      <c r="PAL28" s="780"/>
      <c r="PAM28" s="780"/>
      <c r="PAN28" s="780"/>
      <c r="PAO28" s="780"/>
      <c r="PAP28" s="780"/>
      <c r="PAQ28" s="780"/>
      <c r="PAR28" s="780"/>
      <c r="PAS28" s="780"/>
      <c r="PAT28" s="780"/>
      <c r="PAU28" s="780"/>
      <c r="PAV28" s="780"/>
      <c r="PAW28" s="780"/>
      <c r="PAX28" s="780"/>
      <c r="PAY28" s="780"/>
      <c r="PAZ28" s="780"/>
      <c r="PBA28" s="780"/>
      <c r="PBB28" s="780"/>
      <c r="PBC28" s="780"/>
      <c r="PBD28" s="780"/>
      <c r="PBE28" s="780"/>
      <c r="PBF28" s="780"/>
      <c r="PBG28" s="780"/>
      <c r="PBH28" s="780"/>
      <c r="PBI28" s="780"/>
      <c r="PBJ28" s="780"/>
      <c r="PBK28" s="780"/>
      <c r="PBL28" s="780"/>
      <c r="PBM28" s="780"/>
      <c r="PBN28" s="780"/>
      <c r="PBO28" s="780"/>
      <c r="PBP28" s="780"/>
      <c r="PBQ28" s="780"/>
      <c r="PBR28" s="780"/>
      <c r="PBS28" s="780"/>
      <c r="PBT28" s="780"/>
      <c r="PBU28" s="780"/>
      <c r="PBV28" s="780"/>
      <c r="PBW28" s="780"/>
      <c r="PBX28" s="780"/>
      <c r="PBY28" s="780"/>
      <c r="PBZ28" s="780"/>
      <c r="PCA28" s="780"/>
      <c r="PCB28" s="780"/>
      <c r="PCC28" s="780"/>
      <c r="PCD28" s="780"/>
      <c r="PCE28" s="780"/>
      <c r="PCF28" s="780"/>
      <c r="PCG28" s="780"/>
      <c r="PCH28" s="780"/>
      <c r="PCI28" s="780"/>
      <c r="PCJ28" s="780"/>
      <c r="PCK28" s="780"/>
      <c r="PCL28" s="780"/>
      <c r="PCM28" s="780"/>
      <c r="PCN28" s="780"/>
      <c r="PCO28" s="780"/>
      <c r="PCP28" s="780"/>
      <c r="PCQ28" s="780"/>
      <c r="PCR28" s="780"/>
      <c r="PCS28" s="780"/>
      <c r="PCT28" s="780"/>
      <c r="PCU28" s="780"/>
      <c r="PCV28" s="780"/>
      <c r="PCW28" s="780"/>
      <c r="PCX28" s="780"/>
      <c r="PCY28" s="780"/>
      <c r="PCZ28" s="780"/>
      <c r="PDA28" s="780"/>
      <c r="PDB28" s="780"/>
      <c r="PDC28" s="780"/>
      <c r="PDD28" s="780"/>
      <c r="PDE28" s="780"/>
      <c r="PDF28" s="780"/>
      <c r="PDG28" s="780"/>
      <c r="PDH28" s="780"/>
      <c r="PDI28" s="780"/>
      <c r="PDJ28" s="780"/>
      <c r="PDK28" s="780"/>
      <c r="PDL28" s="780"/>
      <c r="PDM28" s="780"/>
      <c r="PDN28" s="780"/>
      <c r="PDO28" s="780"/>
      <c r="PDP28" s="780"/>
      <c r="PDQ28" s="780"/>
      <c r="PDR28" s="780"/>
      <c r="PDS28" s="780"/>
      <c r="PDT28" s="780"/>
      <c r="PDU28" s="780"/>
      <c r="PDV28" s="780"/>
      <c r="PDW28" s="780"/>
      <c r="PDX28" s="780"/>
      <c r="PDY28" s="780"/>
      <c r="PDZ28" s="780"/>
      <c r="PEA28" s="780"/>
      <c r="PEB28" s="780"/>
      <c r="PEC28" s="780"/>
      <c r="PED28" s="780"/>
      <c r="PEE28" s="780"/>
      <c r="PEF28" s="780"/>
      <c r="PEG28" s="780"/>
      <c r="PEH28" s="780"/>
      <c r="PEI28" s="780"/>
      <c r="PEJ28" s="780"/>
      <c r="PEK28" s="780"/>
      <c r="PEL28" s="780"/>
      <c r="PEM28" s="780"/>
      <c r="PEN28" s="780"/>
      <c r="PEO28" s="780"/>
      <c r="PEP28" s="780"/>
      <c r="PEQ28" s="780"/>
      <c r="PER28" s="780"/>
      <c r="PES28" s="780"/>
      <c r="PET28" s="780"/>
      <c r="PEU28" s="780"/>
      <c r="PEV28" s="780"/>
      <c r="PEW28" s="780"/>
      <c r="PEX28" s="780"/>
      <c r="PEY28" s="780"/>
      <c r="PEZ28" s="780"/>
      <c r="PFA28" s="780"/>
      <c r="PFB28" s="780"/>
      <c r="PFC28" s="780"/>
      <c r="PFD28" s="780"/>
      <c r="PFE28" s="780"/>
      <c r="PFF28" s="780"/>
      <c r="PFG28" s="780"/>
      <c r="PFH28" s="780"/>
      <c r="PFI28" s="780"/>
      <c r="PFJ28" s="780"/>
      <c r="PFK28" s="780"/>
      <c r="PFL28" s="780"/>
      <c r="PFM28" s="780"/>
      <c r="PFN28" s="780"/>
      <c r="PFO28" s="780"/>
      <c r="PFP28" s="780"/>
      <c r="PFQ28" s="780"/>
      <c r="PFR28" s="780"/>
      <c r="PFS28" s="780"/>
      <c r="PFT28" s="780"/>
      <c r="PFU28" s="780"/>
      <c r="PFV28" s="780"/>
      <c r="PFW28" s="780"/>
      <c r="PFX28" s="780"/>
      <c r="PFY28" s="780"/>
      <c r="PFZ28" s="780"/>
      <c r="PGA28" s="780"/>
      <c r="PGB28" s="780"/>
      <c r="PGC28" s="780"/>
      <c r="PGD28" s="780"/>
      <c r="PGE28" s="780"/>
      <c r="PGF28" s="780"/>
      <c r="PGG28" s="780"/>
      <c r="PGH28" s="780"/>
      <c r="PGI28" s="780"/>
      <c r="PGJ28" s="780"/>
      <c r="PGK28" s="780"/>
      <c r="PGL28" s="780"/>
      <c r="PGM28" s="780"/>
      <c r="PGN28" s="780"/>
      <c r="PGO28" s="780"/>
      <c r="PGP28" s="780"/>
      <c r="PGQ28" s="780"/>
      <c r="PGR28" s="780"/>
      <c r="PGS28" s="780"/>
      <c r="PGT28" s="780"/>
      <c r="PGU28" s="780"/>
      <c r="PGV28" s="780"/>
      <c r="PGW28" s="780"/>
      <c r="PGX28" s="780"/>
      <c r="PGY28" s="780"/>
      <c r="PGZ28" s="780"/>
      <c r="PHA28" s="780"/>
      <c r="PHB28" s="780"/>
      <c r="PHC28" s="780"/>
      <c r="PHD28" s="780"/>
      <c r="PHE28" s="780"/>
      <c r="PHF28" s="780"/>
      <c r="PHG28" s="780"/>
      <c r="PHH28" s="780"/>
      <c r="PHI28" s="780"/>
      <c r="PHJ28" s="780"/>
      <c r="PHK28" s="780"/>
      <c r="PHL28" s="780"/>
      <c r="PHM28" s="780"/>
      <c r="PHN28" s="780"/>
      <c r="PHO28" s="780"/>
      <c r="PHP28" s="780"/>
      <c r="PHQ28" s="780"/>
      <c r="PHR28" s="780"/>
      <c r="PHS28" s="780"/>
      <c r="PHT28" s="780"/>
      <c r="PHU28" s="780"/>
      <c r="PHV28" s="780"/>
      <c r="PHW28" s="780"/>
      <c r="PHX28" s="780"/>
      <c r="PHY28" s="780"/>
      <c r="PHZ28" s="780"/>
      <c r="PIA28" s="780"/>
      <c r="PIB28" s="780"/>
      <c r="PIC28" s="780"/>
      <c r="PID28" s="780"/>
      <c r="PIE28" s="780"/>
      <c r="PIF28" s="780"/>
      <c r="PIG28" s="780"/>
      <c r="PIH28" s="780"/>
      <c r="PII28" s="780"/>
      <c r="PIJ28" s="780"/>
      <c r="PIK28" s="780"/>
      <c r="PIL28" s="780"/>
      <c r="PIM28" s="780"/>
      <c r="PIN28" s="780"/>
      <c r="PIO28" s="780"/>
      <c r="PIP28" s="780"/>
      <c r="PIQ28" s="780"/>
      <c r="PIR28" s="780"/>
      <c r="PIS28" s="780"/>
      <c r="PIT28" s="780"/>
      <c r="PIU28" s="780"/>
      <c r="PIV28" s="780"/>
      <c r="PIW28" s="780"/>
      <c r="PIX28" s="780"/>
      <c r="PIY28" s="780"/>
      <c r="PIZ28" s="780"/>
      <c r="PJA28" s="780"/>
      <c r="PJB28" s="780"/>
      <c r="PJC28" s="780"/>
      <c r="PJD28" s="780"/>
      <c r="PJE28" s="780"/>
      <c r="PJF28" s="780"/>
      <c r="PJG28" s="780"/>
      <c r="PJH28" s="780"/>
      <c r="PJI28" s="780"/>
      <c r="PJJ28" s="780"/>
      <c r="PJK28" s="780"/>
      <c r="PJL28" s="780"/>
      <c r="PJM28" s="780"/>
      <c r="PJN28" s="780"/>
      <c r="PJO28" s="780"/>
      <c r="PJP28" s="780"/>
      <c r="PJQ28" s="780"/>
      <c r="PJR28" s="780"/>
      <c r="PJS28" s="780"/>
      <c r="PJT28" s="780"/>
      <c r="PJU28" s="780"/>
      <c r="PJV28" s="780"/>
      <c r="PJW28" s="780"/>
      <c r="PJX28" s="780"/>
      <c r="PJY28" s="780"/>
      <c r="PJZ28" s="780"/>
      <c r="PKA28" s="780"/>
      <c r="PKB28" s="780"/>
      <c r="PKC28" s="780"/>
      <c r="PKD28" s="780"/>
      <c r="PKE28" s="780"/>
      <c r="PKF28" s="780"/>
      <c r="PKG28" s="780"/>
      <c r="PKH28" s="780"/>
      <c r="PKI28" s="780"/>
      <c r="PKJ28" s="780"/>
      <c r="PKK28" s="780"/>
      <c r="PKL28" s="780"/>
      <c r="PKM28" s="780"/>
      <c r="PKN28" s="780"/>
      <c r="PKO28" s="780"/>
      <c r="PKP28" s="780"/>
      <c r="PKQ28" s="780"/>
      <c r="PKR28" s="780"/>
      <c r="PKS28" s="780"/>
      <c r="PKT28" s="780"/>
      <c r="PKU28" s="780"/>
      <c r="PKV28" s="780"/>
      <c r="PKW28" s="780"/>
      <c r="PKX28" s="780"/>
      <c r="PKY28" s="780"/>
      <c r="PKZ28" s="780"/>
      <c r="PLA28" s="780"/>
      <c r="PLB28" s="780"/>
      <c r="PLC28" s="780"/>
      <c r="PLD28" s="780"/>
      <c r="PLE28" s="780"/>
      <c r="PLF28" s="780"/>
      <c r="PLG28" s="780"/>
      <c r="PLH28" s="780"/>
      <c r="PLI28" s="780"/>
      <c r="PLJ28" s="780"/>
      <c r="PLK28" s="780"/>
      <c r="PLL28" s="780"/>
      <c r="PLM28" s="780"/>
      <c r="PLN28" s="780"/>
      <c r="PLO28" s="780"/>
      <c r="PLP28" s="780"/>
      <c r="PLQ28" s="780"/>
      <c r="PLR28" s="780"/>
      <c r="PLS28" s="780"/>
      <c r="PLT28" s="780"/>
      <c r="PLU28" s="780"/>
      <c r="PLV28" s="780"/>
      <c r="PLW28" s="780"/>
      <c r="PLX28" s="780"/>
      <c r="PLY28" s="780"/>
      <c r="PLZ28" s="780"/>
      <c r="PMA28" s="780"/>
      <c r="PMB28" s="780"/>
      <c r="PMC28" s="780"/>
      <c r="PMD28" s="780"/>
      <c r="PME28" s="780"/>
      <c r="PMF28" s="780"/>
      <c r="PMG28" s="780"/>
      <c r="PMH28" s="780"/>
      <c r="PMI28" s="780"/>
      <c r="PMJ28" s="780"/>
      <c r="PMK28" s="780"/>
      <c r="PML28" s="780"/>
      <c r="PMM28" s="780"/>
      <c r="PMN28" s="780"/>
      <c r="PMO28" s="780"/>
      <c r="PMP28" s="780"/>
      <c r="PMQ28" s="780"/>
      <c r="PMR28" s="780"/>
      <c r="PMS28" s="780"/>
      <c r="PMT28" s="780"/>
      <c r="PMU28" s="780"/>
      <c r="PMV28" s="780"/>
      <c r="PMW28" s="780"/>
      <c r="PMX28" s="780"/>
      <c r="PMY28" s="780"/>
      <c r="PMZ28" s="780"/>
      <c r="PNA28" s="780"/>
      <c r="PNB28" s="780"/>
      <c r="PNC28" s="780"/>
      <c r="PND28" s="780"/>
      <c r="PNE28" s="780"/>
      <c r="PNF28" s="780"/>
      <c r="PNG28" s="780"/>
      <c r="PNH28" s="780"/>
      <c r="PNI28" s="780"/>
      <c r="PNJ28" s="780"/>
      <c r="PNK28" s="780"/>
      <c r="PNL28" s="780"/>
      <c r="PNM28" s="780"/>
      <c r="PNN28" s="780"/>
      <c r="PNO28" s="780"/>
      <c r="PNP28" s="780"/>
      <c r="PNQ28" s="780"/>
      <c r="PNR28" s="780"/>
      <c r="PNS28" s="780"/>
      <c r="PNT28" s="780"/>
      <c r="PNU28" s="780"/>
      <c r="PNV28" s="780"/>
      <c r="PNW28" s="780"/>
      <c r="PNX28" s="780"/>
      <c r="PNY28" s="780"/>
      <c r="PNZ28" s="780"/>
      <c r="POA28" s="780"/>
      <c r="POB28" s="780"/>
      <c r="POC28" s="780"/>
      <c r="POD28" s="780"/>
      <c r="POE28" s="780"/>
      <c r="POF28" s="780"/>
      <c r="POG28" s="780"/>
      <c r="POH28" s="780"/>
      <c r="POI28" s="780"/>
      <c r="POJ28" s="780"/>
      <c r="POK28" s="780"/>
      <c r="POL28" s="780"/>
      <c r="POM28" s="780"/>
      <c r="PON28" s="780"/>
      <c r="POO28" s="780"/>
      <c r="POP28" s="780"/>
      <c r="POQ28" s="780"/>
      <c r="POR28" s="780"/>
      <c r="POS28" s="780"/>
      <c r="POT28" s="780"/>
      <c r="POU28" s="780"/>
      <c r="POV28" s="780"/>
      <c r="POW28" s="780"/>
      <c r="POX28" s="780"/>
      <c r="POY28" s="780"/>
      <c r="POZ28" s="780"/>
      <c r="PPA28" s="780"/>
      <c r="PPB28" s="780"/>
      <c r="PPC28" s="780"/>
      <c r="PPD28" s="780"/>
      <c r="PPE28" s="780"/>
      <c r="PPF28" s="780"/>
      <c r="PPG28" s="780"/>
      <c r="PPH28" s="780"/>
      <c r="PPI28" s="780"/>
      <c r="PPJ28" s="780"/>
      <c r="PPK28" s="780"/>
      <c r="PPL28" s="780"/>
      <c r="PPM28" s="780"/>
      <c r="PPN28" s="780"/>
      <c r="PPO28" s="780"/>
      <c r="PPP28" s="780"/>
      <c r="PPQ28" s="780"/>
      <c r="PPR28" s="780"/>
      <c r="PPS28" s="780"/>
      <c r="PPT28" s="780"/>
      <c r="PPU28" s="780"/>
      <c r="PPV28" s="780"/>
      <c r="PPW28" s="780"/>
      <c r="PPX28" s="780"/>
      <c r="PPY28" s="780"/>
      <c r="PPZ28" s="780"/>
      <c r="PQA28" s="780"/>
      <c r="PQB28" s="780"/>
      <c r="PQC28" s="780"/>
      <c r="PQD28" s="780"/>
      <c r="PQE28" s="780"/>
      <c r="PQF28" s="780"/>
      <c r="PQG28" s="780"/>
      <c r="PQH28" s="780"/>
      <c r="PQI28" s="780"/>
      <c r="PQJ28" s="780"/>
      <c r="PQK28" s="780"/>
      <c r="PQL28" s="780"/>
      <c r="PQM28" s="780"/>
      <c r="PQN28" s="780"/>
      <c r="PQO28" s="780"/>
      <c r="PQP28" s="780"/>
      <c r="PQQ28" s="780"/>
      <c r="PQR28" s="780"/>
      <c r="PQS28" s="780"/>
      <c r="PQT28" s="780"/>
      <c r="PQU28" s="780"/>
      <c r="PQV28" s="780"/>
      <c r="PQW28" s="780"/>
      <c r="PQX28" s="780"/>
      <c r="PQY28" s="780"/>
      <c r="PQZ28" s="780"/>
      <c r="PRA28" s="780"/>
      <c r="PRB28" s="780"/>
      <c r="PRC28" s="780"/>
      <c r="PRD28" s="780"/>
      <c r="PRE28" s="780"/>
      <c r="PRF28" s="780"/>
      <c r="PRG28" s="780"/>
      <c r="PRH28" s="780"/>
      <c r="PRI28" s="780"/>
      <c r="PRJ28" s="780"/>
      <c r="PRK28" s="780"/>
      <c r="PRL28" s="780"/>
      <c r="PRM28" s="780"/>
      <c r="PRN28" s="780"/>
      <c r="PRO28" s="780"/>
      <c r="PRP28" s="780"/>
      <c r="PRQ28" s="780"/>
      <c r="PRR28" s="780"/>
      <c r="PRS28" s="780"/>
      <c r="PRT28" s="780"/>
      <c r="PRU28" s="780"/>
      <c r="PRV28" s="780"/>
      <c r="PRW28" s="780"/>
      <c r="PRX28" s="780"/>
      <c r="PRY28" s="780"/>
      <c r="PRZ28" s="780"/>
      <c r="PSA28" s="780"/>
      <c r="PSB28" s="780"/>
      <c r="PSC28" s="780"/>
      <c r="PSD28" s="780"/>
      <c r="PSE28" s="780"/>
      <c r="PSF28" s="780"/>
      <c r="PSG28" s="780"/>
      <c r="PSH28" s="780"/>
      <c r="PSI28" s="780"/>
      <c r="PSJ28" s="780"/>
      <c r="PSK28" s="780"/>
      <c r="PSL28" s="780"/>
      <c r="PSM28" s="780"/>
      <c r="PSN28" s="780"/>
      <c r="PSO28" s="780"/>
      <c r="PSP28" s="780"/>
      <c r="PSQ28" s="780"/>
      <c r="PSR28" s="780"/>
      <c r="PSS28" s="780"/>
      <c r="PST28" s="780"/>
      <c r="PSU28" s="780"/>
      <c r="PSV28" s="780"/>
      <c r="PSW28" s="780"/>
      <c r="PSX28" s="780"/>
      <c r="PSY28" s="780"/>
      <c r="PSZ28" s="780"/>
      <c r="PTA28" s="780"/>
      <c r="PTB28" s="780"/>
      <c r="PTC28" s="780"/>
      <c r="PTD28" s="780"/>
      <c r="PTE28" s="780"/>
      <c r="PTF28" s="780"/>
      <c r="PTG28" s="780"/>
      <c r="PTH28" s="780"/>
      <c r="PTI28" s="780"/>
      <c r="PTJ28" s="780"/>
      <c r="PTK28" s="780"/>
      <c r="PTL28" s="780"/>
      <c r="PTM28" s="780"/>
      <c r="PTN28" s="780"/>
      <c r="PTO28" s="780"/>
      <c r="PTP28" s="780"/>
      <c r="PTQ28" s="780"/>
      <c r="PTR28" s="780"/>
      <c r="PTS28" s="780"/>
      <c r="PTT28" s="780"/>
      <c r="PTU28" s="780"/>
      <c r="PTV28" s="780"/>
      <c r="PTW28" s="780"/>
      <c r="PTX28" s="780"/>
      <c r="PTY28" s="780"/>
      <c r="PTZ28" s="780"/>
      <c r="PUA28" s="780"/>
      <c r="PUB28" s="780"/>
      <c r="PUC28" s="780"/>
      <c r="PUD28" s="780"/>
      <c r="PUE28" s="780"/>
      <c r="PUF28" s="780"/>
      <c r="PUG28" s="780"/>
      <c r="PUH28" s="780"/>
      <c r="PUI28" s="780"/>
      <c r="PUJ28" s="780"/>
      <c r="PUK28" s="780"/>
      <c r="PUL28" s="780"/>
      <c r="PUM28" s="780"/>
      <c r="PUN28" s="780"/>
      <c r="PUO28" s="780"/>
      <c r="PUP28" s="780"/>
      <c r="PUQ28" s="780"/>
      <c r="PUR28" s="780"/>
      <c r="PUS28" s="780"/>
      <c r="PUT28" s="780"/>
      <c r="PUU28" s="780"/>
      <c r="PUV28" s="780"/>
      <c r="PUW28" s="780"/>
      <c r="PUX28" s="780"/>
      <c r="PUY28" s="780"/>
      <c r="PUZ28" s="780"/>
      <c r="PVA28" s="780"/>
      <c r="PVB28" s="780"/>
      <c r="PVC28" s="780"/>
      <c r="PVD28" s="780"/>
      <c r="PVE28" s="780"/>
      <c r="PVF28" s="780"/>
      <c r="PVG28" s="780"/>
      <c r="PVH28" s="780"/>
      <c r="PVI28" s="780"/>
      <c r="PVJ28" s="780"/>
      <c r="PVK28" s="780"/>
      <c r="PVL28" s="780"/>
      <c r="PVM28" s="780"/>
      <c r="PVN28" s="780"/>
      <c r="PVO28" s="780"/>
      <c r="PVP28" s="780"/>
      <c r="PVQ28" s="780"/>
      <c r="PVR28" s="780"/>
      <c r="PVS28" s="780"/>
      <c r="PVT28" s="780"/>
      <c r="PVU28" s="780"/>
      <c r="PVV28" s="780"/>
      <c r="PVW28" s="780"/>
      <c r="PVX28" s="780"/>
      <c r="PVY28" s="780"/>
      <c r="PVZ28" s="780"/>
      <c r="PWA28" s="780"/>
      <c r="PWB28" s="780"/>
      <c r="PWC28" s="780"/>
      <c r="PWD28" s="780"/>
      <c r="PWE28" s="780"/>
      <c r="PWF28" s="780"/>
      <c r="PWG28" s="780"/>
      <c r="PWH28" s="780"/>
      <c r="PWI28" s="780"/>
      <c r="PWJ28" s="780"/>
      <c r="PWK28" s="780"/>
      <c r="PWL28" s="780"/>
      <c r="PWM28" s="780"/>
      <c r="PWN28" s="780"/>
      <c r="PWO28" s="780"/>
      <c r="PWP28" s="780"/>
      <c r="PWQ28" s="780"/>
      <c r="PWR28" s="780"/>
      <c r="PWS28" s="780"/>
      <c r="PWT28" s="780"/>
      <c r="PWU28" s="780"/>
      <c r="PWV28" s="780"/>
      <c r="PWW28" s="780"/>
      <c r="PWX28" s="780"/>
      <c r="PWY28" s="780"/>
      <c r="PWZ28" s="780"/>
      <c r="PXA28" s="780"/>
      <c r="PXB28" s="780"/>
      <c r="PXC28" s="780"/>
      <c r="PXD28" s="780"/>
      <c r="PXE28" s="780"/>
      <c r="PXF28" s="780"/>
      <c r="PXG28" s="780"/>
      <c r="PXH28" s="780"/>
      <c r="PXI28" s="780"/>
      <c r="PXJ28" s="780"/>
      <c r="PXK28" s="780"/>
      <c r="PXL28" s="780"/>
      <c r="PXM28" s="780"/>
      <c r="PXN28" s="780"/>
      <c r="PXO28" s="780"/>
      <c r="PXP28" s="780"/>
      <c r="PXQ28" s="780"/>
      <c r="PXR28" s="780"/>
      <c r="PXS28" s="780"/>
      <c r="PXT28" s="780"/>
      <c r="PXU28" s="780"/>
      <c r="PXV28" s="780"/>
      <c r="PXW28" s="780"/>
      <c r="PXX28" s="780"/>
      <c r="PXY28" s="780"/>
      <c r="PXZ28" s="780"/>
      <c r="PYA28" s="780"/>
      <c r="PYB28" s="780"/>
      <c r="PYC28" s="780"/>
      <c r="PYD28" s="780"/>
      <c r="PYE28" s="780"/>
      <c r="PYF28" s="780"/>
      <c r="PYG28" s="780"/>
      <c r="PYH28" s="780"/>
      <c r="PYI28" s="780"/>
      <c r="PYJ28" s="780"/>
      <c r="PYK28" s="780"/>
      <c r="PYL28" s="780"/>
      <c r="PYM28" s="780"/>
      <c r="PYN28" s="780"/>
      <c r="PYO28" s="780"/>
      <c r="PYP28" s="780"/>
      <c r="PYQ28" s="780"/>
      <c r="PYR28" s="780"/>
      <c r="PYS28" s="780"/>
      <c r="PYT28" s="780"/>
      <c r="PYU28" s="780"/>
      <c r="PYV28" s="780"/>
      <c r="PYW28" s="780"/>
      <c r="PYX28" s="780"/>
      <c r="PYY28" s="780"/>
      <c r="PYZ28" s="780"/>
      <c r="PZA28" s="780"/>
      <c r="PZB28" s="780"/>
      <c r="PZC28" s="780"/>
      <c r="PZD28" s="780"/>
      <c r="PZE28" s="780"/>
      <c r="PZF28" s="780"/>
      <c r="PZG28" s="780"/>
      <c r="PZH28" s="780"/>
      <c r="PZI28" s="780"/>
      <c r="PZJ28" s="780"/>
      <c r="PZK28" s="780"/>
      <c r="PZL28" s="780"/>
      <c r="PZM28" s="780"/>
      <c r="PZN28" s="780"/>
      <c r="PZO28" s="780"/>
      <c r="PZP28" s="780"/>
      <c r="PZQ28" s="780"/>
      <c r="PZR28" s="780"/>
      <c r="PZS28" s="780"/>
      <c r="PZT28" s="780"/>
      <c r="PZU28" s="780"/>
      <c r="PZV28" s="780"/>
      <c r="PZW28" s="780"/>
      <c r="PZX28" s="780"/>
      <c r="PZY28" s="780"/>
      <c r="PZZ28" s="780"/>
      <c r="QAA28" s="780"/>
      <c r="QAB28" s="780"/>
      <c r="QAC28" s="780"/>
      <c r="QAD28" s="780"/>
      <c r="QAE28" s="780"/>
      <c r="QAF28" s="780"/>
      <c r="QAG28" s="780"/>
      <c r="QAH28" s="780"/>
      <c r="QAI28" s="780"/>
      <c r="QAJ28" s="780"/>
      <c r="QAK28" s="780"/>
      <c r="QAL28" s="780"/>
      <c r="QAM28" s="780"/>
      <c r="QAN28" s="780"/>
      <c r="QAO28" s="780"/>
      <c r="QAP28" s="780"/>
      <c r="QAQ28" s="780"/>
      <c r="QAR28" s="780"/>
      <c r="QAS28" s="780"/>
      <c r="QAT28" s="780"/>
      <c r="QAU28" s="780"/>
      <c r="QAV28" s="780"/>
      <c r="QAW28" s="780"/>
      <c r="QAX28" s="780"/>
      <c r="QAY28" s="780"/>
      <c r="QAZ28" s="780"/>
      <c r="QBA28" s="780"/>
      <c r="QBB28" s="780"/>
      <c r="QBC28" s="780"/>
      <c r="QBD28" s="780"/>
      <c r="QBE28" s="780"/>
      <c r="QBF28" s="780"/>
      <c r="QBG28" s="780"/>
      <c r="QBH28" s="780"/>
      <c r="QBI28" s="780"/>
      <c r="QBJ28" s="780"/>
      <c r="QBK28" s="780"/>
      <c r="QBL28" s="780"/>
      <c r="QBM28" s="780"/>
      <c r="QBN28" s="780"/>
      <c r="QBO28" s="780"/>
      <c r="QBP28" s="780"/>
      <c r="QBQ28" s="780"/>
      <c r="QBR28" s="780"/>
      <c r="QBS28" s="780"/>
      <c r="QBT28" s="780"/>
      <c r="QBU28" s="780"/>
      <c r="QBV28" s="780"/>
      <c r="QBW28" s="780"/>
      <c r="QBX28" s="780"/>
      <c r="QBY28" s="780"/>
      <c r="QBZ28" s="780"/>
      <c r="QCA28" s="780"/>
      <c r="QCB28" s="780"/>
      <c r="QCC28" s="780"/>
      <c r="QCD28" s="780"/>
      <c r="QCE28" s="780"/>
      <c r="QCF28" s="780"/>
      <c r="QCG28" s="780"/>
      <c r="QCH28" s="780"/>
      <c r="QCI28" s="780"/>
      <c r="QCJ28" s="780"/>
      <c r="QCK28" s="780"/>
      <c r="QCL28" s="780"/>
      <c r="QCM28" s="780"/>
      <c r="QCN28" s="780"/>
      <c r="QCO28" s="780"/>
      <c r="QCP28" s="780"/>
      <c r="QCQ28" s="780"/>
      <c r="QCR28" s="780"/>
      <c r="QCS28" s="780"/>
      <c r="QCT28" s="780"/>
      <c r="QCU28" s="780"/>
      <c r="QCV28" s="780"/>
      <c r="QCW28" s="780"/>
      <c r="QCX28" s="780"/>
      <c r="QCY28" s="780"/>
      <c r="QCZ28" s="780"/>
      <c r="QDA28" s="780"/>
      <c r="QDB28" s="780"/>
      <c r="QDC28" s="780"/>
      <c r="QDD28" s="780"/>
      <c r="QDE28" s="780"/>
      <c r="QDF28" s="780"/>
      <c r="QDG28" s="780"/>
      <c r="QDH28" s="780"/>
      <c r="QDI28" s="780"/>
      <c r="QDJ28" s="780"/>
      <c r="QDK28" s="780"/>
      <c r="QDL28" s="780"/>
      <c r="QDM28" s="780"/>
      <c r="QDN28" s="780"/>
      <c r="QDO28" s="780"/>
      <c r="QDP28" s="780"/>
      <c r="QDQ28" s="780"/>
      <c r="QDR28" s="780"/>
      <c r="QDS28" s="780"/>
      <c r="QDT28" s="780"/>
      <c r="QDU28" s="780"/>
      <c r="QDV28" s="780"/>
      <c r="QDW28" s="780"/>
      <c r="QDX28" s="780"/>
      <c r="QDY28" s="780"/>
      <c r="QDZ28" s="780"/>
      <c r="QEA28" s="780"/>
      <c r="QEB28" s="780"/>
      <c r="QEC28" s="780"/>
      <c r="QED28" s="780"/>
      <c r="QEE28" s="780"/>
      <c r="QEF28" s="780"/>
      <c r="QEG28" s="780"/>
      <c r="QEH28" s="780"/>
      <c r="QEI28" s="780"/>
      <c r="QEJ28" s="780"/>
      <c r="QEK28" s="780"/>
      <c r="QEL28" s="780"/>
      <c r="QEM28" s="780"/>
      <c r="QEN28" s="780"/>
      <c r="QEO28" s="780"/>
      <c r="QEP28" s="780"/>
      <c r="QEQ28" s="780"/>
      <c r="QER28" s="780"/>
      <c r="QES28" s="780"/>
      <c r="QET28" s="780"/>
      <c r="QEU28" s="780"/>
      <c r="QEV28" s="780"/>
      <c r="QEW28" s="780"/>
      <c r="QEX28" s="780"/>
      <c r="QEY28" s="780"/>
      <c r="QEZ28" s="780"/>
      <c r="QFA28" s="780"/>
      <c r="QFB28" s="780"/>
      <c r="QFC28" s="780"/>
      <c r="QFD28" s="780"/>
      <c r="QFE28" s="780"/>
      <c r="QFF28" s="780"/>
      <c r="QFG28" s="780"/>
      <c r="QFH28" s="780"/>
      <c r="QFI28" s="780"/>
      <c r="QFJ28" s="780"/>
      <c r="QFK28" s="780"/>
      <c r="QFL28" s="780"/>
      <c r="QFM28" s="780"/>
      <c r="QFN28" s="780"/>
      <c r="QFO28" s="780"/>
      <c r="QFP28" s="780"/>
      <c r="QFQ28" s="780"/>
      <c r="QFR28" s="780"/>
      <c r="QFS28" s="780"/>
      <c r="QFT28" s="780"/>
      <c r="QFU28" s="780"/>
      <c r="QFV28" s="780"/>
      <c r="QFW28" s="780"/>
      <c r="QFX28" s="780"/>
      <c r="QFY28" s="780"/>
      <c r="QFZ28" s="780"/>
      <c r="QGA28" s="780"/>
      <c r="QGB28" s="780"/>
      <c r="QGC28" s="780"/>
      <c r="QGD28" s="780"/>
      <c r="QGE28" s="780"/>
      <c r="QGF28" s="780"/>
      <c r="QGG28" s="780"/>
      <c r="QGH28" s="780"/>
      <c r="QGI28" s="780"/>
      <c r="QGJ28" s="780"/>
      <c r="QGK28" s="780"/>
      <c r="QGL28" s="780"/>
      <c r="QGM28" s="780"/>
      <c r="QGN28" s="780"/>
      <c r="QGO28" s="780"/>
      <c r="QGP28" s="780"/>
      <c r="QGQ28" s="780"/>
      <c r="QGR28" s="780"/>
      <c r="QGS28" s="780"/>
      <c r="QGT28" s="780"/>
      <c r="QGU28" s="780"/>
      <c r="QGV28" s="780"/>
      <c r="QGW28" s="780"/>
      <c r="QGX28" s="780"/>
      <c r="QGY28" s="780"/>
      <c r="QGZ28" s="780"/>
      <c r="QHA28" s="780"/>
      <c r="QHB28" s="780"/>
      <c r="QHC28" s="780"/>
      <c r="QHD28" s="780"/>
      <c r="QHE28" s="780"/>
      <c r="QHF28" s="780"/>
      <c r="QHG28" s="780"/>
      <c r="QHH28" s="780"/>
      <c r="QHI28" s="780"/>
      <c r="QHJ28" s="780"/>
      <c r="QHK28" s="780"/>
      <c r="QHL28" s="780"/>
      <c r="QHM28" s="780"/>
      <c r="QHN28" s="780"/>
      <c r="QHO28" s="780"/>
      <c r="QHP28" s="780"/>
      <c r="QHQ28" s="780"/>
      <c r="QHR28" s="780"/>
      <c r="QHS28" s="780"/>
      <c r="QHT28" s="780"/>
      <c r="QHU28" s="780"/>
      <c r="QHV28" s="780"/>
      <c r="QHW28" s="780"/>
      <c r="QHX28" s="780"/>
      <c r="QHY28" s="780"/>
      <c r="QHZ28" s="780"/>
      <c r="QIA28" s="780"/>
      <c r="QIB28" s="780"/>
      <c r="QIC28" s="780"/>
      <c r="QID28" s="780"/>
      <c r="QIE28" s="780"/>
      <c r="QIF28" s="780"/>
      <c r="QIG28" s="780"/>
      <c r="QIH28" s="780"/>
      <c r="QII28" s="780"/>
      <c r="QIJ28" s="780"/>
      <c r="QIK28" s="780"/>
      <c r="QIL28" s="780"/>
      <c r="QIM28" s="780"/>
      <c r="QIN28" s="780"/>
      <c r="QIO28" s="780"/>
      <c r="QIP28" s="780"/>
      <c r="QIQ28" s="780"/>
      <c r="QIR28" s="780"/>
      <c r="QIS28" s="780"/>
      <c r="QIT28" s="780"/>
      <c r="QIU28" s="780"/>
      <c r="QIV28" s="780"/>
      <c r="QIW28" s="780"/>
      <c r="QIX28" s="780"/>
      <c r="QIY28" s="780"/>
      <c r="QIZ28" s="780"/>
      <c r="QJA28" s="780"/>
      <c r="QJB28" s="780"/>
      <c r="QJC28" s="780"/>
      <c r="QJD28" s="780"/>
      <c r="QJE28" s="780"/>
      <c r="QJF28" s="780"/>
      <c r="QJG28" s="780"/>
      <c r="QJH28" s="780"/>
      <c r="QJI28" s="780"/>
      <c r="QJJ28" s="780"/>
      <c r="QJK28" s="780"/>
      <c r="QJL28" s="780"/>
      <c r="QJM28" s="780"/>
      <c r="QJN28" s="780"/>
      <c r="QJO28" s="780"/>
      <c r="QJP28" s="780"/>
      <c r="QJQ28" s="780"/>
      <c r="QJR28" s="780"/>
      <c r="QJS28" s="780"/>
      <c r="QJT28" s="780"/>
      <c r="QJU28" s="780"/>
      <c r="QJV28" s="780"/>
      <c r="QJW28" s="780"/>
      <c r="QJX28" s="780"/>
      <c r="QJY28" s="780"/>
      <c r="QJZ28" s="780"/>
      <c r="QKA28" s="780"/>
      <c r="QKB28" s="780"/>
      <c r="QKC28" s="780"/>
      <c r="QKD28" s="780"/>
      <c r="QKE28" s="780"/>
      <c r="QKF28" s="780"/>
      <c r="QKG28" s="780"/>
      <c r="QKH28" s="780"/>
      <c r="QKI28" s="780"/>
      <c r="QKJ28" s="780"/>
      <c r="QKK28" s="780"/>
      <c r="QKL28" s="780"/>
      <c r="QKM28" s="780"/>
      <c r="QKN28" s="780"/>
      <c r="QKO28" s="780"/>
      <c r="QKP28" s="780"/>
      <c r="QKQ28" s="780"/>
      <c r="QKR28" s="780"/>
      <c r="QKS28" s="780"/>
      <c r="QKT28" s="780"/>
      <c r="QKU28" s="780"/>
      <c r="QKV28" s="780"/>
      <c r="QKW28" s="780"/>
      <c r="QKX28" s="780"/>
      <c r="QKY28" s="780"/>
      <c r="QKZ28" s="780"/>
      <c r="QLA28" s="780"/>
      <c r="QLB28" s="780"/>
      <c r="QLC28" s="780"/>
      <c r="QLD28" s="780"/>
      <c r="QLE28" s="780"/>
      <c r="QLF28" s="780"/>
      <c r="QLG28" s="780"/>
      <c r="QLH28" s="780"/>
      <c r="QLI28" s="780"/>
      <c r="QLJ28" s="780"/>
      <c r="QLK28" s="780"/>
      <c r="QLL28" s="780"/>
      <c r="QLM28" s="780"/>
      <c r="QLN28" s="780"/>
      <c r="QLO28" s="780"/>
      <c r="QLP28" s="780"/>
      <c r="QLQ28" s="780"/>
      <c r="QLR28" s="780"/>
      <c r="QLS28" s="780"/>
      <c r="QLT28" s="780"/>
      <c r="QLU28" s="780"/>
      <c r="QLV28" s="780"/>
      <c r="QLW28" s="780"/>
      <c r="QLX28" s="780"/>
      <c r="QLY28" s="780"/>
      <c r="QLZ28" s="780"/>
      <c r="QMA28" s="780"/>
      <c r="QMB28" s="780"/>
      <c r="QMC28" s="780"/>
      <c r="QMD28" s="780"/>
      <c r="QME28" s="780"/>
      <c r="QMF28" s="780"/>
      <c r="QMG28" s="780"/>
      <c r="QMH28" s="780"/>
      <c r="QMI28" s="780"/>
      <c r="QMJ28" s="780"/>
      <c r="QMK28" s="780"/>
      <c r="QML28" s="780"/>
      <c r="QMM28" s="780"/>
      <c r="QMN28" s="780"/>
      <c r="QMO28" s="780"/>
      <c r="QMP28" s="780"/>
      <c r="QMQ28" s="780"/>
      <c r="QMR28" s="780"/>
      <c r="QMS28" s="780"/>
      <c r="QMT28" s="780"/>
      <c r="QMU28" s="780"/>
      <c r="QMV28" s="780"/>
      <c r="QMW28" s="780"/>
      <c r="QMX28" s="780"/>
      <c r="QMY28" s="780"/>
      <c r="QMZ28" s="780"/>
      <c r="QNA28" s="780"/>
      <c r="QNB28" s="780"/>
      <c r="QNC28" s="780"/>
      <c r="QND28" s="780"/>
      <c r="QNE28" s="780"/>
      <c r="QNF28" s="780"/>
      <c r="QNG28" s="780"/>
      <c r="QNH28" s="780"/>
      <c r="QNI28" s="780"/>
      <c r="QNJ28" s="780"/>
      <c r="QNK28" s="780"/>
      <c r="QNL28" s="780"/>
      <c r="QNM28" s="780"/>
      <c r="QNN28" s="780"/>
      <c r="QNO28" s="780"/>
      <c r="QNP28" s="780"/>
      <c r="QNQ28" s="780"/>
      <c r="QNR28" s="780"/>
      <c r="QNS28" s="780"/>
      <c r="QNT28" s="780"/>
      <c r="QNU28" s="780"/>
      <c r="QNV28" s="780"/>
      <c r="QNW28" s="780"/>
      <c r="QNX28" s="780"/>
      <c r="QNY28" s="780"/>
      <c r="QNZ28" s="780"/>
      <c r="QOA28" s="780"/>
      <c r="QOB28" s="780"/>
      <c r="QOC28" s="780"/>
      <c r="QOD28" s="780"/>
      <c r="QOE28" s="780"/>
      <c r="QOF28" s="780"/>
      <c r="QOG28" s="780"/>
      <c r="QOH28" s="780"/>
      <c r="QOI28" s="780"/>
      <c r="QOJ28" s="780"/>
      <c r="QOK28" s="780"/>
      <c r="QOL28" s="780"/>
      <c r="QOM28" s="780"/>
      <c r="QON28" s="780"/>
      <c r="QOO28" s="780"/>
      <c r="QOP28" s="780"/>
      <c r="QOQ28" s="780"/>
      <c r="QOR28" s="780"/>
      <c r="QOS28" s="780"/>
      <c r="QOT28" s="780"/>
      <c r="QOU28" s="780"/>
      <c r="QOV28" s="780"/>
      <c r="QOW28" s="780"/>
      <c r="QOX28" s="780"/>
      <c r="QOY28" s="780"/>
      <c r="QOZ28" s="780"/>
      <c r="QPA28" s="780"/>
      <c r="QPB28" s="780"/>
      <c r="QPC28" s="780"/>
      <c r="QPD28" s="780"/>
      <c r="QPE28" s="780"/>
      <c r="QPF28" s="780"/>
      <c r="QPG28" s="780"/>
      <c r="QPH28" s="780"/>
      <c r="QPI28" s="780"/>
      <c r="QPJ28" s="780"/>
      <c r="QPK28" s="780"/>
      <c r="QPL28" s="780"/>
      <c r="QPM28" s="780"/>
      <c r="QPN28" s="780"/>
      <c r="QPO28" s="780"/>
      <c r="QPP28" s="780"/>
      <c r="QPQ28" s="780"/>
      <c r="QPR28" s="780"/>
      <c r="QPS28" s="780"/>
      <c r="QPT28" s="780"/>
      <c r="QPU28" s="780"/>
      <c r="QPV28" s="780"/>
      <c r="QPW28" s="780"/>
      <c r="QPX28" s="780"/>
      <c r="QPY28" s="780"/>
      <c r="QPZ28" s="780"/>
      <c r="QQA28" s="780"/>
      <c r="QQB28" s="780"/>
      <c r="QQC28" s="780"/>
      <c r="QQD28" s="780"/>
      <c r="QQE28" s="780"/>
      <c r="QQF28" s="780"/>
      <c r="QQG28" s="780"/>
      <c r="QQH28" s="780"/>
      <c r="QQI28" s="780"/>
      <c r="QQJ28" s="780"/>
      <c r="QQK28" s="780"/>
      <c r="QQL28" s="780"/>
      <c r="QQM28" s="780"/>
      <c r="QQN28" s="780"/>
      <c r="QQO28" s="780"/>
      <c r="QQP28" s="780"/>
      <c r="QQQ28" s="780"/>
      <c r="QQR28" s="780"/>
      <c r="QQS28" s="780"/>
      <c r="QQT28" s="780"/>
      <c r="QQU28" s="780"/>
      <c r="QQV28" s="780"/>
      <c r="QQW28" s="780"/>
      <c r="QQX28" s="780"/>
      <c r="QQY28" s="780"/>
      <c r="QQZ28" s="780"/>
      <c r="QRA28" s="780"/>
      <c r="QRB28" s="780"/>
      <c r="QRC28" s="780"/>
      <c r="QRD28" s="780"/>
      <c r="QRE28" s="780"/>
      <c r="QRF28" s="780"/>
      <c r="QRG28" s="780"/>
      <c r="QRH28" s="780"/>
      <c r="QRI28" s="780"/>
      <c r="QRJ28" s="780"/>
      <c r="QRK28" s="780"/>
      <c r="QRL28" s="780"/>
      <c r="QRM28" s="780"/>
      <c r="QRN28" s="780"/>
      <c r="QRO28" s="780"/>
      <c r="QRP28" s="780"/>
      <c r="QRQ28" s="780"/>
      <c r="QRR28" s="780"/>
      <c r="QRS28" s="780"/>
      <c r="QRT28" s="780"/>
      <c r="QRU28" s="780"/>
      <c r="QRV28" s="780"/>
      <c r="QRW28" s="780"/>
      <c r="QRX28" s="780"/>
      <c r="QRY28" s="780"/>
      <c r="QRZ28" s="780"/>
      <c r="QSA28" s="780"/>
      <c r="QSB28" s="780"/>
      <c r="QSC28" s="780"/>
      <c r="QSD28" s="780"/>
      <c r="QSE28" s="780"/>
      <c r="QSF28" s="780"/>
      <c r="QSG28" s="780"/>
      <c r="QSH28" s="780"/>
      <c r="QSI28" s="780"/>
      <c r="QSJ28" s="780"/>
      <c r="QSK28" s="780"/>
      <c r="QSL28" s="780"/>
      <c r="QSM28" s="780"/>
      <c r="QSN28" s="780"/>
      <c r="QSO28" s="780"/>
      <c r="QSP28" s="780"/>
      <c r="QSQ28" s="780"/>
      <c r="QSR28" s="780"/>
      <c r="QSS28" s="780"/>
      <c r="QST28" s="780"/>
      <c r="QSU28" s="780"/>
      <c r="QSV28" s="780"/>
      <c r="QSW28" s="780"/>
      <c r="QSX28" s="780"/>
      <c r="QSY28" s="780"/>
      <c r="QSZ28" s="780"/>
      <c r="QTA28" s="780"/>
      <c r="QTB28" s="780"/>
      <c r="QTC28" s="780"/>
      <c r="QTD28" s="780"/>
      <c r="QTE28" s="780"/>
      <c r="QTF28" s="780"/>
      <c r="QTG28" s="780"/>
      <c r="QTH28" s="780"/>
      <c r="QTI28" s="780"/>
      <c r="QTJ28" s="780"/>
      <c r="QTK28" s="780"/>
      <c r="QTL28" s="780"/>
      <c r="QTM28" s="780"/>
      <c r="QTN28" s="780"/>
      <c r="QTO28" s="780"/>
      <c r="QTP28" s="780"/>
      <c r="QTQ28" s="780"/>
      <c r="QTR28" s="780"/>
      <c r="QTS28" s="780"/>
      <c r="QTT28" s="780"/>
      <c r="QTU28" s="780"/>
      <c r="QTV28" s="780"/>
      <c r="QTW28" s="780"/>
      <c r="QTX28" s="780"/>
      <c r="QTY28" s="780"/>
      <c r="QTZ28" s="780"/>
      <c r="QUA28" s="780"/>
      <c r="QUB28" s="780"/>
      <c r="QUC28" s="780"/>
      <c r="QUD28" s="780"/>
      <c r="QUE28" s="780"/>
      <c r="QUF28" s="780"/>
      <c r="QUG28" s="780"/>
      <c r="QUH28" s="780"/>
      <c r="QUI28" s="780"/>
      <c r="QUJ28" s="780"/>
      <c r="QUK28" s="780"/>
      <c r="QUL28" s="780"/>
      <c r="QUM28" s="780"/>
      <c r="QUN28" s="780"/>
      <c r="QUO28" s="780"/>
      <c r="QUP28" s="780"/>
      <c r="QUQ28" s="780"/>
      <c r="QUR28" s="780"/>
      <c r="QUS28" s="780"/>
      <c r="QUT28" s="780"/>
      <c r="QUU28" s="780"/>
      <c r="QUV28" s="780"/>
      <c r="QUW28" s="780"/>
      <c r="QUX28" s="780"/>
      <c r="QUY28" s="780"/>
      <c r="QUZ28" s="780"/>
      <c r="QVA28" s="780"/>
      <c r="QVB28" s="780"/>
      <c r="QVC28" s="780"/>
      <c r="QVD28" s="780"/>
      <c r="QVE28" s="780"/>
      <c r="QVF28" s="780"/>
      <c r="QVG28" s="780"/>
      <c r="QVH28" s="780"/>
      <c r="QVI28" s="780"/>
      <c r="QVJ28" s="780"/>
      <c r="QVK28" s="780"/>
      <c r="QVL28" s="780"/>
      <c r="QVM28" s="780"/>
      <c r="QVN28" s="780"/>
      <c r="QVO28" s="780"/>
      <c r="QVP28" s="780"/>
      <c r="QVQ28" s="780"/>
      <c r="QVR28" s="780"/>
      <c r="QVS28" s="780"/>
      <c r="QVT28" s="780"/>
      <c r="QVU28" s="780"/>
      <c r="QVV28" s="780"/>
      <c r="QVW28" s="780"/>
      <c r="QVX28" s="780"/>
      <c r="QVY28" s="780"/>
      <c r="QVZ28" s="780"/>
      <c r="QWA28" s="780"/>
      <c r="QWB28" s="780"/>
      <c r="QWC28" s="780"/>
      <c r="QWD28" s="780"/>
      <c r="QWE28" s="780"/>
      <c r="QWF28" s="780"/>
      <c r="QWG28" s="780"/>
      <c r="QWH28" s="780"/>
      <c r="QWI28" s="780"/>
      <c r="QWJ28" s="780"/>
      <c r="QWK28" s="780"/>
      <c r="QWL28" s="780"/>
      <c r="QWM28" s="780"/>
      <c r="QWN28" s="780"/>
      <c r="QWO28" s="780"/>
      <c r="QWP28" s="780"/>
      <c r="QWQ28" s="780"/>
      <c r="QWR28" s="780"/>
      <c r="QWS28" s="780"/>
      <c r="QWT28" s="780"/>
      <c r="QWU28" s="780"/>
      <c r="QWV28" s="780"/>
      <c r="QWW28" s="780"/>
      <c r="QWX28" s="780"/>
      <c r="QWY28" s="780"/>
      <c r="QWZ28" s="780"/>
      <c r="QXA28" s="780"/>
      <c r="QXB28" s="780"/>
      <c r="QXC28" s="780"/>
      <c r="QXD28" s="780"/>
      <c r="QXE28" s="780"/>
      <c r="QXF28" s="780"/>
      <c r="QXG28" s="780"/>
      <c r="QXH28" s="780"/>
      <c r="QXI28" s="780"/>
      <c r="QXJ28" s="780"/>
      <c r="QXK28" s="780"/>
      <c r="QXL28" s="780"/>
      <c r="QXM28" s="780"/>
      <c r="QXN28" s="780"/>
      <c r="QXO28" s="780"/>
      <c r="QXP28" s="780"/>
      <c r="QXQ28" s="780"/>
      <c r="QXR28" s="780"/>
      <c r="QXS28" s="780"/>
      <c r="QXT28" s="780"/>
      <c r="QXU28" s="780"/>
      <c r="QXV28" s="780"/>
      <c r="QXW28" s="780"/>
      <c r="QXX28" s="780"/>
      <c r="QXY28" s="780"/>
      <c r="QXZ28" s="780"/>
      <c r="QYA28" s="780"/>
      <c r="QYB28" s="780"/>
      <c r="QYC28" s="780"/>
      <c r="QYD28" s="780"/>
      <c r="QYE28" s="780"/>
      <c r="QYF28" s="780"/>
      <c r="QYG28" s="780"/>
      <c r="QYH28" s="780"/>
      <c r="QYI28" s="780"/>
      <c r="QYJ28" s="780"/>
      <c r="QYK28" s="780"/>
      <c r="QYL28" s="780"/>
      <c r="QYM28" s="780"/>
      <c r="QYN28" s="780"/>
      <c r="QYO28" s="780"/>
      <c r="QYP28" s="780"/>
      <c r="QYQ28" s="780"/>
      <c r="QYR28" s="780"/>
      <c r="QYS28" s="780"/>
      <c r="QYT28" s="780"/>
      <c r="QYU28" s="780"/>
      <c r="QYV28" s="780"/>
      <c r="QYW28" s="780"/>
      <c r="QYX28" s="780"/>
      <c r="QYY28" s="780"/>
      <c r="QYZ28" s="780"/>
      <c r="QZA28" s="780"/>
      <c r="QZB28" s="780"/>
      <c r="QZC28" s="780"/>
      <c r="QZD28" s="780"/>
      <c r="QZE28" s="780"/>
      <c r="QZF28" s="780"/>
      <c r="QZG28" s="780"/>
      <c r="QZH28" s="780"/>
      <c r="QZI28" s="780"/>
      <c r="QZJ28" s="780"/>
      <c r="QZK28" s="780"/>
      <c r="QZL28" s="780"/>
      <c r="QZM28" s="780"/>
      <c r="QZN28" s="780"/>
      <c r="QZO28" s="780"/>
      <c r="QZP28" s="780"/>
      <c r="QZQ28" s="780"/>
      <c r="QZR28" s="780"/>
      <c r="QZS28" s="780"/>
      <c r="QZT28" s="780"/>
      <c r="QZU28" s="780"/>
      <c r="QZV28" s="780"/>
      <c r="QZW28" s="780"/>
      <c r="QZX28" s="780"/>
      <c r="QZY28" s="780"/>
      <c r="QZZ28" s="780"/>
      <c r="RAA28" s="780"/>
      <c r="RAB28" s="780"/>
      <c r="RAC28" s="780"/>
      <c r="RAD28" s="780"/>
      <c r="RAE28" s="780"/>
      <c r="RAF28" s="780"/>
      <c r="RAG28" s="780"/>
      <c r="RAH28" s="780"/>
      <c r="RAI28" s="780"/>
      <c r="RAJ28" s="780"/>
      <c r="RAK28" s="780"/>
      <c r="RAL28" s="780"/>
      <c r="RAM28" s="780"/>
      <c r="RAN28" s="780"/>
      <c r="RAO28" s="780"/>
      <c r="RAP28" s="780"/>
      <c r="RAQ28" s="780"/>
      <c r="RAR28" s="780"/>
      <c r="RAS28" s="780"/>
      <c r="RAT28" s="780"/>
      <c r="RAU28" s="780"/>
      <c r="RAV28" s="780"/>
      <c r="RAW28" s="780"/>
      <c r="RAX28" s="780"/>
      <c r="RAY28" s="780"/>
      <c r="RAZ28" s="780"/>
      <c r="RBA28" s="780"/>
      <c r="RBB28" s="780"/>
      <c r="RBC28" s="780"/>
      <c r="RBD28" s="780"/>
      <c r="RBE28" s="780"/>
      <c r="RBF28" s="780"/>
      <c r="RBG28" s="780"/>
      <c r="RBH28" s="780"/>
      <c r="RBI28" s="780"/>
      <c r="RBJ28" s="780"/>
      <c r="RBK28" s="780"/>
      <c r="RBL28" s="780"/>
      <c r="RBM28" s="780"/>
      <c r="RBN28" s="780"/>
      <c r="RBO28" s="780"/>
      <c r="RBP28" s="780"/>
      <c r="RBQ28" s="780"/>
      <c r="RBR28" s="780"/>
      <c r="RBS28" s="780"/>
      <c r="RBT28" s="780"/>
      <c r="RBU28" s="780"/>
      <c r="RBV28" s="780"/>
      <c r="RBW28" s="780"/>
      <c r="RBX28" s="780"/>
      <c r="RBY28" s="780"/>
      <c r="RBZ28" s="780"/>
      <c r="RCA28" s="780"/>
      <c r="RCB28" s="780"/>
      <c r="RCC28" s="780"/>
      <c r="RCD28" s="780"/>
      <c r="RCE28" s="780"/>
      <c r="RCF28" s="780"/>
      <c r="RCG28" s="780"/>
      <c r="RCH28" s="780"/>
      <c r="RCI28" s="780"/>
      <c r="RCJ28" s="780"/>
      <c r="RCK28" s="780"/>
      <c r="RCL28" s="780"/>
      <c r="RCM28" s="780"/>
      <c r="RCN28" s="780"/>
      <c r="RCO28" s="780"/>
      <c r="RCP28" s="780"/>
      <c r="RCQ28" s="780"/>
      <c r="RCR28" s="780"/>
      <c r="RCS28" s="780"/>
      <c r="RCT28" s="780"/>
      <c r="RCU28" s="780"/>
      <c r="RCV28" s="780"/>
      <c r="RCW28" s="780"/>
      <c r="RCX28" s="780"/>
      <c r="RCY28" s="780"/>
      <c r="RCZ28" s="780"/>
      <c r="RDA28" s="780"/>
      <c r="RDB28" s="780"/>
      <c r="RDC28" s="780"/>
      <c r="RDD28" s="780"/>
      <c r="RDE28" s="780"/>
      <c r="RDF28" s="780"/>
      <c r="RDG28" s="780"/>
      <c r="RDH28" s="780"/>
      <c r="RDI28" s="780"/>
      <c r="RDJ28" s="780"/>
      <c r="RDK28" s="780"/>
      <c r="RDL28" s="780"/>
      <c r="RDM28" s="780"/>
      <c r="RDN28" s="780"/>
      <c r="RDO28" s="780"/>
      <c r="RDP28" s="780"/>
      <c r="RDQ28" s="780"/>
      <c r="RDR28" s="780"/>
      <c r="RDS28" s="780"/>
      <c r="RDT28" s="780"/>
      <c r="RDU28" s="780"/>
      <c r="RDV28" s="780"/>
      <c r="RDW28" s="780"/>
      <c r="RDX28" s="780"/>
      <c r="RDY28" s="780"/>
      <c r="RDZ28" s="780"/>
      <c r="REA28" s="780"/>
      <c r="REB28" s="780"/>
      <c r="REC28" s="780"/>
      <c r="RED28" s="780"/>
      <c r="REE28" s="780"/>
      <c r="REF28" s="780"/>
      <c r="REG28" s="780"/>
      <c r="REH28" s="780"/>
      <c r="REI28" s="780"/>
      <c r="REJ28" s="780"/>
      <c r="REK28" s="780"/>
      <c r="REL28" s="780"/>
      <c r="REM28" s="780"/>
      <c r="REN28" s="780"/>
      <c r="REO28" s="780"/>
      <c r="REP28" s="780"/>
      <c r="REQ28" s="780"/>
      <c r="RER28" s="780"/>
      <c r="RES28" s="780"/>
      <c r="RET28" s="780"/>
      <c r="REU28" s="780"/>
      <c r="REV28" s="780"/>
      <c r="REW28" s="780"/>
      <c r="REX28" s="780"/>
      <c r="REY28" s="780"/>
      <c r="REZ28" s="780"/>
      <c r="RFA28" s="780"/>
      <c r="RFB28" s="780"/>
      <c r="RFC28" s="780"/>
      <c r="RFD28" s="780"/>
      <c r="RFE28" s="780"/>
      <c r="RFF28" s="780"/>
      <c r="RFG28" s="780"/>
      <c r="RFH28" s="780"/>
      <c r="RFI28" s="780"/>
      <c r="RFJ28" s="780"/>
      <c r="RFK28" s="780"/>
      <c r="RFL28" s="780"/>
      <c r="RFM28" s="780"/>
      <c r="RFN28" s="780"/>
      <c r="RFO28" s="780"/>
      <c r="RFP28" s="780"/>
      <c r="RFQ28" s="780"/>
      <c r="RFR28" s="780"/>
      <c r="RFS28" s="780"/>
      <c r="RFT28" s="780"/>
      <c r="RFU28" s="780"/>
      <c r="RFV28" s="780"/>
      <c r="RFW28" s="780"/>
      <c r="RFX28" s="780"/>
      <c r="RFY28" s="780"/>
      <c r="RFZ28" s="780"/>
      <c r="RGA28" s="780"/>
      <c r="RGB28" s="780"/>
      <c r="RGC28" s="780"/>
      <c r="RGD28" s="780"/>
      <c r="RGE28" s="780"/>
      <c r="RGF28" s="780"/>
      <c r="RGG28" s="780"/>
      <c r="RGH28" s="780"/>
      <c r="RGI28" s="780"/>
      <c r="RGJ28" s="780"/>
      <c r="RGK28" s="780"/>
      <c r="RGL28" s="780"/>
      <c r="RGM28" s="780"/>
      <c r="RGN28" s="780"/>
      <c r="RGO28" s="780"/>
      <c r="RGP28" s="780"/>
      <c r="RGQ28" s="780"/>
      <c r="RGR28" s="780"/>
      <c r="RGS28" s="780"/>
      <c r="RGT28" s="780"/>
      <c r="RGU28" s="780"/>
      <c r="RGV28" s="780"/>
      <c r="RGW28" s="780"/>
      <c r="RGX28" s="780"/>
      <c r="RGY28" s="780"/>
      <c r="RGZ28" s="780"/>
      <c r="RHA28" s="780"/>
      <c r="RHB28" s="780"/>
      <c r="RHC28" s="780"/>
      <c r="RHD28" s="780"/>
      <c r="RHE28" s="780"/>
      <c r="RHF28" s="780"/>
      <c r="RHG28" s="780"/>
      <c r="RHH28" s="780"/>
      <c r="RHI28" s="780"/>
      <c r="RHJ28" s="780"/>
      <c r="RHK28" s="780"/>
      <c r="RHL28" s="780"/>
      <c r="RHM28" s="780"/>
      <c r="RHN28" s="780"/>
      <c r="RHO28" s="780"/>
      <c r="RHP28" s="780"/>
      <c r="RHQ28" s="780"/>
      <c r="RHR28" s="780"/>
      <c r="RHS28" s="780"/>
      <c r="RHT28" s="780"/>
      <c r="RHU28" s="780"/>
      <c r="RHV28" s="780"/>
      <c r="RHW28" s="780"/>
      <c r="RHX28" s="780"/>
      <c r="RHY28" s="780"/>
      <c r="RHZ28" s="780"/>
      <c r="RIA28" s="780"/>
      <c r="RIB28" s="780"/>
      <c r="RIC28" s="780"/>
      <c r="RID28" s="780"/>
      <c r="RIE28" s="780"/>
      <c r="RIF28" s="780"/>
      <c r="RIG28" s="780"/>
      <c r="RIH28" s="780"/>
      <c r="RII28" s="780"/>
      <c r="RIJ28" s="780"/>
      <c r="RIK28" s="780"/>
      <c r="RIL28" s="780"/>
      <c r="RIM28" s="780"/>
      <c r="RIN28" s="780"/>
      <c r="RIO28" s="780"/>
      <c r="RIP28" s="780"/>
      <c r="RIQ28" s="780"/>
      <c r="RIR28" s="780"/>
      <c r="RIS28" s="780"/>
      <c r="RIT28" s="780"/>
      <c r="RIU28" s="780"/>
      <c r="RIV28" s="780"/>
      <c r="RIW28" s="780"/>
      <c r="RIX28" s="780"/>
      <c r="RIY28" s="780"/>
      <c r="RIZ28" s="780"/>
      <c r="RJA28" s="780"/>
      <c r="RJB28" s="780"/>
      <c r="RJC28" s="780"/>
      <c r="RJD28" s="780"/>
      <c r="RJE28" s="780"/>
      <c r="RJF28" s="780"/>
      <c r="RJG28" s="780"/>
      <c r="RJH28" s="780"/>
      <c r="RJI28" s="780"/>
      <c r="RJJ28" s="780"/>
      <c r="RJK28" s="780"/>
      <c r="RJL28" s="780"/>
      <c r="RJM28" s="780"/>
      <c r="RJN28" s="780"/>
      <c r="RJO28" s="780"/>
      <c r="RJP28" s="780"/>
      <c r="RJQ28" s="780"/>
      <c r="RJR28" s="780"/>
      <c r="RJS28" s="780"/>
      <c r="RJT28" s="780"/>
      <c r="RJU28" s="780"/>
      <c r="RJV28" s="780"/>
      <c r="RJW28" s="780"/>
      <c r="RJX28" s="780"/>
      <c r="RJY28" s="780"/>
      <c r="RJZ28" s="780"/>
      <c r="RKA28" s="780"/>
      <c r="RKB28" s="780"/>
      <c r="RKC28" s="780"/>
      <c r="RKD28" s="780"/>
      <c r="RKE28" s="780"/>
      <c r="RKF28" s="780"/>
      <c r="RKG28" s="780"/>
      <c r="RKH28" s="780"/>
      <c r="RKI28" s="780"/>
      <c r="RKJ28" s="780"/>
      <c r="RKK28" s="780"/>
      <c r="RKL28" s="780"/>
      <c r="RKM28" s="780"/>
      <c r="RKN28" s="780"/>
      <c r="RKO28" s="780"/>
      <c r="RKP28" s="780"/>
      <c r="RKQ28" s="780"/>
      <c r="RKR28" s="780"/>
      <c r="RKS28" s="780"/>
      <c r="RKT28" s="780"/>
      <c r="RKU28" s="780"/>
      <c r="RKV28" s="780"/>
      <c r="RKW28" s="780"/>
      <c r="RKX28" s="780"/>
      <c r="RKY28" s="780"/>
      <c r="RKZ28" s="780"/>
      <c r="RLA28" s="780"/>
      <c r="RLB28" s="780"/>
      <c r="RLC28" s="780"/>
      <c r="RLD28" s="780"/>
      <c r="RLE28" s="780"/>
      <c r="RLF28" s="780"/>
      <c r="RLG28" s="780"/>
      <c r="RLH28" s="780"/>
      <c r="RLI28" s="780"/>
      <c r="RLJ28" s="780"/>
      <c r="RLK28" s="780"/>
      <c r="RLL28" s="780"/>
      <c r="RLM28" s="780"/>
      <c r="RLN28" s="780"/>
      <c r="RLO28" s="780"/>
      <c r="RLP28" s="780"/>
      <c r="RLQ28" s="780"/>
      <c r="RLR28" s="780"/>
      <c r="RLS28" s="780"/>
      <c r="RLT28" s="780"/>
      <c r="RLU28" s="780"/>
      <c r="RLV28" s="780"/>
      <c r="RLW28" s="780"/>
      <c r="RLX28" s="780"/>
      <c r="RLY28" s="780"/>
      <c r="RLZ28" s="780"/>
      <c r="RMA28" s="780"/>
      <c r="RMB28" s="780"/>
      <c r="RMC28" s="780"/>
      <c r="RMD28" s="780"/>
      <c r="RME28" s="780"/>
      <c r="RMF28" s="780"/>
      <c r="RMG28" s="780"/>
      <c r="RMH28" s="780"/>
      <c r="RMI28" s="780"/>
      <c r="RMJ28" s="780"/>
      <c r="RMK28" s="780"/>
      <c r="RML28" s="780"/>
      <c r="RMM28" s="780"/>
      <c r="RMN28" s="780"/>
      <c r="RMO28" s="780"/>
      <c r="RMP28" s="780"/>
      <c r="RMQ28" s="780"/>
      <c r="RMR28" s="780"/>
      <c r="RMS28" s="780"/>
      <c r="RMT28" s="780"/>
      <c r="RMU28" s="780"/>
      <c r="RMV28" s="780"/>
      <c r="RMW28" s="780"/>
      <c r="RMX28" s="780"/>
      <c r="RMY28" s="780"/>
      <c r="RMZ28" s="780"/>
      <c r="RNA28" s="780"/>
      <c r="RNB28" s="780"/>
      <c r="RNC28" s="780"/>
      <c r="RND28" s="780"/>
      <c r="RNE28" s="780"/>
      <c r="RNF28" s="780"/>
      <c r="RNG28" s="780"/>
      <c r="RNH28" s="780"/>
      <c r="RNI28" s="780"/>
      <c r="RNJ28" s="780"/>
      <c r="RNK28" s="780"/>
      <c r="RNL28" s="780"/>
      <c r="RNM28" s="780"/>
      <c r="RNN28" s="780"/>
      <c r="RNO28" s="780"/>
      <c r="RNP28" s="780"/>
      <c r="RNQ28" s="780"/>
      <c r="RNR28" s="780"/>
      <c r="RNS28" s="780"/>
      <c r="RNT28" s="780"/>
      <c r="RNU28" s="780"/>
      <c r="RNV28" s="780"/>
      <c r="RNW28" s="780"/>
      <c r="RNX28" s="780"/>
      <c r="RNY28" s="780"/>
      <c r="RNZ28" s="780"/>
      <c r="ROA28" s="780"/>
      <c r="ROB28" s="780"/>
      <c r="ROC28" s="780"/>
      <c r="ROD28" s="780"/>
      <c r="ROE28" s="780"/>
      <c r="ROF28" s="780"/>
      <c r="ROG28" s="780"/>
      <c r="ROH28" s="780"/>
      <c r="ROI28" s="780"/>
      <c r="ROJ28" s="780"/>
      <c r="ROK28" s="780"/>
      <c r="ROL28" s="780"/>
      <c r="ROM28" s="780"/>
      <c r="RON28" s="780"/>
      <c r="ROO28" s="780"/>
      <c r="ROP28" s="780"/>
      <c r="ROQ28" s="780"/>
      <c r="ROR28" s="780"/>
      <c r="ROS28" s="780"/>
      <c r="ROT28" s="780"/>
      <c r="ROU28" s="780"/>
      <c r="ROV28" s="780"/>
      <c r="ROW28" s="780"/>
      <c r="ROX28" s="780"/>
      <c r="ROY28" s="780"/>
      <c r="ROZ28" s="780"/>
      <c r="RPA28" s="780"/>
      <c r="RPB28" s="780"/>
      <c r="RPC28" s="780"/>
      <c r="RPD28" s="780"/>
      <c r="RPE28" s="780"/>
      <c r="RPF28" s="780"/>
      <c r="RPG28" s="780"/>
      <c r="RPH28" s="780"/>
      <c r="RPI28" s="780"/>
      <c r="RPJ28" s="780"/>
      <c r="RPK28" s="780"/>
      <c r="RPL28" s="780"/>
      <c r="RPM28" s="780"/>
      <c r="RPN28" s="780"/>
      <c r="RPO28" s="780"/>
      <c r="RPP28" s="780"/>
      <c r="RPQ28" s="780"/>
      <c r="RPR28" s="780"/>
      <c r="RPS28" s="780"/>
      <c r="RPT28" s="780"/>
      <c r="RPU28" s="780"/>
      <c r="RPV28" s="780"/>
      <c r="RPW28" s="780"/>
      <c r="RPX28" s="780"/>
      <c r="RPY28" s="780"/>
      <c r="RPZ28" s="780"/>
      <c r="RQA28" s="780"/>
      <c r="RQB28" s="780"/>
      <c r="RQC28" s="780"/>
      <c r="RQD28" s="780"/>
      <c r="RQE28" s="780"/>
      <c r="RQF28" s="780"/>
      <c r="RQG28" s="780"/>
      <c r="RQH28" s="780"/>
      <c r="RQI28" s="780"/>
      <c r="RQJ28" s="780"/>
      <c r="RQK28" s="780"/>
      <c r="RQL28" s="780"/>
      <c r="RQM28" s="780"/>
      <c r="RQN28" s="780"/>
      <c r="RQO28" s="780"/>
      <c r="RQP28" s="780"/>
      <c r="RQQ28" s="780"/>
      <c r="RQR28" s="780"/>
      <c r="RQS28" s="780"/>
      <c r="RQT28" s="780"/>
      <c r="RQU28" s="780"/>
      <c r="RQV28" s="780"/>
      <c r="RQW28" s="780"/>
      <c r="RQX28" s="780"/>
      <c r="RQY28" s="780"/>
      <c r="RQZ28" s="780"/>
      <c r="RRA28" s="780"/>
      <c r="RRB28" s="780"/>
      <c r="RRC28" s="780"/>
      <c r="RRD28" s="780"/>
      <c r="RRE28" s="780"/>
      <c r="RRF28" s="780"/>
      <c r="RRG28" s="780"/>
      <c r="RRH28" s="780"/>
      <c r="RRI28" s="780"/>
      <c r="RRJ28" s="780"/>
      <c r="RRK28" s="780"/>
      <c r="RRL28" s="780"/>
      <c r="RRM28" s="780"/>
      <c r="RRN28" s="780"/>
      <c r="RRO28" s="780"/>
      <c r="RRP28" s="780"/>
      <c r="RRQ28" s="780"/>
      <c r="RRR28" s="780"/>
      <c r="RRS28" s="780"/>
      <c r="RRT28" s="780"/>
      <c r="RRU28" s="780"/>
      <c r="RRV28" s="780"/>
      <c r="RRW28" s="780"/>
      <c r="RRX28" s="780"/>
      <c r="RRY28" s="780"/>
      <c r="RRZ28" s="780"/>
      <c r="RSA28" s="780"/>
      <c r="RSB28" s="780"/>
      <c r="RSC28" s="780"/>
      <c r="RSD28" s="780"/>
      <c r="RSE28" s="780"/>
      <c r="RSF28" s="780"/>
      <c r="RSG28" s="780"/>
      <c r="RSH28" s="780"/>
      <c r="RSI28" s="780"/>
      <c r="RSJ28" s="780"/>
      <c r="RSK28" s="780"/>
      <c r="RSL28" s="780"/>
      <c r="RSM28" s="780"/>
      <c r="RSN28" s="780"/>
      <c r="RSO28" s="780"/>
      <c r="RSP28" s="780"/>
      <c r="RSQ28" s="780"/>
      <c r="RSR28" s="780"/>
      <c r="RSS28" s="780"/>
      <c r="RST28" s="780"/>
      <c r="RSU28" s="780"/>
      <c r="RSV28" s="780"/>
      <c r="RSW28" s="780"/>
      <c r="RSX28" s="780"/>
      <c r="RSY28" s="780"/>
      <c r="RSZ28" s="780"/>
      <c r="RTA28" s="780"/>
      <c r="RTB28" s="780"/>
      <c r="RTC28" s="780"/>
      <c r="RTD28" s="780"/>
      <c r="RTE28" s="780"/>
      <c r="RTF28" s="780"/>
      <c r="RTG28" s="780"/>
      <c r="RTH28" s="780"/>
      <c r="RTI28" s="780"/>
      <c r="RTJ28" s="780"/>
      <c r="RTK28" s="780"/>
      <c r="RTL28" s="780"/>
      <c r="RTM28" s="780"/>
      <c r="RTN28" s="780"/>
      <c r="RTO28" s="780"/>
      <c r="RTP28" s="780"/>
      <c r="RTQ28" s="780"/>
      <c r="RTR28" s="780"/>
      <c r="RTS28" s="780"/>
      <c r="RTT28" s="780"/>
      <c r="RTU28" s="780"/>
      <c r="RTV28" s="780"/>
      <c r="RTW28" s="780"/>
      <c r="RTX28" s="780"/>
      <c r="RTY28" s="780"/>
      <c r="RTZ28" s="780"/>
      <c r="RUA28" s="780"/>
      <c r="RUB28" s="780"/>
      <c r="RUC28" s="780"/>
      <c r="RUD28" s="780"/>
      <c r="RUE28" s="780"/>
      <c r="RUF28" s="780"/>
      <c r="RUG28" s="780"/>
      <c r="RUH28" s="780"/>
      <c r="RUI28" s="780"/>
      <c r="RUJ28" s="780"/>
      <c r="RUK28" s="780"/>
      <c r="RUL28" s="780"/>
      <c r="RUM28" s="780"/>
      <c r="RUN28" s="780"/>
      <c r="RUO28" s="780"/>
      <c r="RUP28" s="780"/>
      <c r="RUQ28" s="780"/>
      <c r="RUR28" s="780"/>
      <c r="RUS28" s="780"/>
      <c r="RUT28" s="780"/>
      <c r="RUU28" s="780"/>
      <c r="RUV28" s="780"/>
      <c r="RUW28" s="780"/>
      <c r="RUX28" s="780"/>
      <c r="RUY28" s="780"/>
      <c r="RUZ28" s="780"/>
      <c r="RVA28" s="780"/>
      <c r="RVB28" s="780"/>
      <c r="RVC28" s="780"/>
      <c r="RVD28" s="780"/>
      <c r="RVE28" s="780"/>
      <c r="RVF28" s="780"/>
      <c r="RVG28" s="780"/>
      <c r="RVH28" s="780"/>
      <c r="RVI28" s="780"/>
      <c r="RVJ28" s="780"/>
      <c r="RVK28" s="780"/>
      <c r="RVL28" s="780"/>
      <c r="RVM28" s="780"/>
      <c r="RVN28" s="780"/>
      <c r="RVO28" s="780"/>
      <c r="RVP28" s="780"/>
      <c r="RVQ28" s="780"/>
      <c r="RVR28" s="780"/>
      <c r="RVS28" s="780"/>
      <c r="RVT28" s="780"/>
      <c r="RVU28" s="780"/>
      <c r="RVV28" s="780"/>
      <c r="RVW28" s="780"/>
      <c r="RVX28" s="780"/>
      <c r="RVY28" s="780"/>
      <c r="RVZ28" s="780"/>
      <c r="RWA28" s="780"/>
      <c r="RWB28" s="780"/>
      <c r="RWC28" s="780"/>
      <c r="RWD28" s="780"/>
      <c r="RWE28" s="780"/>
      <c r="RWF28" s="780"/>
      <c r="RWG28" s="780"/>
      <c r="RWH28" s="780"/>
      <c r="RWI28" s="780"/>
      <c r="RWJ28" s="780"/>
      <c r="RWK28" s="780"/>
      <c r="RWL28" s="780"/>
      <c r="RWM28" s="780"/>
      <c r="RWN28" s="780"/>
      <c r="RWO28" s="780"/>
      <c r="RWP28" s="780"/>
      <c r="RWQ28" s="780"/>
      <c r="RWR28" s="780"/>
      <c r="RWS28" s="780"/>
      <c r="RWT28" s="780"/>
      <c r="RWU28" s="780"/>
      <c r="RWV28" s="780"/>
      <c r="RWW28" s="780"/>
      <c r="RWX28" s="780"/>
      <c r="RWY28" s="780"/>
      <c r="RWZ28" s="780"/>
      <c r="RXA28" s="780"/>
      <c r="RXB28" s="780"/>
      <c r="RXC28" s="780"/>
      <c r="RXD28" s="780"/>
      <c r="RXE28" s="780"/>
      <c r="RXF28" s="780"/>
      <c r="RXG28" s="780"/>
      <c r="RXH28" s="780"/>
      <c r="RXI28" s="780"/>
      <c r="RXJ28" s="780"/>
      <c r="RXK28" s="780"/>
      <c r="RXL28" s="780"/>
      <c r="RXM28" s="780"/>
      <c r="RXN28" s="780"/>
      <c r="RXO28" s="780"/>
      <c r="RXP28" s="780"/>
      <c r="RXQ28" s="780"/>
      <c r="RXR28" s="780"/>
      <c r="RXS28" s="780"/>
      <c r="RXT28" s="780"/>
      <c r="RXU28" s="780"/>
      <c r="RXV28" s="780"/>
      <c r="RXW28" s="780"/>
      <c r="RXX28" s="780"/>
      <c r="RXY28" s="780"/>
      <c r="RXZ28" s="780"/>
      <c r="RYA28" s="780"/>
      <c r="RYB28" s="780"/>
      <c r="RYC28" s="780"/>
      <c r="RYD28" s="780"/>
      <c r="RYE28" s="780"/>
      <c r="RYF28" s="780"/>
      <c r="RYG28" s="780"/>
      <c r="RYH28" s="780"/>
      <c r="RYI28" s="780"/>
      <c r="RYJ28" s="780"/>
      <c r="RYK28" s="780"/>
      <c r="RYL28" s="780"/>
      <c r="RYM28" s="780"/>
      <c r="RYN28" s="780"/>
      <c r="RYO28" s="780"/>
      <c r="RYP28" s="780"/>
      <c r="RYQ28" s="780"/>
      <c r="RYR28" s="780"/>
      <c r="RYS28" s="780"/>
      <c r="RYT28" s="780"/>
      <c r="RYU28" s="780"/>
      <c r="RYV28" s="780"/>
      <c r="RYW28" s="780"/>
      <c r="RYX28" s="780"/>
      <c r="RYY28" s="780"/>
      <c r="RYZ28" s="780"/>
      <c r="RZA28" s="780"/>
      <c r="RZB28" s="780"/>
      <c r="RZC28" s="780"/>
      <c r="RZD28" s="780"/>
      <c r="RZE28" s="780"/>
      <c r="RZF28" s="780"/>
      <c r="RZG28" s="780"/>
      <c r="RZH28" s="780"/>
      <c r="RZI28" s="780"/>
      <c r="RZJ28" s="780"/>
      <c r="RZK28" s="780"/>
      <c r="RZL28" s="780"/>
      <c r="RZM28" s="780"/>
      <c r="RZN28" s="780"/>
      <c r="RZO28" s="780"/>
      <c r="RZP28" s="780"/>
      <c r="RZQ28" s="780"/>
      <c r="RZR28" s="780"/>
      <c r="RZS28" s="780"/>
      <c r="RZT28" s="780"/>
      <c r="RZU28" s="780"/>
      <c r="RZV28" s="780"/>
      <c r="RZW28" s="780"/>
      <c r="RZX28" s="780"/>
      <c r="RZY28" s="780"/>
      <c r="RZZ28" s="780"/>
      <c r="SAA28" s="780"/>
      <c r="SAB28" s="780"/>
      <c r="SAC28" s="780"/>
      <c r="SAD28" s="780"/>
      <c r="SAE28" s="780"/>
      <c r="SAF28" s="780"/>
      <c r="SAG28" s="780"/>
      <c r="SAH28" s="780"/>
      <c r="SAI28" s="780"/>
      <c r="SAJ28" s="780"/>
      <c r="SAK28" s="780"/>
      <c r="SAL28" s="780"/>
      <c r="SAM28" s="780"/>
      <c r="SAN28" s="780"/>
      <c r="SAO28" s="780"/>
      <c r="SAP28" s="780"/>
      <c r="SAQ28" s="780"/>
      <c r="SAR28" s="780"/>
      <c r="SAS28" s="780"/>
      <c r="SAT28" s="780"/>
      <c r="SAU28" s="780"/>
      <c r="SAV28" s="780"/>
      <c r="SAW28" s="780"/>
      <c r="SAX28" s="780"/>
      <c r="SAY28" s="780"/>
      <c r="SAZ28" s="780"/>
      <c r="SBA28" s="780"/>
      <c r="SBB28" s="780"/>
      <c r="SBC28" s="780"/>
      <c r="SBD28" s="780"/>
      <c r="SBE28" s="780"/>
      <c r="SBF28" s="780"/>
      <c r="SBG28" s="780"/>
      <c r="SBH28" s="780"/>
      <c r="SBI28" s="780"/>
      <c r="SBJ28" s="780"/>
      <c r="SBK28" s="780"/>
      <c r="SBL28" s="780"/>
      <c r="SBM28" s="780"/>
      <c r="SBN28" s="780"/>
      <c r="SBO28" s="780"/>
      <c r="SBP28" s="780"/>
      <c r="SBQ28" s="780"/>
      <c r="SBR28" s="780"/>
      <c r="SBS28" s="780"/>
      <c r="SBT28" s="780"/>
      <c r="SBU28" s="780"/>
      <c r="SBV28" s="780"/>
      <c r="SBW28" s="780"/>
      <c r="SBX28" s="780"/>
      <c r="SBY28" s="780"/>
      <c r="SBZ28" s="780"/>
      <c r="SCA28" s="780"/>
      <c r="SCB28" s="780"/>
      <c r="SCC28" s="780"/>
      <c r="SCD28" s="780"/>
      <c r="SCE28" s="780"/>
      <c r="SCF28" s="780"/>
      <c r="SCG28" s="780"/>
      <c r="SCH28" s="780"/>
      <c r="SCI28" s="780"/>
      <c r="SCJ28" s="780"/>
      <c r="SCK28" s="780"/>
      <c r="SCL28" s="780"/>
      <c r="SCM28" s="780"/>
      <c r="SCN28" s="780"/>
      <c r="SCO28" s="780"/>
      <c r="SCP28" s="780"/>
      <c r="SCQ28" s="780"/>
      <c r="SCR28" s="780"/>
      <c r="SCS28" s="780"/>
      <c r="SCT28" s="780"/>
      <c r="SCU28" s="780"/>
      <c r="SCV28" s="780"/>
      <c r="SCW28" s="780"/>
      <c r="SCX28" s="780"/>
      <c r="SCY28" s="780"/>
      <c r="SCZ28" s="780"/>
      <c r="SDA28" s="780"/>
      <c r="SDB28" s="780"/>
      <c r="SDC28" s="780"/>
      <c r="SDD28" s="780"/>
      <c r="SDE28" s="780"/>
      <c r="SDF28" s="780"/>
      <c r="SDG28" s="780"/>
      <c r="SDH28" s="780"/>
      <c r="SDI28" s="780"/>
      <c r="SDJ28" s="780"/>
      <c r="SDK28" s="780"/>
      <c r="SDL28" s="780"/>
      <c r="SDM28" s="780"/>
      <c r="SDN28" s="780"/>
      <c r="SDO28" s="780"/>
      <c r="SDP28" s="780"/>
      <c r="SDQ28" s="780"/>
      <c r="SDR28" s="780"/>
      <c r="SDS28" s="780"/>
      <c r="SDT28" s="780"/>
      <c r="SDU28" s="780"/>
      <c r="SDV28" s="780"/>
      <c r="SDW28" s="780"/>
      <c r="SDX28" s="780"/>
      <c r="SDY28" s="780"/>
      <c r="SDZ28" s="780"/>
      <c r="SEA28" s="780"/>
      <c r="SEB28" s="780"/>
      <c r="SEC28" s="780"/>
      <c r="SED28" s="780"/>
      <c r="SEE28" s="780"/>
      <c r="SEF28" s="780"/>
      <c r="SEG28" s="780"/>
      <c r="SEH28" s="780"/>
      <c r="SEI28" s="780"/>
      <c r="SEJ28" s="780"/>
      <c r="SEK28" s="780"/>
      <c r="SEL28" s="780"/>
      <c r="SEM28" s="780"/>
      <c r="SEN28" s="780"/>
      <c r="SEO28" s="780"/>
      <c r="SEP28" s="780"/>
      <c r="SEQ28" s="780"/>
      <c r="SER28" s="780"/>
      <c r="SES28" s="780"/>
      <c r="SET28" s="780"/>
      <c r="SEU28" s="780"/>
      <c r="SEV28" s="780"/>
      <c r="SEW28" s="780"/>
      <c r="SEX28" s="780"/>
      <c r="SEY28" s="780"/>
      <c r="SEZ28" s="780"/>
      <c r="SFA28" s="780"/>
      <c r="SFB28" s="780"/>
      <c r="SFC28" s="780"/>
      <c r="SFD28" s="780"/>
      <c r="SFE28" s="780"/>
      <c r="SFF28" s="780"/>
      <c r="SFG28" s="780"/>
      <c r="SFH28" s="780"/>
      <c r="SFI28" s="780"/>
      <c r="SFJ28" s="780"/>
      <c r="SFK28" s="780"/>
      <c r="SFL28" s="780"/>
      <c r="SFM28" s="780"/>
      <c r="SFN28" s="780"/>
      <c r="SFO28" s="780"/>
      <c r="SFP28" s="780"/>
      <c r="SFQ28" s="780"/>
      <c r="SFR28" s="780"/>
      <c r="SFS28" s="780"/>
      <c r="SFT28" s="780"/>
      <c r="SFU28" s="780"/>
      <c r="SFV28" s="780"/>
      <c r="SFW28" s="780"/>
      <c r="SFX28" s="780"/>
      <c r="SFY28" s="780"/>
      <c r="SFZ28" s="780"/>
      <c r="SGA28" s="780"/>
      <c r="SGB28" s="780"/>
      <c r="SGC28" s="780"/>
      <c r="SGD28" s="780"/>
      <c r="SGE28" s="780"/>
      <c r="SGF28" s="780"/>
      <c r="SGG28" s="780"/>
      <c r="SGH28" s="780"/>
      <c r="SGI28" s="780"/>
      <c r="SGJ28" s="780"/>
      <c r="SGK28" s="780"/>
      <c r="SGL28" s="780"/>
      <c r="SGM28" s="780"/>
      <c r="SGN28" s="780"/>
      <c r="SGO28" s="780"/>
      <c r="SGP28" s="780"/>
      <c r="SGQ28" s="780"/>
      <c r="SGR28" s="780"/>
      <c r="SGS28" s="780"/>
      <c r="SGT28" s="780"/>
      <c r="SGU28" s="780"/>
      <c r="SGV28" s="780"/>
      <c r="SGW28" s="780"/>
      <c r="SGX28" s="780"/>
      <c r="SGY28" s="780"/>
      <c r="SGZ28" s="780"/>
      <c r="SHA28" s="780"/>
      <c r="SHB28" s="780"/>
      <c r="SHC28" s="780"/>
      <c r="SHD28" s="780"/>
      <c r="SHE28" s="780"/>
      <c r="SHF28" s="780"/>
      <c r="SHG28" s="780"/>
      <c r="SHH28" s="780"/>
      <c r="SHI28" s="780"/>
      <c r="SHJ28" s="780"/>
      <c r="SHK28" s="780"/>
      <c r="SHL28" s="780"/>
      <c r="SHM28" s="780"/>
      <c r="SHN28" s="780"/>
      <c r="SHO28" s="780"/>
      <c r="SHP28" s="780"/>
      <c r="SHQ28" s="780"/>
      <c r="SHR28" s="780"/>
      <c r="SHS28" s="780"/>
      <c r="SHT28" s="780"/>
      <c r="SHU28" s="780"/>
      <c r="SHV28" s="780"/>
      <c r="SHW28" s="780"/>
      <c r="SHX28" s="780"/>
      <c r="SHY28" s="780"/>
      <c r="SHZ28" s="780"/>
      <c r="SIA28" s="780"/>
      <c r="SIB28" s="780"/>
      <c r="SIC28" s="780"/>
      <c r="SID28" s="780"/>
      <c r="SIE28" s="780"/>
      <c r="SIF28" s="780"/>
      <c r="SIG28" s="780"/>
      <c r="SIH28" s="780"/>
      <c r="SII28" s="780"/>
      <c r="SIJ28" s="780"/>
      <c r="SIK28" s="780"/>
      <c r="SIL28" s="780"/>
      <c r="SIM28" s="780"/>
      <c r="SIN28" s="780"/>
      <c r="SIO28" s="780"/>
      <c r="SIP28" s="780"/>
      <c r="SIQ28" s="780"/>
      <c r="SIR28" s="780"/>
      <c r="SIS28" s="780"/>
      <c r="SIT28" s="780"/>
      <c r="SIU28" s="780"/>
      <c r="SIV28" s="780"/>
      <c r="SIW28" s="780"/>
      <c r="SIX28" s="780"/>
      <c r="SIY28" s="780"/>
      <c r="SIZ28" s="780"/>
      <c r="SJA28" s="780"/>
      <c r="SJB28" s="780"/>
      <c r="SJC28" s="780"/>
      <c r="SJD28" s="780"/>
      <c r="SJE28" s="780"/>
      <c r="SJF28" s="780"/>
      <c r="SJG28" s="780"/>
      <c r="SJH28" s="780"/>
      <c r="SJI28" s="780"/>
      <c r="SJJ28" s="780"/>
      <c r="SJK28" s="780"/>
      <c r="SJL28" s="780"/>
      <c r="SJM28" s="780"/>
      <c r="SJN28" s="780"/>
      <c r="SJO28" s="780"/>
      <c r="SJP28" s="780"/>
      <c r="SJQ28" s="780"/>
      <c r="SJR28" s="780"/>
      <c r="SJS28" s="780"/>
      <c r="SJT28" s="780"/>
      <c r="SJU28" s="780"/>
      <c r="SJV28" s="780"/>
      <c r="SJW28" s="780"/>
      <c r="SJX28" s="780"/>
      <c r="SJY28" s="780"/>
      <c r="SJZ28" s="780"/>
      <c r="SKA28" s="780"/>
      <c r="SKB28" s="780"/>
      <c r="SKC28" s="780"/>
      <c r="SKD28" s="780"/>
      <c r="SKE28" s="780"/>
      <c r="SKF28" s="780"/>
      <c r="SKG28" s="780"/>
      <c r="SKH28" s="780"/>
      <c r="SKI28" s="780"/>
      <c r="SKJ28" s="780"/>
      <c r="SKK28" s="780"/>
      <c r="SKL28" s="780"/>
      <c r="SKM28" s="780"/>
      <c r="SKN28" s="780"/>
      <c r="SKO28" s="780"/>
      <c r="SKP28" s="780"/>
      <c r="SKQ28" s="780"/>
      <c r="SKR28" s="780"/>
      <c r="SKS28" s="780"/>
      <c r="SKT28" s="780"/>
      <c r="SKU28" s="780"/>
      <c r="SKV28" s="780"/>
      <c r="SKW28" s="780"/>
      <c r="SKX28" s="780"/>
      <c r="SKY28" s="780"/>
      <c r="SKZ28" s="780"/>
      <c r="SLA28" s="780"/>
      <c r="SLB28" s="780"/>
      <c r="SLC28" s="780"/>
      <c r="SLD28" s="780"/>
      <c r="SLE28" s="780"/>
      <c r="SLF28" s="780"/>
      <c r="SLG28" s="780"/>
      <c r="SLH28" s="780"/>
      <c r="SLI28" s="780"/>
      <c r="SLJ28" s="780"/>
      <c r="SLK28" s="780"/>
      <c r="SLL28" s="780"/>
      <c r="SLM28" s="780"/>
      <c r="SLN28" s="780"/>
      <c r="SLO28" s="780"/>
      <c r="SLP28" s="780"/>
      <c r="SLQ28" s="780"/>
      <c r="SLR28" s="780"/>
      <c r="SLS28" s="780"/>
      <c r="SLT28" s="780"/>
      <c r="SLU28" s="780"/>
      <c r="SLV28" s="780"/>
      <c r="SLW28" s="780"/>
      <c r="SLX28" s="780"/>
      <c r="SLY28" s="780"/>
      <c r="SLZ28" s="780"/>
      <c r="SMA28" s="780"/>
      <c r="SMB28" s="780"/>
      <c r="SMC28" s="780"/>
      <c r="SMD28" s="780"/>
      <c r="SME28" s="780"/>
      <c r="SMF28" s="780"/>
      <c r="SMG28" s="780"/>
      <c r="SMH28" s="780"/>
      <c r="SMI28" s="780"/>
      <c r="SMJ28" s="780"/>
      <c r="SMK28" s="780"/>
      <c r="SML28" s="780"/>
      <c r="SMM28" s="780"/>
      <c r="SMN28" s="780"/>
      <c r="SMO28" s="780"/>
      <c r="SMP28" s="780"/>
      <c r="SMQ28" s="780"/>
      <c r="SMR28" s="780"/>
      <c r="SMS28" s="780"/>
      <c r="SMT28" s="780"/>
      <c r="SMU28" s="780"/>
      <c r="SMV28" s="780"/>
      <c r="SMW28" s="780"/>
      <c r="SMX28" s="780"/>
      <c r="SMY28" s="780"/>
      <c r="SMZ28" s="780"/>
      <c r="SNA28" s="780"/>
      <c r="SNB28" s="780"/>
      <c r="SNC28" s="780"/>
      <c r="SND28" s="780"/>
      <c r="SNE28" s="780"/>
      <c r="SNF28" s="780"/>
      <c r="SNG28" s="780"/>
      <c r="SNH28" s="780"/>
      <c r="SNI28" s="780"/>
      <c r="SNJ28" s="780"/>
      <c r="SNK28" s="780"/>
      <c r="SNL28" s="780"/>
      <c r="SNM28" s="780"/>
      <c r="SNN28" s="780"/>
      <c r="SNO28" s="780"/>
      <c r="SNP28" s="780"/>
      <c r="SNQ28" s="780"/>
      <c r="SNR28" s="780"/>
      <c r="SNS28" s="780"/>
      <c r="SNT28" s="780"/>
      <c r="SNU28" s="780"/>
      <c r="SNV28" s="780"/>
      <c r="SNW28" s="780"/>
      <c r="SNX28" s="780"/>
      <c r="SNY28" s="780"/>
      <c r="SNZ28" s="780"/>
      <c r="SOA28" s="780"/>
      <c r="SOB28" s="780"/>
      <c r="SOC28" s="780"/>
      <c r="SOD28" s="780"/>
      <c r="SOE28" s="780"/>
      <c r="SOF28" s="780"/>
      <c r="SOG28" s="780"/>
      <c r="SOH28" s="780"/>
      <c r="SOI28" s="780"/>
      <c r="SOJ28" s="780"/>
      <c r="SOK28" s="780"/>
      <c r="SOL28" s="780"/>
      <c r="SOM28" s="780"/>
      <c r="SON28" s="780"/>
      <c r="SOO28" s="780"/>
      <c r="SOP28" s="780"/>
      <c r="SOQ28" s="780"/>
      <c r="SOR28" s="780"/>
      <c r="SOS28" s="780"/>
      <c r="SOT28" s="780"/>
      <c r="SOU28" s="780"/>
      <c r="SOV28" s="780"/>
      <c r="SOW28" s="780"/>
      <c r="SOX28" s="780"/>
      <c r="SOY28" s="780"/>
      <c r="SOZ28" s="780"/>
      <c r="SPA28" s="780"/>
      <c r="SPB28" s="780"/>
      <c r="SPC28" s="780"/>
      <c r="SPD28" s="780"/>
      <c r="SPE28" s="780"/>
      <c r="SPF28" s="780"/>
      <c r="SPG28" s="780"/>
      <c r="SPH28" s="780"/>
      <c r="SPI28" s="780"/>
      <c r="SPJ28" s="780"/>
      <c r="SPK28" s="780"/>
      <c r="SPL28" s="780"/>
      <c r="SPM28" s="780"/>
      <c r="SPN28" s="780"/>
      <c r="SPO28" s="780"/>
      <c r="SPP28" s="780"/>
      <c r="SPQ28" s="780"/>
      <c r="SPR28" s="780"/>
      <c r="SPS28" s="780"/>
      <c r="SPT28" s="780"/>
      <c r="SPU28" s="780"/>
      <c r="SPV28" s="780"/>
      <c r="SPW28" s="780"/>
      <c r="SPX28" s="780"/>
      <c r="SPY28" s="780"/>
      <c r="SPZ28" s="780"/>
      <c r="SQA28" s="780"/>
      <c r="SQB28" s="780"/>
      <c r="SQC28" s="780"/>
      <c r="SQD28" s="780"/>
      <c r="SQE28" s="780"/>
      <c r="SQF28" s="780"/>
      <c r="SQG28" s="780"/>
      <c r="SQH28" s="780"/>
      <c r="SQI28" s="780"/>
      <c r="SQJ28" s="780"/>
      <c r="SQK28" s="780"/>
      <c r="SQL28" s="780"/>
      <c r="SQM28" s="780"/>
      <c r="SQN28" s="780"/>
      <c r="SQO28" s="780"/>
      <c r="SQP28" s="780"/>
      <c r="SQQ28" s="780"/>
      <c r="SQR28" s="780"/>
      <c r="SQS28" s="780"/>
      <c r="SQT28" s="780"/>
      <c r="SQU28" s="780"/>
      <c r="SQV28" s="780"/>
      <c r="SQW28" s="780"/>
      <c r="SQX28" s="780"/>
      <c r="SQY28" s="780"/>
      <c r="SQZ28" s="780"/>
      <c r="SRA28" s="780"/>
      <c r="SRB28" s="780"/>
      <c r="SRC28" s="780"/>
      <c r="SRD28" s="780"/>
      <c r="SRE28" s="780"/>
      <c r="SRF28" s="780"/>
      <c r="SRG28" s="780"/>
      <c r="SRH28" s="780"/>
      <c r="SRI28" s="780"/>
      <c r="SRJ28" s="780"/>
      <c r="SRK28" s="780"/>
      <c r="SRL28" s="780"/>
      <c r="SRM28" s="780"/>
      <c r="SRN28" s="780"/>
      <c r="SRO28" s="780"/>
      <c r="SRP28" s="780"/>
      <c r="SRQ28" s="780"/>
      <c r="SRR28" s="780"/>
      <c r="SRS28" s="780"/>
      <c r="SRT28" s="780"/>
      <c r="SRU28" s="780"/>
      <c r="SRV28" s="780"/>
      <c r="SRW28" s="780"/>
      <c r="SRX28" s="780"/>
      <c r="SRY28" s="780"/>
      <c r="SRZ28" s="780"/>
      <c r="SSA28" s="780"/>
      <c r="SSB28" s="780"/>
      <c r="SSC28" s="780"/>
      <c r="SSD28" s="780"/>
      <c r="SSE28" s="780"/>
      <c r="SSF28" s="780"/>
      <c r="SSG28" s="780"/>
      <c r="SSH28" s="780"/>
      <c r="SSI28" s="780"/>
      <c r="SSJ28" s="780"/>
      <c r="SSK28" s="780"/>
      <c r="SSL28" s="780"/>
      <c r="SSM28" s="780"/>
      <c r="SSN28" s="780"/>
      <c r="SSO28" s="780"/>
      <c r="SSP28" s="780"/>
      <c r="SSQ28" s="780"/>
      <c r="SSR28" s="780"/>
      <c r="SSS28" s="780"/>
      <c r="SST28" s="780"/>
      <c r="SSU28" s="780"/>
      <c r="SSV28" s="780"/>
      <c r="SSW28" s="780"/>
      <c r="SSX28" s="780"/>
      <c r="SSY28" s="780"/>
      <c r="SSZ28" s="780"/>
      <c r="STA28" s="780"/>
      <c r="STB28" s="780"/>
      <c r="STC28" s="780"/>
      <c r="STD28" s="780"/>
      <c r="STE28" s="780"/>
      <c r="STF28" s="780"/>
      <c r="STG28" s="780"/>
      <c r="STH28" s="780"/>
      <c r="STI28" s="780"/>
      <c r="STJ28" s="780"/>
      <c r="STK28" s="780"/>
      <c r="STL28" s="780"/>
      <c r="STM28" s="780"/>
      <c r="STN28" s="780"/>
      <c r="STO28" s="780"/>
      <c r="STP28" s="780"/>
      <c r="STQ28" s="780"/>
      <c r="STR28" s="780"/>
      <c r="STS28" s="780"/>
      <c r="STT28" s="780"/>
      <c r="STU28" s="780"/>
      <c r="STV28" s="780"/>
      <c r="STW28" s="780"/>
      <c r="STX28" s="780"/>
      <c r="STY28" s="780"/>
      <c r="STZ28" s="780"/>
      <c r="SUA28" s="780"/>
      <c r="SUB28" s="780"/>
      <c r="SUC28" s="780"/>
      <c r="SUD28" s="780"/>
      <c r="SUE28" s="780"/>
      <c r="SUF28" s="780"/>
      <c r="SUG28" s="780"/>
      <c r="SUH28" s="780"/>
      <c r="SUI28" s="780"/>
      <c r="SUJ28" s="780"/>
      <c r="SUK28" s="780"/>
      <c r="SUL28" s="780"/>
      <c r="SUM28" s="780"/>
      <c r="SUN28" s="780"/>
      <c r="SUO28" s="780"/>
      <c r="SUP28" s="780"/>
      <c r="SUQ28" s="780"/>
      <c r="SUR28" s="780"/>
      <c r="SUS28" s="780"/>
      <c r="SUT28" s="780"/>
      <c r="SUU28" s="780"/>
      <c r="SUV28" s="780"/>
      <c r="SUW28" s="780"/>
      <c r="SUX28" s="780"/>
      <c r="SUY28" s="780"/>
      <c r="SUZ28" s="780"/>
      <c r="SVA28" s="780"/>
      <c r="SVB28" s="780"/>
      <c r="SVC28" s="780"/>
      <c r="SVD28" s="780"/>
      <c r="SVE28" s="780"/>
      <c r="SVF28" s="780"/>
      <c r="SVG28" s="780"/>
      <c r="SVH28" s="780"/>
      <c r="SVI28" s="780"/>
      <c r="SVJ28" s="780"/>
      <c r="SVK28" s="780"/>
      <c r="SVL28" s="780"/>
      <c r="SVM28" s="780"/>
      <c r="SVN28" s="780"/>
      <c r="SVO28" s="780"/>
      <c r="SVP28" s="780"/>
      <c r="SVQ28" s="780"/>
      <c r="SVR28" s="780"/>
      <c r="SVS28" s="780"/>
      <c r="SVT28" s="780"/>
      <c r="SVU28" s="780"/>
      <c r="SVV28" s="780"/>
      <c r="SVW28" s="780"/>
      <c r="SVX28" s="780"/>
      <c r="SVY28" s="780"/>
      <c r="SVZ28" s="780"/>
      <c r="SWA28" s="780"/>
      <c r="SWB28" s="780"/>
      <c r="SWC28" s="780"/>
      <c r="SWD28" s="780"/>
      <c r="SWE28" s="780"/>
      <c r="SWF28" s="780"/>
      <c r="SWG28" s="780"/>
      <c r="SWH28" s="780"/>
      <c r="SWI28" s="780"/>
      <c r="SWJ28" s="780"/>
      <c r="SWK28" s="780"/>
      <c r="SWL28" s="780"/>
      <c r="SWM28" s="780"/>
      <c r="SWN28" s="780"/>
      <c r="SWO28" s="780"/>
      <c r="SWP28" s="780"/>
      <c r="SWQ28" s="780"/>
      <c r="SWR28" s="780"/>
      <c r="SWS28" s="780"/>
      <c r="SWT28" s="780"/>
      <c r="SWU28" s="780"/>
      <c r="SWV28" s="780"/>
      <c r="SWW28" s="780"/>
      <c r="SWX28" s="780"/>
      <c r="SWY28" s="780"/>
      <c r="SWZ28" s="780"/>
      <c r="SXA28" s="780"/>
      <c r="SXB28" s="780"/>
      <c r="SXC28" s="780"/>
      <c r="SXD28" s="780"/>
      <c r="SXE28" s="780"/>
      <c r="SXF28" s="780"/>
      <c r="SXG28" s="780"/>
      <c r="SXH28" s="780"/>
      <c r="SXI28" s="780"/>
      <c r="SXJ28" s="780"/>
      <c r="SXK28" s="780"/>
      <c r="SXL28" s="780"/>
      <c r="SXM28" s="780"/>
      <c r="SXN28" s="780"/>
      <c r="SXO28" s="780"/>
      <c r="SXP28" s="780"/>
      <c r="SXQ28" s="780"/>
      <c r="SXR28" s="780"/>
      <c r="SXS28" s="780"/>
      <c r="SXT28" s="780"/>
      <c r="SXU28" s="780"/>
      <c r="SXV28" s="780"/>
      <c r="SXW28" s="780"/>
      <c r="SXX28" s="780"/>
      <c r="SXY28" s="780"/>
      <c r="SXZ28" s="780"/>
      <c r="SYA28" s="780"/>
      <c r="SYB28" s="780"/>
      <c r="SYC28" s="780"/>
      <c r="SYD28" s="780"/>
      <c r="SYE28" s="780"/>
      <c r="SYF28" s="780"/>
      <c r="SYG28" s="780"/>
      <c r="SYH28" s="780"/>
      <c r="SYI28" s="780"/>
      <c r="SYJ28" s="780"/>
      <c r="SYK28" s="780"/>
      <c r="SYL28" s="780"/>
      <c r="SYM28" s="780"/>
      <c r="SYN28" s="780"/>
      <c r="SYO28" s="780"/>
      <c r="SYP28" s="780"/>
      <c r="SYQ28" s="780"/>
      <c r="SYR28" s="780"/>
      <c r="SYS28" s="780"/>
      <c r="SYT28" s="780"/>
      <c r="SYU28" s="780"/>
      <c r="SYV28" s="780"/>
      <c r="SYW28" s="780"/>
      <c r="SYX28" s="780"/>
      <c r="SYY28" s="780"/>
      <c r="SYZ28" s="780"/>
      <c r="SZA28" s="780"/>
      <c r="SZB28" s="780"/>
      <c r="SZC28" s="780"/>
      <c r="SZD28" s="780"/>
      <c r="SZE28" s="780"/>
      <c r="SZF28" s="780"/>
      <c r="SZG28" s="780"/>
      <c r="SZH28" s="780"/>
      <c r="SZI28" s="780"/>
      <c r="SZJ28" s="780"/>
      <c r="SZK28" s="780"/>
      <c r="SZL28" s="780"/>
      <c r="SZM28" s="780"/>
      <c r="SZN28" s="780"/>
      <c r="SZO28" s="780"/>
      <c r="SZP28" s="780"/>
      <c r="SZQ28" s="780"/>
      <c r="SZR28" s="780"/>
      <c r="SZS28" s="780"/>
      <c r="SZT28" s="780"/>
      <c r="SZU28" s="780"/>
      <c r="SZV28" s="780"/>
      <c r="SZW28" s="780"/>
      <c r="SZX28" s="780"/>
      <c r="SZY28" s="780"/>
      <c r="SZZ28" s="780"/>
      <c r="TAA28" s="780"/>
      <c r="TAB28" s="780"/>
      <c r="TAC28" s="780"/>
      <c r="TAD28" s="780"/>
      <c r="TAE28" s="780"/>
      <c r="TAF28" s="780"/>
      <c r="TAG28" s="780"/>
      <c r="TAH28" s="780"/>
      <c r="TAI28" s="780"/>
      <c r="TAJ28" s="780"/>
      <c r="TAK28" s="780"/>
      <c r="TAL28" s="780"/>
      <c r="TAM28" s="780"/>
      <c r="TAN28" s="780"/>
      <c r="TAO28" s="780"/>
      <c r="TAP28" s="780"/>
      <c r="TAQ28" s="780"/>
      <c r="TAR28" s="780"/>
      <c r="TAS28" s="780"/>
      <c r="TAT28" s="780"/>
      <c r="TAU28" s="780"/>
      <c r="TAV28" s="780"/>
      <c r="TAW28" s="780"/>
      <c r="TAX28" s="780"/>
      <c r="TAY28" s="780"/>
      <c r="TAZ28" s="780"/>
      <c r="TBA28" s="780"/>
      <c r="TBB28" s="780"/>
      <c r="TBC28" s="780"/>
      <c r="TBD28" s="780"/>
      <c r="TBE28" s="780"/>
      <c r="TBF28" s="780"/>
      <c r="TBG28" s="780"/>
      <c r="TBH28" s="780"/>
      <c r="TBI28" s="780"/>
      <c r="TBJ28" s="780"/>
      <c r="TBK28" s="780"/>
      <c r="TBL28" s="780"/>
      <c r="TBM28" s="780"/>
      <c r="TBN28" s="780"/>
      <c r="TBO28" s="780"/>
      <c r="TBP28" s="780"/>
      <c r="TBQ28" s="780"/>
      <c r="TBR28" s="780"/>
      <c r="TBS28" s="780"/>
      <c r="TBT28" s="780"/>
      <c r="TBU28" s="780"/>
      <c r="TBV28" s="780"/>
      <c r="TBW28" s="780"/>
      <c r="TBX28" s="780"/>
      <c r="TBY28" s="780"/>
      <c r="TBZ28" s="780"/>
      <c r="TCA28" s="780"/>
      <c r="TCB28" s="780"/>
      <c r="TCC28" s="780"/>
      <c r="TCD28" s="780"/>
      <c r="TCE28" s="780"/>
      <c r="TCF28" s="780"/>
      <c r="TCG28" s="780"/>
      <c r="TCH28" s="780"/>
      <c r="TCI28" s="780"/>
      <c r="TCJ28" s="780"/>
      <c r="TCK28" s="780"/>
      <c r="TCL28" s="780"/>
      <c r="TCM28" s="780"/>
      <c r="TCN28" s="780"/>
      <c r="TCO28" s="780"/>
      <c r="TCP28" s="780"/>
      <c r="TCQ28" s="780"/>
      <c r="TCR28" s="780"/>
      <c r="TCS28" s="780"/>
      <c r="TCT28" s="780"/>
      <c r="TCU28" s="780"/>
      <c r="TCV28" s="780"/>
      <c r="TCW28" s="780"/>
      <c r="TCX28" s="780"/>
      <c r="TCY28" s="780"/>
      <c r="TCZ28" s="780"/>
      <c r="TDA28" s="780"/>
      <c r="TDB28" s="780"/>
      <c r="TDC28" s="780"/>
      <c r="TDD28" s="780"/>
      <c r="TDE28" s="780"/>
      <c r="TDF28" s="780"/>
      <c r="TDG28" s="780"/>
      <c r="TDH28" s="780"/>
      <c r="TDI28" s="780"/>
      <c r="TDJ28" s="780"/>
      <c r="TDK28" s="780"/>
      <c r="TDL28" s="780"/>
      <c r="TDM28" s="780"/>
      <c r="TDN28" s="780"/>
      <c r="TDO28" s="780"/>
      <c r="TDP28" s="780"/>
      <c r="TDQ28" s="780"/>
      <c r="TDR28" s="780"/>
      <c r="TDS28" s="780"/>
      <c r="TDT28" s="780"/>
      <c r="TDU28" s="780"/>
      <c r="TDV28" s="780"/>
      <c r="TDW28" s="780"/>
      <c r="TDX28" s="780"/>
      <c r="TDY28" s="780"/>
      <c r="TDZ28" s="780"/>
      <c r="TEA28" s="780"/>
      <c r="TEB28" s="780"/>
      <c r="TEC28" s="780"/>
      <c r="TED28" s="780"/>
      <c r="TEE28" s="780"/>
      <c r="TEF28" s="780"/>
      <c r="TEG28" s="780"/>
      <c r="TEH28" s="780"/>
      <c r="TEI28" s="780"/>
      <c r="TEJ28" s="780"/>
      <c r="TEK28" s="780"/>
      <c r="TEL28" s="780"/>
      <c r="TEM28" s="780"/>
      <c r="TEN28" s="780"/>
      <c r="TEO28" s="780"/>
      <c r="TEP28" s="780"/>
      <c r="TEQ28" s="780"/>
      <c r="TER28" s="780"/>
      <c r="TES28" s="780"/>
      <c r="TET28" s="780"/>
      <c r="TEU28" s="780"/>
      <c r="TEV28" s="780"/>
      <c r="TEW28" s="780"/>
      <c r="TEX28" s="780"/>
      <c r="TEY28" s="780"/>
      <c r="TEZ28" s="780"/>
      <c r="TFA28" s="780"/>
      <c r="TFB28" s="780"/>
      <c r="TFC28" s="780"/>
      <c r="TFD28" s="780"/>
      <c r="TFE28" s="780"/>
      <c r="TFF28" s="780"/>
      <c r="TFG28" s="780"/>
      <c r="TFH28" s="780"/>
      <c r="TFI28" s="780"/>
      <c r="TFJ28" s="780"/>
      <c r="TFK28" s="780"/>
      <c r="TFL28" s="780"/>
      <c r="TFM28" s="780"/>
      <c r="TFN28" s="780"/>
      <c r="TFO28" s="780"/>
      <c r="TFP28" s="780"/>
      <c r="TFQ28" s="780"/>
      <c r="TFR28" s="780"/>
      <c r="TFS28" s="780"/>
      <c r="TFT28" s="780"/>
      <c r="TFU28" s="780"/>
      <c r="TFV28" s="780"/>
      <c r="TFW28" s="780"/>
      <c r="TFX28" s="780"/>
      <c r="TFY28" s="780"/>
      <c r="TFZ28" s="780"/>
      <c r="TGA28" s="780"/>
      <c r="TGB28" s="780"/>
      <c r="TGC28" s="780"/>
      <c r="TGD28" s="780"/>
      <c r="TGE28" s="780"/>
      <c r="TGF28" s="780"/>
      <c r="TGG28" s="780"/>
      <c r="TGH28" s="780"/>
      <c r="TGI28" s="780"/>
      <c r="TGJ28" s="780"/>
      <c r="TGK28" s="780"/>
      <c r="TGL28" s="780"/>
      <c r="TGM28" s="780"/>
      <c r="TGN28" s="780"/>
      <c r="TGO28" s="780"/>
      <c r="TGP28" s="780"/>
      <c r="TGQ28" s="780"/>
      <c r="TGR28" s="780"/>
      <c r="TGS28" s="780"/>
      <c r="TGT28" s="780"/>
      <c r="TGU28" s="780"/>
      <c r="TGV28" s="780"/>
      <c r="TGW28" s="780"/>
      <c r="TGX28" s="780"/>
      <c r="TGY28" s="780"/>
      <c r="TGZ28" s="780"/>
      <c r="THA28" s="780"/>
      <c r="THB28" s="780"/>
      <c r="THC28" s="780"/>
      <c r="THD28" s="780"/>
      <c r="THE28" s="780"/>
      <c r="THF28" s="780"/>
      <c r="THG28" s="780"/>
      <c r="THH28" s="780"/>
      <c r="THI28" s="780"/>
      <c r="THJ28" s="780"/>
      <c r="THK28" s="780"/>
      <c r="THL28" s="780"/>
      <c r="THM28" s="780"/>
      <c r="THN28" s="780"/>
      <c r="THO28" s="780"/>
      <c r="THP28" s="780"/>
      <c r="THQ28" s="780"/>
      <c r="THR28" s="780"/>
      <c r="THS28" s="780"/>
      <c r="THT28" s="780"/>
      <c r="THU28" s="780"/>
      <c r="THV28" s="780"/>
      <c r="THW28" s="780"/>
      <c r="THX28" s="780"/>
      <c r="THY28" s="780"/>
      <c r="THZ28" s="780"/>
      <c r="TIA28" s="780"/>
      <c r="TIB28" s="780"/>
      <c r="TIC28" s="780"/>
      <c r="TID28" s="780"/>
      <c r="TIE28" s="780"/>
      <c r="TIF28" s="780"/>
      <c r="TIG28" s="780"/>
      <c r="TIH28" s="780"/>
      <c r="TII28" s="780"/>
      <c r="TIJ28" s="780"/>
      <c r="TIK28" s="780"/>
      <c r="TIL28" s="780"/>
      <c r="TIM28" s="780"/>
      <c r="TIN28" s="780"/>
      <c r="TIO28" s="780"/>
      <c r="TIP28" s="780"/>
      <c r="TIQ28" s="780"/>
      <c r="TIR28" s="780"/>
      <c r="TIS28" s="780"/>
      <c r="TIT28" s="780"/>
      <c r="TIU28" s="780"/>
      <c r="TIV28" s="780"/>
      <c r="TIW28" s="780"/>
      <c r="TIX28" s="780"/>
      <c r="TIY28" s="780"/>
      <c r="TIZ28" s="780"/>
      <c r="TJA28" s="780"/>
      <c r="TJB28" s="780"/>
      <c r="TJC28" s="780"/>
      <c r="TJD28" s="780"/>
      <c r="TJE28" s="780"/>
      <c r="TJF28" s="780"/>
      <c r="TJG28" s="780"/>
      <c r="TJH28" s="780"/>
      <c r="TJI28" s="780"/>
      <c r="TJJ28" s="780"/>
      <c r="TJK28" s="780"/>
      <c r="TJL28" s="780"/>
      <c r="TJM28" s="780"/>
      <c r="TJN28" s="780"/>
      <c r="TJO28" s="780"/>
      <c r="TJP28" s="780"/>
      <c r="TJQ28" s="780"/>
      <c r="TJR28" s="780"/>
      <c r="TJS28" s="780"/>
      <c r="TJT28" s="780"/>
      <c r="TJU28" s="780"/>
      <c r="TJV28" s="780"/>
      <c r="TJW28" s="780"/>
      <c r="TJX28" s="780"/>
      <c r="TJY28" s="780"/>
      <c r="TJZ28" s="780"/>
      <c r="TKA28" s="780"/>
      <c r="TKB28" s="780"/>
      <c r="TKC28" s="780"/>
      <c r="TKD28" s="780"/>
      <c r="TKE28" s="780"/>
      <c r="TKF28" s="780"/>
      <c r="TKG28" s="780"/>
      <c r="TKH28" s="780"/>
      <c r="TKI28" s="780"/>
      <c r="TKJ28" s="780"/>
      <c r="TKK28" s="780"/>
      <c r="TKL28" s="780"/>
      <c r="TKM28" s="780"/>
      <c r="TKN28" s="780"/>
      <c r="TKO28" s="780"/>
      <c r="TKP28" s="780"/>
      <c r="TKQ28" s="780"/>
      <c r="TKR28" s="780"/>
      <c r="TKS28" s="780"/>
      <c r="TKT28" s="780"/>
      <c r="TKU28" s="780"/>
      <c r="TKV28" s="780"/>
      <c r="TKW28" s="780"/>
      <c r="TKX28" s="780"/>
      <c r="TKY28" s="780"/>
      <c r="TKZ28" s="780"/>
      <c r="TLA28" s="780"/>
      <c r="TLB28" s="780"/>
      <c r="TLC28" s="780"/>
      <c r="TLD28" s="780"/>
      <c r="TLE28" s="780"/>
      <c r="TLF28" s="780"/>
      <c r="TLG28" s="780"/>
      <c r="TLH28" s="780"/>
      <c r="TLI28" s="780"/>
      <c r="TLJ28" s="780"/>
      <c r="TLK28" s="780"/>
      <c r="TLL28" s="780"/>
      <c r="TLM28" s="780"/>
      <c r="TLN28" s="780"/>
      <c r="TLO28" s="780"/>
      <c r="TLP28" s="780"/>
      <c r="TLQ28" s="780"/>
      <c r="TLR28" s="780"/>
      <c r="TLS28" s="780"/>
      <c r="TLT28" s="780"/>
      <c r="TLU28" s="780"/>
      <c r="TLV28" s="780"/>
      <c r="TLW28" s="780"/>
      <c r="TLX28" s="780"/>
      <c r="TLY28" s="780"/>
      <c r="TLZ28" s="780"/>
      <c r="TMA28" s="780"/>
      <c r="TMB28" s="780"/>
      <c r="TMC28" s="780"/>
      <c r="TMD28" s="780"/>
      <c r="TME28" s="780"/>
      <c r="TMF28" s="780"/>
      <c r="TMG28" s="780"/>
      <c r="TMH28" s="780"/>
      <c r="TMI28" s="780"/>
      <c r="TMJ28" s="780"/>
      <c r="TMK28" s="780"/>
      <c r="TML28" s="780"/>
      <c r="TMM28" s="780"/>
      <c r="TMN28" s="780"/>
      <c r="TMO28" s="780"/>
      <c r="TMP28" s="780"/>
      <c r="TMQ28" s="780"/>
      <c r="TMR28" s="780"/>
      <c r="TMS28" s="780"/>
      <c r="TMT28" s="780"/>
      <c r="TMU28" s="780"/>
      <c r="TMV28" s="780"/>
      <c r="TMW28" s="780"/>
      <c r="TMX28" s="780"/>
      <c r="TMY28" s="780"/>
      <c r="TMZ28" s="780"/>
      <c r="TNA28" s="780"/>
      <c r="TNB28" s="780"/>
      <c r="TNC28" s="780"/>
      <c r="TND28" s="780"/>
      <c r="TNE28" s="780"/>
      <c r="TNF28" s="780"/>
      <c r="TNG28" s="780"/>
      <c r="TNH28" s="780"/>
      <c r="TNI28" s="780"/>
      <c r="TNJ28" s="780"/>
      <c r="TNK28" s="780"/>
      <c r="TNL28" s="780"/>
      <c r="TNM28" s="780"/>
      <c r="TNN28" s="780"/>
      <c r="TNO28" s="780"/>
      <c r="TNP28" s="780"/>
      <c r="TNQ28" s="780"/>
      <c r="TNR28" s="780"/>
      <c r="TNS28" s="780"/>
      <c r="TNT28" s="780"/>
      <c r="TNU28" s="780"/>
      <c r="TNV28" s="780"/>
      <c r="TNW28" s="780"/>
      <c r="TNX28" s="780"/>
      <c r="TNY28" s="780"/>
      <c r="TNZ28" s="780"/>
      <c r="TOA28" s="780"/>
      <c r="TOB28" s="780"/>
      <c r="TOC28" s="780"/>
      <c r="TOD28" s="780"/>
      <c r="TOE28" s="780"/>
      <c r="TOF28" s="780"/>
      <c r="TOG28" s="780"/>
      <c r="TOH28" s="780"/>
      <c r="TOI28" s="780"/>
      <c r="TOJ28" s="780"/>
      <c r="TOK28" s="780"/>
      <c r="TOL28" s="780"/>
      <c r="TOM28" s="780"/>
      <c r="TON28" s="780"/>
      <c r="TOO28" s="780"/>
      <c r="TOP28" s="780"/>
      <c r="TOQ28" s="780"/>
      <c r="TOR28" s="780"/>
      <c r="TOS28" s="780"/>
      <c r="TOT28" s="780"/>
      <c r="TOU28" s="780"/>
      <c r="TOV28" s="780"/>
      <c r="TOW28" s="780"/>
      <c r="TOX28" s="780"/>
      <c r="TOY28" s="780"/>
      <c r="TOZ28" s="780"/>
      <c r="TPA28" s="780"/>
      <c r="TPB28" s="780"/>
      <c r="TPC28" s="780"/>
      <c r="TPD28" s="780"/>
      <c r="TPE28" s="780"/>
      <c r="TPF28" s="780"/>
      <c r="TPG28" s="780"/>
      <c r="TPH28" s="780"/>
      <c r="TPI28" s="780"/>
      <c r="TPJ28" s="780"/>
      <c r="TPK28" s="780"/>
      <c r="TPL28" s="780"/>
      <c r="TPM28" s="780"/>
      <c r="TPN28" s="780"/>
      <c r="TPO28" s="780"/>
      <c r="TPP28" s="780"/>
      <c r="TPQ28" s="780"/>
      <c r="TPR28" s="780"/>
      <c r="TPS28" s="780"/>
      <c r="TPT28" s="780"/>
      <c r="TPU28" s="780"/>
      <c r="TPV28" s="780"/>
      <c r="TPW28" s="780"/>
      <c r="TPX28" s="780"/>
      <c r="TPY28" s="780"/>
      <c r="TPZ28" s="780"/>
      <c r="TQA28" s="780"/>
      <c r="TQB28" s="780"/>
      <c r="TQC28" s="780"/>
      <c r="TQD28" s="780"/>
      <c r="TQE28" s="780"/>
      <c r="TQF28" s="780"/>
      <c r="TQG28" s="780"/>
      <c r="TQH28" s="780"/>
      <c r="TQI28" s="780"/>
      <c r="TQJ28" s="780"/>
      <c r="TQK28" s="780"/>
      <c r="TQL28" s="780"/>
      <c r="TQM28" s="780"/>
      <c r="TQN28" s="780"/>
      <c r="TQO28" s="780"/>
      <c r="TQP28" s="780"/>
      <c r="TQQ28" s="780"/>
      <c r="TQR28" s="780"/>
      <c r="TQS28" s="780"/>
      <c r="TQT28" s="780"/>
      <c r="TQU28" s="780"/>
      <c r="TQV28" s="780"/>
      <c r="TQW28" s="780"/>
      <c r="TQX28" s="780"/>
      <c r="TQY28" s="780"/>
      <c r="TQZ28" s="780"/>
      <c r="TRA28" s="780"/>
      <c r="TRB28" s="780"/>
      <c r="TRC28" s="780"/>
      <c r="TRD28" s="780"/>
      <c r="TRE28" s="780"/>
      <c r="TRF28" s="780"/>
      <c r="TRG28" s="780"/>
      <c r="TRH28" s="780"/>
      <c r="TRI28" s="780"/>
      <c r="TRJ28" s="780"/>
      <c r="TRK28" s="780"/>
      <c r="TRL28" s="780"/>
      <c r="TRM28" s="780"/>
      <c r="TRN28" s="780"/>
      <c r="TRO28" s="780"/>
      <c r="TRP28" s="780"/>
      <c r="TRQ28" s="780"/>
      <c r="TRR28" s="780"/>
      <c r="TRS28" s="780"/>
      <c r="TRT28" s="780"/>
      <c r="TRU28" s="780"/>
      <c r="TRV28" s="780"/>
      <c r="TRW28" s="780"/>
      <c r="TRX28" s="780"/>
      <c r="TRY28" s="780"/>
      <c r="TRZ28" s="780"/>
      <c r="TSA28" s="780"/>
      <c r="TSB28" s="780"/>
      <c r="TSC28" s="780"/>
      <c r="TSD28" s="780"/>
      <c r="TSE28" s="780"/>
      <c r="TSF28" s="780"/>
      <c r="TSG28" s="780"/>
      <c r="TSH28" s="780"/>
      <c r="TSI28" s="780"/>
      <c r="TSJ28" s="780"/>
      <c r="TSK28" s="780"/>
      <c r="TSL28" s="780"/>
      <c r="TSM28" s="780"/>
      <c r="TSN28" s="780"/>
      <c r="TSO28" s="780"/>
      <c r="TSP28" s="780"/>
      <c r="TSQ28" s="780"/>
      <c r="TSR28" s="780"/>
      <c r="TSS28" s="780"/>
      <c r="TST28" s="780"/>
      <c r="TSU28" s="780"/>
      <c r="TSV28" s="780"/>
      <c r="TSW28" s="780"/>
      <c r="TSX28" s="780"/>
      <c r="TSY28" s="780"/>
      <c r="TSZ28" s="780"/>
      <c r="TTA28" s="780"/>
      <c r="TTB28" s="780"/>
      <c r="TTC28" s="780"/>
      <c r="TTD28" s="780"/>
      <c r="TTE28" s="780"/>
      <c r="TTF28" s="780"/>
      <c r="TTG28" s="780"/>
      <c r="TTH28" s="780"/>
      <c r="TTI28" s="780"/>
      <c r="TTJ28" s="780"/>
      <c r="TTK28" s="780"/>
      <c r="TTL28" s="780"/>
      <c r="TTM28" s="780"/>
      <c r="TTN28" s="780"/>
      <c r="TTO28" s="780"/>
      <c r="TTP28" s="780"/>
      <c r="TTQ28" s="780"/>
      <c r="TTR28" s="780"/>
      <c r="TTS28" s="780"/>
      <c r="TTT28" s="780"/>
      <c r="TTU28" s="780"/>
      <c r="TTV28" s="780"/>
      <c r="TTW28" s="780"/>
      <c r="TTX28" s="780"/>
      <c r="TTY28" s="780"/>
      <c r="TTZ28" s="780"/>
      <c r="TUA28" s="780"/>
      <c r="TUB28" s="780"/>
      <c r="TUC28" s="780"/>
      <c r="TUD28" s="780"/>
      <c r="TUE28" s="780"/>
      <c r="TUF28" s="780"/>
      <c r="TUG28" s="780"/>
      <c r="TUH28" s="780"/>
      <c r="TUI28" s="780"/>
      <c r="TUJ28" s="780"/>
      <c r="TUK28" s="780"/>
      <c r="TUL28" s="780"/>
      <c r="TUM28" s="780"/>
      <c r="TUN28" s="780"/>
      <c r="TUO28" s="780"/>
      <c r="TUP28" s="780"/>
      <c r="TUQ28" s="780"/>
      <c r="TUR28" s="780"/>
      <c r="TUS28" s="780"/>
      <c r="TUT28" s="780"/>
      <c r="TUU28" s="780"/>
      <c r="TUV28" s="780"/>
      <c r="TUW28" s="780"/>
      <c r="TUX28" s="780"/>
      <c r="TUY28" s="780"/>
      <c r="TUZ28" s="780"/>
      <c r="TVA28" s="780"/>
      <c r="TVB28" s="780"/>
      <c r="TVC28" s="780"/>
      <c r="TVD28" s="780"/>
      <c r="TVE28" s="780"/>
      <c r="TVF28" s="780"/>
      <c r="TVG28" s="780"/>
      <c r="TVH28" s="780"/>
      <c r="TVI28" s="780"/>
      <c r="TVJ28" s="780"/>
      <c r="TVK28" s="780"/>
      <c r="TVL28" s="780"/>
      <c r="TVM28" s="780"/>
      <c r="TVN28" s="780"/>
      <c r="TVO28" s="780"/>
      <c r="TVP28" s="780"/>
      <c r="TVQ28" s="780"/>
      <c r="TVR28" s="780"/>
      <c r="TVS28" s="780"/>
      <c r="TVT28" s="780"/>
      <c r="TVU28" s="780"/>
      <c r="TVV28" s="780"/>
      <c r="TVW28" s="780"/>
      <c r="TVX28" s="780"/>
      <c r="TVY28" s="780"/>
      <c r="TVZ28" s="780"/>
      <c r="TWA28" s="780"/>
      <c r="TWB28" s="780"/>
      <c r="TWC28" s="780"/>
      <c r="TWD28" s="780"/>
      <c r="TWE28" s="780"/>
      <c r="TWF28" s="780"/>
      <c r="TWG28" s="780"/>
      <c r="TWH28" s="780"/>
      <c r="TWI28" s="780"/>
      <c r="TWJ28" s="780"/>
      <c r="TWK28" s="780"/>
      <c r="TWL28" s="780"/>
      <c r="TWM28" s="780"/>
      <c r="TWN28" s="780"/>
      <c r="TWO28" s="780"/>
      <c r="TWP28" s="780"/>
      <c r="TWQ28" s="780"/>
      <c r="TWR28" s="780"/>
      <c r="TWS28" s="780"/>
      <c r="TWT28" s="780"/>
      <c r="TWU28" s="780"/>
      <c r="TWV28" s="780"/>
      <c r="TWW28" s="780"/>
      <c r="TWX28" s="780"/>
      <c r="TWY28" s="780"/>
      <c r="TWZ28" s="780"/>
      <c r="TXA28" s="780"/>
      <c r="TXB28" s="780"/>
      <c r="TXC28" s="780"/>
      <c r="TXD28" s="780"/>
      <c r="TXE28" s="780"/>
      <c r="TXF28" s="780"/>
      <c r="TXG28" s="780"/>
      <c r="TXH28" s="780"/>
      <c r="TXI28" s="780"/>
      <c r="TXJ28" s="780"/>
      <c r="TXK28" s="780"/>
      <c r="TXL28" s="780"/>
      <c r="TXM28" s="780"/>
      <c r="TXN28" s="780"/>
      <c r="TXO28" s="780"/>
      <c r="TXP28" s="780"/>
      <c r="TXQ28" s="780"/>
      <c r="TXR28" s="780"/>
      <c r="TXS28" s="780"/>
      <c r="TXT28" s="780"/>
      <c r="TXU28" s="780"/>
      <c r="TXV28" s="780"/>
      <c r="TXW28" s="780"/>
      <c r="TXX28" s="780"/>
      <c r="TXY28" s="780"/>
      <c r="TXZ28" s="780"/>
      <c r="TYA28" s="780"/>
      <c r="TYB28" s="780"/>
      <c r="TYC28" s="780"/>
      <c r="TYD28" s="780"/>
      <c r="TYE28" s="780"/>
      <c r="TYF28" s="780"/>
      <c r="TYG28" s="780"/>
      <c r="TYH28" s="780"/>
      <c r="TYI28" s="780"/>
      <c r="TYJ28" s="780"/>
      <c r="TYK28" s="780"/>
      <c r="TYL28" s="780"/>
      <c r="TYM28" s="780"/>
      <c r="TYN28" s="780"/>
      <c r="TYO28" s="780"/>
      <c r="TYP28" s="780"/>
      <c r="TYQ28" s="780"/>
      <c r="TYR28" s="780"/>
      <c r="TYS28" s="780"/>
      <c r="TYT28" s="780"/>
      <c r="TYU28" s="780"/>
      <c r="TYV28" s="780"/>
      <c r="TYW28" s="780"/>
      <c r="TYX28" s="780"/>
      <c r="TYY28" s="780"/>
      <c r="TYZ28" s="780"/>
      <c r="TZA28" s="780"/>
      <c r="TZB28" s="780"/>
      <c r="TZC28" s="780"/>
      <c r="TZD28" s="780"/>
      <c r="TZE28" s="780"/>
      <c r="TZF28" s="780"/>
      <c r="TZG28" s="780"/>
      <c r="TZH28" s="780"/>
      <c r="TZI28" s="780"/>
      <c r="TZJ28" s="780"/>
      <c r="TZK28" s="780"/>
      <c r="TZL28" s="780"/>
      <c r="TZM28" s="780"/>
      <c r="TZN28" s="780"/>
      <c r="TZO28" s="780"/>
      <c r="TZP28" s="780"/>
      <c r="TZQ28" s="780"/>
      <c r="TZR28" s="780"/>
      <c r="TZS28" s="780"/>
      <c r="TZT28" s="780"/>
      <c r="TZU28" s="780"/>
      <c r="TZV28" s="780"/>
      <c r="TZW28" s="780"/>
      <c r="TZX28" s="780"/>
      <c r="TZY28" s="780"/>
      <c r="TZZ28" s="780"/>
      <c r="UAA28" s="780"/>
      <c r="UAB28" s="780"/>
      <c r="UAC28" s="780"/>
      <c r="UAD28" s="780"/>
      <c r="UAE28" s="780"/>
      <c r="UAF28" s="780"/>
      <c r="UAG28" s="780"/>
      <c r="UAH28" s="780"/>
      <c r="UAI28" s="780"/>
      <c r="UAJ28" s="780"/>
      <c r="UAK28" s="780"/>
      <c r="UAL28" s="780"/>
      <c r="UAM28" s="780"/>
      <c r="UAN28" s="780"/>
      <c r="UAO28" s="780"/>
      <c r="UAP28" s="780"/>
      <c r="UAQ28" s="780"/>
      <c r="UAR28" s="780"/>
      <c r="UAS28" s="780"/>
      <c r="UAT28" s="780"/>
      <c r="UAU28" s="780"/>
      <c r="UAV28" s="780"/>
      <c r="UAW28" s="780"/>
      <c r="UAX28" s="780"/>
      <c r="UAY28" s="780"/>
      <c r="UAZ28" s="780"/>
      <c r="UBA28" s="780"/>
      <c r="UBB28" s="780"/>
      <c r="UBC28" s="780"/>
      <c r="UBD28" s="780"/>
      <c r="UBE28" s="780"/>
      <c r="UBF28" s="780"/>
      <c r="UBG28" s="780"/>
      <c r="UBH28" s="780"/>
      <c r="UBI28" s="780"/>
      <c r="UBJ28" s="780"/>
      <c r="UBK28" s="780"/>
      <c r="UBL28" s="780"/>
      <c r="UBM28" s="780"/>
      <c r="UBN28" s="780"/>
      <c r="UBO28" s="780"/>
      <c r="UBP28" s="780"/>
      <c r="UBQ28" s="780"/>
      <c r="UBR28" s="780"/>
      <c r="UBS28" s="780"/>
      <c r="UBT28" s="780"/>
      <c r="UBU28" s="780"/>
      <c r="UBV28" s="780"/>
      <c r="UBW28" s="780"/>
      <c r="UBX28" s="780"/>
      <c r="UBY28" s="780"/>
      <c r="UBZ28" s="780"/>
      <c r="UCA28" s="780"/>
      <c r="UCB28" s="780"/>
      <c r="UCC28" s="780"/>
      <c r="UCD28" s="780"/>
      <c r="UCE28" s="780"/>
      <c r="UCF28" s="780"/>
      <c r="UCG28" s="780"/>
      <c r="UCH28" s="780"/>
      <c r="UCI28" s="780"/>
      <c r="UCJ28" s="780"/>
      <c r="UCK28" s="780"/>
      <c r="UCL28" s="780"/>
      <c r="UCM28" s="780"/>
      <c r="UCN28" s="780"/>
      <c r="UCO28" s="780"/>
      <c r="UCP28" s="780"/>
      <c r="UCQ28" s="780"/>
      <c r="UCR28" s="780"/>
      <c r="UCS28" s="780"/>
      <c r="UCT28" s="780"/>
      <c r="UCU28" s="780"/>
      <c r="UCV28" s="780"/>
      <c r="UCW28" s="780"/>
      <c r="UCX28" s="780"/>
      <c r="UCY28" s="780"/>
      <c r="UCZ28" s="780"/>
      <c r="UDA28" s="780"/>
      <c r="UDB28" s="780"/>
      <c r="UDC28" s="780"/>
      <c r="UDD28" s="780"/>
      <c r="UDE28" s="780"/>
      <c r="UDF28" s="780"/>
      <c r="UDG28" s="780"/>
      <c r="UDH28" s="780"/>
      <c r="UDI28" s="780"/>
      <c r="UDJ28" s="780"/>
      <c r="UDK28" s="780"/>
      <c r="UDL28" s="780"/>
      <c r="UDM28" s="780"/>
      <c r="UDN28" s="780"/>
      <c r="UDO28" s="780"/>
      <c r="UDP28" s="780"/>
      <c r="UDQ28" s="780"/>
      <c r="UDR28" s="780"/>
      <c r="UDS28" s="780"/>
      <c r="UDT28" s="780"/>
      <c r="UDU28" s="780"/>
      <c r="UDV28" s="780"/>
      <c r="UDW28" s="780"/>
      <c r="UDX28" s="780"/>
      <c r="UDY28" s="780"/>
      <c r="UDZ28" s="780"/>
      <c r="UEA28" s="780"/>
      <c r="UEB28" s="780"/>
      <c r="UEC28" s="780"/>
      <c r="UED28" s="780"/>
      <c r="UEE28" s="780"/>
      <c r="UEF28" s="780"/>
      <c r="UEG28" s="780"/>
      <c r="UEH28" s="780"/>
      <c r="UEI28" s="780"/>
      <c r="UEJ28" s="780"/>
      <c r="UEK28" s="780"/>
      <c r="UEL28" s="780"/>
      <c r="UEM28" s="780"/>
      <c r="UEN28" s="780"/>
      <c r="UEO28" s="780"/>
      <c r="UEP28" s="780"/>
      <c r="UEQ28" s="780"/>
      <c r="UER28" s="780"/>
      <c r="UES28" s="780"/>
      <c r="UET28" s="780"/>
      <c r="UEU28" s="780"/>
      <c r="UEV28" s="780"/>
      <c r="UEW28" s="780"/>
      <c r="UEX28" s="780"/>
      <c r="UEY28" s="780"/>
      <c r="UEZ28" s="780"/>
      <c r="UFA28" s="780"/>
      <c r="UFB28" s="780"/>
      <c r="UFC28" s="780"/>
      <c r="UFD28" s="780"/>
      <c r="UFE28" s="780"/>
      <c r="UFF28" s="780"/>
      <c r="UFG28" s="780"/>
      <c r="UFH28" s="780"/>
      <c r="UFI28" s="780"/>
      <c r="UFJ28" s="780"/>
      <c r="UFK28" s="780"/>
      <c r="UFL28" s="780"/>
      <c r="UFM28" s="780"/>
      <c r="UFN28" s="780"/>
      <c r="UFO28" s="780"/>
      <c r="UFP28" s="780"/>
      <c r="UFQ28" s="780"/>
      <c r="UFR28" s="780"/>
      <c r="UFS28" s="780"/>
      <c r="UFT28" s="780"/>
      <c r="UFU28" s="780"/>
      <c r="UFV28" s="780"/>
      <c r="UFW28" s="780"/>
      <c r="UFX28" s="780"/>
      <c r="UFY28" s="780"/>
      <c r="UFZ28" s="780"/>
      <c r="UGA28" s="780"/>
      <c r="UGB28" s="780"/>
      <c r="UGC28" s="780"/>
      <c r="UGD28" s="780"/>
      <c r="UGE28" s="780"/>
      <c r="UGF28" s="780"/>
      <c r="UGG28" s="780"/>
      <c r="UGH28" s="780"/>
      <c r="UGI28" s="780"/>
      <c r="UGJ28" s="780"/>
      <c r="UGK28" s="780"/>
      <c r="UGL28" s="780"/>
      <c r="UGM28" s="780"/>
      <c r="UGN28" s="780"/>
      <c r="UGO28" s="780"/>
      <c r="UGP28" s="780"/>
      <c r="UGQ28" s="780"/>
      <c r="UGR28" s="780"/>
      <c r="UGS28" s="780"/>
      <c r="UGT28" s="780"/>
      <c r="UGU28" s="780"/>
      <c r="UGV28" s="780"/>
      <c r="UGW28" s="780"/>
      <c r="UGX28" s="780"/>
      <c r="UGY28" s="780"/>
      <c r="UGZ28" s="780"/>
      <c r="UHA28" s="780"/>
      <c r="UHB28" s="780"/>
      <c r="UHC28" s="780"/>
      <c r="UHD28" s="780"/>
      <c r="UHE28" s="780"/>
      <c r="UHF28" s="780"/>
      <c r="UHG28" s="780"/>
      <c r="UHH28" s="780"/>
      <c r="UHI28" s="780"/>
      <c r="UHJ28" s="780"/>
      <c r="UHK28" s="780"/>
      <c r="UHL28" s="780"/>
      <c r="UHM28" s="780"/>
      <c r="UHN28" s="780"/>
      <c r="UHO28" s="780"/>
      <c r="UHP28" s="780"/>
      <c r="UHQ28" s="780"/>
      <c r="UHR28" s="780"/>
      <c r="UHS28" s="780"/>
      <c r="UHT28" s="780"/>
      <c r="UHU28" s="780"/>
      <c r="UHV28" s="780"/>
      <c r="UHW28" s="780"/>
      <c r="UHX28" s="780"/>
      <c r="UHY28" s="780"/>
      <c r="UHZ28" s="780"/>
      <c r="UIA28" s="780"/>
      <c r="UIB28" s="780"/>
      <c r="UIC28" s="780"/>
      <c r="UID28" s="780"/>
      <c r="UIE28" s="780"/>
      <c r="UIF28" s="780"/>
      <c r="UIG28" s="780"/>
      <c r="UIH28" s="780"/>
      <c r="UII28" s="780"/>
      <c r="UIJ28" s="780"/>
      <c r="UIK28" s="780"/>
      <c r="UIL28" s="780"/>
      <c r="UIM28" s="780"/>
      <c r="UIN28" s="780"/>
      <c r="UIO28" s="780"/>
      <c r="UIP28" s="780"/>
      <c r="UIQ28" s="780"/>
      <c r="UIR28" s="780"/>
      <c r="UIS28" s="780"/>
      <c r="UIT28" s="780"/>
      <c r="UIU28" s="780"/>
      <c r="UIV28" s="780"/>
      <c r="UIW28" s="780"/>
      <c r="UIX28" s="780"/>
      <c r="UIY28" s="780"/>
      <c r="UIZ28" s="780"/>
      <c r="UJA28" s="780"/>
      <c r="UJB28" s="780"/>
      <c r="UJC28" s="780"/>
      <c r="UJD28" s="780"/>
      <c r="UJE28" s="780"/>
      <c r="UJF28" s="780"/>
      <c r="UJG28" s="780"/>
      <c r="UJH28" s="780"/>
      <c r="UJI28" s="780"/>
      <c r="UJJ28" s="780"/>
      <c r="UJK28" s="780"/>
      <c r="UJL28" s="780"/>
      <c r="UJM28" s="780"/>
      <c r="UJN28" s="780"/>
      <c r="UJO28" s="780"/>
      <c r="UJP28" s="780"/>
      <c r="UJQ28" s="780"/>
      <c r="UJR28" s="780"/>
      <c r="UJS28" s="780"/>
      <c r="UJT28" s="780"/>
      <c r="UJU28" s="780"/>
      <c r="UJV28" s="780"/>
      <c r="UJW28" s="780"/>
      <c r="UJX28" s="780"/>
      <c r="UJY28" s="780"/>
      <c r="UJZ28" s="780"/>
      <c r="UKA28" s="780"/>
      <c r="UKB28" s="780"/>
      <c r="UKC28" s="780"/>
      <c r="UKD28" s="780"/>
      <c r="UKE28" s="780"/>
      <c r="UKF28" s="780"/>
      <c r="UKG28" s="780"/>
      <c r="UKH28" s="780"/>
      <c r="UKI28" s="780"/>
      <c r="UKJ28" s="780"/>
      <c r="UKK28" s="780"/>
      <c r="UKL28" s="780"/>
      <c r="UKM28" s="780"/>
      <c r="UKN28" s="780"/>
      <c r="UKO28" s="780"/>
      <c r="UKP28" s="780"/>
      <c r="UKQ28" s="780"/>
      <c r="UKR28" s="780"/>
      <c r="UKS28" s="780"/>
      <c r="UKT28" s="780"/>
      <c r="UKU28" s="780"/>
      <c r="UKV28" s="780"/>
      <c r="UKW28" s="780"/>
      <c r="UKX28" s="780"/>
      <c r="UKY28" s="780"/>
      <c r="UKZ28" s="780"/>
      <c r="ULA28" s="780"/>
      <c r="ULB28" s="780"/>
      <c r="ULC28" s="780"/>
      <c r="ULD28" s="780"/>
      <c r="ULE28" s="780"/>
      <c r="ULF28" s="780"/>
      <c r="ULG28" s="780"/>
      <c r="ULH28" s="780"/>
      <c r="ULI28" s="780"/>
      <c r="ULJ28" s="780"/>
      <c r="ULK28" s="780"/>
      <c r="ULL28" s="780"/>
      <c r="ULM28" s="780"/>
      <c r="ULN28" s="780"/>
      <c r="ULO28" s="780"/>
      <c r="ULP28" s="780"/>
      <c r="ULQ28" s="780"/>
      <c r="ULR28" s="780"/>
      <c r="ULS28" s="780"/>
      <c r="ULT28" s="780"/>
      <c r="ULU28" s="780"/>
      <c r="ULV28" s="780"/>
      <c r="ULW28" s="780"/>
      <c r="ULX28" s="780"/>
      <c r="ULY28" s="780"/>
      <c r="ULZ28" s="780"/>
      <c r="UMA28" s="780"/>
      <c r="UMB28" s="780"/>
      <c r="UMC28" s="780"/>
      <c r="UMD28" s="780"/>
      <c r="UME28" s="780"/>
      <c r="UMF28" s="780"/>
      <c r="UMG28" s="780"/>
      <c r="UMH28" s="780"/>
      <c r="UMI28" s="780"/>
      <c r="UMJ28" s="780"/>
      <c r="UMK28" s="780"/>
      <c r="UML28" s="780"/>
      <c r="UMM28" s="780"/>
      <c r="UMN28" s="780"/>
      <c r="UMO28" s="780"/>
      <c r="UMP28" s="780"/>
      <c r="UMQ28" s="780"/>
      <c r="UMR28" s="780"/>
      <c r="UMS28" s="780"/>
      <c r="UMT28" s="780"/>
      <c r="UMU28" s="780"/>
      <c r="UMV28" s="780"/>
      <c r="UMW28" s="780"/>
      <c r="UMX28" s="780"/>
      <c r="UMY28" s="780"/>
      <c r="UMZ28" s="780"/>
      <c r="UNA28" s="780"/>
      <c r="UNB28" s="780"/>
      <c r="UNC28" s="780"/>
      <c r="UND28" s="780"/>
      <c r="UNE28" s="780"/>
      <c r="UNF28" s="780"/>
      <c r="UNG28" s="780"/>
      <c r="UNH28" s="780"/>
      <c r="UNI28" s="780"/>
      <c r="UNJ28" s="780"/>
      <c r="UNK28" s="780"/>
      <c r="UNL28" s="780"/>
      <c r="UNM28" s="780"/>
      <c r="UNN28" s="780"/>
      <c r="UNO28" s="780"/>
      <c r="UNP28" s="780"/>
      <c r="UNQ28" s="780"/>
      <c r="UNR28" s="780"/>
      <c r="UNS28" s="780"/>
      <c r="UNT28" s="780"/>
      <c r="UNU28" s="780"/>
      <c r="UNV28" s="780"/>
      <c r="UNW28" s="780"/>
      <c r="UNX28" s="780"/>
      <c r="UNY28" s="780"/>
      <c r="UNZ28" s="780"/>
      <c r="UOA28" s="780"/>
      <c r="UOB28" s="780"/>
      <c r="UOC28" s="780"/>
      <c r="UOD28" s="780"/>
      <c r="UOE28" s="780"/>
      <c r="UOF28" s="780"/>
      <c r="UOG28" s="780"/>
      <c r="UOH28" s="780"/>
      <c r="UOI28" s="780"/>
      <c r="UOJ28" s="780"/>
      <c r="UOK28" s="780"/>
      <c r="UOL28" s="780"/>
      <c r="UOM28" s="780"/>
      <c r="UON28" s="780"/>
      <c r="UOO28" s="780"/>
      <c r="UOP28" s="780"/>
      <c r="UOQ28" s="780"/>
      <c r="UOR28" s="780"/>
      <c r="UOS28" s="780"/>
      <c r="UOT28" s="780"/>
      <c r="UOU28" s="780"/>
      <c r="UOV28" s="780"/>
      <c r="UOW28" s="780"/>
      <c r="UOX28" s="780"/>
      <c r="UOY28" s="780"/>
      <c r="UOZ28" s="780"/>
      <c r="UPA28" s="780"/>
      <c r="UPB28" s="780"/>
      <c r="UPC28" s="780"/>
      <c r="UPD28" s="780"/>
      <c r="UPE28" s="780"/>
      <c r="UPF28" s="780"/>
      <c r="UPG28" s="780"/>
      <c r="UPH28" s="780"/>
      <c r="UPI28" s="780"/>
      <c r="UPJ28" s="780"/>
      <c r="UPK28" s="780"/>
      <c r="UPL28" s="780"/>
      <c r="UPM28" s="780"/>
      <c r="UPN28" s="780"/>
      <c r="UPO28" s="780"/>
      <c r="UPP28" s="780"/>
      <c r="UPQ28" s="780"/>
      <c r="UPR28" s="780"/>
      <c r="UPS28" s="780"/>
      <c r="UPT28" s="780"/>
      <c r="UPU28" s="780"/>
      <c r="UPV28" s="780"/>
      <c r="UPW28" s="780"/>
      <c r="UPX28" s="780"/>
      <c r="UPY28" s="780"/>
      <c r="UPZ28" s="780"/>
      <c r="UQA28" s="780"/>
      <c r="UQB28" s="780"/>
      <c r="UQC28" s="780"/>
      <c r="UQD28" s="780"/>
      <c r="UQE28" s="780"/>
      <c r="UQF28" s="780"/>
      <c r="UQG28" s="780"/>
      <c r="UQH28" s="780"/>
      <c r="UQI28" s="780"/>
      <c r="UQJ28" s="780"/>
      <c r="UQK28" s="780"/>
      <c r="UQL28" s="780"/>
      <c r="UQM28" s="780"/>
      <c r="UQN28" s="780"/>
      <c r="UQO28" s="780"/>
      <c r="UQP28" s="780"/>
      <c r="UQQ28" s="780"/>
      <c r="UQR28" s="780"/>
      <c r="UQS28" s="780"/>
      <c r="UQT28" s="780"/>
      <c r="UQU28" s="780"/>
      <c r="UQV28" s="780"/>
      <c r="UQW28" s="780"/>
      <c r="UQX28" s="780"/>
      <c r="UQY28" s="780"/>
      <c r="UQZ28" s="780"/>
      <c r="URA28" s="780"/>
      <c r="URB28" s="780"/>
      <c r="URC28" s="780"/>
      <c r="URD28" s="780"/>
      <c r="URE28" s="780"/>
      <c r="URF28" s="780"/>
      <c r="URG28" s="780"/>
      <c r="URH28" s="780"/>
      <c r="URI28" s="780"/>
      <c r="URJ28" s="780"/>
      <c r="URK28" s="780"/>
      <c r="URL28" s="780"/>
      <c r="URM28" s="780"/>
      <c r="URN28" s="780"/>
      <c r="URO28" s="780"/>
      <c r="URP28" s="780"/>
      <c r="URQ28" s="780"/>
      <c r="URR28" s="780"/>
      <c r="URS28" s="780"/>
      <c r="URT28" s="780"/>
      <c r="URU28" s="780"/>
      <c r="URV28" s="780"/>
      <c r="URW28" s="780"/>
      <c r="URX28" s="780"/>
      <c r="URY28" s="780"/>
      <c r="URZ28" s="780"/>
      <c r="USA28" s="780"/>
      <c r="USB28" s="780"/>
      <c r="USC28" s="780"/>
      <c r="USD28" s="780"/>
      <c r="USE28" s="780"/>
      <c r="USF28" s="780"/>
      <c r="USG28" s="780"/>
      <c r="USH28" s="780"/>
      <c r="USI28" s="780"/>
      <c r="USJ28" s="780"/>
      <c r="USK28" s="780"/>
      <c r="USL28" s="780"/>
      <c r="USM28" s="780"/>
      <c r="USN28" s="780"/>
      <c r="USO28" s="780"/>
      <c r="USP28" s="780"/>
      <c r="USQ28" s="780"/>
      <c r="USR28" s="780"/>
      <c r="USS28" s="780"/>
      <c r="UST28" s="780"/>
      <c r="USU28" s="780"/>
      <c r="USV28" s="780"/>
      <c r="USW28" s="780"/>
      <c r="USX28" s="780"/>
      <c r="USY28" s="780"/>
      <c r="USZ28" s="780"/>
      <c r="UTA28" s="780"/>
      <c r="UTB28" s="780"/>
      <c r="UTC28" s="780"/>
      <c r="UTD28" s="780"/>
      <c r="UTE28" s="780"/>
      <c r="UTF28" s="780"/>
      <c r="UTG28" s="780"/>
      <c r="UTH28" s="780"/>
      <c r="UTI28" s="780"/>
      <c r="UTJ28" s="780"/>
      <c r="UTK28" s="780"/>
      <c r="UTL28" s="780"/>
      <c r="UTM28" s="780"/>
      <c r="UTN28" s="780"/>
      <c r="UTO28" s="780"/>
      <c r="UTP28" s="780"/>
      <c r="UTQ28" s="780"/>
      <c r="UTR28" s="780"/>
      <c r="UTS28" s="780"/>
      <c r="UTT28" s="780"/>
      <c r="UTU28" s="780"/>
      <c r="UTV28" s="780"/>
      <c r="UTW28" s="780"/>
      <c r="UTX28" s="780"/>
      <c r="UTY28" s="780"/>
      <c r="UTZ28" s="780"/>
      <c r="UUA28" s="780"/>
      <c r="UUB28" s="780"/>
      <c r="UUC28" s="780"/>
      <c r="UUD28" s="780"/>
      <c r="UUE28" s="780"/>
      <c r="UUF28" s="780"/>
      <c r="UUG28" s="780"/>
      <c r="UUH28" s="780"/>
      <c r="UUI28" s="780"/>
      <c r="UUJ28" s="780"/>
      <c r="UUK28" s="780"/>
      <c r="UUL28" s="780"/>
      <c r="UUM28" s="780"/>
      <c r="UUN28" s="780"/>
      <c r="UUO28" s="780"/>
      <c r="UUP28" s="780"/>
      <c r="UUQ28" s="780"/>
      <c r="UUR28" s="780"/>
      <c r="UUS28" s="780"/>
      <c r="UUT28" s="780"/>
      <c r="UUU28" s="780"/>
      <c r="UUV28" s="780"/>
      <c r="UUW28" s="780"/>
      <c r="UUX28" s="780"/>
      <c r="UUY28" s="780"/>
      <c r="UUZ28" s="780"/>
      <c r="UVA28" s="780"/>
      <c r="UVB28" s="780"/>
      <c r="UVC28" s="780"/>
      <c r="UVD28" s="780"/>
      <c r="UVE28" s="780"/>
      <c r="UVF28" s="780"/>
      <c r="UVG28" s="780"/>
      <c r="UVH28" s="780"/>
      <c r="UVI28" s="780"/>
      <c r="UVJ28" s="780"/>
      <c r="UVK28" s="780"/>
      <c r="UVL28" s="780"/>
      <c r="UVM28" s="780"/>
      <c r="UVN28" s="780"/>
      <c r="UVO28" s="780"/>
      <c r="UVP28" s="780"/>
      <c r="UVQ28" s="780"/>
      <c r="UVR28" s="780"/>
      <c r="UVS28" s="780"/>
      <c r="UVT28" s="780"/>
      <c r="UVU28" s="780"/>
      <c r="UVV28" s="780"/>
      <c r="UVW28" s="780"/>
      <c r="UVX28" s="780"/>
      <c r="UVY28" s="780"/>
      <c r="UVZ28" s="780"/>
      <c r="UWA28" s="780"/>
      <c r="UWB28" s="780"/>
      <c r="UWC28" s="780"/>
      <c r="UWD28" s="780"/>
      <c r="UWE28" s="780"/>
      <c r="UWF28" s="780"/>
      <c r="UWG28" s="780"/>
      <c r="UWH28" s="780"/>
      <c r="UWI28" s="780"/>
      <c r="UWJ28" s="780"/>
      <c r="UWK28" s="780"/>
      <c r="UWL28" s="780"/>
      <c r="UWM28" s="780"/>
      <c r="UWN28" s="780"/>
      <c r="UWO28" s="780"/>
      <c r="UWP28" s="780"/>
      <c r="UWQ28" s="780"/>
      <c r="UWR28" s="780"/>
      <c r="UWS28" s="780"/>
      <c r="UWT28" s="780"/>
      <c r="UWU28" s="780"/>
      <c r="UWV28" s="780"/>
      <c r="UWW28" s="780"/>
      <c r="UWX28" s="780"/>
      <c r="UWY28" s="780"/>
      <c r="UWZ28" s="780"/>
      <c r="UXA28" s="780"/>
      <c r="UXB28" s="780"/>
      <c r="UXC28" s="780"/>
      <c r="UXD28" s="780"/>
      <c r="UXE28" s="780"/>
      <c r="UXF28" s="780"/>
      <c r="UXG28" s="780"/>
      <c r="UXH28" s="780"/>
      <c r="UXI28" s="780"/>
      <c r="UXJ28" s="780"/>
      <c r="UXK28" s="780"/>
      <c r="UXL28" s="780"/>
      <c r="UXM28" s="780"/>
      <c r="UXN28" s="780"/>
      <c r="UXO28" s="780"/>
      <c r="UXP28" s="780"/>
      <c r="UXQ28" s="780"/>
      <c r="UXR28" s="780"/>
      <c r="UXS28" s="780"/>
      <c r="UXT28" s="780"/>
      <c r="UXU28" s="780"/>
      <c r="UXV28" s="780"/>
      <c r="UXW28" s="780"/>
      <c r="UXX28" s="780"/>
      <c r="UXY28" s="780"/>
      <c r="UXZ28" s="780"/>
      <c r="UYA28" s="780"/>
      <c r="UYB28" s="780"/>
      <c r="UYC28" s="780"/>
      <c r="UYD28" s="780"/>
      <c r="UYE28" s="780"/>
      <c r="UYF28" s="780"/>
      <c r="UYG28" s="780"/>
      <c r="UYH28" s="780"/>
      <c r="UYI28" s="780"/>
      <c r="UYJ28" s="780"/>
      <c r="UYK28" s="780"/>
      <c r="UYL28" s="780"/>
      <c r="UYM28" s="780"/>
      <c r="UYN28" s="780"/>
      <c r="UYO28" s="780"/>
      <c r="UYP28" s="780"/>
      <c r="UYQ28" s="780"/>
      <c r="UYR28" s="780"/>
      <c r="UYS28" s="780"/>
      <c r="UYT28" s="780"/>
      <c r="UYU28" s="780"/>
      <c r="UYV28" s="780"/>
      <c r="UYW28" s="780"/>
      <c r="UYX28" s="780"/>
      <c r="UYY28" s="780"/>
      <c r="UYZ28" s="780"/>
      <c r="UZA28" s="780"/>
      <c r="UZB28" s="780"/>
      <c r="UZC28" s="780"/>
      <c r="UZD28" s="780"/>
      <c r="UZE28" s="780"/>
      <c r="UZF28" s="780"/>
      <c r="UZG28" s="780"/>
      <c r="UZH28" s="780"/>
      <c r="UZI28" s="780"/>
      <c r="UZJ28" s="780"/>
      <c r="UZK28" s="780"/>
      <c r="UZL28" s="780"/>
      <c r="UZM28" s="780"/>
      <c r="UZN28" s="780"/>
      <c r="UZO28" s="780"/>
      <c r="UZP28" s="780"/>
      <c r="UZQ28" s="780"/>
      <c r="UZR28" s="780"/>
      <c r="UZS28" s="780"/>
      <c r="UZT28" s="780"/>
      <c r="UZU28" s="780"/>
      <c r="UZV28" s="780"/>
      <c r="UZW28" s="780"/>
      <c r="UZX28" s="780"/>
      <c r="UZY28" s="780"/>
      <c r="UZZ28" s="780"/>
      <c r="VAA28" s="780"/>
      <c r="VAB28" s="780"/>
      <c r="VAC28" s="780"/>
      <c r="VAD28" s="780"/>
      <c r="VAE28" s="780"/>
      <c r="VAF28" s="780"/>
      <c r="VAG28" s="780"/>
      <c r="VAH28" s="780"/>
      <c r="VAI28" s="780"/>
      <c r="VAJ28" s="780"/>
      <c r="VAK28" s="780"/>
      <c r="VAL28" s="780"/>
      <c r="VAM28" s="780"/>
      <c r="VAN28" s="780"/>
      <c r="VAO28" s="780"/>
      <c r="VAP28" s="780"/>
      <c r="VAQ28" s="780"/>
      <c r="VAR28" s="780"/>
      <c r="VAS28" s="780"/>
      <c r="VAT28" s="780"/>
      <c r="VAU28" s="780"/>
      <c r="VAV28" s="780"/>
      <c r="VAW28" s="780"/>
      <c r="VAX28" s="780"/>
      <c r="VAY28" s="780"/>
      <c r="VAZ28" s="780"/>
      <c r="VBA28" s="780"/>
      <c r="VBB28" s="780"/>
      <c r="VBC28" s="780"/>
      <c r="VBD28" s="780"/>
      <c r="VBE28" s="780"/>
      <c r="VBF28" s="780"/>
      <c r="VBG28" s="780"/>
      <c r="VBH28" s="780"/>
      <c r="VBI28" s="780"/>
      <c r="VBJ28" s="780"/>
      <c r="VBK28" s="780"/>
      <c r="VBL28" s="780"/>
      <c r="VBM28" s="780"/>
      <c r="VBN28" s="780"/>
      <c r="VBO28" s="780"/>
      <c r="VBP28" s="780"/>
      <c r="VBQ28" s="780"/>
      <c r="VBR28" s="780"/>
      <c r="VBS28" s="780"/>
      <c r="VBT28" s="780"/>
      <c r="VBU28" s="780"/>
      <c r="VBV28" s="780"/>
      <c r="VBW28" s="780"/>
      <c r="VBX28" s="780"/>
      <c r="VBY28" s="780"/>
      <c r="VBZ28" s="780"/>
      <c r="VCA28" s="780"/>
      <c r="VCB28" s="780"/>
      <c r="VCC28" s="780"/>
      <c r="VCD28" s="780"/>
      <c r="VCE28" s="780"/>
      <c r="VCF28" s="780"/>
      <c r="VCG28" s="780"/>
      <c r="VCH28" s="780"/>
      <c r="VCI28" s="780"/>
      <c r="VCJ28" s="780"/>
      <c r="VCK28" s="780"/>
      <c r="VCL28" s="780"/>
      <c r="VCM28" s="780"/>
      <c r="VCN28" s="780"/>
      <c r="VCO28" s="780"/>
      <c r="VCP28" s="780"/>
      <c r="VCQ28" s="780"/>
      <c r="VCR28" s="780"/>
      <c r="VCS28" s="780"/>
      <c r="VCT28" s="780"/>
      <c r="VCU28" s="780"/>
      <c r="VCV28" s="780"/>
      <c r="VCW28" s="780"/>
      <c r="VCX28" s="780"/>
      <c r="VCY28" s="780"/>
      <c r="VCZ28" s="780"/>
      <c r="VDA28" s="780"/>
      <c r="VDB28" s="780"/>
      <c r="VDC28" s="780"/>
      <c r="VDD28" s="780"/>
      <c r="VDE28" s="780"/>
      <c r="VDF28" s="780"/>
      <c r="VDG28" s="780"/>
      <c r="VDH28" s="780"/>
      <c r="VDI28" s="780"/>
      <c r="VDJ28" s="780"/>
      <c r="VDK28" s="780"/>
      <c r="VDL28" s="780"/>
      <c r="VDM28" s="780"/>
      <c r="VDN28" s="780"/>
      <c r="VDO28" s="780"/>
      <c r="VDP28" s="780"/>
      <c r="VDQ28" s="780"/>
      <c r="VDR28" s="780"/>
      <c r="VDS28" s="780"/>
      <c r="VDT28" s="780"/>
      <c r="VDU28" s="780"/>
      <c r="VDV28" s="780"/>
      <c r="VDW28" s="780"/>
      <c r="VDX28" s="780"/>
      <c r="VDY28" s="780"/>
      <c r="VDZ28" s="780"/>
      <c r="VEA28" s="780"/>
      <c r="VEB28" s="780"/>
      <c r="VEC28" s="780"/>
      <c r="VED28" s="780"/>
      <c r="VEE28" s="780"/>
      <c r="VEF28" s="780"/>
      <c r="VEG28" s="780"/>
      <c r="VEH28" s="780"/>
      <c r="VEI28" s="780"/>
      <c r="VEJ28" s="780"/>
      <c r="VEK28" s="780"/>
      <c r="VEL28" s="780"/>
      <c r="VEM28" s="780"/>
      <c r="VEN28" s="780"/>
      <c r="VEO28" s="780"/>
      <c r="VEP28" s="780"/>
      <c r="VEQ28" s="780"/>
      <c r="VER28" s="780"/>
      <c r="VES28" s="780"/>
      <c r="VET28" s="780"/>
      <c r="VEU28" s="780"/>
      <c r="VEV28" s="780"/>
      <c r="VEW28" s="780"/>
      <c r="VEX28" s="780"/>
      <c r="VEY28" s="780"/>
      <c r="VEZ28" s="780"/>
      <c r="VFA28" s="780"/>
      <c r="VFB28" s="780"/>
      <c r="VFC28" s="780"/>
      <c r="VFD28" s="780"/>
      <c r="VFE28" s="780"/>
      <c r="VFF28" s="780"/>
      <c r="VFG28" s="780"/>
      <c r="VFH28" s="780"/>
      <c r="VFI28" s="780"/>
      <c r="VFJ28" s="780"/>
      <c r="VFK28" s="780"/>
      <c r="VFL28" s="780"/>
      <c r="VFM28" s="780"/>
      <c r="VFN28" s="780"/>
      <c r="VFO28" s="780"/>
      <c r="VFP28" s="780"/>
      <c r="VFQ28" s="780"/>
      <c r="VFR28" s="780"/>
      <c r="VFS28" s="780"/>
      <c r="VFT28" s="780"/>
      <c r="VFU28" s="780"/>
      <c r="VFV28" s="780"/>
      <c r="VFW28" s="780"/>
      <c r="VFX28" s="780"/>
      <c r="VFY28" s="780"/>
      <c r="VFZ28" s="780"/>
      <c r="VGA28" s="780"/>
      <c r="VGB28" s="780"/>
      <c r="VGC28" s="780"/>
      <c r="VGD28" s="780"/>
      <c r="VGE28" s="780"/>
      <c r="VGF28" s="780"/>
      <c r="VGG28" s="780"/>
      <c r="VGH28" s="780"/>
      <c r="VGI28" s="780"/>
      <c r="VGJ28" s="780"/>
      <c r="VGK28" s="780"/>
      <c r="VGL28" s="780"/>
      <c r="VGM28" s="780"/>
      <c r="VGN28" s="780"/>
      <c r="VGO28" s="780"/>
      <c r="VGP28" s="780"/>
      <c r="VGQ28" s="780"/>
      <c r="VGR28" s="780"/>
      <c r="VGS28" s="780"/>
      <c r="VGT28" s="780"/>
      <c r="VGU28" s="780"/>
      <c r="VGV28" s="780"/>
      <c r="VGW28" s="780"/>
      <c r="VGX28" s="780"/>
      <c r="VGY28" s="780"/>
      <c r="VGZ28" s="780"/>
      <c r="VHA28" s="780"/>
      <c r="VHB28" s="780"/>
      <c r="VHC28" s="780"/>
      <c r="VHD28" s="780"/>
      <c r="VHE28" s="780"/>
      <c r="VHF28" s="780"/>
      <c r="VHG28" s="780"/>
      <c r="VHH28" s="780"/>
      <c r="VHI28" s="780"/>
      <c r="VHJ28" s="780"/>
      <c r="VHK28" s="780"/>
      <c r="VHL28" s="780"/>
      <c r="VHM28" s="780"/>
      <c r="VHN28" s="780"/>
      <c r="VHO28" s="780"/>
      <c r="VHP28" s="780"/>
      <c r="VHQ28" s="780"/>
      <c r="VHR28" s="780"/>
      <c r="VHS28" s="780"/>
      <c r="VHT28" s="780"/>
      <c r="VHU28" s="780"/>
      <c r="VHV28" s="780"/>
      <c r="VHW28" s="780"/>
      <c r="VHX28" s="780"/>
      <c r="VHY28" s="780"/>
      <c r="VHZ28" s="780"/>
      <c r="VIA28" s="780"/>
      <c r="VIB28" s="780"/>
      <c r="VIC28" s="780"/>
      <c r="VID28" s="780"/>
      <c r="VIE28" s="780"/>
      <c r="VIF28" s="780"/>
      <c r="VIG28" s="780"/>
      <c r="VIH28" s="780"/>
      <c r="VII28" s="780"/>
      <c r="VIJ28" s="780"/>
      <c r="VIK28" s="780"/>
      <c r="VIL28" s="780"/>
      <c r="VIM28" s="780"/>
      <c r="VIN28" s="780"/>
      <c r="VIO28" s="780"/>
      <c r="VIP28" s="780"/>
      <c r="VIQ28" s="780"/>
      <c r="VIR28" s="780"/>
      <c r="VIS28" s="780"/>
      <c r="VIT28" s="780"/>
      <c r="VIU28" s="780"/>
      <c r="VIV28" s="780"/>
      <c r="VIW28" s="780"/>
      <c r="VIX28" s="780"/>
      <c r="VIY28" s="780"/>
      <c r="VIZ28" s="780"/>
      <c r="VJA28" s="780"/>
      <c r="VJB28" s="780"/>
      <c r="VJC28" s="780"/>
      <c r="VJD28" s="780"/>
      <c r="VJE28" s="780"/>
      <c r="VJF28" s="780"/>
      <c r="VJG28" s="780"/>
      <c r="VJH28" s="780"/>
      <c r="VJI28" s="780"/>
      <c r="VJJ28" s="780"/>
      <c r="VJK28" s="780"/>
      <c r="VJL28" s="780"/>
      <c r="VJM28" s="780"/>
      <c r="VJN28" s="780"/>
      <c r="VJO28" s="780"/>
      <c r="VJP28" s="780"/>
      <c r="VJQ28" s="780"/>
      <c r="VJR28" s="780"/>
      <c r="VJS28" s="780"/>
      <c r="VJT28" s="780"/>
      <c r="VJU28" s="780"/>
      <c r="VJV28" s="780"/>
      <c r="VJW28" s="780"/>
      <c r="VJX28" s="780"/>
      <c r="VJY28" s="780"/>
      <c r="VJZ28" s="780"/>
      <c r="VKA28" s="780"/>
      <c r="VKB28" s="780"/>
      <c r="VKC28" s="780"/>
      <c r="VKD28" s="780"/>
      <c r="VKE28" s="780"/>
      <c r="VKF28" s="780"/>
      <c r="VKG28" s="780"/>
      <c r="VKH28" s="780"/>
      <c r="VKI28" s="780"/>
      <c r="VKJ28" s="780"/>
      <c r="VKK28" s="780"/>
      <c r="VKL28" s="780"/>
      <c r="VKM28" s="780"/>
      <c r="VKN28" s="780"/>
      <c r="VKO28" s="780"/>
      <c r="VKP28" s="780"/>
      <c r="VKQ28" s="780"/>
      <c r="VKR28" s="780"/>
      <c r="VKS28" s="780"/>
      <c r="VKT28" s="780"/>
      <c r="VKU28" s="780"/>
      <c r="VKV28" s="780"/>
      <c r="VKW28" s="780"/>
      <c r="VKX28" s="780"/>
      <c r="VKY28" s="780"/>
      <c r="VKZ28" s="780"/>
      <c r="VLA28" s="780"/>
      <c r="VLB28" s="780"/>
      <c r="VLC28" s="780"/>
      <c r="VLD28" s="780"/>
      <c r="VLE28" s="780"/>
      <c r="VLF28" s="780"/>
      <c r="VLG28" s="780"/>
      <c r="VLH28" s="780"/>
      <c r="VLI28" s="780"/>
      <c r="VLJ28" s="780"/>
      <c r="VLK28" s="780"/>
      <c r="VLL28" s="780"/>
      <c r="VLM28" s="780"/>
      <c r="VLN28" s="780"/>
      <c r="VLO28" s="780"/>
      <c r="VLP28" s="780"/>
      <c r="VLQ28" s="780"/>
      <c r="VLR28" s="780"/>
      <c r="VLS28" s="780"/>
      <c r="VLT28" s="780"/>
      <c r="VLU28" s="780"/>
      <c r="VLV28" s="780"/>
      <c r="VLW28" s="780"/>
      <c r="VLX28" s="780"/>
      <c r="VLY28" s="780"/>
      <c r="VLZ28" s="780"/>
      <c r="VMA28" s="780"/>
      <c r="VMB28" s="780"/>
      <c r="VMC28" s="780"/>
      <c r="VMD28" s="780"/>
      <c r="VME28" s="780"/>
      <c r="VMF28" s="780"/>
      <c r="VMG28" s="780"/>
      <c r="VMH28" s="780"/>
      <c r="VMI28" s="780"/>
      <c r="VMJ28" s="780"/>
      <c r="VMK28" s="780"/>
      <c r="VML28" s="780"/>
      <c r="VMM28" s="780"/>
      <c r="VMN28" s="780"/>
      <c r="VMO28" s="780"/>
      <c r="VMP28" s="780"/>
      <c r="VMQ28" s="780"/>
      <c r="VMR28" s="780"/>
      <c r="VMS28" s="780"/>
      <c r="VMT28" s="780"/>
      <c r="VMU28" s="780"/>
      <c r="VMV28" s="780"/>
      <c r="VMW28" s="780"/>
      <c r="VMX28" s="780"/>
      <c r="VMY28" s="780"/>
      <c r="VMZ28" s="780"/>
      <c r="VNA28" s="780"/>
      <c r="VNB28" s="780"/>
      <c r="VNC28" s="780"/>
      <c r="VND28" s="780"/>
      <c r="VNE28" s="780"/>
      <c r="VNF28" s="780"/>
      <c r="VNG28" s="780"/>
      <c r="VNH28" s="780"/>
      <c r="VNI28" s="780"/>
      <c r="VNJ28" s="780"/>
      <c r="VNK28" s="780"/>
      <c r="VNL28" s="780"/>
      <c r="VNM28" s="780"/>
      <c r="VNN28" s="780"/>
      <c r="VNO28" s="780"/>
      <c r="VNP28" s="780"/>
      <c r="VNQ28" s="780"/>
      <c r="VNR28" s="780"/>
      <c r="VNS28" s="780"/>
      <c r="VNT28" s="780"/>
      <c r="VNU28" s="780"/>
      <c r="VNV28" s="780"/>
      <c r="VNW28" s="780"/>
      <c r="VNX28" s="780"/>
      <c r="VNY28" s="780"/>
      <c r="VNZ28" s="780"/>
      <c r="VOA28" s="780"/>
      <c r="VOB28" s="780"/>
      <c r="VOC28" s="780"/>
      <c r="VOD28" s="780"/>
      <c r="VOE28" s="780"/>
      <c r="VOF28" s="780"/>
      <c r="VOG28" s="780"/>
      <c r="VOH28" s="780"/>
      <c r="VOI28" s="780"/>
      <c r="VOJ28" s="780"/>
      <c r="VOK28" s="780"/>
      <c r="VOL28" s="780"/>
      <c r="VOM28" s="780"/>
      <c r="VON28" s="780"/>
      <c r="VOO28" s="780"/>
      <c r="VOP28" s="780"/>
      <c r="VOQ28" s="780"/>
      <c r="VOR28" s="780"/>
      <c r="VOS28" s="780"/>
      <c r="VOT28" s="780"/>
      <c r="VOU28" s="780"/>
      <c r="VOV28" s="780"/>
      <c r="VOW28" s="780"/>
      <c r="VOX28" s="780"/>
      <c r="VOY28" s="780"/>
      <c r="VOZ28" s="780"/>
      <c r="VPA28" s="780"/>
      <c r="VPB28" s="780"/>
      <c r="VPC28" s="780"/>
      <c r="VPD28" s="780"/>
      <c r="VPE28" s="780"/>
      <c r="VPF28" s="780"/>
      <c r="VPG28" s="780"/>
      <c r="VPH28" s="780"/>
      <c r="VPI28" s="780"/>
      <c r="VPJ28" s="780"/>
      <c r="VPK28" s="780"/>
      <c r="VPL28" s="780"/>
      <c r="VPM28" s="780"/>
      <c r="VPN28" s="780"/>
      <c r="VPO28" s="780"/>
      <c r="VPP28" s="780"/>
      <c r="VPQ28" s="780"/>
      <c r="VPR28" s="780"/>
      <c r="VPS28" s="780"/>
      <c r="VPT28" s="780"/>
      <c r="VPU28" s="780"/>
      <c r="VPV28" s="780"/>
      <c r="VPW28" s="780"/>
      <c r="VPX28" s="780"/>
      <c r="VPY28" s="780"/>
      <c r="VPZ28" s="780"/>
      <c r="VQA28" s="780"/>
      <c r="VQB28" s="780"/>
      <c r="VQC28" s="780"/>
      <c r="VQD28" s="780"/>
      <c r="VQE28" s="780"/>
      <c r="VQF28" s="780"/>
      <c r="VQG28" s="780"/>
      <c r="VQH28" s="780"/>
      <c r="VQI28" s="780"/>
      <c r="VQJ28" s="780"/>
      <c r="VQK28" s="780"/>
      <c r="VQL28" s="780"/>
      <c r="VQM28" s="780"/>
      <c r="VQN28" s="780"/>
      <c r="VQO28" s="780"/>
      <c r="VQP28" s="780"/>
      <c r="VQQ28" s="780"/>
      <c r="VQR28" s="780"/>
      <c r="VQS28" s="780"/>
      <c r="VQT28" s="780"/>
      <c r="VQU28" s="780"/>
      <c r="VQV28" s="780"/>
      <c r="VQW28" s="780"/>
      <c r="VQX28" s="780"/>
      <c r="VQY28" s="780"/>
      <c r="VQZ28" s="780"/>
      <c r="VRA28" s="780"/>
      <c r="VRB28" s="780"/>
      <c r="VRC28" s="780"/>
      <c r="VRD28" s="780"/>
      <c r="VRE28" s="780"/>
      <c r="VRF28" s="780"/>
      <c r="VRG28" s="780"/>
      <c r="VRH28" s="780"/>
      <c r="VRI28" s="780"/>
      <c r="VRJ28" s="780"/>
      <c r="VRK28" s="780"/>
      <c r="VRL28" s="780"/>
      <c r="VRM28" s="780"/>
      <c r="VRN28" s="780"/>
      <c r="VRO28" s="780"/>
      <c r="VRP28" s="780"/>
      <c r="VRQ28" s="780"/>
      <c r="VRR28" s="780"/>
      <c r="VRS28" s="780"/>
      <c r="VRT28" s="780"/>
      <c r="VRU28" s="780"/>
      <c r="VRV28" s="780"/>
      <c r="VRW28" s="780"/>
      <c r="VRX28" s="780"/>
      <c r="VRY28" s="780"/>
      <c r="VRZ28" s="780"/>
      <c r="VSA28" s="780"/>
      <c r="VSB28" s="780"/>
      <c r="VSC28" s="780"/>
      <c r="VSD28" s="780"/>
      <c r="VSE28" s="780"/>
      <c r="VSF28" s="780"/>
      <c r="VSG28" s="780"/>
      <c r="VSH28" s="780"/>
      <c r="VSI28" s="780"/>
      <c r="VSJ28" s="780"/>
      <c r="VSK28" s="780"/>
      <c r="VSL28" s="780"/>
      <c r="VSM28" s="780"/>
      <c r="VSN28" s="780"/>
      <c r="VSO28" s="780"/>
      <c r="VSP28" s="780"/>
      <c r="VSQ28" s="780"/>
      <c r="VSR28" s="780"/>
      <c r="VSS28" s="780"/>
      <c r="VST28" s="780"/>
      <c r="VSU28" s="780"/>
      <c r="VSV28" s="780"/>
      <c r="VSW28" s="780"/>
      <c r="VSX28" s="780"/>
      <c r="VSY28" s="780"/>
      <c r="VSZ28" s="780"/>
      <c r="VTA28" s="780"/>
      <c r="VTB28" s="780"/>
      <c r="VTC28" s="780"/>
      <c r="VTD28" s="780"/>
      <c r="VTE28" s="780"/>
      <c r="VTF28" s="780"/>
      <c r="VTG28" s="780"/>
      <c r="VTH28" s="780"/>
      <c r="VTI28" s="780"/>
      <c r="VTJ28" s="780"/>
      <c r="VTK28" s="780"/>
      <c r="VTL28" s="780"/>
      <c r="VTM28" s="780"/>
      <c r="VTN28" s="780"/>
      <c r="VTO28" s="780"/>
      <c r="VTP28" s="780"/>
      <c r="VTQ28" s="780"/>
      <c r="VTR28" s="780"/>
      <c r="VTS28" s="780"/>
      <c r="VTT28" s="780"/>
      <c r="VTU28" s="780"/>
      <c r="VTV28" s="780"/>
      <c r="VTW28" s="780"/>
      <c r="VTX28" s="780"/>
      <c r="VTY28" s="780"/>
      <c r="VTZ28" s="780"/>
      <c r="VUA28" s="780"/>
      <c r="VUB28" s="780"/>
      <c r="VUC28" s="780"/>
      <c r="VUD28" s="780"/>
      <c r="VUE28" s="780"/>
      <c r="VUF28" s="780"/>
      <c r="VUG28" s="780"/>
      <c r="VUH28" s="780"/>
      <c r="VUI28" s="780"/>
      <c r="VUJ28" s="780"/>
      <c r="VUK28" s="780"/>
      <c r="VUL28" s="780"/>
      <c r="VUM28" s="780"/>
      <c r="VUN28" s="780"/>
      <c r="VUO28" s="780"/>
      <c r="VUP28" s="780"/>
      <c r="VUQ28" s="780"/>
      <c r="VUR28" s="780"/>
      <c r="VUS28" s="780"/>
      <c r="VUT28" s="780"/>
      <c r="VUU28" s="780"/>
      <c r="VUV28" s="780"/>
      <c r="VUW28" s="780"/>
      <c r="VUX28" s="780"/>
      <c r="VUY28" s="780"/>
      <c r="VUZ28" s="780"/>
      <c r="VVA28" s="780"/>
      <c r="VVB28" s="780"/>
      <c r="VVC28" s="780"/>
      <c r="VVD28" s="780"/>
      <c r="VVE28" s="780"/>
      <c r="VVF28" s="780"/>
      <c r="VVG28" s="780"/>
      <c r="VVH28" s="780"/>
      <c r="VVI28" s="780"/>
      <c r="VVJ28" s="780"/>
      <c r="VVK28" s="780"/>
      <c r="VVL28" s="780"/>
      <c r="VVM28" s="780"/>
      <c r="VVN28" s="780"/>
      <c r="VVO28" s="780"/>
      <c r="VVP28" s="780"/>
      <c r="VVQ28" s="780"/>
      <c r="VVR28" s="780"/>
      <c r="VVS28" s="780"/>
      <c r="VVT28" s="780"/>
      <c r="VVU28" s="780"/>
      <c r="VVV28" s="780"/>
      <c r="VVW28" s="780"/>
      <c r="VVX28" s="780"/>
      <c r="VVY28" s="780"/>
      <c r="VVZ28" s="780"/>
      <c r="VWA28" s="780"/>
      <c r="VWB28" s="780"/>
      <c r="VWC28" s="780"/>
      <c r="VWD28" s="780"/>
      <c r="VWE28" s="780"/>
      <c r="VWF28" s="780"/>
      <c r="VWG28" s="780"/>
      <c r="VWH28" s="780"/>
      <c r="VWI28" s="780"/>
      <c r="VWJ28" s="780"/>
      <c r="VWK28" s="780"/>
      <c r="VWL28" s="780"/>
      <c r="VWM28" s="780"/>
      <c r="VWN28" s="780"/>
      <c r="VWO28" s="780"/>
      <c r="VWP28" s="780"/>
      <c r="VWQ28" s="780"/>
      <c r="VWR28" s="780"/>
      <c r="VWS28" s="780"/>
      <c r="VWT28" s="780"/>
      <c r="VWU28" s="780"/>
      <c r="VWV28" s="780"/>
      <c r="VWW28" s="780"/>
      <c r="VWX28" s="780"/>
      <c r="VWY28" s="780"/>
      <c r="VWZ28" s="780"/>
      <c r="VXA28" s="780"/>
      <c r="VXB28" s="780"/>
      <c r="VXC28" s="780"/>
      <c r="VXD28" s="780"/>
      <c r="VXE28" s="780"/>
      <c r="VXF28" s="780"/>
      <c r="VXG28" s="780"/>
      <c r="VXH28" s="780"/>
      <c r="VXI28" s="780"/>
      <c r="VXJ28" s="780"/>
      <c r="VXK28" s="780"/>
      <c r="VXL28" s="780"/>
      <c r="VXM28" s="780"/>
      <c r="VXN28" s="780"/>
      <c r="VXO28" s="780"/>
      <c r="VXP28" s="780"/>
      <c r="VXQ28" s="780"/>
      <c r="VXR28" s="780"/>
      <c r="VXS28" s="780"/>
      <c r="VXT28" s="780"/>
      <c r="VXU28" s="780"/>
      <c r="VXV28" s="780"/>
      <c r="VXW28" s="780"/>
      <c r="VXX28" s="780"/>
      <c r="VXY28" s="780"/>
      <c r="VXZ28" s="780"/>
      <c r="VYA28" s="780"/>
      <c r="VYB28" s="780"/>
      <c r="VYC28" s="780"/>
      <c r="VYD28" s="780"/>
      <c r="VYE28" s="780"/>
      <c r="VYF28" s="780"/>
      <c r="VYG28" s="780"/>
      <c r="VYH28" s="780"/>
      <c r="VYI28" s="780"/>
      <c r="VYJ28" s="780"/>
      <c r="VYK28" s="780"/>
      <c r="VYL28" s="780"/>
      <c r="VYM28" s="780"/>
      <c r="VYN28" s="780"/>
      <c r="VYO28" s="780"/>
      <c r="VYP28" s="780"/>
      <c r="VYQ28" s="780"/>
      <c r="VYR28" s="780"/>
      <c r="VYS28" s="780"/>
      <c r="VYT28" s="780"/>
      <c r="VYU28" s="780"/>
      <c r="VYV28" s="780"/>
      <c r="VYW28" s="780"/>
      <c r="VYX28" s="780"/>
      <c r="VYY28" s="780"/>
      <c r="VYZ28" s="780"/>
      <c r="VZA28" s="780"/>
      <c r="VZB28" s="780"/>
      <c r="VZC28" s="780"/>
      <c r="VZD28" s="780"/>
      <c r="VZE28" s="780"/>
      <c r="VZF28" s="780"/>
      <c r="VZG28" s="780"/>
      <c r="VZH28" s="780"/>
      <c r="VZI28" s="780"/>
      <c r="VZJ28" s="780"/>
      <c r="VZK28" s="780"/>
      <c r="VZL28" s="780"/>
      <c r="VZM28" s="780"/>
      <c r="VZN28" s="780"/>
      <c r="VZO28" s="780"/>
      <c r="VZP28" s="780"/>
      <c r="VZQ28" s="780"/>
      <c r="VZR28" s="780"/>
      <c r="VZS28" s="780"/>
      <c r="VZT28" s="780"/>
      <c r="VZU28" s="780"/>
      <c r="VZV28" s="780"/>
      <c r="VZW28" s="780"/>
      <c r="VZX28" s="780"/>
      <c r="VZY28" s="780"/>
      <c r="VZZ28" s="780"/>
      <c r="WAA28" s="780"/>
      <c r="WAB28" s="780"/>
      <c r="WAC28" s="780"/>
      <c r="WAD28" s="780"/>
      <c r="WAE28" s="780"/>
      <c r="WAF28" s="780"/>
      <c r="WAG28" s="780"/>
      <c r="WAH28" s="780"/>
      <c r="WAI28" s="780"/>
      <c r="WAJ28" s="780"/>
      <c r="WAK28" s="780"/>
      <c r="WAL28" s="780"/>
      <c r="WAM28" s="780"/>
      <c r="WAN28" s="780"/>
      <c r="WAO28" s="780"/>
      <c r="WAP28" s="780"/>
      <c r="WAQ28" s="780"/>
      <c r="WAR28" s="780"/>
      <c r="WAS28" s="780"/>
      <c r="WAT28" s="780"/>
      <c r="WAU28" s="780"/>
      <c r="WAV28" s="780"/>
      <c r="WAW28" s="780"/>
      <c r="WAX28" s="780"/>
      <c r="WAY28" s="780"/>
      <c r="WAZ28" s="780"/>
      <c r="WBA28" s="780"/>
      <c r="WBB28" s="780"/>
      <c r="WBC28" s="780"/>
      <c r="WBD28" s="780"/>
      <c r="WBE28" s="780"/>
      <c r="WBF28" s="780"/>
      <c r="WBG28" s="780"/>
      <c r="WBH28" s="780"/>
      <c r="WBI28" s="780"/>
      <c r="WBJ28" s="780"/>
      <c r="WBK28" s="780"/>
      <c r="WBL28" s="780"/>
      <c r="WBM28" s="780"/>
      <c r="WBN28" s="780"/>
      <c r="WBO28" s="780"/>
      <c r="WBP28" s="780"/>
      <c r="WBQ28" s="780"/>
      <c r="WBR28" s="780"/>
      <c r="WBS28" s="780"/>
      <c r="WBT28" s="780"/>
      <c r="WBU28" s="780"/>
      <c r="WBV28" s="780"/>
      <c r="WBW28" s="780"/>
      <c r="WBX28" s="780"/>
      <c r="WBY28" s="780"/>
      <c r="WBZ28" s="780"/>
      <c r="WCA28" s="780"/>
      <c r="WCB28" s="780"/>
      <c r="WCC28" s="780"/>
      <c r="WCD28" s="780"/>
      <c r="WCE28" s="780"/>
      <c r="WCF28" s="780"/>
      <c r="WCG28" s="780"/>
      <c r="WCH28" s="780"/>
      <c r="WCI28" s="780"/>
      <c r="WCJ28" s="780"/>
      <c r="WCK28" s="780"/>
      <c r="WCL28" s="780"/>
      <c r="WCM28" s="780"/>
      <c r="WCN28" s="780"/>
      <c r="WCO28" s="780"/>
      <c r="WCP28" s="780"/>
      <c r="WCQ28" s="780"/>
      <c r="WCR28" s="780"/>
      <c r="WCS28" s="780"/>
      <c r="WCT28" s="780"/>
      <c r="WCU28" s="780"/>
      <c r="WCV28" s="780"/>
      <c r="WCW28" s="780"/>
      <c r="WCX28" s="780"/>
      <c r="WCY28" s="780"/>
      <c r="WCZ28" s="780"/>
      <c r="WDA28" s="780"/>
      <c r="WDB28" s="780"/>
      <c r="WDC28" s="780"/>
      <c r="WDD28" s="780"/>
      <c r="WDE28" s="780"/>
      <c r="WDF28" s="780"/>
      <c r="WDG28" s="780"/>
      <c r="WDH28" s="780"/>
      <c r="WDI28" s="780"/>
      <c r="WDJ28" s="780"/>
      <c r="WDK28" s="780"/>
      <c r="WDL28" s="780"/>
      <c r="WDM28" s="780"/>
      <c r="WDN28" s="780"/>
      <c r="WDO28" s="780"/>
      <c r="WDP28" s="780"/>
      <c r="WDQ28" s="780"/>
      <c r="WDR28" s="780"/>
      <c r="WDS28" s="780"/>
      <c r="WDT28" s="780"/>
      <c r="WDU28" s="780"/>
      <c r="WDV28" s="780"/>
      <c r="WDW28" s="780"/>
      <c r="WDX28" s="780"/>
      <c r="WDY28" s="780"/>
      <c r="WDZ28" s="780"/>
      <c r="WEA28" s="780"/>
      <c r="WEB28" s="780"/>
      <c r="WEC28" s="780"/>
      <c r="WED28" s="780"/>
      <c r="WEE28" s="780"/>
      <c r="WEF28" s="780"/>
      <c r="WEG28" s="780"/>
      <c r="WEH28" s="780"/>
      <c r="WEI28" s="780"/>
      <c r="WEJ28" s="780"/>
      <c r="WEK28" s="780"/>
      <c r="WEL28" s="780"/>
      <c r="WEM28" s="780"/>
      <c r="WEN28" s="780"/>
      <c r="WEO28" s="780"/>
      <c r="WEP28" s="780"/>
      <c r="WEQ28" s="780"/>
      <c r="WER28" s="780"/>
      <c r="WES28" s="780"/>
      <c r="WET28" s="780"/>
      <c r="WEU28" s="780"/>
      <c r="WEV28" s="780"/>
      <c r="WEW28" s="780"/>
      <c r="WEX28" s="780"/>
      <c r="WEY28" s="780"/>
      <c r="WEZ28" s="780"/>
      <c r="WFA28" s="780"/>
      <c r="WFB28" s="780"/>
      <c r="WFC28" s="780"/>
      <c r="WFD28" s="780"/>
      <c r="WFE28" s="780"/>
      <c r="WFF28" s="780"/>
      <c r="WFG28" s="780"/>
      <c r="WFH28" s="780"/>
      <c r="WFI28" s="780"/>
      <c r="WFJ28" s="780"/>
      <c r="WFK28" s="780"/>
      <c r="WFL28" s="780"/>
      <c r="WFM28" s="780"/>
      <c r="WFN28" s="780"/>
      <c r="WFO28" s="780"/>
      <c r="WFP28" s="780"/>
      <c r="WFQ28" s="780"/>
      <c r="WFR28" s="780"/>
      <c r="WFS28" s="780"/>
      <c r="WFT28" s="780"/>
      <c r="WFU28" s="780"/>
      <c r="WFV28" s="780"/>
      <c r="WFW28" s="780"/>
      <c r="WFX28" s="780"/>
      <c r="WFY28" s="780"/>
      <c r="WFZ28" s="780"/>
      <c r="WGA28" s="780"/>
      <c r="WGB28" s="780"/>
      <c r="WGC28" s="780"/>
      <c r="WGD28" s="780"/>
      <c r="WGE28" s="780"/>
      <c r="WGF28" s="780"/>
      <c r="WGG28" s="780"/>
      <c r="WGH28" s="780"/>
      <c r="WGI28" s="780"/>
      <c r="WGJ28" s="780"/>
      <c r="WGK28" s="780"/>
      <c r="WGL28" s="780"/>
      <c r="WGM28" s="780"/>
      <c r="WGN28" s="780"/>
      <c r="WGO28" s="780"/>
      <c r="WGP28" s="780"/>
      <c r="WGQ28" s="780"/>
      <c r="WGR28" s="780"/>
      <c r="WGS28" s="780"/>
      <c r="WGT28" s="780"/>
      <c r="WGU28" s="780"/>
      <c r="WGV28" s="780"/>
      <c r="WGW28" s="780"/>
      <c r="WGX28" s="780"/>
      <c r="WGY28" s="780"/>
      <c r="WGZ28" s="780"/>
      <c r="WHA28" s="780"/>
      <c r="WHB28" s="780"/>
      <c r="WHC28" s="780"/>
      <c r="WHD28" s="780"/>
      <c r="WHE28" s="780"/>
      <c r="WHF28" s="780"/>
      <c r="WHG28" s="780"/>
      <c r="WHH28" s="780"/>
      <c r="WHI28" s="780"/>
      <c r="WHJ28" s="780"/>
      <c r="WHK28" s="780"/>
      <c r="WHL28" s="780"/>
      <c r="WHM28" s="780"/>
      <c r="WHN28" s="780"/>
      <c r="WHO28" s="780"/>
      <c r="WHP28" s="780"/>
      <c r="WHQ28" s="780"/>
      <c r="WHR28" s="780"/>
      <c r="WHS28" s="780"/>
      <c r="WHT28" s="780"/>
      <c r="WHU28" s="780"/>
      <c r="WHV28" s="780"/>
      <c r="WHW28" s="780"/>
      <c r="WHX28" s="780"/>
      <c r="WHY28" s="780"/>
      <c r="WHZ28" s="780"/>
      <c r="WIA28" s="780"/>
      <c r="WIB28" s="780"/>
      <c r="WIC28" s="780"/>
      <c r="WID28" s="780"/>
      <c r="WIE28" s="780"/>
      <c r="WIF28" s="780"/>
      <c r="WIG28" s="780"/>
      <c r="WIH28" s="780"/>
      <c r="WII28" s="780"/>
      <c r="WIJ28" s="780"/>
      <c r="WIK28" s="780"/>
      <c r="WIL28" s="780"/>
      <c r="WIM28" s="780"/>
      <c r="WIN28" s="780"/>
      <c r="WIO28" s="780"/>
      <c r="WIP28" s="780"/>
      <c r="WIQ28" s="780"/>
      <c r="WIR28" s="780"/>
      <c r="WIS28" s="780"/>
      <c r="WIT28" s="780"/>
      <c r="WIU28" s="780"/>
      <c r="WIV28" s="780"/>
      <c r="WIW28" s="780"/>
      <c r="WIX28" s="780"/>
      <c r="WIY28" s="780"/>
      <c r="WIZ28" s="780"/>
      <c r="WJA28" s="780"/>
      <c r="WJB28" s="780"/>
      <c r="WJC28" s="780"/>
      <c r="WJD28" s="780"/>
      <c r="WJE28" s="780"/>
      <c r="WJF28" s="780"/>
      <c r="WJG28" s="780"/>
      <c r="WJH28" s="780"/>
      <c r="WJI28" s="780"/>
      <c r="WJJ28" s="780"/>
      <c r="WJK28" s="780"/>
      <c r="WJL28" s="780"/>
      <c r="WJM28" s="780"/>
      <c r="WJN28" s="780"/>
      <c r="WJO28" s="780"/>
      <c r="WJP28" s="780"/>
      <c r="WJQ28" s="780"/>
      <c r="WJR28" s="780"/>
      <c r="WJS28" s="780"/>
      <c r="WJT28" s="780"/>
      <c r="WJU28" s="780"/>
      <c r="WJV28" s="780"/>
      <c r="WJW28" s="780"/>
      <c r="WJX28" s="780"/>
      <c r="WJY28" s="780"/>
      <c r="WJZ28" s="780"/>
      <c r="WKA28" s="780"/>
      <c r="WKB28" s="780"/>
      <c r="WKC28" s="780"/>
      <c r="WKD28" s="780"/>
      <c r="WKE28" s="780"/>
      <c r="WKF28" s="780"/>
      <c r="WKG28" s="780"/>
      <c r="WKH28" s="780"/>
      <c r="WKI28" s="780"/>
      <c r="WKJ28" s="780"/>
      <c r="WKK28" s="780"/>
      <c r="WKL28" s="780"/>
      <c r="WKM28" s="780"/>
      <c r="WKN28" s="780"/>
      <c r="WKO28" s="780"/>
      <c r="WKP28" s="780"/>
      <c r="WKQ28" s="780"/>
      <c r="WKR28" s="780"/>
      <c r="WKS28" s="780"/>
      <c r="WKT28" s="780"/>
      <c r="WKU28" s="780"/>
      <c r="WKV28" s="780"/>
      <c r="WKW28" s="780"/>
      <c r="WKX28" s="780"/>
      <c r="WKY28" s="780"/>
      <c r="WKZ28" s="780"/>
      <c r="WLA28" s="780"/>
      <c r="WLB28" s="780"/>
      <c r="WLC28" s="780"/>
      <c r="WLD28" s="780"/>
      <c r="WLE28" s="780"/>
      <c r="WLF28" s="780"/>
      <c r="WLG28" s="780"/>
      <c r="WLH28" s="780"/>
      <c r="WLI28" s="780"/>
      <c r="WLJ28" s="780"/>
      <c r="WLK28" s="780"/>
      <c r="WLL28" s="780"/>
      <c r="WLM28" s="780"/>
      <c r="WLN28" s="780"/>
      <c r="WLO28" s="780"/>
      <c r="WLP28" s="780"/>
      <c r="WLQ28" s="780"/>
      <c r="WLR28" s="780"/>
      <c r="WLS28" s="780"/>
      <c r="WLT28" s="780"/>
      <c r="WLU28" s="780"/>
      <c r="WLV28" s="780"/>
      <c r="WLW28" s="780"/>
      <c r="WLX28" s="780"/>
      <c r="WLY28" s="780"/>
      <c r="WLZ28" s="780"/>
      <c r="WMA28" s="780"/>
      <c r="WMB28" s="780"/>
      <c r="WMC28" s="780"/>
      <c r="WMD28" s="780"/>
      <c r="WME28" s="780"/>
      <c r="WMF28" s="780"/>
      <c r="WMG28" s="780"/>
      <c r="WMH28" s="780"/>
      <c r="WMI28" s="780"/>
      <c r="WMJ28" s="780"/>
      <c r="WMK28" s="780"/>
      <c r="WML28" s="780"/>
      <c r="WMM28" s="780"/>
      <c r="WMN28" s="780"/>
      <c r="WMO28" s="780"/>
      <c r="WMP28" s="780"/>
      <c r="WMQ28" s="780"/>
      <c r="WMR28" s="780"/>
      <c r="WMS28" s="780"/>
      <c r="WMT28" s="780"/>
      <c r="WMU28" s="780"/>
      <c r="WMV28" s="780"/>
      <c r="WMW28" s="780"/>
      <c r="WMX28" s="780"/>
      <c r="WMY28" s="780"/>
      <c r="WMZ28" s="780"/>
      <c r="WNA28" s="780"/>
      <c r="WNB28" s="780"/>
      <c r="WNC28" s="780"/>
      <c r="WND28" s="780"/>
      <c r="WNE28" s="780"/>
      <c r="WNF28" s="780"/>
      <c r="WNG28" s="780"/>
      <c r="WNH28" s="780"/>
      <c r="WNI28" s="780"/>
      <c r="WNJ28" s="780"/>
      <c r="WNK28" s="780"/>
      <c r="WNL28" s="780"/>
      <c r="WNM28" s="780"/>
      <c r="WNN28" s="780"/>
      <c r="WNO28" s="780"/>
      <c r="WNP28" s="780"/>
      <c r="WNQ28" s="780"/>
      <c r="WNR28" s="780"/>
      <c r="WNS28" s="780"/>
      <c r="WNT28" s="780"/>
      <c r="WNU28" s="780"/>
      <c r="WNV28" s="780"/>
      <c r="WNW28" s="780"/>
      <c r="WNX28" s="780"/>
      <c r="WNY28" s="780"/>
      <c r="WNZ28" s="780"/>
      <c r="WOA28" s="780"/>
      <c r="WOB28" s="780"/>
      <c r="WOC28" s="780"/>
      <c r="WOD28" s="780"/>
      <c r="WOE28" s="780"/>
      <c r="WOF28" s="780"/>
      <c r="WOG28" s="780"/>
      <c r="WOH28" s="780"/>
      <c r="WOI28" s="780"/>
      <c r="WOJ28" s="780"/>
      <c r="WOK28" s="780"/>
      <c r="WOL28" s="780"/>
      <c r="WOM28" s="780"/>
      <c r="WON28" s="780"/>
      <c r="WOO28" s="780"/>
      <c r="WOP28" s="780"/>
      <c r="WOQ28" s="780"/>
      <c r="WOR28" s="780"/>
      <c r="WOS28" s="780"/>
      <c r="WOT28" s="780"/>
      <c r="WOU28" s="780"/>
      <c r="WOV28" s="780"/>
      <c r="WOW28" s="780"/>
      <c r="WOX28" s="780"/>
      <c r="WOY28" s="780"/>
      <c r="WOZ28" s="780"/>
      <c r="WPA28" s="780"/>
      <c r="WPB28" s="780"/>
      <c r="WPC28" s="780"/>
      <c r="WPD28" s="780"/>
      <c r="WPE28" s="780"/>
      <c r="WPF28" s="780"/>
      <c r="WPG28" s="780"/>
      <c r="WPH28" s="780"/>
      <c r="WPI28" s="780"/>
      <c r="WPJ28" s="780"/>
      <c r="WPK28" s="780"/>
      <c r="WPL28" s="780"/>
      <c r="WPM28" s="780"/>
      <c r="WPN28" s="780"/>
      <c r="WPO28" s="780"/>
      <c r="WPP28" s="780"/>
      <c r="WPQ28" s="780"/>
      <c r="WPR28" s="780"/>
      <c r="WPS28" s="780"/>
      <c r="WPT28" s="780"/>
      <c r="WPU28" s="780"/>
      <c r="WPV28" s="780"/>
      <c r="WPW28" s="780"/>
      <c r="WPX28" s="780"/>
      <c r="WPY28" s="780"/>
      <c r="WPZ28" s="780"/>
      <c r="WQA28" s="780"/>
      <c r="WQB28" s="780"/>
      <c r="WQC28" s="780"/>
      <c r="WQD28" s="780"/>
      <c r="WQE28" s="780"/>
      <c r="WQF28" s="780"/>
      <c r="WQG28" s="780"/>
      <c r="WQH28" s="780"/>
      <c r="WQI28" s="780"/>
      <c r="WQJ28" s="780"/>
      <c r="WQK28" s="780"/>
      <c r="WQL28" s="780"/>
      <c r="WQM28" s="780"/>
      <c r="WQN28" s="780"/>
      <c r="WQO28" s="780"/>
      <c r="WQP28" s="780"/>
      <c r="WQQ28" s="780"/>
      <c r="WQR28" s="780"/>
      <c r="WQS28" s="780"/>
      <c r="WQT28" s="780"/>
      <c r="WQU28" s="780"/>
      <c r="WQV28" s="780"/>
      <c r="WQW28" s="780"/>
      <c r="WQX28" s="780"/>
      <c r="WQY28" s="780"/>
      <c r="WQZ28" s="780"/>
      <c r="WRA28" s="780"/>
      <c r="WRB28" s="780"/>
      <c r="WRC28" s="780"/>
      <c r="WRD28" s="780"/>
      <c r="WRE28" s="780"/>
      <c r="WRF28" s="780"/>
      <c r="WRG28" s="780"/>
      <c r="WRH28" s="780"/>
      <c r="WRI28" s="780"/>
      <c r="WRJ28" s="780"/>
      <c r="WRK28" s="780"/>
      <c r="WRL28" s="780"/>
      <c r="WRM28" s="780"/>
      <c r="WRN28" s="780"/>
      <c r="WRO28" s="780"/>
      <c r="WRP28" s="780"/>
      <c r="WRQ28" s="780"/>
      <c r="WRR28" s="780"/>
      <c r="WRS28" s="780"/>
      <c r="WRT28" s="780"/>
      <c r="WRU28" s="780"/>
      <c r="WRV28" s="780"/>
      <c r="WRW28" s="780"/>
      <c r="WRX28" s="780"/>
      <c r="WRY28" s="780"/>
      <c r="WRZ28" s="780"/>
      <c r="WSA28" s="780"/>
      <c r="WSB28" s="780"/>
      <c r="WSC28" s="780"/>
      <c r="WSD28" s="780"/>
      <c r="WSE28" s="780"/>
      <c r="WSF28" s="780"/>
      <c r="WSG28" s="780"/>
      <c r="WSH28" s="780"/>
      <c r="WSI28" s="780"/>
      <c r="WSJ28" s="780"/>
      <c r="WSK28" s="780"/>
      <c r="WSL28" s="780"/>
      <c r="WSM28" s="780"/>
      <c r="WSN28" s="780"/>
      <c r="WSO28" s="780"/>
      <c r="WSP28" s="780"/>
      <c r="WSQ28" s="780"/>
      <c r="WSR28" s="780"/>
      <c r="WSS28" s="780"/>
      <c r="WST28" s="780"/>
      <c r="WSU28" s="780"/>
      <c r="WSV28" s="780"/>
      <c r="WSW28" s="780"/>
      <c r="WSX28" s="780"/>
      <c r="WSY28" s="780"/>
      <c r="WSZ28" s="780"/>
      <c r="WTA28" s="780"/>
      <c r="WTB28" s="780"/>
      <c r="WTC28" s="780"/>
      <c r="WTD28" s="780"/>
      <c r="WTE28" s="780"/>
      <c r="WTF28" s="780"/>
      <c r="WTG28" s="780"/>
      <c r="WTH28" s="780"/>
      <c r="WTI28" s="780"/>
      <c r="WTJ28" s="780"/>
      <c r="WTK28" s="780"/>
      <c r="WTL28" s="780"/>
      <c r="WTM28" s="780"/>
      <c r="WTN28" s="780"/>
      <c r="WTO28" s="780"/>
      <c r="WTP28" s="780"/>
      <c r="WTQ28" s="780"/>
      <c r="WTR28" s="780"/>
      <c r="WTS28" s="780"/>
      <c r="WTT28" s="780"/>
      <c r="WTU28" s="780"/>
      <c r="WTV28" s="780"/>
      <c r="WTW28" s="780"/>
      <c r="WTX28" s="780"/>
      <c r="WTY28" s="780"/>
      <c r="WTZ28" s="780"/>
      <c r="WUA28" s="780"/>
      <c r="WUB28" s="780"/>
      <c r="WUC28" s="780"/>
      <c r="WUD28" s="780"/>
      <c r="WUE28" s="780"/>
      <c r="WUF28" s="780"/>
      <c r="WUG28" s="780"/>
      <c r="WUH28" s="780"/>
      <c r="WUI28" s="780"/>
      <c r="WUJ28" s="780"/>
      <c r="WUK28" s="780"/>
      <c r="WUL28" s="780"/>
      <c r="WUM28" s="780"/>
      <c r="WUN28" s="780"/>
      <c r="WUO28" s="780"/>
      <c r="WUP28" s="780"/>
      <c r="WUQ28" s="780"/>
      <c r="WUR28" s="780"/>
      <c r="WUS28" s="780"/>
      <c r="WUT28" s="780"/>
      <c r="WUU28" s="780"/>
      <c r="WUV28" s="780"/>
      <c r="WUW28" s="780"/>
      <c r="WUX28" s="780"/>
      <c r="WUY28" s="780"/>
      <c r="WUZ28" s="780"/>
      <c r="WVA28" s="780"/>
      <c r="WVB28" s="780"/>
      <c r="WVC28" s="780"/>
      <c r="WVD28" s="780"/>
      <c r="WVE28" s="780"/>
      <c r="WVF28" s="780"/>
      <c r="WVG28" s="780"/>
      <c r="WVH28" s="780"/>
      <c r="WVI28" s="780"/>
      <c r="WVJ28" s="780"/>
      <c r="WVK28" s="780"/>
      <c r="WVL28" s="780"/>
      <c r="WVM28" s="780"/>
      <c r="WVN28" s="780"/>
      <c r="WVO28" s="780"/>
      <c r="WVP28" s="780"/>
      <c r="WVQ28" s="780"/>
      <c r="WVR28" s="780"/>
      <c r="WVS28" s="780"/>
      <c r="WVT28" s="780"/>
      <c r="WVU28" s="780"/>
      <c r="WVV28" s="780"/>
      <c r="WVW28" s="780"/>
      <c r="WVX28" s="780"/>
      <c r="WVY28" s="780"/>
      <c r="WVZ28" s="780"/>
      <c r="WWA28" s="780"/>
      <c r="WWB28" s="780"/>
      <c r="WWC28" s="780"/>
      <c r="WWD28" s="780"/>
      <c r="WWE28" s="780"/>
      <c r="WWF28" s="780"/>
      <c r="WWG28" s="780"/>
      <c r="WWH28" s="780"/>
      <c r="WWI28" s="780"/>
      <c r="WWJ28" s="780"/>
      <c r="WWK28" s="780"/>
      <c r="WWL28" s="780"/>
      <c r="WWM28" s="780"/>
      <c r="WWN28" s="780"/>
      <c r="WWO28" s="780"/>
      <c r="WWP28" s="780"/>
      <c r="WWQ28" s="780"/>
      <c r="WWR28" s="780"/>
      <c r="WWS28" s="780"/>
      <c r="WWT28" s="780"/>
      <c r="WWU28" s="780"/>
      <c r="WWV28" s="780"/>
      <c r="WWW28" s="780"/>
      <c r="WWX28" s="780"/>
      <c r="WWY28" s="780"/>
      <c r="WWZ28" s="780"/>
      <c r="WXA28" s="780"/>
      <c r="WXB28" s="780"/>
      <c r="WXC28" s="780"/>
      <c r="WXD28" s="780"/>
      <c r="WXE28" s="780"/>
      <c r="WXF28" s="780"/>
      <c r="WXG28" s="780"/>
      <c r="WXH28" s="780"/>
      <c r="WXI28" s="780"/>
      <c r="WXJ28" s="780"/>
      <c r="WXK28" s="780"/>
      <c r="WXL28" s="780"/>
      <c r="WXM28" s="780"/>
      <c r="WXN28" s="780"/>
      <c r="WXO28" s="780"/>
      <c r="WXP28" s="780"/>
      <c r="WXQ28" s="780"/>
      <c r="WXR28" s="780"/>
      <c r="WXS28" s="780"/>
      <c r="WXT28" s="780"/>
      <c r="WXU28" s="780"/>
      <c r="WXV28" s="780"/>
      <c r="WXW28" s="780"/>
      <c r="WXX28" s="780"/>
      <c r="WXY28" s="780"/>
      <c r="WXZ28" s="780"/>
      <c r="WYA28" s="780"/>
      <c r="WYB28" s="780"/>
      <c r="WYC28" s="780"/>
      <c r="WYD28" s="780"/>
      <c r="WYE28" s="780"/>
      <c r="WYF28" s="780"/>
      <c r="WYG28" s="780"/>
      <c r="WYH28" s="780"/>
      <c r="WYI28" s="780"/>
      <c r="WYJ28" s="780"/>
      <c r="WYK28" s="780"/>
      <c r="WYL28" s="780"/>
      <c r="WYM28" s="780"/>
      <c r="WYN28" s="780"/>
      <c r="WYO28" s="780"/>
      <c r="WYP28" s="780"/>
      <c r="WYQ28" s="780"/>
      <c r="WYR28" s="780"/>
      <c r="WYS28" s="780"/>
      <c r="WYT28" s="780"/>
      <c r="WYU28" s="780"/>
      <c r="WYV28" s="780"/>
      <c r="WYW28" s="780"/>
      <c r="WYX28" s="780"/>
      <c r="WYY28" s="780"/>
      <c r="WYZ28" s="780"/>
      <c r="WZA28" s="780"/>
      <c r="WZB28" s="780"/>
      <c r="WZC28" s="780"/>
      <c r="WZD28" s="780"/>
      <c r="WZE28" s="780"/>
      <c r="WZF28" s="780"/>
      <c r="WZG28" s="780"/>
      <c r="WZH28" s="780"/>
      <c r="WZI28" s="780"/>
      <c r="WZJ28" s="780"/>
      <c r="WZK28" s="780"/>
      <c r="WZL28" s="780"/>
      <c r="WZM28" s="780"/>
      <c r="WZN28" s="780"/>
      <c r="WZO28" s="780"/>
      <c r="WZP28" s="780"/>
      <c r="WZQ28" s="780"/>
      <c r="WZR28" s="780"/>
      <c r="WZS28" s="780"/>
      <c r="WZT28" s="780"/>
      <c r="WZU28" s="780"/>
      <c r="WZV28" s="780"/>
      <c r="WZW28" s="780"/>
      <c r="WZX28" s="780"/>
      <c r="WZY28" s="780"/>
      <c r="WZZ28" s="780"/>
      <c r="XAA28" s="780"/>
      <c r="XAB28" s="780"/>
      <c r="XAC28" s="780"/>
      <c r="XAD28" s="780"/>
      <c r="XAE28" s="780"/>
      <c r="XAF28" s="780"/>
      <c r="XAG28" s="780"/>
      <c r="XAH28" s="780"/>
      <c r="XAI28" s="780"/>
      <c r="XAJ28" s="780"/>
      <c r="XAK28" s="780"/>
      <c r="XAL28" s="780"/>
      <c r="XAM28" s="780"/>
      <c r="XAN28" s="780"/>
      <c r="XAO28" s="780"/>
      <c r="XAP28" s="780"/>
      <c r="XAQ28" s="780"/>
      <c r="XAR28" s="780"/>
      <c r="XAS28" s="780"/>
      <c r="XAT28" s="780"/>
      <c r="XAU28" s="780"/>
      <c r="XAV28" s="780"/>
      <c r="XAW28" s="780"/>
      <c r="XAX28" s="780"/>
      <c r="XAY28" s="780"/>
      <c r="XAZ28" s="780"/>
      <c r="XBA28" s="780"/>
      <c r="XBB28" s="780"/>
      <c r="XBC28" s="780"/>
      <c r="XBD28" s="780"/>
      <c r="XBE28" s="780"/>
      <c r="XBF28" s="780"/>
      <c r="XBG28" s="780"/>
      <c r="XBH28" s="780"/>
      <c r="XBI28" s="780"/>
      <c r="XBJ28" s="780"/>
      <c r="XBK28" s="780"/>
      <c r="XBL28" s="780"/>
      <c r="XBM28" s="780"/>
      <c r="XBN28" s="780"/>
      <c r="XBO28" s="780"/>
      <c r="XBP28" s="780"/>
      <c r="XBQ28" s="780"/>
      <c r="XBR28" s="780"/>
      <c r="XBS28" s="780"/>
      <c r="XBT28" s="780"/>
      <c r="XBU28" s="780"/>
      <c r="XBV28" s="780"/>
      <c r="XBW28" s="780"/>
      <c r="XBX28" s="780"/>
      <c r="XBY28" s="780"/>
      <c r="XBZ28" s="780"/>
      <c r="XCA28" s="780"/>
      <c r="XCB28" s="780"/>
      <c r="XCC28" s="780"/>
      <c r="XCD28" s="780"/>
      <c r="XCE28" s="780"/>
      <c r="XCF28" s="780"/>
      <c r="XCG28" s="780"/>
      <c r="XCH28" s="780"/>
      <c r="XCI28" s="780"/>
      <c r="XCJ28" s="780"/>
      <c r="XCK28" s="780"/>
      <c r="XCL28" s="780"/>
      <c r="XCM28" s="780"/>
      <c r="XCN28" s="780"/>
      <c r="XCO28" s="780"/>
      <c r="XCP28" s="780"/>
      <c r="XCQ28" s="780"/>
      <c r="XCR28" s="780"/>
      <c r="XCS28" s="780"/>
      <c r="XCT28" s="780"/>
      <c r="XCU28" s="780"/>
      <c r="XCV28" s="780"/>
      <c r="XCW28" s="780"/>
      <c r="XCX28" s="780"/>
      <c r="XCY28" s="780"/>
      <c r="XCZ28" s="780"/>
      <c r="XDA28" s="780"/>
      <c r="XDB28" s="780"/>
      <c r="XDC28" s="780"/>
      <c r="XDD28" s="780"/>
      <c r="XDE28" s="780"/>
      <c r="XDF28" s="780"/>
      <c r="XDG28" s="780"/>
      <c r="XDH28" s="780"/>
      <c r="XDI28" s="780"/>
      <c r="XDJ28" s="780"/>
      <c r="XDK28" s="780"/>
      <c r="XDL28" s="780"/>
      <c r="XDM28" s="780"/>
      <c r="XDN28" s="780"/>
      <c r="XDO28" s="780"/>
      <c r="XDP28" s="780"/>
      <c r="XDQ28" s="780"/>
      <c r="XDR28" s="780"/>
      <c r="XDS28" s="780"/>
      <c r="XDT28" s="780"/>
      <c r="XDU28" s="780"/>
      <c r="XDV28" s="780"/>
      <c r="XDW28" s="780"/>
      <c r="XDX28" s="780"/>
      <c r="XDY28" s="780"/>
      <c r="XDZ28" s="780"/>
      <c r="XEA28" s="780"/>
      <c r="XEB28" s="780"/>
      <c r="XEC28" s="780"/>
      <c r="XED28" s="780"/>
      <c r="XEE28" s="780"/>
      <c r="XEF28" s="780"/>
      <c r="XEG28" s="780"/>
      <c r="XEH28" s="780"/>
      <c r="XEI28" s="780"/>
      <c r="XEJ28" s="780"/>
      <c r="XEK28" s="780"/>
      <c r="XEL28" s="780"/>
      <c r="XEM28" s="780"/>
      <c r="XEN28" s="780"/>
      <c r="XEO28" s="780"/>
      <c r="XEP28" s="780"/>
      <c r="XEQ28" s="780"/>
      <c r="XER28" s="780"/>
      <c r="XES28" s="780"/>
      <c r="XET28" s="780"/>
      <c r="XEU28" s="780"/>
      <c r="XEV28" s="780"/>
      <c r="XEW28" s="780"/>
      <c r="XEX28" s="780"/>
      <c r="XEY28" s="780"/>
      <c r="XEZ28" s="780"/>
      <c r="XFA28" s="780"/>
      <c r="XFB28" s="780"/>
      <c r="XFC28" s="780"/>
    </row>
    <row r="29" spans="1:16384" s="780" customFormat="1" ht="15" customHeight="1" x14ac:dyDescent="0.2">
      <c r="B29" s="778"/>
      <c r="C29" s="778"/>
      <c r="D29" s="778"/>
      <c r="E29" s="778"/>
      <c r="F29" s="778"/>
      <c r="G29" s="794"/>
      <c r="H29" s="794"/>
      <c r="I29" s="794"/>
    </row>
    <row r="30" spans="1:16384" s="781" customFormat="1" ht="17.75" customHeight="1" x14ac:dyDescent="0.2">
      <c r="A30" s="920" t="s">
        <v>809</v>
      </c>
      <c r="B30" s="920"/>
      <c r="C30" s="920"/>
      <c r="D30" s="920"/>
      <c r="E30" s="920"/>
      <c r="F30" s="920"/>
      <c r="G30" s="920"/>
      <c r="H30" s="920"/>
      <c r="I30" s="920"/>
      <c r="J30" s="920"/>
      <c r="K30" s="920"/>
      <c r="L30" s="920"/>
      <c r="M30" s="920"/>
    </row>
    <row r="31" spans="1:16384" ht="32" x14ac:dyDescent="0.2">
      <c r="A31" s="788" t="s">
        <v>799</v>
      </c>
      <c r="B31" s="788" t="s">
        <v>123</v>
      </c>
      <c r="C31" s="788" t="s">
        <v>800</v>
      </c>
      <c r="D31" s="788" t="s">
        <v>801</v>
      </c>
      <c r="E31" s="788" t="s">
        <v>802</v>
      </c>
      <c r="F31" s="788" t="s">
        <v>803</v>
      </c>
      <c r="G31" s="788" t="s">
        <v>614</v>
      </c>
      <c r="H31" s="788" t="s">
        <v>810</v>
      </c>
      <c r="I31" s="788" t="s">
        <v>811</v>
      </c>
      <c r="J31" s="788" t="s">
        <v>812</v>
      </c>
      <c r="K31" s="788" t="s">
        <v>807</v>
      </c>
      <c r="L31" s="788" t="s">
        <v>517</v>
      </c>
      <c r="M31" s="788" t="s">
        <v>808</v>
      </c>
      <c r="N31" s="788" t="s">
        <v>122</v>
      </c>
      <c r="O31" s="788" t="s">
        <v>684</v>
      </c>
      <c r="P31" s="788" t="s">
        <v>685</v>
      </c>
      <c r="Q31" s="788" t="s">
        <v>686</v>
      </c>
      <c r="R31" s="788" t="s">
        <v>687</v>
      </c>
      <c r="S31" s="788" t="s">
        <v>688</v>
      </c>
      <c r="T31" s="788" t="s">
        <v>689</v>
      </c>
      <c r="U31" s="788" t="s">
        <v>690</v>
      </c>
      <c r="V31" s="788" t="s">
        <v>691</v>
      </c>
      <c r="W31" s="788" t="s">
        <v>692</v>
      </c>
      <c r="X31" s="788" t="s">
        <v>693</v>
      </c>
      <c r="Y31" s="788" t="s">
        <v>694</v>
      </c>
      <c r="Z31" s="788" t="s">
        <v>813</v>
      </c>
      <c r="AA31" s="788" t="s">
        <v>814</v>
      </c>
      <c r="AB31" s="788" t="s">
        <v>815</v>
      </c>
      <c r="AC31" s="788" t="s">
        <v>816</v>
      </c>
      <c r="AD31" s="788" t="s">
        <v>817</v>
      </c>
      <c r="AE31" s="788" t="s">
        <v>818</v>
      </c>
      <c r="AF31" s="788" t="s">
        <v>819</v>
      </c>
      <c r="AG31" s="788" t="s">
        <v>820</v>
      </c>
      <c r="AH31" s="788" t="s">
        <v>821</v>
      </c>
      <c r="AI31" s="788" t="s">
        <v>822</v>
      </c>
      <c r="AJ31" s="788" t="s">
        <v>823</v>
      </c>
      <c r="AK31" s="788" t="s">
        <v>824</v>
      </c>
      <c r="AL31" s="788" t="s">
        <v>825</v>
      </c>
      <c r="AM31" s="788" t="s">
        <v>826</v>
      </c>
      <c r="AN31" s="788" t="s">
        <v>827</v>
      </c>
      <c r="AO31" s="788" t="s">
        <v>828</v>
      </c>
      <c r="AP31" s="788" t="s">
        <v>829</v>
      </c>
      <c r="AQ31" s="788" t="s">
        <v>830</v>
      </c>
      <c r="AR31" s="788" t="s">
        <v>831</v>
      </c>
      <c r="AS31" s="788" t="s">
        <v>832</v>
      </c>
      <c r="AT31" s="788" t="s">
        <v>833</v>
      </c>
      <c r="AU31" s="788" t="s">
        <v>834</v>
      </c>
      <c r="AV31" s="788" t="s">
        <v>835</v>
      </c>
      <c r="AW31" s="788" t="s">
        <v>836</v>
      </c>
      <c r="AX31" s="788" t="s">
        <v>837</v>
      </c>
      <c r="AY31" s="788" t="s">
        <v>838</v>
      </c>
      <c r="AZ31" s="788" t="s">
        <v>839</v>
      </c>
      <c r="BA31" s="788" t="s">
        <v>840</v>
      </c>
      <c r="BB31" s="788" t="s">
        <v>841</v>
      </c>
      <c r="BC31" s="788" t="s">
        <v>842</v>
      </c>
      <c r="BD31" s="788" t="s">
        <v>843</v>
      </c>
      <c r="BE31" s="788" t="s">
        <v>844</v>
      </c>
      <c r="BF31" s="788" t="s">
        <v>845</v>
      </c>
      <c r="BG31" s="788" t="s">
        <v>846</v>
      </c>
      <c r="BH31" s="788" t="s">
        <v>847</v>
      </c>
      <c r="BI31" s="788" t="s">
        <v>848</v>
      </c>
      <c r="BJ31" s="788" t="s">
        <v>849</v>
      </c>
      <c r="BK31" s="788" t="s">
        <v>850</v>
      </c>
      <c r="BL31" s="788" t="s">
        <v>851</v>
      </c>
      <c r="BM31" s="788" t="s">
        <v>852</v>
      </c>
      <c r="BN31" s="788" t="s">
        <v>853</v>
      </c>
      <c r="BO31" s="788" t="s">
        <v>854</v>
      </c>
      <c r="BP31" s="788" t="s">
        <v>855</v>
      </c>
      <c r="BQ31" s="788" t="s">
        <v>856</v>
      </c>
      <c r="BR31" s="788" t="s">
        <v>857</v>
      </c>
      <c r="BS31" s="788" t="s">
        <v>858</v>
      </c>
      <c r="BT31" s="788" t="s">
        <v>859</v>
      </c>
      <c r="BU31" s="788" t="s">
        <v>860</v>
      </c>
      <c r="BV31" s="788" t="s">
        <v>861</v>
      </c>
      <c r="BW31" s="788" t="s">
        <v>862</v>
      </c>
      <c r="BX31" s="788" t="s">
        <v>863</v>
      </c>
      <c r="BY31" s="788" t="s">
        <v>864</v>
      </c>
      <c r="BZ31" s="788" t="s">
        <v>865</v>
      </c>
      <c r="CA31" s="788" t="s">
        <v>866</v>
      </c>
      <c r="CB31" s="788" t="s">
        <v>867</v>
      </c>
      <c r="CC31" s="788" t="s">
        <v>868</v>
      </c>
      <c r="CD31" s="788" t="s">
        <v>869</v>
      </c>
      <c r="CE31" s="788" t="s">
        <v>870</v>
      </c>
      <c r="CF31" s="788" t="s">
        <v>871</v>
      </c>
      <c r="CG31" s="788" t="s">
        <v>872</v>
      </c>
      <c r="CH31" s="788" t="s">
        <v>873</v>
      </c>
      <c r="CI31" s="788" t="s">
        <v>874</v>
      </c>
      <c r="CJ31" s="788" t="s">
        <v>875</v>
      </c>
      <c r="CK31" s="788" t="s">
        <v>876</v>
      </c>
      <c r="CL31" s="788" t="s">
        <v>877</v>
      </c>
      <c r="CM31" s="788" t="s">
        <v>878</v>
      </c>
      <c r="CN31" s="788" t="s">
        <v>879</v>
      </c>
      <c r="CO31" s="788" t="s">
        <v>880</v>
      </c>
      <c r="CP31" s="788" t="s">
        <v>881</v>
      </c>
      <c r="CQ31" s="788" t="s">
        <v>882</v>
      </c>
      <c r="CR31" s="788" t="s">
        <v>883</v>
      </c>
      <c r="CS31" s="788" t="s">
        <v>884</v>
      </c>
      <c r="CT31" s="788" t="s">
        <v>885</v>
      </c>
      <c r="CU31" s="788" t="s">
        <v>886</v>
      </c>
      <c r="CV31" s="788" t="s">
        <v>887</v>
      </c>
      <c r="CW31" s="788" t="s">
        <v>888</v>
      </c>
      <c r="CX31" s="788" t="s">
        <v>889</v>
      </c>
      <c r="CY31" s="788" t="s">
        <v>890</v>
      </c>
      <c r="CZ31" s="788" t="s">
        <v>891</v>
      </c>
      <c r="DA31" s="788" t="s">
        <v>892</v>
      </c>
      <c r="DB31" s="788" t="s">
        <v>893</v>
      </c>
      <c r="DC31" s="788" t="s">
        <v>894</v>
      </c>
      <c r="DD31" s="788" t="s">
        <v>895</v>
      </c>
      <c r="DE31" s="788" t="s">
        <v>896</v>
      </c>
      <c r="DF31" s="788" t="s">
        <v>897</v>
      </c>
      <c r="DG31" s="788" t="s">
        <v>898</v>
      </c>
      <c r="DH31" s="788" t="s">
        <v>899</v>
      </c>
      <c r="DI31" s="788" t="s">
        <v>900</v>
      </c>
      <c r="DJ31" s="788" t="s">
        <v>901</v>
      </c>
      <c r="DK31" s="788" t="s">
        <v>902</v>
      </c>
      <c r="DL31" s="788" t="s">
        <v>903</v>
      </c>
      <c r="DM31" s="788" t="s">
        <v>904</v>
      </c>
      <c r="DN31" s="788" t="s">
        <v>905</v>
      </c>
      <c r="DO31" s="788" t="s">
        <v>906</v>
      </c>
      <c r="DP31" s="788" t="s">
        <v>907</v>
      </c>
      <c r="DQ31" s="788" t="s">
        <v>908</v>
      </c>
      <c r="DR31" s="788" t="s">
        <v>909</v>
      </c>
      <c r="DS31" s="788" t="s">
        <v>910</v>
      </c>
      <c r="DT31" s="788" t="s">
        <v>911</v>
      </c>
      <c r="DU31" s="788" t="s">
        <v>912</v>
      </c>
      <c r="DV31" s="788" t="s">
        <v>913</v>
      </c>
      <c r="DW31" s="788" t="s">
        <v>914</v>
      </c>
      <c r="DX31" s="788" t="s">
        <v>915</v>
      </c>
      <c r="DY31" s="788" t="s">
        <v>916</v>
      </c>
      <c r="DZ31" s="788" t="s">
        <v>917</v>
      </c>
      <c r="EA31" s="788" t="s">
        <v>918</v>
      </c>
      <c r="EB31" s="788" t="s">
        <v>919</v>
      </c>
      <c r="EC31" s="788" t="s">
        <v>920</v>
      </c>
      <c r="ED31" s="788" t="s">
        <v>921</v>
      </c>
      <c r="EE31" s="788" t="s">
        <v>922</v>
      </c>
      <c r="EF31" s="788" t="s">
        <v>923</v>
      </c>
      <c r="EG31" s="788" t="s">
        <v>924</v>
      </c>
      <c r="EH31" s="788" t="s">
        <v>925</v>
      </c>
      <c r="EI31" s="788" t="s">
        <v>926</v>
      </c>
      <c r="EJ31" s="788" t="s">
        <v>927</v>
      </c>
      <c r="EK31" s="788" t="s">
        <v>928</v>
      </c>
      <c r="EL31" s="788" t="s">
        <v>929</v>
      </c>
      <c r="EM31" s="788" t="s">
        <v>930</v>
      </c>
      <c r="EN31" s="788" t="s">
        <v>931</v>
      </c>
      <c r="EO31" s="788" t="s">
        <v>932</v>
      </c>
      <c r="EP31" s="788" t="s">
        <v>933</v>
      </c>
      <c r="EQ31" s="788" t="s">
        <v>934</v>
      </c>
      <c r="ER31" s="788" t="s">
        <v>935</v>
      </c>
      <c r="ES31" s="788" t="s">
        <v>936</v>
      </c>
      <c r="ET31" s="788" t="s">
        <v>937</v>
      </c>
      <c r="EU31" s="788" t="s">
        <v>938</v>
      </c>
      <c r="EV31" s="788" t="s">
        <v>939</v>
      </c>
      <c r="EW31" s="788" t="s">
        <v>940</v>
      </c>
      <c r="EX31" s="788" t="s">
        <v>941</v>
      </c>
      <c r="EY31" s="788" t="s">
        <v>942</v>
      </c>
      <c r="EZ31" s="788" t="s">
        <v>943</v>
      </c>
      <c r="FA31" s="788" t="s">
        <v>944</v>
      </c>
      <c r="FB31" s="788" t="s">
        <v>945</v>
      </c>
      <c r="FC31" s="788" t="s">
        <v>946</v>
      </c>
      <c r="FD31" s="788" t="s">
        <v>947</v>
      </c>
      <c r="FE31" s="788" t="s">
        <v>948</v>
      </c>
      <c r="FF31" s="788" t="s">
        <v>949</v>
      </c>
      <c r="FG31" s="788" t="s">
        <v>950</v>
      </c>
      <c r="FH31" s="788" t="s">
        <v>951</v>
      </c>
      <c r="FI31" s="788" t="s">
        <v>952</v>
      </c>
      <c r="FJ31" s="788" t="s">
        <v>953</v>
      </c>
      <c r="FK31" s="788" t="s">
        <v>954</v>
      </c>
      <c r="FL31" s="788" t="s">
        <v>955</v>
      </c>
      <c r="FM31" s="788" t="s">
        <v>956</v>
      </c>
      <c r="FN31" s="788" t="s">
        <v>957</v>
      </c>
      <c r="FO31" s="788" t="s">
        <v>958</v>
      </c>
      <c r="FP31" s="788" t="s">
        <v>959</v>
      </c>
      <c r="FQ31" s="788" t="s">
        <v>960</v>
      </c>
      <c r="FR31" s="788" t="s">
        <v>961</v>
      </c>
      <c r="FS31" s="788" t="s">
        <v>962</v>
      </c>
      <c r="FT31" s="788" t="s">
        <v>963</v>
      </c>
      <c r="FU31" s="788" t="s">
        <v>964</v>
      </c>
      <c r="FV31" s="788" t="s">
        <v>965</v>
      </c>
      <c r="FW31" s="788" t="s">
        <v>966</v>
      </c>
      <c r="FX31" s="788" t="s">
        <v>967</v>
      </c>
      <c r="FY31" s="788" t="s">
        <v>968</v>
      </c>
      <c r="FZ31" s="788" t="s">
        <v>969</v>
      </c>
      <c r="GA31" s="788" t="s">
        <v>970</v>
      </c>
      <c r="GB31" s="788" t="s">
        <v>971</v>
      </c>
      <c r="GC31" s="788" t="s">
        <v>972</v>
      </c>
      <c r="GD31" s="788" t="s">
        <v>973</v>
      </c>
      <c r="GE31" s="788" t="s">
        <v>974</v>
      </c>
      <c r="GF31" s="788" t="s">
        <v>975</v>
      </c>
      <c r="GG31" s="788" t="s">
        <v>976</v>
      </c>
      <c r="GH31" s="788" t="s">
        <v>977</v>
      </c>
      <c r="GI31" s="788" t="s">
        <v>978</v>
      </c>
      <c r="GJ31" s="788" t="s">
        <v>979</v>
      </c>
      <c r="GK31" s="788" t="s">
        <v>980</v>
      </c>
      <c r="GL31" s="788" t="s">
        <v>981</v>
      </c>
      <c r="GM31" s="788" t="s">
        <v>982</v>
      </c>
      <c r="GN31" s="788" t="s">
        <v>983</v>
      </c>
      <c r="GO31" s="788" t="s">
        <v>984</v>
      </c>
      <c r="GP31" s="788" t="s">
        <v>985</v>
      </c>
      <c r="GQ31" s="788" t="s">
        <v>986</v>
      </c>
      <c r="GR31" s="788" t="s">
        <v>987</v>
      </c>
      <c r="GS31" s="788" t="s">
        <v>988</v>
      </c>
      <c r="GT31" s="788" t="s">
        <v>989</v>
      </c>
      <c r="GU31" s="788" t="s">
        <v>990</v>
      </c>
      <c r="GV31" s="788" t="s">
        <v>991</v>
      </c>
      <c r="GW31" s="788" t="s">
        <v>992</v>
      </c>
      <c r="GX31" s="788" t="s">
        <v>993</v>
      </c>
      <c r="GY31" s="788" t="s">
        <v>994</v>
      </c>
      <c r="GZ31" s="788" t="s">
        <v>995</v>
      </c>
      <c r="HA31" s="788" t="s">
        <v>996</v>
      </c>
      <c r="HB31" s="788" t="s">
        <v>997</v>
      </c>
      <c r="HC31" s="788" t="s">
        <v>998</v>
      </c>
      <c r="HD31" s="788" t="s">
        <v>999</v>
      </c>
      <c r="HE31" s="788" t="s">
        <v>1000</v>
      </c>
      <c r="HF31" s="788" t="s">
        <v>1001</v>
      </c>
      <c r="HG31" s="788" t="s">
        <v>1002</v>
      </c>
      <c r="HH31" s="788" t="s">
        <v>1003</v>
      </c>
      <c r="HI31" s="788" t="s">
        <v>1004</v>
      </c>
      <c r="HJ31" s="788" t="s">
        <v>1005</v>
      </c>
      <c r="HK31" s="788" t="s">
        <v>1006</v>
      </c>
      <c r="HL31" s="788" t="s">
        <v>1007</v>
      </c>
      <c r="HM31" s="788" t="s">
        <v>1008</v>
      </c>
      <c r="HN31" s="788" t="s">
        <v>1009</v>
      </c>
      <c r="HO31" s="788" t="s">
        <v>1010</v>
      </c>
      <c r="HP31" s="788" t="s">
        <v>1011</v>
      </c>
      <c r="HQ31" s="788" t="s">
        <v>1012</v>
      </c>
      <c r="HR31" s="788" t="s">
        <v>1013</v>
      </c>
      <c r="HS31" s="788" t="s">
        <v>1014</v>
      </c>
      <c r="HT31" s="788" t="s">
        <v>1015</v>
      </c>
      <c r="HU31" s="788" t="s">
        <v>1016</v>
      </c>
      <c r="HV31" s="788" t="s">
        <v>1017</v>
      </c>
      <c r="HW31" s="788" t="s">
        <v>1018</v>
      </c>
      <c r="HX31" s="788" t="s">
        <v>1019</v>
      </c>
      <c r="HY31" s="788" t="s">
        <v>1020</v>
      </c>
      <c r="HZ31" s="788" t="s">
        <v>1021</v>
      </c>
      <c r="IA31" s="788" t="s">
        <v>1022</v>
      </c>
      <c r="IB31" s="788" t="s">
        <v>1023</v>
      </c>
      <c r="IC31" s="788" t="s">
        <v>1024</v>
      </c>
      <c r="ID31" s="788" t="s">
        <v>1025</v>
      </c>
      <c r="IE31" s="788" t="s">
        <v>1026</v>
      </c>
      <c r="IF31" s="788" t="s">
        <v>1027</v>
      </c>
      <c r="IG31" s="788" t="s">
        <v>1028</v>
      </c>
      <c r="IH31" s="788" t="s">
        <v>1029</v>
      </c>
      <c r="II31" s="788" t="s">
        <v>1030</v>
      </c>
      <c r="IJ31" s="788" t="s">
        <v>1031</v>
      </c>
      <c r="IK31" s="788" t="s">
        <v>1032</v>
      </c>
      <c r="IL31" s="788" t="s">
        <v>1033</v>
      </c>
      <c r="IM31" s="788" t="s">
        <v>1034</v>
      </c>
      <c r="IN31" s="788" t="s">
        <v>1035</v>
      </c>
      <c r="IO31" s="788" t="s">
        <v>1036</v>
      </c>
      <c r="IP31" s="788" t="s">
        <v>1037</v>
      </c>
      <c r="IQ31" s="788" t="s">
        <v>1038</v>
      </c>
      <c r="IR31" s="788" t="s">
        <v>1039</v>
      </c>
      <c r="IS31" s="788" t="s">
        <v>1040</v>
      </c>
      <c r="IT31" s="788" t="s">
        <v>1041</v>
      </c>
      <c r="IU31" s="788" t="s">
        <v>1042</v>
      </c>
      <c r="IV31" s="788" t="s">
        <v>1043</v>
      </c>
      <c r="IW31" s="788" t="s">
        <v>1044</v>
      </c>
      <c r="IX31" s="788" t="s">
        <v>1045</v>
      </c>
      <c r="IY31" s="788" t="s">
        <v>1046</v>
      </c>
      <c r="IZ31" s="788" t="s">
        <v>1047</v>
      </c>
      <c r="JA31" s="788" t="s">
        <v>1048</v>
      </c>
      <c r="JB31" s="788" t="s">
        <v>1049</v>
      </c>
      <c r="JC31" s="788" t="s">
        <v>1050</v>
      </c>
      <c r="JD31" s="788" t="s">
        <v>1051</v>
      </c>
      <c r="JE31" s="788" t="s">
        <v>1052</v>
      </c>
      <c r="JF31" s="788" t="s">
        <v>1053</v>
      </c>
      <c r="JG31" s="788" t="s">
        <v>1054</v>
      </c>
      <c r="JH31" s="788" t="s">
        <v>1055</v>
      </c>
      <c r="JI31" s="788" t="s">
        <v>1056</v>
      </c>
      <c r="JJ31" s="788" t="s">
        <v>1057</v>
      </c>
      <c r="JK31" s="788" t="s">
        <v>1058</v>
      </c>
      <c r="JL31" s="788" t="s">
        <v>1059</v>
      </c>
      <c r="JM31" s="788" t="s">
        <v>1060</v>
      </c>
      <c r="JN31" s="788" t="s">
        <v>1061</v>
      </c>
      <c r="JO31" s="788" t="s">
        <v>1062</v>
      </c>
      <c r="JP31" s="788" t="s">
        <v>1063</v>
      </c>
      <c r="JQ31" s="788" t="s">
        <v>1064</v>
      </c>
      <c r="JR31" s="788" t="s">
        <v>1065</v>
      </c>
      <c r="JS31" s="788" t="s">
        <v>1066</v>
      </c>
      <c r="JT31" s="788" t="s">
        <v>1067</v>
      </c>
      <c r="JU31" s="788" t="s">
        <v>1068</v>
      </c>
      <c r="JV31" s="788" t="s">
        <v>1069</v>
      </c>
      <c r="JW31" s="788" t="s">
        <v>1070</v>
      </c>
      <c r="JX31" s="788" t="s">
        <v>1071</v>
      </c>
      <c r="JY31" s="788" t="s">
        <v>1072</v>
      </c>
      <c r="JZ31" s="788" t="s">
        <v>1073</v>
      </c>
      <c r="KA31" s="788" t="s">
        <v>1074</v>
      </c>
      <c r="KB31" s="788" t="s">
        <v>1075</v>
      </c>
      <c r="KC31" s="788" t="s">
        <v>1076</v>
      </c>
      <c r="KD31" s="788" t="s">
        <v>1077</v>
      </c>
      <c r="KE31" s="788" t="s">
        <v>1078</v>
      </c>
      <c r="KF31" s="788" t="s">
        <v>1079</v>
      </c>
      <c r="KG31" s="788" t="s">
        <v>1080</v>
      </c>
      <c r="KH31" s="788" t="s">
        <v>1081</v>
      </c>
      <c r="KI31" s="788" t="s">
        <v>1082</v>
      </c>
      <c r="KJ31" s="788" t="s">
        <v>1083</v>
      </c>
      <c r="KK31" s="788" t="s">
        <v>1084</v>
      </c>
      <c r="KL31" s="788" t="s">
        <v>1085</v>
      </c>
      <c r="KM31" s="788" t="s">
        <v>1086</v>
      </c>
      <c r="KN31" s="788" t="s">
        <v>1087</v>
      </c>
      <c r="KO31" s="788" t="s">
        <v>1088</v>
      </c>
      <c r="KP31" s="788" t="s">
        <v>1089</v>
      </c>
      <c r="KQ31" s="788" t="s">
        <v>1090</v>
      </c>
      <c r="KR31" s="788" t="s">
        <v>1091</v>
      </c>
      <c r="KS31" s="788" t="s">
        <v>1092</v>
      </c>
      <c r="KT31" s="788" t="s">
        <v>1093</v>
      </c>
      <c r="KU31" s="788" t="s">
        <v>1094</v>
      </c>
      <c r="KV31" s="788" t="s">
        <v>1095</v>
      </c>
      <c r="KW31" s="788" t="s">
        <v>1096</v>
      </c>
      <c r="KX31" s="788" t="s">
        <v>1097</v>
      </c>
      <c r="KY31" s="788" t="s">
        <v>1098</v>
      </c>
      <c r="KZ31" s="788" t="s">
        <v>1099</v>
      </c>
      <c r="LA31" s="788" t="s">
        <v>1100</v>
      </c>
      <c r="LB31" s="788" t="s">
        <v>1101</v>
      </c>
      <c r="LC31" s="788" t="s">
        <v>1102</v>
      </c>
      <c r="LD31" s="788" t="s">
        <v>1103</v>
      </c>
      <c r="LE31" s="788" t="s">
        <v>1104</v>
      </c>
      <c r="LF31" s="788" t="s">
        <v>1105</v>
      </c>
      <c r="LG31" s="788" t="s">
        <v>1106</v>
      </c>
      <c r="LH31" s="788" t="s">
        <v>1107</v>
      </c>
      <c r="LI31" s="788" t="s">
        <v>1108</v>
      </c>
      <c r="LJ31" s="788" t="s">
        <v>1109</v>
      </c>
      <c r="LK31" s="788" t="s">
        <v>1110</v>
      </c>
      <c r="LL31" s="788" t="s">
        <v>1111</v>
      </c>
      <c r="LM31" s="788" t="s">
        <v>1112</v>
      </c>
      <c r="LN31" s="788" t="s">
        <v>1113</v>
      </c>
      <c r="LO31" s="788" t="s">
        <v>1114</v>
      </c>
      <c r="LP31" s="788" t="s">
        <v>1115</v>
      </c>
      <c r="LQ31" s="788" t="s">
        <v>1116</v>
      </c>
      <c r="LR31" s="788" t="s">
        <v>1117</v>
      </c>
      <c r="LS31" s="788" t="s">
        <v>1118</v>
      </c>
      <c r="LT31" s="788" t="s">
        <v>1119</v>
      </c>
      <c r="LU31" s="788" t="s">
        <v>1120</v>
      </c>
      <c r="LV31" s="788" t="s">
        <v>1121</v>
      </c>
      <c r="LW31" s="788" t="s">
        <v>1122</v>
      </c>
      <c r="LX31" s="788" t="s">
        <v>1123</v>
      </c>
      <c r="LY31" s="788" t="s">
        <v>1124</v>
      </c>
      <c r="LZ31" s="788" t="s">
        <v>1125</v>
      </c>
      <c r="MA31" s="788" t="s">
        <v>1126</v>
      </c>
      <c r="MB31" s="788" t="s">
        <v>1127</v>
      </c>
      <c r="MC31" s="788" t="s">
        <v>1128</v>
      </c>
      <c r="MD31" s="788" t="s">
        <v>1129</v>
      </c>
      <c r="ME31" s="788" t="s">
        <v>1130</v>
      </c>
      <c r="MF31" s="788" t="s">
        <v>1131</v>
      </c>
      <c r="MG31" s="788" t="s">
        <v>1132</v>
      </c>
      <c r="MH31" s="788" t="s">
        <v>1133</v>
      </c>
      <c r="MI31" s="788" t="s">
        <v>1134</v>
      </c>
      <c r="MJ31" s="788" t="s">
        <v>1135</v>
      </c>
      <c r="MK31" s="788" t="s">
        <v>1136</v>
      </c>
      <c r="ML31" s="788" t="s">
        <v>1137</v>
      </c>
      <c r="MM31" s="788" t="s">
        <v>1138</v>
      </c>
      <c r="MN31" s="788" t="s">
        <v>1139</v>
      </c>
      <c r="MO31" s="788" t="s">
        <v>1140</v>
      </c>
      <c r="MP31" s="788" t="s">
        <v>1141</v>
      </c>
      <c r="MQ31" s="788" t="s">
        <v>1142</v>
      </c>
      <c r="MR31" s="788" t="s">
        <v>1143</v>
      </c>
      <c r="MS31" s="788" t="s">
        <v>1144</v>
      </c>
      <c r="MT31" s="788" t="s">
        <v>1145</v>
      </c>
      <c r="MU31" s="788" t="s">
        <v>1146</v>
      </c>
      <c r="MV31" s="788" t="s">
        <v>1147</v>
      </c>
      <c r="MW31" s="788" t="s">
        <v>1148</v>
      </c>
      <c r="MX31" s="788" t="s">
        <v>1149</v>
      </c>
      <c r="MY31" s="788" t="s">
        <v>1150</v>
      </c>
      <c r="MZ31" s="788" t="s">
        <v>1151</v>
      </c>
      <c r="NA31" s="788" t="s">
        <v>1152</v>
      </c>
      <c r="NB31" s="788" t="s">
        <v>1153</v>
      </c>
      <c r="NC31" s="788" t="s">
        <v>1154</v>
      </c>
      <c r="ND31" s="788" t="s">
        <v>1155</v>
      </c>
      <c r="NE31" s="788" t="s">
        <v>1156</v>
      </c>
      <c r="NF31" s="788" t="s">
        <v>1157</v>
      </c>
      <c r="NG31" s="788" t="s">
        <v>1158</v>
      </c>
      <c r="NH31" s="788" t="s">
        <v>1159</v>
      </c>
      <c r="NI31" s="788" t="s">
        <v>1160</v>
      </c>
      <c r="NJ31" s="788" t="s">
        <v>1161</v>
      </c>
      <c r="NK31" s="788" t="s">
        <v>1162</v>
      </c>
      <c r="NL31" s="788" t="s">
        <v>1163</v>
      </c>
      <c r="NM31" s="788" t="s">
        <v>1164</v>
      </c>
      <c r="NN31" s="788" t="s">
        <v>1165</v>
      </c>
      <c r="NO31" s="788" t="s">
        <v>1166</v>
      </c>
      <c r="NP31" s="788" t="s">
        <v>1167</v>
      </c>
      <c r="NQ31" s="788" t="s">
        <v>1168</v>
      </c>
      <c r="NR31" s="788" t="s">
        <v>1169</v>
      </c>
      <c r="NS31" s="788" t="s">
        <v>1170</v>
      </c>
      <c r="NT31" s="788" t="s">
        <v>1171</v>
      </c>
      <c r="NU31" s="788" t="s">
        <v>1172</v>
      </c>
      <c r="NV31" s="788" t="s">
        <v>1173</v>
      </c>
      <c r="NW31" s="788" t="s">
        <v>1174</v>
      </c>
      <c r="NX31" s="788" t="s">
        <v>1175</v>
      </c>
      <c r="NY31" s="788" t="s">
        <v>1176</v>
      </c>
      <c r="NZ31" s="788" t="s">
        <v>1177</v>
      </c>
      <c r="OA31" s="788" t="s">
        <v>1178</v>
      </c>
      <c r="OB31" s="788" t="s">
        <v>1179</v>
      </c>
      <c r="OC31" s="788" t="s">
        <v>1180</v>
      </c>
      <c r="OD31" s="788" t="s">
        <v>1181</v>
      </c>
      <c r="OE31" s="788" t="s">
        <v>1182</v>
      </c>
      <c r="OF31" s="788" t="s">
        <v>1183</v>
      </c>
      <c r="OG31" s="788" t="s">
        <v>1184</v>
      </c>
      <c r="OH31" s="788" t="s">
        <v>1185</v>
      </c>
      <c r="OI31" s="788" t="s">
        <v>1186</v>
      </c>
      <c r="OJ31" s="788" t="s">
        <v>1187</v>
      </c>
      <c r="OK31" s="788" t="s">
        <v>1188</v>
      </c>
      <c r="OL31" s="788" t="s">
        <v>1189</v>
      </c>
      <c r="OM31" s="788" t="s">
        <v>1190</v>
      </c>
      <c r="ON31" s="788" t="s">
        <v>1191</v>
      </c>
      <c r="OO31" s="788" t="s">
        <v>1192</v>
      </c>
      <c r="OP31" s="788" t="s">
        <v>1193</v>
      </c>
      <c r="OQ31" s="788" t="s">
        <v>1194</v>
      </c>
      <c r="OR31" s="788" t="s">
        <v>1195</v>
      </c>
      <c r="OS31" s="788" t="s">
        <v>1196</v>
      </c>
      <c r="OT31" s="788" t="s">
        <v>1197</v>
      </c>
      <c r="OU31" s="788" t="s">
        <v>1198</v>
      </c>
      <c r="OV31" s="788" t="s">
        <v>1199</v>
      </c>
      <c r="OW31" s="788" t="s">
        <v>1200</v>
      </c>
      <c r="OX31" s="788" t="s">
        <v>1201</v>
      </c>
      <c r="OY31" s="788" t="s">
        <v>1202</v>
      </c>
      <c r="OZ31" s="788" t="s">
        <v>1203</v>
      </c>
      <c r="PA31" s="788" t="s">
        <v>1204</v>
      </c>
      <c r="PB31" s="788" t="s">
        <v>1205</v>
      </c>
      <c r="PC31" s="788" t="s">
        <v>1206</v>
      </c>
      <c r="PD31" s="788" t="s">
        <v>1207</v>
      </c>
      <c r="PE31" s="788" t="s">
        <v>1208</v>
      </c>
      <c r="PF31" s="788" t="s">
        <v>1209</v>
      </c>
      <c r="PG31" s="788" t="s">
        <v>1210</v>
      </c>
      <c r="PH31" s="788" t="s">
        <v>1211</v>
      </c>
      <c r="PI31" s="788" t="s">
        <v>1212</v>
      </c>
      <c r="PJ31" s="788" t="s">
        <v>1213</v>
      </c>
      <c r="PK31" s="788" t="s">
        <v>1214</v>
      </c>
      <c r="PL31" s="788" t="s">
        <v>1215</v>
      </c>
      <c r="PM31" s="788" t="s">
        <v>1216</v>
      </c>
      <c r="PN31" s="788" t="s">
        <v>1217</v>
      </c>
      <c r="PO31" s="788" t="s">
        <v>1218</v>
      </c>
      <c r="PP31" s="788" t="s">
        <v>1219</v>
      </c>
      <c r="PQ31" s="788" t="s">
        <v>1220</v>
      </c>
      <c r="PR31" s="788" t="s">
        <v>1221</v>
      </c>
      <c r="PS31" s="788" t="s">
        <v>1222</v>
      </c>
      <c r="PT31" s="788" t="s">
        <v>1223</v>
      </c>
      <c r="PU31" s="788" t="s">
        <v>1224</v>
      </c>
      <c r="PV31" s="788" t="s">
        <v>1225</v>
      </c>
      <c r="PW31" s="788" t="s">
        <v>1226</v>
      </c>
      <c r="PX31" s="788" t="s">
        <v>1227</v>
      </c>
      <c r="PY31" s="788" t="s">
        <v>1228</v>
      </c>
      <c r="PZ31" s="788" t="s">
        <v>1229</v>
      </c>
      <c r="QA31" s="788" t="s">
        <v>1230</v>
      </c>
      <c r="QB31" s="788" t="s">
        <v>1231</v>
      </c>
      <c r="QC31" s="788" t="s">
        <v>1232</v>
      </c>
      <c r="QD31" s="788" t="s">
        <v>1233</v>
      </c>
      <c r="QE31" s="788" t="s">
        <v>1234</v>
      </c>
      <c r="QF31" s="788" t="s">
        <v>1235</v>
      </c>
      <c r="QG31" s="788" t="s">
        <v>1236</v>
      </c>
      <c r="QH31" s="788" t="s">
        <v>1237</v>
      </c>
      <c r="QI31" s="788" t="s">
        <v>1238</v>
      </c>
      <c r="QJ31" s="788" t="s">
        <v>1239</v>
      </c>
      <c r="QK31" s="788" t="s">
        <v>1240</v>
      </c>
      <c r="QL31" s="788" t="s">
        <v>1241</v>
      </c>
      <c r="QM31" s="788" t="s">
        <v>1242</v>
      </c>
      <c r="QN31" s="788" t="s">
        <v>1243</v>
      </c>
      <c r="QO31" s="788" t="s">
        <v>1244</v>
      </c>
      <c r="QP31" s="788" t="s">
        <v>1245</v>
      </c>
      <c r="QQ31" s="788" t="s">
        <v>1246</v>
      </c>
      <c r="QR31" s="788" t="s">
        <v>1247</v>
      </c>
      <c r="QS31" s="788" t="s">
        <v>1248</v>
      </c>
      <c r="QT31" s="788" t="s">
        <v>1249</v>
      </c>
      <c r="QU31" s="788" t="s">
        <v>1250</v>
      </c>
      <c r="QV31" s="788" t="s">
        <v>1251</v>
      </c>
      <c r="QW31" s="788" t="s">
        <v>1252</v>
      </c>
      <c r="QX31" s="788" t="s">
        <v>1253</v>
      </c>
      <c r="QY31" s="788" t="s">
        <v>1254</v>
      </c>
      <c r="QZ31" s="788" t="s">
        <v>1255</v>
      </c>
      <c r="RA31" s="788" t="s">
        <v>1256</v>
      </c>
      <c r="RB31" s="788" t="s">
        <v>1257</v>
      </c>
      <c r="RC31" s="788" t="s">
        <v>1258</v>
      </c>
      <c r="RD31" s="788" t="s">
        <v>1259</v>
      </c>
      <c r="RE31" s="788" t="s">
        <v>1260</v>
      </c>
      <c r="RF31" s="788" t="s">
        <v>1261</v>
      </c>
      <c r="RG31" s="788" t="s">
        <v>1262</v>
      </c>
      <c r="RH31" s="788" t="s">
        <v>1263</v>
      </c>
      <c r="RI31" s="788" t="s">
        <v>1264</v>
      </c>
      <c r="RJ31" s="788" t="s">
        <v>1265</v>
      </c>
      <c r="RK31" s="788" t="s">
        <v>1266</v>
      </c>
      <c r="RL31" s="788" t="s">
        <v>1267</v>
      </c>
      <c r="RM31" s="788" t="s">
        <v>1268</v>
      </c>
      <c r="RN31" s="788" t="s">
        <v>1269</v>
      </c>
      <c r="RO31" s="788" t="s">
        <v>1270</v>
      </c>
      <c r="RP31" s="788" t="s">
        <v>1271</v>
      </c>
      <c r="RQ31" s="788" t="s">
        <v>1272</v>
      </c>
      <c r="RR31" s="788" t="s">
        <v>1273</v>
      </c>
      <c r="RS31" s="788" t="s">
        <v>1274</v>
      </c>
      <c r="RT31" s="788" t="s">
        <v>1275</v>
      </c>
      <c r="RU31" s="788" t="s">
        <v>1276</v>
      </c>
      <c r="RV31" s="788" t="s">
        <v>1277</v>
      </c>
      <c r="RW31" s="788" t="s">
        <v>1278</v>
      </c>
      <c r="RX31" s="788" t="s">
        <v>1279</v>
      </c>
      <c r="RY31" s="788" t="s">
        <v>1280</v>
      </c>
      <c r="RZ31" s="788" t="s">
        <v>1281</v>
      </c>
      <c r="SA31" s="788" t="s">
        <v>1282</v>
      </c>
      <c r="SB31" s="788" t="s">
        <v>1283</v>
      </c>
      <c r="SC31" s="788" t="s">
        <v>1284</v>
      </c>
      <c r="SD31" s="788" t="s">
        <v>1285</v>
      </c>
      <c r="SE31" s="788" t="s">
        <v>1286</v>
      </c>
      <c r="SF31" s="788" t="s">
        <v>1287</v>
      </c>
      <c r="SG31" s="788" t="s">
        <v>1288</v>
      </c>
      <c r="SH31" s="788" t="s">
        <v>1289</v>
      </c>
      <c r="SI31" s="788" t="s">
        <v>1290</v>
      </c>
      <c r="SJ31" s="788" t="s">
        <v>1291</v>
      </c>
      <c r="SK31" s="788" t="s">
        <v>1292</v>
      </c>
      <c r="SL31" s="788" t="s">
        <v>1293</v>
      </c>
      <c r="SM31" s="788" t="s">
        <v>1294</v>
      </c>
      <c r="SN31" s="788" t="s">
        <v>1295</v>
      </c>
      <c r="SO31" s="788" t="s">
        <v>1296</v>
      </c>
      <c r="SP31" s="788" t="s">
        <v>1297</v>
      </c>
      <c r="SQ31" s="788" t="s">
        <v>1298</v>
      </c>
      <c r="SR31" s="788" t="s">
        <v>1299</v>
      </c>
      <c r="SS31" s="788" t="s">
        <v>1300</v>
      </c>
      <c r="ST31" s="788" t="s">
        <v>1301</v>
      </c>
      <c r="SU31" s="788" t="s">
        <v>1302</v>
      </c>
      <c r="SV31" s="788" t="s">
        <v>1303</v>
      </c>
      <c r="SW31" s="788" t="s">
        <v>1304</v>
      </c>
      <c r="SX31" s="788" t="s">
        <v>1305</v>
      </c>
      <c r="SY31" s="788" t="s">
        <v>1306</v>
      </c>
      <c r="SZ31" s="788" t="s">
        <v>1307</v>
      </c>
      <c r="TA31" s="788" t="s">
        <v>1308</v>
      </c>
      <c r="TB31" s="788" t="s">
        <v>1309</v>
      </c>
      <c r="TC31" s="788" t="s">
        <v>1310</v>
      </c>
      <c r="TD31" s="788" t="s">
        <v>1311</v>
      </c>
      <c r="TE31" s="788" t="s">
        <v>1312</v>
      </c>
      <c r="TF31" s="788" t="s">
        <v>1313</v>
      </c>
      <c r="TG31" s="788" t="s">
        <v>1314</v>
      </c>
      <c r="TH31" s="788" t="s">
        <v>1315</v>
      </c>
      <c r="TI31" s="788" t="s">
        <v>1316</v>
      </c>
      <c r="TJ31" s="788" t="s">
        <v>1317</v>
      </c>
      <c r="TK31" s="788" t="s">
        <v>1318</v>
      </c>
      <c r="TL31" s="788" t="s">
        <v>1319</v>
      </c>
      <c r="TM31" s="788" t="s">
        <v>1320</v>
      </c>
      <c r="TN31" s="788" t="s">
        <v>1321</v>
      </c>
      <c r="TO31" s="788" t="s">
        <v>1322</v>
      </c>
      <c r="TP31" s="788" t="s">
        <v>1323</v>
      </c>
      <c r="TQ31" s="788" t="s">
        <v>1324</v>
      </c>
      <c r="TR31" s="788" t="s">
        <v>1325</v>
      </c>
      <c r="TS31" s="788" t="s">
        <v>1326</v>
      </c>
      <c r="TT31" s="788" t="s">
        <v>1327</v>
      </c>
      <c r="TU31" s="788" t="s">
        <v>1328</v>
      </c>
      <c r="TV31" s="788" t="s">
        <v>1329</v>
      </c>
      <c r="TW31" s="788" t="s">
        <v>1330</v>
      </c>
      <c r="TX31" s="788" t="s">
        <v>1331</v>
      </c>
      <c r="TY31" s="788" t="s">
        <v>1332</v>
      </c>
      <c r="TZ31" s="788" t="s">
        <v>1333</v>
      </c>
      <c r="UA31" s="788" t="s">
        <v>1334</v>
      </c>
      <c r="UB31" s="788" t="s">
        <v>1335</v>
      </c>
      <c r="UC31" s="788" t="s">
        <v>1336</v>
      </c>
      <c r="UD31" s="788" t="s">
        <v>1337</v>
      </c>
      <c r="UE31" s="788" t="s">
        <v>1338</v>
      </c>
      <c r="UF31" s="788" t="s">
        <v>1339</v>
      </c>
      <c r="UG31" s="788" t="s">
        <v>1340</v>
      </c>
      <c r="UH31" s="788" t="s">
        <v>1341</v>
      </c>
      <c r="UI31" s="788" t="s">
        <v>1342</v>
      </c>
      <c r="UJ31" s="788" t="s">
        <v>1343</v>
      </c>
      <c r="UK31" s="788" t="s">
        <v>1344</v>
      </c>
      <c r="UL31" s="788" t="s">
        <v>1345</v>
      </c>
      <c r="UM31" s="788" t="s">
        <v>1346</v>
      </c>
      <c r="UN31" s="788" t="s">
        <v>1347</v>
      </c>
      <c r="UO31" s="788" t="s">
        <v>1348</v>
      </c>
      <c r="UP31" s="788" t="s">
        <v>1349</v>
      </c>
      <c r="UQ31" s="788" t="s">
        <v>1350</v>
      </c>
      <c r="UR31" s="788" t="s">
        <v>1351</v>
      </c>
      <c r="US31" s="788" t="s">
        <v>1352</v>
      </c>
      <c r="UT31" s="788" t="s">
        <v>1353</v>
      </c>
      <c r="UU31" s="788" t="s">
        <v>1354</v>
      </c>
      <c r="UV31" s="788" t="s">
        <v>1355</v>
      </c>
      <c r="UW31" s="788" t="s">
        <v>1356</v>
      </c>
      <c r="UX31" s="788" t="s">
        <v>1357</v>
      </c>
      <c r="UY31" s="788" t="s">
        <v>1358</v>
      </c>
      <c r="UZ31" s="788" t="s">
        <v>1359</v>
      </c>
      <c r="VA31" s="788" t="s">
        <v>1360</v>
      </c>
      <c r="VB31" s="788" t="s">
        <v>1361</v>
      </c>
      <c r="VC31" s="788" t="s">
        <v>1362</v>
      </c>
      <c r="VD31" s="788" t="s">
        <v>1363</v>
      </c>
      <c r="VE31" s="788" t="s">
        <v>1364</v>
      </c>
      <c r="VF31" s="788" t="s">
        <v>1365</v>
      </c>
      <c r="VG31" s="788" t="s">
        <v>1366</v>
      </c>
      <c r="VH31" s="788" t="s">
        <v>1367</v>
      </c>
      <c r="VI31" s="788" t="s">
        <v>1368</v>
      </c>
      <c r="VJ31" s="788" t="s">
        <v>1369</v>
      </c>
      <c r="VK31" s="788" t="s">
        <v>1370</v>
      </c>
      <c r="VL31" s="788" t="s">
        <v>1371</v>
      </c>
      <c r="VM31" s="788" t="s">
        <v>1372</v>
      </c>
      <c r="VN31" s="788" t="s">
        <v>1373</v>
      </c>
      <c r="VO31" s="788" t="s">
        <v>1374</v>
      </c>
      <c r="VP31" s="788" t="s">
        <v>1375</v>
      </c>
      <c r="VQ31" s="788" t="s">
        <v>1376</v>
      </c>
      <c r="VR31" s="788" t="s">
        <v>1377</v>
      </c>
      <c r="VS31" s="788" t="s">
        <v>1378</v>
      </c>
      <c r="VT31" s="788" t="s">
        <v>1379</v>
      </c>
      <c r="VU31" s="788" t="s">
        <v>1380</v>
      </c>
      <c r="VV31" s="788" t="s">
        <v>1381</v>
      </c>
      <c r="VW31" s="788" t="s">
        <v>1382</v>
      </c>
      <c r="VX31" s="788" t="s">
        <v>1383</v>
      </c>
      <c r="VY31" s="788" t="s">
        <v>1384</v>
      </c>
      <c r="VZ31" s="788" t="s">
        <v>1385</v>
      </c>
      <c r="WA31" s="788" t="s">
        <v>1386</v>
      </c>
      <c r="WB31" s="788" t="s">
        <v>1387</v>
      </c>
      <c r="WC31" s="788" t="s">
        <v>1388</v>
      </c>
      <c r="WD31" s="788" t="s">
        <v>1389</v>
      </c>
      <c r="WE31" s="788" t="s">
        <v>1390</v>
      </c>
      <c r="WF31" s="788" t="s">
        <v>1391</v>
      </c>
      <c r="WG31" s="788" t="s">
        <v>1392</v>
      </c>
      <c r="WH31" s="788" t="s">
        <v>1393</v>
      </c>
      <c r="WI31" s="788" t="s">
        <v>1394</v>
      </c>
      <c r="WJ31" s="788" t="s">
        <v>1395</v>
      </c>
      <c r="WK31" s="788" t="s">
        <v>1396</v>
      </c>
      <c r="WL31" s="788" t="s">
        <v>1397</v>
      </c>
      <c r="WM31" s="788" t="s">
        <v>1398</v>
      </c>
      <c r="WN31" s="788" t="s">
        <v>1399</v>
      </c>
      <c r="WO31" s="788" t="s">
        <v>1400</v>
      </c>
      <c r="WP31" s="788" t="s">
        <v>1401</v>
      </c>
      <c r="WQ31" s="788" t="s">
        <v>1402</v>
      </c>
      <c r="WR31" s="788" t="s">
        <v>1403</v>
      </c>
      <c r="WS31" s="788" t="s">
        <v>1404</v>
      </c>
      <c r="WT31" s="788" t="s">
        <v>1405</v>
      </c>
      <c r="WU31" s="788" t="s">
        <v>1406</v>
      </c>
      <c r="WV31" s="788" t="s">
        <v>1407</v>
      </c>
      <c r="WW31" s="788" t="s">
        <v>1408</v>
      </c>
      <c r="WX31" s="788" t="s">
        <v>1409</v>
      </c>
      <c r="WY31" s="788" t="s">
        <v>1410</v>
      </c>
      <c r="WZ31" s="788" t="s">
        <v>1411</v>
      </c>
      <c r="XA31" s="788" t="s">
        <v>1412</v>
      </c>
      <c r="XB31" s="788" t="s">
        <v>1413</v>
      </c>
      <c r="XC31" s="788" t="s">
        <v>1414</v>
      </c>
      <c r="XD31" s="788" t="s">
        <v>1415</v>
      </c>
      <c r="XE31" s="788" t="s">
        <v>1416</v>
      </c>
      <c r="XF31" s="788" t="s">
        <v>1417</v>
      </c>
      <c r="XG31" s="788" t="s">
        <v>1418</v>
      </c>
      <c r="XH31" s="788" t="s">
        <v>1419</v>
      </c>
      <c r="XI31" s="788" t="s">
        <v>1420</v>
      </c>
      <c r="XJ31" s="788" t="s">
        <v>1421</v>
      </c>
      <c r="XK31" s="788" t="s">
        <v>1422</v>
      </c>
      <c r="XL31" s="788" t="s">
        <v>1423</v>
      </c>
      <c r="XM31" s="788" t="s">
        <v>1424</v>
      </c>
      <c r="XN31" s="788" t="s">
        <v>1425</v>
      </c>
      <c r="XO31" s="788" t="s">
        <v>1426</v>
      </c>
      <c r="XP31" s="788" t="s">
        <v>1427</v>
      </c>
      <c r="XQ31" s="788" t="s">
        <v>1428</v>
      </c>
      <c r="XR31" s="788" t="s">
        <v>1429</v>
      </c>
      <c r="XS31" s="788" t="s">
        <v>1430</v>
      </c>
      <c r="XT31" s="788" t="s">
        <v>1431</v>
      </c>
      <c r="XU31" s="788" t="s">
        <v>1432</v>
      </c>
      <c r="XV31" s="788" t="s">
        <v>1433</v>
      </c>
      <c r="XW31" s="788" t="s">
        <v>1434</v>
      </c>
      <c r="XX31" s="788" t="s">
        <v>1435</v>
      </c>
      <c r="XY31" s="788" t="s">
        <v>1436</v>
      </c>
      <c r="XZ31" s="788" t="s">
        <v>1437</v>
      </c>
      <c r="YA31" s="788" t="s">
        <v>1438</v>
      </c>
      <c r="YB31" s="788" t="s">
        <v>1439</v>
      </c>
      <c r="YC31" s="788" t="s">
        <v>1440</v>
      </c>
      <c r="YD31" s="788" t="s">
        <v>1441</v>
      </c>
      <c r="YE31" s="788" t="s">
        <v>1442</v>
      </c>
      <c r="YF31" s="788" t="s">
        <v>1443</v>
      </c>
      <c r="YG31" s="788" t="s">
        <v>1444</v>
      </c>
      <c r="YH31" s="788" t="s">
        <v>1445</v>
      </c>
      <c r="YI31" s="788" t="s">
        <v>1446</v>
      </c>
      <c r="YJ31" s="788" t="s">
        <v>1447</v>
      </c>
      <c r="YK31" s="788" t="s">
        <v>1448</v>
      </c>
      <c r="YL31" s="788" t="s">
        <v>1449</v>
      </c>
      <c r="YM31" s="788" t="s">
        <v>1450</v>
      </c>
      <c r="YN31" s="788" t="s">
        <v>1451</v>
      </c>
      <c r="YO31" s="788" t="s">
        <v>1452</v>
      </c>
      <c r="YP31" s="788" t="s">
        <v>1453</v>
      </c>
      <c r="YQ31" s="788" t="s">
        <v>1454</v>
      </c>
      <c r="YR31" s="788" t="s">
        <v>1455</v>
      </c>
      <c r="YS31" s="788" t="s">
        <v>1456</v>
      </c>
      <c r="YT31" s="788" t="s">
        <v>1457</v>
      </c>
      <c r="YU31" s="788" t="s">
        <v>1458</v>
      </c>
      <c r="YV31" s="788" t="s">
        <v>1459</v>
      </c>
      <c r="YW31" s="788" t="s">
        <v>1460</v>
      </c>
      <c r="YX31" s="788" t="s">
        <v>1461</v>
      </c>
      <c r="YY31" s="788" t="s">
        <v>1462</v>
      </c>
      <c r="YZ31" s="788" t="s">
        <v>1463</v>
      </c>
      <c r="ZA31" s="788" t="s">
        <v>1464</v>
      </c>
      <c r="ZB31" s="788" t="s">
        <v>1465</v>
      </c>
      <c r="ZC31" s="788" t="s">
        <v>1466</v>
      </c>
      <c r="ZD31" s="788" t="s">
        <v>1467</v>
      </c>
      <c r="ZE31" s="788" t="s">
        <v>1468</v>
      </c>
      <c r="ZF31" s="788" t="s">
        <v>1469</v>
      </c>
      <c r="ZG31" s="788" t="s">
        <v>1470</v>
      </c>
      <c r="ZH31" s="788" t="s">
        <v>1471</v>
      </c>
      <c r="ZI31" s="788" t="s">
        <v>1472</v>
      </c>
      <c r="ZJ31" s="788" t="s">
        <v>1473</v>
      </c>
      <c r="ZK31" s="788" t="s">
        <v>1474</v>
      </c>
      <c r="ZL31" s="788" t="s">
        <v>1475</v>
      </c>
      <c r="ZM31" s="788" t="s">
        <v>1476</v>
      </c>
      <c r="ZN31" s="788" t="s">
        <v>1477</v>
      </c>
      <c r="ZO31" s="788" t="s">
        <v>1478</v>
      </c>
      <c r="ZP31" s="788" t="s">
        <v>1479</v>
      </c>
      <c r="ZQ31" s="788" t="s">
        <v>1480</v>
      </c>
      <c r="ZR31" s="788" t="s">
        <v>1481</v>
      </c>
      <c r="ZS31" s="788" t="s">
        <v>1482</v>
      </c>
      <c r="ZT31" s="788" t="s">
        <v>1483</v>
      </c>
      <c r="ZU31" s="788" t="s">
        <v>1484</v>
      </c>
      <c r="ZV31" s="788" t="s">
        <v>1485</v>
      </c>
      <c r="ZW31" s="788" t="s">
        <v>1486</v>
      </c>
      <c r="ZX31" s="788" t="s">
        <v>1487</v>
      </c>
      <c r="ZY31" s="788" t="s">
        <v>1488</v>
      </c>
      <c r="ZZ31" s="788" t="s">
        <v>1489</v>
      </c>
      <c r="AAA31" s="788" t="s">
        <v>1490</v>
      </c>
      <c r="AAB31" s="788" t="s">
        <v>1491</v>
      </c>
      <c r="AAC31" s="788" t="s">
        <v>1492</v>
      </c>
      <c r="AAD31" s="788" t="s">
        <v>1493</v>
      </c>
      <c r="AAE31" s="788" t="s">
        <v>1494</v>
      </c>
      <c r="AAF31" s="788" t="s">
        <v>1495</v>
      </c>
      <c r="AAG31" s="788" t="s">
        <v>1496</v>
      </c>
      <c r="AAH31" s="788" t="s">
        <v>1497</v>
      </c>
      <c r="AAI31" s="788" t="s">
        <v>1498</v>
      </c>
      <c r="AAJ31" s="788" t="s">
        <v>1499</v>
      </c>
      <c r="AAK31" s="788" t="s">
        <v>1500</v>
      </c>
      <c r="AAL31" s="788" t="s">
        <v>1501</v>
      </c>
      <c r="AAM31" s="788" t="s">
        <v>1502</v>
      </c>
      <c r="AAN31" s="788" t="s">
        <v>1503</v>
      </c>
      <c r="AAO31" s="788" t="s">
        <v>1504</v>
      </c>
      <c r="AAP31" s="788" t="s">
        <v>1505</v>
      </c>
      <c r="AAQ31" s="788" t="s">
        <v>1506</v>
      </c>
      <c r="AAR31" s="788" t="s">
        <v>1507</v>
      </c>
      <c r="AAS31" s="788" t="s">
        <v>1508</v>
      </c>
      <c r="AAT31" s="788" t="s">
        <v>1509</v>
      </c>
      <c r="AAU31" s="788" t="s">
        <v>1510</v>
      </c>
      <c r="AAV31" s="788" t="s">
        <v>1511</v>
      </c>
      <c r="AAW31" s="788" t="s">
        <v>1512</v>
      </c>
      <c r="AAX31" s="788" t="s">
        <v>1513</v>
      </c>
      <c r="AAY31" s="788" t="s">
        <v>1514</v>
      </c>
      <c r="AAZ31" s="788" t="s">
        <v>1515</v>
      </c>
      <c r="ABA31" s="788" t="s">
        <v>1516</v>
      </c>
      <c r="ABB31" s="788" t="s">
        <v>1517</v>
      </c>
      <c r="ABC31" s="788" t="s">
        <v>1518</v>
      </c>
      <c r="ABD31" s="788" t="s">
        <v>1519</v>
      </c>
      <c r="ABE31" s="788" t="s">
        <v>1520</v>
      </c>
      <c r="ABF31" s="788" t="s">
        <v>1521</v>
      </c>
      <c r="ABG31" s="788" t="s">
        <v>1522</v>
      </c>
      <c r="ABH31" s="788" t="s">
        <v>1523</v>
      </c>
      <c r="ABI31" s="788" t="s">
        <v>1524</v>
      </c>
      <c r="ABJ31" s="788" t="s">
        <v>1525</v>
      </c>
      <c r="ABK31" s="788" t="s">
        <v>1526</v>
      </c>
      <c r="ABL31" s="788" t="s">
        <v>1527</v>
      </c>
      <c r="ABM31" s="788" t="s">
        <v>1528</v>
      </c>
      <c r="ABN31" s="788" t="s">
        <v>1529</v>
      </c>
      <c r="ABO31" s="788" t="s">
        <v>1530</v>
      </c>
      <c r="ABP31" s="788" t="s">
        <v>1531</v>
      </c>
      <c r="ABQ31" s="788" t="s">
        <v>1532</v>
      </c>
      <c r="ABR31" s="788" t="s">
        <v>1533</v>
      </c>
      <c r="ABS31" s="788" t="s">
        <v>1534</v>
      </c>
      <c r="ABT31" s="788" t="s">
        <v>1535</v>
      </c>
      <c r="ABU31" s="788" t="s">
        <v>1536</v>
      </c>
      <c r="ABV31" s="788" t="s">
        <v>1537</v>
      </c>
      <c r="ABW31" s="788" t="s">
        <v>1538</v>
      </c>
      <c r="ABX31" s="788" t="s">
        <v>1539</v>
      </c>
      <c r="ABY31" s="788" t="s">
        <v>1540</v>
      </c>
      <c r="ABZ31" s="788" t="s">
        <v>1541</v>
      </c>
      <c r="ACA31" s="788" t="s">
        <v>1542</v>
      </c>
      <c r="ACB31" s="788" t="s">
        <v>1543</v>
      </c>
      <c r="ACC31" s="788" t="s">
        <v>1544</v>
      </c>
      <c r="ACD31" s="788" t="s">
        <v>1545</v>
      </c>
      <c r="ACE31" s="788" t="s">
        <v>1546</v>
      </c>
      <c r="ACF31" s="788" t="s">
        <v>1547</v>
      </c>
      <c r="ACG31" s="788" t="s">
        <v>1548</v>
      </c>
      <c r="ACH31" s="788" t="s">
        <v>1549</v>
      </c>
      <c r="ACI31" s="788" t="s">
        <v>1550</v>
      </c>
      <c r="ACJ31" s="788" t="s">
        <v>1551</v>
      </c>
      <c r="ACK31" s="788" t="s">
        <v>1552</v>
      </c>
      <c r="ACL31" s="788" t="s">
        <v>1553</v>
      </c>
      <c r="ACM31" s="788" t="s">
        <v>1554</v>
      </c>
      <c r="ACN31" s="788" t="s">
        <v>1555</v>
      </c>
      <c r="ACO31" s="788" t="s">
        <v>1556</v>
      </c>
      <c r="ACP31" s="788" t="s">
        <v>1557</v>
      </c>
      <c r="ACQ31" s="788" t="s">
        <v>1558</v>
      </c>
      <c r="ACR31" s="788" t="s">
        <v>1559</v>
      </c>
      <c r="ACS31" s="788" t="s">
        <v>1560</v>
      </c>
      <c r="ACT31" s="788" t="s">
        <v>1561</v>
      </c>
      <c r="ACU31" s="788" t="s">
        <v>1562</v>
      </c>
      <c r="ACV31" s="788" t="s">
        <v>1563</v>
      </c>
      <c r="ACW31" s="788" t="s">
        <v>1564</v>
      </c>
      <c r="ACX31" s="788" t="s">
        <v>1565</v>
      </c>
      <c r="ACY31" s="788" t="s">
        <v>1566</v>
      </c>
      <c r="ACZ31" s="788" t="s">
        <v>1567</v>
      </c>
      <c r="ADA31" s="788" t="s">
        <v>1568</v>
      </c>
      <c r="ADB31" s="788" t="s">
        <v>1569</v>
      </c>
      <c r="ADC31" s="788" t="s">
        <v>1570</v>
      </c>
      <c r="ADD31" s="788" t="s">
        <v>1571</v>
      </c>
      <c r="ADE31" s="788" t="s">
        <v>1572</v>
      </c>
      <c r="ADF31" s="788" t="s">
        <v>1573</v>
      </c>
      <c r="ADG31" s="788" t="s">
        <v>1574</v>
      </c>
      <c r="ADH31" s="788" t="s">
        <v>1575</v>
      </c>
      <c r="ADI31" s="788" t="s">
        <v>1576</v>
      </c>
      <c r="ADJ31" s="788" t="s">
        <v>1577</v>
      </c>
      <c r="ADK31" s="788" t="s">
        <v>1578</v>
      </c>
      <c r="ADL31" s="788" t="s">
        <v>1579</v>
      </c>
      <c r="ADM31" s="788" t="s">
        <v>1580</v>
      </c>
      <c r="ADN31" s="788" t="s">
        <v>1581</v>
      </c>
      <c r="ADO31" s="788" t="s">
        <v>1582</v>
      </c>
      <c r="ADP31" s="788" t="s">
        <v>1583</v>
      </c>
      <c r="ADQ31" s="788" t="s">
        <v>1584</v>
      </c>
      <c r="ADR31" s="788" t="s">
        <v>1585</v>
      </c>
      <c r="ADS31" s="788" t="s">
        <v>1586</v>
      </c>
      <c r="ADT31" s="788" t="s">
        <v>1587</v>
      </c>
      <c r="ADU31" s="788" t="s">
        <v>1588</v>
      </c>
      <c r="ADV31" s="788" t="s">
        <v>1589</v>
      </c>
      <c r="ADW31" s="788" t="s">
        <v>1590</v>
      </c>
      <c r="ADX31" s="788" t="s">
        <v>1591</v>
      </c>
      <c r="ADY31" s="788" t="s">
        <v>1592</v>
      </c>
      <c r="ADZ31" s="788" t="s">
        <v>1593</v>
      </c>
      <c r="AEA31" s="788" t="s">
        <v>1594</v>
      </c>
      <c r="AEB31" s="788" t="s">
        <v>1595</v>
      </c>
      <c r="AEC31" s="788" t="s">
        <v>1596</v>
      </c>
      <c r="AED31" s="788" t="s">
        <v>1597</v>
      </c>
      <c r="AEE31" s="788" t="s">
        <v>1598</v>
      </c>
      <c r="AEF31" s="788" t="s">
        <v>1599</v>
      </c>
      <c r="AEG31" s="788" t="s">
        <v>1600</v>
      </c>
      <c r="AEH31" s="788" t="s">
        <v>1601</v>
      </c>
      <c r="AEI31" s="788" t="s">
        <v>1602</v>
      </c>
      <c r="AEJ31" s="788" t="s">
        <v>1603</v>
      </c>
      <c r="AEK31" s="788" t="s">
        <v>1604</v>
      </c>
      <c r="AEL31" s="788" t="s">
        <v>1605</v>
      </c>
      <c r="AEM31" s="788" t="s">
        <v>1606</v>
      </c>
      <c r="AEN31" s="788" t="s">
        <v>1607</v>
      </c>
      <c r="AEO31" s="788" t="s">
        <v>1608</v>
      </c>
      <c r="AEP31" s="788" t="s">
        <v>1609</v>
      </c>
      <c r="AEQ31" s="788" t="s">
        <v>1610</v>
      </c>
      <c r="AER31" s="788" t="s">
        <v>1611</v>
      </c>
      <c r="AES31" s="788" t="s">
        <v>1612</v>
      </c>
      <c r="AET31" s="788" t="s">
        <v>1613</v>
      </c>
      <c r="AEU31" s="788" t="s">
        <v>1614</v>
      </c>
      <c r="AEV31" s="788" t="s">
        <v>1615</v>
      </c>
      <c r="AEW31" s="788" t="s">
        <v>1616</v>
      </c>
      <c r="AEX31" s="788" t="s">
        <v>1617</v>
      </c>
      <c r="AEY31" s="788" t="s">
        <v>1618</v>
      </c>
      <c r="AEZ31" s="788" t="s">
        <v>1619</v>
      </c>
      <c r="AFA31" s="788" t="s">
        <v>1620</v>
      </c>
      <c r="AFB31" s="788" t="s">
        <v>1621</v>
      </c>
      <c r="AFC31" s="788" t="s">
        <v>1622</v>
      </c>
      <c r="AFD31" s="788" t="s">
        <v>1623</v>
      </c>
      <c r="AFE31" s="788" t="s">
        <v>1624</v>
      </c>
      <c r="AFF31" s="788" t="s">
        <v>1625</v>
      </c>
      <c r="AFG31" s="788" t="s">
        <v>1626</v>
      </c>
      <c r="AFH31" s="788" t="s">
        <v>1627</v>
      </c>
      <c r="AFI31" s="788" t="s">
        <v>1628</v>
      </c>
      <c r="AFJ31" s="788" t="s">
        <v>1629</v>
      </c>
      <c r="AFK31" s="788" t="s">
        <v>1630</v>
      </c>
      <c r="AFL31" s="788" t="s">
        <v>1631</v>
      </c>
      <c r="AFM31" s="788" t="s">
        <v>1632</v>
      </c>
      <c r="AFN31" s="788" t="s">
        <v>1633</v>
      </c>
      <c r="AFO31" s="788" t="s">
        <v>1634</v>
      </c>
      <c r="AFP31" s="788" t="s">
        <v>1635</v>
      </c>
      <c r="AFQ31" s="788" t="s">
        <v>1636</v>
      </c>
      <c r="AFR31" s="788" t="s">
        <v>1637</v>
      </c>
      <c r="AFS31" s="788" t="s">
        <v>1638</v>
      </c>
      <c r="AFT31" s="788" t="s">
        <v>1639</v>
      </c>
      <c r="AFU31" s="788" t="s">
        <v>1640</v>
      </c>
      <c r="AFV31" s="788" t="s">
        <v>1641</v>
      </c>
      <c r="AFW31" s="788" t="s">
        <v>1642</v>
      </c>
      <c r="AFX31" s="788" t="s">
        <v>1643</v>
      </c>
      <c r="AFY31" s="788" t="s">
        <v>1644</v>
      </c>
      <c r="AFZ31" s="788" t="s">
        <v>1645</v>
      </c>
      <c r="AGA31" s="788" t="s">
        <v>1646</v>
      </c>
      <c r="AGB31" s="788" t="s">
        <v>1647</v>
      </c>
      <c r="AGC31" s="788" t="s">
        <v>1648</v>
      </c>
      <c r="AGD31" s="788" t="s">
        <v>1649</v>
      </c>
      <c r="AGE31" s="788" t="s">
        <v>1650</v>
      </c>
      <c r="AGF31" s="788" t="s">
        <v>1651</v>
      </c>
      <c r="AGG31" s="788" t="s">
        <v>1652</v>
      </c>
      <c r="AGH31" s="788" t="s">
        <v>1653</v>
      </c>
      <c r="AGI31" s="788" t="s">
        <v>1654</v>
      </c>
      <c r="AGJ31" s="788" t="s">
        <v>1655</v>
      </c>
      <c r="AGK31" s="788" t="s">
        <v>1656</v>
      </c>
      <c r="AGL31" s="788" t="s">
        <v>1657</v>
      </c>
      <c r="AGM31" s="788" t="s">
        <v>1658</v>
      </c>
      <c r="AGN31" s="788" t="s">
        <v>1659</v>
      </c>
      <c r="AGO31" s="788" t="s">
        <v>1660</v>
      </c>
      <c r="AGP31" s="788" t="s">
        <v>1661</v>
      </c>
      <c r="AGQ31" s="788" t="s">
        <v>1662</v>
      </c>
      <c r="AGR31" s="788" t="s">
        <v>1663</v>
      </c>
      <c r="AGS31" s="788" t="s">
        <v>1664</v>
      </c>
      <c r="AGT31" s="788" t="s">
        <v>1665</v>
      </c>
      <c r="AGU31" s="788" t="s">
        <v>1666</v>
      </c>
      <c r="AGV31" s="788" t="s">
        <v>1667</v>
      </c>
      <c r="AGW31" s="788" t="s">
        <v>1668</v>
      </c>
      <c r="AGX31" s="788" t="s">
        <v>1669</v>
      </c>
      <c r="AGY31" s="788" t="s">
        <v>1670</v>
      </c>
      <c r="AGZ31" s="788" t="s">
        <v>1671</v>
      </c>
      <c r="AHA31" s="788" t="s">
        <v>1672</v>
      </c>
      <c r="AHB31" s="788" t="s">
        <v>1673</v>
      </c>
      <c r="AHC31" s="788" t="s">
        <v>1674</v>
      </c>
      <c r="AHD31" s="788" t="s">
        <v>1675</v>
      </c>
      <c r="AHE31" s="788" t="s">
        <v>1676</v>
      </c>
      <c r="AHF31" s="788" t="s">
        <v>1677</v>
      </c>
      <c r="AHG31" s="788" t="s">
        <v>1678</v>
      </c>
      <c r="AHH31" s="788" t="s">
        <v>1679</v>
      </c>
      <c r="AHI31" s="788" t="s">
        <v>1680</v>
      </c>
      <c r="AHJ31" s="788" t="s">
        <v>1681</v>
      </c>
      <c r="AHK31" s="788" t="s">
        <v>1682</v>
      </c>
      <c r="AHL31" s="788" t="s">
        <v>1683</v>
      </c>
      <c r="AHM31" s="788" t="s">
        <v>1684</v>
      </c>
      <c r="AHN31" s="788" t="s">
        <v>1685</v>
      </c>
      <c r="AHO31" s="788" t="s">
        <v>1686</v>
      </c>
      <c r="AHP31" s="788" t="s">
        <v>1687</v>
      </c>
      <c r="AHQ31" s="788" t="s">
        <v>1688</v>
      </c>
      <c r="AHR31" s="788" t="s">
        <v>1689</v>
      </c>
      <c r="AHS31" s="788" t="s">
        <v>1690</v>
      </c>
      <c r="AHT31" s="788" t="s">
        <v>1691</v>
      </c>
      <c r="AHU31" s="788" t="s">
        <v>1692</v>
      </c>
      <c r="AHV31" s="788" t="s">
        <v>1693</v>
      </c>
      <c r="AHW31" s="788" t="s">
        <v>1694</v>
      </c>
      <c r="AHX31" s="788" t="s">
        <v>1695</v>
      </c>
      <c r="AHY31" s="788" t="s">
        <v>1696</v>
      </c>
      <c r="AHZ31" s="788" t="s">
        <v>1697</v>
      </c>
      <c r="AIA31" s="788" t="s">
        <v>1698</v>
      </c>
      <c r="AIB31" s="788" t="s">
        <v>1699</v>
      </c>
      <c r="AIC31" s="788" t="s">
        <v>1700</v>
      </c>
      <c r="AID31" s="788" t="s">
        <v>1701</v>
      </c>
      <c r="AIE31" s="788" t="s">
        <v>1702</v>
      </c>
      <c r="AIF31" s="788" t="s">
        <v>1703</v>
      </c>
      <c r="AIG31" s="788" t="s">
        <v>1704</v>
      </c>
      <c r="AIH31" s="788" t="s">
        <v>1705</v>
      </c>
      <c r="AII31" s="788" t="s">
        <v>1706</v>
      </c>
      <c r="AIJ31" s="788" t="s">
        <v>1707</v>
      </c>
      <c r="AIK31" s="788" t="s">
        <v>1708</v>
      </c>
      <c r="AIL31" s="788" t="s">
        <v>1709</v>
      </c>
      <c r="AIM31" s="788" t="s">
        <v>1710</v>
      </c>
      <c r="AIN31" s="788" t="s">
        <v>1711</v>
      </c>
      <c r="AIO31" s="788" t="s">
        <v>1712</v>
      </c>
      <c r="AIP31" s="788" t="s">
        <v>1713</v>
      </c>
      <c r="AIQ31" s="788" t="s">
        <v>1714</v>
      </c>
      <c r="AIR31" s="788" t="s">
        <v>1715</v>
      </c>
      <c r="AIS31" s="788" t="s">
        <v>1716</v>
      </c>
      <c r="AIT31" s="788" t="s">
        <v>1717</v>
      </c>
      <c r="AIU31" s="788" t="s">
        <v>1718</v>
      </c>
      <c r="AIV31" s="788" t="s">
        <v>1719</v>
      </c>
      <c r="AIW31" s="788" t="s">
        <v>1720</v>
      </c>
      <c r="AIX31" s="788" t="s">
        <v>1721</v>
      </c>
      <c r="AIY31" s="788" t="s">
        <v>1722</v>
      </c>
      <c r="AIZ31" s="788" t="s">
        <v>1723</v>
      </c>
      <c r="AJA31" s="788" t="s">
        <v>1724</v>
      </c>
      <c r="AJB31" s="788" t="s">
        <v>1725</v>
      </c>
      <c r="AJC31" s="788" t="s">
        <v>1726</v>
      </c>
      <c r="AJD31" s="788" t="s">
        <v>1727</v>
      </c>
      <c r="AJE31" s="788" t="s">
        <v>1728</v>
      </c>
      <c r="AJF31" s="788" t="s">
        <v>1729</v>
      </c>
      <c r="AJG31" s="788" t="s">
        <v>1730</v>
      </c>
      <c r="AJH31" s="788" t="s">
        <v>1731</v>
      </c>
      <c r="AJI31" s="788" t="s">
        <v>1732</v>
      </c>
      <c r="AJJ31" s="788" t="s">
        <v>1733</v>
      </c>
      <c r="AJK31" s="788" t="s">
        <v>1734</v>
      </c>
      <c r="AJL31" s="788" t="s">
        <v>1735</v>
      </c>
      <c r="AJM31" s="788" t="s">
        <v>1736</v>
      </c>
      <c r="AJN31" s="788" t="s">
        <v>1737</v>
      </c>
      <c r="AJO31" s="788" t="s">
        <v>1738</v>
      </c>
      <c r="AJP31" s="788" t="s">
        <v>1739</v>
      </c>
      <c r="AJQ31" s="788" t="s">
        <v>1740</v>
      </c>
      <c r="AJR31" s="788" t="s">
        <v>1741</v>
      </c>
      <c r="AJS31" s="788" t="s">
        <v>1742</v>
      </c>
      <c r="AJT31" s="788" t="s">
        <v>1743</v>
      </c>
      <c r="AJU31" s="788" t="s">
        <v>1744</v>
      </c>
      <c r="AJV31" s="788" t="s">
        <v>1745</v>
      </c>
      <c r="AJW31" s="788" t="s">
        <v>1746</v>
      </c>
      <c r="AJX31" s="788" t="s">
        <v>1747</v>
      </c>
      <c r="AJY31" s="788" t="s">
        <v>1748</v>
      </c>
      <c r="AJZ31" s="788" t="s">
        <v>1749</v>
      </c>
      <c r="AKA31" s="788" t="s">
        <v>1750</v>
      </c>
      <c r="AKB31" s="788" t="s">
        <v>1751</v>
      </c>
      <c r="AKC31" s="788" t="s">
        <v>1752</v>
      </c>
      <c r="AKD31" s="788" t="s">
        <v>1753</v>
      </c>
      <c r="AKE31" s="788" t="s">
        <v>1754</v>
      </c>
      <c r="AKF31" s="788" t="s">
        <v>1755</v>
      </c>
      <c r="AKG31" s="788" t="s">
        <v>1756</v>
      </c>
      <c r="AKH31" s="788" t="s">
        <v>1757</v>
      </c>
      <c r="AKI31" s="788" t="s">
        <v>1758</v>
      </c>
      <c r="AKJ31" s="788" t="s">
        <v>1759</v>
      </c>
      <c r="AKK31" s="788" t="s">
        <v>1760</v>
      </c>
      <c r="AKL31" s="788" t="s">
        <v>1761</v>
      </c>
      <c r="AKM31" s="788" t="s">
        <v>1762</v>
      </c>
      <c r="AKN31" s="788" t="s">
        <v>1763</v>
      </c>
      <c r="AKO31" s="788" t="s">
        <v>1764</v>
      </c>
      <c r="AKP31" s="788" t="s">
        <v>1765</v>
      </c>
      <c r="AKQ31" s="788" t="s">
        <v>1766</v>
      </c>
      <c r="AKR31" s="788" t="s">
        <v>1767</v>
      </c>
      <c r="AKS31" s="788" t="s">
        <v>1768</v>
      </c>
      <c r="AKT31" s="788" t="s">
        <v>1769</v>
      </c>
      <c r="AKU31" s="788" t="s">
        <v>1770</v>
      </c>
      <c r="AKV31" s="788" t="s">
        <v>1771</v>
      </c>
      <c r="AKW31" s="788" t="s">
        <v>1772</v>
      </c>
      <c r="AKX31" s="788" t="s">
        <v>1773</v>
      </c>
      <c r="AKY31" s="788" t="s">
        <v>1774</v>
      </c>
      <c r="AKZ31" s="788" t="s">
        <v>1775</v>
      </c>
      <c r="ALA31" s="788" t="s">
        <v>1776</v>
      </c>
      <c r="ALB31" s="788" t="s">
        <v>1777</v>
      </c>
      <c r="ALC31" s="788" t="s">
        <v>1778</v>
      </c>
      <c r="ALD31" s="788" t="s">
        <v>1779</v>
      </c>
      <c r="ALE31" s="788" t="s">
        <v>1780</v>
      </c>
      <c r="ALF31" s="788" t="s">
        <v>1781</v>
      </c>
      <c r="ALG31" s="788" t="s">
        <v>1782</v>
      </c>
      <c r="ALH31" s="788" t="s">
        <v>1783</v>
      </c>
      <c r="ALI31" s="788" t="s">
        <v>1784</v>
      </c>
      <c r="ALJ31" s="788" t="s">
        <v>1785</v>
      </c>
      <c r="ALK31" s="788" t="s">
        <v>1786</v>
      </c>
      <c r="ALL31" s="788" t="s">
        <v>1787</v>
      </c>
      <c r="ALM31" s="788" t="s">
        <v>1788</v>
      </c>
      <c r="ALN31" s="788" t="s">
        <v>1789</v>
      </c>
      <c r="ALO31" s="788" t="s">
        <v>1790</v>
      </c>
      <c r="ALP31" s="788" t="s">
        <v>1791</v>
      </c>
      <c r="ALQ31" s="788" t="s">
        <v>1792</v>
      </c>
      <c r="ALR31" s="788" t="s">
        <v>1793</v>
      </c>
      <c r="ALS31" s="788" t="s">
        <v>1794</v>
      </c>
      <c r="ALT31" s="788" t="s">
        <v>1795</v>
      </c>
      <c r="ALU31" s="788" t="s">
        <v>1796</v>
      </c>
      <c r="ALV31" s="788" t="s">
        <v>1797</v>
      </c>
      <c r="ALW31" s="788" t="s">
        <v>1798</v>
      </c>
      <c r="ALX31" s="788" t="s">
        <v>1799</v>
      </c>
      <c r="ALY31" s="788" t="s">
        <v>1800</v>
      </c>
      <c r="ALZ31" s="788" t="s">
        <v>1801</v>
      </c>
      <c r="AMA31" s="788" t="s">
        <v>1802</v>
      </c>
      <c r="AMB31" s="788" t="s">
        <v>1803</v>
      </c>
      <c r="AMC31" s="788" t="s">
        <v>1804</v>
      </c>
      <c r="AMD31" s="788" t="s">
        <v>1805</v>
      </c>
      <c r="AME31" s="788" t="s">
        <v>1806</v>
      </c>
      <c r="AMF31" s="788" t="s">
        <v>1807</v>
      </c>
      <c r="AMG31" s="788" t="s">
        <v>1808</v>
      </c>
      <c r="AMH31" s="788" t="s">
        <v>1809</v>
      </c>
      <c r="AMI31" s="788" t="s">
        <v>1810</v>
      </c>
      <c r="AMJ31" s="788" t="s">
        <v>1811</v>
      </c>
      <c r="AMK31" s="788" t="s">
        <v>1812</v>
      </c>
      <c r="AML31" s="788" t="s">
        <v>1813</v>
      </c>
      <c r="AMM31" s="788" t="s">
        <v>1814</v>
      </c>
      <c r="AMN31" s="788" t="s">
        <v>1815</v>
      </c>
      <c r="AMO31" s="788" t="s">
        <v>1816</v>
      </c>
      <c r="AMP31" s="788" t="s">
        <v>1817</v>
      </c>
      <c r="AMQ31" s="788" t="s">
        <v>1818</v>
      </c>
      <c r="AMR31" s="788" t="s">
        <v>1819</v>
      </c>
      <c r="AMS31" s="788" t="s">
        <v>1820</v>
      </c>
      <c r="AMT31" s="788" t="s">
        <v>1821</v>
      </c>
      <c r="AMU31" s="788" t="s">
        <v>1822</v>
      </c>
      <c r="AMV31" s="788" t="s">
        <v>1823</v>
      </c>
      <c r="AMW31" s="788" t="s">
        <v>1824</v>
      </c>
      <c r="AMX31" s="788" t="s">
        <v>1825</v>
      </c>
      <c r="AMY31" s="788" t="s">
        <v>1826</v>
      </c>
      <c r="AMZ31" s="788" t="s">
        <v>1827</v>
      </c>
      <c r="ANA31" s="788" t="s">
        <v>1828</v>
      </c>
      <c r="ANB31" s="788" t="s">
        <v>1829</v>
      </c>
      <c r="ANC31" s="788" t="s">
        <v>1830</v>
      </c>
      <c r="AND31" s="788" t="s">
        <v>1831</v>
      </c>
      <c r="ANE31" s="788" t="s">
        <v>1832</v>
      </c>
      <c r="ANF31" s="788" t="s">
        <v>1833</v>
      </c>
      <c r="ANG31" s="788" t="s">
        <v>1834</v>
      </c>
      <c r="ANH31" s="788" t="s">
        <v>1835</v>
      </c>
      <c r="ANI31" s="788" t="s">
        <v>1836</v>
      </c>
      <c r="ANJ31" s="788" t="s">
        <v>1837</v>
      </c>
      <c r="ANK31" s="788" t="s">
        <v>1838</v>
      </c>
      <c r="ANL31" s="788" t="s">
        <v>1839</v>
      </c>
      <c r="ANM31" s="788" t="s">
        <v>1840</v>
      </c>
      <c r="ANN31" s="788" t="s">
        <v>1841</v>
      </c>
      <c r="ANO31" s="788" t="s">
        <v>1842</v>
      </c>
      <c r="ANP31" s="788" t="s">
        <v>1843</v>
      </c>
      <c r="ANQ31" s="788" t="s">
        <v>1844</v>
      </c>
      <c r="ANR31" s="788" t="s">
        <v>1845</v>
      </c>
      <c r="ANS31" s="788" t="s">
        <v>1846</v>
      </c>
      <c r="ANT31" s="788" t="s">
        <v>1847</v>
      </c>
      <c r="ANU31" s="788" t="s">
        <v>1848</v>
      </c>
      <c r="ANV31" s="788" t="s">
        <v>1849</v>
      </c>
      <c r="ANW31" s="788" t="s">
        <v>1850</v>
      </c>
      <c r="ANX31" s="788" t="s">
        <v>1851</v>
      </c>
      <c r="ANY31" s="788" t="s">
        <v>1852</v>
      </c>
      <c r="ANZ31" s="788" t="s">
        <v>1853</v>
      </c>
      <c r="AOA31" s="788" t="s">
        <v>1854</v>
      </c>
      <c r="AOB31" s="788" t="s">
        <v>1855</v>
      </c>
      <c r="AOC31" s="788" t="s">
        <v>1856</v>
      </c>
      <c r="AOD31" s="788" t="s">
        <v>1857</v>
      </c>
      <c r="AOE31" s="788" t="s">
        <v>1858</v>
      </c>
      <c r="AOF31" s="788" t="s">
        <v>1859</v>
      </c>
      <c r="AOG31" s="788" t="s">
        <v>1860</v>
      </c>
      <c r="AOH31" s="788" t="s">
        <v>1861</v>
      </c>
      <c r="AOI31" s="788" t="s">
        <v>1862</v>
      </c>
      <c r="AOJ31" s="788" t="s">
        <v>1863</v>
      </c>
      <c r="AOK31" s="788" t="s">
        <v>1864</v>
      </c>
      <c r="AOL31" s="788" t="s">
        <v>1865</v>
      </c>
      <c r="AOM31" s="788" t="s">
        <v>1866</v>
      </c>
      <c r="AON31" s="788" t="s">
        <v>1867</v>
      </c>
      <c r="AOO31" s="788" t="s">
        <v>1868</v>
      </c>
      <c r="AOP31" s="788" t="s">
        <v>1869</v>
      </c>
      <c r="AOQ31" s="788" t="s">
        <v>1870</v>
      </c>
      <c r="AOR31" s="788" t="s">
        <v>1871</v>
      </c>
      <c r="AOS31" s="788" t="s">
        <v>1872</v>
      </c>
      <c r="AOT31" s="788" t="s">
        <v>1873</v>
      </c>
      <c r="AOU31" s="788" t="s">
        <v>1874</v>
      </c>
      <c r="AOV31" s="788" t="s">
        <v>1875</v>
      </c>
      <c r="AOW31" s="788" t="s">
        <v>1876</v>
      </c>
      <c r="AOX31" s="788" t="s">
        <v>1877</v>
      </c>
      <c r="AOY31" s="788" t="s">
        <v>1878</v>
      </c>
      <c r="AOZ31" s="788" t="s">
        <v>1879</v>
      </c>
      <c r="APA31" s="788" t="s">
        <v>1880</v>
      </c>
      <c r="APB31" s="788" t="s">
        <v>1881</v>
      </c>
      <c r="APC31" s="788" t="s">
        <v>1882</v>
      </c>
      <c r="APD31" s="788" t="s">
        <v>1883</v>
      </c>
      <c r="APE31" s="788" t="s">
        <v>1884</v>
      </c>
      <c r="APF31" s="788" t="s">
        <v>1885</v>
      </c>
      <c r="APG31" s="788" t="s">
        <v>1886</v>
      </c>
      <c r="APH31" s="788" t="s">
        <v>1887</v>
      </c>
      <c r="API31" s="788" t="s">
        <v>1888</v>
      </c>
      <c r="APJ31" s="788" t="s">
        <v>1889</v>
      </c>
      <c r="APK31" s="788" t="s">
        <v>1890</v>
      </c>
      <c r="APL31" s="788" t="s">
        <v>1891</v>
      </c>
      <c r="APM31" s="788" t="s">
        <v>1892</v>
      </c>
      <c r="APN31" s="788" t="s">
        <v>1893</v>
      </c>
      <c r="APO31" s="788" t="s">
        <v>1894</v>
      </c>
      <c r="APP31" s="788" t="s">
        <v>1895</v>
      </c>
      <c r="APQ31" s="788" t="s">
        <v>1896</v>
      </c>
      <c r="APR31" s="788" t="s">
        <v>1897</v>
      </c>
      <c r="APS31" s="788" t="s">
        <v>1898</v>
      </c>
      <c r="APT31" s="788" t="s">
        <v>1899</v>
      </c>
      <c r="APU31" s="788" t="s">
        <v>1900</v>
      </c>
      <c r="APV31" s="788" t="s">
        <v>1901</v>
      </c>
      <c r="APW31" s="788" t="s">
        <v>1902</v>
      </c>
      <c r="APX31" s="788" t="s">
        <v>1903</v>
      </c>
      <c r="APY31" s="788" t="s">
        <v>1904</v>
      </c>
      <c r="APZ31" s="788" t="s">
        <v>1905</v>
      </c>
      <c r="AQA31" s="788" t="s">
        <v>1906</v>
      </c>
      <c r="AQB31" s="788" t="s">
        <v>1907</v>
      </c>
      <c r="AQC31" s="788" t="s">
        <v>1908</v>
      </c>
      <c r="AQD31" s="788" t="s">
        <v>1909</v>
      </c>
      <c r="AQE31" s="788" t="s">
        <v>1910</v>
      </c>
      <c r="AQF31" s="788" t="s">
        <v>1911</v>
      </c>
      <c r="AQG31" s="788" t="s">
        <v>1912</v>
      </c>
      <c r="AQH31" s="788" t="s">
        <v>1913</v>
      </c>
      <c r="AQI31" s="788" t="s">
        <v>1914</v>
      </c>
      <c r="AQJ31" s="788" t="s">
        <v>1915</v>
      </c>
      <c r="AQK31" s="788" t="s">
        <v>1916</v>
      </c>
      <c r="AQL31" s="788" t="s">
        <v>1917</v>
      </c>
      <c r="AQM31" s="788" t="s">
        <v>1918</v>
      </c>
      <c r="AQN31" s="788" t="s">
        <v>1919</v>
      </c>
      <c r="AQO31" s="788" t="s">
        <v>1920</v>
      </c>
      <c r="AQP31" s="788" t="s">
        <v>1921</v>
      </c>
      <c r="AQQ31" s="788" t="s">
        <v>1922</v>
      </c>
      <c r="AQR31" s="788" t="s">
        <v>1923</v>
      </c>
      <c r="AQS31" s="788" t="s">
        <v>1924</v>
      </c>
      <c r="AQT31" s="788" t="s">
        <v>1925</v>
      </c>
      <c r="AQU31" s="788" t="s">
        <v>1926</v>
      </c>
      <c r="AQV31" s="788" t="s">
        <v>1927</v>
      </c>
      <c r="AQW31" s="788" t="s">
        <v>1928</v>
      </c>
      <c r="AQX31" s="788" t="s">
        <v>1929</v>
      </c>
      <c r="AQY31" s="788" t="s">
        <v>1930</v>
      </c>
      <c r="AQZ31" s="788" t="s">
        <v>1931</v>
      </c>
      <c r="ARA31" s="788" t="s">
        <v>1932</v>
      </c>
      <c r="ARB31" s="788" t="s">
        <v>1933</v>
      </c>
      <c r="ARC31" s="788" t="s">
        <v>1934</v>
      </c>
      <c r="ARD31" s="788" t="s">
        <v>1935</v>
      </c>
      <c r="ARE31" s="788" t="s">
        <v>1936</v>
      </c>
      <c r="ARF31" s="788" t="s">
        <v>1937</v>
      </c>
      <c r="ARG31" s="788" t="s">
        <v>1938</v>
      </c>
      <c r="ARH31" s="788" t="s">
        <v>1939</v>
      </c>
      <c r="ARI31" s="788" t="s">
        <v>1940</v>
      </c>
      <c r="ARJ31" s="788" t="s">
        <v>1941</v>
      </c>
      <c r="ARK31" s="788" t="s">
        <v>1942</v>
      </c>
      <c r="ARL31" s="788" t="s">
        <v>1943</v>
      </c>
      <c r="ARM31" s="788" t="s">
        <v>1944</v>
      </c>
      <c r="ARN31" s="788" t="s">
        <v>1945</v>
      </c>
      <c r="ARO31" s="788" t="s">
        <v>1946</v>
      </c>
      <c r="ARP31" s="788" t="s">
        <v>1947</v>
      </c>
      <c r="ARQ31" s="788" t="s">
        <v>1948</v>
      </c>
      <c r="ARR31" s="788" t="s">
        <v>1949</v>
      </c>
      <c r="ARS31" s="788" t="s">
        <v>1950</v>
      </c>
      <c r="ART31" s="788" t="s">
        <v>1951</v>
      </c>
      <c r="ARU31" s="788" t="s">
        <v>1952</v>
      </c>
      <c r="ARV31" s="788" t="s">
        <v>1953</v>
      </c>
      <c r="ARW31" s="788" t="s">
        <v>1954</v>
      </c>
      <c r="ARX31" s="788" t="s">
        <v>1955</v>
      </c>
      <c r="ARY31" s="788" t="s">
        <v>1956</v>
      </c>
      <c r="ARZ31" s="788" t="s">
        <v>1957</v>
      </c>
      <c r="ASA31" s="788" t="s">
        <v>1958</v>
      </c>
      <c r="ASB31" s="788" t="s">
        <v>1959</v>
      </c>
      <c r="ASC31" s="788" t="s">
        <v>1960</v>
      </c>
      <c r="ASD31" s="788" t="s">
        <v>1961</v>
      </c>
      <c r="ASE31" s="788" t="s">
        <v>1962</v>
      </c>
      <c r="ASF31" s="788" t="s">
        <v>1963</v>
      </c>
      <c r="ASG31" s="788" t="s">
        <v>1964</v>
      </c>
      <c r="ASH31" s="788" t="s">
        <v>1965</v>
      </c>
      <c r="ASI31" s="788" t="s">
        <v>1966</v>
      </c>
      <c r="ASJ31" s="788" t="s">
        <v>1967</v>
      </c>
      <c r="ASK31" s="788" t="s">
        <v>1968</v>
      </c>
      <c r="ASL31" s="788" t="s">
        <v>1969</v>
      </c>
      <c r="ASM31" s="788" t="s">
        <v>1970</v>
      </c>
      <c r="ASN31" s="788" t="s">
        <v>1971</v>
      </c>
      <c r="ASO31" s="788" t="s">
        <v>1972</v>
      </c>
      <c r="ASP31" s="788" t="s">
        <v>1973</v>
      </c>
      <c r="ASQ31" s="788" t="s">
        <v>1974</v>
      </c>
      <c r="ASR31" s="788" t="s">
        <v>1975</v>
      </c>
      <c r="ASS31" s="788" t="s">
        <v>1976</v>
      </c>
      <c r="AST31" s="788" t="s">
        <v>1977</v>
      </c>
      <c r="ASU31" s="788" t="s">
        <v>1978</v>
      </c>
      <c r="ASV31" s="788" t="s">
        <v>1979</v>
      </c>
      <c r="ASW31" s="788" t="s">
        <v>1980</v>
      </c>
      <c r="ASX31" s="788" t="s">
        <v>1981</v>
      </c>
      <c r="ASY31" s="788" t="s">
        <v>1982</v>
      </c>
      <c r="ASZ31" s="788" t="s">
        <v>1983</v>
      </c>
      <c r="ATA31" s="788" t="s">
        <v>1984</v>
      </c>
      <c r="ATB31" s="788" t="s">
        <v>1985</v>
      </c>
      <c r="ATC31" s="788" t="s">
        <v>1986</v>
      </c>
      <c r="ATD31" s="788" t="s">
        <v>1987</v>
      </c>
      <c r="ATE31" s="788" t="s">
        <v>1988</v>
      </c>
      <c r="ATF31" s="788" t="s">
        <v>1989</v>
      </c>
      <c r="ATG31" s="788" t="s">
        <v>1990</v>
      </c>
      <c r="ATH31" s="788" t="s">
        <v>1991</v>
      </c>
      <c r="ATI31" s="788" t="s">
        <v>1992</v>
      </c>
      <c r="ATJ31" s="788" t="s">
        <v>1993</v>
      </c>
      <c r="ATK31" s="788" t="s">
        <v>1994</v>
      </c>
      <c r="ATL31" s="788" t="s">
        <v>1995</v>
      </c>
      <c r="ATM31" s="788" t="s">
        <v>1996</v>
      </c>
      <c r="ATN31" s="788" t="s">
        <v>1997</v>
      </c>
      <c r="ATO31" s="788" t="s">
        <v>1998</v>
      </c>
      <c r="ATP31" s="788" t="s">
        <v>1999</v>
      </c>
      <c r="ATQ31" s="788" t="s">
        <v>2000</v>
      </c>
      <c r="ATR31" s="788" t="s">
        <v>2001</v>
      </c>
      <c r="ATS31" s="788" t="s">
        <v>2002</v>
      </c>
      <c r="ATT31" s="788" t="s">
        <v>2003</v>
      </c>
      <c r="ATU31" s="788" t="s">
        <v>2004</v>
      </c>
      <c r="ATV31" s="788" t="s">
        <v>2005</v>
      </c>
      <c r="ATW31" s="788" t="s">
        <v>2006</v>
      </c>
      <c r="ATX31" s="788" t="s">
        <v>2007</v>
      </c>
      <c r="ATY31" s="788" t="s">
        <v>2008</v>
      </c>
      <c r="ATZ31" s="788" t="s">
        <v>2009</v>
      </c>
      <c r="AUA31" s="788" t="s">
        <v>2010</v>
      </c>
      <c r="AUB31" s="788" t="s">
        <v>2011</v>
      </c>
      <c r="AUC31" s="788" t="s">
        <v>2012</v>
      </c>
      <c r="AUD31" s="788" t="s">
        <v>2013</v>
      </c>
      <c r="AUE31" s="788" t="s">
        <v>2014</v>
      </c>
      <c r="AUF31" s="788" t="s">
        <v>2015</v>
      </c>
      <c r="AUG31" s="788" t="s">
        <v>2016</v>
      </c>
      <c r="AUH31" s="788" t="s">
        <v>2017</v>
      </c>
      <c r="AUI31" s="788" t="s">
        <v>2018</v>
      </c>
      <c r="AUJ31" s="788" t="s">
        <v>2019</v>
      </c>
      <c r="AUK31" s="788" t="s">
        <v>2020</v>
      </c>
      <c r="AUL31" s="788" t="s">
        <v>2021</v>
      </c>
      <c r="AUM31" s="788" t="s">
        <v>2022</v>
      </c>
      <c r="AUN31" s="788" t="s">
        <v>2023</v>
      </c>
      <c r="AUO31" s="788" t="s">
        <v>2024</v>
      </c>
      <c r="AUP31" s="788" t="s">
        <v>2025</v>
      </c>
      <c r="AUQ31" s="788" t="s">
        <v>2026</v>
      </c>
      <c r="AUR31" s="788" t="s">
        <v>2027</v>
      </c>
      <c r="AUS31" s="788" t="s">
        <v>2028</v>
      </c>
      <c r="AUT31" s="788" t="s">
        <v>2029</v>
      </c>
      <c r="AUU31" s="788" t="s">
        <v>2030</v>
      </c>
      <c r="AUV31" s="788" t="s">
        <v>2031</v>
      </c>
      <c r="AUW31" s="788" t="s">
        <v>2032</v>
      </c>
      <c r="AUX31" s="788" t="s">
        <v>2033</v>
      </c>
      <c r="AUY31" s="788" t="s">
        <v>2034</v>
      </c>
      <c r="AUZ31" s="788" t="s">
        <v>2035</v>
      </c>
      <c r="AVA31" s="788" t="s">
        <v>2036</v>
      </c>
      <c r="AVB31" s="788" t="s">
        <v>2037</v>
      </c>
      <c r="AVC31" s="788" t="s">
        <v>2038</v>
      </c>
      <c r="AVD31" s="788" t="s">
        <v>2039</v>
      </c>
      <c r="AVE31" s="788" t="s">
        <v>2040</v>
      </c>
      <c r="AVF31" s="788" t="s">
        <v>2041</v>
      </c>
      <c r="AVG31" s="788" t="s">
        <v>2042</v>
      </c>
      <c r="AVH31" s="788" t="s">
        <v>2043</v>
      </c>
      <c r="AVI31" s="788" t="s">
        <v>2044</v>
      </c>
      <c r="AVJ31" s="788" t="s">
        <v>2045</v>
      </c>
      <c r="AVK31" s="788" t="s">
        <v>2046</v>
      </c>
      <c r="AVL31" s="788" t="s">
        <v>2047</v>
      </c>
      <c r="AVM31" s="788" t="s">
        <v>2048</v>
      </c>
      <c r="AVN31" s="788" t="s">
        <v>2049</v>
      </c>
      <c r="AVO31" s="788" t="s">
        <v>2050</v>
      </c>
      <c r="AVP31" s="788" t="s">
        <v>2051</v>
      </c>
      <c r="AVQ31" s="788" t="s">
        <v>2052</v>
      </c>
      <c r="AVR31" s="788" t="s">
        <v>2053</v>
      </c>
      <c r="AVS31" s="788" t="s">
        <v>2054</v>
      </c>
      <c r="AVT31" s="788" t="s">
        <v>2055</v>
      </c>
      <c r="AVU31" s="788" t="s">
        <v>2056</v>
      </c>
      <c r="AVV31" s="788" t="s">
        <v>2057</v>
      </c>
      <c r="AVW31" s="788" t="s">
        <v>2058</v>
      </c>
      <c r="AVX31" s="788" t="s">
        <v>2059</v>
      </c>
      <c r="AVY31" s="788" t="s">
        <v>2060</v>
      </c>
      <c r="AVZ31" s="788" t="s">
        <v>2061</v>
      </c>
      <c r="AWA31" s="788" t="s">
        <v>2062</v>
      </c>
      <c r="AWB31" s="788" t="s">
        <v>2063</v>
      </c>
      <c r="AWC31" s="788" t="s">
        <v>2064</v>
      </c>
      <c r="AWD31" s="788" t="s">
        <v>2065</v>
      </c>
      <c r="AWE31" s="788" t="s">
        <v>2066</v>
      </c>
      <c r="AWF31" s="788" t="s">
        <v>2067</v>
      </c>
      <c r="AWG31" s="788" t="s">
        <v>2068</v>
      </c>
      <c r="AWH31" s="788" t="s">
        <v>2069</v>
      </c>
      <c r="AWI31" s="788" t="s">
        <v>2070</v>
      </c>
      <c r="AWJ31" s="788" t="s">
        <v>2071</v>
      </c>
      <c r="AWK31" s="788" t="s">
        <v>2072</v>
      </c>
      <c r="AWL31" s="788" t="s">
        <v>2073</v>
      </c>
      <c r="AWM31" s="788" t="s">
        <v>2074</v>
      </c>
      <c r="AWN31" s="788" t="s">
        <v>2075</v>
      </c>
      <c r="AWO31" s="788" t="s">
        <v>2076</v>
      </c>
      <c r="AWP31" s="788" t="s">
        <v>2077</v>
      </c>
      <c r="AWQ31" s="788" t="s">
        <v>2078</v>
      </c>
      <c r="AWR31" s="788" t="s">
        <v>2079</v>
      </c>
      <c r="AWS31" s="788" t="s">
        <v>2080</v>
      </c>
      <c r="AWT31" s="788" t="s">
        <v>2081</v>
      </c>
      <c r="AWU31" s="788" t="s">
        <v>2082</v>
      </c>
      <c r="AWV31" s="788" t="s">
        <v>2083</v>
      </c>
      <c r="AWW31" s="788" t="s">
        <v>2084</v>
      </c>
      <c r="AWX31" s="788" t="s">
        <v>2085</v>
      </c>
      <c r="AWY31" s="788" t="s">
        <v>2086</v>
      </c>
      <c r="AWZ31" s="788" t="s">
        <v>2087</v>
      </c>
      <c r="AXA31" s="788" t="s">
        <v>2088</v>
      </c>
      <c r="AXB31" s="788" t="s">
        <v>2089</v>
      </c>
      <c r="AXC31" s="788" t="s">
        <v>2090</v>
      </c>
      <c r="AXD31" s="788" t="s">
        <v>2091</v>
      </c>
      <c r="AXE31" s="788" t="s">
        <v>2092</v>
      </c>
      <c r="AXF31" s="788" t="s">
        <v>2093</v>
      </c>
      <c r="AXG31" s="788" t="s">
        <v>2094</v>
      </c>
      <c r="AXH31" s="788" t="s">
        <v>2095</v>
      </c>
      <c r="AXI31" s="788" t="s">
        <v>2096</v>
      </c>
      <c r="AXJ31" s="788" t="s">
        <v>2097</v>
      </c>
      <c r="AXK31" s="788" t="s">
        <v>2098</v>
      </c>
      <c r="AXL31" s="788" t="s">
        <v>2099</v>
      </c>
      <c r="AXM31" s="788" t="s">
        <v>2100</v>
      </c>
      <c r="AXN31" s="788" t="s">
        <v>2101</v>
      </c>
      <c r="AXO31" s="788" t="s">
        <v>2102</v>
      </c>
      <c r="AXP31" s="788" t="s">
        <v>2103</v>
      </c>
      <c r="AXQ31" s="788" t="s">
        <v>2104</v>
      </c>
      <c r="AXR31" s="788" t="s">
        <v>2105</v>
      </c>
      <c r="AXS31" s="788" t="s">
        <v>2106</v>
      </c>
      <c r="AXT31" s="788" t="s">
        <v>2107</v>
      </c>
      <c r="AXU31" s="788" t="s">
        <v>2108</v>
      </c>
      <c r="AXV31" s="788" t="s">
        <v>2109</v>
      </c>
      <c r="AXW31" s="788" t="s">
        <v>2110</v>
      </c>
      <c r="AXX31" s="788" t="s">
        <v>2111</v>
      </c>
      <c r="AXY31" s="788" t="s">
        <v>2112</v>
      </c>
      <c r="AXZ31" s="788" t="s">
        <v>2113</v>
      </c>
      <c r="AYA31" s="788" t="s">
        <v>2114</v>
      </c>
      <c r="AYB31" s="788" t="s">
        <v>2115</v>
      </c>
      <c r="AYC31" s="788" t="s">
        <v>2116</v>
      </c>
      <c r="AYD31" s="788" t="s">
        <v>2117</v>
      </c>
      <c r="AYE31" s="788" t="s">
        <v>2118</v>
      </c>
      <c r="AYF31" s="788" t="s">
        <v>2119</v>
      </c>
      <c r="AYG31" s="788" t="s">
        <v>2120</v>
      </c>
      <c r="AYH31" s="788" t="s">
        <v>2121</v>
      </c>
      <c r="AYI31" s="788" t="s">
        <v>2122</v>
      </c>
      <c r="AYJ31" s="788" t="s">
        <v>2123</v>
      </c>
      <c r="AYK31" s="788" t="s">
        <v>2124</v>
      </c>
      <c r="AYL31" s="788" t="s">
        <v>2125</v>
      </c>
      <c r="AYM31" s="788" t="s">
        <v>2126</v>
      </c>
      <c r="AYN31" s="788" t="s">
        <v>2127</v>
      </c>
      <c r="AYO31" s="788" t="s">
        <v>2128</v>
      </c>
      <c r="AYP31" s="788" t="s">
        <v>2129</v>
      </c>
      <c r="AYQ31" s="788" t="s">
        <v>2130</v>
      </c>
      <c r="AYR31" s="788" t="s">
        <v>2131</v>
      </c>
      <c r="AYS31" s="788" t="s">
        <v>2132</v>
      </c>
      <c r="AYT31" s="788" t="s">
        <v>2133</v>
      </c>
      <c r="AYU31" s="788" t="s">
        <v>2134</v>
      </c>
      <c r="AYV31" s="788" t="s">
        <v>2135</v>
      </c>
      <c r="AYW31" s="788" t="s">
        <v>2136</v>
      </c>
      <c r="AYX31" s="788" t="s">
        <v>2137</v>
      </c>
      <c r="AYY31" s="788" t="s">
        <v>2138</v>
      </c>
      <c r="AYZ31" s="788" t="s">
        <v>2139</v>
      </c>
      <c r="AZA31" s="788" t="s">
        <v>2140</v>
      </c>
      <c r="AZB31" s="788" t="s">
        <v>2141</v>
      </c>
      <c r="AZC31" s="788" t="s">
        <v>2142</v>
      </c>
      <c r="AZD31" s="788" t="s">
        <v>2143</v>
      </c>
      <c r="AZE31" s="788" t="s">
        <v>2144</v>
      </c>
      <c r="AZF31" s="788" t="s">
        <v>2145</v>
      </c>
      <c r="AZG31" s="788" t="s">
        <v>2146</v>
      </c>
      <c r="AZH31" s="788" t="s">
        <v>2147</v>
      </c>
      <c r="AZI31" s="788" t="s">
        <v>2148</v>
      </c>
      <c r="AZJ31" s="788" t="s">
        <v>2149</v>
      </c>
      <c r="AZK31" s="788" t="s">
        <v>2150</v>
      </c>
      <c r="AZL31" s="788" t="s">
        <v>2151</v>
      </c>
      <c r="AZM31" s="788" t="s">
        <v>2152</v>
      </c>
      <c r="AZN31" s="788" t="s">
        <v>2153</v>
      </c>
      <c r="AZO31" s="788" t="s">
        <v>2154</v>
      </c>
      <c r="AZP31" s="788" t="s">
        <v>2155</v>
      </c>
      <c r="AZQ31" s="788" t="s">
        <v>2156</v>
      </c>
      <c r="AZR31" s="788" t="s">
        <v>2157</v>
      </c>
      <c r="AZS31" s="788" t="s">
        <v>2158</v>
      </c>
      <c r="AZT31" s="788" t="s">
        <v>2159</v>
      </c>
      <c r="AZU31" s="788" t="s">
        <v>2160</v>
      </c>
      <c r="AZV31" s="788" t="s">
        <v>2161</v>
      </c>
      <c r="AZW31" s="788" t="s">
        <v>2162</v>
      </c>
      <c r="AZX31" s="788" t="s">
        <v>2163</v>
      </c>
      <c r="AZY31" s="788" t="s">
        <v>2164</v>
      </c>
      <c r="AZZ31" s="788" t="s">
        <v>2165</v>
      </c>
      <c r="BAA31" s="788" t="s">
        <v>2166</v>
      </c>
      <c r="BAB31" s="788" t="s">
        <v>2167</v>
      </c>
      <c r="BAC31" s="788" t="s">
        <v>2168</v>
      </c>
      <c r="BAD31" s="788" t="s">
        <v>2169</v>
      </c>
      <c r="BAE31" s="788" t="s">
        <v>2170</v>
      </c>
      <c r="BAF31" s="788" t="s">
        <v>2171</v>
      </c>
      <c r="BAG31" s="788" t="s">
        <v>2172</v>
      </c>
      <c r="BAH31" s="788" t="s">
        <v>2173</v>
      </c>
      <c r="BAI31" s="788" t="s">
        <v>2174</v>
      </c>
      <c r="BAJ31" s="788" t="s">
        <v>2175</v>
      </c>
      <c r="BAK31" s="788" t="s">
        <v>2176</v>
      </c>
      <c r="BAL31" s="788" t="s">
        <v>2177</v>
      </c>
      <c r="BAM31" s="788" t="s">
        <v>2178</v>
      </c>
      <c r="BAN31" s="788" t="s">
        <v>2179</v>
      </c>
      <c r="BAO31" s="788" t="s">
        <v>2180</v>
      </c>
      <c r="BAP31" s="788" t="s">
        <v>2181</v>
      </c>
      <c r="BAQ31" s="788" t="s">
        <v>2182</v>
      </c>
      <c r="BAR31" s="788" t="s">
        <v>2183</v>
      </c>
      <c r="BAS31" s="788" t="s">
        <v>2184</v>
      </c>
      <c r="BAT31" s="788" t="s">
        <v>2185</v>
      </c>
      <c r="BAU31" s="788" t="s">
        <v>2186</v>
      </c>
      <c r="BAV31" s="788" t="s">
        <v>2187</v>
      </c>
      <c r="BAW31" s="788" t="s">
        <v>2188</v>
      </c>
      <c r="BAX31" s="788" t="s">
        <v>2189</v>
      </c>
      <c r="BAY31" s="788" t="s">
        <v>2190</v>
      </c>
      <c r="BAZ31" s="788" t="s">
        <v>2191</v>
      </c>
      <c r="BBA31" s="788" t="s">
        <v>2192</v>
      </c>
      <c r="BBB31" s="788" t="s">
        <v>2193</v>
      </c>
      <c r="BBC31" s="788" t="s">
        <v>2194</v>
      </c>
      <c r="BBD31" s="788" t="s">
        <v>2195</v>
      </c>
      <c r="BBE31" s="788" t="s">
        <v>2196</v>
      </c>
      <c r="BBF31" s="788" t="s">
        <v>2197</v>
      </c>
      <c r="BBG31" s="788" t="s">
        <v>2198</v>
      </c>
      <c r="BBH31" s="788" t="s">
        <v>2199</v>
      </c>
      <c r="BBI31" s="788" t="s">
        <v>2200</v>
      </c>
      <c r="BBJ31" s="788" t="s">
        <v>2201</v>
      </c>
      <c r="BBK31" s="788" t="s">
        <v>2202</v>
      </c>
      <c r="BBL31" s="788" t="s">
        <v>2203</v>
      </c>
      <c r="BBM31" s="788" t="s">
        <v>2204</v>
      </c>
      <c r="BBN31" s="788" t="s">
        <v>2205</v>
      </c>
      <c r="BBO31" s="788" t="s">
        <v>2206</v>
      </c>
      <c r="BBP31" s="788" t="s">
        <v>2207</v>
      </c>
      <c r="BBQ31" s="788" t="s">
        <v>2208</v>
      </c>
      <c r="BBR31" s="788" t="s">
        <v>2209</v>
      </c>
      <c r="BBS31" s="788" t="s">
        <v>2210</v>
      </c>
      <c r="BBT31" s="788" t="s">
        <v>2211</v>
      </c>
      <c r="BBU31" s="788" t="s">
        <v>2212</v>
      </c>
      <c r="BBV31" s="788" t="s">
        <v>2213</v>
      </c>
      <c r="BBW31" s="788" t="s">
        <v>2214</v>
      </c>
      <c r="BBX31" s="788" t="s">
        <v>2215</v>
      </c>
      <c r="BBY31" s="788" t="s">
        <v>2216</v>
      </c>
      <c r="BBZ31" s="788" t="s">
        <v>2217</v>
      </c>
      <c r="BCA31" s="788" t="s">
        <v>2218</v>
      </c>
      <c r="BCB31" s="788" t="s">
        <v>2219</v>
      </c>
      <c r="BCC31" s="788" t="s">
        <v>2220</v>
      </c>
      <c r="BCD31" s="788" t="s">
        <v>2221</v>
      </c>
      <c r="BCE31" s="788" t="s">
        <v>2222</v>
      </c>
      <c r="BCF31" s="788" t="s">
        <v>2223</v>
      </c>
      <c r="BCG31" s="788" t="s">
        <v>2224</v>
      </c>
      <c r="BCH31" s="788" t="s">
        <v>2225</v>
      </c>
      <c r="BCI31" s="788" t="s">
        <v>2226</v>
      </c>
      <c r="BCJ31" s="788" t="s">
        <v>2227</v>
      </c>
      <c r="BCK31" s="788" t="s">
        <v>2228</v>
      </c>
      <c r="BCL31" s="788" t="s">
        <v>2229</v>
      </c>
      <c r="BCM31" s="788" t="s">
        <v>2230</v>
      </c>
      <c r="BCN31" s="788" t="s">
        <v>2231</v>
      </c>
      <c r="BCO31" s="788" t="s">
        <v>2232</v>
      </c>
      <c r="BCP31" s="788" t="s">
        <v>2233</v>
      </c>
      <c r="BCQ31" s="788" t="s">
        <v>2234</v>
      </c>
      <c r="BCR31" s="788" t="s">
        <v>2235</v>
      </c>
      <c r="BCS31" s="788" t="s">
        <v>2236</v>
      </c>
      <c r="BCT31" s="788" t="s">
        <v>2237</v>
      </c>
      <c r="BCU31" s="788" t="s">
        <v>2238</v>
      </c>
      <c r="BCV31" s="788" t="s">
        <v>2239</v>
      </c>
      <c r="BCW31" s="788" t="s">
        <v>2240</v>
      </c>
      <c r="BCX31" s="788" t="s">
        <v>2241</v>
      </c>
      <c r="BCY31" s="788" t="s">
        <v>2242</v>
      </c>
      <c r="BCZ31" s="788" t="s">
        <v>2243</v>
      </c>
      <c r="BDA31" s="788" t="s">
        <v>2244</v>
      </c>
      <c r="BDB31" s="788" t="s">
        <v>2245</v>
      </c>
      <c r="BDC31" s="788" t="s">
        <v>2246</v>
      </c>
      <c r="BDD31" s="788" t="s">
        <v>2247</v>
      </c>
      <c r="BDE31" s="788" t="s">
        <v>2248</v>
      </c>
      <c r="BDF31" s="788" t="s">
        <v>2249</v>
      </c>
      <c r="BDG31" s="788" t="s">
        <v>2250</v>
      </c>
      <c r="BDH31" s="788" t="s">
        <v>2251</v>
      </c>
      <c r="BDI31" s="788" t="s">
        <v>2252</v>
      </c>
      <c r="BDJ31" s="788" t="s">
        <v>2253</v>
      </c>
      <c r="BDK31" s="788" t="s">
        <v>2254</v>
      </c>
      <c r="BDL31" s="788" t="s">
        <v>2255</v>
      </c>
      <c r="BDM31" s="788" t="s">
        <v>2256</v>
      </c>
      <c r="BDN31" s="788" t="s">
        <v>2257</v>
      </c>
      <c r="BDO31" s="788" t="s">
        <v>2258</v>
      </c>
      <c r="BDP31" s="788" t="s">
        <v>2259</v>
      </c>
      <c r="BDQ31" s="788" t="s">
        <v>2260</v>
      </c>
      <c r="BDR31" s="788" t="s">
        <v>2261</v>
      </c>
      <c r="BDS31" s="788" t="s">
        <v>2262</v>
      </c>
      <c r="BDT31" s="788" t="s">
        <v>2263</v>
      </c>
      <c r="BDU31" s="788" t="s">
        <v>2264</v>
      </c>
      <c r="BDV31" s="788" t="s">
        <v>2265</v>
      </c>
      <c r="BDW31" s="788" t="s">
        <v>2266</v>
      </c>
      <c r="BDX31" s="788" t="s">
        <v>2267</v>
      </c>
      <c r="BDY31" s="788" t="s">
        <v>2268</v>
      </c>
      <c r="BDZ31" s="788" t="s">
        <v>2269</v>
      </c>
      <c r="BEA31" s="788" t="s">
        <v>2270</v>
      </c>
      <c r="BEB31" s="788" t="s">
        <v>2271</v>
      </c>
      <c r="BEC31" s="788" t="s">
        <v>2272</v>
      </c>
      <c r="BED31" s="788" t="s">
        <v>2273</v>
      </c>
      <c r="BEE31" s="788" t="s">
        <v>2274</v>
      </c>
      <c r="BEF31" s="788" t="s">
        <v>2275</v>
      </c>
      <c r="BEG31" s="788" t="s">
        <v>2276</v>
      </c>
      <c r="BEH31" s="788" t="s">
        <v>2277</v>
      </c>
      <c r="BEI31" s="788" t="s">
        <v>2278</v>
      </c>
      <c r="BEJ31" s="788" t="s">
        <v>2279</v>
      </c>
      <c r="BEK31" s="788" t="s">
        <v>2280</v>
      </c>
      <c r="BEL31" s="788" t="s">
        <v>2281</v>
      </c>
      <c r="BEM31" s="788" t="s">
        <v>2282</v>
      </c>
      <c r="BEN31" s="788" t="s">
        <v>2283</v>
      </c>
      <c r="BEO31" s="788" t="s">
        <v>2284</v>
      </c>
      <c r="BEP31" s="788" t="s">
        <v>2285</v>
      </c>
      <c r="BEQ31" s="788" t="s">
        <v>2286</v>
      </c>
      <c r="BER31" s="788" t="s">
        <v>2287</v>
      </c>
      <c r="BES31" s="788" t="s">
        <v>2288</v>
      </c>
      <c r="BET31" s="788" t="s">
        <v>2289</v>
      </c>
      <c r="BEU31" s="788" t="s">
        <v>2290</v>
      </c>
      <c r="BEV31" s="788" t="s">
        <v>2291</v>
      </c>
      <c r="BEW31" s="788" t="s">
        <v>2292</v>
      </c>
      <c r="BEX31" s="788" t="s">
        <v>2293</v>
      </c>
      <c r="BEY31" s="788" t="s">
        <v>2294</v>
      </c>
      <c r="BEZ31" s="788" t="s">
        <v>2295</v>
      </c>
      <c r="BFA31" s="788" t="s">
        <v>2296</v>
      </c>
      <c r="BFB31" s="788" t="s">
        <v>2297</v>
      </c>
      <c r="BFC31" s="788" t="s">
        <v>2298</v>
      </c>
      <c r="BFD31" s="788" t="s">
        <v>2299</v>
      </c>
      <c r="BFE31" s="788" t="s">
        <v>2300</v>
      </c>
      <c r="BFF31" s="788" t="s">
        <v>2301</v>
      </c>
      <c r="BFG31" s="788" t="s">
        <v>2302</v>
      </c>
      <c r="BFH31" s="788" t="s">
        <v>2303</v>
      </c>
      <c r="BFI31" s="788" t="s">
        <v>2304</v>
      </c>
      <c r="BFJ31" s="788" t="s">
        <v>2305</v>
      </c>
      <c r="BFK31" s="788" t="s">
        <v>2306</v>
      </c>
      <c r="BFL31" s="788" t="s">
        <v>2307</v>
      </c>
      <c r="BFM31" s="788" t="s">
        <v>2308</v>
      </c>
      <c r="BFN31" s="788" t="s">
        <v>2309</v>
      </c>
      <c r="BFO31" s="788" t="s">
        <v>2310</v>
      </c>
      <c r="BFP31" s="788" t="s">
        <v>2311</v>
      </c>
      <c r="BFQ31" s="788" t="s">
        <v>2312</v>
      </c>
      <c r="BFR31" s="788" t="s">
        <v>2313</v>
      </c>
      <c r="BFS31" s="788" t="s">
        <v>2314</v>
      </c>
      <c r="BFT31" s="788" t="s">
        <v>2315</v>
      </c>
      <c r="BFU31" s="788" t="s">
        <v>2316</v>
      </c>
      <c r="BFV31" s="788" t="s">
        <v>2317</v>
      </c>
      <c r="BFW31" s="788" t="s">
        <v>2318</v>
      </c>
      <c r="BFX31" s="788" t="s">
        <v>2319</v>
      </c>
      <c r="BFY31" s="788" t="s">
        <v>2320</v>
      </c>
      <c r="BFZ31" s="788" t="s">
        <v>2321</v>
      </c>
      <c r="BGA31" s="788" t="s">
        <v>2322</v>
      </c>
      <c r="BGB31" s="788" t="s">
        <v>2323</v>
      </c>
      <c r="BGC31" s="788" t="s">
        <v>2324</v>
      </c>
      <c r="BGD31" s="788" t="s">
        <v>2325</v>
      </c>
      <c r="BGE31" s="788" t="s">
        <v>2326</v>
      </c>
      <c r="BGF31" s="788" t="s">
        <v>2327</v>
      </c>
      <c r="BGG31" s="788" t="s">
        <v>2328</v>
      </c>
      <c r="BGH31" s="788" t="s">
        <v>2329</v>
      </c>
      <c r="BGI31" s="788" t="s">
        <v>2330</v>
      </c>
      <c r="BGJ31" s="788" t="s">
        <v>2331</v>
      </c>
      <c r="BGK31" s="788" t="s">
        <v>2332</v>
      </c>
      <c r="BGL31" s="788" t="s">
        <v>2333</v>
      </c>
      <c r="BGM31" s="788" t="s">
        <v>2334</v>
      </c>
      <c r="BGN31" s="788" t="s">
        <v>2335</v>
      </c>
      <c r="BGO31" s="788" t="s">
        <v>2336</v>
      </c>
      <c r="BGP31" s="788" t="s">
        <v>2337</v>
      </c>
      <c r="BGQ31" s="788" t="s">
        <v>2338</v>
      </c>
      <c r="BGR31" s="788" t="s">
        <v>2339</v>
      </c>
      <c r="BGS31" s="788" t="s">
        <v>2340</v>
      </c>
      <c r="BGT31" s="788" t="s">
        <v>2341</v>
      </c>
      <c r="BGU31" s="788" t="s">
        <v>2342</v>
      </c>
      <c r="BGV31" s="788" t="s">
        <v>2343</v>
      </c>
      <c r="BGW31" s="788" t="s">
        <v>2344</v>
      </c>
      <c r="BGX31" s="788" t="s">
        <v>2345</v>
      </c>
      <c r="BGY31" s="788" t="s">
        <v>2346</v>
      </c>
      <c r="BGZ31" s="788" t="s">
        <v>2347</v>
      </c>
      <c r="BHA31" s="788" t="s">
        <v>2348</v>
      </c>
      <c r="BHB31" s="788" t="s">
        <v>2349</v>
      </c>
      <c r="BHC31" s="788" t="s">
        <v>2350</v>
      </c>
      <c r="BHD31" s="788" t="s">
        <v>2351</v>
      </c>
      <c r="BHE31" s="788" t="s">
        <v>2352</v>
      </c>
      <c r="BHF31" s="788" t="s">
        <v>2353</v>
      </c>
      <c r="BHG31" s="788" t="s">
        <v>2354</v>
      </c>
      <c r="BHH31" s="788" t="s">
        <v>2355</v>
      </c>
      <c r="BHI31" s="788" t="s">
        <v>2356</v>
      </c>
      <c r="BHJ31" s="788" t="s">
        <v>2357</v>
      </c>
      <c r="BHK31" s="788" t="s">
        <v>2358</v>
      </c>
      <c r="BHL31" s="788" t="s">
        <v>2359</v>
      </c>
      <c r="BHM31" s="788" t="s">
        <v>2360</v>
      </c>
      <c r="BHN31" s="788" t="s">
        <v>2361</v>
      </c>
      <c r="BHO31" s="788" t="s">
        <v>2362</v>
      </c>
      <c r="BHP31" s="788" t="s">
        <v>2363</v>
      </c>
      <c r="BHQ31" s="788" t="s">
        <v>2364</v>
      </c>
      <c r="BHR31" s="788" t="s">
        <v>2365</v>
      </c>
      <c r="BHS31" s="788" t="s">
        <v>2366</v>
      </c>
      <c r="BHT31" s="788" t="s">
        <v>2367</v>
      </c>
      <c r="BHU31" s="788" t="s">
        <v>2368</v>
      </c>
      <c r="BHV31" s="788" t="s">
        <v>2369</v>
      </c>
      <c r="BHW31" s="788" t="s">
        <v>2370</v>
      </c>
      <c r="BHX31" s="788" t="s">
        <v>2371</v>
      </c>
      <c r="BHY31" s="788" t="s">
        <v>2372</v>
      </c>
      <c r="BHZ31" s="788" t="s">
        <v>2373</v>
      </c>
      <c r="BIA31" s="788" t="s">
        <v>2374</v>
      </c>
      <c r="BIB31" s="788" t="s">
        <v>2375</v>
      </c>
      <c r="BIC31" s="788" t="s">
        <v>2376</v>
      </c>
      <c r="BID31" s="788" t="s">
        <v>2377</v>
      </c>
      <c r="BIE31" s="788" t="s">
        <v>2378</v>
      </c>
      <c r="BIF31" s="788" t="s">
        <v>2379</v>
      </c>
      <c r="BIG31" s="788" t="s">
        <v>2380</v>
      </c>
      <c r="BIH31" s="788" t="s">
        <v>2381</v>
      </c>
      <c r="BII31" s="788" t="s">
        <v>2382</v>
      </c>
      <c r="BIJ31" s="788" t="s">
        <v>2383</v>
      </c>
      <c r="BIK31" s="788" t="s">
        <v>2384</v>
      </c>
      <c r="BIL31" s="788" t="s">
        <v>2385</v>
      </c>
      <c r="BIM31" s="788" t="s">
        <v>2386</v>
      </c>
      <c r="BIN31" s="788" t="s">
        <v>2387</v>
      </c>
      <c r="BIO31" s="788" t="s">
        <v>2388</v>
      </c>
      <c r="BIP31" s="788" t="s">
        <v>2389</v>
      </c>
      <c r="BIQ31" s="788" t="s">
        <v>2390</v>
      </c>
      <c r="BIR31" s="788" t="s">
        <v>2391</v>
      </c>
      <c r="BIS31" s="788" t="s">
        <v>2392</v>
      </c>
      <c r="BIT31" s="788" t="s">
        <v>2393</v>
      </c>
      <c r="BIU31" s="788" t="s">
        <v>2394</v>
      </c>
      <c r="BIV31" s="788" t="s">
        <v>2395</v>
      </c>
      <c r="BIW31" s="788" t="s">
        <v>2396</v>
      </c>
      <c r="BIX31" s="788" t="s">
        <v>2397</v>
      </c>
      <c r="BIY31" s="788" t="s">
        <v>2398</v>
      </c>
      <c r="BIZ31" s="788" t="s">
        <v>2399</v>
      </c>
      <c r="BJA31" s="788" t="s">
        <v>2400</v>
      </c>
      <c r="BJB31" s="788" t="s">
        <v>2401</v>
      </c>
      <c r="BJC31" s="788" t="s">
        <v>2402</v>
      </c>
      <c r="BJD31" s="788" t="s">
        <v>2403</v>
      </c>
      <c r="BJE31" s="788" t="s">
        <v>2404</v>
      </c>
      <c r="BJF31" s="788" t="s">
        <v>2405</v>
      </c>
      <c r="BJG31" s="788" t="s">
        <v>2406</v>
      </c>
      <c r="BJH31" s="788" t="s">
        <v>2407</v>
      </c>
      <c r="BJI31" s="788" t="s">
        <v>2408</v>
      </c>
      <c r="BJJ31" s="788" t="s">
        <v>2409</v>
      </c>
      <c r="BJK31" s="788" t="s">
        <v>2410</v>
      </c>
      <c r="BJL31" s="788" t="s">
        <v>2411</v>
      </c>
      <c r="BJM31" s="788" t="s">
        <v>2412</v>
      </c>
      <c r="BJN31" s="788" t="s">
        <v>2413</v>
      </c>
      <c r="BJO31" s="788" t="s">
        <v>2414</v>
      </c>
      <c r="BJP31" s="788" t="s">
        <v>2415</v>
      </c>
      <c r="BJQ31" s="788" t="s">
        <v>2416</v>
      </c>
      <c r="BJR31" s="788" t="s">
        <v>2417</v>
      </c>
      <c r="BJS31" s="788" t="s">
        <v>2418</v>
      </c>
      <c r="BJT31" s="788" t="s">
        <v>2419</v>
      </c>
      <c r="BJU31" s="788" t="s">
        <v>2420</v>
      </c>
      <c r="BJV31" s="788" t="s">
        <v>2421</v>
      </c>
      <c r="BJW31" s="788" t="s">
        <v>2422</v>
      </c>
      <c r="BJX31" s="788" t="s">
        <v>2423</v>
      </c>
      <c r="BJY31" s="788" t="s">
        <v>2424</v>
      </c>
      <c r="BJZ31" s="788" t="s">
        <v>2425</v>
      </c>
      <c r="BKA31" s="788" t="s">
        <v>2426</v>
      </c>
      <c r="BKB31" s="788" t="s">
        <v>2427</v>
      </c>
      <c r="BKC31" s="788" t="s">
        <v>2428</v>
      </c>
      <c r="BKD31" s="788" t="s">
        <v>2429</v>
      </c>
      <c r="BKE31" s="788" t="s">
        <v>2430</v>
      </c>
      <c r="BKF31" s="788" t="s">
        <v>2431</v>
      </c>
      <c r="BKG31" s="788" t="s">
        <v>2432</v>
      </c>
      <c r="BKH31" s="788" t="s">
        <v>2433</v>
      </c>
      <c r="BKI31" s="788" t="s">
        <v>2434</v>
      </c>
      <c r="BKJ31" s="788" t="s">
        <v>2435</v>
      </c>
      <c r="BKK31" s="788" t="s">
        <v>2436</v>
      </c>
      <c r="BKL31" s="788" t="s">
        <v>2437</v>
      </c>
      <c r="BKM31" s="788" t="s">
        <v>2438</v>
      </c>
      <c r="BKN31" s="788" t="s">
        <v>2439</v>
      </c>
      <c r="BKO31" s="788" t="s">
        <v>2440</v>
      </c>
      <c r="BKP31" s="788" t="s">
        <v>2441</v>
      </c>
      <c r="BKQ31" s="788" t="s">
        <v>2442</v>
      </c>
      <c r="BKR31" s="788" t="s">
        <v>2443</v>
      </c>
      <c r="BKS31" s="788" t="s">
        <v>2444</v>
      </c>
      <c r="BKT31" s="788" t="s">
        <v>2445</v>
      </c>
      <c r="BKU31" s="788" t="s">
        <v>2446</v>
      </c>
      <c r="BKV31" s="788" t="s">
        <v>2447</v>
      </c>
      <c r="BKW31" s="788" t="s">
        <v>2448</v>
      </c>
      <c r="BKX31" s="788" t="s">
        <v>2449</v>
      </c>
      <c r="BKY31" s="788" t="s">
        <v>2450</v>
      </c>
      <c r="BKZ31" s="788" t="s">
        <v>2451</v>
      </c>
      <c r="BLA31" s="788" t="s">
        <v>2452</v>
      </c>
      <c r="BLB31" s="788" t="s">
        <v>2453</v>
      </c>
      <c r="BLC31" s="788" t="s">
        <v>2454</v>
      </c>
      <c r="BLD31" s="788" t="s">
        <v>2455</v>
      </c>
      <c r="BLE31" s="788" t="s">
        <v>2456</v>
      </c>
      <c r="BLF31" s="788" t="s">
        <v>2457</v>
      </c>
      <c r="BLG31" s="788" t="s">
        <v>2458</v>
      </c>
      <c r="BLH31" s="788" t="s">
        <v>2459</v>
      </c>
      <c r="BLI31" s="788" t="s">
        <v>2460</v>
      </c>
      <c r="BLJ31" s="788" t="s">
        <v>2461</v>
      </c>
      <c r="BLK31" s="788" t="s">
        <v>2462</v>
      </c>
      <c r="BLL31" s="788" t="s">
        <v>2463</v>
      </c>
      <c r="BLM31" s="788" t="s">
        <v>2464</v>
      </c>
      <c r="BLN31" s="788" t="s">
        <v>2465</v>
      </c>
      <c r="BLO31" s="788" t="s">
        <v>2466</v>
      </c>
      <c r="BLP31" s="788" t="s">
        <v>2467</v>
      </c>
      <c r="BLQ31" s="788" t="s">
        <v>2468</v>
      </c>
      <c r="BLR31" s="788" t="s">
        <v>2469</v>
      </c>
      <c r="BLS31" s="788" t="s">
        <v>2470</v>
      </c>
      <c r="BLT31" s="788" t="s">
        <v>2471</v>
      </c>
      <c r="BLU31" s="788" t="s">
        <v>2472</v>
      </c>
      <c r="BLV31" s="788" t="s">
        <v>2473</v>
      </c>
      <c r="BLW31" s="788" t="s">
        <v>2474</v>
      </c>
      <c r="BLX31" s="788" t="s">
        <v>2475</v>
      </c>
      <c r="BLY31" s="788" t="s">
        <v>2476</v>
      </c>
      <c r="BLZ31" s="788" t="s">
        <v>2477</v>
      </c>
      <c r="BMA31" s="788" t="s">
        <v>2478</v>
      </c>
      <c r="BMB31" s="788" t="s">
        <v>2479</v>
      </c>
      <c r="BMC31" s="788" t="s">
        <v>2480</v>
      </c>
      <c r="BMD31" s="788" t="s">
        <v>2481</v>
      </c>
      <c r="BME31" s="788" t="s">
        <v>2482</v>
      </c>
      <c r="BMF31" s="788" t="s">
        <v>2483</v>
      </c>
      <c r="BMG31" s="788" t="s">
        <v>2484</v>
      </c>
      <c r="BMH31" s="788" t="s">
        <v>2485</v>
      </c>
      <c r="BMI31" s="788" t="s">
        <v>2486</v>
      </c>
      <c r="BMJ31" s="788" t="s">
        <v>2487</v>
      </c>
      <c r="BMK31" s="788" t="s">
        <v>2488</v>
      </c>
      <c r="BML31" s="788" t="s">
        <v>2489</v>
      </c>
      <c r="BMM31" s="788" t="s">
        <v>2490</v>
      </c>
      <c r="BMN31" s="788" t="s">
        <v>2491</v>
      </c>
      <c r="BMO31" s="788" t="s">
        <v>2492</v>
      </c>
      <c r="BMP31" s="788" t="s">
        <v>2493</v>
      </c>
      <c r="BMQ31" s="788" t="s">
        <v>2494</v>
      </c>
      <c r="BMR31" s="788" t="s">
        <v>2495</v>
      </c>
      <c r="BMS31" s="788" t="s">
        <v>2496</v>
      </c>
      <c r="BMT31" s="788" t="s">
        <v>2497</v>
      </c>
      <c r="BMU31" s="788" t="s">
        <v>2498</v>
      </c>
      <c r="BMV31" s="788" t="s">
        <v>2499</v>
      </c>
      <c r="BMW31" s="788" t="s">
        <v>2500</v>
      </c>
      <c r="BMX31" s="788" t="s">
        <v>2501</v>
      </c>
      <c r="BMY31" s="788" t="s">
        <v>2502</v>
      </c>
      <c r="BMZ31" s="788" t="s">
        <v>2503</v>
      </c>
      <c r="BNA31" s="788" t="s">
        <v>2504</v>
      </c>
      <c r="BNB31" s="788" t="s">
        <v>2505</v>
      </c>
      <c r="BNC31" s="788" t="s">
        <v>2506</v>
      </c>
      <c r="BND31" s="788" t="s">
        <v>2507</v>
      </c>
      <c r="BNE31" s="788" t="s">
        <v>2508</v>
      </c>
      <c r="BNF31" s="788" t="s">
        <v>2509</v>
      </c>
      <c r="BNG31" s="788" t="s">
        <v>2510</v>
      </c>
      <c r="BNH31" s="788" t="s">
        <v>2511</v>
      </c>
      <c r="BNI31" s="788" t="s">
        <v>2512</v>
      </c>
      <c r="BNJ31" s="788" t="s">
        <v>2513</v>
      </c>
      <c r="BNK31" s="788" t="s">
        <v>2514</v>
      </c>
      <c r="BNL31" s="788" t="s">
        <v>2515</v>
      </c>
      <c r="BNM31" s="788" t="s">
        <v>2516</v>
      </c>
      <c r="BNN31" s="788" t="s">
        <v>2517</v>
      </c>
      <c r="BNO31" s="788" t="s">
        <v>2518</v>
      </c>
      <c r="BNP31" s="788" t="s">
        <v>2519</v>
      </c>
      <c r="BNQ31" s="788" t="s">
        <v>2520</v>
      </c>
      <c r="BNR31" s="788" t="s">
        <v>2521</v>
      </c>
      <c r="BNS31" s="788" t="s">
        <v>2522</v>
      </c>
      <c r="BNT31" s="788" t="s">
        <v>2523</v>
      </c>
      <c r="BNU31" s="788" t="s">
        <v>2524</v>
      </c>
      <c r="BNV31" s="788" t="s">
        <v>2525</v>
      </c>
      <c r="BNW31" s="788" t="s">
        <v>2526</v>
      </c>
      <c r="BNX31" s="788" t="s">
        <v>2527</v>
      </c>
      <c r="BNY31" s="788" t="s">
        <v>2528</v>
      </c>
      <c r="BNZ31" s="788" t="s">
        <v>2529</v>
      </c>
      <c r="BOA31" s="788" t="s">
        <v>2530</v>
      </c>
      <c r="BOB31" s="788" t="s">
        <v>2531</v>
      </c>
      <c r="BOC31" s="788" t="s">
        <v>2532</v>
      </c>
      <c r="BOD31" s="788" t="s">
        <v>2533</v>
      </c>
      <c r="BOE31" s="788" t="s">
        <v>2534</v>
      </c>
      <c r="BOF31" s="788" t="s">
        <v>2535</v>
      </c>
      <c r="BOG31" s="788" t="s">
        <v>2536</v>
      </c>
      <c r="BOH31" s="788" t="s">
        <v>2537</v>
      </c>
      <c r="BOI31" s="788" t="s">
        <v>2538</v>
      </c>
      <c r="BOJ31" s="788" t="s">
        <v>2539</v>
      </c>
      <c r="BOK31" s="788" t="s">
        <v>2540</v>
      </c>
      <c r="BOL31" s="788" t="s">
        <v>2541</v>
      </c>
      <c r="BOM31" s="788" t="s">
        <v>2542</v>
      </c>
      <c r="BON31" s="788" t="s">
        <v>2543</v>
      </c>
      <c r="BOO31" s="788" t="s">
        <v>2544</v>
      </c>
      <c r="BOP31" s="788" t="s">
        <v>2545</v>
      </c>
      <c r="BOQ31" s="788" t="s">
        <v>2546</v>
      </c>
      <c r="BOR31" s="788" t="s">
        <v>2547</v>
      </c>
      <c r="BOS31" s="788" t="s">
        <v>2548</v>
      </c>
      <c r="BOT31" s="788" t="s">
        <v>2549</v>
      </c>
      <c r="BOU31" s="788" t="s">
        <v>2550</v>
      </c>
      <c r="BOV31" s="788" t="s">
        <v>2551</v>
      </c>
      <c r="BOW31" s="788" t="s">
        <v>2552</v>
      </c>
      <c r="BOX31" s="788" t="s">
        <v>2553</v>
      </c>
      <c r="BOY31" s="788" t="s">
        <v>2554</v>
      </c>
      <c r="BOZ31" s="788" t="s">
        <v>2555</v>
      </c>
      <c r="BPA31" s="788" t="s">
        <v>2556</v>
      </c>
      <c r="BPB31" s="788" t="s">
        <v>2557</v>
      </c>
      <c r="BPC31" s="788" t="s">
        <v>2558</v>
      </c>
      <c r="BPD31" s="788" t="s">
        <v>2559</v>
      </c>
      <c r="BPE31" s="788" t="s">
        <v>2560</v>
      </c>
      <c r="BPF31" s="788" t="s">
        <v>2561</v>
      </c>
      <c r="BPG31" s="788" t="s">
        <v>2562</v>
      </c>
      <c r="BPH31" s="788" t="s">
        <v>2563</v>
      </c>
      <c r="BPI31" s="788" t="s">
        <v>2564</v>
      </c>
      <c r="BPJ31" s="788" t="s">
        <v>2565</v>
      </c>
      <c r="BPK31" s="788" t="s">
        <v>2566</v>
      </c>
      <c r="BPL31" s="788" t="s">
        <v>2567</v>
      </c>
      <c r="BPM31" s="788" t="s">
        <v>2568</v>
      </c>
      <c r="BPN31" s="788" t="s">
        <v>2569</v>
      </c>
      <c r="BPO31" s="788" t="s">
        <v>2570</v>
      </c>
      <c r="BPP31" s="788" t="s">
        <v>2571</v>
      </c>
      <c r="BPQ31" s="788" t="s">
        <v>2572</v>
      </c>
      <c r="BPR31" s="788" t="s">
        <v>2573</v>
      </c>
      <c r="BPS31" s="788" t="s">
        <v>2574</v>
      </c>
      <c r="BPT31" s="788" t="s">
        <v>2575</v>
      </c>
      <c r="BPU31" s="788" t="s">
        <v>2576</v>
      </c>
      <c r="BPV31" s="788" t="s">
        <v>2577</v>
      </c>
      <c r="BPW31" s="788" t="s">
        <v>2578</v>
      </c>
      <c r="BPX31" s="788" t="s">
        <v>2579</v>
      </c>
      <c r="BPY31" s="788" t="s">
        <v>2580</v>
      </c>
      <c r="BPZ31" s="788" t="s">
        <v>2581</v>
      </c>
      <c r="BQA31" s="788" t="s">
        <v>2582</v>
      </c>
      <c r="BQB31" s="788" t="s">
        <v>2583</v>
      </c>
      <c r="BQC31" s="788" t="s">
        <v>2584</v>
      </c>
      <c r="BQD31" s="788" t="s">
        <v>2585</v>
      </c>
      <c r="BQE31" s="788" t="s">
        <v>2586</v>
      </c>
      <c r="BQF31" s="788" t="s">
        <v>2587</v>
      </c>
      <c r="BQG31" s="788" t="s">
        <v>2588</v>
      </c>
      <c r="BQH31" s="788" t="s">
        <v>2589</v>
      </c>
      <c r="BQI31" s="788" t="s">
        <v>2590</v>
      </c>
      <c r="BQJ31" s="788" t="s">
        <v>2591</v>
      </c>
      <c r="BQK31" s="788" t="s">
        <v>2592</v>
      </c>
      <c r="BQL31" s="788" t="s">
        <v>2593</v>
      </c>
      <c r="BQM31" s="788" t="s">
        <v>2594</v>
      </c>
      <c r="BQN31" s="788" t="s">
        <v>2595</v>
      </c>
      <c r="BQO31" s="788" t="s">
        <v>2596</v>
      </c>
      <c r="BQP31" s="788" t="s">
        <v>2597</v>
      </c>
      <c r="BQQ31" s="788" t="s">
        <v>2598</v>
      </c>
      <c r="BQR31" s="788" t="s">
        <v>2599</v>
      </c>
      <c r="BQS31" s="788" t="s">
        <v>2600</v>
      </c>
      <c r="BQT31" s="788" t="s">
        <v>2601</v>
      </c>
      <c r="BQU31" s="788" t="s">
        <v>2602</v>
      </c>
      <c r="BQV31" s="788" t="s">
        <v>2603</v>
      </c>
      <c r="BQW31" s="788" t="s">
        <v>2604</v>
      </c>
      <c r="BQX31" s="788" t="s">
        <v>2605</v>
      </c>
      <c r="BQY31" s="788" t="s">
        <v>2606</v>
      </c>
      <c r="BQZ31" s="788" t="s">
        <v>2607</v>
      </c>
      <c r="BRA31" s="788" t="s">
        <v>2608</v>
      </c>
      <c r="BRB31" s="788" t="s">
        <v>2609</v>
      </c>
      <c r="BRC31" s="788" t="s">
        <v>2610</v>
      </c>
      <c r="BRD31" s="788" t="s">
        <v>2611</v>
      </c>
      <c r="BRE31" s="788" t="s">
        <v>2612</v>
      </c>
      <c r="BRF31" s="788" t="s">
        <v>2613</v>
      </c>
      <c r="BRG31" s="788" t="s">
        <v>2614</v>
      </c>
      <c r="BRH31" s="788" t="s">
        <v>2615</v>
      </c>
      <c r="BRI31" s="788" t="s">
        <v>2616</v>
      </c>
      <c r="BRJ31" s="788" t="s">
        <v>2617</v>
      </c>
      <c r="BRK31" s="788" t="s">
        <v>2618</v>
      </c>
      <c r="BRL31" s="788" t="s">
        <v>2619</v>
      </c>
      <c r="BRM31" s="788" t="s">
        <v>2620</v>
      </c>
      <c r="BRN31" s="788" t="s">
        <v>2621</v>
      </c>
      <c r="BRO31" s="788" t="s">
        <v>2622</v>
      </c>
      <c r="BRP31" s="788" t="s">
        <v>2623</v>
      </c>
      <c r="BRQ31" s="788" t="s">
        <v>2624</v>
      </c>
      <c r="BRR31" s="788" t="s">
        <v>2625</v>
      </c>
      <c r="BRS31" s="788" t="s">
        <v>2626</v>
      </c>
      <c r="BRT31" s="788" t="s">
        <v>2627</v>
      </c>
      <c r="BRU31" s="788" t="s">
        <v>2628</v>
      </c>
      <c r="BRV31" s="788" t="s">
        <v>2629</v>
      </c>
      <c r="BRW31" s="788" t="s">
        <v>2630</v>
      </c>
      <c r="BRX31" s="788" t="s">
        <v>2631</v>
      </c>
      <c r="BRY31" s="788" t="s">
        <v>2632</v>
      </c>
      <c r="BRZ31" s="788" t="s">
        <v>2633</v>
      </c>
      <c r="BSA31" s="788" t="s">
        <v>2634</v>
      </c>
      <c r="BSB31" s="788" t="s">
        <v>2635</v>
      </c>
      <c r="BSC31" s="788" t="s">
        <v>2636</v>
      </c>
      <c r="BSD31" s="788" t="s">
        <v>2637</v>
      </c>
      <c r="BSE31" s="788" t="s">
        <v>2638</v>
      </c>
      <c r="BSF31" s="788" t="s">
        <v>2639</v>
      </c>
      <c r="BSG31" s="788" t="s">
        <v>2640</v>
      </c>
      <c r="BSH31" s="788" t="s">
        <v>2641</v>
      </c>
      <c r="BSI31" s="788" t="s">
        <v>2642</v>
      </c>
      <c r="BSJ31" s="788" t="s">
        <v>2643</v>
      </c>
      <c r="BSK31" s="788" t="s">
        <v>2644</v>
      </c>
      <c r="BSL31" s="788" t="s">
        <v>2645</v>
      </c>
      <c r="BSM31" s="788" t="s">
        <v>2646</v>
      </c>
      <c r="BSN31" s="788" t="s">
        <v>2647</v>
      </c>
      <c r="BSO31" s="788" t="s">
        <v>2648</v>
      </c>
      <c r="BSP31" s="788" t="s">
        <v>2649</v>
      </c>
      <c r="BSQ31" s="788" t="s">
        <v>2650</v>
      </c>
      <c r="BSR31" s="788" t="s">
        <v>2651</v>
      </c>
      <c r="BSS31" s="788" t="s">
        <v>2652</v>
      </c>
      <c r="BST31" s="788" t="s">
        <v>2653</v>
      </c>
      <c r="BSU31" s="788" t="s">
        <v>2654</v>
      </c>
      <c r="BSV31" s="788" t="s">
        <v>2655</v>
      </c>
      <c r="BSW31" s="788" t="s">
        <v>2656</v>
      </c>
      <c r="BSX31" s="788" t="s">
        <v>2657</v>
      </c>
      <c r="BSY31" s="788" t="s">
        <v>2658</v>
      </c>
      <c r="BSZ31" s="788" t="s">
        <v>2659</v>
      </c>
      <c r="BTA31" s="788" t="s">
        <v>2660</v>
      </c>
      <c r="BTB31" s="788" t="s">
        <v>2661</v>
      </c>
      <c r="BTC31" s="788" t="s">
        <v>2662</v>
      </c>
      <c r="BTD31" s="788" t="s">
        <v>2663</v>
      </c>
      <c r="BTE31" s="788" t="s">
        <v>2664</v>
      </c>
      <c r="BTF31" s="788" t="s">
        <v>2665</v>
      </c>
      <c r="BTG31" s="788" t="s">
        <v>2666</v>
      </c>
      <c r="BTH31" s="788" t="s">
        <v>2667</v>
      </c>
      <c r="BTI31" s="788" t="s">
        <v>2668</v>
      </c>
      <c r="BTJ31" s="788" t="s">
        <v>2669</v>
      </c>
      <c r="BTK31" s="788" t="s">
        <v>2670</v>
      </c>
      <c r="BTL31" s="788" t="s">
        <v>2671</v>
      </c>
      <c r="BTM31" s="788" t="s">
        <v>2672</v>
      </c>
      <c r="BTN31" s="788" t="s">
        <v>2673</v>
      </c>
      <c r="BTO31" s="788" t="s">
        <v>2674</v>
      </c>
      <c r="BTP31" s="788" t="s">
        <v>2675</v>
      </c>
      <c r="BTQ31" s="788" t="s">
        <v>2676</v>
      </c>
      <c r="BTR31" s="788" t="s">
        <v>2677</v>
      </c>
      <c r="BTS31" s="788" t="s">
        <v>2678</v>
      </c>
      <c r="BTT31" s="788" t="s">
        <v>2679</v>
      </c>
      <c r="BTU31" s="788" t="s">
        <v>2680</v>
      </c>
      <c r="BTV31" s="788" t="s">
        <v>2681</v>
      </c>
      <c r="BTW31" s="788" t="s">
        <v>2682</v>
      </c>
      <c r="BTX31" s="788" t="s">
        <v>2683</v>
      </c>
      <c r="BTY31" s="788" t="s">
        <v>2684</v>
      </c>
      <c r="BTZ31" s="788" t="s">
        <v>2685</v>
      </c>
      <c r="BUA31" s="788" t="s">
        <v>2686</v>
      </c>
      <c r="BUB31" s="788" t="s">
        <v>2687</v>
      </c>
      <c r="BUC31" s="788" t="s">
        <v>2688</v>
      </c>
      <c r="BUD31" s="788" t="s">
        <v>2689</v>
      </c>
      <c r="BUE31" s="788" t="s">
        <v>2690</v>
      </c>
      <c r="BUF31" s="788" t="s">
        <v>2691</v>
      </c>
      <c r="BUG31" s="788" t="s">
        <v>2692</v>
      </c>
      <c r="BUH31" s="788" t="s">
        <v>2693</v>
      </c>
      <c r="BUI31" s="788" t="s">
        <v>2694</v>
      </c>
      <c r="BUJ31" s="788" t="s">
        <v>2695</v>
      </c>
      <c r="BUK31" s="788" t="s">
        <v>2696</v>
      </c>
      <c r="BUL31" s="788" t="s">
        <v>2697</v>
      </c>
      <c r="BUM31" s="788" t="s">
        <v>2698</v>
      </c>
      <c r="BUN31" s="788" t="s">
        <v>2699</v>
      </c>
      <c r="BUO31" s="788" t="s">
        <v>2700</v>
      </c>
      <c r="BUP31" s="788" t="s">
        <v>2701</v>
      </c>
      <c r="BUQ31" s="788" t="s">
        <v>2702</v>
      </c>
      <c r="BUR31" s="788" t="s">
        <v>2703</v>
      </c>
      <c r="BUS31" s="788" t="s">
        <v>2704</v>
      </c>
      <c r="BUT31" s="788" t="s">
        <v>2705</v>
      </c>
      <c r="BUU31" s="788" t="s">
        <v>2706</v>
      </c>
      <c r="BUV31" s="788" t="s">
        <v>2707</v>
      </c>
      <c r="BUW31" s="788" t="s">
        <v>2708</v>
      </c>
      <c r="BUX31" s="788" t="s">
        <v>2709</v>
      </c>
      <c r="BUY31" s="788" t="s">
        <v>2710</v>
      </c>
      <c r="BUZ31" s="788" t="s">
        <v>2711</v>
      </c>
      <c r="BVA31" s="788" t="s">
        <v>2712</v>
      </c>
      <c r="BVB31" s="788" t="s">
        <v>2713</v>
      </c>
      <c r="BVC31" s="788" t="s">
        <v>2714</v>
      </c>
      <c r="BVD31" s="788" t="s">
        <v>2715</v>
      </c>
      <c r="BVE31" s="788" t="s">
        <v>2716</v>
      </c>
      <c r="BVF31" s="788" t="s">
        <v>2717</v>
      </c>
      <c r="BVG31" s="788" t="s">
        <v>2718</v>
      </c>
      <c r="BVH31" s="788" t="s">
        <v>2719</v>
      </c>
      <c r="BVI31" s="788" t="s">
        <v>2720</v>
      </c>
      <c r="BVJ31" s="788" t="s">
        <v>2721</v>
      </c>
      <c r="BVK31" s="788" t="s">
        <v>2722</v>
      </c>
      <c r="BVL31" s="788" t="s">
        <v>2723</v>
      </c>
      <c r="BVM31" s="788" t="s">
        <v>2724</v>
      </c>
      <c r="BVN31" s="788" t="s">
        <v>2725</v>
      </c>
      <c r="BVO31" s="788" t="s">
        <v>2726</v>
      </c>
      <c r="BVP31" s="788" t="s">
        <v>2727</v>
      </c>
      <c r="BVQ31" s="788" t="s">
        <v>2728</v>
      </c>
      <c r="BVR31" s="788" t="s">
        <v>2729</v>
      </c>
      <c r="BVS31" s="788" t="s">
        <v>2730</v>
      </c>
      <c r="BVT31" s="788" t="s">
        <v>2731</v>
      </c>
      <c r="BVU31" s="788" t="s">
        <v>2732</v>
      </c>
      <c r="BVV31" s="788" t="s">
        <v>2733</v>
      </c>
      <c r="BVW31" s="788" t="s">
        <v>2734</v>
      </c>
      <c r="BVX31" s="788" t="s">
        <v>2735</v>
      </c>
      <c r="BVY31" s="788" t="s">
        <v>2736</v>
      </c>
      <c r="BVZ31" s="788" t="s">
        <v>2737</v>
      </c>
      <c r="BWA31" s="788" t="s">
        <v>2738</v>
      </c>
      <c r="BWB31" s="788" t="s">
        <v>2739</v>
      </c>
      <c r="BWC31" s="788" t="s">
        <v>2740</v>
      </c>
      <c r="BWD31" s="788" t="s">
        <v>2741</v>
      </c>
      <c r="BWE31" s="788" t="s">
        <v>2742</v>
      </c>
      <c r="BWF31" s="788" t="s">
        <v>2743</v>
      </c>
      <c r="BWG31" s="788" t="s">
        <v>2744</v>
      </c>
      <c r="BWH31" s="788" t="s">
        <v>2745</v>
      </c>
      <c r="BWI31" s="788" t="s">
        <v>2746</v>
      </c>
      <c r="BWJ31" s="788" t="s">
        <v>2747</v>
      </c>
      <c r="BWK31" s="788" t="s">
        <v>2748</v>
      </c>
      <c r="BWL31" s="788" t="s">
        <v>2749</v>
      </c>
      <c r="BWM31" s="788" t="s">
        <v>2750</v>
      </c>
      <c r="BWN31" s="788" t="s">
        <v>2751</v>
      </c>
      <c r="BWO31" s="788" t="s">
        <v>2752</v>
      </c>
      <c r="BWP31" s="788" t="s">
        <v>2753</v>
      </c>
      <c r="BWQ31" s="788" t="s">
        <v>2754</v>
      </c>
      <c r="BWR31" s="788" t="s">
        <v>2755</v>
      </c>
      <c r="BWS31" s="788" t="s">
        <v>2756</v>
      </c>
      <c r="BWT31" s="788" t="s">
        <v>2757</v>
      </c>
      <c r="BWU31" s="788" t="s">
        <v>2758</v>
      </c>
      <c r="BWV31" s="788" t="s">
        <v>2759</v>
      </c>
      <c r="BWW31" s="788" t="s">
        <v>2760</v>
      </c>
      <c r="BWX31" s="788" t="s">
        <v>2761</v>
      </c>
      <c r="BWY31" s="788" t="s">
        <v>2762</v>
      </c>
      <c r="BWZ31" s="788" t="s">
        <v>2763</v>
      </c>
      <c r="BXA31" s="788" t="s">
        <v>2764</v>
      </c>
      <c r="BXB31" s="788" t="s">
        <v>2765</v>
      </c>
      <c r="BXC31" s="788" t="s">
        <v>2766</v>
      </c>
      <c r="BXD31" s="788" t="s">
        <v>2767</v>
      </c>
      <c r="BXE31" s="788" t="s">
        <v>2768</v>
      </c>
      <c r="BXF31" s="788" t="s">
        <v>2769</v>
      </c>
      <c r="BXG31" s="788" t="s">
        <v>2770</v>
      </c>
      <c r="BXH31" s="788" t="s">
        <v>2771</v>
      </c>
      <c r="BXI31" s="788" t="s">
        <v>2772</v>
      </c>
      <c r="BXJ31" s="788" t="s">
        <v>2773</v>
      </c>
      <c r="BXK31" s="788" t="s">
        <v>2774</v>
      </c>
      <c r="BXL31" s="788" t="s">
        <v>2775</v>
      </c>
      <c r="BXM31" s="788" t="s">
        <v>2776</v>
      </c>
      <c r="BXN31" s="788" t="s">
        <v>2777</v>
      </c>
      <c r="BXO31" s="788" t="s">
        <v>2778</v>
      </c>
      <c r="BXP31" s="788" t="s">
        <v>2779</v>
      </c>
      <c r="BXQ31" s="788" t="s">
        <v>2780</v>
      </c>
      <c r="BXR31" s="788" t="s">
        <v>2781</v>
      </c>
      <c r="BXS31" s="788" t="s">
        <v>2782</v>
      </c>
      <c r="BXT31" s="788" t="s">
        <v>2783</v>
      </c>
      <c r="BXU31" s="788" t="s">
        <v>2784</v>
      </c>
      <c r="BXV31" s="788" t="s">
        <v>2785</v>
      </c>
      <c r="BXW31" s="788" t="s">
        <v>2786</v>
      </c>
      <c r="BXX31" s="788" t="s">
        <v>2787</v>
      </c>
      <c r="BXY31" s="788" t="s">
        <v>2788</v>
      </c>
      <c r="BXZ31" s="788" t="s">
        <v>2789</v>
      </c>
      <c r="BYA31" s="788" t="s">
        <v>2790</v>
      </c>
      <c r="BYB31" s="788" t="s">
        <v>2791</v>
      </c>
      <c r="BYC31" s="788" t="s">
        <v>2792</v>
      </c>
      <c r="BYD31" s="788" t="s">
        <v>2793</v>
      </c>
      <c r="BYE31" s="788" t="s">
        <v>2794</v>
      </c>
      <c r="BYF31" s="788" t="s">
        <v>2795</v>
      </c>
      <c r="BYG31" s="788" t="s">
        <v>2796</v>
      </c>
      <c r="BYH31" s="788" t="s">
        <v>2797</v>
      </c>
      <c r="BYI31" s="788" t="s">
        <v>2798</v>
      </c>
      <c r="BYJ31" s="788" t="s">
        <v>2799</v>
      </c>
      <c r="BYK31" s="788" t="s">
        <v>2800</v>
      </c>
      <c r="BYL31" s="788" t="s">
        <v>2801</v>
      </c>
      <c r="BYM31" s="788" t="s">
        <v>2802</v>
      </c>
      <c r="BYN31" s="788" t="s">
        <v>2803</v>
      </c>
      <c r="BYO31" s="788" t="s">
        <v>2804</v>
      </c>
      <c r="BYP31" s="788" t="s">
        <v>2805</v>
      </c>
      <c r="BYQ31" s="788" t="s">
        <v>2806</v>
      </c>
      <c r="BYR31" s="788" t="s">
        <v>2807</v>
      </c>
      <c r="BYS31" s="788" t="s">
        <v>2808</v>
      </c>
      <c r="BYT31" s="788" t="s">
        <v>2809</v>
      </c>
      <c r="BYU31" s="788" t="s">
        <v>2810</v>
      </c>
      <c r="BYV31" s="788" t="s">
        <v>2811</v>
      </c>
      <c r="BYW31" s="788" t="s">
        <v>2812</v>
      </c>
      <c r="BYX31" s="788" t="s">
        <v>2813</v>
      </c>
      <c r="BYY31" s="788" t="s">
        <v>2814</v>
      </c>
      <c r="BYZ31" s="788" t="s">
        <v>2815</v>
      </c>
      <c r="BZA31" s="788" t="s">
        <v>2816</v>
      </c>
      <c r="BZB31" s="788" t="s">
        <v>2817</v>
      </c>
      <c r="BZC31" s="788" t="s">
        <v>2818</v>
      </c>
      <c r="BZD31" s="788" t="s">
        <v>2819</v>
      </c>
      <c r="BZE31" s="788" t="s">
        <v>2820</v>
      </c>
      <c r="BZF31" s="788" t="s">
        <v>2821</v>
      </c>
      <c r="BZG31" s="788" t="s">
        <v>2822</v>
      </c>
      <c r="BZH31" s="788" t="s">
        <v>2823</v>
      </c>
      <c r="BZI31" s="788" t="s">
        <v>2824</v>
      </c>
      <c r="BZJ31" s="788" t="s">
        <v>2825</v>
      </c>
      <c r="BZK31" s="788" t="s">
        <v>2826</v>
      </c>
      <c r="BZL31" s="788" t="s">
        <v>2827</v>
      </c>
      <c r="BZM31" s="788" t="s">
        <v>2828</v>
      </c>
      <c r="BZN31" s="788" t="s">
        <v>2829</v>
      </c>
      <c r="BZO31" s="788" t="s">
        <v>2830</v>
      </c>
      <c r="BZP31" s="788" t="s">
        <v>2831</v>
      </c>
      <c r="BZQ31" s="788" t="s">
        <v>2832</v>
      </c>
      <c r="BZR31" s="788" t="s">
        <v>2833</v>
      </c>
      <c r="BZS31" s="788" t="s">
        <v>2834</v>
      </c>
      <c r="BZT31" s="788" t="s">
        <v>2835</v>
      </c>
      <c r="BZU31" s="788" t="s">
        <v>2836</v>
      </c>
      <c r="BZV31" s="788" t="s">
        <v>2837</v>
      </c>
      <c r="BZW31" s="788" t="s">
        <v>2838</v>
      </c>
      <c r="BZX31" s="788" t="s">
        <v>2839</v>
      </c>
      <c r="BZY31" s="788" t="s">
        <v>2840</v>
      </c>
      <c r="BZZ31" s="788" t="s">
        <v>2841</v>
      </c>
      <c r="CAA31" s="788" t="s">
        <v>2842</v>
      </c>
      <c r="CAB31" s="788" t="s">
        <v>2843</v>
      </c>
      <c r="CAC31" s="788" t="s">
        <v>2844</v>
      </c>
      <c r="CAD31" s="788" t="s">
        <v>2845</v>
      </c>
      <c r="CAE31" s="788" t="s">
        <v>2846</v>
      </c>
      <c r="CAF31" s="788" t="s">
        <v>2847</v>
      </c>
      <c r="CAG31" s="788" t="s">
        <v>2848</v>
      </c>
      <c r="CAH31" s="788" t="s">
        <v>2849</v>
      </c>
      <c r="CAI31" s="788" t="s">
        <v>2850</v>
      </c>
      <c r="CAJ31" s="788" t="s">
        <v>2851</v>
      </c>
      <c r="CAK31" s="788" t="s">
        <v>2852</v>
      </c>
      <c r="CAL31" s="788" t="s">
        <v>2853</v>
      </c>
      <c r="CAM31" s="788" t="s">
        <v>2854</v>
      </c>
      <c r="CAN31" s="788" t="s">
        <v>2855</v>
      </c>
      <c r="CAO31" s="788" t="s">
        <v>2856</v>
      </c>
      <c r="CAP31" s="788" t="s">
        <v>2857</v>
      </c>
      <c r="CAQ31" s="788" t="s">
        <v>2858</v>
      </c>
      <c r="CAR31" s="788" t="s">
        <v>2859</v>
      </c>
      <c r="CAS31" s="788" t="s">
        <v>2860</v>
      </c>
      <c r="CAT31" s="788" t="s">
        <v>2861</v>
      </c>
      <c r="CAU31" s="788" t="s">
        <v>2862</v>
      </c>
      <c r="CAV31" s="788" t="s">
        <v>2863</v>
      </c>
      <c r="CAW31" s="788" t="s">
        <v>2864</v>
      </c>
      <c r="CAX31" s="788" t="s">
        <v>2865</v>
      </c>
      <c r="CAY31" s="788" t="s">
        <v>2866</v>
      </c>
      <c r="CAZ31" s="788" t="s">
        <v>2867</v>
      </c>
      <c r="CBA31" s="788" t="s">
        <v>2868</v>
      </c>
      <c r="CBB31" s="788" t="s">
        <v>2869</v>
      </c>
      <c r="CBC31" s="788" t="s">
        <v>2870</v>
      </c>
      <c r="CBD31" s="788" t="s">
        <v>2871</v>
      </c>
      <c r="CBE31" s="788" t="s">
        <v>2872</v>
      </c>
      <c r="CBF31" s="788" t="s">
        <v>2873</v>
      </c>
      <c r="CBG31" s="788" t="s">
        <v>2874</v>
      </c>
      <c r="CBH31" s="788" t="s">
        <v>2875</v>
      </c>
      <c r="CBI31" s="788" t="s">
        <v>2876</v>
      </c>
      <c r="CBJ31" s="788" t="s">
        <v>2877</v>
      </c>
      <c r="CBK31" s="788" t="s">
        <v>2878</v>
      </c>
      <c r="CBL31" s="788" t="s">
        <v>2879</v>
      </c>
      <c r="CBM31" s="788" t="s">
        <v>2880</v>
      </c>
      <c r="CBN31" s="788" t="s">
        <v>2881</v>
      </c>
      <c r="CBO31" s="788" t="s">
        <v>2882</v>
      </c>
      <c r="CBP31" s="788" t="s">
        <v>2883</v>
      </c>
      <c r="CBQ31" s="788" t="s">
        <v>2884</v>
      </c>
      <c r="CBR31" s="788" t="s">
        <v>2885</v>
      </c>
      <c r="CBS31" s="788" t="s">
        <v>2886</v>
      </c>
      <c r="CBT31" s="788" t="s">
        <v>2887</v>
      </c>
      <c r="CBU31" s="788" t="s">
        <v>2888</v>
      </c>
      <c r="CBV31" s="788" t="s">
        <v>2889</v>
      </c>
      <c r="CBW31" s="788" t="s">
        <v>2890</v>
      </c>
      <c r="CBX31" s="788" t="s">
        <v>2891</v>
      </c>
      <c r="CBY31" s="788" t="s">
        <v>2892</v>
      </c>
      <c r="CBZ31" s="788" t="s">
        <v>2893</v>
      </c>
      <c r="CCA31" s="788" t="s">
        <v>2894</v>
      </c>
      <c r="CCB31" s="788" t="s">
        <v>2895</v>
      </c>
      <c r="CCC31" s="788" t="s">
        <v>2896</v>
      </c>
      <c r="CCD31" s="788" t="s">
        <v>2897</v>
      </c>
      <c r="CCE31" s="788" t="s">
        <v>2898</v>
      </c>
      <c r="CCF31" s="788" t="s">
        <v>2899</v>
      </c>
      <c r="CCG31" s="788" t="s">
        <v>2900</v>
      </c>
      <c r="CCH31" s="788" t="s">
        <v>2901</v>
      </c>
      <c r="CCI31" s="788" t="s">
        <v>2902</v>
      </c>
      <c r="CCJ31" s="788" t="s">
        <v>2903</v>
      </c>
      <c r="CCK31" s="788" t="s">
        <v>2904</v>
      </c>
      <c r="CCL31" s="788" t="s">
        <v>2905</v>
      </c>
      <c r="CCM31" s="788" t="s">
        <v>2906</v>
      </c>
      <c r="CCN31" s="788" t="s">
        <v>2907</v>
      </c>
      <c r="CCO31" s="788" t="s">
        <v>2908</v>
      </c>
      <c r="CCP31" s="788" t="s">
        <v>2909</v>
      </c>
      <c r="CCQ31" s="788" t="s">
        <v>2910</v>
      </c>
      <c r="CCR31" s="788" t="s">
        <v>2911</v>
      </c>
      <c r="CCS31" s="788" t="s">
        <v>2912</v>
      </c>
      <c r="CCT31" s="788" t="s">
        <v>2913</v>
      </c>
      <c r="CCU31" s="788" t="s">
        <v>2914</v>
      </c>
      <c r="CCV31" s="788" t="s">
        <v>2915</v>
      </c>
      <c r="CCW31" s="788" t="s">
        <v>2916</v>
      </c>
      <c r="CCX31" s="788" t="s">
        <v>2917</v>
      </c>
      <c r="CCY31" s="788" t="s">
        <v>2918</v>
      </c>
      <c r="CCZ31" s="788" t="s">
        <v>2919</v>
      </c>
      <c r="CDA31" s="788" t="s">
        <v>2920</v>
      </c>
      <c r="CDB31" s="788" t="s">
        <v>2921</v>
      </c>
      <c r="CDC31" s="788" t="s">
        <v>2922</v>
      </c>
      <c r="CDD31" s="788" t="s">
        <v>2923</v>
      </c>
      <c r="CDE31" s="788" t="s">
        <v>2924</v>
      </c>
      <c r="CDF31" s="788" t="s">
        <v>2925</v>
      </c>
      <c r="CDG31" s="788" t="s">
        <v>2926</v>
      </c>
      <c r="CDH31" s="788" t="s">
        <v>2927</v>
      </c>
      <c r="CDI31" s="788" t="s">
        <v>2928</v>
      </c>
      <c r="CDJ31" s="788" t="s">
        <v>2929</v>
      </c>
      <c r="CDK31" s="788" t="s">
        <v>2930</v>
      </c>
      <c r="CDL31" s="788" t="s">
        <v>2931</v>
      </c>
      <c r="CDM31" s="788" t="s">
        <v>2932</v>
      </c>
      <c r="CDN31" s="788" t="s">
        <v>2933</v>
      </c>
      <c r="CDO31" s="788" t="s">
        <v>2934</v>
      </c>
      <c r="CDP31" s="788" t="s">
        <v>2935</v>
      </c>
      <c r="CDQ31" s="788" t="s">
        <v>2936</v>
      </c>
      <c r="CDR31" s="788" t="s">
        <v>2937</v>
      </c>
      <c r="CDS31" s="788" t="s">
        <v>2938</v>
      </c>
      <c r="CDT31" s="788" t="s">
        <v>2939</v>
      </c>
      <c r="CDU31" s="788" t="s">
        <v>2940</v>
      </c>
      <c r="CDV31" s="788" t="s">
        <v>2941</v>
      </c>
      <c r="CDW31" s="788" t="s">
        <v>2942</v>
      </c>
      <c r="CDX31" s="788" t="s">
        <v>2943</v>
      </c>
      <c r="CDY31" s="788" t="s">
        <v>2944</v>
      </c>
      <c r="CDZ31" s="788" t="s">
        <v>2945</v>
      </c>
      <c r="CEA31" s="788" t="s">
        <v>2946</v>
      </c>
      <c r="CEB31" s="788" t="s">
        <v>2947</v>
      </c>
      <c r="CEC31" s="788" t="s">
        <v>2948</v>
      </c>
      <c r="CED31" s="788" t="s">
        <v>2949</v>
      </c>
      <c r="CEE31" s="788" t="s">
        <v>2950</v>
      </c>
      <c r="CEF31" s="788" t="s">
        <v>2951</v>
      </c>
      <c r="CEG31" s="788" t="s">
        <v>2952</v>
      </c>
      <c r="CEH31" s="788" t="s">
        <v>2953</v>
      </c>
      <c r="CEI31" s="788" t="s">
        <v>2954</v>
      </c>
      <c r="CEJ31" s="788" t="s">
        <v>2955</v>
      </c>
      <c r="CEK31" s="788" t="s">
        <v>2956</v>
      </c>
      <c r="CEL31" s="788" t="s">
        <v>2957</v>
      </c>
      <c r="CEM31" s="788" t="s">
        <v>2958</v>
      </c>
      <c r="CEN31" s="788" t="s">
        <v>2959</v>
      </c>
      <c r="CEO31" s="788" t="s">
        <v>2960</v>
      </c>
      <c r="CEP31" s="788" t="s">
        <v>2961</v>
      </c>
      <c r="CEQ31" s="788" t="s">
        <v>2962</v>
      </c>
      <c r="CER31" s="788" t="s">
        <v>2963</v>
      </c>
      <c r="CES31" s="788" t="s">
        <v>2964</v>
      </c>
      <c r="CET31" s="788" t="s">
        <v>2965</v>
      </c>
      <c r="CEU31" s="788" t="s">
        <v>2966</v>
      </c>
      <c r="CEV31" s="788" t="s">
        <v>2967</v>
      </c>
      <c r="CEW31" s="788" t="s">
        <v>2968</v>
      </c>
      <c r="CEX31" s="788" t="s">
        <v>2969</v>
      </c>
      <c r="CEY31" s="788" t="s">
        <v>2970</v>
      </c>
      <c r="CEZ31" s="788" t="s">
        <v>2971</v>
      </c>
      <c r="CFA31" s="788" t="s">
        <v>2972</v>
      </c>
      <c r="CFB31" s="788" t="s">
        <v>2973</v>
      </c>
      <c r="CFC31" s="788" t="s">
        <v>2974</v>
      </c>
      <c r="CFD31" s="788" t="s">
        <v>2975</v>
      </c>
      <c r="CFE31" s="788" t="s">
        <v>2976</v>
      </c>
      <c r="CFF31" s="788" t="s">
        <v>2977</v>
      </c>
      <c r="CFG31" s="788" t="s">
        <v>2978</v>
      </c>
      <c r="CFH31" s="788" t="s">
        <v>2979</v>
      </c>
      <c r="CFI31" s="788" t="s">
        <v>2980</v>
      </c>
      <c r="CFJ31" s="788" t="s">
        <v>2981</v>
      </c>
      <c r="CFK31" s="788" t="s">
        <v>2982</v>
      </c>
      <c r="CFL31" s="788" t="s">
        <v>2983</v>
      </c>
      <c r="CFM31" s="788" t="s">
        <v>2984</v>
      </c>
      <c r="CFN31" s="788" t="s">
        <v>2985</v>
      </c>
      <c r="CFO31" s="788" t="s">
        <v>2986</v>
      </c>
      <c r="CFP31" s="788" t="s">
        <v>2987</v>
      </c>
      <c r="CFQ31" s="788" t="s">
        <v>2988</v>
      </c>
      <c r="CFR31" s="788" t="s">
        <v>2989</v>
      </c>
      <c r="CFS31" s="788" t="s">
        <v>2990</v>
      </c>
      <c r="CFT31" s="788" t="s">
        <v>2991</v>
      </c>
      <c r="CFU31" s="788" t="s">
        <v>2992</v>
      </c>
      <c r="CFV31" s="788" t="s">
        <v>2993</v>
      </c>
      <c r="CFW31" s="788" t="s">
        <v>2994</v>
      </c>
      <c r="CFX31" s="788" t="s">
        <v>2995</v>
      </c>
      <c r="CFY31" s="788" t="s">
        <v>2996</v>
      </c>
      <c r="CFZ31" s="788" t="s">
        <v>2997</v>
      </c>
      <c r="CGA31" s="788" t="s">
        <v>2998</v>
      </c>
      <c r="CGB31" s="788" t="s">
        <v>2999</v>
      </c>
      <c r="CGC31" s="788" t="s">
        <v>3000</v>
      </c>
      <c r="CGD31" s="788" t="s">
        <v>3001</v>
      </c>
      <c r="CGE31" s="788" t="s">
        <v>3002</v>
      </c>
      <c r="CGF31" s="788" t="s">
        <v>3003</v>
      </c>
      <c r="CGG31" s="788" t="s">
        <v>3004</v>
      </c>
      <c r="CGH31" s="788" t="s">
        <v>3005</v>
      </c>
      <c r="CGI31" s="788" t="s">
        <v>3006</v>
      </c>
      <c r="CGJ31" s="788" t="s">
        <v>3007</v>
      </c>
      <c r="CGK31" s="788" t="s">
        <v>3008</v>
      </c>
      <c r="CGL31" s="788" t="s">
        <v>3009</v>
      </c>
      <c r="CGM31" s="788" t="s">
        <v>3010</v>
      </c>
      <c r="CGN31" s="788" t="s">
        <v>3011</v>
      </c>
      <c r="CGO31" s="788" t="s">
        <v>3012</v>
      </c>
      <c r="CGP31" s="788" t="s">
        <v>3013</v>
      </c>
      <c r="CGQ31" s="788" t="s">
        <v>3014</v>
      </c>
      <c r="CGR31" s="788" t="s">
        <v>3015</v>
      </c>
      <c r="CGS31" s="788" t="s">
        <v>3016</v>
      </c>
      <c r="CGT31" s="788" t="s">
        <v>3017</v>
      </c>
      <c r="CGU31" s="788" t="s">
        <v>3018</v>
      </c>
      <c r="CGV31" s="788" t="s">
        <v>3019</v>
      </c>
      <c r="CGW31" s="788" t="s">
        <v>3020</v>
      </c>
      <c r="CGX31" s="788" t="s">
        <v>3021</v>
      </c>
      <c r="CGY31" s="788" t="s">
        <v>3022</v>
      </c>
      <c r="CGZ31" s="788" t="s">
        <v>3023</v>
      </c>
      <c r="CHA31" s="788" t="s">
        <v>3024</v>
      </c>
      <c r="CHB31" s="788" t="s">
        <v>3025</v>
      </c>
      <c r="CHC31" s="788" t="s">
        <v>3026</v>
      </c>
      <c r="CHD31" s="788" t="s">
        <v>3027</v>
      </c>
      <c r="CHE31" s="788" t="s">
        <v>3028</v>
      </c>
      <c r="CHF31" s="788" t="s">
        <v>3029</v>
      </c>
      <c r="CHG31" s="788" t="s">
        <v>3030</v>
      </c>
      <c r="CHH31" s="788" t="s">
        <v>3031</v>
      </c>
      <c r="CHI31" s="788" t="s">
        <v>3032</v>
      </c>
      <c r="CHJ31" s="788" t="s">
        <v>3033</v>
      </c>
      <c r="CHK31" s="788" t="s">
        <v>3034</v>
      </c>
      <c r="CHL31" s="788" t="s">
        <v>3035</v>
      </c>
      <c r="CHM31" s="788" t="s">
        <v>3036</v>
      </c>
      <c r="CHN31" s="788" t="s">
        <v>3037</v>
      </c>
      <c r="CHO31" s="788" t="s">
        <v>3038</v>
      </c>
      <c r="CHP31" s="788" t="s">
        <v>3039</v>
      </c>
      <c r="CHQ31" s="788" t="s">
        <v>3040</v>
      </c>
      <c r="CHR31" s="788" t="s">
        <v>3041</v>
      </c>
      <c r="CHS31" s="788" t="s">
        <v>3042</v>
      </c>
      <c r="CHT31" s="788" t="s">
        <v>3043</v>
      </c>
      <c r="CHU31" s="788" t="s">
        <v>3044</v>
      </c>
      <c r="CHV31" s="788" t="s">
        <v>3045</v>
      </c>
      <c r="CHW31" s="788" t="s">
        <v>3046</v>
      </c>
      <c r="CHX31" s="788" t="s">
        <v>3047</v>
      </c>
      <c r="CHY31" s="788" t="s">
        <v>3048</v>
      </c>
      <c r="CHZ31" s="788" t="s">
        <v>3049</v>
      </c>
      <c r="CIA31" s="788" t="s">
        <v>3050</v>
      </c>
      <c r="CIB31" s="788" t="s">
        <v>3051</v>
      </c>
      <c r="CIC31" s="788" t="s">
        <v>3052</v>
      </c>
      <c r="CID31" s="788" t="s">
        <v>3053</v>
      </c>
      <c r="CIE31" s="788" t="s">
        <v>3054</v>
      </c>
      <c r="CIF31" s="788" t="s">
        <v>3055</v>
      </c>
      <c r="CIG31" s="788" t="s">
        <v>3056</v>
      </c>
      <c r="CIH31" s="788" t="s">
        <v>3057</v>
      </c>
      <c r="CII31" s="788" t="s">
        <v>3058</v>
      </c>
      <c r="CIJ31" s="788" t="s">
        <v>3059</v>
      </c>
      <c r="CIK31" s="788" t="s">
        <v>3060</v>
      </c>
      <c r="CIL31" s="788" t="s">
        <v>3061</v>
      </c>
      <c r="CIM31" s="788" t="s">
        <v>3062</v>
      </c>
      <c r="CIN31" s="788" t="s">
        <v>3063</v>
      </c>
      <c r="CIO31" s="788" t="s">
        <v>3064</v>
      </c>
      <c r="CIP31" s="788" t="s">
        <v>3065</v>
      </c>
      <c r="CIQ31" s="788" t="s">
        <v>3066</v>
      </c>
      <c r="CIR31" s="788" t="s">
        <v>3067</v>
      </c>
      <c r="CIS31" s="788" t="s">
        <v>3068</v>
      </c>
      <c r="CIT31" s="788" t="s">
        <v>3069</v>
      </c>
      <c r="CIU31" s="788" t="s">
        <v>3070</v>
      </c>
      <c r="CIV31" s="788" t="s">
        <v>3071</v>
      </c>
      <c r="CIW31" s="788" t="s">
        <v>3072</v>
      </c>
      <c r="CIX31" s="788" t="s">
        <v>3073</v>
      </c>
      <c r="CIY31" s="788" t="s">
        <v>3074</v>
      </c>
      <c r="CIZ31" s="788" t="s">
        <v>3075</v>
      </c>
      <c r="CJA31" s="788" t="s">
        <v>3076</v>
      </c>
      <c r="CJB31" s="788" t="s">
        <v>3077</v>
      </c>
      <c r="CJC31" s="788" t="s">
        <v>3078</v>
      </c>
      <c r="CJD31" s="788" t="s">
        <v>3079</v>
      </c>
      <c r="CJE31" s="788" t="s">
        <v>3080</v>
      </c>
      <c r="CJF31" s="788" t="s">
        <v>3081</v>
      </c>
      <c r="CJG31" s="788" t="s">
        <v>3082</v>
      </c>
      <c r="CJH31" s="788" t="s">
        <v>3083</v>
      </c>
      <c r="CJI31" s="788" t="s">
        <v>3084</v>
      </c>
      <c r="CJJ31" s="788" t="s">
        <v>3085</v>
      </c>
      <c r="CJK31" s="788" t="s">
        <v>3086</v>
      </c>
      <c r="CJL31" s="788" t="s">
        <v>3087</v>
      </c>
      <c r="CJM31" s="788" t="s">
        <v>3088</v>
      </c>
      <c r="CJN31" s="788" t="s">
        <v>3089</v>
      </c>
      <c r="CJO31" s="788" t="s">
        <v>3090</v>
      </c>
      <c r="CJP31" s="788" t="s">
        <v>3091</v>
      </c>
      <c r="CJQ31" s="788" t="s">
        <v>3092</v>
      </c>
      <c r="CJR31" s="788" t="s">
        <v>3093</v>
      </c>
      <c r="CJS31" s="788" t="s">
        <v>3094</v>
      </c>
      <c r="CJT31" s="788" t="s">
        <v>3095</v>
      </c>
      <c r="CJU31" s="788" t="s">
        <v>3096</v>
      </c>
      <c r="CJV31" s="788" t="s">
        <v>3097</v>
      </c>
      <c r="CJW31" s="788" t="s">
        <v>3098</v>
      </c>
      <c r="CJX31" s="788" t="s">
        <v>3099</v>
      </c>
      <c r="CJY31" s="788" t="s">
        <v>3100</v>
      </c>
      <c r="CJZ31" s="788" t="s">
        <v>3101</v>
      </c>
      <c r="CKA31" s="788" t="s">
        <v>3102</v>
      </c>
      <c r="CKB31" s="788" t="s">
        <v>3103</v>
      </c>
      <c r="CKC31" s="788" t="s">
        <v>3104</v>
      </c>
      <c r="CKD31" s="788" t="s">
        <v>3105</v>
      </c>
      <c r="CKE31" s="788" t="s">
        <v>3106</v>
      </c>
      <c r="CKF31" s="788" t="s">
        <v>3107</v>
      </c>
      <c r="CKG31" s="788" t="s">
        <v>3108</v>
      </c>
      <c r="CKH31" s="788" t="s">
        <v>3109</v>
      </c>
      <c r="CKI31" s="788" t="s">
        <v>3110</v>
      </c>
      <c r="CKJ31" s="788" t="s">
        <v>3111</v>
      </c>
      <c r="CKK31" s="788" t="s">
        <v>3112</v>
      </c>
      <c r="CKL31" s="788" t="s">
        <v>3113</v>
      </c>
      <c r="CKM31" s="788" t="s">
        <v>3114</v>
      </c>
      <c r="CKN31" s="788" t="s">
        <v>3115</v>
      </c>
      <c r="CKO31" s="788" t="s">
        <v>3116</v>
      </c>
      <c r="CKP31" s="788" t="s">
        <v>3117</v>
      </c>
      <c r="CKQ31" s="788" t="s">
        <v>3118</v>
      </c>
      <c r="CKR31" s="788" t="s">
        <v>3119</v>
      </c>
      <c r="CKS31" s="788" t="s">
        <v>3120</v>
      </c>
      <c r="CKT31" s="788" t="s">
        <v>3121</v>
      </c>
      <c r="CKU31" s="788" t="s">
        <v>3122</v>
      </c>
      <c r="CKV31" s="788" t="s">
        <v>3123</v>
      </c>
      <c r="CKW31" s="788" t="s">
        <v>3124</v>
      </c>
      <c r="CKX31" s="788" t="s">
        <v>3125</v>
      </c>
      <c r="CKY31" s="788" t="s">
        <v>3126</v>
      </c>
      <c r="CKZ31" s="788" t="s">
        <v>3127</v>
      </c>
      <c r="CLA31" s="788" t="s">
        <v>3128</v>
      </c>
      <c r="CLB31" s="788" t="s">
        <v>3129</v>
      </c>
      <c r="CLC31" s="788" t="s">
        <v>3130</v>
      </c>
      <c r="CLD31" s="788" t="s">
        <v>3131</v>
      </c>
      <c r="CLE31" s="788" t="s">
        <v>3132</v>
      </c>
      <c r="CLF31" s="788" t="s">
        <v>3133</v>
      </c>
      <c r="CLG31" s="788" t="s">
        <v>3134</v>
      </c>
      <c r="CLH31" s="788" t="s">
        <v>3135</v>
      </c>
      <c r="CLI31" s="788" t="s">
        <v>3136</v>
      </c>
      <c r="CLJ31" s="788" t="s">
        <v>3137</v>
      </c>
      <c r="CLK31" s="788" t="s">
        <v>3138</v>
      </c>
      <c r="CLL31" s="788" t="s">
        <v>3139</v>
      </c>
      <c r="CLM31" s="788" t="s">
        <v>3140</v>
      </c>
      <c r="CLN31" s="788" t="s">
        <v>3141</v>
      </c>
      <c r="CLO31" s="788" t="s">
        <v>3142</v>
      </c>
      <c r="CLP31" s="788" t="s">
        <v>3143</v>
      </c>
      <c r="CLQ31" s="788" t="s">
        <v>3144</v>
      </c>
      <c r="CLR31" s="788" t="s">
        <v>3145</v>
      </c>
      <c r="CLS31" s="788" t="s">
        <v>3146</v>
      </c>
      <c r="CLT31" s="788" t="s">
        <v>3147</v>
      </c>
      <c r="CLU31" s="788" t="s">
        <v>3148</v>
      </c>
      <c r="CLV31" s="788" t="s">
        <v>3149</v>
      </c>
      <c r="CLW31" s="788" t="s">
        <v>3150</v>
      </c>
      <c r="CLX31" s="788" t="s">
        <v>3151</v>
      </c>
      <c r="CLY31" s="788" t="s">
        <v>3152</v>
      </c>
      <c r="CLZ31" s="788" t="s">
        <v>3153</v>
      </c>
      <c r="CMA31" s="788" t="s">
        <v>3154</v>
      </c>
      <c r="CMB31" s="788" t="s">
        <v>3155</v>
      </c>
      <c r="CMC31" s="788" t="s">
        <v>3156</v>
      </c>
      <c r="CMD31" s="788" t="s">
        <v>3157</v>
      </c>
      <c r="CME31" s="788" t="s">
        <v>3158</v>
      </c>
      <c r="CMF31" s="788" t="s">
        <v>3159</v>
      </c>
      <c r="CMG31" s="788" t="s">
        <v>3160</v>
      </c>
      <c r="CMH31" s="788" t="s">
        <v>3161</v>
      </c>
      <c r="CMI31" s="788" t="s">
        <v>3162</v>
      </c>
      <c r="CMJ31" s="788" t="s">
        <v>3163</v>
      </c>
      <c r="CMK31" s="788" t="s">
        <v>3164</v>
      </c>
      <c r="CML31" s="788" t="s">
        <v>3165</v>
      </c>
      <c r="CMM31" s="788" t="s">
        <v>3166</v>
      </c>
      <c r="CMN31" s="788" t="s">
        <v>3167</v>
      </c>
      <c r="CMO31" s="788" t="s">
        <v>3168</v>
      </c>
      <c r="CMP31" s="788" t="s">
        <v>3169</v>
      </c>
      <c r="CMQ31" s="788" t="s">
        <v>3170</v>
      </c>
      <c r="CMR31" s="788" t="s">
        <v>3171</v>
      </c>
      <c r="CMS31" s="788" t="s">
        <v>3172</v>
      </c>
      <c r="CMT31" s="788" t="s">
        <v>3173</v>
      </c>
      <c r="CMU31" s="788" t="s">
        <v>3174</v>
      </c>
      <c r="CMV31" s="788" t="s">
        <v>3175</v>
      </c>
      <c r="CMW31" s="788" t="s">
        <v>3176</v>
      </c>
      <c r="CMX31" s="788" t="s">
        <v>3177</v>
      </c>
      <c r="CMY31" s="788" t="s">
        <v>3178</v>
      </c>
      <c r="CMZ31" s="788" t="s">
        <v>3179</v>
      </c>
      <c r="CNA31" s="788" t="s">
        <v>3180</v>
      </c>
      <c r="CNB31" s="788" t="s">
        <v>3181</v>
      </c>
      <c r="CNC31" s="788" t="s">
        <v>3182</v>
      </c>
      <c r="CND31" s="788" t="s">
        <v>3183</v>
      </c>
      <c r="CNE31" s="788" t="s">
        <v>3184</v>
      </c>
      <c r="CNF31" s="788" t="s">
        <v>3185</v>
      </c>
      <c r="CNG31" s="788" t="s">
        <v>3186</v>
      </c>
      <c r="CNH31" s="788" t="s">
        <v>3187</v>
      </c>
      <c r="CNI31" s="788" t="s">
        <v>3188</v>
      </c>
      <c r="CNJ31" s="788" t="s">
        <v>3189</v>
      </c>
      <c r="CNK31" s="788" t="s">
        <v>3190</v>
      </c>
      <c r="CNL31" s="788" t="s">
        <v>3191</v>
      </c>
      <c r="CNM31" s="788" t="s">
        <v>3192</v>
      </c>
      <c r="CNN31" s="788" t="s">
        <v>3193</v>
      </c>
      <c r="CNO31" s="788" t="s">
        <v>3194</v>
      </c>
      <c r="CNP31" s="788" t="s">
        <v>3195</v>
      </c>
      <c r="CNQ31" s="788" t="s">
        <v>3196</v>
      </c>
      <c r="CNR31" s="788" t="s">
        <v>3197</v>
      </c>
      <c r="CNS31" s="788" t="s">
        <v>3198</v>
      </c>
      <c r="CNT31" s="788" t="s">
        <v>3199</v>
      </c>
      <c r="CNU31" s="788" t="s">
        <v>3200</v>
      </c>
      <c r="CNV31" s="788" t="s">
        <v>3201</v>
      </c>
      <c r="CNW31" s="788" t="s">
        <v>3202</v>
      </c>
      <c r="CNX31" s="788" t="s">
        <v>3203</v>
      </c>
      <c r="CNY31" s="788" t="s">
        <v>3204</v>
      </c>
      <c r="CNZ31" s="788" t="s">
        <v>3205</v>
      </c>
      <c r="COA31" s="788" t="s">
        <v>3206</v>
      </c>
      <c r="COB31" s="788" t="s">
        <v>3207</v>
      </c>
      <c r="COC31" s="788" t="s">
        <v>3208</v>
      </c>
      <c r="COD31" s="788" t="s">
        <v>3209</v>
      </c>
      <c r="COE31" s="788" t="s">
        <v>3210</v>
      </c>
      <c r="COF31" s="788" t="s">
        <v>3211</v>
      </c>
      <c r="COG31" s="788" t="s">
        <v>3212</v>
      </c>
      <c r="COH31" s="788" t="s">
        <v>3213</v>
      </c>
      <c r="COI31" s="788" t="s">
        <v>3214</v>
      </c>
      <c r="COJ31" s="788" t="s">
        <v>3215</v>
      </c>
      <c r="COK31" s="788" t="s">
        <v>3216</v>
      </c>
      <c r="COL31" s="788" t="s">
        <v>3217</v>
      </c>
      <c r="COM31" s="788" t="s">
        <v>3218</v>
      </c>
      <c r="CON31" s="788" t="s">
        <v>3219</v>
      </c>
      <c r="COO31" s="788" t="s">
        <v>3220</v>
      </c>
      <c r="COP31" s="788" t="s">
        <v>3221</v>
      </c>
      <c r="COQ31" s="788" t="s">
        <v>3222</v>
      </c>
      <c r="COR31" s="788" t="s">
        <v>3223</v>
      </c>
      <c r="COS31" s="788" t="s">
        <v>3224</v>
      </c>
      <c r="COT31" s="788" t="s">
        <v>3225</v>
      </c>
      <c r="COU31" s="788" t="s">
        <v>3226</v>
      </c>
      <c r="COV31" s="788" t="s">
        <v>3227</v>
      </c>
      <c r="COW31" s="788" t="s">
        <v>3228</v>
      </c>
      <c r="COX31" s="788" t="s">
        <v>3229</v>
      </c>
      <c r="COY31" s="788" t="s">
        <v>3230</v>
      </c>
      <c r="COZ31" s="788" t="s">
        <v>3231</v>
      </c>
      <c r="CPA31" s="788" t="s">
        <v>3232</v>
      </c>
      <c r="CPB31" s="788" t="s">
        <v>3233</v>
      </c>
      <c r="CPC31" s="788" t="s">
        <v>3234</v>
      </c>
      <c r="CPD31" s="788" t="s">
        <v>3235</v>
      </c>
      <c r="CPE31" s="788" t="s">
        <v>3236</v>
      </c>
      <c r="CPF31" s="788" t="s">
        <v>3237</v>
      </c>
      <c r="CPG31" s="788" t="s">
        <v>3238</v>
      </c>
      <c r="CPH31" s="788" t="s">
        <v>3239</v>
      </c>
      <c r="CPI31" s="788" t="s">
        <v>3240</v>
      </c>
      <c r="CPJ31" s="788" t="s">
        <v>3241</v>
      </c>
      <c r="CPK31" s="788" t="s">
        <v>3242</v>
      </c>
      <c r="CPL31" s="788" t="s">
        <v>3243</v>
      </c>
      <c r="CPM31" s="788" t="s">
        <v>3244</v>
      </c>
      <c r="CPN31" s="788" t="s">
        <v>3245</v>
      </c>
      <c r="CPO31" s="788" t="s">
        <v>3246</v>
      </c>
      <c r="CPP31" s="788" t="s">
        <v>3247</v>
      </c>
      <c r="CPQ31" s="788" t="s">
        <v>3248</v>
      </c>
      <c r="CPR31" s="788" t="s">
        <v>3249</v>
      </c>
      <c r="CPS31" s="788" t="s">
        <v>3250</v>
      </c>
      <c r="CPT31" s="788" t="s">
        <v>3251</v>
      </c>
      <c r="CPU31" s="788" t="s">
        <v>3252</v>
      </c>
      <c r="CPV31" s="788" t="s">
        <v>3253</v>
      </c>
      <c r="CPW31" s="788" t="s">
        <v>3254</v>
      </c>
      <c r="CPX31" s="788" t="s">
        <v>3255</v>
      </c>
      <c r="CPY31" s="788" t="s">
        <v>3256</v>
      </c>
      <c r="CPZ31" s="788" t="s">
        <v>3257</v>
      </c>
      <c r="CQA31" s="788" t="s">
        <v>3258</v>
      </c>
      <c r="CQB31" s="788" t="s">
        <v>3259</v>
      </c>
      <c r="CQC31" s="788" t="s">
        <v>3260</v>
      </c>
      <c r="CQD31" s="788" t="s">
        <v>3261</v>
      </c>
      <c r="CQE31" s="788" t="s">
        <v>3262</v>
      </c>
      <c r="CQF31" s="788" t="s">
        <v>3263</v>
      </c>
      <c r="CQG31" s="788" t="s">
        <v>3264</v>
      </c>
      <c r="CQH31" s="788" t="s">
        <v>3265</v>
      </c>
      <c r="CQI31" s="788" t="s">
        <v>3266</v>
      </c>
      <c r="CQJ31" s="788" t="s">
        <v>3267</v>
      </c>
      <c r="CQK31" s="788" t="s">
        <v>3268</v>
      </c>
      <c r="CQL31" s="788" t="s">
        <v>3269</v>
      </c>
      <c r="CQM31" s="788" t="s">
        <v>3270</v>
      </c>
      <c r="CQN31" s="788" t="s">
        <v>3271</v>
      </c>
      <c r="CQO31" s="788" t="s">
        <v>3272</v>
      </c>
      <c r="CQP31" s="788" t="s">
        <v>3273</v>
      </c>
      <c r="CQQ31" s="788" t="s">
        <v>3274</v>
      </c>
      <c r="CQR31" s="788" t="s">
        <v>3275</v>
      </c>
      <c r="CQS31" s="788" t="s">
        <v>3276</v>
      </c>
      <c r="CQT31" s="788" t="s">
        <v>3277</v>
      </c>
      <c r="CQU31" s="788" t="s">
        <v>3278</v>
      </c>
      <c r="CQV31" s="788" t="s">
        <v>3279</v>
      </c>
      <c r="CQW31" s="788" t="s">
        <v>3280</v>
      </c>
      <c r="CQX31" s="788" t="s">
        <v>3281</v>
      </c>
      <c r="CQY31" s="788" t="s">
        <v>3282</v>
      </c>
      <c r="CQZ31" s="788" t="s">
        <v>3283</v>
      </c>
      <c r="CRA31" s="788" t="s">
        <v>3284</v>
      </c>
      <c r="CRB31" s="788" t="s">
        <v>3285</v>
      </c>
      <c r="CRC31" s="788" t="s">
        <v>3286</v>
      </c>
      <c r="CRD31" s="788" t="s">
        <v>3287</v>
      </c>
      <c r="CRE31" s="788" t="s">
        <v>3288</v>
      </c>
      <c r="CRF31" s="788" t="s">
        <v>3289</v>
      </c>
      <c r="CRG31" s="788" t="s">
        <v>3290</v>
      </c>
      <c r="CRH31" s="788" t="s">
        <v>3291</v>
      </c>
      <c r="CRI31" s="788" t="s">
        <v>3292</v>
      </c>
      <c r="CRJ31" s="788" t="s">
        <v>3293</v>
      </c>
      <c r="CRK31" s="788" t="s">
        <v>3294</v>
      </c>
      <c r="CRL31" s="788" t="s">
        <v>3295</v>
      </c>
      <c r="CRM31" s="788" t="s">
        <v>3296</v>
      </c>
      <c r="CRN31" s="788" t="s">
        <v>3297</v>
      </c>
      <c r="CRO31" s="788" t="s">
        <v>3298</v>
      </c>
      <c r="CRP31" s="788" t="s">
        <v>3299</v>
      </c>
      <c r="CRQ31" s="788" t="s">
        <v>3300</v>
      </c>
      <c r="CRR31" s="788" t="s">
        <v>3301</v>
      </c>
      <c r="CRS31" s="788" t="s">
        <v>3302</v>
      </c>
      <c r="CRT31" s="788" t="s">
        <v>3303</v>
      </c>
      <c r="CRU31" s="788" t="s">
        <v>3304</v>
      </c>
      <c r="CRV31" s="788" t="s">
        <v>3305</v>
      </c>
      <c r="CRW31" s="788" t="s">
        <v>3306</v>
      </c>
      <c r="CRX31" s="788" t="s">
        <v>3307</v>
      </c>
      <c r="CRY31" s="788" t="s">
        <v>3308</v>
      </c>
      <c r="CRZ31" s="788" t="s">
        <v>3309</v>
      </c>
      <c r="CSA31" s="788" t="s">
        <v>3310</v>
      </c>
      <c r="CSB31" s="788" t="s">
        <v>3311</v>
      </c>
      <c r="CSC31" s="788" t="s">
        <v>3312</v>
      </c>
      <c r="CSD31" s="788" t="s">
        <v>3313</v>
      </c>
      <c r="CSE31" s="788" t="s">
        <v>3314</v>
      </c>
      <c r="CSF31" s="788" t="s">
        <v>3315</v>
      </c>
      <c r="CSG31" s="788" t="s">
        <v>3316</v>
      </c>
      <c r="CSH31" s="788" t="s">
        <v>3317</v>
      </c>
      <c r="CSI31" s="788" t="s">
        <v>3318</v>
      </c>
      <c r="CSJ31" s="788" t="s">
        <v>3319</v>
      </c>
      <c r="CSK31" s="788" t="s">
        <v>3320</v>
      </c>
      <c r="CSL31" s="788" t="s">
        <v>3321</v>
      </c>
      <c r="CSM31" s="788" t="s">
        <v>3322</v>
      </c>
      <c r="CSN31" s="788" t="s">
        <v>3323</v>
      </c>
      <c r="CSO31" s="788" t="s">
        <v>3324</v>
      </c>
      <c r="CSP31" s="788" t="s">
        <v>3325</v>
      </c>
      <c r="CSQ31" s="788" t="s">
        <v>3326</v>
      </c>
      <c r="CSR31" s="788" t="s">
        <v>3327</v>
      </c>
      <c r="CSS31" s="788" t="s">
        <v>3328</v>
      </c>
      <c r="CST31" s="788" t="s">
        <v>3329</v>
      </c>
      <c r="CSU31" s="788" t="s">
        <v>3330</v>
      </c>
      <c r="CSV31" s="788" t="s">
        <v>3331</v>
      </c>
      <c r="CSW31" s="788" t="s">
        <v>3332</v>
      </c>
      <c r="CSX31" s="788" t="s">
        <v>3333</v>
      </c>
      <c r="CSY31" s="788" t="s">
        <v>3334</v>
      </c>
      <c r="CSZ31" s="788" t="s">
        <v>3335</v>
      </c>
      <c r="CTA31" s="788" t="s">
        <v>3336</v>
      </c>
      <c r="CTB31" s="788" t="s">
        <v>3337</v>
      </c>
      <c r="CTC31" s="788" t="s">
        <v>3338</v>
      </c>
      <c r="CTD31" s="788" t="s">
        <v>3339</v>
      </c>
      <c r="CTE31" s="788" t="s">
        <v>3340</v>
      </c>
      <c r="CTF31" s="788" t="s">
        <v>3341</v>
      </c>
      <c r="CTG31" s="788" t="s">
        <v>3342</v>
      </c>
      <c r="CTH31" s="788" t="s">
        <v>3343</v>
      </c>
      <c r="CTI31" s="788" t="s">
        <v>3344</v>
      </c>
      <c r="CTJ31" s="788" t="s">
        <v>3345</v>
      </c>
      <c r="CTK31" s="788" t="s">
        <v>3346</v>
      </c>
      <c r="CTL31" s="788" t="s">
        <v>3347</v>
      </c>
      <c r="CTM31" s="788" t="s">
        <v>3348</v>
      </c>
      <c r="CTN31" s="788" t="s">
        <v>3349</v>
      </c>
      <c r="CTO31" s="788" t="s">
        <v>3350</v>
      </c>
      <c r="CTP31" s="788" t="s">
        <v>3351</v>
      </c>
      <c r="CTQ31" s="788" t="s">
        <v>3352</v>
      </c>
      <c r="CTR31" s="788" t="s">
        <v>3353</v>
      </c>
      <c r="CTS31" s="788" t="s">
        <v>3354</v>
      </c>
      <c r="CTT31" s="788" t="s">
        <v>3355</v>
      </c>
      <c r="CTU31" s="788" t="s">
        <v>3356</v>
      </c>
      <c r="CTV31" s="788" t="s">
        <v>3357</v>
      </c>
      <c r="CTW31" s="788" t="s">
        <v>3358</v>
      </c>
      <c r="CTX31" s="788" t="s">
        <v>3359</v>
      </c>
      <c r="CTY31" s="788" t="s">
        <v>3360</v>
      </c>
      <c r="CTZ31" s="788" t="s">
        <v>3361</v>
      </c>
      <c r="CUA31" s="788" t="s">
        <v>3362</v>
      </c>
      <c r="CUB31" s="788" t="s">
        <v>3363</v>
      </c>
      <c r="CUC31" s="788" t="s">
        <v>3364</v>
      </c>
      <c r="CUD31" s="788" t="s">
        <v>3365</v>
      </c>
      <c r="CUE31" s="788" t="s">
        <v>3366</v>
      </c>
      <c r="CUF31" s="788" t="s">
        <v>3367</v>
      </c>
      <c r="CUG31" s="788" t="s">
        <v>3368</v>
      </c>
      <c r="CUH31" s="788" t="s">
        <v>3369</v>
      </c>
      <c r="CUI31" s="788" t="s">
        <v>3370</v>
      </c>
      <c r="CUJ31" s="788" t="s">
        <v>3371</v>
      </c>
      <c r="CUK31" s="788" t="s">
        <v>3372</v>
      </c>
      <c r="CUL31" s="788" t="s">
        <v>3373</v>
      </c>
      <c r="CUM31" s="788" t="s">
        <v>3374</v>
      </c>
      <c r="CUN31" s="788" t="s">
        <v>3375</v>
      </c>
      <c r="CUO31" s="788" t="s">
        <v>3376</v>
      </c>
      <c r="CUP31" s="788" t="s">
        <v>3377</v>
      </c>
      <c r="CUQ31" s="788" t="s">
        <v>3378</v>
      </c>
      <c r="CUR31" s="788" t="s">
        <v>3379</v>
      </c>
      <c r="CUS31" s="788" t="s">
        <v>3380</v>
      </c>
      <c r="CUT31" s="788" t="s">
        <v>3381</v>
      </c>
      <c r="CUU31" s="788" t="s">
        <v>3382</v>
      </c>
      <c r="CUV31" s="788" t="s">
        <v>3383</v>
      </c>
      <c r="CUW31" s="788" t="s">
        <v>3384</v>
      </c>
      <c r="CUX31" s="788" t="s">
        <v>3385</v>
      </c>
      <c r="CUY31" s="788" t="s">
        <v>3386</v>
      </c>
      <c r="CUZ31" s="788" t="s">
        <v>3387</v>
      </c>
      <c r="CVA31" s="788" t="s">
        <v>3388</v>
      </c>
      <c r="CVB31" s="788" t="s">
        <v>3389</v>
      </c>
      <c r="CVC31" s="788" t="s">
        <v>3390</v>
      </c>
      <c r="CVD31" s="788" t="s">
        <v>3391</v>
      </c>
      <c r="CVE31" s="788" t="s">
        <v>3392</v>
      </c>
      <c r="CVF31" s="788" t="s">
        <v>3393</v>
      </c>
      <c r="CVG31" s="788" t="s">
        <v>3394</v>
      </c>
      <c r="CVH31" s="788" t="s">
        <v>3395</v>
      </c>
      <c r="CVI31" s="788" t="s">
        <v>3396</v>
      </c>
      <c r="CVJ31" s="788" t="s">
        <v>3397</v>
      </c>
      <c r="CVK31" s="788" t="s">
        <v>3398</v>
      </c>
      <c r="CVL31" s="788" t="s">
        <v>3399</v>
      </c>
      <c r="CVM31" s="788" t="s">
        <v>3400</v>
      </c>
      <c r="CVN31" s="788" t="s">
        <v>3401</v>
      </c>
      <c r="CVO31" s="788" t="s">
        <v>3402</v>
      </c>
      <c r="CVP31" s="788" t="s">
        <v>3403</v>
      </c>
      <c r="CVQ31" s="788" t="s">
        <v>3404</v>
      </c>
      <c r="CVR31" s="788" t="s">
        <v>3405</v>
      </c>
      <c r="CVS31" s="788" t="s">
        <v>3406</v>
      </c>
      <c r="CVT31" s="788" t="s">
        <v>3407</v>
      </c>
      <c r="CVU31" s="788" t="s">
        <v>3408</v>
      </c>
      <c r="CVV31" s="788" t="s">
        <v>3409</v>
      </c>
      <c r="CVW31" s="788" t="s">
        <v>3410</v>
      </c>
      <c r="CVX31" s="788" t="s">
        <v>3411</v>
      </c>
      <c r="CVY31" s="788" t="s">
        <v>3412</v>
      </c>
      <c r="CVZ31" s="788" t="s">
        <v>3413</v>
      </c>
      <c r="CWA31" s="788" t="s">
        <v>3414</v>
      </c>
      <c r="CWB31" s="788" t="s">
        <v>3415</v>
      </c>
      <c r="CWC31" s="788" t="s">
        <v>3416</v>
      </c>
      <c r="CWD31" s="788" t="s">
        <v>3417</v>
      </c>
      <c r="CWE31" s="788" t="s">
        <v>3418</v>
      </c>
      <c r="CWF31" s="788" t="s">
        <v>3419</v>
      </c>
      <c r="CWG31" s="788" t="s">
        <v>3420</v>
      </c>
      <c r="CWH31" s="788" t="s">
        <v>3421</v>
      </c>
      <c r="CWI31" s="788" t="s">
        <v>3422</v>
      </c>
      <c r="CWJ31" s="788" t="s">
        <v>3423</v>
      </c>
      <c r="CWK31" s="788" t="s">
        <v>3424</v>
      </c>
      <c r="CWL31" s="788" t="s">
        <v>3425</v>
      </c>
      <c r="CWM31" s="788" t="s">
        <v>3426</v>
      </c>
      <c r="CWN31" s="788" t="s">
        <v>3427</v>
      </c>
      <c r="CWO31" s="788" t="s">
        <v>3428</v>
      </c>
      <c r="CWP31" s="788" t="s">
        <v>3429</v>
      </c>
      <c r="CWQ31" s="788" t="s">
        <v>3430</v>
      </c>
      <c r="CWR31" s="788" t="s">
        <v>3431</v>
      </c>
      <c r="CWS31" s="788" t="s">
        <v>3432</v>
      </c>
      <c r="CWT31" s="788" t="s">
        <v>3433</v>
      </c>
      <c r="CWU31" s="788" t="s">
        <v>3434</v>
      </c>
      <c r="CWV31" s="788" t="s">
        <v>3435</v>
      </c>
      <c r="CWW31" s="788" t="s">
        <v>3436</v>
      </c>
      <c r="CWX31" s="788" t="s">
        <v>3437</v>
      </c>
      <c r="CWY31" s="788" t="s">
        <v>3438</v>
      </c>
      <c r="CWZ31" s="788" t="s">
        <v>3439</v>
      </c>
      <c r="CXA31" s="788" t="s">
        <v>3440</v>
      </c>
      <c r="CXB31" s="788" t="s">
        <v>3441</v>
      </c>
      <c r="CXC31" s="788" t="s">
        <v>3442</v>
      </c>
      <c r="CXD31" s="788" t="s">
        <v>3443</v>
      </c>
      <c r="CXE31" s="788" t="s">
        <v>3444</v>
      </c>
      <c r="CXF31" s="788" t="s">
        <v>3445</v>
      </c>
      <c r="CXG31" s="788" t="s">
        <v>3446</v>
      </c>
      <c r="CXH31" s="788" t="s">
        <v>3447</v>
      </c>
      <c r="CXI31" s="788" t="s">
        <v>3448</v>
      </c>
      <c r="CXJ31" s="788" t="s">
        <v>3449</v>
      </c>
      <c r="CXK31" s="788" t="s">
        <v>3450</v>
      </c>
      <c r="CXL31" s="788" t="s">
        <v>3451</v>
      </c>
      <c r="CXM31" s="788" t="s">
        <v>3452</v>
      </c>
      <c r="CXN31" s="788" t="s">
        <v>3453</v>
      </c>
      <c r="CXO31" s="788" t="s">
        <v>3454</v>
      </c>
      <c r="CXP31" s="788" t="s">
        <v>3455</v>
      </c>
      <c r="CXQ31" s="788" t="s">
        <v>3456</v>
      </c>
      <c r="CXR31" s="788" t="s">
        <v>3457</v>
      </c>
      <c r="CXS31" s="788" t="s">
        <v>3458</v>
      </c>
      <c r="CXT31" s="788" t="s">
        <v>3459</v>
      </c>
      <c r="CXU31" s="788" t="s">
        <v>3460</v>
      </c>
      <c r="CXV31" s="788" t="s">
        <v>3461</v>
      </c>
      <c r="CXW31" s="788" t="s">
        <v>3462</v>
      </c>
      <c r="CXX31" s="788" t="s">
        <v>3463</v>
      </c>
      <c r="CXY31" s="788" t="s">
        <v>3464</v>
      </c>
      <c r="CXZ31" s="788" t="s">
        <v>3465</v>
      </c>
      <c r="CYA31" s="788" t="s">
        <v>3466</v>
      </c>
      <c r="CYB31" s="788" t="s">
        <v>3467</v>
      </c>
      <c r="CYC31" s="788" t="s">
        <v>3468</v>
      </c>
      <c r="CYD31" s="788" t="s">
        <v>3469</v>
      </c>
      <c r="CYE31" s="788" t="s">
        <v>3470</v>
      </c>
      <c r="CYF31" s="788" t="s">
        <v>3471</v>
      </c>
      <c r="CYG31" s="788" t="s">
        <v>3472</v>
      </c>
      <c r="CYH31" s="788" t="s">
        <v>3473</v>
      </c>
      <c r="CYI31" s="788" t="s">
        <v>3474</v>
      </c>
      <c r="CYJ31" s="788" t="s">
        <v>3475</v>
      </c>
      <c r="CYK31" s="788" t="s">
        <v>3476</v>
      </c>
      <c r="CYL31" s="788" t="s">
        <v>3477</v>
      </c>
      <c r="CYM31" s="788" t="s">
        <v>3478</v>
      </c>
      <c r="CYN31" s="788" t="s">
        <v>3479</v>
      </c>
      <c r="CYO31" s="788" t="s">
        <v>3480</v>
      </c>
      <c r="CYP31" s="788" t="s">
        <v>3481</v>
      </c>
      <c r="CYQ31" s="788" t="s">
        <v>3482</v>
      </c>
      <c r="CYR31" s="788" t="s">
        <v>3483</v>
      </c>
      <c r="CYS31" s="788" t="s">
        <v>3484</v>
      </c>
      <c r="CYT31" s="788" t="s">
        <v>3485</v>
      </c>
      <c r="CYU31" s="788" t="s">
        <v>3486</v>
      </c>
      <c r="CYV31" s="788" t="s">
        <v>3487</v>
      </c>
      <c r="CYW31" s="788" t="s">
        <v>3488</v>
      </c>
      <c r="CYX31" s="788" t="s">
        <v>3489</v>
      </c>
      <c r="CYY31" s="788" t="s">
        <v>3490</v>
      </c>
      <c r="CYZ31" s="788" t="s">
        <v>3491</v>
      </c>
      <c r="CZA31" s="788" t="s">
        <v>3492</v>
      </c>
      <c r="CZB31" s="788" t="s">
        <v>3493</v>
      </c>
      <c r="CZC31" s="788" t="s">
        <v>3494</v>
      </c>
      <c r="CZD31" s="788" t="s">
        <v>3495</v>
      </c>
      <c r="CZE31" s="788" t="s">
        <v>3496</v>
      </c>
      <c r="CZF31" s="788" t="s">
        <v>3497</v>
      </c>
      <c r="CZG31" s="788" t="s">
        <v>3498</v>
      </c>
      <c r="CZH31" s="788" t="s">
        <v>3499</v>
      </c>
      <c r="CZI31" s="788" t="s">
        <v>3500</v>
      </c>
      <c r="CZJ31" s="788" t="s">
        <v>3501</v>
      </c>
      <c r="CZK31" s="788" t="s">
        <v>3502</v>
      </c>
      <c r="CZL31" s="788" t="s">
        <v>3503</v>
      </c>
      <c r="CZM31" s="788" t="s">
        <v>3504</v>
      </c>
      <c r="CZN31" s="788" t="s">
        <v>3505</v>
      </c>
      <c r="CZO31" s="788" t="s">
        <v>3506</v>
      </c>
      <c r="CZP31" s="788" t="s">
        <v>3507</v>
      </c>
      <c r="CZQ31" s="788" t="s">
        <v>3508</v>
      </c>
      <c r="CZR31" s="788" t="s">
        <v>3509</v>
      </c>
      <c r="CZS31" s="788" t="s">
        <v>3510</v>
      </c>
      <c r="CZT31" s="788" t="s">
        <v>3511</v>
      </c>
      <c r="CZU31" s="788" t="s">
        <v>3512</v>
      </c>
      <c r="CZV31" s="788" t="s">
        <v>3513</v>
      </c>
      <c r="CZW31" s="788" t="s">
        <v>3514</v>
      </c>
      <c r="CZX31" s="788" t="s">
        <v>3515</v>
      </c>
      <c r="CZY31" s="788" t="s">
        <v>3516</v>
      </c>
      <c r="CZZ31" s="788" t="s">
        <v>3517</v>
      </c>
      <c r="DAA31" s="788" t="s">
        <v>3518</v>
      </c>
      <c r="DAB31" s="788" t="s">
        <v>3519</v>
      </c>
      <c r="DAC31" s="788" t="s">
        <v>3520</v>
      </c>
      <c r="DAD31" s="788" t="s">
        <v>3521</v>
      </c>
      <c r="DAE31" s="788" t="s">
        <v>3522</v>
      </c>
      <c r="DAF31" s="788" t="s">
        <v>3523</v>
      </c>
      <c r="DAG31" s="788" t="s">
        <v>3524</v>
      </c>
      <c r="DAH31" s="788" t="s">
        <v>3525</v>
      </c>
      <c r="DAI31" s="788" t="s">
        <v>3526</v>
      </c>
      <c r="DAJ31" s="788" t="s">
        <v>3527</v>
      </c>
      <c r="DAK31" s="788" t="s">
        <v>3528</v>
      </c>
      <c r="DAL31" s="788" t="s">
        <v>3529</v>
      </c>
      <c r="DAM31" s="788" t="s">
        <v>3530</v>
      </c>
      <c r="DAN31" s="788" t="s">
        <v>3531</v>
      </c>
      <c r="DAO31" s="788" t="s">
        <v>3532</v>
      </c>
      <c r="DAP31" s="788" t="s">
        <v>3533</v>
      </c>
      <c r="DAQ31" s="788" t="s">
        <v>3534</v>
      </c>
      <c r="DAR31" s="788" t="s">
        <v>3535</v>
      </c>
      <c r="DAS31" s="788" t="s">
        <v>3536</v>
      </c>
      <c r="DAT31" s="788" t="s">
        <v>3537</v>
      </c>
      <c r="DAU31" s="788" t="s">
        <v>3538</v>
      </c>
      <c r="DAV31" s="788" t="s">
        <v>3539</v>
      </c>
      <c r="DAW31" s="788" t="s">
        <v>3540</v>
      </c>
      <c r="DAX31" s="788" t="s">
        <v>3541</v>
      </c>
      <c r="DAY31" s="788" t="s">
        <v>3542</v>
      </c>
      <c r="DAZ31" s="788" t="s">
        <v>3543</v>
      </c>
      <c r="DBA31" s="788" t="s">
        <v>3544</v>
      </c>
      <c r="DBB31" s="788" t="s">
        <v>3545</v>
      </c>
      <c r="DBC31" s="788" t="s">
        <v>3546</v>
      </c>
      <c r="DBD31" s="788" t="s">
        <v>3547</v>
      </c>
      <c r="DBE31" s="788" t="s">
        <v>3548</v>
      </c>
      <c r="DBF31" s="788" t="s">
        <v>3549</v>
      </c>
      <c r="DBG31" s="788" t="s">
        <v>3550</v>
      </c>
      <c r="DBH31" s="788" t="s">
        <v>3551</v>
      </c>
      <c r="DBI31" s="788" t="s">
        <v>3552</v>
      </c>
      <c r="DBJ31" s="788" t="s">
        <v>3553</v>
      </c>
      <c r="DBK31" s="788" t="s">
        <v>3554</v>
      </c>
      <c r="DBL31" s="788" t="s">
        <v>3555</v>
      </c>
      <c r="DBM31" s="788" t="s">
        <v>3556</v>
      </c>
      <c r="DBN31" s="788" t="s">
        <v>3557</v>
      </c>
      <c r="DBO31" s="788" t="s">
        <v>3558</v>
      </c>
      <c r="DBP31" s="788" t="s">
        <v>3559</v>
      </c>
      <c r="DBQ31" s="788" t="s">
        <v>3560</v>
      </c>
      <c r="DBR31" s="788" t="s">
        <v>3561</v>
      </c>
      <c r="DBS31" s="788" t="s">
        <v>3562</v>
      </c>
      <c r="DBT31" s="788" t="s">
        <v>3563</v>
      </c>
      <c r="DBU31" s="788" t="s">
        <v>3564</v>
      </c>
      <c r="DBV31" s="788" t="s">
        <v>3565</v>
      </c>
      <c r="DBW31" s="788" t="s">
        <v>3566</v>
      </c>
      <c r="DBX31" s="788" t="s">
        <v>3567</v>
      </c>
      <c r="DBY31" s="788" t="s">
        <v>3568</v>
      </c>
      <c r="DBZ31" s="788" t="s">
        <v>3569</v>
      </c>
      <c r="DCA31" s="788" t="s">
        <v>3570</v>
      </c>
      <c r="DCB31" s="788" t="s">
        <v>3571</v>
      </c>
      <c r="DCC31" s="788" t="s">
        <v>3572</v>
      </c>
      <c r="DCD31" s="788" t="s">
        <v>3573</v>
      </c>
      <c r="DCE31" s="788" t="s">
        <v>3574</v>
      </c>
      <c r="DCF31" s="788" t="s">
        <v>3575</v>
      </c>
      <c r="DCG31" s="788" t="s">
        <v>3576</v>
      </c>
      <c r="DCH31" s="788" t="s">
        <v>3577</v>
      </c>
      <c r="DCI31" s="788" t="s">
        <v>3578</v>
      </c>
      <c r="DCJ31" s="788" t="s">
        <v>3579</v>
      </c>
      <c r="DCK31" s="788" t="s">
        <v>3580</v>
      </c>
      <c r="DCL31" s="788" t="s">
        <v>3581</v>
      </c>
      <c r="DCM31" s="788" t="s">
        <v>3582</v>
      </c>
      <c r="DCN31" s="788" t="s">
        <v>3583</v>
      </c>
      <c r="DCO31" s="788" t="s">
        <v>3584</v>
      </c>
      <c r="DCP31" s="788" t="s">
        <v>3585</v>
      </c>
      <c r="DCQ31" s="788" t="s">
        <v>3586</v>
      </c>
      <c r="DCR31" s="788" t="s">
        <v>3587</v>
      </c>
      <c r="DCS31" s="788" t="s">
        <v>3588</v>
      </c>
      <c r="DCT31" s="788" t="s">
        <v>3589</v>
      </c>
      <c r="DCU31" s="788" t="s">
        <v>3590</v>
      </c>
      <c r="DCV31" s="788" t="s">
        <v>3591</v>
      </c>
      <c r="DCW31" s="788" t="s">
        <v>3592</v>
      </c>
      <c r="DCX31" s="788" t="s">
        <v>3593</v>
      </c>
      <c r="DCY31" s="788" t="s">
        <v>3594</v>
      </c>
      <c r="DCZ31" s="788" t="s">
        <v>3595</v>
      </c>
      <c r="DDA31" s="788" t="s">
        <v>3596</v>
      </c>
      <c r="DDB31" s="788" t="s">
        <v>3597</v>
      </c>
      <c r="DDC31" s="788" t="s">
        <v>3598</v>
      </c>
      <c r="DDD31" s="788" t="s">
        <v>3599</v>
      </c>
      <c r="DDE31" s="788" t="s">
        <v>3600</v>
      </c>
      <c r="DDF31" s="788" t="s">
        <v>3601</v>
      </c>
      <c r="DDG31" s="788" t="s">
        <v>3602</v>
      </c>
      <c r="DDH31" s="788" t="s">
        <v>3603</v>
      </c>
      <c r="DDI31" s="788" t="s">
        <v>3604</v>
      </c>
      <c r="DDJ31" s="788" t="s">
        <v>3605</v>
      </c>
      <c r="DDK31" s="788" t="s">
        <v>3606</v>
      </c>
      <c r="DDL31" s="788" t="s">
        <v>3607</v>
      </c>
      <c r="DDM31" s="788" t="s">
        <v>3608</v>
      </c>
      <c r="DDN31" s="788" t="s">
        <v>3609</v>
      </c>
      <c r="DDO31" s="788" t="s">
        <v>3610</v>
      </c>
      <c r="DDP31" s="788" t="s">
        <v>3611</v>
      </c>
      <c r="DDQ31" s="788" t="s">
        <v>3612</v>
      </c>
      <c r="DDR31" s="788" t="s">
        <v>3613</v>
      </c>
      <c r="DDS31" s="788" t="s">
        <v>3614</v>
      </c>
      <c r="DDT31" s="788" t="s">
        <v>3615</v>
      </c>
      <c r="DDU31" s="788" t="s">
        <v>3616</v>
      </c>
      <c r="DDV31" s="788" t="s">
        <v>3617</v>
      </c>
      <c r="DDW31" s="788" t="s">
        <v>3618</v>
      </c>
      <c r="DDX31" s="788" t="s">
        <v>3619</v>
      </c>
      <c r="DDY31" s="788" t="s">
        <v>3620</v>
      </c>
      <c r="DDZ31" s="788" t="s">
        <v>3621</v>
      </c>
      <c r="DEA31" s="788" t="s">
        <v>3622</v>
      </c>
      <c r="DEB31" s="788" t="s">
        <v>3623</v>
      </c>
      <c r="DEC31" s="788" t="s">
        <v>3624</v>
      </c>
      <c r="DED31" s="788" t="s">
        <v>3625</v>
      </c>
      <c r="DEE31" s="788" t="s">
        <v>3626</v>
      </c>
      <c r="DEF31" s="788" t="s">
        <v>3627</v>
      </c>
      <c r="DEG31" s="788" t="s">
        <v>3628</v>
      </c>
      <c r="DEH31" s="788" t="s">
        <v>3629</v>
      </c>
      <c r="DEI31" s="788" t="s">
        <v>3630</v>
      </c>
      <c r="DEJ31" s="788" t="s">
        <v>3631</v>
      </c>
      <c r="DEK31" s="788" t="s">
        <v>3632</v>
      </c>
      <c r="DEL31" s="788" t="s">
        <v>3633</v>
      </c>
      <c r="DEM31" s="788" t="s">
        <v>3634</v>
      </c>
      <c r="DEN31" s="788" t="s">
        <v>3635</v>
      </c>
      <c r="DEO31" s="788" t="s">
        <v>3636</v>
      </c>
      <c r="DEP31" s="788" t="s">
        <v>3637</v>
      </c>
      <c r="DEQ31" s="788" t="s">
        <v>3638</v>
      </c>
      <c r="DER31" s="788" t="s">
        <v>3639</v>
      </c>
      <c r="DES31" s="788" t="s">
        <v>3640</v>
      </c>
      <c r="DET31" s="788" t="s">
        <v>3641</v>
      </c>
      <c r="DEU31" s="788" t="s">
        <v>3642</v>
      </c>
      <c r="DEV31" s="788" t="s">
        <v>3643</v>
      </c>
      <c r="DEW31" s="788" t="s">
        <v>3644</v>
      </c>
      <c r="DEX31" s="788" t="s">
        <v>3645</v>
      </c>
      <c r="DEY31" s="788" t="s">
        <v>3646</v>
      </c>
      <c r="DEZ31" s="788" t="s">
        <v>3647</v>
      </c>
      <c r="DFA31" s="788" t="s">
        <v>3648</v>
      </c>
      <c r="DFB31" s="788" t="s">
        <v>3649</v>
      </c>
      <c r="DFC31" s="788" t="s">
        <v>3650</v>
      </c>
      <c r="DFD31" s="788" t="s">
        <v>3651</v>
      </c>
      <c r="DFE31" s="788" t="s">
        <v>3652</v>
      </c>
      <c r="DFF31" s="788" t="s">
        <v>3653</v>
      </c>
      <c r="DFG31" s="788" t="s">
        <v>3654</v>
      </c>
      <c r="DFH31" s="788" t="s">
        <v>3655</v>
      </c>
      <c r="DFI31" s="788" t="s">
        <v>3656</v>
      </c>
      <c r="DFJ31" s="788" t="s">
        <v>3657</v>
      </c>
      <c r="DFK31" s="788" t="s">
        <v>3658</v>
      </c>
      <c r="DFL31" s="788" t="s">
        <v>3659</v>
      </c>
      <c r="DFM31" s="788" t="s">
        <v>3660</v>
      </c>
      <c r="DFN31" s="788" t="s">
        <v>3661</v>
      </c>
      <c r="DFO31" s="788" t="s">
        <v>3662</v>
      </c>
      <c r="DFP31" s="788" t="s">
        <v>3663</v>
      </c>
      <c r="DFQ31" s="788" t="s">
        <v>3664</v>
      </c>
      <c r="DFR31" s="788" t="s">
        <v>3665</v>
      </c>
      <c r="DFS31" s="788" t="s">
        <v>3666</v>
      </c>
      <c r="DFT31" s="788" t="s">
        <v>3667</v>
      </c>
      <c r="DFU31" s="788" t="s">
        <v>3668</v>
      </c>
      <c r="DFV31" s="788" t="s">
        <v>3669</v>
      </c>
      <c r="DFW31" s="788" t="s">
        <v>3670</v>
      </c>
      <c r="DFX31" s="788" t="s">
        <v>3671</v>
      </c>
      <c r="DFY31" s="788" t="s">
        <v>3672</v>
      </c>
      <c r="DFZ31" s="788" t="s">
        <v>3673</v>
      </c>
      <c r="DGA31" s="788" t="s">
        <v>3674</v>
      </c>
      <c r="DGB31" s="788" t="s">
        <v>3675</v>
      </c>
      <c r="DGC31" s="788" t="s">
        <v>3676</v>
      </c>
      <c r="DGD31" s="788" t="s">
        <v>3677</v>
      </c>
      <c r="DGE31" s="788" t="s">
        <v>3678</v>
      </c>
      <c r="DGF31" s="788" t="s">
        <v>3679</v>
      </c>
      <c r="DGG31" s="788" t="s">
        <v>3680</v>
      </c>
      <c r="DGH31" s="788" t="s">
        <v>3681</v>
      </c>
      <c r="DGI31" s="788" t="s">
        <v>3682</v>
      </c>
      <c r="DGJ31" s="788" t="s">
        <v>3683</v>
      </c>
      <c r="DGK31" s="788" t="s">
        <v>3684</v>
      </c>
      <c r="DGL31" s="788" t="s">
        <v>3685</v>
      </c>
      <c r="DGM31" s="788" t="s">
        <v>3686</v>
      </c>
      <c r="DGN31" s="788" t="s">
        <v>3687</v>
      </c>
      <c r="DGO31" s="788" t="s">
        <v>3688</v>
      </c>
      <c r="DGP31" s="788" t="s">
        <v>3689</v>
      </c>
      <c r="DGQ31" s="788" t="s">
        <v>3690</v>
      </c>
      <c r="DGR31" s="788" t="s">
        <v>3691</v>
      </c>
      <c r="DGS31" s="788" t="s">
        <v>3692</v>
      </c>
      <c r="DGT31" s="788" t="s">
        <v>3693</v>
      </c>
      <c r="DGU31" s="788" t="s">
        <v>3694</v>
      </c>
      <c r="DGV31" s="788" t="s">
        <v>3695</v>
      </c>
      <c r="DGW31" s="788" t="s">
        <v>3696</v>
      </c>
      <c r="DGX31" s="788" t="s">
        <v>3697</v>
      </c>
      <c r="DGY31" s="788" t="s">
        <v>3698</v>
      </c>
      <c r="DGZ31" s="788" t="s">
        <v>3699</v>
      </c>
      <c r="DHA31" s="788" t="s">
        <v>3700</v>
      </c>
      <c r="DHB31" s="788" t="s">
        <v>3701</v>
      </c>
      <c r="DHC31" s="788" t="s">
        <v>3702</v>
      </c>
      <c r="DHD31" s="788" t="s">
        <v>3703</v>
      </c>
      <c r="DHE31" s="788" t="s">
        <v>3704</v>
      </c>
      <c r="DHF31" s="788" t="s">
        <v>3705</v>
      </c>
      <c r="DHG31" s="788" t="s">
        <v>3706</v>
      </c>
      <c r="DHH31" s="788" t="s">
        <v>3707</v>
      </c>
      <c r="DHI31" s="788" t="s">
        <v>3708</v>
      </c>
      <c r="DHJ31" s="788" t="s">
        <v>3709</v>
      </c>
      <c r="DHK31" s="788" t="s">
        <v>3710</v>
      </c>
      <c r="DHL31" s="788" t="s">
        <v>3711</v>
      </c>
      <c r="DHM31" s="788" t="s">
        <v>3712</v>
      </c>
      <c r="DHN31" s="788" t="s">
        <v>3713</v>
      </c>
      <c r="DHO31" s="788" t="s">
        <v>3714</v>
      </c>
      <c r="DHP31" s="788" t="s">
        <v>3715</v>
      </c>
      <c r="DHQ31" s="788" t="s">
        <v>3716</v>
      </c>
      <c r="DHR31" s="788" t="s">
        <v>3717</v>
      </c>
      <c r="DHS31" s="788" t="s">
        <v>3718</v>
      </c>
      <c r="DHT31" s="788" t="s">
        <v>3719</v>
      </c>
      <c r="DHU31" s="788" t="s">
        <v>3720</v>
      </c>
      <c r="DHV31" s="788" t="s">
        <v>3721</v>
      </c>
      <c r="DHW31" s="788" t="s">
        <v>3722</v>
      </c>
      <c r="DHX31" s="788" t="s">
        <v>3723</v>
      </c>
      <c r="DHY31" s="788" t="s">
        <v>3724</v>
      </c>
      <c r="DHZ31" s="788" t="s">
        <v>3725</v>
      </c>
      <c r="DIA31" s="788" t="s">
        <v>3726</v>
      </c>
      <c r="DIB31" s="788" t="s">
        <v>3727</v>
      </c>
      <c r="DIC31" s="788" t="s">
        <v>3728</v>
      </c>
      <c r="DID31" s="788" t="s">
        <v>3729</v>
      </c>
      <c r="DIE31" s="788" t="s">
        <v>3730</v>
      </c>
      <c r="DIF31" s="788" t="s">
        <v>3731</v>
      </c>
      <c r="DIG31" s="788" t="s">
        <v>3732</v>
      </c>
      <c r="DIH31" s="788" t="s">
        <v>3733</v>
      </c>
      <c r="DII31" s="788" t="s">
        <v>3734</v>
      </c>
      <c r="DIJ31" s="788" t="s">
        <v>3735</v>
      </c>
      <c r="DIK31" s="788" t="s">
        <v>3736</v>
      </c>
      <c r="DIL31" s="788" t="s">
        <v>3737</v>
      </c>
      <c r="DIM31" s="788" t="s">
        <v>3738</v>
      </c>
      <c r="DIN31" s="788" t="s">
        <v>3739</v>
      </c>
      <c r="DIO31" s="788" t="s">
        <v>3740</v>
      </c>
      <c r="DIP31" s="788" t="s">
        <v>3741</v>
      </c>
      <c r="DIQ31" s="788" t="s">
        <v>3742</v>
      </c>
      <c r="DIR31" s="788" t="s">
        <v>3743</v>
      </c>
      <c r="DIS31" s="788" t="s">
        <v>3744</v>
      </c>
      <c r="DIT31" s="788" t="s">
        <v>3745</v>
      </c>
      <c r="DIU31" s="788" t="s">
        <v>3746</v>
      </c>
      <c r="DIV31" s="788" t="s">
        <v>3747</v>
      </c>
      <c r="DIW31" s="788" t="s">
        <v>3748</v>
      </c>
      <c r="DIX31" s="788" t="s">
        <v>3749</v>
      </c>
      <c r="DIY31" s="788" t="s">
        <v>3750</v>
      </c>
      <c r="DIZ31" s="788" t="s">
        <v>3751</v>
      </c>
      <c r="DJA31" s="788" t="s">
        <v>3752</v>
      </c>
      <c r="DJB31" s="788" t="s">
        <v>3753</v>
      </c>
      <c r="DJC31" s="788" t="s">
        <v>3754</v>
      </c>
      <c r="DJD31" s="788" t="s">
        <v>3755</v>
      </c>
      <c r="DJE31" s="788" t="s">
        <v>3756</v>
      </c>
      <c r="DJF31" s="788" t="s">
        <v>3757</v>
      </c>
      <c r="DJG31" s="788" t="s">
        <v>3758</v>
      </c>
      <c r="DJH31" s="788" t="s">
        <v>3759</v>
      </c>
      <c r="DJI31" s="788" t="s">
        <v>3760</v>
      </c>
      <c r="DJJ31" s="788" t="s">
        <v>3761</v>
      </c>
      <c r="DJK31" s="788" t="s">
        <v>3762</v>
      </c>
      <c r="DJL31" s="788" t="s">
        <v>3763</v>
      </c>
      <c r="DJM31" s="788" t="s">
        <v>3764</v>
      </c>
      <c r="DJN31" s="788" t="s">
        <v>3765</v>
      </c>
      <c r="DJO31" s="788" t="s">
        <v>3766</v>
      </c>
      <c r="DJP31" s="788" t="s">
        <v>3767</v>
      </c>
      <c r="DJQ31" s="788" t="s">
        <v>3768</v>
      </c>
      <c r="DJR31" s="788" t="s">
        <v>3769</v>
      </c>
      <c r="DJS31" s="788" t="s">
        <v>3770</v>
      </c>
      <c r="DJT31" s="788" t="s">
        <v>3771</v>
      </c>
      <c r="DJU31" s="788" t="s">
        <v>3772</v>
      </c>
      <c r="DJV31" s="788" t="s">
        <v>3773</v>
      </c>
      <c r="DJW31" s="788" t="s">
        <v>3774</v>
      </c>
      <c r="DJX31" s="788" t="s">
        <v>3775</v>
      </c>
      <c r="DJY31" s="788" t="s">
        <v>3776</v>
      </c>
      <c r="DJZ31" s="788" t="s">
        <v>3777</v>
      </c>
      <c r="DKA31" s="788" t="s">
        <v>3778</v>
      </c>
      <c r="DKB31" s="788" t="s">
        <v>3779</v>
      </c>
      <c r="DKC31" s="788" t="s">
        <v>3780</v>
      </c>
      <c r="DKD31" s="788" t="s">
        <v>3781</v>
      </c>
      <c r="DKE31" s="788" t="s">
        <v>3782</v>
      </c>
      <c r="DKF31" s="788" t="s">
        <v>3783</v>
      </c>
      <c r="DKG31" s="788" t="s">
        <v>3784</v>
      </c>
      <c r="DKH31" s="788" t="s">
        <v>3785</v>
      </c>
      <c r="DKI31" s="788" t="s">
        <v>3786</v>
      </c>
      <c r="DKJ31" s="788" t="s">
        <v>3787</v>
      </c>
      <c r="DKK31" s="788" t="s">
        <v>3788</v>
      </c>
      <c r="DKL31" s="788" t="s">
        <v>3789</v>
      </c>
      <c r="DKM31" s="788" t="s">
        <v>3790</v>
      </c>
      <c r="DKN31" s="788" t="s">
        <v>3791</v>
      </c>
      <c r="DKO31" s="788" t="s">
        <v>3792</v>
      </c>
      <c r="DKP31" s="788" t="s">
        <v>3793</v>
      </c>
      <c r="DKQ31" s="788" t="s">
        <v>3794</v>
      </c>
      <c r="DKR31" s="788" t="s">
        <v>3795</v>
      </c>
      <c r="DKS31" s="788" t="s">
        <v>3796</v>
      </c>
      <c r="DKT31" s="788" t="s">
        <v>3797</v>
      </c>
      <c r="DKU31" s="788" t="s">
        <v>3798</v>
      </c>
      <c r="DKV31" s="788" t="s">
        <v>3799</v>
      </c>
      <c r="DKW31" s="788" t="s">
        <v>3800</v>
      </c>
      <c r="DKX31" s="788" t="s">
        <v>3801</v>
      </c>
      <c r="DKY31" s="788" t="s">
        <v>3802</v>
      </c>
      <c r="DKZ31" s="788" t="s">
        <v>3803</v>
      </c>
      <c r="DLA31" s="788" t="s">
        <v>3804</v>
      </c>
      <c r="DLB31" s="788" t="s">
        <v>3805</v>
      </c>
      <c r="DLC31" s="788" t="s">
        <v>3806</v>
      </c>
      <c r="DLD31" s="788" t="s">
        <v>3807</v>
      </c>
      <c r="DLE31" s="788" t="s">
        <v>3808</v>
      </c>
      <c r="DLF31" s="788" t="s">
        <v>3809</v>
      </c>
      <c r="DLG31" s="788" t="s">
        <v>3810</v>
      </c>
      <c r="DLH31" s="788" t="s">
        <v>3811</v>
      </c>
      <c r="DLI31" s="788" t="s">
        <v>3812</v>
      </c>
      <c r="DLJ31" s="788" t="s">
        <v>3813</v>
      </c>
      <c r="DLK31" s="788" t="s">
        <v>3814</v>
      </c>
      <c r="DLL31" s="788" t="s">
        <v>3815</v>
      </c>
      <c r="DLM31" s="788" t="s">
        <v>3816</v>
      </c>
      <c r="DLN31" s="788" t="s">
        <v>3817</v>
      </c>
      <c r="DLO31" s="788" t="s">
        <v>3818</v>
      </c>
      <c r="DLP31" s="788" t="s">
        <v>3819</v>
      </c>
      <c r="DLQ31" s="788" t="s">
        <v>3820</v>
      </c>
      <c r="DLR31" s="788" t="s">
        <v>3821</v>
      </c>
      <c r="DLS31" s="788" t="s">
        <v>3822</v>
      </c>
      <c r="DLT31" s="788" t="s">
        <v>3823</v>
      </c>
      <c r="DLU31" s="788" t="s">
        <v>3824</v>
      </c>
      <c r="DLV31" s="788" t="s">
        <v>3825</v>
      </c>
      <c r="DLW31" s="788" t="s">
        <v>3826</v>
      </c>
      <c r="DLX31" s="788" t="s">
        <v>3827</v>
      </c>
      <c r="DLY31" s="788" t="s">
        <v>3828</v>
      </c>
      <c r="DLZ31" s="788" t="s">
        <v>3829</v>
      </c>
      <c r="DMA31" s="788" t="s">
        <v>3830</v>
      </c>
      <c r="DMB31" s="788" t="s">
        <v>3831</v>
      </c>
      <c r="DMC31" s="788" t="s">
        <v>3832</v>
      </c>
      <c r="DMD31" s="788" t="s">
        <v>3833</v>
      </c>
      <c r="DME31" s="788" t="s">
        <v>3834</v>
      </c>
      <c r="DMF31" s="788" t="s">
        <v>3835</v>
      </c>
      <c r="DMG31" s="788" t="s">
        <v>3836</v>
      </c>
      <c r="DMH31" s="788" t="s">
        <v>3837</v>
      </c>
      <c r="DMI31" s="788" t="s">
        <v>3838</v>
      </c>
      <c r="DMJ31" s="788" t="s">
        <v>3839</v>
      </c>
      <c r="DMK31" s="788" t="s">
        <v>3840</v>
      </c>
      <c r="DML31" s="788" t="s">
        <v>3841</v>
      </c>
      <c r="DMM31" s="788" t="s">
        <v>3842</v>
      </c>
      <c r="DMN31" s="788" t="s">
        <v>3843</v>
      </c>
      <c r="DMO31" s="788" t="s">
        <v>3844</v>
      </c>
      <c r="DMP31" s="788" t="s">
        <v>3845</v>
      </c>
      <c r="DMQ31" s="788" t="s">
        <v>3846</v>
      </c>
      <c r="DMR31" s="788" t="s">
        <v>3847</v>
      </c>
      <c r="DMS31" s="788" t="s">
        <v>3848</v>
      </c>
      <c r="DMT31" s="788" t="s">
        <v>3849</v>
      </c>
      <c r="DMU31" s="788" t="s">
        <v>3850</v>
      </c>
      <c r="DMV31" s="788" t="s">
        <v>3851</v>
      </c>
      <c r="DMW31" s="788" t="s">
        <v>3852</v>
      </c>
      <c r="DMX31" s="788" t="s">
        <v>3853</v>
      </c>
      <c r="DMY31" s="788" t="s">
        <v>3854</v>
      </c>
      <c r="DMZ31" s="788" t="s">
        <v>3855</v>
      </c>
      <c r="DNA31" s="788" t="s">
        <v>3856</v>
      </c>
      <c r="DNB31" s="788" t="s">
        <v>3857</v>
      </c>
      <c r="DNC31" s="788" t="s">
        <v>3858</v>
      </c>
      <c r="DND31" s="788" t="s">
        <v>3859</v>
      </c>
      <c r="DNE31" s="788" t="s">
        <v>3860</v>
      </c>
      <c r="DNF31" s="788" t="s">
        <v>3861</v>
      </c>
      <c r="DNG31" s="788" t="s">
        <v>3862</v>
      </c>
      <c r="DNH31" s="788" t="s">
        <v>3863</v>
      </c>
      <c r="DNI31" s="788" t="s">
        <v>3864</v>
      </c>
      <c r="DNJ31" s="788" t="s">
        <v>3865</v>
      </c>
      <c r="DNK31" s="788" t="s">
        <v>3866</v>
      </c>
      <c r="DNL31" s="788" t="s">
        <v>3867</v>
      </c>
      <c r="DNM31" s="788" t="s">
        <v>3868</v>
      </c>
      <c r="DNN31" s="788" t="s">
        <v>3869</v>
      </c>
      <c r="DNO31" s="788" t="s">
        <v>3870</v>
      </c>
      <c r="DNP31" s="788" t="s">
        <v>3871</v>
      </c>
      <c r="DNQ31" s="788" t="s">
        <v>3872</v>
      </c>
      <c r="DNR31" s="788" t="s">
        <v>3873</v>
      </c>
      <c r="DNS31" s="788" t="s">
        <v>3874</v>
      </c>
      <c r="DNT31" s="788" t="s">
        <v>3875</v>
      </c>
      <c r="DNU31" s="788" t="s">
        <v>3876</v>
      </c>
      <c r="DNV31" s="788" t="s">
        <v>3877</v>
      </c>
      <c r="DNW31" s="788" t="s">
        <v>3878</v>
      </c>
      <c r="DNX31" s="788" t="s">
        <v>3879</v>
      </c>
      <c r="DNY31" s="788" t="s">
        <v>3880</v>
      </c>
      <c r="DNZ31" s="788" t="s">
        <v>3881</v>
      </c>
      <c r="DOA31" s="788" t="s">
        <v>3882</v>
      </c>
      <c r="DOB31" s="788" t="s">
        <v>3883</v>
      </c>
      <c r="DOC31" s="788" t="s">
        <v>3884</v>
      </c>
      <c r="DOD31" s="788" t="s">
        <v>3885</v>
      </c>
      <c r="DOE31" s="788" t="s">
        <v>3886</v>
      </c>
      <c r="DOF31" s="788" t="s">
        <v>3887</v>
      </c>
      <c r="DOG31" s="788" t="s">
        <v>3888</v>
      </c>
      <c r="DOH31" s="788" t="s">
        <v>3889</v>
      </c>
      <c r="DOI31" s="788" t="s">
        <v>3890</v>
      </c>
      <c r="DOJ31" s="788" t="s">
        <v>3891</v>
      </c>
      <c r="DOK31" s="788" t="s">
        <v>3892</v>
      </c>
      <c r="DOL31" s="788" t="s">
        <v>3893</v>
      </c>
      <c r="DOM31" s="788" t="s">
        <v>3894</v>
      </c>
      <c r="DON31" s="788" t="s">
        <v>3895</v>
      </c>
      <c r="DOO31" s="788" t="s">
        <v>3896</v>
      </c>
      <c r="DOP31" s="788" t="s">
        <v>3897</v>
      </c>
      <c r="DOQ31" s="788" t="s">
        <v>3898</v>
      </c>
      <c r="DOR31" s="788" t="s">
        <v>3899</v>
      </c>
      <c r="DOS31" s="788" t="s">
        <v>3900</v>
      </c>
      <c r="DOT31" s="788" t="s">
        <v>3901</v>
      </c>
      <c r="DOU31" s="788" t="s">
        <v>3902</v>
      </c>
      <c r="DOV31" s="788" t="s">
        <v>3903</v>
      </c>
      <c r="DOW31" s="788" t="s">
        <v>3904</v>
      </c>
      <c r="DOX31" s="788" t="s">
        <v>3905</v>
      </c>
      <c r="DOY31" s="788" t="s">
        <v>3906</v>
      </c>
      <c r="DOZ31" s="788" t="s">
        <v>3907</v>
      </c>
      <c r="DPA31" s="788" t="s">
        <v>3908</v>
      </c>
      <c r="DPB31" s="788" t="s">
        <v>3909</v>
      </c>
      <c r="DPC31" s="788" t="s">
        <v>3910</v>
      </c>
      <c r="DPD31" s="788" t="s">
        <v>3911</v>
      </c>
      <c r="DPE31" s="788" t="s">
        <v>3912</v>
      </c>
      <c r="DPF31" s="788" t="s">
        <v>3913</v>
      </c>
      <c r="DPG31" s="788" t="s">
        <v>3914</v>
      </c>
      <c r="DPH31" s="788" t="s">
        <v>3915</v>
      </c>
      <c r="DPI31" s="788" t="s">
        <v>3916</v>
      </c>
      <c r="DPJ31" s="788" t="s">
        <v>3917</v>
      </c>
      <c r="DPK31" s="788" t="s">
        <v>3918</v>
      </c>
      <c r="DPL31" s="788" t="s">
        <v>3919</v>
      </c>
      <c r="DPM31" s="788" t="s">
        <v>3920</v>
      </c>
      <c r="DPN31" s="788" t="s">
        <v>3921</v>
      </c>
      <c r="DPO31" s="788" t="s">
        <v>3922</v>
      </c>
      <c r="DPP31" s="788" t="s">
        <v>3923</v>
      </c>
      <c r="DPQ31" s="788" t="s">
        <v>3924</v>
      </c>
      <c r="DPR31" s="788" t="s">
        <v>3925</v>
      </c>
      <c r="DPS31" s="788" t="s">
        <v>3926</v>
      </c>
      <c r="DPT31" s="788" t="s">
        <v>3927</v>
      </c>
      <c r="DPU31" s="788" t="s">
        <v>3928</v>
      </c>
      <c r="DPV31" s="788" t="s">
        <v>3929</v>
      </c>
      <c r="DPW31" s="788" t="s">
        <v>3930</v>
      </c>
      <c r="DPX31" s="788" t="s">
        <v>3931</v>
      </c>
      <c r="DPY31" s="788" t="s">
        <v>3932</v>
      </c>
      <c r="DPZ31" s="788" t="s">
        <v>3933</v>
      </c>
      <c r="DQA31" s="788" t="s">
        <v>3934</v>
      </c>
      <c r="DQB31" s="788" t="s">
        <v>3935</v>
      </c>
      <c r="DQC31" s="788" t="s">
        <v>3936</v>
      </c>
      <c r="DQD31" s="788" t="s">
        <v>3937</v>
      </c>
      <c r="DQE31" s="788" t="s">
        <v>3938</v>
      </c>
      <c r="DQF31" s="788" t="s">
        <v>3939</v>
      </c>
      <c r="DQG31" s="788" t="s">
        <v>3940</v>
      </c>
      <c r="DQH31" s="788" t="s">
        <v>3941</v>
      </c>
      <c r="DQI31" s="788" t="s">
        <v>3942</v>
      </c>
      <c r="DQJ31" s="788" t="s">
        <v>3943</v>
      </c>
      <c r="DQK31" s="788" t="s">
        <v>3944</v>
      </c>
      <c r="DQL31" s="788" t="s">
        <v>3945</v>
      </c>
      <c r="DQM31" s="788" t="s">
        <v>3946</v>
      </c>
      <c r="DQN31" s="788" t="s">
        <v>3947</v>
      </c>
      <c r="DQO31" s="788" t="s">
        <v>3948</v>
      </c>
      <c r="DQP31" s="788" t="s">
        <v>3949</v>
      </c>
      <c r="DQQ31" s="788" t="s">
        <v>3950</v>
      </c>
      <c r="DQR31" s="788" t="s">
        <v>3951</v>
      </c>
      <c r="DQS31" s="788" t="s">
        <v>3952</v>
      </c>
      <c r="DQT31" s="788" t="s">
        <v>3953</v>
      </c>
      <c r="DQU31" s="788" t="s">
        <v>3954</v>
      </c>
      <c r="DQV31" s="788" t="s">
        <v>3955</v>
      </c>
      <c r="DQW31" s="788" t="s">
        <v>3956</v>
      </c>
      <c r="DQX31" s="788" t="s">
        <v>3957</v>
      </c>
      <c r="DQY31" s="788" t="s">
        <v>3958</v>
      </c>
      <c r="DQZ31" s="788" t="s">
        <v>3959</v>
      </c>
      <c r="DRA31" s="788" t="s">
        <v>3960</v>
      </c>
      <c r="DRB31" s="788" t="s">
        <v>3961</v>
      </c>
      <c r="DRC31" s="788" t="s">
        <v>3962</v>
      </c>
      <c r="DRD31" s="788" t="s">
        <v>3963</v>
      </c>
      <c r="DRE31" s="788" t="s">
        <v>3964</v>
      </c>
      <c r="DRF31" s="788" t="s">
        <v>3965</v>
      </c>
      <c r="DRG31" s="788" t="s">
        <v>3966</v>
      </c>
      <c r="DRH31" s="788" t="s">
        <v>3967</v>
      </c>
      <c r="DRI31" s="788" t="s">
        <v>3968</v>
      </c>
      <c r="DRJ31" s="788" t="s">
        <v>3969</v>
      </c>
      <c r="DRK31" s="788" t="s">
        <v>3970</v>
      </c>
      <c r="DRL31" s="788" t="s">
        <v>3971</v>
      </c>
      <c r="DRM31" s="788" t="s">
        <v>3972</v>
      </c>
      <c r="DRN31" s="788" t="s">
        <v>3973</v>
      </c>
      <c r="DRO31" s="788" t="s">
        <v>3974</v>
      </c>
      <c r="DRP31" s="788" t="s">
        <v>3975</v>
      </c>
      <c r="DRQ31" s="788" t="s">
        <v>3976</v>
      </c>
      <c r="DRR31" s="788" t="s">
        <v>3977</v>
      </c>
      <c r="DRS31" s="788" t="s">
        <v>3978</v>
      </c>
      <c r="DRT31" s="788" t="s">
        <v>3979</v>
      </c>
      <c r="DRU31" s="788" t="s">
        <v>3980</v>
      </c>
      <c r="DRV31" s="788" t="s">
        <v>3981</v>
      </c>
      <c r="DRW31" s="788" t="s">
        <v>3982</v>
      </c>
      <c r="DRX31" s="788" t="s">
        <v>3983</v>
      </c>
      <c r="DRY31" s="788" t="s">
        <v>3984</v>
      </c>
      <c r="DRZ31" s="788" t="s">
        <v>3985</v>
      </c>
      <c r="DSA31" s="788" t="s">
        <v>3986</v>
      </c>
      <c r="DSB31" s="788" t="s">
        <v>3987</v>
      </c>
      <c r="DSC31" s="788" t="s">
        <v>3988</v>
      </c>
      <c r="DSD31" s="788" t="s">
        <v>3989</v>
      </c>
      <c r="DSE31" s="788" t="s">
        <v>3990</v>
      </c>
      <c r="DSF31" s="788" t="s">
        <v>3991</v>
      </c>
      <c r="DSG31" s="788" t="s">
        <v>3992</v>
      </c>
      <c r="DSH31" s="788" t="s">
        <v>3993</v>
      </c>
      <c r="DSI31" s="788" t="s">
        <v>3994</v>
      </c>
      <c r="DSJ31" s="788" t="s">
        <v>3995</v>
      </c>
      <c r="DSK31" s="788" t="s">
        <v>3996</v>
      </c>
      <c r="DSL31" s="788" t="s">
        <v>3997</v>
      </c>
      <c r="DSM31" s="788" t="s">
        <v>3998</v>
      </c>
      <c r="DSN31" s="788" t="s">
        <v>3999</v>
      </c>
      <c r="DSO31" s="788" t="s">
        <v>4000</v>
      </c>
      <c r="DSP31" s="788" t="s">
        <v>4001</v>
      </c>
      <c r="DSQ31" s="788" t="s">
        <v>4002</v>
      </c>
      <c r="DSR31" s="788" t="s">
        <v>4003</v>
      </c>
      <c r="DSS31" s="788" t="s">
        <v>4004</v>
      </c>
      <c r="DST31" s="788" t="s">
        <v>4005</v>
      </c>
      <c r="DSU31" s="788" t="s">
        <v>4006</v>
      </c>
      <c r="DSV31" s="788" t="s">
        <v>4007</v>
      </c>
      <c r="DSW31" s="788" t="s">
        <v>4008</v>
      </c>
      <c r="DSX31" s="788" t="s">
        <v>4009</v>
      </c>
      <c r="DSY31" s="788" t="s">
        <v>4010</v>
      </c>
      <c r="DSZ31" s="788" t="s">
        <v>4011</v>
      </c>
      <c r="DTA31" s="788" t="s">
        <v>4012</v>
      </c>
      <c r="DTB31" s="788" t="s">
        <v>4013</v>
      </c>
      <c r="DTC31" s="788" t="s">
        <v>4014</v>
      </c>
      <c r="DTD31" s="788" t="s">
        <v>4015</v>
      </c>
      <c r="DTE31" s="788" t="s">
        <v>4016</v>
      </c>
      <c r="DTF31" s="788" t="s">
        <v>4017</v>
      </c>
      <c r="DTG31" s="788" t="s">
        <v>4018</v>
      </c>
      <c r="DTH31" s="788" t="s">
        <v>4019</v>
      </c>
      <c r="DTI31" s="788" t="s">
        <v>4020</v>
      </c>
      <c r="DTJ31" s="788" t="s">
        <v>4021</v>
      </c>
      <c r="DTK31" s="788" t="s">
        <v>4022</v>
      </c>
      <c r="DTL31" s="788" t="s">
        <v>4023</v>
      </c>
      <c r="DTM31" s="788" t="s">
        <v>4024</v>
      </c>
      <c r="DTN31" s="788" t="s">
        <v>4025</v>
      </c>
      <c r="DTO31" s="788" t="s">
        <v>4026</v>
      </c>
      <c r="DTP31" s="788" t="s">
        <v>4027</v>
      </c>
      <c r="DTQ31" s="788" t="s">
        <v>4028</v>
      </c>
      <c r="DTR31" s="788" t="s">
        <v>4029</v>
      </c>
      <c r="DTS31" s="788" t="s">
        <v>4030</v>
      </c>
      <c r="DTT31" s="788" t="s">
        <v>4031</v>
      </c>
      <c r="DTU31" s="788" t="s">
        <v>4032</v>
      </c>
      <c r="DTV31" s="788" t="s">
        <v>4033</v>
      </c>
      <c r="DTW31" s="788" t="s">
        <v>4034</v>
      </c>
      <c r="DTX31" s="788" t="s">
        <v>4035</v>
      </c>
      <c r="DTY31" s="788" t="s">
        <v>4036</v>
      </c>
      <c r="DTZ31" s="788" t="s">
        <v>4037</v>
      </c>
      <c r="DUA31" s="788" t="s">
        <v>4038</v>
      </c>
      <c r="DUB31" s="788" t="s">
        <v>4039</v>
      </c>
      <c r="DUC31" s="788" t="s">
        <v>4040</v>
      </c>
      <c r="DUD31" s="788" t="s">
        <v>4041</v>
      </c>
      <c r="DUE31" s="788" t="s">
        <v>4042</v>
      </c>
      <c r="DUF31" s="788" t="s">
        <v>4043</v>
      </c>
      <c r="DUG31" s="788" t="s">
        <v>4044</v>
      </c>
      <c r="DUH31" s="788" t="s">
        <v>4045</v>
      </c>
      <c r="DUI31" s="788" t="s">
        <v>4046</v>
      </c>
      <c r="DUJ31" s="788" t="s">
        <v>4047</v>
      </c>
      <c r="DUK31" s="788" t="s">
        <v>4048</v>
      </c>
      <c r="DUL31" s="788" t="s">
        <v>4049</v>
      </c>
      <c r="DUM31" s="788" t="s">
        <v>4050</v>
      </c>
      <c r="DUN31" s="788" t="s">
        <v>4051</v>
      </c>
      <c r="DUO31" s="788" t="s">
        <v>4052</v>
      </c>
      <c r="DUP31" s="788" t="s">
        <v>4053</v>
      </c>
      <c r="DUQ31" s="788" t="s">
        <v>4054</v>
      </c>
      <c r="DUR31" s="788" t="s">
        <v>4055</v>
      </c>
      <c r="DUS31" s="788" t="s">
        <v>4056</v>
      </c>
      <c r="DUT31" s="788" t="s">
        <v>4057</v>
      </c>
      <c r="DUU31" s="788" t="s">
        <v>4058</v>
      </c>
      <c r="DUV31" s="788" t="s">
        <v>4059</v>
      </c>
      <c r="DUW31" s="788" t="s">
        <v>4060</v>
      </c>
      <c r="DUX31" s="788" t="s">
        <v>4061</v>
      </c>
      <c r="DUY31" s="788" t="s">
        <v>4062</v>
      </c>
      <c r="DUZ31" s="788" t="s">
        <v>4063</v>
      </c>
      <c r="DVA31" s="788" t="s">
        <v>4064</v>
      </c>
      <c r="DVB31" s="788" t="s">
        <v>4065</v>
      </c>
      <c r="DVC31" s="788" t="s">
        <v>4066</v>
      </c>
      <c r="DVD31" s="788" t="s">
        <v>4067</v>
      </c>
      <c r="DVE31" s="788" t="s">
        <v>4068</v>
      </c>
      <c r="DVF31" s="788" t="s">
        <v>4069</v>
      </c>
      <c r="DVG31" s="788" t="s">
        <v>4070</v>
      </c>
      <c r="DVH31" s="788" t="s">
        <v>4071</v>
      </c>
      <c r="DVI31" s="788" t="s">
        <v>4072</v>
      </c>
      <c r="DVJ31" s="788" t="s">
        <v>4073</v>
      </c>
      <c r="DVK31" s="788" t="s">
        <v>4074</v>
      </c>
      <c r="DVL31" s="788" t="s">
        <v>4075</v>
      </c>
      <c r="DVM31" s="788" t="s">
        <v>4076</v>
      </c>
      <c r="DVN31" s="788" t="s">
        <v>4077</v>
      </c>
      <c r="DVO31" s="788" t="s">
        <v>4078</v>
      </c>
      <c r="DVP31" s="788" t="s">
        <v>4079</v>
      </c>
      <c r="DVQ31" s="788" t="s">
        <v>4080</v>
      </c>
      <c r="DVR31" s="788" t="s">
        <v>4081</v>
      </c>
      <c r="DVS31" s="788" t="s">
        <v>4082</v>
      </c>
      <c r="DVT31" s="788" t="s">
        <v>4083</v>
      </c>
      <c r="DVU31" s="788" t="s">
        <v>4084</v>
      </c>
      <c r="DVV31" s="788" t="s">
        <v>4085</v>
      </c>
      <c r="DVW31" s="788" t="s">
        <v>4086</v>
      </c>
      <c r="DVX31" s="788" t="s">
        <v>4087</v>
      </c>
      <c r="DVY31" s="788" t="s">
        <v>4088</v>
      </c>
      <c r="DVZ31" s="788" t="s">
        <v>4089</v>
      </c>
      <c r="DWA31" s="788" t="s">
        <v>4090</v>
      </c>
      <c r="DWB31" s="788" t="s">
        <v>4091</v>
      </c>
      <c r="DWC31" s="788" t="s">
        <v>4092</v>
      </c>
      <c r="DWD31" s="788" t="s">
        <v>4093</v>
      </c>
      <c r="DWE31" s="788" t="s">
        <v>4094</v>
      </c>
      <c r="DWF31" s="788" t="s">
        <v>4095</v>
      </c>
      <c r="DWG31" s="788" t="s">
        <v>4096</v>
      </c>
      <c r="DWH31" s="788" t="s">
        <v>4097</v>
      </c>
      <c r="DWI31" s="788" t="s">
        <v>4098</v>
      </c>
      <c r="DWJ31" s="788" t="s">
        <v>4099</v>
      </c>
      <c r="DWK31" s="788" t="s">
        <v>4100</v>
      </c>
      <c r="DWL31" s="788" t="s">
        <v>4101</v>
      </c>
      <c r="DWM31" s="788" t="s">
        <v>4102</v>
      </c>
      <c r="DWN31" s="788" t="s">
        <v>4103</v>
      </c>
      <c r="DWO31" s="788" t="s">
        <v>4104</v>
      </c>
      <c r="DWP31" s="788" t="s">
        <v>4105</v>
      </c>
      <c r="DWQ31" s="788" t="s">
        <v>4106</v>
      </c>
      <c r="DWR31" s="788" t="s">
        <v>4107</v>
      </c>
      <c r="DWS31" s="788" t="s">
        <v>4108</v>
      </c>
      <c r="DWT31" s="788" t="s">
        <v>4109</v>
      </c>
      <c r="DWU31" s="788" t="s">
        <v>4110</v>
      </c>
      <c r="DWV31" s="788" t="s">
        <v>4111</v>
      </c>
      <c r="DWW31" s="788" t="s">
        <v>4112</v>
      </c>
      <c r="DWX31" s="788" t="s">
        <v>4113</v>
      </c>
      <c r="DWY31" s="788" t="s">
        <v>4114</v>
      </c>
      <c r="DWZ31" s="788" t="s">
        <v>4115</v>
      </c>
      <c r="DXA31" s="788" t="s">
        <v>4116</v>
      </c>
      <c r="DXB31" s="788" t="s">
        <v>4117</v>
      </c>
      <c r="DXC31" s="788" t="s">
        <v>4118</v>
      </c>
      <c r="DXD31" s="788" t="s">
        <v>4119</v>
      </c>
      <c r="DXE31" s="788" t="s">
        <v>4120</v>
      </c>
      <c r="DXF31" s="788" t="s">
        <v>4121</v>
      </c>
      <c r="DXG31" s="788" t="s">
        <v>4122</v>
      </c>
      <c r="DXH31" s="788" t="s">
        <v>4123</v>
      </c>
      <c r="DXI31" s="788" t="s">
        <v>4124</v>
      </c>
      <c r="DXJ31" s="788" t="s">
        <v>4125</v>
      </c>
      <c r="DXK31" s="788" t="s">
        <v>4126</v>
      </c>
      <c r="DXL31" s="788" t="s">
        <v>4127</v>
      </c>
      <c r="DXM31" s="788" t="s">
        <v>4128</v>
      </c>
      <c r="DXN31" s="788" t="s">
        <v>4129</v>
      </c>
      <c r="DXO31" s="788" t="s">
        <v>4130</v>
      </c>
      <c r="DXP31" s="788" t="s">
        <v>4131</v>
      </c>
      <c r="DXQ31" s="788" t="s">
        <v>4132</v>
      </c>
      <c r="DXR31" s="788" t="s">
        <v>4133</v>
      </c>
      <c r="DXS31" s="788" t="s">
        <v>4134</v>
      </c>
      <c r="DXT31" s="788" t="s">
        <v>4135</v>
      </c>
      <c r="DXU31" s="788" t="s">
        <v>4136</v>
      </c>
      <c r="DXV31" s="788" t="s">
        <v>4137</v>
      </c>
      <c r="DXW31" s="788" t="s">
        <v>4138</v>
      </c>
      <c r="DXX31" s="788" t="s">
        <v>4139</v>
      </c>
      <c r="DXY31" s="788" t="s">
        <v>4140</v>
      </c>
      <c r="DXZ31" s="788" t="s">
        <v>4141</v>
      </c>
      <c r="DYA31" s="788" t="s">
        <v>4142</v>
      </c>
      <c r="DYB31" s="788" t="s">
        <v>4143</v>
      </c>
      <c r="DYC31" s="788" t="s">
        <v>4144</v>
      </c>
      <c r="DYD31" s="788" t="s">
        <v>4145</v>
      </c>
      <c r="DYE31" s="788" t="s">
        <v>4146</v>
      </c>
      <c r="DYF31" s="788" t="s">
        <v>4147</v>
      </c>
      <c r="DYG31" s="788" t="s">
        <v>4148</v>
      </c>
      <c r="DYH31" s="788" t="s">
        <v>4149</v>
      </c>
      <c r="DYI31" s="788" t="s">
        <v>4150</v>
      </c>
      <c r="DYJ31" s="788" t="s">
        <v>4151</v>
      </c>
      <c r="DYK31" s="788" t="s">
        <v>4152</v>
      </c>
      <c r="DYL31" s="788" t="s">
        <v>4153</v>
      </c>
      <c r="DYM31" s="788" t="s">
        <v>4154</v>
      </c>
      <c r="DYN31" s="788" t="s">
        <v>4155</v>
      </c>
      <c r="DYO31" s="788" t="s">
        <v>4156</v>
      </c>
      <c r="DYP31" s="788" t="s">
        <v>4157</v>
      </c>
      <c r="DYQ31" s="788" t="s">
        <v>4158</v>
      </c>
      <c r="DYR31" s="788" t="s">
        <v>4159</v>
      </c>
      <c r="DYS31" s="788" t="s">
        <v>4160</v>
      </c>
      <c r="DYT31" s="788" t="s">
        <v>4161</v>
      </c>
      <c r="DYU31" s="788" t="s">
        <v>4162</v>
      </c>
      <c r="DYV31" s="788" t="s">
        <v>4163</v>
      </c>
      <c r="DYW31" s="788" t="s">
        <v>4164</v>
      </c>
      <c r="DYX31" s="788" t="s">
        <v>4165</v>
      </c>
      <c r="DYY31" s="788" t="s">
        <v>4166</v>
      </c>
      <c r="DYZ31" s="788" t="s">
        <v>4167</v>
      </c>
      <c r="DZA31" s="788" t="s">
        <v>4168</v>
      </c>
      <c r="DZB31" s="788" t="s">
        <v>4169</v>
      </c>
      <c r="DZC31" s="788" t="s">
        <v>4170</v>
      </c>
      <c r="DZD31" s="788" t="s">
        <v>4171</v>
      </c>
      <c r="DZE31" s="788" t="s">
        <v>4172</v>
      </c>
      <c r="DZF31" s="788" t="s">
        <v>4173</v>
      </c>
      <c r="DZG31" s="788" t="s">
        <v>4174</v>
      </c>
      <c r="DZH31" s="788" t="s">
        <v>4175</v>
      </c>
      <c r="DZI31" s="788" t="s">
        <v>4176</v>
      </c>
      <c r="DZJ31" s="788" t="s">
        <v>4177</v>
      </c>
      <c r="DZK31" s="788" t="s">
        <v>4178</v>
      </c>
      <c r="DZL31" s="788" t="s">
        <v>4179</v>
      </c>
      <c r="DZM31" s="788" t="s">
        <v>4180</v>
      </c>
      <c r="DZN31" s="788" t="s">
        <v>4181</v>
      </c>
      <c r="DZO31" s="788" t="s">
        <v>4182</v>
      </c>
      <c r="DZP31" s="788" t="s">
        <v>4183</v>
      </c>
      <c r="DZQ31" s="788" t="s">
        <v>4184</v>
      </c>
      <c r="DZR31" s="788" t="s">
        <v>4185</v>
      </c>
      <c r="DZS31" s="788" t="s">
        <v>4186</v>
      </c>
      <c r="DZT31" s="788" t="s">
        <v>4187</v>
      </c>
      <c r="DZU31" s="788" t="s">
        <v>4188</v>
      </c>
      <c r="DZV31" s="788" t="s">
        <v>4189</v>
      </c>
      <c r="DZW31" s="788" t="s">
        <v>4190</v>
      </c>
      <c r="DZX31" s="788" t="s">
        <v>4191</v>
      </c>
      <c r="DZY31" s="788" t="s">
        <v>4192</v>
      </c>
      <c r="DZZ31" s="788" t="s">
        <v>4193</v>
      </c>
      <c r="EAA31" s="788" t="s">
        <v>4194</v>
      </c>
      <c r="EAB31" s="788" t="s">
        <v>4195</v>
      </c>
      <c r="EAC31" s="788" t="s">
        <v>4196</v>
      </c>
      <c r="EAD31" s="788" t="s">
        <v>4197</v>
      </c>
      <c r="EAE31" s="788" t="s">
        <v>4198</v>
      </c>
      <c r="EAF31" s="788" t="s">
        <v>4199</v>
      </c>
      <c r="EAG31" s="788" t="s">
        <v>4200</v>
      </c>
      <c r="EAH31" s="788" t="s">
        <v>4201</v>
      </c>
      <c r="EAI31" s="788" t="s">
        <v>4202</v>
      </c>
      <c r="EAJ31" s="788" t="s">
        <v>4203</v>
      </c>
      <c r="EAK31" s="788" t="s">
        <v>4204</v>
      </c>
      <c r="EAL31" s="788" t="s">
        <v>4205</v>
      </c>
      <c r="EAM31" s="788" t="s">
        <v>4206</v>
      </c>
      <c r="EAN31" s="788" t="s">
        <v>4207</v>
      </c>
      <c r="EAO31" s="788" t="s">
        <v>4208</v>
      </c>
      <c r="EAP31" s="788" t="s">
        <v>4209</v>
      </c>
      <c r="EAQ31" s="788" t="s">
        <v>4210</v>
      </c>
      <c r="EAR31" s="788" t="s">
        <v>4211</v>
      </c>
      <c r="EAS31" s="788" t="s">
        <v>4212</v>
      </c>
      <c r="EAT31" s="788" t="s">
        <v>4213</v>
      </c>
      <c r="EAU31" s="788" t="s">
        <v>4214</v>
      </c>
      <c r="EAV31" s="788" t="s">
        <v>4215</v>
      </c>
      <c r="EAW31" s="788" t="s">
        <v>4216</v>
      </c>
      <c r="EAX31" s="788" t="s">
        <v>4217</v>
      </c>
      <c r="EAY31" s="788" t="s">
        <v>4218</v>
      </c>
      <c r="EAZ31" s="788" t="s">
        <v>4219</v>
      </c>
      <c r="EBA31" s="788" t="s">
        <v>4220</v>
      </c>
      <c r="EBB31" s="788" t="s">
        <v>4221</v>
      </c>
      <c r="EBC31" s="788" t="s">
        <v>4222</v>
      </c>
      <c r="EBD31" s="788" t="s">
        <v>4223</v>
      </c>
      <c r="EBE31" s="788" t="s">
        <v>4224</v>
      </c>
      <c r="EBF31" s="788" t="s">
        <v>4225</v>
      </c>
      <c r="EBG31" s="788" t="s">
        <v>4226</v>
      </c>
      <c r="EBH31" s="788" t="s">
        <v>4227</v>
      </c>
      <c r="EBI31" s="788" t="s">
        <v>4228</v>
      </c>
      <c r="EBJ31" s="788" t="s">
        <v>4229</v>
      </c>
      <c r="EBK31" s="788" t="s">
        <v>4230</v>
      </c>
      <c r="EBL31" s="788" t="s">
        <v>4231</v>
      </c>
      <c r="EBM31" s="788" t="s">
        <v>4232</v>
      </c>
      <c r="EBN31" s="788" t="s">
        <v>4233</v>
      </c>
      <c r="EBO31" s="788" t="s">
        <v>4234</v>
      </c>
      <c r="EBP31" s="788" t="s">
        <v>4235</v>
      </c>
      <c r="EBQ31" s="788" t="s">
        <v>4236</v>
      </c>
      <c r="EBR31" s="788" t="s">
        <v>4237</v>
      </c>
      <c r="EBS31" s="788" t="s">
        <v>4238</v>
      </c>
      <c r="EBT31" s="788" t="s">
        <v>4239</v>
      </c>
      <c r="EBU31" s="788" t="s">
        <v>4240</v>
      </c>
      <c r="EBV31" s="788" t="s">
        <v>4241</v>
      </c>
      <c r="EBW31" s="788" t="s">
        <v>4242</v>
      </c>
      <c r="EBX31" s="788" t="s">
        <v>4243</v>
      </c>
      <c r="EBY31" s="788" t="s">
        <v>4244</v>
      </c>
      <c r="EBZ31" s="788" t="s">
        <v>4245</v>
      </c>
      <c r="ECA31" s="788" t="s">
        <v>4246</v>
      </c>
      <c r="ECB31" s="788" t="s">
        <v>4247</v>
      </c>
      <c r="ECC31" s="788" t="s">
        <v>4248</v>
      </c>
      <c r="ECD31" s="788" t="s">
        <v>4249</v>
      </c>
      <c r="ECE31" s="788" t="s">
        <v>4250</v>
      </c>
      <c r="ECF31" s="788" t="s">
        <v>4251</v>
      </c>
      <c r="ECG31" s="788" t="s">
        <v>4252</v>
      </c>
      <c r="ECH31" s="788" t="s">
        <v>4253</v>
      </c>
      <c r="ECI31" s="788" t="s">
        <v>4254</v>
      </c>
      <c r="ECJ31" s="788" t="s">
        <v>4255</v>
      </c>
      <c r="ECK31" s="788" t="s">
        <v>4256</v>
      </c>
      <c r="ECL31" s="788" t="s">
        <v>4257</v>
      </c>
      <c r="ECM31" s="788" t="s">
        <v>4258</v>
      </c>
      <c r="ECN31" s="788" t="s">
        <v>4259</v>
      </c>
      <c r="ECO31" s="788" t="s">
        <v>4260</v>
      </c>
      <c r="ECP31" s="788" t="s">
        <v>4261</v>
      </c>
      <c r="ECQ31" s="788" t="s">
        <v>4262</v>
      </c>
      <c r="ECR31" s="788" t="s">
        <v>4263</v>
      </c>
      <c r="ECS31" s="788" t="s">
        <v>4264</v>
      </c>
      <c r="ECT31" s="788" t="s">
        <v>4265</v>
      </c>
      <c r="ECU31" s="788" t="s">
        <v>4266</v>
      </c>
      <c r="ECV31" s="788" t="s">
        <v>4267</v>
      </c>
      <c r="ECW31" s="788" t="s">
        <v>4268</v>
      </c>
      <c r="ECX31" s="788" t="s">
        <v>4269</v>
      </c>
      <c r="ECY31" s="788" t="s">
        <v>4270</v>
      </c>
      <c r="ECZ31" s="788" t="s">
        <v>4271</v>
      </c>
      <c r="EDA31" s="788" t="s">
        <v>4272</v>
      </c>
      <c r="EDB31" s="788" t="s">
        <v>4273</v>
      </c>
      <c r="EDC31" s="788" t="s">
        <v>4274</v>
      </c>
      <c r="EDD31" s="788" t="s">
        <v>4275</v>
      </c>
      <c r="EDE31" s="788" t="s">
        <v>4276</v>
      </c>
      <c r="EDF31" s="788" t="s">
        <v>4277</v>
      </c>
      <c r="EDG31" s="788" t="s">
        <v>4278</v>
      </c>
      <c r="EDH31" s="788" t="s">
        <v>4279</v>
      </c>
      <c r="EDI31" s="788" t="s">
        <v>4280</v>
      </c>
      <c r="EDJ31" s="788" t="s">
        <v>4281</v>
      </c>
      <c r="EDK31" s="788" t="s">
        <v>4282</v>
      </c>
      <c r="EDL31" s="788" t="s">
        <v>4283</v>
      </c>
      <c r="EDM31" s="788" t="s">
        <v>4284</v>
      </c>
      <c r="EDN31" s="788" t="s">
        <v>4285</v>
      </c>
      <c r="EDO31" s="788" t="s">
        <v>4286</v>
      </c>
      <c r="EDP31" s="788" t="s">
        <v>4287</v>
      </c>
      <c r="EDQ31" s="788" t="s">
        <v>4288</v>
      </c>
      <c r="EDR31" s="788" t="s">
        <v>4289</v>
      </c>
      <c r="EDS31" s="788" t="s">
        <v>4290</v>
      </c>
      <c r="EDT31" s="788" t="s">
        <v>4291</v>
      </c>
      <c r="EDU31" s="788" t="s">
        <v>4292</v>
      </c>
      <c r="EDV31" s="788" t="s">
        <v>4293</v>
      </c>
      <c r="EDW31" s="788" t="s">
        <v>4294</v>
      </c>
      <c r="EDX31" s="788" t="s">
        <v>4295</v>
      </c>
      <c r="EDY31" s="788" t="s">
        <v>4296</v>
      </c>
      <c r="EDZ31" s="788" t="s">
        <v>4297</v>
      </c>
      <c r="EEA31" s="788" t="s">
        <v>4298</v>
      </c>
      <c r="EEB31" s="788" t="s">
        <v>4299</v>
      </c>
      <c r="EEC31" s="788" t="s">
        <v>4300</v>
      </c>
      <c r="EED31" s="788" t="s">
        <v>4301</v>
      </c>
      <c r="EEE31" s="788" t="s">
        <v>4302</v>
      </c>
      <c r="EEF31" s="788" t="s">
        <v>4303</v>
      </c>
      <c r="EEG31" s="788" t="s">
        <v>4304</v>
      </c>
      <c r="EEH31" s="788" t="s">
        <v>4305</v>
      </c>
      <c r="EEI31" s="788" t="s">
        <v>4306</v>
      </c>
      <c r="EEJ31" s="788" t="s">
        <v>4307</v>
      </c>
      <c r="EEK31" s="788" t="s">
        <v>4308</v>
      </c>
      <c r="EEL31" s="788" t="s">
        <v>4309</v>
      </c>
      <c r="EEM31" s="788" t="s">
        <v>4310</v>
      </c>
      <c r="EEN31" s="788" t="s">
        <v>4311</v>
      </c>
      <c r="EEO31" s="788" t="s">
        <v>4312</v>
      </c>
      <c r="EEP31" s="788" t="s">
        <v>4313</v>
      </c>
      <c r="EEQ31" s="788" t="s">
        <v>4314</v>
      </c>
      <c r="EER31" s="788" t="s">
        <v>4315</v>
      </c>
      <c r="EES31" s="788" t="s">
        <v>4316</v>
      </c>
      <c r="EET31" s="788" t="s">
        <v>4317</v>
      </c>
      <c r="EEU31" s="788" t="s">
        <v>4318</v>
      </c>
      <c r="EEV31" s="788" t="s">
        <v>4319</v>
      </c>
      <c r="EEW31" s="788" t="s">
        <v>4320</v>
      </c>
      <c r="EEX31" s="788" t="s">
        <v>4321</v>
      </c>
      <c r="EEY31" s="788" t="s">
        <v>4322</v>
      </c>
      <c r="EEZ31" s="788" t="s">
        <v>4323</v>
      </c>
      <c r="EFA31" s="788" t="s">
        <v>4324</v>
      </c>
      <c r="EFB31" s="788" t="s">
        <v>4325</v>
      </c>
      <c r="EFC31" s="788" t="s">
        <v>4326</v>
      </c>
      <c r="EFD31" s="788" t="s">
        <v>4327</v>
      </c>
      <c r="EFE31" s="788" t="s">
        <v>4328</v>
      </c>
      <c r="EFF31" s="788" t="s">
        <v>4329</v>
      </c>
      <c r="EFG31" s="788" t="s">
        <v>4330</v>
      </c>
      <c r="EFH31" s="788" t="s">
        <v>4331</v>
      </c>
      <c r="EFI31" s="788" t="s">
        <v>4332</v>
      </c>
      <c r="EFJ31" s="788" t="s">
        <v>4333</v>
      </c>
      <c r="EFK31" s="788" t="s">
        <v>4334</v>
      </c>
      <c r="EFL31" s="788" t="s">
        <v>4335</v>
      </c>
      <c r="EFM31" s="788" t="s">
        <v>4336</v>
      </c>
      <c r="EFN31" s="788" t="s">
        <v>4337</v>
      </c>
      <c r="EFO31" s="788" t="s">
        <v>4338</v>
      </c>
      <c r="EFP31" s="788" t="s">
        <v>4339</v>
      </c>
      <c r="EFQ31" s="788" t="s">
        <v>4340</v>
      </c>
      <c r="EFR31" s="788" t="s">
        <v>4341</v>
      </c>
      <c r="EFS31" s="788" t="s">
        <v>4342</v>
      </c>
      <c r="EFT31" s="788" t="s">
        <v>4343</v>
      </c>
      <c r="EFU31" s="788" t="s">
        <v>4344</v>
      </c>
      <c r="EFV31" s="788" t="s">
        <v>4345</v>
      </c>
      <c r="EFW31" s="788" t="s">
        <v>4346</v>
      </c>
      <c r="EFX31" s="788" t="s">
        <v>4347</v>
      </c>
      <c r="EFY31" s="788" t="s">
        <v>4348</v>
      </c>
      <c r="EFZ31" s="788" t="s">
        <v>4349</v>
      </c>
      <c r="EGA31" s="788" t="s">
        <v>4350</v>
      </c>
      <c r="EGB31" s="788" t="s">
        <v>4351</v>
      </c>
      <c r="EGC31" s="788" t="s">
        <v>4352</v>
      </c>
      <c r="EGD31" s="788" t="s">
        <v>4353</v>
      </c>
      <c r="EGE31" s="788" t="s">
        <v>4354</v>
      </c>
      <c r="EGF31" s="788" t="s">
        <v>4355</v>
      </c>
      <c r="EGG31" s="788" t="s">
        <v>4356</v>
      </c>
      <c r="EGH31" s="788" t="s">
        <v>4357</v>
      </c>
      <c r="EGI31" s="788" t="s">
        <v>4358</v>
      </c>
      <c r="EGJ31" s="788" t="s">
        <v>4359</v>
      </c>
      <c r="EGK31" s="788" t="s">
        <v>4360</v>
      </c>
      <c r="EGL31" s="788" t="s">
        <v>4361</v>
      </c>
      <c r="EGM31" s="788" t="s">
        <v>4362</v>
      </c>
      <c r="EGN31" s="788" t="s">
        <v>4363</v>
      </c>
      <c r="EGO31" s="788" t="s">
        <v>4364</v>
      </c>
      <c r="EGP31" s="788" t="s">
        <v>4365</v>
      </c>
      <c r="EGQ31" s="788" t="s">
        <v>4366</v>
      </c>
      <c r="EGR31" s="788" t="s">
        <v>4367</v>
      </c>
      <c r="EGS31" s="788" t="s">
        <v>4368</v>
      </c>
      <c r="EGT31" s="788" t="s">
        <v>4369</v>
      </c>
      <c r="EGU31" s="788" t="s">
        <v>4370</v>
      </c>
      <c r="EGV31" s="788" t="s">
        <v>4371</v>
      </c>
      <c r="EGW31" s="788" t="s">
        <v>4372</v>
      </c>
      <c r="EGX31" s="788" t="s">
        <v>4373</v>
      </c>
      <c r="EGY31" s="788" t="s">
        <v>4374</v>
      </c>
      <c r="EGZ31" s="788" t="s">
        <v>4375</v>
      </c>
      <c r="EHA31" s="788" t="s">
        <v>4376</v>
      </c>
      <c r="EHB31" s="788" t="s">
        <v>4377</v>
      </c>
      <c r="EHC31" s="788" t="s">
        <v>4378</v>
      </c>
      <c r="EHD31" s="788" t="s">
        <v>4379</v>
      </c>
      <c r="EHE31" s="788" t="s">
        <v>4380</v>
      </c>
      <c r="EHF31" s="788" t="s">
        <v>4381</v>
      </c>
      <c r="EHG31" s="788" t="s">
        <v>4382</v>
      </c>
      <c r="EHH31" s="788" t="s">
        <v>4383</v>
      </c>
      <c r="EHI31" s="788" t="s">
        <v>4384</v>
      </c>
      <c r="EHJ31" s="788" t="s">
        <v>4385</v>
      </c>
      <c r="EHK31" s="788" t="s">
        <v>4386</v>
      </c>
      <c r="EHL31" s="788" t="s">
        <v>4387</v>
      </c>
      <c r="EHM31" s="788" t="s">
        <v>4388</v>
      </c>
      <c r="EHN31" s="788" t="s">
        <v>4389</v>
      </c>
      <c r="EHO31" s="788" t="s">
        <v>4390</v>
      </c>
      <c r="EHP31" s="788" t="s">
        <v>4391</v>
      </c>
      <c r="EHQ31" s="788" t="s">
        <v>4392</v>
      </c>
      <c r="EHR31" s="788" t="s">
        <v>4393</v>
      </c>
      <c r="EHS31" s="788" t="s">
        <v>4394</v>
      </c>
      <c r="EHT31" s="788" t="s">
        <v>4395</v>
      </c>
      <c r="EHU31" s="788" t="s">
        <v>4396</v>
      </c>
      <c r="EHV31" s="788" t="s">
        <v>4397</v>
      </c>
      <c r="EHW31" s="788" t="s">
        <v>4398</v>
      </c>
      <c r="EHX31" s="788" t="s">
        <v>4399</v>
      </c>
      <c r="EHY31" s="788" t="s">
        <v>4400</v>
      </c>
      <c r="EHZ31" s="788" t="s">
        <v>4401</v>
      </c>
      <c r="EIA31" s="788" t="s">
        <v>4402</v>
      </c>
      <c r="EIB31" s="788" t="s">
        <v>4403</v>
      </c>
      <c r="EIC31" s="788" t="s">
        <v>4404</v>
      </c>
      <c r="EID31" s="788" t="s">
        <v>4405</v>
      </c>
      <c r="EIE31" s="788" t="s">
        <v>4406</v>
      </c>
      <c r="EIF31" s="788" t="s">
        <v>4407</v>
      </c>
      <c r="EIG31" s="788" t="s">
        <v>4408</v>
      </c>
      <c r="EIH31" s="788" t="s">
        <v>4409</v>
      </c>
      <c r="EII31" s="788" t="s">
        <v>4410</v>
      </c>
      <c r="EIJ31" s="788" t="s">
        <v>4411</v>
      </c>
      <c r="EIK31" s="788" t="s">
        <v>4412</v>
      </c>
      <c r="EIL31" s="788" t="s">
        <v>4413</v>
      </c>
      <c r="EIM31" s="788" t="s">
        <v>4414</v>
      </c>
      <c r="EIN31" s="788" t="s">
        <v>4415</v>
      </c>
      <c r="EIO31" s="788" t="s">
        <v>4416</v>
      </c>
      <c r="EIP31" s="788" t="s">
        <v>4417</v>
      </c>
      <c r="EIQ31" s="788" t="s">
        <v>4418</v>
      </c>
      <c r="EIR31" s="788" t="s">
        <v>4419</v>
      </c>
      <c r="EIS31" s="788" t="s">
        <v>4420</v>
      </c>
      <c r="EIT31" s="788" t="s">
        <v>4421</v>
      </c>
      <c r="EIU31" s="788" t="s">
        <v>4422</v>
      </c>
      <c r="EIV31" s="788" t="s">
        <v>4423</v>
      </c>
      <c r="EIW31" s="788" t="s">
        <v>4424</v>
      </c>
      <c r="EIX31" s="788" t="s">
        <v>4425</v>
      </c>
      <c r="EIY31" s="788" t="s">
        <v>4426</v>
      </c>
      <c r="EIZ31" s="788" t="s">
        <v>4427</v>
      </c>
      <c r="EJA31" s="788" t="s">
        <v>4428</v>
      </c>
      <c r="EJB31" s="788" t="s">
        <v>4429</v>
      </c>
      <c r="EJC31" s="788" t="s">
        <v>4430</v>
      </c>
      <c r="EJD31" s="788" t="s">
        <v>4431</v>
      </c>
      <c r="EJE31" s="788" t="s">
        <v>4432</v>
      </c>
      <c r="EJF31" s="788" t="s">
        <v>4433</v>
      </c>
      <c r="EJG31" s="788" t="s">
        <v>4434</v>
      </c>
      <c r="EJH31" s="788" t="s">
        <v>4435</v>
      </c>
      <c r="EJI31" s="788" t="s">
        <v>4436</v>
      </c>
      <c r="EJJ31" s="788" t="s">
        <v>4437</v>
      </c>
      <c r="EJK31" s="788" t="s">
        <v>4438</v>
      </c>
      <c r="EJL31" s="788" t="s">
        <v>4439</v>
      </c>
      <c r="EJM31" s="788" t="s">
        <v>4440</v>
      </c>
      <c r="EJN31" s="788" t="s">
        <v>4441</v>
      </c>
      <c r="EJO31" s="788" t="s">
        <v>4442</v>
      </c>
      <c r="EJP31" s="788" t="s">
        <v>4443</v>
      </c>
      <c r="EJQ31" s="788" t="s">
        <v>4444</v>
      </c>
      <c r="EJR31" s="788" t="s">
        <v>4445</v>
      </c>
      <c r="EJS31" s="788" t="s">
        <v>4446</v>
      </c>
      <c r="EJT31" s="788" t="s">
        <v>4447</v>
      </c>
      <c r="EJU31" s="788" t="s">
        <v>4448</v>
      </c>
      <c r="EJV31" s="788" t="s">
        <v>4449</v>
      </c>
      <c r="EJW31" s="788" t="s">
        <v>4450</v>
      </c>
      <c r="EJX31" s="788" t="s">
        <v>4451</v>
      </c>
      <c r="EJY31" s="788" t="s">
        <v>4452</v>
      </c>
      <c r="EJZ31" s="788" t="s">
        <v>4453</v>
      </c>
      <c r="EKA31" s="788" t="s">
        <v>4454</v>
      </c>
      <c r="EKB31" s="788" t="s">
        <v>4455</v>
      </c>
      <c r="EKC31" s="788" t="s">
        <v>4456</v>
      </c>
      <c r="EKD31" s="788" t="s">
        <v>4457</v>
      </c>
      <c r="EKE31" s="788" t="s">
        <v>4458</v>
      </c>
      <c r="EKF31" s="788" t="s">
        <v>4459</v>
      </c>
      <c r="EKG31" s="788" t="s">
        <v>4460</v>
      </c>
      <c r="EKH31" s="788" t="s">
        <v>4461</v>
      </c>
      <c r="EKI31" s="788" t="s">
        <v>4462</v>
      </c>
      <c r="EKJ31" s="788" t="s">
        <v>4463</v>
      </c>
      <c r="EKK31" s="788" t="s">
        <v>4464</v>
      </c>
      <c r="EKL31" s="788" t="s">
        <v>4465</v>
      </c>
      <c r="EKM31" s="788" t="s">
        <v>4466</v>
      </c>
      <c r="EKN31" s="788" t="s">
        <v>4467</v>
      </c>
      <c r="EKO31" s="788" t="s">
        <v>4468</v>
      </c>
      <c r="EKP31" s="788" t="s">
        <v>4469</v>
      </c>
      <c r="EKQ31" s="788" t="s">
        <v>4470</v>
      </c>
      <c r="EKR31" s="788" t="s">
        <v>4471</v>
      </c>
      <c r="EKS31" s="788" t="s">
        <v>4472</v>
      </c>
      <c r="EKT31" s="788" t="s">
        <v>4473</v>
      </c>
      <c r="EKU31" s="788" t="s">
        <v>4474</v>
      </c>
      <c r="EKV31" s="788" t="s">
        <v>4475</v>
      </c>
      <c r="EKW31" s="788" t="s">
        <v>4476</v>
      </c>
      <c r="EKX31" s="788" t="s">
        <v>4477</v>
      </c>
      <c r="EKY31" s="788" t="s">
        <v>4478</v>
      </c>
      <c r="EKZ31" s="788" t="s">
        <v>4479</v>
      </c>
      <c r="ELA31" s="788" t="s">
        <v>4480</v>
      </c>
      <c r="ELB31" s="788" t="s">
        <v>4481</v>
      </c>
      <c r="ELC31" s="788" t="s">
        <v>4482</v>
      </c>
      <c r="ELD31" s="788" t="s">
        <v>4483</v>
      </c>
      <c r="ELE31" s="788" t="s">
        <v>4484</v>
      </c>
      <c r="ELF31" s="788" t="s">
        <v>4485</v>
      </c>
      <c r="ELG31" s="788" t="s">
        <v>4486</v>
      </c>
      <c r="ELH31" s="788" t="s">
        <v>4487</v>
      </c>
      <c r="ELI31" s="788" t="s">
        <v>4488</v>
      </c>
      <c r="ELJ31" s="788" t="s">
        <v>4489</v>
      </c>
      <c r="ELK31" s="788" t="s">
        <v>4490</v>
      </c>
      <c r="ELL31" s="788" t="s">
        <v>4491</v>
      </c>
      <c r="ELM31" s="788" t="s">
        <v>4492</v>
      </c>
      <c r="ELN31" s="788" t="s">
        <v>4493</v>
      </c>
      <c r="ELO31" s="788" t="s">
        <v>4494</v>
      </c>
      <c r="ELP31" s="788" t="s">
        <v>4495</v>
      </c>
      <c r="ELQ31" s="788" t="s">
        <v>4496</v>
      </c>
      <c r="ELR31" s="788" t="s">
        <v>4497</v>
      </c>
      <c r="ELS31" s="788" t="s">
        <v>4498</v>
      </c>
      <c r="ELT31" s="788" t="s">
        <v>4499</v>
      </c>
      <c r="ELU31" s="788" t="s">
        <v>4500</v>
      </c>
      <c r="ELV31" s="788" t="s">
        <v>4501</v>
      </c>
      <c r="ELW31" s="788" t="s">
        <v>4502</v>
      </c>
      <c r="ELX31" s="788" t="s">
        <v>4503</v>
      </c>
      <c r="ELY31" s="788" t="s">
        <v>4504</v>
      </c>
      <c r="ELZ31" s="788" t="s">
        <v>4505</v>
      </c>
      <c r="EMA31" s="788" t="s">
        <v>4506</v>
      </c>
      <c r="EMB31" s="788" t="s">
        <v>4507</v>
      </c>
      <c r="EMC31" s="788" t="s">
        <v>4508</v>
      </c>
      <c r="EMD31" s="788" t="s">
        <v>4509</v>
      </c>
      <c r="EME31" s="788" t="s">
        <v>4510</v>
      </c>
      <c r="EMF31" s="788" t="s">
        <v>4511</v>
      </c>
      <c r="EMG31" s="788" t="s">
        <v>4512</v>
      </c>
      <c r="EMH31" s="788" t="s">
        <v>4513</v>
      </c>
      <c r="EMI31" s="788" t="s">
        <v>4514</v>
      </c>
      <c r="EMJ31" s="788" t="s">
        <v>4515</v>
      </c>
      <c r="EMK31" s="788" t="s">
        <v>4516</v>
      </c>
      <c r="EML31" s="788" t="s">
        <v>4517</v>
      </c>
      <c r="EMM31" s="788" t="s">
        <v>4518</v>
      </c>
      <c r="EMN31" s="788" t="s">
        <v>4519</v>
      </c>
      <c r="EMO31" s="788" t="s">
        <v>4520</v>
      </c>
      <c r="EMP31" s="788" t="s">
        <v>4521</v>
      </c>
      <c r="EMQ31" s="788" t="s">
        <v>4522</v>
      </c>
      <c r="EMR31" s="788" t="s">
        <v>4523</v>
      </c>
      <c r="EMS31" s="788" t="s">
        <v>4524</v>
      </c>
      <c r="EMT31" s="788" t="s">
        <v>4525</v>
      </c>
      <c r="EMU31" s="788" t="s">
        <v>4526</v>
      </c>
      <c r="EMV31" s="788" t="s">
        <v>4527</v>
      </c>
      <c r="EMW31" s="788" t="s">
        <v>4528</v>
      </c>
      <c r="EMX31" s="788" t="s">
        <v>4529</v>
      </c>
      <c r="EMY31" s="788" t="s">
        <v>4530</v>
      </c>
      <c r="EMZ31" s="788" t="s">
        <v>4531</v>
      </c>
      <c r="ENA31" s="788" t="s">
        <v>4532</v>
      </c>
      <c r="ENB31" s="788" t="s">
        <v>4533</v>
      </c>
      <c r="ENC31" s="788" t="s">
        <v>4534</v>
      </c>
      <c r="END31" s="788" t="s">
        <v>4535</v>
      </c>
      <c r="ENE31" s="788" t="s">
        <v>4536</v>
      </c>
      <c r="ENF31" s="788" t="s">
        <v>4537</v>
      </c>
      <c r="ENG31" s="788" t="s">
        <v>4538</v>
      </c>
      <c r="ENH31" s="788" t="s">
        <v>4539</v>
      </c>
      <c r="ENI31" s="788" t="s">
        <v>4540</v>
      </c>
      <c r="ENJ31" s="788" t="s">
        <v>4541</v>
      </c>
      <c r="ENK31" s="788" t="s">
        <v>4542</v>
      </c>
      <c r="ENL31" s="788" t="s">
        <v>4543</v>
      </c>
      <c r="ENM31" s="788" t="s">
        <v>4544</v>
      </c>
      <c r="ENN31" s="788" t="s">
        <v>4545</v>
      </c>
      <c r="ENO31" s="788" t="s">
        <v>4546</v>
      </c>
      <c r="ENP31" s="788" t="s">
        <v>4547</v>
      </c>
      <c r="ENQ31" s="788" t="s">
        <v>4548</v>
      </c>
      <c r="ENR31" s="788" t="s">
        <v>4549</v>
      </c>
      <c r="ENS31" s="788" t="s">
        <v>4550</v>
      </c>
      <c r="ENT31" s="788" t="s">
        <v>4551</v>
      </c>
      <c r="ENU31" s="788" t="s">
        <v>4552</v>
      </c>
      <c r="ENV31" s="788" t="s">
        <v>4553</v>
      </c>
      <c r="ENW31" s="788" t="s">
        <v>4554</v>
      </c>
      <c r="ENX31" s="788" t="s">
        <v>4555</v>
      </c>
      <c r="ENY31" s="788" t="s">
        <v>4556</v>
      </c>
      <c r="ENZ31" s="788" t="s">
        <v>4557</v>
      </c>
      <c r="EOA31" s="788" t="s">
        <v>4558</v>
      </c>
      <c r="EOB31" s="788" t="s">
        <v>4559</v>
      </c>
      <c r="EOC31" s="788" t="s">
        <v>4560</v>
      </c>
      <c r="EOD31" s="788" t="s">
        <v>4561</v>
      </c>
      <c r="EOE31" s="788" t="s">
        <v>4562</v>
      </c>
      <c r="EOF31" s="788" t="s">
        <v>4563</v>
      </c>
      <c r="EOG31" s="788" t="s">
        <v>4564</v>
      </c>
      <c r="EOH31" s="788" t="s">
        <v>4565</v>
      </c>
      <c r="EOI31" s="788" t="s">
        <v>4566</v>
      </c>
      <c r="EOJ31" s="788" t="s">
        <v>4567</v>
      </c>
      <c r="EOK31" s="788" t="s">
        <v>4568</v>
      </c>
      <c r="EOL31" s="788" t="s">
        <v>4569</v>
      </c>
      <c r="EOM31" s="788" t="s">
        <v>4570</v>
      </c>
      <c r="EON31" s="788" t="s">
        <v>4571</v>
      </c>
      <c r="EOO31" s="788" t="s">
        <v>4572</v>
      </c>
      <c r="EOP31" s="788" t="s">
        <v>4573</v>
      </c>
      <c r="EOQ31" s="788" t="s">
        <v>4574</v>
      </c>
      <c r="EOR31" s="788" t="s">
        <v>4575</v>
      </c>
      <c r="EOS31" s="788" t="s">
        <v>4576</v>
      </c>
      <c r="EOT31" s="788" t="s">
        <v>4577</v>
      </c>
      <c r="EOU31" s="788" t="s">
        <v>4578</v>
      </c>
      <c r="EOV31" s="788" t="s">
        <v>4579</v>
      </c>
      <c r="EOW31" s="788" t="s">
        <v>4580</v>
      </c>
      <c r="EOX31" s="788" t="s">
        <v>4581</v>
      </c>
      <c r="EOY31" s="788" t="s">
        <v>4582</v>
      </c>
      <c r="EOZ31" s="788" t="s">
        <v>4583</v>
      </c>
      <c r="EPA31" s="788" t="s">
        <v>4584</v>
      </c>
      <c r="EPB31" s="788" t="s">
        <v>4585</v>
      </c>
      <c r="EPC31" s="788" t="s">
        <v>4586</v>
      </c>
      <c r="EPD31" s="788" t="s">
        <v>4587</v>
      </c>
      <c r="EPE31" s="788" t="s">
        <v>4588</v>
      </c>
      <c r="EPF31" s="788" t="s">
        <v>4589</v>
      </c>
      <c r="EPG31" s="788" t="s">
        <v>4590</v>
      </c>
      <c r="EPH31" s="788" t="s">
        <v>4591</v>
      </c>
      <c r="EPI31" s="788" t="s">
        <v>4592</v>
      </c>
      <c r="EPJ31" s="788" t="s">
        <v>4593</v>
      </c>
      <c r="EPK31" s="788" t="s">
        <v>4594</v>
      </c>
      <c r="EPL31" s="788" t="s">
        <v>4595</v>
      </c>
      <c r="EPM31" s="788" t="s">
        <v>4596</v>
      </c>
      <c r="EPN31" s="788" t="s">
        <v>4597</v>
      </c>
      <c r="EPO31" s="788" t="s">
        <v>4598</v>
      </c>
      <c r="EPP31" s="788" t="s">
        <v>4599</v>
      </c>
      <c r="EPQ31" s="788" t="s">
        <v>4600</v>
      </c>
      <c r="EPR31" s="788" t="s">
        <v>4601</v>
      </c>
      <c r="EPS31" s="788" t="s">
        <v>4602</v>
      </c>
      <c r="EPT31" s="788" t="s">
        <v>4603</v>
      </c>
      <c r="EPU31" s="788" t="s">
        <v>4604</v>
      </c>
      <c r="EPV31" s="788" t="s">
        <v>4605</v>
      </c>
      <c r="EPW31" s="788" t="s">
        <v>4606</v>
      </c>
      <c r="EPX31" s="788" t="s">
        <v>4607</v>
      </c>
      <c r="EPY31" s="788" t="s">
        <v>4608</v>
      </c>
      <c r="EPZ31" s="788" t="s">
        <v>4609</v>
      </c>
      <c r="EQA31" s="788" t="s">
        <v>4610</v>
      </c>
      <c r="EQB31" s="788" t="s">
        <v>4611</v>
      </c>
      <c r="EQC31" s="788" t="s">
        <v>4612</v>
      </c>
      <c r="EQD31" s="788" t="s">
        <v>4613</v>
      </c>
      <c r="EQE31" s="788" t="s">
        <v>4614</v>
      </c>
      <c r="EQF31" s="788" t="s">
        <v>4615</v>
      </c>
      <c r="EQG31" s="788" t="s">
        <v>4616</v>
      </c>
      <c r="EQH31" s="788" t="s">
        <v>4617</v>
      </c>
      <c r="EQI31" s="788" t="s">
        <v>4618</v>
      </c>
      <c r="EQJ31" s="788" t="s">
        <v>4619</v>
      </c>
      <c r="EQK31" s="788" t="s">
        <v>4620</v>
      </c>
      <c r="EQL31" s="788" t="s">
        <v>4621</v>
      </c>
      <c r="EQM31" s="788" t="s">
        <v>4622</v>
      </c>
      <c r="EQN31" s="788" t="s">
        <v>4623</v>
      </c>
      <c r="EQO31" s="788" t="s">
        <v>4624</v>
      </c>
      <c r="EQP31" s="788" t="s">
        <v>4625</v>
      </c>
      <c r="EQQ31" s="788" t="s">
        <v>4626</v>
      </c>
      <c r="EQR31" s="788" t="s">
        <v>4627</v>
      </c>
      <c r="EQS31" s="788" t="s">
        <v>4628</v>
      </c>
      <c r="EQT31" s="788" t="s">
        <v>4629</v>
      </c>
      <c r="EQU31" s="788" t="s">
        <v>4630</v>
      </c>
      <c r="EQV31" s="788" t="s">
        <v>4631</v>
      </c>
      <c r="EQW31" s="788" t="s">
        <v>4632</v>
      </c>
      <c r="EQX31" s="788" t="s">
        <v>4633</v>
      </c>
      <c r="EQY31" s="788" t="s">
        <v>4634</v>
      </c>
      <c r="EQZ31" s="788" t="s">
        <v>4635</v>
      </c>
      <c r="ERA31" s="788" t="s">
        <v>4636</v>
      </c>
      <c r="ERB31" s="788" t="s">
        <v>4637</v>
      </c>
      <c r="ERC31" s="788" t="s">
        <v>4638</v>
      </c>
      <c r="ERD31" s="788" t="s">
        <v>4639</v>
      </c>
      <c r="ERE31" s="788" t="s">
        <v>4640</v>
      </c>
      <c r="ERF31" s="788" t="s">
        <v>4641</v>
      </c>
      <c r="ERG31" s="788" t="s">
        <v>4642</v>
      </c>
      <c r="ERH31" s="788" t="s">
        <v>4643</v>
      </c>
      <c r="ERI31" s="788" t="s">
        <v>4644</v>
      </c>
      <c r="ERJ31" s="788" t="s">
        <v>4645</v>
      </c>
      <c r="ERK31" s="788" t="s">
        <v>4646</v>
      </c>
      <c r="ERL31" s="788" t="s">
        <v>4647</v>
      </c>
      <c r="ERM31" s="788" t="s">
        <v>4648</v>
      </c>
      <c r="ERN31" s="788" t="s">
        <v>4649</v>
      </c>
      <c r="ERO31" s="788" t="s">
        <v>4650</v>
      </c>
      <c r="ERP31" s="788" t="s">
        <v>4651</v>
      </c>
      <c r="ERQ31" s="788" t="s">
        <v>4652</v>
      </c>
      <c r="ERR31" s="788" t="s">
        <v>4653</v>
      </c>
      <c r="ERS31" s="788" t="s">
        <v>4654</v>
      </c>
      <c r="ERT31" s="788" t="s">
        <v>4655</v>
      </c>
      <c r="ERU31" s="788" t="s">
        <v>4656</v>
      </c>
      <c r="ERV31" s="788" t="s">
        <v>4657</v>
      </c>
      <c r="ERW31" s="788" t="s">
        <v>4658</v>
      </c>
      <c r="ERX31" s="788" t="s">
        <v>4659</v>
      </c>
      <c r="ERY31" s="788" t="s">
        <v>4660</v>
      </c>
      <c r="ERZ31" s="788" t="s">
        <v>4661</v>
      </c>
      <c r="ESA31" s="788" t="s">
        <v>4662</v>
      </c>
      <c r="ESB31" s="788" t="s">
        <v>4663</v>
      </c>
      <c r="ESC31" s="788" t="s">
        <v>4664</v>
      </c>
      <c r="ESD31" s="788" t="s">
        <v>4665</v>
      </c>
      <c r="ESE31" s="788" t="s">
        <v>4666</v>
      </c>
      <c r="ESF31" s="788" t="s">
        <v>4667</v>
      </c>
      <c r="ESG31" s="788" t="s">
        <v>4668</v>
      </c>
      <c r="ESH31" s="788" t="s">
        <v>4669</v>
      </c>
      <c r="ESI31" s="788" t="s">
        <v>4670</v>
      </c>
      <c r="ESJ31" s="788" t="s">
        <v>4671</v>
      </c>
      <c r="ESK31" s="788" t="s">
        <v>4672</v>
      </c>
      <c r="ESL31" s="788" t="s">
        <v>4673</v>
      </c>
      <c r="ESM31" s="788" t="s">
        <v>4674</v>
      </c>
      <c r="ESN31" s="788" t="s">
        <v>4675</v>
      </c>
      <c r="ESO31" s="788" t="s">
        <v>4676</v>
      </c>
      <c r="ESP31" s="788" t="s">
        <v>4677</v>
      </c>
      <c r="ESQ31" s="788" t="s">
        <v>4678</v>
      </c>
      <c r="ESR31" s="788" t="s">
        <v>4679</v>
      </c>
      <c r="ESS31" s="788" t="s">
        <v>4680</v>
      </c>
      <c r="EST31" s="788" t="s">
        <v>4681</v>
      </c>
      <c r="ESU31" s="788" t="s">
        <v>4682</v>
      </c>
      <c r="ESV31" s="788" t="s">
        <v>4683</v>
      </c>
      <c r="ESW31" s="788" t="s">
        <v>4684</v>
      </c>
      <c r="ESX31" s="788" t="s">
        <v>4685</v>
      </c>
      <c r="ESY31" s="788" t="s">
        <v>4686</v>
      </c>
      <c r="ESZ31" s="788" t="s">
        <v>4687</v>
      </c>
      <c r="ETA31" s="788" t="s">
        <v>4688</v>
      </c>
      <c r="ETB31" s="788" t="s">
        <v>4689</v>
      </c>
      <c r="ETC31" s="788" t="s">
        <v>4690</v>
      </c>
      <c r="ETD31" s="788" t="s">
        <v>4691</v>
      </c>
      <c r="ETE31" s="788" t="s">
        <v>4692</v>
      </c>
      <c r="ETF31" s="788" t="s">
        <v>4693</v>
      </c>
      <c r="ETG31" s="788" t="s">
        <v>4694</v>
      </c>
      <c r="ETH31" s="788" t="s">
        <v>4695</v>
      </c>
      <c r="ETI31" s="788" t="s">
        <v>4696</v>
      </c>
      <c r="ETJ31" s="788" t="s">
        <v>4697</v>
      </c>
      <c r="ETK31" s="788" t="s">
        <v>4698</v>
      </c>
      <c r="ETL31" s="788" t="s">
        <v>4699</v>
      </c>
      <c r="ETM31" s="788" t="s">
        <v>4700</v>
      </c>
      <c r="ETN31" s="788" t="s">
        <v>4701</v>
      </c>
      <c r="ETO31" s="788" t="s">
        <v>4702</v>
      </c>
      <c r="ETP31" s="788" t="s">
        <v>4703</v>
      </c>
      <c r="ETQ31" s="788" t="s">
        <v>4704</v>
      </c>
      <c r="ETR31" s="788" t="s">
        <v>4705</v>
      </c>
      <c r="ETS31" s="788" t="s">
        <v>4706</v>
      </c>
      <c r="ETT31" s="788" t="s">
        <v>4707</v>
      </c>
      <c r="ETU31" s="788" t="s">
        <v>4708</v>
      </c>
      <c r="ETV31" s="788" t="s">
        <v>4709</v>
      </c>
      <c r="ETW31" s="788" t="s">
        <v>4710</v>
      </c>
      <c r="ETX31" s="788" t="s">
        <v>4711</v>
      </c>
      <c r="ETY31" s="788" t="s">
        <v>4712</v>
      </c>
      <c r="ETZ31" s="788" t="s">
        <v>4713</v>
      </c>
      <c r="EUA31" s="788" t="s">
        <v>4714</v>
      </c>
      <c r="EUB31" s="788" t="s">
        <v>4715</v>
      </c>
      <c r="EUC31" s="788" t="s">
        <v>4716</v>
      </c>
      <c r="EUD31" s="788" t="s">
        <v>4717</v>
      </c>
      <c r="EUE31" s="788" t="s">
        <v>4718</v>
      </c>
      <c r="EUF31" s="788" t="s">
        <v>4719</v>
      </c>
      <c r="EUG31" s="788" t="s">
        <v>4720</v>
      </c>
      <c r="EUH31" s="788" t="s">
        <v>4721</v>
      </c>
      <c r="EUI31" s="788" t="s">
        <v>4722</v>
      </c>
      <c r="EUJ31" s="788" t="s">
        <v>4723</v>
      </c>
      <c r="EUK31" s="788" t="s">
        <v>4724</v>
      </c>
      <c r="EUL31" s="788" t="s">
        <v>4725</v>
      </c>
      <c r="EUM31" s="788" t="s">
        <v>4726</v>
      </c>
      <c r="EUN31" s="788" t="s">
        <v>4727</v>
      </c>
      <c r="EUO31" s="788" t="s">
        <v>4728</v>
      </c>
      <c r="EUP31" s="788" t="s">
        <v>4729</v>
      </c>
      <c r="EUQ31" s="788" t="s">
        <v>4730</v>
      </c>
      <c r="EUR31" s="788" t="s">
        <v>4731</v>
      </c>
      <c r="EUS31" s="788" t="s">
        <v>4732</v>
      </c>
      <c r="EUT31" s="788" t="s">
        <v>4733</v>
      </c>
      <c r="EUU31" s="788" t="s">
        <v>4734</v>
      </c>
      <c r="EUV31" s="788" t="s">
        <v>4735</v>
      </c>
      <c r="EUW31" s="788" t="s">
        <v>4736</v>
      </c>
      <c r="EUX31" s="788" t="s">
        <v>4737</v>
      </c>
      <c r="EUY31" s="788" t="s">
        <v>4738</v>
      </c>
      <c r="EUZ31" s="788" t="s">
        <v>4739</v>
      </c>
      <c r="EVA31" s="788" t="s">
        <v>4740</v>
      </c>
      <c r="EVB31" s="788" t="s">
        <v>4741</v>
      </c>
      <c r="EVC31" s="788" t="s">
        <v>4742</v>
      </c>
      <c r="EVD31" s="788" t="s">
        <v>4743</v>
      </c>
      <c r="EVE31" s="788" t="s">
        <v>4744</v>
      </c>
      <c r="EVF31" s="788" t="s">
        <v>4745</v>
      </c>
      <c r="EVG31" s="788" t="s">
        <v>4746</v>
      </c>
      <c r="EVH31" s="788" t="s">
        <v>4747</v>
      </c>
      <c r="EVI31" s="788" t="s">
        <v>4748</v>
      </c>
      <c r="EVJ31" s="788" t="s">
        <v>4749</v>
      </c>
      <c r="EVK31" s="788" t="s">
        <v>4750</v>
      </c>
      <c r="EVL31" s="788" t="s">
        <v>4751</v>
      </c>
      <c r="EVM31" s="788" t="s">
        <v>4752</v>
      </c>
      <c r="EVN31" s="788" t="s">
        <v>4753</v>
      </c>
      <c r="EVO31" s="788" t="s">
        <v>4754</v>
      </c>
      <c r="EVP31" s="788" t="s">
        <v>4755</v>
      </c>
      <c r="EVQ31" s="788" t="s">
        <v>4756</v>
      </c>
      <c r="EVR31" s="788" t="s">
        <v>4757</v>
      </c>
      <c r="EVS31" s="788" t="s">
        <v>4758</v>
      </c>
      <c r="EVT31" s="788" t="s">
        <v>4759</v>
      </c>
      <c r="EVU31" s="788" t="s">
        <v>4760</v>
      </c>
      <c r="EVV31" s="788" t="s">
        <v>4761</v>
      </c>
      <c r="EVW31" s="788" t="s">
        <v>4762</v>
      </c>
      <c r="EVX31" s="788" t="s">
        <v>4763</v>
      </c>
      <c r="EVY31" s="788" t="s">
        <v>4764</v>
      </c>
      <c r="EVZ31" s="788" t="s">
        <v>4765</v>
      </c>
      <c r="EWA31" s="788" t="s">
        <v>4766</v>
      </c>
      <c r="EWB31" s="788" t="s">
        <v>4767</v>
      </c>
      <c r="EWC31" s="788" t="s">
        <v>4768</v>
      </c>
      <c r="EWD31" s="788" t="s">
        <v>4769</v>
      </c>
      <c r="EWE31" s="788" t="s">
        <v>4770</v>
      </c>
      <c r="EWF31" s="788" t="s">
        <v>4771</v>
      </c>
      <c r="EWG31" s="788" t="s">
        <v>4772</v>
      </c>
      <c r="EWH31" s="788" t="s">
        <v>4773</v>
      </c>
      <c r="EWI31" s="788" t="s">
        <v>4774</v>
      </c>
      <c r="EWJ31" s="788" t="s">
        <v>4775</v>
      </c>
      <c r="EWK31" s="788" t="s">
        <v>4776</v>
      </c>
      <c r="EWL31" s="788" t="s">
        <v>4777</v>
      </c>
      <c r="EWM31" s="788" t="s">
        <v>4778</v>
      </c>
      <c r="EWN31" s="788" t="s">
        <v>4779</v>
      </c>
      <c r="EWO31" s="788" t="s">
        <v>4780</v>
      </c>
      <c r="EWP31" s="788" t="s">
        <v>4781</v>
      </c>
      <c r="EWQ31" s="788" t="s">
        <v>4782</v>
      </c>
      <c r="EWR31" s="788" t="s">
        <v>4783</v>
      </c>
      <c r="EWS31" s="788" t="s">
        <v>4784</v>
      </c>
      <c r="EWT31" s="788" t="s">
        <v>4785</v>
      </c>
      <c r="EWU31" s="788" t="s">
        <v>4786</v>
      </c>
      <c r="EWV31" s="788" t="s">
        <v>4787</v>
      </c>
      <c r="EWW31" s="788" t="s">
        <v>4788</v>
      </c>
      <c r="EWX31" s="788" t="s">
        <v>4789</v>
      </c>
      <c r="EWY31" s="788" t="s">
        <v>4790</v>
      </c>
      <c r="EWZ31" s="788" t="s">
        <v>4791</v>
      </c>
      <c r="EXA31" s="788" t="s">
        <v>4792</v>
      </c>
      <c r="EXB31" s="788" t="s">
        <v>4793</v>
      </c>
      <c r="EXC31" s="788" t="s">
        <v>4794</v>
      </c>
      <c r="EXD31" s="788" t="s">
        <v>4795</v>
      </c>
      <c r="EXE31" s="788" t="s">
        <v>4796</v>
      </c>
      <c r="EXF31" s="788" t="s">
        <v>4797</v>
      </c>
      <c r="EXG31" s="788" t="s">
        <v>4798</v>
      </c>
      <c r="EXH31" s="788" t="s">
        <v>4799</v>
      </c>
      <c r="EXI31" s="788" t="s">
        <v>4800</v>
      </c>
      <c r="EXJ31" s="788" t="s">
        <v>4801</v>
      </c>
      <c r="EXK31" s="788" t="s">
        <v>4802</v>
      </c>
      <c r="EXL31" s="788" t="s">
        <v>4803</v>
      </c>
      <c r="EXM31" s="788" t="s">
        <v>4804</v>
      </c>
      <c r="EXN31" s="788" t="s">
        <v>4805</v>
      </c>
      <c r="EXO31" s="788" t="s">
        <v>4806</v>
      </c>
      <c r="EXP31" s="788" t="s">
        <v>4807</v>
      </c>
      <c r="EXQ31" s="788" t="s">
        <v>4808</v>
      </c>
      <c r="EXR31" s="788" t="s">
        <v>4809</v>
      </c>
      <c r="EXS31" s="788" t="s">
        <v>4810</v>
      </c>
      <c r="EXT31" s="788" t="s">
        <v>4811</v>
      </c>
      <c r="EXU31" s="788" t="s">
        <v>4812</v>
      </c>
      <c r="EXV31" s="788" t="s">
        <v>4813</v>
      </c>
      <c r="EXW31" s="788" t="s">
        <v>4814</v>
      </c>
      <c r="EXX31" s="788" t="s">
        <v>4815</v>
      </c>
      <c r="EXY31" s="788" t="s">
        <v>4816</v>
      </c>
      <c r="EXZ31" s="788" t="s">
        <v>4817</v>
      </c>
      <c r="EYA31" s="788" t="s">
        <v>4818</v>
      </c>
      <c r="EYB31" s="788" t="s">
        <v>4819</v>
      </c>
      <c r="EYC31" s="788" t="s">
        <v>4820</v>
      </c>
      <c r="EYD31" s="788" t="s">
        <v>4821</v>
      </c>
      <c r="EYE31" s="788" t="s">
        <v>4822</v>
      </c>
      <c r="EYF31" s="788" t="s">
        <v>4823</v>
      </c>
      <c r="EYG31" s="788" t="s">
        <v>4824</v>
      </c>
      <c r="EYH31" s="788" t="s">
        <v>4825</v>
      </c>
      <c r="EYI31" s="788" t="s">
        <v>4826</v>
      </c>
      <c r="EYJ31" s="788" t="s">
        <v>4827</v>
      </c>
      <c r="EYK31" s="788" t="s">
        <v>4828</v>
      </c>
      <c r="EYL31" s="788" t="s">
        <v>4829</v>
      </c>
      <c r="EYM31" s="788" t="s">
        <v>4830</v>
      </c>
      <c r="EYN31" s="788" t="s">
        <v>4831</v>
      </c>
      <c r="EYO31" s="788" t="s">
        <v>4832</v>
      </c>
      <c r="EYP31" s="788" t="s">
        <v>4833</v>
      </c>
      <c r="EYQ31" s="788" t="s">
        <v>4834</v>
      </c>
      <c r="EYR31" s="788" t="s">
        <v>4835</v>
      </c>
      <c r="EYS31" s="788" t="s">
        <v>4836</v>
      </c>
      <c r="EYT31" s="788" t="s">
        <v>4837</v>
      </c>
      <c r="EYU31" s="788" t="s">
        <v>4838</v>
      </c>
      <c r="EYV31" s="788" t="s">
        <v>4839</v>
      </c>
      <c r="EYW31" s="788" t="s">
        <v>4840</v>
      </c>
      <c r="EYX31" s="788" t="s">
        <v>4841</v>
      </c>
      <c r="EYY31" s="788" t="s">
        <v>4842</v>
      </c>
      <c r="EYZ31" s="788" t="s">
        <v>4843</v>
      </c>
      <c r="EZA31" s="788" t="s">
        <v>4844</v>
      </c>
      <c r="EZB31" s="788" t="s">
        <v>4845</v>
      </c>
      <c r="EZC31" s="788" t="s">
        <v>4846</v>
      </c>
      <c r="EZD31" s="788" t="s">
        <v>4847</v>
      </c>
      <c r="EZE31" s="788" t="s">
        <v>4848</v>
      </c>
      <c r="EZF31" s="788" t="s">
        <v>4849</v>
      </c>
      <c r="EZG31" s="788" t="s">
        <v>4850</v>
      </c>
      <c r="EZH31" s="788" t="s">
        <v>4851</v>
      </c>
      <c r="EZI31" s="788" t="s">
        <v>4852</v>
      </c>
      <c r="EZJ31" s="788" t="s">
        <v>4853</v>
      </c>
      <c r="EZK31" s="788" t="s">
        <v>4854</v>
      </c>
      <c r="EZL31" s="788" t="s">
        <v>4855</v>
      </c>
      <c r="EZM31" s="788" t="s">
        <v>4856</v>
      </c>
      <c r="EZN31" s="788" t="s">
        <v>4857</v>
      </c>
      <c r="EZO31" s="788" t="s">
        <v>4858</v>
      </c>
      <c r="EZP31" s="788" t="s">
        <v>4859</v>
      </c>
      <c r="EZQ31" s="788" t="s">
        <v>4860</v>
      </c>
      <c r="EZR31" s="788" t="s">
        <v>4861</v>
      </c>
      <c r="EZS31" s="788" t="s">
        <v>4862</v>
      </c>
      <c r="EZT31" s="788" t="s">
        <v>4863</v>
      </c>
      <c r="EZU31" s="788" t="s">
        <v>4864</v>
      </c>
      <c r="EZV31" s="788" t="s">
        <v>4865</v>
      </c>
      <c r="EZW31" s="788" t="s">
        <v>4866</v>
      </c>
      <c r="EZX31" s="788" t="s">
        <v>4867</v>
      </c>
      <c r="EZY31" s="788" t="s">
        <v>4868</v>
      </c>
      <c r="EZZ31" s="788" t="s">
        <v>4869</v>
      </c>
      <c r="FAA31" s="788" t="s">
        <v>4870</v>
      </c>
      <c r="FAB31" s="788" t="s">
        <v>4871</v>
      </c>
      <c r="FAC31" s="788" t="s">
        <v>4872</v>
      </c>
      <c r="FAD31" s="788" t="s">
        <v>4873</v>
      </c>
      <c r="FAE31" s="788" t="s">
        <v>4874</v>
      </c>
      <c r="FAF31" s="788" t="s">
        <v>4875</v>
      </c>
      <c r="FAG31" s="788" t="s">
        <v>4876</v>
      </c>
      <c r="FAH31" s="788" t="s">
        <v>4877</v>
      </c>
      <c r="FAI31" s="788" t="s">
        <v>4878</v>
      </c>
      <c r="FAJ31" s="788" t="s">
        <v>4879</v>
      </c>
      <c r="FAK31" s="788" t="s">
        <v>4880</v>
      </c>
      <c r="FAL31" s="788" t="s">
        <v>4881</v>
      </c>
      <c r="FAM31" s="788" t="s">
        <v>4882</v>
      </c>
      <c r="FAN31" s="788" t="s">
        <v>4883</v>
      </c>
      <c r="FAO31" s="788" t="s">
        <v>4884</v>
      </c>
      <c r="FAP31" s="788" t="s">
        <v>4885</v>
      </c>
      <c r="FAQ31" s="788" t="s">
        <v>4886</v>
      </c>
      <c r="FAR31" s="788" t="s">
        <v>4887</v>
      </c>
      <c r="FAS31" s="788" t="s">
        <v>4888</v>
      </c>
      <c r="FAT31" s="788" t="s">
        <v>4889</v>
      </c>
      <c r="FAU31" s="788" t="s">
        <v>4890</v>
      </c>
      <c r="FAV31" s="788" t="s">
        <v>4891</v>
      </c>
      <c r="FAW31" s="788" t="s">
        <v>4892</v>
      </c>
      <c r="FAX31" s="788" t="s">
        <v>4893</v>
      </c>
      <c r="FAY31" s="788" t="s">
        <v>4894</v>
      </c>
      <c r="FAZ31" s="788" t="s">
        <v>4895</v>
      </c>
      <c r="FBA31" s="788" t="s">
        <v>4896</v>
      </c>
      <c r="FBB31" s="788" t="s">
        <v>4897</v>
      </c>
      <c r="FBC31" s="788" t="s">
        <v>4898</v>
      </c>
      <c r="FBD31" s="788" t="s">
        <v>4899</v>
      </c>
      <c r="FBE31" s="788" t="s">
        <v>4900</v>
      </c>
      <c r="FBF31" s="788" t="s">
        <v>4901</v>
      </c>
      <c r="FBG31" s="788" t="s">
        <v>4902</v>
      </c>
      <c r="FBH31" s="788" t="s">
        <v>4903</v>
      </c>
      <c r="FBI31" s="788" t="s">
        <v>4904</v>
      </c>
      <c r="FBJ31" s="788" t="s">
        <v>4905</v>
      </c>
      <c r="FBK31" s="788" t="s">
        <v>4906</v>
      </c>
      <c r="FBL31" s="788" t="s">
        <v>4907</v>
      </c>
      <c r="FBM31" s="788" t="s">
        <v>4908</v>
      </c>
      <c r="FBN31" s="788" t="s">
        <v>4909</v>
      </c>
      <c r="FBO31" s="788" t="s">
        <v>4910</v>
      </c>
      <c r="FBP31" s="788" t="s">
        <v>4911</v>
      </c>
      <c r="FBQ31" s="788" t="s">
        <v>4912</v>
      </c>
      <c r="FBR31" s="788" t="s">
        <v>4913</v>
      </c>
      <c r="FBS31" s="788" t="s">
        <v>4914</v>
      </c>
      <c r="FBT31" s="788" t="s">
        <v>4915</v>
      </c>
      <c r="FBU31" s="788" t="s">
        <v>4916</v>
      </c>
      <c r="FBV31" s="788" t="s">
        <v>4917</v>
      </c>
      <c r="FBW31" s="788" t="s">
        <v>4918</v>
      </c>
      <c r="FBX31" s="788" t="s">
        <v>4919</v>
      </c>
      <c r="FBY31" s="788" t="s">
        <v>4920</v>
      </c>
      <c r="FBZ31" s="788" t="s">
        <v>4921</v>
      </c>
      <c r="FCA31" s="788" t="s">
        <v>4922</v>
      </c>
      <c r="FCB31" s="788" t="s">
        <v>4923</v>
      </c>
      <c r="FCC31" s="788" t="s">
        <v>4924</v>
      </c>
      <c r="FCD31" s="788" t="s">
        <v>4925</v>
      </c>
      <c r="FCE31" s="788" t="s">
        <v>4926</v>
      </c>
      <c r="FCF31" s="788" t="s">
        <v>4927</v>
      </c>
      <c r="FCG31" s="788" t="s">
        <v>4928</v>
      </c>
      <c r="FCH31" s="788" t="s">
        <v>4929</v>
      </c>
      <c r="FCI31" s="788" t="s">
        <v>4930</v>
      </c>
      <c r="FCJ31" s="788" t="s">
        <v>4931</v>
      </c>
      <c r="FCK31" s="788" t="s">
        <v>4932</v>
      </c>
      <c r="FCL31" s="788" t="s">
        <v>4933</v>
      </c>
      <c r="FCM31" s="788" t="s">
        <v>4934</v>
      </c>
      <c r="FCN31" s="788" t="s">
        <v>4935</v>
      </c>
      <c r="FCO31" s="788" t="s">
        <v>4936</v>
      </c>
      <c r="FCP31" s="788" t="s">
        <v>4937</v>
      </c>
      <c r="FCQ31" s="788" t="s">
        <v>4938</v>
      </c>
      <c r="FCR31" s="788" t="s">
        <v>4939</v>
      </c>
      <c r="FCS31" s="788" t="s">
        <v>4940</v>
      </c>
      <c r="FCT31" s="788" t="s">
        <v>4941</v>
      </c>
      <c r="FCU31" s="788" t="s">
        <v>4942</v>
      </c>
      <c r="FCV31" s="788" t="s">
        <v>4943</v>
      </c>
      <c r="FCW31" s="788" t="s">
        <v>4944</v>
      </c>
      <c r="FCX31" s="788" t="s">
        <v>4945</v>
      </c>
      <c r="FCY31" s="788" t="s">
        <v>4946</v>
      </c>
      <c r="FCZ31" s="788" t="s">
        <v>4947</v>
      </c>
      <c r="FDA31" s="788" t="s">
        <v>4948</v>
      </c>
      <c r="FDB31" s="788" t="s">
        <v>4949</v>
      </c>
      <c r="FDC31" s="788" t="s">
        <v>4950</v>
      </c>
      <c r="FDD31" s="788" t="s">
        <v>4951</v>
      </c>
      <c r="FDE31" s="788" t="s">
        <v>4952</v>
      </c>
      <c r="FDF31" s="788" t="s">
        <v>4953</v>
      </c>
      <c r="FDG31" s="788" t="s">
        <v>4954</v>
      </c>
      <c r="FDH31" s="788" t="s">
        <v>4955</v>
      </c>
      <c r="FDI31" s="788" t="s">
        <v>4956</v>
      </c>
      <c r="FDJ31" s="788" t="s">
        <v>4957</v>
      </c>
      <c r="FDK31" s="788" t="s">
        <v>4958</v>
      </c>
      <c r="FDL31" s="788" t="s">
        <v>4959</v>
      </c>
      <c r="FDM31" s="788" t="s">
        <v>4960</v>
      </c>
      <c r="FDN31" s="788" t="s">
        <v>4961</v>
      </c>
      <c r="FDO31" s="788" t="s">
        <v>4962</v>
      </c>
      <c r="FDP31" s="788" t="s">
        <v>4963</v>
      </c>
      <c r="FDQ31" s="788" t="s">
        <v>4964</v>
      </c>
      <c r="FDR31" s="788" t="s">
        <v>4965</v>
      </c>
      <c r="FDS31" s="788" t="s">
        <v>4966</v>
      </c>
      <c r="FDT31" s="788" t="s">
        <v>4967</v>
      </c>
      <c r="FDU31" s="788" t="s">
        <v>4968</v>
      </c>
      <c r="FDV31" s="788" t="s">
        <v>4969</v>
      </c>
      <c r="FDW31" s="788" t="s">
        <v>4970</v>
      </c>
      <c r="FDX31" s="788" t="s">
        <v>4971</v>
      </c>
      <c r="FDY31" s="788" t="s">
        <v>4972</v>
      </c>
      <c r="FDZ31" s="788" t="s">
        <v>4973</v>
      </c>
      <c r="FEA31" s="788" t="s">
        <v>4974</v>
      </c>
      <c r="FEB31" s="788" t="s">
        <v>4975</v>
      </c>
      <c r="FEC31" s="788" t="s">
        <v>4976</v>
      </c>
      <c r="FED31" s="788" t="s">
        <v>4977</v>
      </c>
      <c r="FEE31" s="788" t="s">
        <v>4978</v>
      </c>
      <c r="FEF31" s="788" t="s">
        <v>4979</v>
      </c>
      <c r="FEG31" s="788" t="s">
        <v>4980</v>
      </c>
      <c r="FEH31" s="788" t="s">
        <v>4981</v>
      </c>
      <c r="FEI31" s="788" t="s">
        <v>4982</v>
      </c>
      <c r="FEJ31" s="788" t="s">
        <v>4983</v>
      </c>
      <c r="FEK31" s="788" t="s">
        <v>4984</v>
      </c>
      <c r="FEL31" s="788" t="s">
        <v>4985</v>
      </c>
      <c r="FEM31" s="788" t="s">
        <v>4986</v>
      </c>
      <c r="FEN31" s="788" t="s">
        <v>4987</v>
      </c>
      <c r="FEO31" s="788" t="s">
        <v>4988</v>
      </c>
      <c r="FEP31" s="788" t="s">
        <v>4989</v>
      </c>
      <c r="FEQ31" s="788" t="s">
        <v>4990</v>
      </c>
      <c r="FER31" s="788" t="s">
        <v>4991</v>
      </c>
      <c r="FES31" s="788" t="s">
        <v>4992</v>
      </c>
      <c r="FET31" s="788" t="s">
        <v>4993</v>
      </c>
      <c r="FEU31" s="788" t="s">
        <v>4994</v>
      </c>
      <c r="FEV31" s="788" t="s">
        <v>4995</v>
      </c>
      <c r="FEW31" s="788" t="s">
        <v>4996</v>
      </c>
      <c r="FEX31" s="788" t="s">
        <v>4997</v>
      </c>
      <c r="FEY31" s="788" t="s">
        <v>4998</v>
      </c>
      <c r="FEZ31" s="788" t="s">
        <v>4999</v>
      </c>
      <c r="FFA31" s="788" t="s">
        <v>5000</v>
      </c>
      <c r="FFB31" s="788" t="s">
        <v>5001</v>
      </c>
      <c r="FFC31" s="788" t="s">
        <v>5002</v>
      </c>
      <c r="FFD31" s="788" t="s">
        <v>5003</v>
      </c>
      <c r="FFE31" s="788" t="s">
        <v>5004</v>
      </c>
      <c r="FFF31" s="788" t="s">
        <v>5005</v>
      </c>
      <c r="FFG31" s="788" t="s">
        <v>5006</v>
      </c>
      <c r="FFH31" s="788" t="s">
        <v>5007</v>
      </c>
      <c r="FFI31" s="788" t="s">
        <v>5008</v>
      </c>
      <c r="FFJ31" s="788" t="s">
        <v>5009</v>
      </c>
      <c r="FFK31" s="788" t="s">
        <v>5010</v>
      </c>
      <c r="FFL31" s="788" t="s">
        <v>5011</v>
      </c>
      <c r="FFM31" s="788" t="s">
        <v>5012</v>
      </c>
      <c r="FFN31" s="788" t="s">
        <v>5013</v>
      </c>
      <c r="FFO31" s="788" t="s">
        <v>5014</v>
      </c>
      <c r="FFP31" s="788" t="s">
        <v>5015</v>
      </c>
      <c r="FFQ31" s="788" t="s">
        <v>5016</v>
      </c>
      <c r="FFR31" s="788" t="s">
        <v>5017</v>
      </c>
      <c r="FFS31" s="788" t="s">
        <v>5018</v>
      </c>
      <c r="FFT31" s="788" t="s">
        <v>5019</v>
      </c>
      <c r="FFU31" s="788" t="s">
        <v>5020</v>
      </c>
      <c r="FFV31" s="788" t="s">
        <v>5021</v>
      </c>
      <c r="FFW31" s="788" t="s">
        <v>5022</v>
      </c>
      <c r="FFX31" s="788" t="s">
        <v>5023</v>
      </c>
      <c r="FFY31" s="788" t="s">
        <v>5024</v>
      </c>
      <c r="FFZ31" s="788" t="s">
        <v>5025</v>
      </c>
      <c r="FGA31" s="788" t="s">
        <v>5026</v>
      </c>
      <c r="FGB31" s="788" t="s">
        <v>5027</v>
      </c>
      <c r="FGC31" s="788" t="s">
        <v>5028</v>
      </c>
      <c r="FGD31" s="788" t="s">
        <v>5029</v>
      </c>
      <c r="FGE31" s="788" t="s">
        <v>5030</v>
      </c>
      <c r="FGF31" s="788" t="s">
        <v>5031</v>
      </c>
      <c r="FGG31" s="788" t="s">
        <v>5032</v>
      </c>
      <c r="FGH31" s="788" t="s">
        <v>5033</v>
      </c>
      <c r="FGI31" s="788" t="s">
        <v>5034</v>
      </c>
      <c r="FGJ31" s="788" t="s">
        <v>5035</v>
      </c>
      <c r="FGK31" s="788" t="s">
        <v>5036</v>
      </c>
      <c r="FGL31" s="788" t="s">
        <v>5037</v>
      </c>
      <c r="FGM31" s="788" t="s">
        <v>5038</v>
      </c>
      <c r="FGN31" s="788" t="s">
        <v>5039</v>
      </c>
      <c r="FGO31" s="788" t="s">
        <v>5040</v>
      </c>
      <c r="FGP31" s="788" t="s">
        <v>5041</v>
      </c>
      <c r="FGQ31" s="788" t="s">
        <v>5042</v>
      </c>
      <c r="FGR31" s="788" t="s">
        <v>5043</v>
      </c>
      <c r="FGS31" s="788" t="s">
        <v>5044</v>
      </c>
      <c r="FGT31" s="788" t="s">
        <v>5045</v>
      </c>
      <c r="FGU31" s="788" t="s">
        <v>5046</v>
      </c>
      <c r="FGV31" s="788" t="s">
        <v>5047</v>
      </c>
      <c r="FGW31" s="788" t="s">
        <v>5048</v>
      </c>
      <c r="FGX31" s="788" t="s">
        <v>5049</v>
      </c>
      <c r="FGY31" s="788" t="s">
        <v>5050</v>
      </c>
      <c r="FGZ31" s="788" t="s">
        <v>5051</v>
      </c>
      <c r="FHA31" s="788" t="s">
        <v>5052</v>
      </c>
      <c r="FHB31" s="788" t="s">
        <v>5053</v>
      </c>
      <c r="FHC31" s="788" t="s">
        <v>5054</v>
      </c>
      <c r="FHD31" s="788" t="s">
        <v>5055</v>
      </c>
      <c r="FHE31" s="788" t="s">
        <v>5056</v>
      </c>
      <c r="FHF31" s="788" t="s">
        <v>5057</v>
      </c>
      <c r="FHG31" s="788" t="s">
        <v>5058</v>
      </c>
      <c r="FHH31" s="788" t="s">
        <v>5059</v>
      </c>
      <c r="FHI31" s="788" t="s">
        <v>5060</v>
      </c>
      <c r="FHJ31" s="788" t="s">
        <v>5061</v>
      </c>
      <c r="FHK31" s="788" t="s">
        <v>5062</v>
      </c>
      <c r="FHL31" s="788" t="s">
        <v>5063</v>
      </c>
      <c r="FHM31" s="788" t="s">
        <v>5064</v>
      </c>
      <c r="FHN31" s="788" t="s">
        <v>5065</v>
      </c>
      <c r="FHO31" s="788" t="s">
        <v>5066</v>
      </c>
      <c r="FHP31" s="788" t="s">
        <v>5067</v>
      </c>
      <c r="FHQ31" s="788" t="s">
        <v>5068</v>
      </c>
      <c r="FHR31" s="788" t="s">
        <v>5069</v>
      </c>
      <c r="FHS31" s="788" t="s">
        <v>5070</v>
      </c>
      <c r="FHT31" s="788" t="s">
        <v>5071</v>
      </c>
      <c r="FHU31" s="788" t="s">
        <v>5072</v>
      </c>
      <c r="FHV31" s="788" t="s">
        <v>5073</v>
      </c>
      <c r="FHW31" s="788" t="s">
        <v>5074</v>
      </c>
      <c r="FHX31" s="788" t="s">
        <v>5075</v>
      </c>
      <c r="FHY31" s="788" t="s">
        <v>5076</v>
      </c>
      <c r="FHZ31" s="788" t="s">
        <v>5077</v>
      </c>
      <c r="FIA31" s="788" t="s">
        <v>5078</v>
      </c>
      <c r="FIB31" s="788" t="s">
        <v>5079</v>
      </c>
      <c r="FIC31" s="788" t="s">
        <v>5080</v>
      </c>
      <c r="FID31" s="788" t="s">
        <v>5081</v>
      </c>
      <c r="FIE31" s="788" t="s">
        <v>5082</v>
      </c>
      <c r="FIF31" s="788" t="s">
        <v>5083</v>
      </c>
      <c r="FIG31" s="788" t="s">
        <v>5084</v>
      </c>
      <c r="FIH31" s="788" t="s">
        <v>5085</v>
      </c>
      <c r="FII31" s="788" t="s">
        <v>5086</v>
      </c>
      <c r="FIJ31" s="788" t="s">
        <v>5087</v>
      </c>
      <c r="FIK31" s="788" t="s">
        <v>5088</v>
      </c>
      <c r="FIL31" s="788" t="s">
        <v>5089</v>
      </c>
      <c r="FIM31" s="788" t="s">
        <v>5090</v>
      </c>
      <c r="FIN31" s="788" t="s">
        <v>5091</v>
      </c>
      <c r="FIO31" s="788" t="s">
        <v>5092</v>
      </c>
      <c r="FIP31" s="788" t="s">
        <v>5093</v>
      </c>
      <c r="FIQ31" s="788" t="s">
        <v>5094</v>
      </c>
      <c r="FIR31" s="788" t="s">
        <v>5095</v>
      </c>
      <c r="FIS31" s="788" t="s">
        <v>5096</v>
      </c>
      <c r="FIT31" s="788" t="s">
        <v>5097</v>
      </c>
      <c r="FIU31" s="788" t="s">
        <v>5098</v>
      </c>
      <c r="FIV31" s="788" t="s">
        <v>5099</v>
      </c>
      <c r="FIW31" s="788" t="s">
        <v>5100</v>
      </c>
      <c r="FIX31" s="788" t="s">
        <v>5101</v>
      </c>
      <c r="FIY31" s="788" t="s">
        <v>5102</v>
      </c>
      <c r="FIZ31" s="788" t="s">
        <v>5103</v>
      </c>
      <c r="FJA31" s="788" t="s">
        <v>5104</v>
      </c>
      <c r="FJB31" s="788" t="s">
        <v>5105</v>
      </c>
      <c r="FJC31" s="788" t="s">
        <v>5106</v>
      </c>
      <c r="FJD31" s="788" t="s">
        <v>5107</v>
      </c>
      <c r="FJE31" s="788" t="s">
        <v>5108</v>
      </c>
      <c r="FJF31" s="788" t="s">
        <v>5109</v>
      </c>
      <c r="FJG31" s="788" t="s">
        <v>5110</v>
      </c>
      <c r="FJH31" s="788" t="s">
        <v>5111</v>
      </c>
      <c r="FJI31" s="788" t="s">
        <v>5112</v>
      </c>
      <c r="FJJ31" s="788" t="s">
        <v>5113</v>
      </c>
      <c r="FJK31" s="788" t="s">
        <v>5114</v>
      </c>
      <c r="FJL31" s="788" t="s">
        <v>5115</v>
      </c>
      <c r="FJM31" s="788" t="s">
        <v>5116</v>
      </c>
      <c r="FJN31" s="788" t="s">
        <v>5117</v>
      </c>
      <c r="FJO31" s="788" t="s">
        <v>5118</v>
      </c>
      <c r="FJP31" s="788" t="s">
        <v>5119</v>
      </c>
      <c r="FJQ31" s="788" t="s">
        <v>5120</v>
      </c>
      <c r="FJR31" s="788" t="s">
        <v>5121</v>
      </c>
      <c r="FJS31" s="788" t="s">
        <v>5122</v>
      </c>
      <c r="FJT31" s="788" t="s">
        <v>5123</v>
      </c>
      <c r="FJU31" s="788" t="s">
        <v>5124</v>
      </c>
      <c r="FJV31" s="788" t="s">
        <v>5125</v>
      </c>
      <c r="FJW31" s="788" t="s">
        <v>5126</v>
      </c>
      <c r="FJX31" s="788" t="s">
        <v>5127</v>
      </c>
      <c r="FJY31" s="788" t="s">
        <v>5128</v>
      </c>
      <c r="FJZ31" s="788" t="s">
        <v>5129</v>
      </c>
      <c r="FKA31" s="788" t="s">
        <v>5130</v>
      </c>
      <c r="FKB31" s="788" t="s">
        <v>5131</v>
      </c>
      <c r="FKC31" s="788" t="s">
        <v>5132</v>
      </c>
      <c r="FKD31" s="788" t="s">
        <v>5133</v>
      </c>
      <c r="FKE31" s="788" t="s">
        <v>5134</v>
      </c>
      <c r="FKF31" s="788" t="s">
        <v>5135</v>
      </c>
      <c r="FKG31" s="788" t="s">
        <v>5136</v>
      </c>
      <c r="FKH31" s="788" t="s">
        <v>5137</v>
      </c>
      <c r="FKI31" s="788" t="s">
        <v>5138</v>
      </c>
      <c r="FKJ31" s="788" t="s">
        <v>5139</v>
      </c>
      <c r="FKK31" s="788" t="s">
        <v>5140</v>
      </c>
      <c r="FKL31" s="788" t="s">
        <v>5141</v>
      </c>
      <c r="FKM31" s="788" t="s">
        <v>5142</v>
      </c>
      <c r="FKN31" s="788" t="s">
        <v>5143</v>
      </c>
      <c r="FKO31" s="788" t="s">
        <v>5144</v>
      </c>
      <c r="FKP31" s="788" t="s">
        <v>5145</v>
      </c>
      <c r="FKQ31" s="788" t="s">
        <v>5146</v>
      </c>
      <c r="FKR31" s="788" t="s">
        <v>5147</v>
      </c>
      <c r="FKS31" s="788" t="s">
        <v>5148</v>
      </c>
      <c r="FKT31" s="788" t="s">
        <v>5149</v>
      </c>
      <c r="FKU31" s="788" t="s">
        <v>5150</v>
      </c>
      <c r="FKV31" s="788" t="s">
        <v>5151</v>
      </c>
      <c r="FKW31" s="788" t="s">
        <v>5152</v>
      </c>
      <c r="FKX31" s="788" t="s">
        <v>5153</v>
      </c>
      <c r="FKY31" s="788" t="s">
        <v>5154</v>
      </c>
      <c r="FKZ31" s="788" t="s">
        <v>5155</v>
      </c>
      <c r="FLA31" s="788" t="s">
        <v>5156</v>
      </c>
      <c r="FLB31" s="788" t="s">
        <v>5157</v>
      </c>
      <c r="FLC31" s="788" t="s">
        <v>5158</v>
      </c>
      <c r="FLD31" s="788" t="s">
        <v>5159</v>
      </c>
      <c r="FLE31" s="788" t="s">
        <v>5160</v>
      </c>
      <c r="FLF31" s="788" t="s">
        <v>5161</v>
      </c>
      <c r="FLG31" s="788" t="s">
        <v>5162</v>
      </c>
      <c r="FLH31" s="788" t="s">
        <v>5163</v>
      </c>
      <c r="FLI31" s="788" t="s">
        <v>5164</v>
      </c>
      <c r="FLJ31" s="788" t="s">
        <v>5165</v>
      </c>
      <c r="FLK31" s="788" t="s">
        <v>5166</v>
      </c>
      <c r="FLL31" s="788" t="s">
        <v>5167</v>
      </c>
      <c r="FLM31" s="788" t="s">
        <v>5168</v>
      </c>
      <c r="FLN31" s="788" t="s">
        <v>5169</v>
      </c>
      <c r="FLO31" s="788" t="s">
        <v>5170</v>
      </c>
      <c r="FLP31" s="788" t="s">
        <v>5171</v>
      </c>
      <c r="FLQ31" s="788" t="s">
        <v>5172</v>
      </c>
      <c r="FLR31" s="788" t="s">
        <v>5173</v>
      </c>
      <c r="FLS31" s="788" t="s">
        <v>5174</v>
      </c>
      <c r="FLT31" s="788" t="s">
        <v>5175</v>
      </c>
      <c r="FLU31" s="788" t="s">
        <v>5176</v>
      </c>
      <c r="FLV31" s="788" t="s">
        <v>5177</v>
      </c>
      <c r="FLW31" s="788" t="s">
        <v>5178</v>
      </c>
      <c r="FLX31" s="788" t="s">
        <v>5179</v>
      </c>
      <c r="FLY31" s="788" t="s">
        <v>5180</v>
      </c>
      <c r="FLZ31" s="788" t="s">
        <v>5181</v>
      </c>
      <c r="FMA31" s="788" t="s">
        <v>5182</v>
      </c>
      <c r="FMB31" s="788" t="s">
        <v>5183</v>
      </c>
      <c r="FMC31" s="788" t="s">
        <v>5184</v>
      </c>
      <c r="FMD31" s="788" t="s">
        <v>5185</v>
      </c>
      <c r="FME31" s="788" t="s">
        <v>5186</v>
      </c>
      <c r="FMF31" s="788" t="s">
        <v>5187</v>
      </c>
      <c r="FMG31" s="788" t="s">
        <v>5188</v>
      </c>
      <c r="FMH31" s="788" t="s">
        <v>5189</v>
      </c>
      <c r="FMI31" s="788" t="s">
        <v>5190</v>
      </c>
      <c r="FMJ31" s="788" t="s">
        <v>5191</v>
      </c>
      <c r="FMK31" s="788" t="s">
        <v>5192</v>
      </c>
      <c r="FML31" s="788" t="s">
        <v>5193</v>
      </c>
      <c r="FMM31" s="788" t="s">
        <v>5194</v>
      </c>
      <c r="FMN31" s="788" t="s">
        <v>5195</v>
      </c>
      <c r="FMO31" s="788" t="s">
        <v>5196</v>
      </c>
      <c r="FMP31" s="788" t="s">
        <v>5197</v>
      </c>
      <c r="FMQ31" s="788" t="s">
        <v>5198</v>
      </c>
      <c r="FMR31" s="788" t="s">
        <v>5199</v>
      </c>
      <c r="FMS31" s="788" t="s">
        <v>5200</v>
      </c>
      <c r="FMT31" s="788" t="s">
        <v>5201</v>
      </c>
      <c r="FMU31" s="788" t="s">
        <v>5202</v>
      </c>
      <c r="FMV31" s="788" t="s">
        <v>5203</v>
      </c>
      <c r="FMW31" s="788" t="s">
        <v>5204</v>
      </c>
      <c r="FMX31" s="788" t="s">
        <v>5205</v>
      </c>
      <c r="FMY31" s="788" t="s">
        <v>5206</v>
      </c>
      <c r="FMZ31" s="788" t="s">
        <v>5207</v>
      </c>
      <c r="FNA31" s="788" t="s">
        <v>5208</v>
      </c>
      <c r="FNB31" s="788" t="s">
        <v>5209</v>
      </c>
      <c r="FNC31" s="788" t="s">
        <v>5210</v>
      </c>
      <c r="FND31" s="788" t="s">
        <v>5211</v>
      </c>
      <c r="FNE31" s="788" t="s">
        <v>5212</v>
      </c>
      <c r="FNF31" s="788" t="s">
        <v>5213</v>
      </c>
      <c r="FNG31" s="788" t="s">
        <v>5214</v>
      </c>
      <c r="FNH31" s="788" t="s">
        <v>5215</v>
      </c>
      <c r="FNI31" s="788" t="s">
        <v>5216</v>
      </c>
      <c r="FNJ31" s="788" t="s">
        <v>5217</v>
      </c>
      <c r="FNK31" s="788" t="s">
        <v>5218</v>
      </c>
      <c r="FNL31" s="788" t="s">
        <v>5219</v>
      </c>
      <c r="FNM31" s="788" t="s">
        <v>5220</v>
      </c>
      <c r="FNN31" s="788" t="s">
        <v>5221</v>
      </c>
      <c r="FNO31" s="788" t="s">
        <v>5222</v>
      </c>
      <c r="FNP31" s="788" t="s">
        <v>5223</v>
      </c>
      <c r="FNQ31" s="788" t="s">
        <v>5224</v>
      </c>
      <c r="FNR31" s="788" t="s">
        <v>5225</v>
      </c>
      <c r="FNS31" s="788" t="s">
        <v>5226</v>
      </c>
      <c r="FNT31" s="788" t="s">
        <v>5227</v>
      </c>
      <c r="FNU31" s="788" t="s">
        <v>5228</v>
      </c>
      <c r="FNV31" s="788" t="s">
        <v>5229</v>
      </c>
      <c r="FNW31" s="788" t="s">
        <v>5230</v>
      </c>
      <c r="FNX31" s="788" t="s">
        <v>5231</v>
      </c>
      <c r="FNY31" s="788" t="s">
        <v>5232</v>
      </c>
      <c r="FNZ31" s="788" t="s">
        <v>5233</v>
      </c>
      <c r="FOA31" s="788" t="s">
        <v>5234</v>
      </c>
      <c r="FOB31" s="788" t="s">
        <v>5235</v>
      </c>
      <c r="FOC31" s="788" t="s">
        <v>5236</v>
      </c>
      <c r="FOD31" s="788" t="s">
        <v>5237</v>
      </c>
      <c r="FOE31" s="788" t="s">
        <v>5238</v>
      </c>
      <c r="FOF31" s="788" t="s">
        <v>5239</v>
      </c>
      <c r="FOG31" s="788" t="s">
        <v>5240</v>
      </c>
      <c r="FOH31" s="788" t="s">
        <v>5241</v>
      </c>
      <c r="FOI31" s="788" t="s">
        <v>5242</v>
      </c>
      <c r="FOJ31" s="788" t="s">
        <v>5243</v>
      </c>
      <c r="FOK31" s="788" t="s">
        <v>5244</v>
      </c>
      <c r="FOL31" s="788" t="s">
        <v>5245</v>
      </c>
      <c r="FOM31" s="788" t="s">
        <v>5246</v>
      </c>
      <c r="FON31" s="788" t="s">
        <v>5247</v>
      </c>
      <c r="FOO31" s="788" t="s">
        <v>5248</v>
      </c>
      <c r="FOP31" s="788" t="s">
        <v>5249</v>
      </c>
      <c r="FOQ31" s="788" t="s">
        <v>5250</v>
      </c>
      <c r="FOR31" s="788" t="s">
        <v>5251</v>
      </c>
      <c r="FOS31" s="788" t="s">
        <v>5252</v>
      </c>
      <c r="FOT31" s="788" t="s">
        <v>5253</v>
      </c>
      <c r="FOU31" s="788" t="s">
        <v>5254</v>
      </c>
      <c r="FOV31" s="788" t="s">
        <v>5255</v>
      </c>
      <c r="FOW31" s="788" t="s">
        <v>5256</v>
      </c>
      <c r="FOX31" s="788" t="s">
        <v>5257</v>
      </c>
      <c r="FOY31" s="788" t="s">
        <v>5258</v>
      </c>
      <c r="FOZ31" s="788" t="s">
        <v>5259</v>
      </c>
      <c r="FPA31" s="788" t="s">
        <v>5260</v>
      </c>
      <c r="FPB31" s="788" t="s">
        <v>5261</v>
      </c>
      <c r="FPC31" s="788" t="s">
        <v>5262</v>
      </c>
      <c r="FPD31" s="788" t="s">
        <v>5263</v>
      </c>
      <c r="FPE31" s="788" t="s">
        <v>5264</v>
      </c>
      <c r="FPF31" s="788" t="s">
        <v>5265</v>
      </c>
      <c r="FPG31" s="788" t="s">
        <v>5266</v>
      </c>
      <c r="FPH31" s="788" t="s">
        <v>5267</v>
      </c>
      <c r="FPI31" s="788" t="s">
        <v>5268</v>
      </c>
      <c r="FPJ31" s="788" t="s">
        <v>5269</v>
      </c>
      <c r="FPK31" s="788" t="s">
        <v>5270</v>
      </c>
      <c r="FPL31" s="788" t="s">
        <v>5271</v>
      </c>
      <c r="FPM31" s="788" t="s">
        <v>5272</v>
      </c>
      <c r="FPN31" s="788" t="s">
        <v>5273</v>
      </c>
      <c r="FPO31" s="788" t="s">
        <v>5274</v>
      </c>
      <c r="FPP31" s="788" t="s">
        <v>5275</v>
      </c>
      <c r="FPQ31" s="788" t="s">
        <v>5276</v>
      </c>
      <c r="FPR31" s="788" t="s">
        <v>5277</v>
      </c>
      <c r="FPS31" s="788" t="s">
        <v>5278</v>
      </c>
      <c r="FPT31" s="788" t="s">
        <v>5279</v>
      </c>
      <c r="FPU31" s="788" t="s">
        <v>5280</v>
      </c>
      <c r="FPV31" s="788" t="s">
        <v>5281</v>
      </c>
      <c r="FPW31" s="788" t="s">
        <v>5282</v>
      </c>
      <c r="FPX31" s="788" t="s">
        <v>5283</v>
      </c>
      <c r="FPY31" s="788" t="s">
        <v>5284</v>
      </c>
      <c r="FPZ31" s="788" t="s">
        <v>5285</v>
      </c>
      <c r="FQA31" s="788" t="s">
        <v>5286</v>
      </c>
      <c r="FQB31" s="788" t="s">
        <v>5287</v>
      </c>
      <c r="FQC31" s="788" t="s">
        <v>5288</v>
      </c>
      <c r="FQD31" s="788" t="s">
        <v>5289</v>
      </c>
      <c r="FQE31" s="788" t="s">
        <v>5290</v>
      </c>
      <c r="FQF31" s="788" t="s">
        <v>5291</v>
      </c>
      <c r="FQG31" s="788" t="s">
        <v>5292</v>
      </c>
      <c r="FQH31" s="788" t="s">
        <v>5293</v>
      </c>
      <c r="FQI31" s="788" t="s">
        <v>5294</v>
      </c>
      <c r="FQJ31" s="788" t="s">
        <v>5295</v>
      </c>
      <c r="FQK31" s="788" t="s">
        <v>5296</v>
      </c>
      <c r="FQL31" s="788" t="s">
        <v>5297</v>
      </c>
      <c r="FQM31" s="788" t="s">
        <v>5298</v>
      </c>
      <c r="FQN31" s="788" t="s">
        <v>5299</v>
      </c>
      <c r="FQO31" s="788" t="s">
        <v>5300</v>
      </c>
      <c r="FQP31" s="788" t="s">
        <v>5301</v>
      </c>
      <c r="FQQ31" s="788" t="s">
        <v>5302</v>
      </c>
      <c r="FQR31" s="788" t="s">
        <v>5303</v>
      </c>
      <c r="FQS31" s="788" t="s">
        <v>5304</v>
      </c>
      <c r="FQT31" s="788" t="s">
        <v>5305</v>
      </c>
      <c r="FQU31" s="788" t="s">
        <v>5306</v>
      </c>
      <c r="FQV31" s="788" t="s">
        <v>5307</v>
      </c>
      <c r="FQW31" s="788" t="s">
        <v>5308</v>
      </c>
      <c r="FQX31" s="788" t="s">
        <v>5309</v>
      </c>
      <c r="FQY31" s="788" t="s">
        <v>5310</v>
      </c>
      <c r="FQZ31" s="788" t="s">
        <v>5311</v>
      </c>
      <c r="FRA31" s="788" t="s">
        <v>5312</v>
      </c>
      <c r="FRB31" s="788" t="s">
        <v>5313</v>
      </c>
      <c r="FRC31" s="788" t="s">
        <v>5314</v>
      </c>
      <c r="FRD31" s="788" t="s">
        <v>5315</v>
      </c>
      <c r="FRE31" s="788" t="s">
        <v>5316</v>
      </c>
      <c r="FRF31" s="788" t="s">
        <v>5317</v>
      </c>
      <c r="FRG31" s="788" t="s">
        <v>5318</v>
      </c>
      <c r="FRH31" s="788" t="s">
        <v>5319</v>
      </c>
      <c r="FRI31" s="788" t="s">
        <v>5320</v>
      </c>
      <c r="FRJ31" s="788" t="s">
        <v>5321</v>
      </c>
      <c r="FRK31" s="788" t="s">
        <v>5322</v>
      </c>
      <c r="FRL31" s="788" t="s">
        <v>5323</v>
      </c>
      <c r="FRM31" s="788" t="s">
        <v>5324</v>
      </c>
      <c r="FRN31" s="788" t="s">
        <v>5325</v>
      </c>
      <c r="FRO31" s="788" t="s">
        <v>5326</v>
      </c>
      <c r="FRP31" s="788" t="s">
        <v>5327</v>
      </c>
      <c r="FRQ31" s="788" t="s">
        <v>5328</v>
      </c>
      <c r="FRR31" s="788" t="s">
        <v>5329</v>
      </c>
      <c r="FRS31" s="788" t="s">
        <v>5330</v>
      </c>
      <c r="FRT31" s="788" t="s">
        <v>5331</v>
      </c>
      <c r="FRU31" s="788" t="s">
        <v>5332</v>
      </c>
      <c r="FRV31" s="788" t="s">
        <v>5333</v>
      </c>
      <c r="FRW31" s="788" t="s">
        <v>5334</v>
      </c>
      <c r="FRX31" s="788" t="s">
        <v>5335</v>
      </c>
      <c r="FRY31" s="788" t="s">
        <v>5336</v>
      </c>
      <c r="FRZ31" s="788" t="s">
        <v>5337</v>
      </c>
      <c r="FSA31" s="788" t="s">
        <v>5338</v>
      </c>
      <c r="FSB31" s="788" t="s">
        <v>5339</v>
      </c>
      <c r="FSC31" s="788" t="s">
        <v>5340</v>
      </c>
      <c r="FSD31" s="788" t="s">
        <v>5341</v>
      </c>
      <c r="FSE31" s="788" t="s">
        <v>5342</v>
      </c>
      <c r="FSF31" s="788" t="s">
        <v>5343</v>
      </c>
      <c r="FSG31" s="788" t="s">
        <v>5344</v>
      </c>
      <c r="FSH31" s="788" t="s">
        <v>5345</v>
      </c>
      <c r="FSI31" s="788" t="s">
        <v>5346</v>
      </c>
      <c r="FSJ31" s="788" t="s">
        <v>5347</v>
      </c>
      <c r="FSK31" s="788" t="s">
        <v>5348</v>
      </c>
      <c r="FSL31" s="788" t="s">
        <v>5349</v>
      </c>
      <c r="FSM31" s="788" t="s">
        <v>5350</v>
      </c>
      <c r="FSN31" s="788" t="s">
        <v>5351</v>
      </c>
      <c r="FSO31" s="788" t="s">
        <v>5352</v>
      </c>
      <c r="FSP31" s="788" t="s">
        <v>5353</v>
      </c>
      <c r="FSQ31" s="788" t="s">
        <v>5354</v>
      </c>
      <c r="FSR31" s="788" t="s">
        <v>5355</v>
      </c>
      <c r="FSS31" s="788" t="s">
        <v>5356</v>
      </c>
      <c r="FST31" s="788" t="s">
        <v>5357</v>
      </c>
      <c r="FSU31" s="788" t="s">
        <v>5358</v>
      </c>
      <c r="FSV31" s="788" t="s">
        <v>5359</v>
      </c>
      <c r="FSW31" s="788" t="s">
        <v>5360</v>
      </c>
      <c r="FSX31" s="788" t="s">
        <v>5361</v>
      </c>
      <c r="FSY31" s="788" t="s">
        <v>5362</v>
      </c>
      <c r="FSZ31" s="788" t="s">
        <v>5363</v>
      </c>
      <c r="FTA31" s="788" t="s">
        <v>5364</v>
      </c>
      <c r="FTB31" s="788" t="s">
        <v>5365</v>
      </c>
      <c r="FTC31" s="788" t="s">
        <v>5366</v>
      </c>
      <c r="FTD31" s="788" t="s">
        <v>5367</v>
      </c>
      <c r="FTE31" s="788" t="s">
        <v>5368</v>
      </c>
      <c r="FTF31" s="788" t="s">
        <v>5369</v>
      </c>
      <c r="FTG31" s="788" t="s">
        <v>5370</v>
      </c>
      <c r="FTH31" s="788" t="s">
        <v>5371</v>
      </c>
      <c r="FTI31" s="788" t="s">
        <v>5372</v>
      </c>
      <c r="FTJ31" s="788" t="s">
        <v>5373</v>
      </c>
      <c r="FTK31" s="788" t="s">
        <v>5374</v>
      </c>
      <c r="FTL31" s="788" t="s">
        <v>5375</v>
      </c>
      <c r="FTM31" s="788" t="s">
        <v>5376</v>
      </c>
      <c r="FTN31" s="788" t="s">
        <v>5377</v>
      </c>
      <c r="FTO31" s="788" t="s">
        <v>5378</v>
      </c>
      <c r="FTP31" s="788" t="s">
        <v>5379</v>
      </c>
      <c r="FTQ31" s="788" t="s">
        <v>5380</v>
      </c>
      <c r="FTR31" s="788" t="s">
        <v>5381</v>
      </c>
      <c r="FTS31" s="788" t="s">
        <v>5382</v>
      </c>
      <c r="FTT31" s="788" t="s">
        <v>5383</v>
      </c>
      <c r="FTU31" s="788" t="s">
        <v>5384</v>
      </c>
      <c r="FTV31" s="788" t="s">
        <v>5385</v>
      </c>
      <c r="FTW31" s="788" t="s">
        <v>5386</v>
      </c>
      <c r="FTX31" s="788" t="s">
        <v>5387</v>
      </c>
      <c r="FTY31" s="788" t="s">
        <v>5388</v>
      </c>
      <c r="FTZ31" s="788" t="s">
        <v>5389</v>
      </c>
      <c r="FUA31" s="788" t="s">
        <v>5390</v>
      </c>
      <c r="FUB31" s="788" t="s">
        <v>5391</v>
      </c>
      <c r="FUC31" s="788" t="s">
        <v>5392</v>
      </c>
      <c r="FUD31" s="788" t="s">
        <v>5393</v>
      </c>
      <c r="FUE31" s="788" t="s">
        <v>5394</v>
      </c>
      <c r="FUF31" s="788" t="s">
        <v>5395</v>
      </c>
      <c r="FUG31" s="788" t="s">
        <v>5396</v>
      </c>
      <c r="FUH31" s="788" t="s">
        <v>5397</v>
      </c>
      <c r="FUI31" s="788" t="s">
        <v>5398</v>
      </c>
      <c r="FUJ31" s="788" t="s">
        <v>5399</v>
      </c>
      <c r="FUK31" s="788" t="s">
        <v>5400</v>
      </c>
      <c r="FUL31" s="788" t="s">
        <v>5401</v>
      </c>
      <c r="FUM31" s="788" t="s">
        <v>5402</v>
      </c>
      <c r="FUN31" s="788" t="s">
        <v>5403</v>
      </c>
      <c r="FUO31" s="788" t="s">
        <v>5404</v>
      </c>
      <c r="FUP31" s="788" t="s">
        <v>5405</v>
      </c>
      <c r="FUQ31" s="788" t="s">
        <v>5406</v>
      </c>
      <c r="FUR31" s="788" t="s">
        <v>5407</v>
      </c>
      <c r="FUS31" s="788" t="s">
        <v>5408</v>
      </c>
      <c r="FUT31" s="788" t="s">
        <v>5409</v>
      </c>
      <c r="FUU31" s="788" t="s">
        <v>5410</v>
      </c>
      <c r="FUV31" s="788" t="s">
        <v>5411</v>
      </c>
      <c r="FUW31" s="788" t="s">
        <v>5412</v>
      </c>
      <c r="FUX31" s="788" t="s">
        <v>5413</v>
      </c>
      <c r="FUY31" s="788" t="s">
        <v>5414</v>
      </c>
      <c r="FUZ31" s="788" t="s">
        <v>5415</v>
      </c>
      <c r="FVA31" s="788" t="s">
        <v>5416</v>
      </c>
      <c r="FVB31" s="788" t="s">
        <v>5417</v>
      </c>
      <c r="FVC31" s="788" t="s">
        <v>5418</v>
      </c>
      <c r="FVD31" s="788" t="s">
        <v>5419</v>
      </c>
      <c r="FVE31" s="788" t="s">
        <v>5420</v>
      </c>
      <c r="FVF31" s="788" t="s">
        <v>5421</v>
      </c>
      <c r="FVG31" s="788" t="s">
        <v>5422</v>
      </c>
      <c r="FVH31" s="788" t="s">
        <v>5423</v>
      </c>
      <c r="FVI31" s="788" t="s">
        <v>5424</v>
      </c>
      <c r="FVJ31" s="788" t="s">
        <v>5425</v>
      </c>
      <c r="FVK31" s="788" t="s">
        <v>5426</v>
      </c>
      <c r="FVL31" s="788" t="s">
        <v>5427</v>
      </c>
      <c r="FVM31" s="788" t="s">
        <v>5428</v>
      </c>
      <c r="FVN31" s="788" t="s">
        <v>5429</v>
      </c>
      <c r="FVO31" s="788" t="s">
        <v>5430</v>
      </c>
      <c r="FVP31" s="788" t="s">
        <v>5431</v>
      </c>
      <c r="FVQ31" s="788" t="s">
        <v>5432</v>
      </c>
      <c r="FVR31" s="788" t="s">
        <v>5433</v>
      </c>
      <c r="FVS31" s="788" t="s">
        <v>5434</v>
      </c>
      <c r="FVT31" s="788" t="s">
        <v>5435</v>
      </c>
      <c r="FVU31" s="788" t="s">
        <v>5436</v>
      </c>
      <c r="FVV31" s="788" t="s">
        <v>5437</v>
      </c>
      <c r="FVW31" s="788" t="s">
        <v>5438</v>
      </c>
      <c r="FVX31" s="788" t="s">
        <v>5439</v>
      </c>
      <c r="FVY31" s="788" t="s">
        <v>5440</v>
      </c>
      <c r="FVZ31" s="788" t="s">
        <v>5441</v>
      </c>
      <c r="FWA31" s="788" t="s">
        <v>5442</v>
      </c>
      <c r="FWB31" s="788" t="s">
        <v>5443</v>
      </c>
      <c r="FWC31" s="788" t="s">
        <v>5444</v>
      </c>
      <c r="FWD31" s="788" t="s">
        <v>5445</v>
      </c>
      <c r="FWE31" s="788" t="s">
        <v>5446</v>
      </c>
      <c r="FWF31" s="788" t="s">
        <v>5447</v>
      </c>
      <c r="FWG31" s="788" t="s">
        <v>5448</v>
      </c>
      <c r="FWH31" s="788" t="s">
        <v>5449</v>
      </c>
      <c r="FWI31" s="788" t="s">
        <v>5450</v>
      </c>
      <c r="FWJ31" s="788" t="s">
        <v>5451</v>
      </c>
      <c r="FWK31" s="788" t="s">
        <v>5452</v>
      </c>
      <c r="FWL31" s="788" t="s">
        <v>5453</v>
      </c>
      <c r="FWM31" s="788" t="s">
        <v>5454</v>
      </c>
      <c r="FWN31" s="788" t="s">
        <v>5455</v>
      </c>
      <c r="FWO31" s="788" t="s">
        <v>5456</v>
      </c>
      <c r="FWP31" s="788" t="s">
        <v>5457</v>
      </c>
      <c r="FWQ31" s="788" t="s">
        <v>5458</v>
      </c>
      <c r="FWR31" s="788" t="s">
        <v>5459</v>
      </c>
      <c r="FWS31" s="788" t="s">
        <v>5460</v>
      </c>
      <c r="FWT31" s="788" t="s">
        <v>5461</v>
      </c>
      <c r="FWU31" s="788" t="s">
        <v>5462</v>
      </c>
      <c r="FWV31" s="788" t="s">
        <v>5463</v>
      </c>
      <c r="FWW31" s="788" t="s">
        <v>5464</v>
      </c>
      <c r="FWX31" s="788" t="s">
        <v>5465</v>
      </c>
      <c r="FWY31" s="788" t="s">
        <v>5466</v>
      </c>
      <c r="FWZ31" s="788" t="s">
        <v>5467</v>
      </c>
      <c r="FXA31" s="788" t="s">
        <v>5468</v>
      </c>
      <c r="FXB31" s="788" t="s">
        <v>5469</v>
      </c>
      <c r="FXC31" s="788" t="s">
        <v>5470</v>
      </c>
      <c r="FXD31" s="788" t="s">
        <v>5471</v>
      </c>
      <c r="FXE31" s="788" t="s">
        <v>5472</v>
      </c>
      <c r="FXF31" s="788" t="s">
        <v>5473</v>
      </c>
      <c r="FXG31" s="788" t="s">
        <v>5474</v>
      </c>
      <c r="FXH31" s="788" t="s">
        <v>5475</v>
      </c>
      <c r="FXI31" s="788" t="s">
        <v>5476</v>
      </c>
      <c r="FXJ31" s="788" t="s">
        <v>5477</v>
      </c>
      <c r="FXK31" s="788" t="s">
        <v>5478</v>
      </c>
      <c r="FXL31" s="788" t="s">
        <v>5479</v>
      </c>
      <c r="FXM31" s="788" t="s">
        <v>5480</v>
      </c>
      <c r="FXN31" s="788" t="s">
        <v>5481</v>
      </c>
      <c r="FXO31" s="788" t="s">
        <v>5482</v>
      </c>
      <c r="FXP31" s="788" t="s">
        <v>5483</v>
      </c>
      <c r="FXQ31" s="788" t="s">
        <v>5484</v>
      </c>
      <c r="FXR31" s="788" t="s">
        <v>5485</v>
      </c>
      <c r="FXS31" s="788" t="s">
        <v>5486</v>
      </c>
      <c r="FXT31" s="788" t="s">
        <v>5487</v>
      </c>
      <c r="FXU31" s="788" t="s">
        <v>5488</v>
      </c>
      <c r="FXV31" s="788" t="s">
        <v>5489</v>
      </c>
      <c r="FXW31" s="788" t="s">
        <v>5490</v>
      </c>
      <c r="FXX31" s="788" t="s">
        <v>5491</v>
      </c>
      <c r="FXY31" s="788" t="s">
        <v>5492</v>
      </c>
      <c r="FXZ31" s="788" t="s">
        <v>5493</v>
      </c>
      <c r="FYA31" s="788" t="s">
        <v>5494</v>
      </c>
      <c r="FYB31" s="788" t="s">
        <v>5495</v>
      </c>
      <c r="FYC31" s="788" t="s">
        <v>5496</v>
      </c>
      <c r="FYD31" s="788" t="s">
        <v>5497</v>
      </c>
      <c r="FYE31" s="788" t="s">
        <v>5498</v>
      </c>
      <c r="FYF31" s="788" t="s">
        <v>5499</v>
      </c>
      <c r="FYG31" s="788" t="s">
        <v>5500</v>
      </c>
      <c r="FYH31" s="788" t="s">
        <v>5501</v>
      </c>
      <c r="FYI31" s="788" t="s">
        <v>5502</v>
      </c>
      <c r="FYJ31" s="788" t="s">
        <v>5503</v>
      </c>
      <c r="FYK31" s="788" t="s">
        <v>5504</v>
      </c>
      <c r="FYL31" s="788" t="s">
        <v>5505</v>
      </c>
      <c r="FYM31" s="788" t="s">
        <v>5506</v>
      </c>
      <c r="FYN31" s="788" t="s">
        <v>5507</v>
      </c>
      <c r="FYO31" s="788" t="s">
        <v>5508</v>
      </c>
      <c r="FYP31" s="788" t="s">
        <v>5509</v>
      </c>
      <c r="FYQ31" s="788" t="s">
        <v>5510</v>
      </c>
      <c r="FYR31" s="788" t="s">
        <v>5511</v>
      </c>
      <c r="FYS31" s="788" t="s">
        <v>5512</v>
      </c>
      <c r="FYT31" s="788" t="s">
        <v>5513</v>
      </c>
      <c r="FYU31" s="788" t="s">
        <v>5514</v>
      </c>
      <c r="FYV31" s="788" t="s">
        <v>5515</v>
      </c>
      <c r="FYW31" s="788" t="s">
        <v>5516</v>
      </c>
      <c r="FYX31" s="788" t="s">
        <v>5517</v>
      </c>
      <c r="FYY31" s="788" t="s">
        <v>5518</v>
      </c>
      <c r="FYZ31" s="788" t="s">
        <v>5519</v>
      </c>
      <c r="FZA31" s="788" t="s">
        <v>5520</v>
      </c>
      <c r="FZB31" s="788" t="s">
        <v>5521</v>
      </c>
      <c r="FZC31" s="788" t="s">
        <v>5522</v>
      </c>
      <c r="FZD31" s="788" t="s">
        <v>5523</v>
      </c>
      <c r="FZE31" s="788" t="s">
        <v>5524</v>
      </c>
      <c r="FZF31" s="788" t="s">
        <v>5525</v>
      </c>
      <c r="FZG31" s="788" t="s">
        <v>5526</v>
      </c>
      <c r="FZH31" s="788" t="s">
        <v>5527</v>
      </c>
      <c r="FZI31" s="788" t="s">
        <v>5528</v>
      </c>
      <c r="FZJ31" s="788" t="s">
        <v>5529</v>
      </c>
      <c r="FZK31" s="788" t="s">
        <v>5530</v>
      </c>
      <c r="FZL31" s="788" t="s">
        <v>5531</v>
      </c>
      <c r="FZM31" s="788" t="s">
        <v>5532</v>
      </c>
      <c r="FZN31" s="788" t="s">
        <v>5533</v>
      </c>
      <c r="FZO31" s="788" t="s">
        <v>5534</v>
      </c>
      <c r="FZP31" s="788" t="s">
        <v>5535</v>
      </c>
      <c r="FZQ31" s="788" t="s">
        <v>5536</v>
      </c>
      <c r="FZR31" s="788" t="s">
        <v>5537</v>
      </c>
      <c r="FZS31" s="788" t="s">
        <v>5538</v>
      </c>
      <c r="FZT31" s="788" t="s">
        <v>5539</v>
      </c>
      <c r="FZU31" s="788" t="s">
        <v>5540</v>
      </c>
      <c r="FZV31" s="788" t="s">
        <v>5541</v>
      </c>
      <c r="FZW31" s="788" t="s">
        <v>5542</v>
      </c>
      <c r="FZX31" s="788" t="s">
        <v>5543</v>
      </c>
      <c r="FZY31" s="788" t="s">
        <v>5544</v>
      </c>
      <c r="FZZ31" s="788" t="s">
        <v>5545</v>
      </c>
      <c r="GAA31" s="788" t="s">
        <v>5546</v>
      </c>
      <c r="GAB31" s="788" t="s">
        <v>5547</v>
      </c>
      <c r="GAC31" s="788" t="s">
        <v>5548</v>
      </c>
      <c r="GAD31" s="788" t="s">
        <v>5549</v>
      </c>
      <c r="GAE31" s="788" t="s">
        <v>5550</v>
      </c>
      <c r="GAF31" s="788" t="s">
        <v>5551</v>
      </c>
      <c r="GAG31" s="788" t="s">
        <v>5552</v>
      </c>
      <c r="GAH31" s="788" t="s">
        <v>5553</v>
      </c>
      <c r="GAI31" s="788" t="s">
        <v>5554</v>
      </c>
      <c r="GAJ31" s="788" t="s">
        <v>5555</v>
      </c>
      <c r="GAK31" s="788" t="s">
        <v>5556</v>
      </c>
      <c r="GAL31" s="788" t="s">
        <v>5557</v>
      </c>
      <c r="GAM31" s="788" t="s">
        <v>5558</v>
      </c>
      <c r="GAN31" s="788" t="s">
        <v>5559</v>
      </c>
      <c r="GAO31" s="788" t="s">
        <v>5560</v>
      </c>
      <c r="GAP31" s="788" t="s">
        <v>5561</v>
      </c>
      <c r="GAQ31" s="788" t="s">
        <v>5562</v>
      </c>
      <c r="GAR31" s="788" t="s">
        <v>5563</v>
      </c>
      <c r="GAS31" s="788" t="s">
        <v>5564</v>
      </c>
      <c r="GAT31" s="788" t="s">
        <v>5565</v>
      </c>
      <c r="GAU31" s="788" t="s">
        <v>5566</v>
      </c>
      <c r="GAV31" s="788" t="s">
        <v>5567</v>
      </c>
      <c r="GAW31" s="788" t="s">
        <v>5568</v>
      </c>
      <c r="GAX31" s="788" t="s">
        <v>5569</v>
      </c>
      <c r="GAY31" s="788" t="s">
        <v>5570</v>
      </c>
      <c r="GAZ31" s="788" t="s">
        <v>5571</v>
      </c>
      <c r="GBA31" s="788" t="s">
        <v>5572</v>
      </c>
      <c r="GBB31" s="788" t="s">
        <v>5573</v>
      </c>
      <c r="GBC31" s="788" t="s">
        <v>5574</v>
      </c>
      <c r="GBD31" s="788" t="s">
        <v>5575</v>
      </c>
      <c r="GBE31" s="788" t="s">
        <v>5576</v>
      </c>
      <c r="GBF31" s="788" t="s">
        <v>5577</v>
      </c>
      <c r="GBG31" s="788" t="s">
        <v>5578</v>
      </c>
      <c r="GBH31" s="788" t="s">
        <v>5579</v>
      </c>
      <c r="GBI31" s="788" t="s">
        <v>5580</v>
      </c>
      <c r="GBJ31" s="788" t="s">
        <v>5581</v>
      </c>
      <c r="GBK31" s="788" t="s">
        <v>5582</v>
      </c>
      <c r="GBL31" s="788" t="s">
        <v>5583</v>
      </c>
      <c r="GBM31" s="788" t="s">
        <v>5584</v>
      </c>
      <c r="GBN31" s="788" t="s">
        <v>5585</v>
      </c>
      <c r="GBO31" s="788" t="s">
        <v>5586</v>
      </c>
      <c r="GBP31" s="788" t="s">
        <v>5587</v>
      </c>
      <c r="GBQ31" s="788" t="s">
        <v>5588</v>
      </c>
      <c r="GBR31" s="788" t="s">
        <v>5589</v>
      </c>
      <c r="GBS31" s="788" t="s">
        <v>5590</v>
      </c>
      <c r="GBT31" s="788" t="s">
        <v>5591</v>
      </c>
      <c r="GBU31" s="788" t="s">
        <v>5592</v>
      </c>
      <c r="GBV31" s="788" t="s">
        <v>5593</v>
      </c>
      <c r="GBW31" s="788" t="s">
        <v>5594</v>
      </c>
      <c r="GBX31" s="788" t="s">
        <v>5595</v>
      </c>
      <c r="GBY31" s="788" t="s">
        <v>5596</v>
      </c>
      <c r="GBZ31" s="788" t="s">
        <v>5597</v>
      </c>
      <c r="GCA31" s="788" t="s">
        <v>5598</v>
      </c>
      <c r="GCB31" s="788" t="s">
        <v>5599</v>
      </c>
      <c r="GCC31" s="788" t="s">
        <v>5600</v>
      </c>
      <c r="GCD31" s="788" t="s">
        <v>5601</v>
      </c>
      <c r="GCE31" s="788" t="s">
        <v>5602</v>
      </c>
      <c r="GCF31" s="788" t="s">
        <v>5603</v>
      </c>
      <c r="GCG31" s="788" t="s">
        <v>5604</v>
      </c>
      <c r="GCH31" s="788" t="s">
        <v>5605</v>
      </c>
      <c r="GCI31" s="788" t="s">
        <v>5606</v>
      </c>
      <c r="GCJ31" s="788" t="s">
        <v>5607</v>
      </c>
      <c r="GCK31" s="788" t="s">
        <v>5608</v>
      </c>
      <c r="GCL31" s="788" t="s">
        <v>5609</v>
      </c>
      <c r="GCM31" s="788" t="s">
        <v>5610</v>
      </c>
      <c r="GCN31" s="788" t="s">
        <v>5611</v>
      </c>
      <c r="GCO31" s="788" t="s">
        <v>5612</v>
      </c>
      <c r="GCP31" s="788" t="s">
        <v>5613</v>
      </c>
      <c r="GCQ31" s="788" t="s">
        <v>5614</v>
      </c>
      <c r="GCR31" s="788" t="s">
        <v>5615</v>
      </c>
      <c r="GCS31" s="788" t="s">
        <v>5616</v>
      </c>
      <c r="GCT31" s="788" t="s">
        <v>5617</v>
      </c>
      <c r="GCU31" s="788" t="s">
        <v>5618</v>
      </c>
      <c r="GCV31" s="788" t="s">
        <v>5619</v>
      </c>
      <c r="GCW31" s="788" t="s">
        <v>5620</v>
      </c>
      <c r="GCX31" s="788" t="s">
        <v>5621</v>
      </c>
      <c r="GCY31" s="788" t="s">
        <v>5622</v>
      </c>
      <c r="GCZ31" s="788" t="s">
        <v>5623</v>
      </c>
      <c r="GDA31" s="788" t="s">
        <v>5624</v>
      </c>
      <c r="GDB31" s="788" t="s">
        <v>5625</v>
      </c>
      <c r="GDC31" s="788" t="s">
        <v>5626</v>
      </c>
      <c r="GDD31" s="788" t="s">
        <v>5627</v>
      </c>
      <c r="GDE31" s="788" t="s">
        <v>5628</v>
      </c>
      <c r="GDF31" s="788" t="s">
        <v>5629</v>
      </c>
      <c r="GDG31" s="788" t="s">
        <v>5630</v>
      </c>
      <c r="GDH31" s="788" t="s">
        <v>5631</v>
      </c>
      <c r="GDI31" s="788" t="s">
        <v>5632</v>
      </c>
      <c r="GDJ31" s="788" t="s">
        <v>5633</v>
      </c>
      <c r="GDK31" s="788" t="s">
        <v>5634</v>
      </c>
      <c r="GDL31" s="788" t="s">
        <v>5635</v>
      </c>
      <c r="GDM31" s="788" t="s">
        <v>5636</v>
      </c>
      <c r="GDN31" s="788" t="s">
        <v>5637</v>
      </c>
      <c r="GDO31" s="788" t="s">
        <v>5638</v>
      </c>
      <c r="GDP31" s="788" t="s">
        <v>5639</v>
      </c>
      <c r="GDQ31" s="788" t="s">
        <v>5640</v>
      </c>
      <c r="GDR31" s="788" t="s">
        <v>5641</v>
      </c>
      <c r="GDS31" s="788" t="s">
        <v>5642</v>
      </c>
      <c r="GDT31" s="788" t="s">
        <v>5643</v>
      </c>
      <c r="GDU31" s="788" t="s">
        <v>5644</v>
      </c>
      <c r="GDV31" s="788" t="s">
        <v>5645</v>
      </c>
      <c r="GDW31" s="788" t="s">
        <v>5646</v>
      </c>
      <c r="GDX31" s="788" t="s">
        <v>5647</v>
      </c>
      <c r="GDY31" s="788" t="s">
        <v>5648</v>
      </c>
      <c r="GDZ31" s="788" t="s">
        <v>5649</v>
      </c>
      <c r="GEA31" s="788" t="s">
        <v>5650</v>
      </c>
      <c r="GEB31" s="788" t="s">
        <v>5651</v>
      </c>
      <c r="GEC31" s="788" t="s">
        <v>5652</v>
      </c>
      <c r="GED31" s="788" t="s">
        <v>5653</v>
      </c>
      <c r="GEE31" s="788" t="s">
        <v>5654</v>
      </c>
      <c r="GEF31" s="788" t="s">
        <v>5655</v>
      </c>
      <c r="GEG31" s="788" t="s">
        <v>5656</v>
      </c>
      <c r="GEH31" s="788" t="s">
        <v>5657</v>
      </c>
      <c r="GEI31" s="788" t="s">
        <v>5658</v>
      </c>
      <c r="GEJ31" s="788" t="s">
        <v>5659</v>
      </c>
      <c r="GEK31" s="788" t="s">
        <v>5660</v>
      </c>
      <c r="GEL31" s="788" t="s">
        <v>5661</v>
      </c>
      <c r="GEM31" s="788" t="s">
        <v>5662</v>
      </c>
      <c r="GEN31" s="788" t="s">
        <v>5663</v>
      </c>
      <c r="GEO31" s="788" t="s">
        <v>5664</v>
      </c>
      <c r="GEP31" s="788" t="s">
        <v>5665</v>
      </c>
      <c r="GEQ31" s="788" t="s">
        <v>5666</v>
      </c>
      <c r="GER31" s="788" t="s">
        <v>5667</v>
      </c>
      <c r="GES31" s="788" t="s">
        <v>5668</v>
      </c>
      <c r="GET31" s="788" t="s">
        <v>5669</v>
      </c>
      <c r="GEU31" s="788" t="s">
        <v>5670</v>
      </c>
      <c r="GEV31" s="788" t="s">
        <v>5671</v>
      </c>
      <c r="GEW31" s="788" t="s">
        <v>5672</v>
      </c>
      <c r="GEX31" s="788" t="s">
        <v>5673</v>
      </c>
      <c r="GEY31" s="788" t="s">
        <v>5674</v>
      </c>
      <c r="GEZ31" s="788" t="s">
        <v>5675</v>
      </c>
      <c r="GFA31" s="788" t="s">
        <v>5676</v>
      </c>
      <c r="GFB31" s="788" t="s">
        <v>5677</v>
      </c>
      <c r="GFC31" s="788" t="s">
        <v>5678</v>
      </c>
      <c r="GFD31" s="788" t="s">
        <v>5679</v>
      </c>
      <c r="GFE31" s="788" t="s">
        <v>5680</v>
      </c>
      <c r="GFF31" s="788" t="s">
        <v>5681</v>
      </c>
      <c r="GFG31" s="788" t="s">
        <v>5682</v>
      </c>
      <c r="GFH31" s="788" t="s">
        <v>5683</v>
      </c>
      <c r="GFI31" s="788" t="s">
        <v>5684</v>
      </c>
      <c r="GFJ31" s="788" t="s">
        <v>5685</v>
      </c>
      <c r="GFK31" s="788" t="s">
        <v>5686</v>
      </c>
      <c r="GFL31" s="788" t="s">
        <v>5687</v>
      </c>
      <c r="GFM31" s="788" t="s">
        <v>5688</v>
      </c>
      <c r="GFN31" s="788" t="s">
        <v>5689</v>
      </c>
      <c r="GFO31" s="788" t="s">
        <v>5690</v>
      </c>
      <c r="GFP31" s="788" t="s">
        <v>5691</v>
      </c>
      <c r="GFQ31" s="788" t="s">
        <v>5692</v>
      </c>
      <c r="GFR31" s="788" t="s">
        <v>5693</v>
      </c>
      <c r="GFS31" s="788" t="s">
        <v>5694</v>
      </c>
      <c r="GFT31" s="788" t="s">
        <v>5695</v>
      </c>
      <c r="GFU31" s="788" t="s">
        <v>5696</v>
      </c>
      <c r="GFV31" s="788" t="s">
        <v>5697</v>
      </c>
      <c r="GFW31" s="788" t="s">
        <v>5698</v>
      </c>
      <c r="GFX31" s="788" t="s">
        <v>5699</v>
      </c>
      <c r="GFY31" s="788" t="s">
        <v>5700</v>
      </c>
      <c r="GFZ31" s="788" t="s">
        <v>5701</v>
      </c>
      <c r="GGA31" s="788" t="s">
        <v>5702</v>
      </c>
      <c r="GGB31" s="788" t="s">
        <v>5703</v>
      </c>
      <c r="GGC31" s="788" t="s">
        <v>5704</v>
      </c>
      <c r="GGD31" s="788" t="s">
        <v>5705</v>
      </c>
      <c r="GGE31" s="788" t="s">
        <v>5706</v>
      </c>
      <c r="GGF31" s="788" t="s">
        <v>5707</v>
      </c>
      <c r="GGG31" s="788" t="s">
        <v>5708</v>
      </c>
      <c r="GGH31" s="788" t="s">
        <v>5709</v>
      </c>
      <c r="GGI31" s="788" t="s">
        <v>5710</v>
      </c>
      <c r="GGJ31" s="788" t="s">
        <v>5711</v>
      </c>
      <c r="GGK31" s="788" t="s">
        <v>5712</v>
      </c>
      <c r="GGL31" s="788" t="s">
        <v>5713</v>
      </c>
      <c r="GGM31" s="788" t="s">
        <v>5714</v>
      </c>
      <c r="GGN31" s="788" t="s">
        <v>5715</v>
      </c>
      <c r="GGO31" s="788" t="s">
        <v>5716</v>
      </c>
      <c r="GGP31" s="788" t="s">
        <v>5717</v>
      </c>
      <c r="GGQ31" s="788" t="s">
        <v>5718</v>
      </c>
      <c r="GGR31" s="788" t="s">
        <v>5719</v>
      </c>
      <c r="GGS31" s="788" t="s">
        <v>5720</v>
      </c>
      <c r="GGT31" s="788" t="s">
        <v>5721</v>
      </c>
      <c r="GGU31" s="788" t="s">
        <v>5722</v>
      </c>
      <c r="GGV31" s="788" t="s">
        <v>5723</v>
      </c>
      <c r="GGW31" s="788" t="s">
        <v>5724</v>
      </c>
      <c r="GGX31" s="788" t="s">
        <v>5725</v>
      </c>
      <c r="GGY31" s="788" t="s">
        <v>5726</v>
      </c>
      <c r="GGZ31" s="788" t="s">
        <v>5727</v>
      </c>
      <c r="GHA31" s="788" t="s">
        <v>5728</v>
      </c>
      <c r="GHB31" s="788" t="s">
        <v>5729</v>
      </c>
      <c r="GHC31" s="788" t="s">
        <v>5730</v>
      </c>
      <c r="GHD31" s="788" t="s">
        <v>5731</v>
      </c>
      <c r="GHE31" s="788" t="s">
        <v>5732</v>
      </c>
      <c r="GHF31" s="788" t="s">
        <v>5733</v>
      </c>
      <c r="GHG31" s="788" t="s">
        <v>5734</v>
      </c>
      <c r="GHH31" s="788" t="s">
        <v>5735</v>
      </c>
      <c r="GHI31" s="788" t="s">
        <v>5736</v>
      </c>
      <c r="GHJ31" s="788" t="s">
        <v>5737</v>
      </c>
      <c r="GHK31" s="788" t="s">
        <v>5738</v>
      </c>
      <c r="GHL31" s="788" t="s">
        <v>5739</v>
      </c>
      <c r="GHM31" s="788" t="s">
        <v>5740</v>
      </c>
      <c r="GHN31" s="788" t="s">
        <v>5741</v>
      </c>
      <c r="GHO31" s="788" t="s">
        <v>5742</v>
      </c>
      <c r="GHP31" s="788" t="s">
        <v>5743</v>
      </c>
      <c r="GHQ31" s="788" t="s">
        <v>5744</v>
      </c>
      <c r="GHR31" s="788" t="s">
        <v>5745</v>
      </c>
      <c r="GHS31" s="788" t="s">
        <v>5746</v>
      </c>
      <c r="GHT31" s="788" t="s">
        <v>5747</v>
      </c>
      <c r="GHU31" s="788" t="s">
        <v>5748</v>
      </c>
      <c r="GHV31" s="788" t="s">
        <v>5749</v>
      </c>
      <c r="GHW31" s="788" t="s">
        <v>5750</v>
      </c>
      <c r="GHX31" s="788" t="s">
        <v>5751</v>
      </c>
      <c r="GHY31" s="788" t="s">
        <v>5752</v>
      </c>
      <c r="GHZ31" s="788" t="s">
        <v>5753</v>
      </c>
      <c r="GIA31" s="788" t="s">
        <v>5754</v>
      </c>
      <c r="GIB31" s="788" t="s">
        <v>5755</v>
      </c>
      <c r="GIC31" s="788" t="s">
        <v>5756</v>
      </c>
      <c r="GID31" s="788" t="s">
        <v>5757</v>
      </c>
      <c r="GIE31" s="788" t="s">
        <v>5758</v>
      </c>
      <c r="GIF31" s="788" t="s">
        <v>5759</v>
      </c>
      <c r="GIG31" s="788" t="s">
        <v>5760</v>
      </c>
      <c r="GIH31" s="788" t="s">
        <v>5761</v>
      </c>
      <c r="GII31" s="788" t="s">
        <v>5762</v>
      </c>
      <c r="GIJ31" s="788" t="s">
        <v>5763</v>
      </c>
      <c r="GIK31" s="788" t="s">
        <v>5764</v>
      </c>
      <c r="GIL31" s="788" t="s">
        <v>5765</v>
      </c>
      <c r="GIM31" s="788" t="s">
        <v>5766</v>
      </c>
      <c r="GIN31" s="788" t="s">
        <v>5767</v>
      </c>
      <c r="GIO31" s="788" t="s">
        <v>5768</v>
      </c>
      <c r="GIP31" s="788" t="s">
        <v>5769</v>
      </c>
      <c r="GIQ31" s="788" t="s">
        <v>5770</v>
      </c>
      <c r="GIR31" s="788" t="s">
        <v>5771</v>
      </c>
      <c r="GIS31" s="788" t="s">
        <v>5772</v>
      </c>
      <c r="GIT31" s="788" t="s">
        <v>5773</v>
      </c>
      <c r="GIU31" s="788" t="s">
        <v>5774</v>
      </c>
      <c r="GIV31" s="788" t="s">
        <v>5775</v>
      </c>
      <c r="GIW31" s="788" t="s">
        <v>5776</v>
      </c>
      <c r="GIX31" s="788" t="s">
        <v>5777</v>
      </c>
      <c r="GIY31" s="788" t="s">
        <v>5778</v>
      </c>
      <c r="GIZ31" s="788" t="s">
        <v>5779</v>
      </c>
      <c r="GJA31" s="788" t="s">
        <v>5780</v>
      </c>
      <c r="GJB31" s="788" t="s">
        <v>5781</v>
      </c>
      <c r="GJC31" s="788" t="s">
        <v>5782</v>
      </c>
      <c r="GJD31" s="788" t="s">
        <v>5783</v>
      </c>
      <c r="GJE31" s="788" t="s">
        <v>5784</v>
      </c>
      <c r="GJF31" s="788" t="s">
        <v>5785</v>
      </c>
      <c r="GJG31" s="788" t="s">
        <v>5786</v>
      </c>
      <c r="GJH31" s="788" t="s">
        <v>5787</v>
      </c>
      <c r="GJI31" s="788" t="s">
        <v>5788</v>
      </c>
      <c r="GJJ31" s="788" t="s">
        <v>5789</v>
      </c>
      <c r="GJK31" s="788" t="s">
        <v>5790</v>
      </c>
      <c r="GJL31" s="788" t="s">
        <v>5791</v>
      </c>
      <c r="GJM31" s="788" t="s">
        <v>5792</v>
      </c>
      <c r="GJN31" s="788" t="s">
        <v>5793</v>
      </c>
      <c r="GJO31" s="788" t="s">
        <v>5794</v>
      </c>
      <c r="GJP31" s="788" t="s">
        <v>5795</v>
      </c>
      <c r="GJQ31" s="788" t="s">
        <v>5796</v>
      </c>
      <c r="GJR31" s="788" t="s">
        <v>5797</v>
      </c>
      <c r="GJS31" s="788" t="s">
        <v>5798</v>
      </c>
      <c r="GJT31" s="788" t="s">
        <v>5799</v>
      </c>
      <c r="GJU31" s="788" t="s">
        <v>5800</v>
      </c>
      <c r="GJV31" s="788" t="s">
        <v>5801</v>
      </c>
      <c r="GJW31" s="788" t="s">
        <v>5802</v>
      </c>
      <c r="GJX31" s="788" t="s">
        <v>5803</v>
      </c>
      <c r="GJY31" s="788" t="s">
        <v>5804</v>
      </c>
      <c r="GJZ31" s="788" t="s">
        <v>5805</v>
      </c>
      <c r="GKA31" s="788" t="s">
        <v>5806</v>
      </c>
      <c r="GKB31" s="788" t="s">
        <v>5807</v>
      </c>
      <c r="GKC31" s="788" t="s">
        <v>5808</v>
      </c>
      <c r="GKD31" s="788" t="s">
        <v>5809</v>
      </c>
      <c r="GKE31" s="788" t="s">
        <v>5810</v>
      </c>
      <c r="GKF31" s="788" t="s">
        <v>5811</v>
      </c>
      <c r="GKG31" s="788" t="s">
        <v>5812</v>
      </c>
      <c r="GKH31" s="788" t="s">
        <v>5813</v>
      </c>
      <c r="GKI31" s="788" t="s">
        <v>5814</v>
      </c>
      <c r="GKJ31" s="788" t="s">
        <v>5815</v>
      </c>
      <c r="GKK31" s="788" t="s">
        <v>5816</v>
      </c>
      <c r="GKL31" s="788" t="s">
        <v>5817</v>
      </c>
      <c r="GKM31" s="788" t="s">
        <v>5818</v>
      </c>
      <c r="GKN31" s="788" t="s">
        <v>5819</v>
      </c>
      <c r="GKO31" s="788" t="s">
        <v>5820</v>
      </c>
      <c r="GKP31" s="788" t="s">
        <v>5821</v>
      </c>
      <c r="GKQ31" s="788" t="s">
        <v>5822</v>
      </c>
      <c r="GKR31" s="788" t="s">
        <v>5823</v>
      </c>
      <c r="GKS31" s="788" t="s">
        <v>5824</v>
      </c>
      <c r="GKT31" s="788" t="s">
        <v>5825</v>
      </c>
      <c r="GKU31" s="788" t="s">
        <v>5826</v>
      </c>
      <c r="GKV31" s="788" t="s">
        <v>5827</v>
      </c>
      <c r="GKW31" s="788" t="s">
        <v>5828</v>
      </c>
      <c r="GKX31" s="788" t="s">
        <v>5829</v>
      </c>
      <c r="GKY31" s="788" t="s">
        <v>5830</v>
      </c>
      <c r="GKZ31" s="788" t="s">
        <v>5831</v>
      </c>
      <c r="GLA31" s="788" t="s">
        <v>5832</v>
      </c>
      <c r="GLB31" s="788" t="s">
        <v>5833</v>
      </c>
      <c r="GLC31" s="788" t="s">
        <v>5834</v>
      </c>
      <c r="GLD31" s="788" t="s">
        <v>5835</v>
      </c>
      <c r="GLE31" s="788" t="s">
        <v>5836</v>
      </c>
      <c r="GLF31" s="788" t="s">
        <v>5837</v>
      </c>
      <c r="GLG31" s="788" t="s">
        <v>5838</v>
      </c>
      <c r="GLH31" s="788" t="s">
        <v>5839</v>
      </c>
      <c r="GLI31" s="788" t="s">
        <v>5840</v>
      </c>
      <c r="GLJ31" s="788" t="s">
        <v>5841</v>
      </c>
      <c r="GLK31" s="788" t="s">
        <v>5842</v>
      </c>
      <c r="GLL31" s="788" t="s">
        <v>5843</v>
      </c>
      <c r="GLM31" s="788" t="s">
        <v>5844</v>
      </c>
      <c r="GLN31" s="788" t="s">
        <v>5845</v>
      </c>
      <c r="GLO31" s="788" t="s">
        <v>5846</v>
      </c>
      <c r="GLP31" s="788" t="s">
        <v>5847</v>
      </c>
      <c r="GLQ31" s="788" t="s">
        <v>5848</v>
      </c>
      <c r="GLR31" s="788" t="s">
        <v>5849</v>
      </c>
      <c r="GLS31" s="788" t="s">
        <v>5850</v>
      </c>
      <c r="GLT31" s="788" t="s">
        <v>5851</v>
      </c>
      <c r="GLU31" s="788" t="s">
        <v>5852</v>
      </c>
      <c r="GLV31" s="788" t="s">
        <v>5853</v>
      </c>
      <c r="GLW31" s="788" t="s">
        <v>5854</v>
      </c>
      <c r="GLX31" s="788" t="s">
        <v>5855</v>
      </c>
      <c r="GLY31" s="788" t="s">
        <v>5856</v>
      </c>
      <c r="GLZ31" s="788" t="s">
        <v>5857</v>
      </c>
      <c r="GMA31" s="788" t="s">
        <v>5858</v>
      </c>
      <c r="GMB31" s="788" t="s">
        <v>5859</v>
      </c>
      <c r="GMC31" s="788" t="s">
        <v>5860</v>
      </c>
      <c r="GMD31" s="788" t="s">
        <v>5861</v>
      </c>
      <c r="GME31" s="788" t="s">
        <v>5862</v>
      </c>
      <c r="GMF31" s="788" t="s">
        <v>5863</v>
      </c>
      <c r="GMG31" s="788" t="s">
        <v>5864</v>
      </c>
      <c r="GMH31" s="788" t="s">
        <v>5865</v>
      </c>
      <c r="GMI31" s="788" t="s">
        <v>5866</v>
      </c>
      <c r="GMJ31" s="788" t="s">
        <v>5867</v>
      </c>
      <c r="GMK31" s="788" t="s">
        <v>5868</v>
      </c>
      <c r="GML31" s="788" t="s">
        <v>5869</v>
      </c>
      <c r="GMM31" s="788" t="s">
        <v>5870</v>
      </c>
      <c r="GMN31" s="788" t="s">
        <v>5871</v>
      </c>
      <c r="GMO31" s="788" t="s">
        <v>5872</v>
      </c>
      <c r="GMP31" s="788" t="s">
        <v>5873</v>
      </c>
      <c r="GMQ31" s="788" t="s">
        <v>5874</v>
      </c>
      <c r="GMR31" s="788" t="s">
        <v>5875</v>
      </c>
      <c r="GMS31" s="788" t="s">
        <v>5876</v>
      </c>
      <c r="GMT31" s="788" t="s">
        <v>5877</v>
      </c>
      <c r="GMU31" s="788" t="s">
        <v>5878</v>
      </c>
      <c r="GMV31" s="788" t="s">
        <v>5879</v>
      </c>
      <c r="GMW31" s="788" t="s">
        <v>5880</v>
      </c>
      <c r="GMX31" s="788" t="s">
        <v>5881</v>
      </c>
      <c r="GMY31" s="788" t="s">
        <v>5882</v>
      </c>
      <c r="GMZ31" s="788" t="s">
        <v>5883</v>
      </c>
      <c r="GNA31" s="788" t="s">
        <v>5884</v>
      </c>
      <c r="GNB31" s="788" t="s">
        <v>5885</v>
      </c>
      <c r="GNC31" s="788" t="s">
        <v>5886</v>
      </c>
      <c r="GND31" s="788" t="s">
        <v>5887</v>
      </c>
      <c r="GNE31" s="788" t="s">
        <v>5888</v>
      </c>
      <c r="GNF31" s="788" t="s">
        <v>5889</v>
      </c>
      <c r="GNG31" s="788" t="s">
        <v>5890</v>
      </c>
      <c r="GNH31" s="788" t="s">
        <v>5891</v>
      </c>
      <c r="GNI31" s="788" t="s">
        <v>5892</v>
      </c>
      <c r="GNJ31" s="788" t="s">
        <v>5893</v>
      </c>
      <c r="GNK31" s="788" t="s">
        <v>5894</v>
      </c>
      <c r="GNL31" s="788" t="s">
        <v>5895</v>
      </c>
      <c r="GNM31" s="788" t="s">
        <v>5896</v>
      </c>
      <c r="GNN31" s="788" t="s">
        <v>5897</v>
      </c>
      <c r="GNO31" s="788" t="s">
        <v>5898</v>
      </c>
      <c r="GNP31" s="788" t="s">
        <v>5899</v>
      </c>
      <c r="GNQ31" s="788" t="s">
        <v>5900</v>
      </c>
      <c r="GNR31" s="788" t="s">
        <v>5901</v>
      </c>
      <c r="GNS31" s="788" t="s">
        <v>5902</v>
      </c>
      <c r="GNT31" s="788" t="s">
        <v>5903</v>
      </c>
      <c r="GNU31" s="788" t="s">
        <v>5904</v>
      </c>
      <c r="GNV31" s="788" t="s">
        <v>5905</v>
      </c>
      <c r="GNW31" s="788" t="s">
        <v>5906</v>
      </c>
      <c r="GNX31" s="788" t="s">
        <v>5907</v>
      </c>
      <c r="GNY31" s="788" t="s">
        <v>5908</v>
      </c>
      <c r="GNZ31" s="788" t="s">
        <v>5909</v>
      </c>
      <c r="GOA31" s="788" t="s">
        <v>5910</v>
      </c>
      <c r="GOB31" s="788" t="s">
        <v>5911</v>
      </c>
      <c r="GOC31" s="788" t="s">
        <v>5912</v>
      </c>
      <c r="GOD31" s="788" t="s">
        <v>5913</v>
      </c>
      <c r="GOE31" s="788" t="s">
        <v>5914</v>
      </c>
      <c r="GOF31" s="788" t="s">
        <v>5915</v>
      </c>
      <c r="GOG31" s="788" t="s">
        <v>5916</v>
      </c>
      <c r="GOH31" s="788" t="s">
        <v>5917</v>
      </c>
      <c r="GOI31" s="788" t="s">
        <v>5918</v>
      </c>
      <c r="GOJ31" s="788" t="s">
        <v>5919</v>
      </c>
      <c r="GOK31" s="788" t="s">
        <v>5920</v>
      </c>
      <c r="GOL31" s="788" t="s">
        <v>5921</v>
      </c>
      <c r="GOM31" s="788" t="s">
        <v>5922</v>
      </c>
      <c r="GON31" s="788" t="s">
        <v>5923</v>
      </c>
      <c r="GOO31" s="788" t="s">
        <v>5924</v>
      </c>
      <c r="GOP31" s="788" t="s">
        <v>5925</v>
      </c>
      <c r="GOQ31" s="788" t="s">
        <v>5926</v>
      </c>
      <c r="GOR31" s="788" t="s">
        <v>5927</v>
      </c>
      <c r="GOS31" s="788" t="s">
        <v>5928</v>
      </c>
      <c r="GOT31" s="788" t="s">
        <v>5929</v>
      </c>
      <c r="GOU31" s="788" t="s">
        <v>5930</v>
      </c>
      <c r="GOV31" s="788" t="s">
        <v>5931</v>
      </c>
      <c r="GOW31" s="788" t="s">
        <v>5932</v>
      </c>
      <c r="GOX31" s="788" t="s">
        <v>5933</v>
      </c>
      <c r="GOY31" s="788" t="s">
        <v>5934</v>
      </c>
      <c r="GOZ31" s="788" t="s">
        <v>5935</v>
      </c>
      <c r="GPA31" s="788" t="s">
        <v>5936</v>
      </c>
      <c r="GPB31" s="788" t="s">
        <v>5937</v>
      </c>
      <c r="GPC31" s="788" t="s">
        <v>5938</v>
      </c>
      <c r="GPD31" s="788" t="s">
        <v>5939</v>
      </c>
      <c r="GPE31" s="788" t="s">
        <v>5940</v>
      </c>
      <c r="GPF31" s="788" t="s">
        <v>5941</v>
      </c>
      <c r="GPG31" s="788" t="s">
        <v>5942</v>
      </c>
      <c r="GPH31" s="788" t="s">
        <v>5943</v>
      </c>
      <c r="GPI31" s="788" t="s">
        <v>5944</v>
      </c>
      <c r="GPJ31" s="788" t="s">
        <v>5945</v>
      </c>
      <c r="GPK31" s="788" t="s">
        <v>5946</v>
      </c>
      <c r="GPL31" s="788" t="s">
        <v>5947</v>
      </c>
      <c r="GPM31" s="788" t="s">
        <v>5948</v>
      </c>
      <c r="GPN31" s="788" t="s">
        <v>5949</v>
      </c>
      <c r="GPO31" s="788" t="s">
        <v>5950</v>
      </c>
      <c r="GPP31" s="788" t="s">
        <v>5951</v>
      </c>
      <c r="GPQ31" s="788" t="s">
        <v>5952</v>
      </c>
      <c r="GPR31" s="788" t="s">
        <v>5953</v>
      </c>
      <c r="GPS31" s="788" t="s">
        <v>5954</v>
      </c>
      <c r="GPT31" s="788" t="s">
        <v>5955</v>
      </c>
      <c r="GPU31" s="788" t="s">
        <v>5956</v>
      </c>
      <c r="GPV31" s="788" t="s">
        <v>5957</v>
      </c>
      <c r="GPW31" s="788" t="s">
        <v>5958</v>
      </c>
      <c r="GPX31" s="788" t="s">
        <v>5959</v>
      </c>
      <c r="GPY31" s="788" t="s">
        <v>5960</v>
      </c>
      <c r="GPZ31" s="788" t="s">
        <v>5961</v>
      </c>
      <c r="GQA31" s="788" t="s">
        <v>5962</v>
      </c>
      <c r="GQB31" s="788" t="s">
        <v>5963</v>
      </c>
      <c r="GQC31" s="788" t="s">
        <v>5964</v>
      </c>
      <c r="GQD31" s="788" t="s">
        <v>5965</v>
      </c>
      <c r="GQE31" s="788" t="s">
        <v>5966</v>
      </c>
      <c r="GQF31" s="788" t="s">
        <v>5967</v>
      </c>
      <c r="GQG31" s="788" t="s">
        <v>5968</v>
      </c>
      <c r="GQH31" s="788" t="s">
        <v>5969</v>
      </c>
      <c r="GQI31" s="788" t="s">
        <v>5970</v>
      </c>
      <c r="GQJ31" s="788" t="s">
        <v>5971</v>
      </c>
      <c r="GQK31" s="788" t="s">
        <v>5972</v>
      </c>
      <c r="GQL31" s="788" t="s">
        <v>5973</v>
      </c>
      <c r="GQM31" s="788" t="s">
        <v>5974</v>
      </c>
      <c r="GQN31" s="788" t="s">
        <v>5975</v>
      </c>
      <c r="GQO31" s="788" t="s">
        <v>5976</v>
      </c>
      <c r="GQP31" s="788" t="s">
        <v>5977</v>
      </c>
      <c r="GQQ31" s="788" t="s">
        <v>5978</v>
      </c>
      <c r="GQR31" s="788" t="s">
        <v>5979</v>
      </c>
      <c r="GQS31" s="788" t="s">
        <v>5980</v>
      </c>
      <c r="GQT31" s="788" t="s">
        <v>5981</v>
      </c>
      <c r="GQU31" s="788" t="s">
        <v>5982</v>
      </c>
      <c r="GQV31" s="788" t="s">
        <v>5983</v>
      </c>
      <c r="GQW31" s="788" t="s">
        <v>5984</v>
      </c>
      <c r="GQX31" s="788" t="s">
        <v>5985</v>
      </c>
      <c r="GQY31" s="788" t="s">
        <v>5986</v>
      </c>
      <c r="GQZ31" s="788" t="s">
        <v>5987</v>
      </c>
      <c r="GRA31" s="788" t="s">
        <v>5988</v>
      </c>
      <c r="GRB31" s="788" t="s">
        <v>5989</v>
      </c>
      <c r="GRC31" s="788" t="s">
        <v>5990</v>
      </c>
      <c r="GRD31" s="788" t="s">
        <v>5991</v>
      </c>
      <c r="GRE31" s="788" t="s">
        <v>5992</v>
      </c>
      <c r="GRF31" s="788" t="s">
        <v>5993</v>
      </c>
      <c r="GRG31" s="788" t="s">
        <v>5994</v>
      </c>
      <c r="GRH31" s="788" t="s">
        <v>5995</v>
      </c>
      <c r="GRI31" s="788" t="s">
        <v>5996</v>
      </c>
      <c r="GRJ31" s="788" t="s">
        <v>5997</v>
      </c>
      <c r="GRK31" s="788" t="s">
        <v>5998</v>
      </c>
      <c r="GRL31" s="788" t="s">
        <v>5999</v>
      </c>
      <c r="GRM31" s="788" t="s">
        <v>6000</v>
      </c>
      <c r="GRN31" s="788" t="s">
        <v>6001</v>
      </c>
      <c r="GRO31" s="788" t="s">
        <v>6002</v>
      </c>
      <c r="GRP31" s="788" t="s">
        <v>6003</v>
      </c>
      <c r="GRQ31" s="788" t="s">
        <v>6004</v>
      </c>
      <c r="GRR31" s="788" t="s">
        <v>6005</v>
      </c>
      <c r="GRS31" s="788" t="s">
        <v>6006</v>
      </c>
      <c r="GRT31" s="788" t="s">
        <v>6007</v>
      </c>
      <c r="GRU31" s="788" t="s">
        <v>6008</v>
      </c>
      <c r="GRV31" s="788" t="s">
        <v>6009</v>
      </c>
      <c r="GRW31" s="788" t="s">
        <v>6010</v>
      </c>
      <c r="GRX31" s="788" t="s">
        <v>6011</v>
      </c>
      <c r="GRY31" s="788" t="s">
        <v>6012</v>
      </c>
      <c r="GRZ31" s="788" t="s">
        <v>6013</v>
      </c>
      <c r="GSA31" s="788" t="s">
        <v>6014</v>
      </c>
      <c r="GSB31" s="788" t="s">
        <v>6015</v>
      </c>
      <c r="GSC31" s="788" t="s">
        <v>6016</v>
      </c>
      <c r="GSD31" s="788" t="s">
        <v>6017</v>
      </c>
      <c r="GSE31" s="788" t="s">
        <v>6018</v>
      </c>
      <c r="GSF31" s="788" t="s">
        <v>6019</v>
      </c>
      <c r="GSG31" s="788" t="s">
        <v>6020</v>
      </c>
      <c r="GSH31" s="788" t="s">
        <v>6021</v>
      </c>
      <c r="GSI31" s="788" t="s">
        <v>6022</v>
      </c>
      <c r="GSJ31" s="788" t="s">
        <v>6023</v>
      </c>
      <c r="GSK31" s="788" t="s">
        <v>6024</v>
      </c>
      <c r="GSL31" s="788" t="s">
        <v>6025</v>
      </c>
      <c r="GSM31" s="788" t="s">
        <v>6026</v>
      </c>
      <c r="GSN31" s="788" t="s">
        <v>6027</v>
      </c>
      <c r="GSO31" s="788" t="s">
        <v>6028</v>
      </c>
      <c r="GSP31" s="788" t="s">
        <v>6029</v>
      </c>
      <c r="GSQ31" s="788" t="s">
        <v>6030</v>
      </c>
      <c r="GSR31" s="788" t="s">
        <v>6031</v>
      </c>
      <c r="GSS31" s="788" t="s">
        <v>6032</v>
      </c>
      <c r="GST31" s="788" t="s">
        <v>6033</v>
      </c>
      <c r="GSU31" s="788" t="s">
        <v>6034</v>
      </c>
      <c r="GSV31" s="788" t="s">
        <v>6035</v>
      </c>
      <c r="GSW31" s="788" t="s">
        <v>6036</v>
      </c>
      <c r="GSX31" s="788" t="s">
        <v>6037</v>
      </c>
      <c r="GSY31" s="788" t="s">
        <v>6038</v>
      </c>
      <c r="GSZ31" s="788" t="s">
        <v>6039</v>
      </c>
      <c r="GTA31" s="788" t="s">
        <v>6040</v>
      </c>
      <c r="GTB31" s="788" t="s">
        <v>6041</v>
      </c>
      <c r="GTC31" s="788" t="s">
        <v>6042</v>
      </c>
      <c r="GTD31" s="788" t="s">
        <v>6043</v>
      </c>
      <c r="GTE31" s="788" t="s">
        <v>6044</v>
      </c>
      <c r="GTF31" s="788" t="s">
        <v>6045</v>
      </c>
      <c r="GTG31" s="788" t="s">
        <v>6046</v>
      </c>
      <c r="GTH31" s="788" t="s">
        <v>6047</v>
      </c>
      <c r="GTI31" s="788" t="s">
        <v>6048</v>
      </c>
      <c r="GTJ31" s="788" t="s">
        <v>6049</v>
      </c>
      <c r="GTK31" s="788" t="s">
        <v>6050</v>
      </c>
      <c r="GTL31" s="788" t="s">
        <v>6051</v>
      </c>
      <c r="GTM31" s="788" t="s">
        <v>6052</v>
      </c>
      <c r="GTN31" s="788" t="s">
        <v>6053</v>
      </c>
      <c r="GTO31" s="788" t="s">
        <v>6054</v>
      </c>
      <c r="GTP31" s="788" t="s">
        <v>6055</v>
      </c>
      <c r="GTQ31" s="788" t="s">
        <v>6056</v>
      </c>
      <c r="GTR31" s="788" t="s">
        <v>6057</v>
      </c>
      <c r="GTS31" s="788" t="s">
        <v>6058</v>
      </c>
      <c r="GTT31" s="788" t="s">
        <v>6059</v>
      </c>
      <c r="GTU31" s="788" t="s">
        <v>6060</v>
      </c>
      <c r="GTV31" s="788" t="s">
        <v>6061</v>
      </c>
      <c r="GTW31" s="788" t="s">
        <v>6062</v>
      </c>
      <c r="GTX31" s="788" t="s">
        <v>6063</v>
      </c>
      <c r="GTY31" s="788" t="s">
        <v>6064</v>
      </c>
      <c r="GTZ31" s="788" t="s">
        <v>6065</v>
      </c>
      <c r="GUA31" s="788" t="s">
        <v>6066</v>
      </c>
      <c r="GUB31" s="788" t="s">
        <v>6067</v>
      </c>
      <c r="GUC31" s="788" t="s">
        <v>6068</v>
      </c>
      <c r="GUD31" s="788" t="s">
        <v>6069</v>
      </c>
      <c r="GUE31" s="788" t="s">
        <v>6070</v>
      </c>
      <c r="GUF31" s="788" t="s">
        <v>6071</v>
      </c>
      <c r="GUG31" s="788" t="s">
        <v>6072</v>
      </c>
      <c r="GUH31" s="788" t="s">
        <v>6073</v>
      </c>
      <c r="GUI31" s="788" t="s">
        <v>6074</v>
      </c>
      <c r="GUJ31" s="788" t="s">
        <v>6075</v>
      </c>
      <c r="GUK31" s="788" t="s">
        <v>6076</v>
      </c>
      <c r="GUL31" s="788" t="s">
        <v>6077</v>
      </c>
      <c r="GUM31" s="788" t="s">
        <v>6078</v>
      </c>
      <c r="GUN31" s="788" t="s">
        <v>6079</v>
      </c>
      <c r="GUO31" s="788" t="s">
        <v>6080</v>
      </c>
      <c r="GUP31" s="788" t="s">
        <v>6081</v>
      </c>
      <c r="GUQ31" s="788" t="s">
        <v>6082</v>
      </c>
      <c r="GUR31" s="788" t="s">
        <v>6083</v>
      </c>
      <c r="GUS31" s="788" t="s">
        <v>6084</v>
      </c>
      <c r="GUT31" s="788" t="s">
        <v>6085</v>
      </c>
      <c r="GUU31" s="788" t="s">
        <v>6086</v>
      </c>
      <c r="GUV31" s="788" t="s">
        <v>6087</v>
      </c>
      <c r="GUW31" s="788" t="s">
        <v>6088</v>
      </c>
      <c r="GUX31" s="788" t="s">
        <v>6089</v>
      </c>
      <c r="GUY31" s="788" t="s">
        <v>6090</v>
      </c>
      <c r="GUZ31" s="788" t="s">
        <v>6091</v>
      </c>
      <c r="GVA31" s="788" t="s">
        <v>6092</v>
      </c>
      <c r="GVB31" s="788" t="s">
        <v>6093</v>
      </c>
      <c r="GVC31" s="788" t="s">
        <v>6094</v>
      </c>
      <c r="GVD31" s="788" t="s">
        <v>6095</v>
      </c>
      <c r="GVE31" s="788" t="s">
        <v>6096</v>
      </c>
      <c r="GVF31" s="788" t="s">
        <v>6097</v>
      </c>
      <c r="GVG31" s="788" t="s">
        <v>6098</v>
      </c>
      <c r="GVH31" s="788" t="s">
        <v>6099</v>
      </c>
      <c r="GVI31" s="788" t="s">
        <v>6100</v>
      </c>
      <c r="GVJ31" s="788" t="s">
        <v>6101</v>
      </c>
      <c r="GVK31" s="788" t="s">
        <v>6102</v>
      </c>
      <c r="GVL31" s="788" t="s">
        <v>6103</v>
      </c>
      <c r="GVM31" s="788" t="s">
        <v>6104</v>
      </c>
      <c r="GVN31" s="788" t="s">
        <v>6105</v>
      </c>
      <c r="GVO31" s="788" t="s">
        <v>6106</v>
      </c>
      <c r="GVP31" s="788" t="s">
        <v>6107</v>
      </c>
      <c r="GVQ31" s="788" t="s">
        <v>6108</v>
      </c>
      <c r="GVR31" s="788" t="s">
        <v>6109</v>
      </c>
      <c r="GVS31" s="788" t="s">
        <v>6110</v>
      </c>
      <c r="GVT31" s="788" t="s">
        <v>6111</v>
      </c>
      <c r="GVU31" s="788" t="s">
        <v>6112</v>
      </c>
      <c r="GVV31" s="788" t="s">
        <v>6113</v>
      </c>
      <c r="GVW31" s="788" t="s">
        <v>6114</v>
      </c>
      <c r="GVX31" s="788" t="s">
        <v>6115</v>
      </c>
      <c r="GVY31" s="788" t="s">
        <v>6116</v>
      </c>
      <c r="GVZ31" s="788" t="s">
        <v>6117</v>
      </c>
      <c r="GWA31" s="788" t="s">
        <v>6118</v>
      </c>
      <c r="GWB31" s="788" t="s">
        <v>6119</v>
      </c>
      <c r="GWC31" s="788" t="s">
        <v>6120</v>
      </c>
      <c r="GWD31" s="788" t="s">
        <v>6121</v>
      </c>
      <c r="GWE31" s="788" t="s">
        <v>6122</v>
      </c>
      <c r="GWF31" s="788" t="s">
        <v>6123</v>
      </c>
      <c r="GWG31" s="788" t="s">
        <v>6124</v>
      </c>
      <c r="GWH31" s="788" t="s">
        <v>6125</v>
      </c>
      <c r="GWI31" s="788" t="s">
        <v>6126</v>
      </c>
      <c r="GWJ31" s="788" t="s">
        <v>6127</v>
      </c>
      <c r="GWK31" s="788" t="s">
        <v>6128</v>
      </c>
      <c r="GWL31" s="788" t="s">
        <v>6129</v>
      </c>
      <c r="GWM31" s="788" t="s">
        <v>6130</v>
      </c>
      <c r="GWN31" s="788" t="s">
        <v>6131</v>
      </c>
      <c r="GWO31" s="788" t="s">
        <v>6132</v>
      </c>
      <c r="GWP31" s="788" t="s">
        <v>6133</v>
      </c>
      <c r="GWQ31" s="788" t="s">
        <v>6134</v>
      </c>
      <c r="GWR31" s="788" t="s">
        <v>6135</v>
      </c>
      <c r="GWS31" s="788" t="s">
        <v>6136</v>
      </c>
      <c r="GWT31" s="788" t="s">
        <v>6137</v>
      </c>
      <c r="GWU31" s="788" t="s">
        <v>6138</v>
      </c>
      <c r="GWV31" s="788" t="s">
        <v>6139</v>
      </c>
      <c r="GWW31" s="788" t="s">
        <v>6140</v>
      </c>
      <c r="GWX31" s="788" t="s">
        <v>6141</v>
      </c>
      <c r="GWY31" s="788" t="s">
        <v>6142</v>
      </c>
      <c r="GWZ31" s="788" t="s">
        <v>6143</v>
      </c>
      <c r="GXA31" s="788" t="s">
        <v>6144</v>
      </c>
      <c r="GXB31" s="788" t="s">
        <v>6145</v>
      </c>
      <c r="GXC31" s="788" t="s">
        <v>6146</v>
      </c>
      <c r="GXD31" s="788" t="s">
        <v>6147</v>
      </c>
      <c r="GXE31" s="788" t="s">
        <v>6148</v>
      </c>
      <c r="GXF31" s="788" t="s">
        <v>6149</v>
      </c>
      <c r="GXG31" s="788" t="s">
        <v>6150</v>
      </c>
      <c r="GXH31" s="788" t="s">
        <v>6151</v>
      </c>
      <c r="GXI31" s="788" t="s">
        <v>6152</v>
      </c>
      <c r="GXJ31" s="788" t="s">
        <v>6153</v>
      </c>
      <c r="GXK31" s="788" t="s">
        <v>6154</v>
      </c>
      <c r="GXL31" s="788" t="s">
        <v>6155</v>
      </c>
      <c r="GXM31" s="788" t="s">
        <v>6156</v>
      </c>
      <c r="GXN31" s="788" t="s">
        <v>6157</v>
      </c>
      <c r="GXO31" s="788" t="s">
        <v>6158</v>
      </c>
      <c r="GXP31" s="788" t="s">
        <v>6159</v>
      </c>
      <c r="GXQ31" s="788" t="s">
        <v>6160</v>
      </c>
      <c r="GXR31" s="788" t="s">
        <v>6161</v>
      </c>
      <c r="GXS31" s="788" t="s">
        <v>6162</v>
      </c>
      <c r="GXT31" s="788" t="s">
        <v>6163</v>
      </c>
      <c r="GXU31" s="788" t="s">
        <v>6164</v>
      </c>
      <c r="GXV31" s="788" t="s">
        <v>6165</v>
      </c>
      <c r="GXW31" s="788" t="s">
        <v>6166</v>
      </c>
      <c r="GXX31" s="788" t="s">
        <v>6167</v>
      </c>
      <c r="GXY31" s="788" t="s">
        <v>6168</v>
      </c>
      <c r="GXZ31" s="788" t="s">
        <v>6169</v>
      </c>
      <c r="GYA31" s="788" t="s">
        <v>6170</v>
      </c>
      <c r="GYB31" s="788" t="s">
        <v>6171</v>
      </c>
      <c r="GYC31" s="788" t="s">
        <v>6172</v>
      </c>
      <c r="GYD31" s="788" t="s">
        <v>6173</v>
      </c>
      <c r="GYE31" s="788" t="s">
        <v>6174</v>
      </c>
      <c r="GYF31" s="788" t="s">
        <v>6175</v>
      </c>
      <c r="GYG31" s="788" t="s">
        <v>6176</v>
      </c>
      <c r="GYH31" s="788" t="s">
        <v>6177</v>
      </c>
      <c r="GYI31" s="788" t="s">
        <v>6178</v>
      </c>
      <c r="GYJ31" s="788" t="s">
        <v>6179</v>
      </c>
      <c r="GYK31" s="788" t="s">
        <v>6180</v>
      </c>
      <c r="GYL31" s="788" t="s">
        <v>6181</v>
      </c>
      <c r="GYM31" s="788" t="s">
        <v>6182</v>
      </c>
      <c r="GYN31" s="788" t="s">
        <v>6183</v>
      </c>
      <c r="GYO31" s="788" t="s">
        <v>6184</v>
      </c>
      <c r="GYP31" s="788" t="s">
        <v>6185</v>
      </c>
      <c r="GYQ31" s="788" t="s">
        <v>6186</v>
      </c>
      <c r="GYR31" s="788" t="s">
        <v>6187</v>
      </c>
      <c r="GYS31" s="788" t="s">
        <v>6188</v>
      </c>
      <c r="GYT31" s="788" t="s">
        <v>6189</v>
      </c>
      <c r="GYU31" s="788" t="s">
        <v>6190</v>
      </c>
      <c r="GYV31" s="788" t="s">
        <v>6191</v>
      </c>
      <c r="GYW31" s="788" t="s">
        <v>6192</v>
      </c>
      <c r="GYX31" s="788" t="s">
        <v>6193</v>
      </c>
      <c r="GYY31" s="788" t="s">
        <v>6194</v>
      </c>
      <c r="GYZ31" s="788" t="s">
        <v>6195</v>
      </c>
      <c r="GZA31" s="788" t="s">
        <v>6196</v>
      </c>
      <c r="GZB31" s="788" t="s">
        <v>6197</v>
      </c>
      <c r="GZC31" s="788" t="s">
        <v>6198</v>
      </c>
      <c r="GZD31" s="788" t="s">
        <v>6199</v>
      </c>
      <c r="GZE31" s="788" t="s">
        <v>6200</v>
      </c>
      <c r="GZF31" s="788" t="s">
        <v>6201</v>
      </c>
      <c r="GZG31" s="788" t="s">
        <v>6202</v>
      </c>
      <c r="GZH31" s="788" t="s">
        <v>6203</v>
      </c>
      <c r="GZI31" s="788" t="s">
        <v>6204</v>
      </c>
      <c r="GZJ31" s="788" t="s">
        <v>6205</v>
      </c>
      <c r="GZK31" s="788" t="s">
        <v>6206</v>
      </c>
      <c r="GZL31" s="788" t="s">
        <v>6207</v>
      </c>
      <c r="GZM31" s="788" t="s">
        <v>6208</v>
      </c>
      <c r="GZN31" s="788" t="s">
        <v>6209</v>
      </c>
      <c r="GZO31" s="788" t="s">
        <v>6210</v>
      </c>
      <c r="GZP31" s="788" t="s">
        <v>6211</v>
      </c>
      <c r="GZQ31" s="788" t="s">
        <v>6212</v>
      </c>
      <c r="GZR31" s="788" t="s">
        <v>6213</v>
      </c>
      <c r="GZS31" s="788" t="s">
        <v>6214</v>
      </c>
      <c r="GZT31" s="788" t="s">
        <v>6215</v>
      </c>
      <c r="GZU31" s="788" t="s">
        <v>6216</v>
      </c>
      <c r="GZV31" s="788" t="s">
        <v>6217</v>
      </c>
      <c r="GZW31" s="788" t="s">
        <v>6218</v>
      </c>
      <c r="GZX31" s="788" t="s">
        <v>6219</v>
      </c>
      <c r="GZY31" s="788" t="s">
        <v>6220</v>
      </c>
      <c r="GZZ31" s="788" t="s">
        <v>6221</v>
      </c>
      <c r="HAA31" s="788" t="s">
        <v>6222</v>
      </c>
      <c r="HAB31" s="788" t="s">
        <v>6223</v>
      </c>
      <c r="HAC31" s="788" t="s">
        <v>6224</v>
      </c>
      <c r="HAD31" s="788" t="s">
        <v>6225</v>
      </c>
      <c r="HAE31" s="788" t="s">
        <v>6226</v>
      </c>
      <c r="HAF31" s="788" t="s">
        <v>6227</v>
      </c>
      <c r="HAG31" s="788" t="s">
        <v>6228</v>
      </c>
      <c r="HAH31" s="788" t="s">
        <v>6229</v>
      </c>
      <c r="HAI31" s="788" t="s">
        <v>6230</v>
      </c>
      <c r="HAJ31" s="788" t="s">
        <v>6231</v>
      </c>
      <c r="HAK31" s="788" t="s">
        <v>6232</v>
      </c>
      <c r="HAL31" s="788" t="s">
        <v>6233</v>
      </c>
      <c r="HAM31" s="788" t="s">
        <v>6234</v>
      </c>
      <c r="HAN31" s="788" t="s">
        <v>6235</v>
      </c>
      <c r="HAO31" s="788" t="s">
        <v>6236</v>
      </c>
      <c r="HAP31" s="788" t="s">
        <v>6237</v>
      </c>
      <c r="HAQ31" s="788" t="s">
        <v>6238</v>
      </c>
      <c r="HAR31" s="788" t="s">
        <v>6239</v>
      </c>
      <c r="HAS31" s="788" t="s">
        <v>6240</v>
      </c>
      <c r="HAT31" s="788" t="s">
        <v>6241</v>
      </c>
      <c r="HAU31" s="788" t="s">
        <v>6242</v>
      </c>
      <c r="HAV31" s="788" t="s">
        <v>6243</v>
      </c>
      <c r="HAW31" s="788" t="s">
        <v>6244</v>
      </c>
      <c r="HAX31" s="788" t="s">
        <v>6245</v>
      </c>
      <c r="HAY31" s="788" t="s">
        <v>6246</v>
      </c>
      <c r="HAZ31" s="788" t="s">
        <v>6247</v>
      </c>
      <c r="HBA31" s="788" t="s">
        <v>6248</v>
      </c>
      <c r="HBB31" s="788" t="s">
        <v>6249</v>
      </c>
      <c r="HBC31" s="788" t="s">
        <v>6250</v>
      </c>
      <c r="HBD31" s="788" t="s">
        <v>6251</v>
      </c>
      <c r="HBE31" s="788" t="s">
        <v>6252</v>
      </c>
      <c r="HBF31" s="788" t="s">
        <v>6253</v>
      </c>
      <c r="HBG31" s="788" t="s">
        <v>6254</v>
      </c>
      <c r="HBH31" s="788" t="s">
        <v>6255</v>
      </c>
      <c r="HBI31" s="788" t="s">
        <v>6256</v>
      </c>
      <c r="HBJ31" s="788" t="s">
        <v>6257</v>
      </c>
      <c r="HBK31" s="788" t="s">
        <v>6258</v>
      </c>
      <c r="HBL31" s="788" t="s">
        <v>6259</v>
      </c>
      <c r="HBM31" s="788" t="s">
        <v>6260</v>
      </c>
      <c r="HBN31" s="788" t="s">
        <v>6261</v>
      </c>
      <c r="HBO31" s="788" t="s">
        <v>6262</v>
      </c>
      <c r="HBP31" s="788" t="s">
        <v>6263</v>
      </c>
      <c r="HBQ31" s="788" t="s">
        <v>6264</v>
      </c>
      <c r="HBR31" s="788" t="s">
        <v>6265</v>
      </c>
      <c r="HBS31" s="788" t="s">
        <v>6266</v>
      </c>
      <c r="HBT31" s="788" t="s">
        <v>6267</v>
      </c>
      <c r="HBU31" s="788" t="s">
        <v>6268</v>
      </c>
      <c r="HBV31" s="788" t="s">
        <v>6269</v>
      </c>
      <c r="HBW31" s="788" t="s">
        <v>6270</v>
      </c>
      <c r="HBX31" s="788" t="s">
        <v>6271</v>
      </c>
      <c r="HBY31" s="788" t="s">
        <v>6272</v>
      </c>
      <c r="HBZ31" s="788" t="s">
        <v>6273</v>
      </c>
      <c r="HCA31" s="788" t="s">
        <v>6274</v>
      </c>
      <c r="HCB31" s="788" t="s">
        <v>6275</v>
      </c>
      <c r="HCC31" s="788" t="s">
        <v>6276</v>
      </c>
      <c r="HCD31" s="788" t="s">
        <v>6277</v>
      </c>
      <c r="HCE31" s="788" t="s">
        <v>6278</v>
      </c>
      <c r="HCF31" s="788" t="s">
        <v>6279</v>
      </c>
      <c r="HCG31" s="788" t="s">
        <v>6280</v>
      </c>
      <c r="HCH31" s="788" t="s">
        <v>6281</v>
      </c>
      <c r="HCI31" s="788" t="s">
        <v>6282</v>
      </c>
      <c r="HCJ31" s="788" t="s">
        <v>6283</v>
      </c>
      <c r="HCK31" s="788" t="s">
        <v>6284</v>
      </c>
      <c r="HCL31" s="788" t="s">
        <v>6285</v>
      </c>
      <c r="HCM31" s="788" t="s">
        <v>6286</v>
      </c>
      <c r="HCN31" s="788" t="s">
        <v>6287</v>
      </c>
      <c r="HCO31" s="788" t="s">
        <v>6288</v>
      </c>
      <c r="HCP31" s="788" t="s">
        <v>6289</v>
      </c>
      <c r="HCQ31" s="788" t="s">
        <v>6290</v>
      </c>
      <c r="HCR31" s="788" t="s">
        <v>6291</v>
      </c>
      <c r="HCS31" s="788" t="s">
        <v>6292</v>
      </c>
      <c r="HCT31" s="788" t="s">
        <v>6293</v>
      </c>
      <c r="HCU31" s="788" t="s">
        <v>6294</v>
      </c>
      <c r="HCV31" s="788" t="s">
        <v>6295</v>
      </c>
      <c r="HCW31" s="788" t="s">
        <v>6296</v>
      </c>
      <c r="HCX31" s="788" t="s">
        <v>6297</v>
      </c>
      <c r="HCY31" s="788" t="s">
        <v>6298</v>
      </c>
      <c r="HCZ31" s="788" t="s">
        <v>6299</v>
      </c>
      <c r="HDA31" s="788" t="s">
        <v>6300</v>
      </c>
      <c r="HDB31" s="788" t="s">
        <v>6301</v>
      </c>
      <c r="HDC31" s="788" t="s">
        <v>6302</v>
      </c>
      <c r="HDD31" s="788" t="s">
        <v>6303</v>
      </c>
      <c r="HDE31" s="788" t="s">
        <v>6304</v>
      </c>
      <c r="HDF31" s="788" t="s">
        <v>6305</v>
      </c>
      <c r="HDG31" s="788" t="s">
        <v>6306</v>
      </c>
      <c r="HDH31" s="788" t="s">
        <v>6307</v>
      </c>
      <c r="HDI31" s="788" t="s">
        <v>6308</v>
      </c>
      <c r="HDJ31" s="788" t="s">
        <v>6309</v>
      </c>
      <c r="HDK31" s="788" t="s">
        <v>6310</v>
      </c>
      <c r="HDL31" s="788" t="s">
        <v>6311</v>
      </c>
      <c r="HDM31" s="788" t="s">
        <v>6312</v>
      </c>
      <c r="HDN31" s="788" t="s">
        <v>6313</v>
      </c>
      <c r="HDO31" s="788" t="s">
        <v>6314</v>
      </c>
      <c r="HDP31" s="788" t="s">
        <v>6315</v>
      </c>
      <c r="HDQ31" s="788" t="s">
        <v>6316</v>
      </c>
      <c r="HDR31" s="788" t="s">
        <v>6317</v>
      </c>
      <c r="HDS31" s="788" t="s">
        <v>6318</v>
      </c>
      <c r="HDT31" s="788" t="s">
        <v>6319</v>
      </c>
      <c r="HDU31" s="788" t="s">
        <v>6320</v>
      </c>
      <c r="HDV31" s="788" t="s">
        <v>6321</v>
      </c>
      <c r="HDW31" s="788" t="s">
        <v>6322</v>
      </c>
      <c r="HDX31" s="788" t="s">
        <v>6323</v>
      </c>
      <c r="HDY31" s="788" t="s">
        <v>6324</v>
      </c>
      <c r="HDZ31" s="788" t="s">
        <v>6325</v>
      </c>
      <c r="HEA31" s="788" t="s">
        <v>6326</v>
      </c>
      <c r="HEB31" s="788" t="s">
        <v>6327</v>
      </c>
      <c r="HEC31" s="788" t="s">
        <v>6328</v>
      </c>
      <c r="HED31" s="788" t="s">
        <v>6329</v>
      </c>
      <c r="HEE31" s="788" t="s">
        <v>6330</v>
      </c>
      <c r="HEF31" s="788" t="s">
        <v>6331</v>
      </c>
      <c r="HEG31" s="788" t="s">
        <v>6332</v>
      </c>
      <c r="HEH31" s="788" t="s">
        <v>6333</v>
      </c>
      <c r="HEI31" s="788" t="s">
        <v>6334</v>
      </c>
      <c r="HEJ31" s="788" t="s">
        <v>6335</v>
      </c>
      <c r="HEK31" s="788" t="s">
        <v>6336</v>
      </c>
      <c r="HEL31" s="788" t="s">
        <v>6337</v>
      </c>
      <c r="HEM31" s="788" t="s">
        <v>6338</v>
      </c>
      <c r="HEN31" s="788" t="s">
        <v>6339</v>
      </c>
      <c r="HEO31" s="788" t="s">
        <v>6340</v>
      </c>
      <c r="HEP31" s="788" t="s">
        <v>6341</v>
      </c>
      <c r="HEQ31" s="788" t="s">
        <v>6342</v>
      </c>
      <c r="HER31" s="788" t="s">
        <v>6343</v>
      </c>
      <c r="HES31" s="788" t="s">
        <v>6344</v>
      </c>
      <c r="HET31" s="788" t="s">
        <v>6345</v>
      </c>
      <c r="HEU31" s="788" t="s">
        <v>6346</v>
      </c>
      <c r="HEV31" s="788" t="s">
        <v>6347</v>
      </c>
      <c r="HEW31" s="788" t="s">
        <v>6348</v>
      </c>
      <c r="HEX31" s="788" t="s">
        <v>6349</v>
      </c>
      <c r="HEY31" s="788" t="s">
        <v>6350</v>
      </c>
      <c r="HEZ31" s="788" t="s">
        <v>6351</v>
      </c>
      <c r="HFA31" s="788" t="s">
        <v>6352</v>
      </c>
      <c r="HFB31" s="788" t="s">
        <v>6353</v>
      </c>
      <c r="HFC31" s="788" t="s">
        <v>6354</v>
      </c>
      <c r="HFD31" s="788" t="s">
        <v>6355</v>
      </c>
      <c r="HFE31" s="788" t="s">
        <v>6356</v>
      </c>
      <c r="HFF31" s="788" t="s">
        <v>6357</v>
      </c>
      <c r="HFG31" s="788" t="s">
        <v>6358</v>
      </c>
      <c r="HFH31" s="788" t="s">
        <v>6359</v>
      </c>
      <c r="HFI31" s="788" t="s">
        <v>6360</v>
      </c>
      <c r="HFJ31" s="788" t="s">
        <v>6361</v>
      </c>
      <c r="HFK31" s="788" t="s">
        <v>6362</v>
      </c>
      <c r="HFL31" s="788" t="s">
        <v>6363</v>
      </c>
      <c r="HFM31" s="788" t="s">
        <v>6364</v>
      </c>
      <c r="HFN31" s="788" t="s">
        <v>6365</v>
      </c>
      <c r="HFO31" s="788" t="s">
        <v>6366</v>
      </c>
      <c r="HFP31" s="788" t="s">
        <v>6367</v>
      </c>
      <c r="HFQ31" s="788" t="s">
        <v>6368</v>
      </c>
      <c r="HFR31" s="788" t="s">
        <v>6369</v>
      </c>
      <c r="HFS31" s="788" t="s">
        <v>6370</v>
      </c>
      <c r="HFT31" s="788" t="s">
        <v>6371</v>
      </c>
      <c r="HFU31" s="788" t="s">
        <v>6372</v>
      </c>
      <c r="HFV31" s="788" t="s">
        <v>6373</v>
      </c>
      <c r="HFW31" s="788" t="s">
        <v>6374</v>
      </c>
      <c r="HFX31" s="788" t="s">
        <v>6375</v>
      </c>
      <c r="HFY31" s="788" t="s">
        <v>6376</v>
      </c>
      <c r="HFZ31" s="788" t="s">
        <v>6377</v>
      </c>
      <c r="HGA31" s="788" t="s">
        <v>6378</v>
      </c>
      <c r="HGB31" s="788" t="s">
        <v>6379</v>
      </c>
      <c r="HGC31" s="788" t="s">
        <v>6380</v>
      </c>
      <c r="HGD31" s="788" t="s">
        <v>6381</v>
      </c>
      <c r="HGE31" s="788" t="s">
        <v>6382</v>
      </c>
      <c r="HGF31" s="788" t="s">
        <v>6383</v>
      </c>
      <c r="HGG31" s="788" t="s">
        <v>6384</v>
      </c>
      <c r="HGH31" s="788" t="s">
        <v>6385</v>
      </c>
      <c r="HGI31" s="788" t="s">
        <v>6386</v>
      </c>
      <c r="HGJ31" s="788" t="s">
        <v>6387</v>
      </c>
      <c r="HGK31" s="788" t="s">
        <v>6388</v>
      </c>
      <c r="HGL31" s="788" t="s">
        <v>6389</v>
      </c>
      <c r="HGM31" s="788" t="s">
        <v>6390</v>
      </c>
      <c r="HGN31" s="788" t="s">
        <v>6391</v>
      </c>
      <c r="HGO31" s="788" t="s">
        <v>6392</v>
      </c>
      <c r="HGP31" s="788" t="s">
        <v>6393</v>
      </c>
      <c r="HGQ31" s="788" t="s">
        <v>6394</v>
      </c>
      <c r="HGR31" s="788" t="s">
        <v>6395</v>
      </c>
      <c r="HGS31" s="788" t="s">
        <v>6396</v>
      </c>
      <c r="HGT31" s="788" t="s">
        <v>6397</v>
      </c>
      <c r="HGU31" s="788" t="s">
        <v>6398</v>
      </c>
      <c r="HGV31" s="788" t="s">
        <v>6399</v>
      </c>
      <c r="HGW31" s="788" t="s">
        <v>6400</v>
      </c>
      <c r="HGX31" s="788" t="s">
        <v>6401</v>
      </c>
      <c r="HGY31" s="788" t="s">
        <v>6402</v>
      </c>
      <c r="HGZ31" s="788" t="s">
        <v>6403</v>
      </c>
      <c r="HHA31" s="788" t="s">
        <v>6404</v>
      </c>
      <c r="HHB31" s="788" t="s">
        <v>6405</v>
      </c>
      <c r="HHC31" s="788" t="s">
        <v>6406</v>
      </c>
      <c r="HHD31" s="788" t="s">
        <v>6407</v>
      </c>
      <c r="HHE31" s="788" t="s">
        <v>6408</v>
      </c>
      <c r="HHF31" s="788" t="s">
        <v>6409</v>
      </c>
      <c r="HHG31" s="788" t="s">
        <v>6410</v>
      </c>
      <c r="HHH31" s="788" t="s">
        <v>6411</v>
      </c>
      <c r="HHI31" s="788" t="s">
        <v>6412</v>
      </c>
      <c r="HHJ31" s="788" t="s">
        <v>6413</v>
      </c>
      <c r="HHK31" s="788" t="s">
        <v>6414</v>
      </c>
      <c r="HHL31" s="788" t="s">
        <v>6415</v>
      </c>
      <c r="HHM31" s="788" t="s">
        <v>6416</v>
      </c>
      <c r="HHN31" s="788" t="s">
        <v>6417</v>
      </c>
      <c r="HHO31" s="788" t="s">
        <v>6418</v>
      </c>
      <c r="HHP31" s="788" t="s">
        <v>6419</v>
      </c>
      <c r="HHQ31" s="788" t="s">
        <v>6420</v>
      </c>
      <c r="HHR31" s="788" t="s">
        <v>6421</v>
      </c>
      <c r="HHS31" s="788" t="s">
        <v>6422</v>
      </c>
      <c r="HHT31" s="788" t="s">
        <v>6423</v>
      </c>
      <c r="HHU31" s="788" t="s">
        <v>6424</v>
      </c>
      <c r="HHV31" s="788" t="s">
        <v>6425</v>
      </c>
      <c r="HHW31" s="788" t="s">
        <v>6426</v>
      </c>
      <c r="HHX31" s="788" t="s">
        <v>6427</v>
      </c>
      <c r="HHY31" s="788" t="s">
        <v>6428</v>
      </c>
      <c r="HHZ31" s="788" t="s">
        <v>6429</v>
      </c>
      <c r="HIA31" s="788" t="s">
        <v>6430</v>
      </c>
      <c r="HIB31" s="788" t="s">
        <v>6431</v>
      </c>
      <c r="HIC31" s="788" t="s">
        <v>6432</v>
      </c>
      <c r="HID31" s="788" t="s">
        <v>6433</v>
      </c>
      <c r="HIE31" s="788" t="s">
        <v>6434</v>
      </c>
      <c r="HIF31" s="788" t="s">
        <v>6435</v>
      </c>
      <c r="HIG31" s="788" t="s">
        <v>6436</v>
      </c>
      <c r="HIH31" s="788" t="s">
        <v>6437</v>
      </c>
      <c r="HII31" s="788" t="s">
        <v>6438</v>
      </c>
      <c r="HIJ31" s="788" t="s">
        <v>6439</v>
      </c>
      <c r="HIK31" s="788" t="s">
        <v>6440</v>
      </c>
      <c r="HIL31" s="788" t="s">
        <v>6441</v>
      </c>
      <c r="HIM31" s="788" t="s">
        <v>6442</v>
      </c>
      <c r="HIN31" s="788" t="s">
        <v>6443</v>
      </c>
      <c r="HIO31" s="788" t="s">
        <v>6444</v>
      </c>
      <c r="HIP31" s="788" t="s">
        <v>6445</v>
      </c>
      <c r="HIQ31" s="788" t="s">
        <v>6446</v>
      </c>
      <c r="HIR31" s="788" t="s">
        <v>6447</v>
      </c>
      <c r="HIS31" s="788" t="s">
        <v>6448</v>
      </c>
      <c r="HIT31" s="788" t="s">
        <v>6449</v>
      </c>
      <c r="HIU31" s="788" t="s">
        <v>6450</v>
      </c>
      <c r="HIV31" s="788" t="s">
        <v>6451</v>
      </c>
      <c r="HIW31" s="788" t="s">
        <v>6452</v>
      </c>
      <c r="HIX31" s="788" t="s">
        <v>6453</v>
      </c>
      <c r="HIY31" s="788" t="s">
        <v>6454</v>
      </c>
      <c r="HIZ31" s="788" t="s">
        <v>6455</v>
      </c>
      <c r="HJA31" s="788" t="s">
        <v>6456</v>
      </c>
      <c r="HJB31" s="788" t="s">
        <v>6457</v>
      </c>
      <c r="HJC31" s="788" t="s">
        <v>6458</v>
      </c>
      <c r="HJD31" s="788" t="s">
        <v>6459</v>
      </c>
      <c r="HJE31" s="788" t="s">
        <v>6460</v>
      </c>
      <c r="HJF31" s="788" t="s">
        <v>6461</v>
      </c>
      <c r="HJG31" s="788" t="s">
        <v>6462</v>
      </c>
      <c r="HJH31" s="788" t="s">
        <v>6463</v>
      </c>
      <c r="HJI31" s="788" t="s">
        <v>6464</v>
      </c>
      <c r="HJJ31" s="788" t="s">
        <v>6465</v>
      </c>
      <c r="HJK31" s="788" t="s">
        <v>6466</v>
      </c>
      <c r="HJL31" s="788" t="s">
        <v>6467</v>
      </c>
      <c r="HJM31" s="788" t="s">
        <v>6468</v>
      </c>
      <c r="HJN31" s="788" t="s">
        <v>6469</v>
      </c>
      <c r="HJO31" s="788" t="s">
        <v>6470</v>
      </c>
      <c r="HJP31" s="788" t="s">
        <v>6471</v>
      </c>
      <c r="HJQ31" s="788" t="s">
        <v>6472</v>
      </c>
      <c r="HJR31" s="788" t="s">
        <v>6473</v>
      </c>
      <c r="HJS31" s="788" t="s">
        <v>6474</v>
      </c>
      <c r="HJT31" s="788" t="s">
        <v>6475</v>
      </c>
      <c r="HJU31" s="788" t="s">
        <v>6476</v>
      </c>
      <c r="HJV31" s="788" t="s">
        <v>6477</v>
      </c>
      <c r="HJW31" s="788" t="s">
        <v>6478</v>
      </c>
      <c r="HJX31" s="788" t="s">
        <v>6479</v>
      </c>
      <c r="HJY31" s="788" t="s">
        <v>6480</v>
      </c>
      <c r="HJZ31" s="788" t="s">
        <v>6481</v>
      </c>
      <c r="HKA31" s="788" t="s">
        <v>6482</v>
      </c>
      <c r="HKB31" s="788" t="s">
        <v>6483</v>
      </c>
      <c r="HKC31" s="788" t="s">
        <v>6484</v>
      </c>
      <c r="HKD31" s="788" t="s">
        <v>6485</v>
      </c>
      <c r="HKE31" s="788" t="s">
        <v>6486</v>
      </c>
      <c r="HKF31" s="788" t="s">
        <v>6487</v>
      </c>
      <c r="HKG31" s="788" t="s">
        <v>6488</v>
      </c>
      <c r="HKH31" s="788" t="s">
        <v>6489</v>
      </c>
      <c r="HKI31" s="788" t="s">
        <v>6490</v>
      </c>
      <c r="HKJ31" s="788" t="s">
        <v>6491</v>
      </c>
      <c r="HKK31" s="788" t="s">
        <v>6492</v>
      </c>
      <c r="HKL31" s="788" t="s">
        <v>6493</v>
      </c>
      <c r="HKM31" s="788" t="s">
        <v>6494</v>
      </c>
      <c r="HKN31" s="788" t="s">
        <v>6495</v>
      </c>
      <c r="HKO31" s="788" t="s">
        <v>6496</v>
      </c>
      <c r="HKP31" s="788" t="s">
        <v>6497</v>
      </c>
      <c r="HKQ31" s="788" t="s">
        <v>6498</v>
      </c>
      <c r="HKR31" s="788" t="s">
        <v>6499</v>
      </c>
      <c r="HKS31" s="788" t="s">
        <v>6500</v>
      </c>
      <c r="HKT31" s="788" t="s">
        <v>6501</v>
      </c>
      <c r="HKU31" s="788" t="s">
        <v>6502</v>
      </c>
      <c r="HKV31" s="788" t="s">
        <v>6503</v>
      </c>
      <c r="HKW31" s="788" t="s">
        <v>6504</v>
      </c>
      <c r="HKX31" s="788" t="s">
        <v>6505</v>
      </c>
      <c r="HKY31" s="788" t="s">
        <v>6506</v>
      </c>
      <c r="HKZ31" s="788" t="s">
        <v>6507</v>
      </c>
      <c r="HLA31" s="788" t="s">
        <v>6508</v>
      </c>
      <c r="HLB31" s="788" t="s">
        <v>6509</v>
      </c>
      <c r="HLC31" s="788" t="s">
        <v>6510</v>
      </c>
      <c r="HLD31" s="788" t="s">
        <v>6511</v>
      </c>
      <c r="HLE31" s="788" t="s">
        <v>6512</v>
      </c>
      <c r="HLF31" s="788" t="s">
        <v>6513</v>
      </c>
      <c r="HLG31" s="788" t="s">
        <v>6514</v>
      </c>
      <c r="HLH31" s="788" t="s">
        <v>6515</v>
      </c>
      <c r="HLI31" s="788" t="s">
        <v>6516</v>
      </c>
      <c r="HLJ31" s="788" t="s">
        <v>6517</v>
      </c>
      <c r="HLK31" s="788" t="s">
        <v>6518</v>
      </c>
      <c r="HLL31" s="788" t="s">
        <v>6519</v>
      </c>
      <c r="HLM31" s="788" t="s">
        <v>6520</v>
      </c>
      <c r="HLN31" s="788" t="s">
        <v>6521</v>
      </c>
      <c r="HLO31" s="788" t="s">
        <v>6522</v>
      </c>
      <c r="HLP31" s="788" t="s">
        <v>6523</v>
      </c>
      <c r="HLQ31" s="788" t="s">
        <v>6524</v>
      </c>
      <c r="HLR31" s="788" t="s">
        <v>6525</v>
      </c>
      <c r="HLS31" s="788" t="s">
        <v>6526</v>
      </c>
      <c r="HLT31" s="788" t="s">
        <v>6527</v>
      </c>
      <c r="HLU31" s="788" t="s">
        <v>6528</v>
      </c>
      <c r="HLV31" s="788" t="s">
        <v>6529</v>
      </c>
      <c r="HLW31" s="788" t="s">
        <v>6530</v>
      </c>
      <c r="HLX31" s="788" t="s">
        <v>6531</v>
      </c>
      <c r="HLY31" s="788" t="s">
        <v>6532</v>
      </c>
      <c r="HLZ31" s="788" t="s">
        <v>6533</v>
      </c>
      <c r="HMA31" s="788" t="s">
        <v>6534</v>
      </c>
      <c r="HMB31" s="788" t="s">
        <v>6535</v>
      </c>
      <c r="HMC31" s="788" t="s">
        <v>6536</v>
      </c>
      <c r="HMD31" s="788" t="s">
        <v>6537</v>
      </c>
      <c r="HME31" s="788" t="s">
        <v>6538</v>
      </c>
      <c r="HMF31" s="788" t="s">
        <v>6539</v>
      </c>
      <c r="HMG31" s="788" t="s">
        <v>6540</v>
      </c>
      <c r="HMH31" s="788" t="s">
        <v>6541</v>
      </c>
      <c r="HMI31" s="788" t="s">
        <v>6542</v>
      </c>
      <c r="HMJ31" s="788" t="s">
        <v>6543</v>
      </c>
      <c r="HMK31" s="788" t="s">
        <v>6544</v>
      </c>
      <c r="HML31" s="788" t="s">
        <v>6545</v>
      </c>
      <c r="HMM31" s="788" t="s">
        <v>6546</v>
      </c>
      <c r="HMN31" s="788" t="s">
        <v>6547</v>
      </c>
      <c r="HMO31" s="788" t="s">
        <v>6548</v>
      </c>
      <c r="HMP31" s="788" t="s">
        <v>6549</v>
      </c>
      <c r="HMQ31" s="788" t="s">
        <v>6550</v>
      </c>
      <c r="HMR31" s="788" t="s">
        <v>6551</v>
      </c>
      <c r="HMS31" s="788" t="s">
        <v>6552</v>
      </c>
      <c r="HMT31" s="788" t="s">
        <v>6553</v>
      </c>
      <c r="HMU31" s="788" t="s">
        <v>6554</v>
      </c>
      <c r="HMV31" s="788" t="s">
        <v>6555</v>
      </c>
      <c r="HMW31" s="788" t="s">
        <v>6556</v>
      </c>
      <c r="HMX31" s="788" t="s">
        <v>6557</v>
      </c>
      <c r="HMY31" s="788" t="s">
        <v>6558</v>
      </c>
      <c r="HMZ31" s="788" t="s">
        <v>6559</v>
      </c>
      <c r="HNA31" s="788" t="s">
        <v>6560</v>
      </c>
      <c r="HNB31" s="788" t="s">
        <v>6561</v>
      </c>
      <c r="HNC31" s="788" t="s">
        <v>6562</v>
      </c>
      <c r="HND31" s="788" t="s">
        <v>6563</v>
      </c>
      <c r="HNE31" s="788" t="s">
        <v>6564</v>
      </c>
      <c r="HNF31" s="788" t="s">
        <v>6565</v>
      </c>
      <c r="HNG31" s="788" t="s">
        <v>6566</v>
      </c>
      <c r="HNH31" s="788" t="s">
        <v>6567</v>
      </c>
      <c r="HNI31" s="788" t="s">
        <v>6568</v>
      </c>
      <c r="HNJ31" s="788" t="s">
        <v>6569</v>
      </c>
      <c r="HNK31" s="788" t="s">
        <v>6570</v>
      </c>
      <c r="HNL31" s="788" t="s">
        <v>6571</v>
      </c>
      <c r="HNM31" s="788" t="s">
        <v>6572</v>
      </c>
      <c r="HNN31" s="788" t="s">
        <v>6573</v>
      </c>
      <c r="HNO31" s="788" t="s">
        <v>6574</v>
      </c>
      <c r="HNP31" s="788" t="s">
        <v>6575</v>
      </c>
      <c r="HNQ31" s="788" t="s">
        <v>6576</v>
      </c>
      <c r="HNR31" s="788" t="s">
        <v>6577</v>
      </c>
      <c r="HNS31" s="788" t="s">
        <v>6578</v>
      </c>
      <c r="HNT31" s="788" t="s">
        <v>6579</v>
      </c>
      <c r="HNU31" s="788" t="s">
        <v>6580</v>
      </c>
      <c r="HNV31" s="788" t="s">
        <v>6581</v>
      </c>
      <c r="HNW31" s="788" t="s">
        <v>6582</v>
      </c>
      <c r="HNX31" s="788" t="s">
        <v>6583</v>
      </c>
      <c r="HNY31" s="788" t="s">
        <v>6584</v>
      </c>
      <c r="HNZ31" s="788" t="s">
        <v>6585</v>
      </c>
      <c r="HOA31" s="788" t="s">
        <v>6586</v>
      </c>
      <c r="HOB31" s="788" t="s">
        <v>6587</v>
      </c>
      <c r="HOC31" s="788" t="s">
        <v>6588</v>
      </c>
      <c r="HOD31" s="788" t="s">
        <v>6589</v>
      </c>
      <c r="HOE31" s="788" t="s">
        <v>6590</v>
      </c>
      <c r="HOF31" s="788" t="s">
        <v>6591</v>
      </c>
      <c r="HOG31" s="788" t="s">
        <v>6592</v>
      </c>
      <c r="HOH31" s="788" t="s">
        <v>6593</v>
      </c>
      <c r="HOI31" s="788" t="s">
        <v>6594</v>
      </c>
      <c r="HOJ31" s="788" t="s">
        <v>6595</v>
      </c>
      <c r="HOK31" s="788" t="s">
        <v>6596</v>
      </c>
      <c r="HOL31" s="788" t="s">
        <v>6597</v>
      </c>
      <c r="HOM31" s="788" t="s">
        <v>6598</v>
      </c>
      <c r="HON31" s="788" t="s">
        <v>6599</v>
      </c>
      <c r="HOO31" s="788" t="s">
        <v>6600</v>
      </c>
      <c r="HOP31" s="788" t="s">
        <v>6601</v>
      </c>
      <c r="HOQ31" s="788" t="s">
        <v>6602</v>
      </c>
      <c r="HOR31" s="788" t="s">
        <v>6603</v>
      </c>
      <c r="HOS31" s="788" t="s">
        <v>6604</v>
      </c>
      <c r="HOT31" s="788" t="s">
        <v>6605</v>
      </c>
      <c r="HOU31" s="788" t="s">
        <v>6606</v>
      </c>
      <c r="HOV31" s="788" t="s">
        <v>6607</v>
      </c>
      <c r="HOW31" s="788" t="s">
        <v>6608</v>
      </c>
      <c r="HOX31" s="788" t="s">
        <v>6609</v>
      </c>
      <c r="HOY31" s="788" t="s">
        <v>6610</v>
      </c>
      <c r="HOZ31" s="788" t="s">
        <v>6611</v>
      </c>
      <c r="HPA31" s="788" t="s">
        <v>6612</v>
      </c>
      <c r="HPB31" s="788" t="s">
        <v>6613</v>
      </c>
      <c r="HPC31" s="788" t="s">
        <v>6614</v>
      </c>
      <c r="HPD31" s="788" t="s">
        <v>6615</v>
      </c>
      <c r="HPE31" s="788" t="s">
        <v>6616</v>
      </c>
      <c r="HPF31" s="788" t="s">
        <v>6617</v>
      </c>
      <c r="HPG31" s="788" t="s">
        <v>6618</v>
      </c>
      <c r="HPH31" s="788" t="s">
        <v>6619</v>
      </c>
      <c r="HPI31" s="788" t="s">
        <v>6620</v>
      </c>
      <c r="HPJ31" s="788" t="s">
        <v>6621</v>
      </c>
      <c r="HPK31" s="788" t="s">
        <v>6622</v>
      </c>
      <c r="HPL31" s="788" t="s">
        <v>6623</v>
      </c>
      <c r="HPM31" s="788" t="s">
        <v>6624</v>
      </c>
      <c r="HPN31" s="788" t="s">
        <v>6625</v>
      </c>
      <c r="HPO31" s="788" t="s">
        <v>6626</v>
      </c>
      <c r="HPP31" s="788" t="s">
        <v>6627</v>
      </c>
      <c r="HPQ31" s="788" t="s">
        <v>6628</v>
      </c>
      <c r="HPR31" s="788" t="s">
        <v>6629</v>
      </c>
      <c r="HPS31" s="788" t="s">
        <v>6630</v>
      </c>
      <c r="HPT31" s="788" t="s">
        <v>6631</v>
      </c>
      <c r="HPU31" s="788" t="s">
        <v>6632</v>
      </c>
      <c r="HPV31" s="788" t="s">
        <v>6633</v>
      </c>
      <c r="HPW31" s="788" t="s">
        <v>6634</v>
      </c>
      <c r="HPX31" s="788" t="s">
        <v>6635</v>
      </c>
      <c r="HPY31" s="788" t="s">
        <v>6636</v>
      </c>
      <c r="HPZ31" s="788" t="s">
        <v>6637</v>
      </c>
      <c r="HQA31" s="788" t="s">
        <v>6638</v>
      </c>
      <c r="HQB31" s="788" t="s">
        <v>6639</v>
      </c>
      <c r="HQC31" s="788" t="s">
        <v>6640</v>
      </c>
      <c r="HQD31" s="788" t="s">
        <v>6641</v>
      </c>
      <c r="HQE31" s="788" t="s">
        <v>6642</v>
      </c>
      <c r="HQF31" s="788" t="s">
        <v>6643</v>
      </c>
      <c r="HQG31" s="788" t="s">
        <v>6644</v>
      </c>
      <c r="HQH31" s="788" t="s">
        <v>6645</v>
      </c>
      <c r="HQI31" s="788" t="s">
        <v>6646</v>
      </c>
      <c r="HQJ31" s="788" t="s">
        <v>6647</v>
      </c>
      <c r="HQK31" s="788" t="s">
        <v>6648</v>
      </c>
      <c r="HQL31" s="788" t="s">
        <v>6649</v>
      </c>
      <c r="HQM31" s="788" t="s">
        <v>6650</v>
      </c>
      <c r="HQN31" s="788" t="s">
        <v>6651</v>
      </c>
      <c r="HQO31" s="788" t="s">
        <v>6652</v>
      </c>
      <c r="HQP31" s="788" t="s">
        <v>6653</v>
      </c>
      <c r="HQQ31" s="788" t="s">
        <v>6654</v>
      </c>
      <c r="HQR31" s="788" t="s">
        <v>6655</v>
      </c>
      <c r="HQS31" s="788" t="s">
        <v>6656</v>
      </c>
      <c r="HQT31" s="788" t="s">
        <v>6657</v>
      </c>
      <c r="HQU31" s="788" t="s">
        <v>6658</v>
      </c>
      <c r="HQV31" s="788" t="s">
        <v>6659</v>
      </c>
      <c r="HQW31" s="788" t="s">
        <v>6660</v>
      </c>
      <c r="HQX31" s="788" t="s">
        <v>6661</v>
      </c>
      <c r="HQY31" s="788" t="s">
        <v>6662</v>
      </c>
      <c r="HQZ31" s="788" t="s">
        <v>6663</v>
      </c>
      <c r="HRA31" s="788" t="s">
        <v>6664</v>
      </c>
      <c r="HRB31" s="788" t="s">
        <v>6665</v>
      </c>
      <c r="HRC31" s="788" t="s">
        <v>6666</v>
      </c>
      <c r="HRD31" s="788" t="s">
        <v>6667</v>
      </c>
      <c r="HRE31" s="788" t="s">
        <v>6668</v>
      </c>
      <c r="HRF31" s="788" t="s">
        <v>6669</v>
      </c>
      <c r="HRG31" s="788" t="s">
        <v>6670</v>
      </c>
      <c r="HRH31" s="788" t="s">
        <v>6671</v>
      </c>
      <c r="HRI31" s="788" t="s">
        <v>6672</v>
      </c>
      <c r="HRJ31" s="788" t="s">
        <v>6673</v>
      </c>
      <c r="HRK31" s="788" t="s">
        <v>6674</v>
      </c>
      <c r="HRL31" s="788" t="s">
        <v>6675</v>
      </c>
      <c r="HRM31" s="788" t="s">
        <v>6676</v>
      </c>
      <c r="HRN31" s="788" t="s">
        <v>6677</v>
      </c>
      <c r="HRO31" s="788" t="s">
        <v>6678</v>
      </c>
      <c r="HRP31" s="788" t="s">
        <v>6679</v>
      </c>
      <c r="HRQ31" s="788" t="s">
        <v>6680</v>
      </c>
      <c r="HRR31" s="788" t="s">
        <v>6681</v>
      </c>
      <c r="HRS31" s="788" t="s">
        <v>6682</v>
      </c>
      <c r="HRT31" s="788" t="s">
        <v>6683</v>
      </c>
      <c r="HRU31" s="788" t="s">
        <v>6684</v>
      </c>
      <c r="HRV31" s="788" t="s">
        <v>6685</v>
      </c>
      <c r="HRW31" s="788" t="s">
        <v>6686</v>
      </c>
      <c r="HRX31" s="788" t="s">
        <v>6687</v>
      </c>
      <c r="HRY31" s="788" t="s">
        <v>6688</v>
      </c>
      <c r="HRZ31" s="788" t="s">
        <v>6689</v>
      </c>
      <c r="HSA31" s="788" t="s">
        <v>6690</v>
      </c>
      <c r="HSB31" s="788" t="s">
        <v>6691</v>
      </c>
      <c r="HSC31" s="788" t="s">
        <v>6692</v>
      </c>
      <c r="HSD31" s="788" t="s">
        <v>6693</v>
      </c>
      <c r="HSE31" s="788" t="s">
        <v>6694</v>
      </c>
      <c r="HSF31" s="788" t="s">
        <v>6695</v>
      </c>
      <c r="HSG31" s="788" t="s">
        <v>6696</v>
      </c>
      <c r="HSH31" s="788" t="s">
        <v>6697</v>
      </c>
      <c r="HSI31" s="788" t="s">
        <v>6698</v>
      </c>
      <c r="HSJ31" s="788" t="s">
        <v>6699</v>
      </c>
      <c r="HSK31" s="788" t="s">
        <v>6700</v>
      </c>
      <c r="HSL31" s="788" t="s">
        <v>6701</v>
      </c>
      <c r="HSM31" s="788" t="s">
        <v>6702</v>
      </c>
      <c r="HSN31" s="788" t="s">
        <v>6703</v>
      </c>
      <c r="HSO31" s="788" t="s">
        <v>6704</v>
      </c>
      <c r="HSP31" s="788" t="s">
        <v>6705</v>
      </c>
      <c r="HSQ31" s="788" t="s">
        <v>6706</v>
      </c>
      <c r="HSR31" s="788" t="s">
        <v>6707</v>
      </c>
      <c r="HSS31" s="788" t="s">
        <v>6708</v>
      </c>
      <c r="HST31" s="788" t="s">
        <v>6709</v>
      </c>
      <c r="HSU31" s="788" t="s">
        <v>6710</v>
      </c>
      <c r="HSV31" s="788" t="s">
        <v>6711</v>
      </c>
      <c r="HSW31" s="788" t="s">
        <v>6712</v>
      </c>
      <c r="HSX31" s="788" t="s">
        <v>6713</v>
      </c>
      <c r="HSY31" s="788" t="s">
        <v>6714</v>
      </c>
      <c r="HSZ31" s="788" t="s">
        <v>6715</v>
      </c>
      <c r="HTA31" s="788" t="s">
        <v>6716</v>
      </c>
      <c r="HTB31" s="788" t="s">
        <v>6717</v>
      </c>
      <c r="HTC31" s="788" t="s">
        <v>6718</v>
      </c>
      <c r="HTD31" s="788" t="s">
        <v>6719</v>
      </c>
      <c r="HTE31" s="788" t="s">
        <v>6720</v>
      </c>
      <c r="HTF31" s="788" t="s">
        <v>6721</v>
      </c>
      <c r="HTG31" s="788" t="s">
        <v>6722</v>
      </c>
      <c r="HTH31" s="788" t="s">
        <v>6723</v>
      </c>
      <c r="HTI31" s="788" t="s">
        <v>6724</v>
      </c>
      <c r="HTJ31" s="788" t="s">
        <v>6725</v>
      </c>
      <c r="HTK31" s="788" t="s">
        <v>6726</v>
      </c>
      <c r="HTL31" s="788" t="s">
        <v>6727</v>
      </c>
      <c r="HTM31" s="788" t="s">
        <v>6728</v>
      </c>
      <c r="HTN31" s="788" t="s">
        <v>6729</v>
      </c>
      <c r="HTO31" s="788" t="s">
        <v>6730</v>
      </c>
      <c r="HTP31" s="788" t="s">
        <v>6731</v>
      </c>
      <c r="HTQ31" s="788" t="s">
        <v>6732</v>
      </c>
      <c r="HTR31" s="788" t="s">
        <v>6733</v>
      </c>
      <c r="HTS31" s="788" t="s">
        <v>6734</v>
      </c>
      <c r="HTT31" s="788" t="s">
        <v>6735</v>
      </c>
      <c r="HTU31" s="788" t="s">
        <v>6736</v>
      </c>
      <c r="HTV31" s="788" t="s">
        <v>6737</v>
      </c>
      <c r="HTW31" s="788" t="s">
        <v>6738</v>
      </c>
      <c r="HTX31" s="788" t="s">
        <v>6739</v>
      </c>
      <c r="HTY31" s="788" t="s">
        <v>6740</v>
      </c>
      <c r="HTZ31" s="788" t="s">
        <v>6741</v>
      </c>
      <c r="HUA31" s="788" t="s">
        <v>6742</v>
      </c>
      <c r="HUB31" s="788" t="s">
        <v>6743</v>
      </c>
      <c r="HUC31" s="788" t="s">
        <v>6744</v>
      </c>
      <c r="HUD31" s="788" t="s">
        <v>6745</v>
      </c>
      <c r="HUE31" s="788" t="s">
        <v>6746</v>
      </c>
      <c r="HUF31" s="788" t="s">
        <v>6747</v>
      </c>
      <c r="HUG31" s="788" t="s">
        <v>6748</v>
      </c>
      <c r="HUH31" s="788" t="s">
        <v>6749</v>
      </c>
      <c r="HUI31" s="788" t="s">
        <v>6750</v>
      </c>
      <c r="HUJ31" s="788" t="s">
        <v>6751</v>
      </c>
      <c r="HUK31" s="788" t="s">
        <v>6752</v>
      </c>
      <c r="HUL31" s="788" t="s">
        <v>6753</v>
      </c>
      <c r="HUM31" s="788" t="s">
        <v>6754</v>
      </c>
      <c r="HUN31" s="788" t="s">
        <v>6755</v>
      </c>
      <c r="HUO31" s="788" t="s">
        <v>6756</v>
      </c>
      <c r="HUP31" s="788" t="s">
        <v>6757</v>
      </c>
      <c r="HUQ31" s="788" t="s">
        <v>6758</v>
      </c>
      <c r="HUR31" s="788" t="s">
        <v>6759</v>
      </c>
      <c r="HUS31" s="788" t="s">
        <v>6760</v>
      </c>
      <c r="HUT31" s="788" t="s">
        <v>6761</v>
      </c>
      <c r="HUU31" s="788" t="s">
        <v>6762</v>
      </c>
      <c r="HUV31" s="788" t="s">
        <v>6763</v>
      </c>
      <c r="HUW31" s="788" t="s">
        <v>6764</v>
      </c>
      <c r="HUX31" s="788" t="s">
        <v>6765</v>
      </c>
      <c r="HUY31" s="788" t="s">
        <v>6766</v>
      </c>
      <c r="HUZ31" s="788" t="s">
        <v>6767</v>
      </c>
      <c r="HVA31" s="788" t="s">
        <v>6768</v>
      </c>
      <c r="HVB31" s="788" t="s">
        <v>6769</v>
      </c>
      <c r="HVC31" s="788" t="s">
        <v>6770</v>
      </c>
      <c r="HVD31" s="788" t="s">
        <v>6771</v>
      </c>
      <c r="HVE31" s="788" t="s">
        <v>6772</v>
      </c>
      <c r="HVF31" s="788" t="s">
        <v>6773</v>
      </c>
      <c r="HVG31" s="788" t="s">
        <v>6774</v>
      </c>
      <c r="HVH31" s="788" t="s">
        <v>6775</v>
      </c>
      <c r="HVI31" s="788" t="s">
        <v>6776</v>
      </c>
      <c r="HVJ31" s="788" t="s">
        <v>6777</v>
      </c>
      <c r="HVK31" s="788" t="s">
        <v>6778</v>
      </c>
      <c r="HVL31" s="788" t="s">
        <v>6779</v>
      </c>
      <c r="HVM31" s="788" t="s">
        <v>6780</v>
      </c>
      <c r="HVN31" s="788" t="s">
        <v>6781</v>
      </c>
      <c r="HVO31" s="788" t="s">
        <v>6782</v>
      </c>
      <c r="HVP31" s="788" t="s">
        <v>6783</v>
      </c>
      <c r="HVQ31" s="788" t="s">
        <v>6784</v>
      </c>
      <c r="HVR31" s="788" t="s">
        <v>6785</v>
      </c>
      <c r="HVS31" s="788" t="s">
        <v>6786</v>
      </c>
      <c r="HVT31" s="788" t="s">
        <v>6787</v>
      </c>
      <c r="HVU31" s="788" t="s">
        <v>6788</v>
      </c>
      <c r="HVV31" s="788" t="s">
        <v>6789</v>
      </c>
      <c r="HVW31" s="788" t="s">
        <v>6790</v>
      </c>
      <c r="HVX31" s="788" t="s">
        <v>6791</v>
      </c>
      <c r="HVY31" s="788" t="s">
        <v>6792</v>
      </c>
      <c r="HVZ31" s="788" t="s">
        <v>6793</v>
      </c>
      <c r="HWA31" s="788" t="s">
        <v>6794</v>
      </c>
      <c r="HWB31" s="788" t="s">
        <v>6795</v>
      </c>
      <c r="HWC31" s="788" t="s">
        <v>6796</v>
      </c>
      <c r="HWD31" s="788" t="s">
        <v>6797</v>
      </c>
      <c r="HWE31" s="788" t="s">
        <v>6798</v>
      </c>
      <c r="HWF31" s="788" t="s">
        <v>6799</v>
      </c>
      <c r="HWG31" s="788" t="s">
        <v>6800</v>
      </c>
      <c r="HWH31" s="788" t="s">
        <v>6801</v>
      </c>
      <c r="HWI31" s="788" t="s">
        <v>6802</v>
      </c>
      <c r="HWJ31" s="788" t="s">
        <v>6803</v>
      </c>
      <c r="HWK31" s="788" t="s">
        <v>6804</v>
      </c>
      <c r="HWL31" s="788" t="s">
        <v>6805</v>
      </c>
      <c r="HWM31" s="788" t="s">
        <v>6806</v>
      </c>
      <c r="HWN31" s="788" t="s">
        <v>6807</v>
      </c>
      <c r="HWO31" s="788" t="s">
        <v>6808</v>
      </c>
      <c r="HWP31" s="788" t="s">
        <v>6809</v>
      </c>
      <c r="HWQ31" s="788" t="s">
        <v>6810</v>
      </c>
      <c r="HWR31" s="788" t="s">
        <v>6811</v>
      </c>
      <c r="HWS31" s="788" t="s">
        <v>6812</v>
      </c>
      <c r="HWT31" s="788" t="s">
        <v>6813</v>
      </c>
      <c r="HWU31" s="788" t="s">
        <v>6814</v>
      </c>
      <c r="HWV31" s="788" t="s">
        <v>6815</v>
      </c>
      <c r="HWW31" s="788" t="s">
        <v>6816</v>
      </c>
      <c r="HWX31" s="788" t="s">
        <v>6817</v>
      </c>
      <c r="HWY31" s="788" t="s">
        <v>6818</v>
      </c>
      <c r="HWZ31" s="788" t="s">
        <v>6819</v>
      </c>
      <c r="HXA31" s="788" t="s">
        <v>6820</v>
      </c>
      <c r="HXB31" s="788" t="s">
        <v>6821</v>
      </c>
      <c r="HXC31" s="788" t="s">
        <v>6822</v>
      </c>
      <c r="HXD31" s="788" t="s">
        <v>6823</v>
      </c>
      <c r="HXE31" s="788" t="s">
        <v>6824</v>
      </c>
      <c r="HXF31" s="788" t="s">
        <v>6825</v>
      </c>
      <c r="HXG31" s="788" t="s">
        <v>6826</v>
      </c>
      <c r="HXH31" s="788" t="s">
        <v>6827</v>
      </c>
      <c r="HXI31" s="788" t="s">
        <v>6828</v>
      </c>
      <c r="HXJ31" s="788" t="s">
        <v>6829</v>
      </c>
      <c r="HXK31" s="788" t="s">
        <v>6830</v>
      </c>
      <c r="HXL31" s="788" t="s">
        <v>6831</v>
      </c>
      <c r="HXM31" s="788" t="s">
        <v>6832</v>
      </c>
      <c r="HXN31" s="788" t="s">
        <v>6833</v>
      </c>
      <c r="HXO31" s="788" t="s">
        <v>6834</v>
      </c>
      <c r="HXP31" s="788" t="s">
        <v>6835</v>
      </c>
      <c r="HXQ31" s="788" t="s">
        <v>6836</v>
      </c>
      <c r="HXR31" s="788" t="s">
        <v>6837</v>
      </c>
      <c r="HXS31" s="788" t="s">
        <v>6838</v>
      </c>
      <c r="HXT31" s="788" t="s">
        <v>6839</v>
      </c>
      <c r="HXU31" s="788" t="s">
        <v>6840</v>
      </c>
      <c r="HXV31" s="788" t="s">
        <v>6841</v>
      </c>
      <c r="HXW31" s="788" t="s">
        <v>6842</v>
      </c>
      <c r="HXX31" s="788" t="s">
        <v>6843</v>
      </c>
      <c r="HXY31" s="788" t="s">
        <v>6844</v>
      </c>
      <c r="HXZ31" s="788" t="s">
        <v>6845</v>
      </c>
      <c r="HYA31" s="788" t="s">
        <v>6846</v>
      </c>
      <c r="HYB31" s="788" t="s">
        <v>6847</v>
      </c>
      <c r="HYC31" s="788" t="s">
        <v>6848</v>
      </c>
      <c r="HYD31" s="788" t="s">
        <v>6849</v>
      </c>
      <c r="HYE31" s="788" t="s">
        <v>6850</v>
      </c>
      <c r="HYF31" s="788" t="s">
        <v>6851</v>
      </c>
      <c r="HYG31" s="788" t="s">
        <v>6852</v>
      </c>
      <c r="HYH31" s="788" t="s">
        <v>6853</v>
      </c>
      <c r="HYI31" s="788" t="s">
        <v>6854</v>
      </c>
      <c r="HYJ31" s="788" t="s">
        <v>6855</v>
      </c>
      <c r="HYK31" s="788" t="s">
        <v>6856</v>
      </c>
      <c r="HYL31" s="788" t="s">
        <v>6857</v>
      </c>
      <c r="HYM31" s="788" t="s">
        <v>6858</v>
      </c>
      <c r="HYN31" s="788" t="s">
        <v>6859</v>
      </c>
      <c r="HYO31" s="788" t="s">
        <v>6860</v>
      </c>
      <c r="HYP31" s="788" t="s">
        <v>6861</v>
      </c>
      <c r="HYQ31" s="788" t="s">
        <v>6862</v>
      </c>
      <c r="HYR31" s="788" t="s">
        <v>6863</v>
      </c>
      <c r="HYS31" s="788" t="s">
        <v>6864</v>
      </c>
      <c r="HYT31" s="788" t="s">
        <v>6865</v>
      </c>
      <c r="HYU31" s="788" t="s">
        <v>6866</v>
      </c>
      <c r="HYV31" s="788" t="s">
        <v>6867</v>
      </c>
      <c r="HYW31" s="788" t="s">
        <v>6868</v>
      </c>
      <c r="HYX31" s="788" t="s">
        <v>6869</v>
      </c>
      <c r="HYY31" s="788" t="s">
        <v>6870</v>
      </c>
      <c r="HYZ31" s="788" t="s">
        <v>6871</v>
      </c>
      <c r="HZA31" s="788" t="s">
        <v>6872</v>
      </c>
      <c r="HZB31" s="788" t="s">
        <v>6873</v>
      </c>
      <c r="HZC31" s="788" t="s">
        <v>6874</v>
      </c>
      <c r="HZD31" s="788" t="s">
        <v>6875</v>
      </c>
      <c r="HZE31" s="788" t="s">
        <v>6876</v>
      </c>
      <c r="HZF31" s="788" t="s">
        <v>6877</v>
      </c>
      <c r="HZG31" s="788" t="s">
        <v>6878</v>
      </c>
      <c r="HZH31" s="788" t="s">
        <v>6879</v>
      </c>
      <c r="HZI31" s="788" t="s">
        <v>6880</v>
      </c>
      <c r="HZJ31" s="788" t="s">
        <v>6881</v>
      </c>
      <c r="HZK31" s="788" t="s">
        <v>6882</v>
      </c>
      <c r="HZL31" s="788" t="s">
        <v>6883</v>
      </c>
      <c r="HZM31" s="788" t="s">
        <v>6884</v>
      </c>
      <c r="HZN31" s="788" t="s">
        <v>6885</v>
      </c>
      <c r="HZO31" s="788" t="s">
        <v>6886</v>
      </c>
      <c r="HZP31" s="788" t="s">
        <v>6887</v>
      </c>
      <c r="HZQ31" s="788" t="s">
        <v>6888</v>
      </c>
      <c r="HZR31" s="788" t="s">
        <v>6889</v>
      </c>
      <c r="HZS31" s="788" t="s">
        <v>6890</v>
      </c>
      <c r="HZT31" s="788" t="s">
        <v>6891</v>
      </c>
      <c r="HZU31" s="788" t="s">
        <v>6892</v>
      </c>
      <c r="HZV31" s="788" t="s">
        <v>6893</v>
      </c>
      <c r="HZW31" s="788" t="s">
        <v>6894</v>
      </c>
      <c r="HZX31" s="788" t="s">
        <v>6895</v>
      </c>
      <c r="HZY31" s="788" t="s">
        <v>6896</v>
      </c>
      <c r="HZZ31" s="788" t="s">
        <v>6897</v>
      </c>
      <c r="IAA31" s="788" t="s">
        <v>6898</v>
      </c>
      <c r="IAB31" s="788" t="s">
        <v>6899</v>
      </c>
      <c r="IAC31" s="788" t="s">
        <v>6900</v>
      </c>
      <c r="IAD31" s="788" t="s">
        <v>6901</v>
      </c>
      <c r="IAE31" s="788" t="s">
        <v>6902</v>
      </c>
      <c r="IAF31" s="788" t="s">
        <v>6903</v>
      </c>
      <c r="IAG31" s="788" t="s">
        <v>6904</v>
      </c>
      <c r="IAH31" s="788" t="s">
        <v>6905</v>
      </c>
      <c r="IAI31" s="788" t="s">
        <v>6906</v>
      </c>
      <c r="IAJ31" s="788" t="s">
        <v>6907</v>
      </c>
      <c r="IAK31" s="788" t="s">
        <v>6908</v>
      </c>
      <c r="IAL31" s="788" t="s">
        <v>6909</v>
      </c>
      <c r="IAM31" s="788" t="s">
        <v>6910</v>
      </c>
      <c r="IAN31" s="788" t="s">
        <v>6911</v>
      </c>
      <c r="IAO31" s="788" t="s">
        <v>6912</v>
      </c>
      <c r="IAP31" s="788" t="s">
        <v>6913</v>
      </c>
      <c r="IAQ31" s="788" t="s">
        <v>6914</v>
      </c>
      <c r="IAR31" s="788" t="s">
        <v>6915</v>
      </c>
      <c r="IAS31" s="788" t="s">
        <v>6916</v>
      </c>
      <c r="IAT31" s="788" t="s">
        <v>6917</v>
      </c>
      <c r="IAU31" s="788" t="s">
        <v>6918</v>
      </c>
      <c r="IAV31" s="788" t="s">
        <v>6919</v>
      </c>
      <c r="IAW31" s="788" t="s">
        <v>6920</v>
      </c>
      <c r="IAX31" s="788" t="s">
        <v>6921</v>
      </c>
      <c r="IAY31" s="788" t="s">
        <v>6922</v>
      </c>
      <c r="IAZ31" s="788" t="s">
        <v>6923</v>
      </c>
      <c r="IBA31" s="788" t="s">
        <v>6924</v>
      </c>
      <c r="IBB31" s="788" t="s">
        <v>6925</v>
      </c>
      <c r="IBC31" s="788" t="s">
        <v>6926</v>
      </c>
      <c r="IBD31" s="788" t="s">
        <v>6927</v>
      </c>
      <c r="IBE31" s="788" t="s">
        <v>6928</v>
      </c>
      <c r="IBF31" s="788" t="s">
        <v>6929</v>
      </c>
      <c r="IBG31" s="788" t="s">
        <v>6930</v>
      </c>
      <c r="IBH31" s="788" t="s">
        <v>6931</v>
      </c>
      <c r="IBI31" s="788" t="s">
        <v>6932</v>
      </c>
      <c r="IBJ31" s="788" t="s">
        <v>6933</v>
      </c>
      <c r="IBK31" s="788" t="s">
        <v>6934</v>
      </c>
      <c r="IBL31" s="788" t="s">
        <v>6935</v>
      </c>
      <c r="IBM31" s="788" t="s">
        <v>6936</v>
      </c>
      <c r="IBN31" s="788" t="s">
        <v>6937</v>
      </c>
      <c r="IBO31" s="788" t="s">
        <v>6938</v>
      </c>
      <c r="IBP31" s="788" t="s">
        <v>6939</v>
      </c>
      <c r="IBQ31" s="788" t="s">
        <v>6940</v>
      </c>
      <c r="IBR31" s="788" t="s">
        <v>6941</v>
      </c>
      <c r="IBS31" s="788" t="s">
        <v>6942</v>
      </c>
      <c r="IBT31" s="788" t="s">
        <v>6943</v>
      </c>
      <c r="IBU31" s="788" t="s">
        <v>6944</v>
      </c>
      <c r="IBV31" s="788" t="s">
        <v>6945</v>
      </c>
      <c r="IBW31" s="788" t="s">
        <v>6946</v>
      </c>
      <c r="IBX31" s="788" t="s">
        <v>6947</v>
      </c>
      <c r="IBY31" s="788" t="s">
        <v>6948</v>
      </c>
      <c r="IBZ31" s="788" t="s">
        <v>6949</v>
      </c>
      <c r="ICA31" s="788" t="s">
        <v>6950</v>
      </c>
      <c r="ICB31" s="788" t="s">
        <v>6951</v>
      </c>
      <c r="ICC31" s="788" t="s">
        <v>6952</v>
      </c>
      <c r="ICD31" s="788" t="s">
        <v>6953</v>
      </c>
      <c r="ICE31" s="788" t="s">
        <v>6954</v>
      </c>
      <c r="ICF31" s="788" t="s">
        <v>6955</v>
      </c>
      <c r="ICG31" s="788" t="s">
        <v>6956</v>
      </c>
      <c r="ICH31" s="788" t="s">
        <v>6957</v>
      </c>
      <c r="ICI31" s="788" t="s">
        <v>6958</v>
      </c>
      <c r="ICJ31" s="788" t="s">
        <v>6959</v>
      </c>
      <c r="ICK31" s="788" t="s">
        <v>6960</v>
      </c>
      <c r="ICL31" s="788" t="s">
        <v>6961</v>
      </c>
      <c r="ICM31" s="788" t="s">
        <v>6962</v>
      </c>
      <c r="ICN31" s="788" t="s">
        <v>6963</v>
      </c>
      <c r="ICO31" s="788" t="s">
        <v>6964</v>
      </c>
      <c r="ICP31" s="788" t="s">
        <v>6965</v>
      </c>
      <c r="ICQ31" s="788" t="s">
        <v>6966</v>
      </c>
      <c r="ICR31" s="788" t="s">
        <v>6967</v>
      </c>
      <c r="ICS31" s="788" t="s">
        <v>6968</v>
      </c>
      <c r="ICT31" s="788" t="s">
        <v>6969</v>
      </c>
      <c r="ICU31" s="788" t="s">
        <v>6970</v>
      </c>
      <c r="ICV31" s="788" t="s">
        <v>6971</v>
      </c>
      <c r="ICW31" s="788" t="s">
        <v>6972</v>
      </c>
      <c r="ICX31" s="788" t="s">
        <v>6973</v>
      </c>
      <c r="ICY31" s="788" t="s">
        <v>6974</v>
      </c>
      <c r="ICZ31" s="788" t="s">
        <v>6975</v>
      </c>
      <c r="IDA31" s="788" t="s">
        <v>6976</v>
      </c>
      <c r="IDB31" s="788" t="s">
        <v>6977</v>
      </c>
      <c r="IDC31" s="788" t="s">
        <v>6978</v>
      </c>
      <c r="IDD31" s="788" t="s">
        <v>6979</v>
      </c>
      <c r="IDE31" s="788" t="s">
        <v>6980</v>
      </c>
      <c r="IDF31" s="788" t="s">
        <v>6981</v>
      </c>
      <c r="IDG31" s="788" t="s">
        <v>6982</v>
      </c>
      <c r="IDH31" s="788" t="s">
        <v>6983</v>
      </c>
      <c r="IDI31" s="788" t="s">
        <v>6984</v>
      </c>
      <c r="IDJ31" s="788" t="s">
        <v>6985</v>
      </c>
      <c r="IDK31" s="788" t="s">
        <v>6986</v>
      </c>
      <c r="IDL31" s="788" t="s">
        <v>6987</v>
      </c>
      <c r="IDM31" s="788" t="s">
        <v>6988</v>
      </c>
      <c r="IDN31" s="788" t="s">
        <v>6989</v>
      </c>
      <c r="IDO31" s="788" t="s">
        <v>6990</v>
      </c>
      <c r="IDP31" s="788" t="s">
        <v>6991</v>
      </c>
      <c r="IDQ31" s="788" t="s">
        <v>6992</v>
      </c>
      <c r="IDR31" s="788" t="s">
        <v>6993</v>
      </c>
      <c r="IDS31" s="788" t="s">
        <v>6994</v>
      </c>
      <c r="IDT31" s="788" t="s">
        <v>6995</v>
      </c>
      <c r="IDU31" s="788" t="s">
        <v>6996</v>
      </c>
      <c r="IDV31" s="788" t="s">
        <v>6997</v>
      </c>
      <c r="IDW31" s="788" t="s">
        <v>6998</v>
      </c>
      <c r="IDX31" s="788" t="s">
        <v>6999</v>
      </c>
      <c r="IDY31" s="788" t="s">
        <v>7000</v>
      </c>
      <c r="IDZ31" s="788" t="s">
        <v>7001</v>
      </c>
      <c r="IEA31" s="788" t="s">
        <v>7002</v>
      </c>
      <c r="IEB31" s="788" t="s">
        <v>7003</v>
      </c>
      <c r="IEC31" s="788" t="s">
        <v>7004</v>
      </c>
      <c r="IED31" s="788" t="s">
        <v>7005</v>
      </c>
      <c r="IEE31" s="788" t="s">
        <v>7006</v>
      </c>
      <c r="IEF31" s="788" t="s">
        <v>7007</v>
      </c>
      <c r="IEG31" s="788" t="s">
        <v>7008</v>
      </c>
      <c r="IEH31" s="788" t="s">
        <v>7009</v>
      </c>
      <c r="IEI31" s="788" t="s">
        <v>7010</v>
      </c>
      <c r="IEJ31" s="788" t="s">
        <v>7011</v>
      </c>
      <c r="IEK31" s="788" t="s">
        <v>7012</v>
      </c>
      <c r="IEL31" s="788" t="s">
        <v>7013</v>
      </c>
      <c r="IEM31" s="788" t="s">
        <v>7014</v>
      </c>
      <c r="IEN31" s="788" t="s">
        <v>7015</v>
      </c>
      <c r="IEO31" s="788" t="s">
        <v>7016</v>
      </c>
      <c r="IEP31" s="788" t="s">
        <v>7017</v>
      </c>
      <c r="IEQ31" s="788" t="s">
        <v>7018</v>
      </c>
      <c r="IER31" s="788" t="s">
        <v>7019</v>
      </c>
      <c r="IES31" s="788" t="s">
        <v>7020</v>
      </c>
      <c r="IET31" s="788" t="s">
        <v>7021</v>
      </c>
      <c r="IEU31" s="788" t="s">
        <v>7022</v>
      </c>
      <c r="IEV31" s="788" t="s">
        <v>7023</v>
      </c>
      <c r="IEW31" s="788" t="s">
        <v>7024</v>
      </c>
      <c r="IEX31" s="788" t="s">
        <v>7025</v>
      </c>
      <c r="IEY31" s="788" t="s">
        <v>7026</v>
      </c>
      <c r="IEZ31" s="788" t="s">
        <v>7027</v>
      </c>
      <c r="IFA31" s="788" t="s">
        <v>7028</v>
      </c>
      <c r="IFB31" s="788" t="s">
        <v>7029</v>
      </c>
      <c r="IFC31" s="788" t="s">
        <v>7030</v>
      </c>
      <c r="IFD31" s="788" t="s">
        <v>7031</v>
      </c>
      <c r="IFE31" s="788" t="s">
        <v>7032</v>
      </c>
      <c r="IFF31" s="788" t="s">
        <v>7033</v>
      </c>
      <c r="IFG31" s="788" t="s">
        <v>7034</v>
      </c>
      <c r="IFH31" s="788" t="s">
        <v>7035</v>
      </c>
      <c r="IFI31" s="788" t="s">
        <v>7036</v>
      </c>
      <c r="IFJ31" s="788" t="s">
        <v>7037</v>
      </c>
      <c r="IFK31" s="788" t="s">
        <v>7038</v>
      </c>
      <c r="IFL31" s="788" t="s">
        <v>7039</v>
      </c>
      <c r="IFM31" s="788" t="s">
        <v>7040</v>
      </c>
      <c r="IFN31" s="788" t="s">
        <v>7041</v>
      </c>
      <c r="IFO31" s="788" t="s">
        <v>7042</v>
      </c>
      <c r="IFP31" s="788" t="s">
        <v>7043</v>
      </c>
      <c r="IFQ31" s="788" t="s">
        <v>7044</v>
      </c>
      <c r="IFR31" s="788" t="s">
        <v>7045</v>
      </c>
      <c r="IFS31" s="788" t="s">
        <v>7046</v>
      </c>
      <c r="IFT31" s="788" t="s">
        <v>7047</v>
      </c>
      <c r="IFU31" s="788" t="s">
        <v>7048</v>
      </c>
      <c r="IFV31" s="788" t="s">
        <v>7049</v>
      </c>
      <c r="IFW31" s="788" t="s">
        <v>7050</v>
      </c>
      <c r="IFX31" s="788" t="s">
        <v>7051</v>
      </c>
      <c r="IFY31" s="788" t="s">
        <v>7052</v>
      </c>
      <c r="IFZ31" s="788" t="s">
        <v>7053</v>
      </c>
      <c r="IGA31" s="788" t="s">
        <v>7054</v>
      </c>
      <c r="IGB31" s="788" t="s">
        <v>7055</v>
      </c>
      <c r="IGC31" s="788" t="s">
        <v>7056</v>
      </c>
      <c r="IGD31" s="788" t="s">
        <v>7057</v>
      </c>
      <c r="IGE31" s="788" t="s">
        <v>7058</v>
      </c>
      <c r="IGF31" s="788" t="s">
        <v>7059</v>
      </c>
      <c r="IGG31" s="788" t="s">
        <v>7060</v>
      </c>
      <c r="IGH31" s="788" t="s">
        <v>7061</v>
      </c>
      <c r="IGI31" s="788" t="s">
        <v>7062</v>
      </c>
      <c r="IGJ31" s="788" t="s">
        <v>7063</v>
      </c>
      <c r="IGK31" s="788" t="s">
        <v>7064</v>
      </c>
      <c r="IGL31" s="788" t="s">
        <v>7065</v>
      </c>
      <c r="IGM31" s="788" t="s">
        <v>7066</v>
      </c>
      <c r="IGN31" s="788" t="s">
        <v>7067</v>
      </c>
      <c r="IGO31" s="788" t="s">
        <v>7068</v>
      </c>
      <c r="IGP31" s="788" t="s">
        <v>7069</v>
      </c>
      <c r="IGQ31" s="788" t="s">
        <v>7070</v>
      </c>
      <c r="IGR31" s="788" t="s">
        <v>7071</v>
      </c>
      <c r="IGS31" s="788" t="s">
        <v>7072</v>
      </c>
      <c r="IGT31" s="788" t="s">
        <v>7073</v>
      </c>
      <c r="IGU31" s="788" t="s">
        <v>7074</v>
      </c>
      <c r="IGV31" s="788" t="s">
        <v>7075</v>
      </c>
      <c r="IGW31" s="788" t="s">
        <v>7076</v>
      </c>
      <c r="IGX31" s="788" t="s">
        <v>7077</v>
      </c>
      <c r="IGY31" s="788" t="s">
        <v>7078</v>
      </c>
      <c r="IGZ31" s="788" t="s">
        <v>7079</v>
      </c>
      <c r="IHA31" s="788" t="s">
        <v>7080</v>
      </c>
      <c r="IHB31" s="788" t="s">
        <v>7081</v>
      </c>
      <c r="IHC31" s="788" t="s">
        <v>7082</v>
      </c>
      <c r="IHD31" s="788" t="s">
        <v>7083</v>
      </c>
      <c r="IHE31" s="788" t="s">
        <v>7084</v>
      </c>
      <c r="IHF31" s="788" t="s">
        <v>7085</v>
      </c>
      <c r="IHG31" s="788" t="s">
        <v>7086</v>
      </c>
      <c r="IHH31" s="788" t="s">
        <v>7087</v>
      </c>
      <c r="IHI31" s="788" t="s">
        <v>7088</v>
      </c>
      <c r="IHJ31" s="788" t="s">
        <v>7089</v>
      </c>
      <c r="IHK31" s="788" t="s">
        <v>7090</v>
      </c>
      <c r="IHL31" s="788" t="s">
        <v>7091</v>
      </c>
      <c r="IHM31" s="788" t="s">
        <v>7092</v>
      </c>
      <c r="IHN31" s="788" t="s">
        <v>7093</v>
      </c>
      <c r="IHO31" s="788" t="s">
        <v>7094</v>
      </c>
      <c r="IHP31" s="788" t="s">
        <v>7095</v>
      </c>
      <c r="IHQ31" s="788" t="s">
        <v>7096</v>
      </c>
      <c r="IHR31" s="788" t="s">
        <v>7097</v>
      </c>
      <c r="IHS31" s="788" t="s">
        <v>7098</v>
      </c>
      <c r="IHT31" s="788" t="s">
        <v>7099</v>
      </c>
      <c r="IHU31" s="788" t="s">
        <v>7100</v>
      </c>
      <c r="IHV31" s="788" t="s">
        <v>7101</v>
      </c>
      <c r="IHW31" s="788" t="s">
        <v>7102</v>
      </c>
      <c r="IHX31" s="788" t="s">
        <v>7103</v>
      </c>
      <c r="IHY31" s="788" t="s">
        <v>7104</v>
      </c>
      <c r="IHZ31" s="788" t="s">
        <v>7105</v>
      </c>
      <c r="IIA31" s="788" t="s">
        <v>7106</v>
      </c>
      <c r="IIB31" s="788" t="s">
        <v>7107</v>
      </c>
      <c r="IIC31" s="788" t="s">
        <v>7108</v>
      </c>
      <c r="IID31" s="788" t="s">
        <v>7109</v>
      </c>
      <c r="IIE31" s="788" t="s">
        <v>7110</v>
      </c>
      <c r="IIF31" s="788" t="s">
        <v>7111</v>
      </c>
      <c r="IIG31" s="788" t="s">
        <v>7112</v>
      </c>
      <c r="IIH31" s="788" t="s">
        <v>7113</v>
      </c>
      <c r="III31" s="788" t="s">
        <v>7114</v>
      </c>
      <c r="IIJ31" s="788" t="s">
        <v>7115</v>
      </c>
      <c r="IIK31" s="788" t="s">
        <v>7116</v>
      </c>
      <c r="IIL31" s="788" t="s">
        <v>7117</v>
      </c>
      <c r="IIM31" s="788" t="s">
        <v>7118</v>
      </c>
      <c r="IIN31" s="788" t="s">
        <v>7119</v>
      </c>
      <c r="IIO31" s="788" t="s">
        <v>7120</v>
      </c>
      <c r="IIP31" s="788" t="s">
        <v>7121</v>
      </c>
      <c r="IIQ31" s="788" t="s">
        <v>7122</v>
      </c>
      <c r="IIR31" s="788" t="s">
        <v>7123</v>
      </c>
      <c r="IIS31" s="788" t="s">
        <v>7124</v>
      </c>
      <c r="IIT31" s="788" t="s">
        <v>7125</v>
      </c>
      <c r="IIU31" s="788" t="s">
        <v>7126</v>
      </c>
      <c r="IIV31" s="788" t="s">
        <v>7127</v>
      </c>
      <c r="IIW31" s="788" t="s">
        <v>7128</v>
      </c>
      <c r="IIX31" s="788" t="s">
        <v>7129</v>
      </c>
      <c r="IIY31" s="788" t="s">
        <v>7130</v>
      </c>
      <c r="IIZ31" s="788" t="s">
        <v>7131</v>
      </c>
      <c r="IJA31" s="788" t="s">
        <v>7132</v>
      </c>
      <c r="IJB31" s="788" t="s">
        <v>7133</v>
      </c>
      <c r="IJC31" s="788" t="s">
        <v>7134</v>
      </c>
      <c r="IJD31" s="788" t="s">
        <v>7135</v>
      </c>
      <c r="IJE31" s="788" t="s">
        <v>7136</v>
      </c>
      <c r="IJF31" s="788" t="s">
        <v>7137</v>
      </c>
      <c r="IJG31" s="788" t="s">
        <v>7138</v>
      </c>
      <c r="IJH31" s="788" t="s">
        <v>7139</v>
      </c>
      <c r="IJI31" s="788" t="s">
        <v>7140</v>
      </c>
      <c r="IJJ31" s="788" t="s">
        <v>7141</v>
      </c>
      <c r="IJK31" s="788" t="s">
        <v>7142</v>
      </c>
      <c r="IJL31" s="788" t="s">
        <v>7143</v>
      </c>
      <c r="IJM31" s="788" t="s">
        <v>7144</v>
      </c>
      <c r="IJN31" s="788" t="s">
        <v>7145</v>
      </c>
      <c r="IJO31" s="788" t="s">
        <v>7146</v>
      </c>
      <c r="IJP31" s="788" t="s">
        <v>7147</v>
      </c>
      <c r="IJQ31" s="788" t="s">
        <v>7148</v>
      </c>
      <c r="IJR31" s="788" t="s">
        <v>7149</v>
      </c>
      <c r="IJS31" s="788" t="s">
        <v>7150</v>
      </c>
      <c r="IJT31" s="788" t="s">
        <v>7151</v>
      </c>
      <c r="IJU31" s="788" t="s">
        <v>7152</v>
      </c>
      <c r="IJV31" s="788" t="s">
        <v>7153</v>
      </c>
      <c r="IJW31" s="788" t="s">
        <v>7154</v>
      </c>
      <c r="IJX31" s="788" t="s">
        <v>7155</v>
      </c>
      <c r="IJY31" s="788" t="s">
        <v>7156</v>
      </c>
      <c r="IJZ31" s="788" t="s">
        <v>7157</v>
      </c>
      <c r="IKA31" s="788" t="s">
        <v>7158</v>
      </c>
      <c r="IKB31" s="788" t="s">
        <v>7159</v>
      </c>
      <c r="IKC31" s="788" t="s">
        <v>7160</v>
      </c>
      <c r="IKD31" s="788" t="s">
        <v>7161</v>
      </c>
      <c r="IKE31" s="788" t="s">
        <v>7162</v>
      </c>
      <c r="IKF31" s="788" t="s">
        <v>7163</v>
      </c>
      <c r="IKG31" s="788" t="s">
        <v>7164</v>
      </c>
      <c r="IKH31" s="788" t="s">
        <v>7165</v>
      </c>
      <c r="IKI31" s="788" t="s">
        <v>7166</v>
      </c>
      <c r="IKJ31" s="788" t="s">
        <v>7167</v>
      </c>
      <c r="IKK31" s="788" t="s">
        <v>7168</v>
      </c>
      <c r="IKL31" s="788" t="s">
        <v>7169</v>
      </c>
      <c r="IKM31" s="788" t="s">
        <v>7170</v>
      </c>
      <c r="IKN31" s="788" t="s">
        <v>7171</v>
      </c>
      <c r="IKO31" s="788" t="s">
        <v>7172</v>
      </c>
      <c r="IKP31" s="788" t="s">
        <v>7173</v>
      </c>
      <c r="IKQ31" s="788" t="s">
        <v>7174</v>
      </c>
      <c r="IKR31" s="788" t="s">
        <v>7175</v>
      </c>
      <c r="IKS31" s="788" t="s">
        <v>7176</v>
      </c>
      <c r="IKT31" s="788" t="s">
        <v>7177</v>
      </c>
      <c r="IKU31" s="788" t="s">
        <v>7178</v>
      </c>
      <c r="IKV31" s="788" t="s">
        <v>7179</v>
      </c>
      <c r="IKW31" s="788" t="s">
        <v>7180</v>
      </c>
      <c r="IKX31" s="788" t="s">
        <v>7181</v>
      </c>
      <c r="IKY31" s="788" t="s">
        <v>7182</v>
      </c>
      <c r="IKZ31" s="788" t="s">
        <v>7183</v>
      </c>
      <c r="ILA31" s="788" t="s">
        <v>7184</v>
      </c>
      <c r="ILB31" s="788" t="s">
        <v>7185</v>
      </c>
      <c r="ILC31" s="788" t="s">
        <v>7186</v>
      </c>
      <c r="ILD31" s="788" t="s">
        <v>7187</v>
      </c>
      <c r="ILE31" s="788" t="s">
        <v>7188</v>
      </c>
      <c r="ILF31" s="788" t="s">
        <v>7189</v>
      </c>
      <c r="ILG31" s="788" t="s">
        <v>7190</v>
      </c>
      <c r="ILH31" s="788" t="s">
        <v>7191</v>
      </c>
      <c r="ILI31" s="788" t="s">
        <v>7192</v>
      </c>
      <c r="ILJ31" s="788" t="s">
        <v>7193</v>
      </c>
      <c r="ILK31" s="788" t="s">
        <v>7194</v>
      </c>
      <c r="ILL31" s="788" t="s">
        <v>7195</v>
      </c>
      <c r="ILM31" s="788" t="s">
        <v>7196</v>
      </c>
      <c r="ILN31" s="788" t="s">
        <v>7197</v>
      </c>
      <c r="ILO31" s="788" t="s">
        <v>7198</v>
      </c>
      <c r="ILP31" s="788" t="s">
        <v>7199</v>
      </c>
      <c r="ILQ31" s="788" t="s">
        <v>7200</v>
      </c>
      <c r="ILR31" s="788" t="s">
        <v>7201</v>
      </c>
      <c r="ILS31" s="788" t="s">
        <v>7202</v>
      </c>
      <c r="ILT31" s="788" t="s">
        <v>7203</v>
      </c>
      <c r="ILU31" s="788" t="s">
        <v>7204</v>
      </c>
      <c r="ILV31" s="788" t="s">
        <v>7205</v>
      </c>
      <c r="ILW31" s="788" t="s">
        <v>7206</v>
      </c>
      <c r="ILX31" s="788" t="s">
        <v>7207</v>
      </c>
      <c r="ILY31" s="788" t="s">
        <v>7208</v>
      </c>
      <c r="ILZ31" s="788" t="s">
        <v>7209</v>
      </c>
      <c r="IMA31" s="788" t="s">
        <v>7210</v>
      </c>
      <c r="IMB31" s="788" t="s">
        <v>7211</v>
      </c>
      <c r="IMC31" s="788" t="s">
        <v>7212</v>
      </c>
      <c r="IMD31" s="788" t="s">
        <v>7213</v>
      </c>
      <c r="IME31" s="788" t="s">
        <v>7214</v>
      </c>
      <c r="IMF31" s="788" t="s">
        <v>7215</v>
      </c>
      <c r="IMG31" s="788" t="s">
        <v>7216</v>
      </c>
      <c r="IMH31" s="788" t="s">
        <v>7217</v>
      </c>
      <c r="IMI31" s="788" t="s">
        <v>7218</v>
      </c>
      <c r="IMJ31" s="788" t="s">
        <v>7219</v>
      </c>
      <c r="IMK31" s="788" t="s">
        <v>7220</v>
      </c>
      <c r="IML31" s="788" t="s">
        <v>7221</v>
      </c>
      <c r="IMM31" s="788" t="s">
        <v>7222</v>
      </c>
      <c r="IMN31" s="788" t="s">
        <v>7223</v>
      </c>
      <c r="IMO31" s="788" t="s">
        <v>7224</v>
      </c>
      <c r="IMP31" s="788" t="s">
        <v>7225</v>
      </c>
      <c r="IMQ31" s="788" t="s">
        <v>7226</v>
      </c>
      <c r="IMR31" s="788" t="s">
        <v>7227</v>
      </c>
      <c r="IMS31" s="788" t="s">
        <v>7228</v>
      </c>
      <c r="IMT31" s="788" t="s">
        <v>7229</v>
      </c>
      <c r="IMU31" s="788" t="s">
        <v>7230</v>
      </c>
      <c r="IMV31" s="788" t="s">
        <v>7231</v>
      </c>
      <c r="IMW31" s="788" t="s">
        <v>7232</v>
      </c>
      <c r="IMX31" s="788" t="s">
        <v>7233</v>
      </c>
      <c r="IMY31" s="788" t="s">
        <v>7234</v>
      </c>
      <c r="IMZ31" s="788" t="s">
        <v>7235</v>
      </c>
      <c r="INA31" s="788" t="s">
        <v>7236</v>
      </c>
      <c r="INB31" s="788" t="s">
        <v>7237</v>
      </c>
      <c r="INC31" s="788" t="s">
        <v>7238</v>
      </c>
      <c r="IND31" s="788" t="s">
        <v>7239</v>
      </c>
      <c r="INE31" s="788" t="s">
        <v>7240</v>
      </c>
      <c r="INF31" s="788" t="s">
        <v>7241</v>
      </c>
      <c r="ING31" s="788" t="s">
        <v>7242</v>
      </c>
      <c r="INH31" s="788" t="s">
        <v>7243</v>
      </c>
      <c r="INI31" s="788" t="s">
        <v>7244</v>
      </c>
      <c r="INJ31" s="788" t="s">
        <v>7245</v>
      </c>
      <c r="INK31" s="788" t="s">
        <v>7246</v>
      </c>
      <c r="INL31" s="788" t="s">
        <v>7247</v>
      </c>
      <c r="INM31" s="788" t="s">
        <v>7248</v>
      </c>
      <c r="INN31" s="788" t="s">
        <v>7249</v>
      </c>
      <c r="INO31" s="788" t="s">
        <v>7250</v>
      </c>
      <c r="INP31" s="788" t="s">
        <v>7251</v>
      </c>
      <c r="INQ31" s="788" t="s">
        <v>7252</v>
      </c>
      <c r="INR31" s="788" t="s">
        <v>7253</v>
      </c>
      <c r="INS31" s="788" t="s">
        <v>7254</v>
      </c>
      <c r="INT31" s="788" t="s">
        <v>7255</v>
      </c>
      <c r="INU31" s="788" t="s">
        <v>7256</v>
      </c>
      <c r="INV31" s="788" t="s">
        <v>7257</v>
      </c>
      <c r="INW31" s="788" t="s">
        <v>7258</v>
      </c>
      <c r="INX31" s="788" t="s">
        <v>7259</v>
      </c>
      <c r="INY31" s="788" t="s">
        <v>7260</v>
      </c>
      <c r="INZ31" s="788" t="s">
        <v>7261</v>
      </c>
      <c r="IOA31" s="788" t="s">
        <v>7262</v>
      </c>
      <c r="IOB31" s="788" t="s">
        <v>7263</v>
      </c>
      <c r="IOC31" s="788" t="s">
        <v>7264</v>
      </c>
      <c r="IOD31" s="788" t="s">
        <v>7265</v>
      </c>
      <c r="IOE31" s="788" t="s">
        <v>7266</v>
      </c>
      <c r="IOF31" s="788" t="s">
        <v>7267</v>
      </c>
      <c r="IOG31" s="788" t="s">
        <v>7268</v>
      </c>
      <c r="IOH31" s="788" t="s">
        <v>7269</v>
      </c>
      <c r="IOI31" s="788" t="s">
        <v>7270</v>
      </c>
      <c r="IOJ31" s="788" t="s">
        <v>7271</v>
      </c>
      <c r="IOK31" s="788" t="s">
        <v>7272</v>
      </c>
      <c r="IOL31" s="788" t="s">
        <v>7273</v>
      </c>
      <c r="IOM31" s="788" t="s">
        <v>7274</v>
      </c>
      <c r="ION31" s="788" t="s">
        <v>7275</v>
      </c>
      <c r="IOO31" s="788" t="s">
        <v>7276</v>
      </c>
      <c r="IOP31" s="788" t="s">
        <v>7277</v>
      </c>
      <c r="IOQ31" s="788" t="s">
        <v>7278</v>
      </c>
      <c r="IOR31" s="788" t="s">
        <v>7279</v>
      </c>
      <c r="IOS31" s="788" t="s">
        <v>7280</v>
      </c>
      <c r="IOT31" s="788" t="s">
        <v>7281</v>
      </c>
      <c r="IOU31" s="788" t="s">
        <v>7282</v>
      </c>
      <c r="IOV31" s="788" t="s">
        <v>7283</v>
      </c>
      <c r="IOW31" s="788" t="s">
        <v>7284</v>
      </c>
      <c r="IOX31" s="788" t="s">
        <v>7285</v>
      </c>
      <c r="IOY31" s="788" t="s">
        <v>7286</v>
      </c>
      <c r="IOZ31" s="788" t="s">
        <v>7287</v>
      </c>
      <c r="IPA31" s="788" t="s">
        <v>7288</v>
      </c>
      <c r="IPB31" s="788" t="s">
        <v>7289</v>
      </c>
      <c r="IPC31" s="788" t="s">
        <v>7290</v>
      </c>
      <c r="IPD31" s="788" t="s">
        <v>7291</v>
      </c>
      <c r="IPE31" s="788" t="s">
        <v>7292</v>
      </c>
      <c r="IPF31" s="788" t="s">
        <v>7293</v>
      </c>
      <c r="IPG31" s="788" t="s">
        <v>7294</v>
      </c>
      <c r="IPH31" s="788" t="s">
        <v>7295</v>
      </c>
      <c r="IPI31" s="788" t="s">
        <v>7296</v>
      </c>
      <c r="IPJ31" s="788" t="s">
        <v>7297</v>
      </c>
      <c r="IPK31" s="788" t="s">
        <v>7298</v>
      </c>
      <c r="IPL31" s="788" t="s">
        <v>7299</v>
      </c>
      <c r="IPM31" s="788" t="s">
        <v>7300</v>
      </c>
      <c r="IPN31" s="788" t="s">
        <v>7301</v>
      </c>
      <c r="IPO31" s="788" t="s">
        <v>7302</v>
      </c>
      <c r="IPP31" s="788" t="s">
        <v>7303</v>
      </c>
      <c r="IPQ31" s="788" t="s">
        <v>7304</v>
      </c>
      <c r="IPR31" s="788" t="s">
        <v>7305</v>
      </c>
      <c r="IPS31" s="788" t="s">
        <v>7306</v>
      </c>
      <c r="IPT31" s="788" t="s">
        <v>7307</v>
      </c>
      <c r="IPU31" s="788" t="s">
        <v>7308</v>
      </c>
      <c r="IPV31" s="788" t="s">
        <v>7309</v>
      </c>
      <c r="IPW31" s="788" t="s">
        <v>7310</v>
      </c>
      <c r="IPX31" s="788" t="s">
        <v>7311</v>
      </c>
      <c r="IPY31" s="788" t="s">
        <v>7312</v>
      </c>
      <c r="IPZ31" s="788" t="s">
        <v>7313</v>
      </c>
      <c r="IQA31" s="788" t="s">
        <v>7314</v>
      </c>
      <c r="IQB31" s="788" t="s">
        <v>7315</v>
      </c>
      <c r="IQC31" s="788" t="s">
        <v>7316</v>
      </c>
      <c r="IQD31" s="788" t="s">
        <v>7317</v>
      </c>
      <c r="IQE31" s="788" t="s">
        <v>7318</v>
      </c>
      <c r="IQF31" s="788" t="s">
        <v>7319</v>
      </c>
      <c r="IQG31" s="788" t="s">
        <v>7320</v>
      </c>
      <c r="IQH31" s="788" t="s">
        <v>7321</v>
      </c>
      <c r="IQI31" s="788" t="s">
        <v>7322</v>
      </c>
      <c r="IQJ31" s="788" t="s">
        <v>7323</v>
      </c>
      <c r="IQK31" s="788" t="s">
        <v>7324</v>
      </c>
      <c r="IQL31" s="788" t="s">
        <v>7325</v>
      </c>
      <c r="IQM31" s="788" t="s">
        <v>7326</v>
      </c>
      <c r="IQN31" s="788" t="s">
        <v>7327</v>
      </c>
      <c r="IQO31" s="788" t="s">
        <v>7328</v>
      </c>
      <c r="IQP31" s="788" t="s">
        <v>7329</v>
      </c>
      <c r="IQQ31" s="788" t="s">
        <v>7330</v>
      </c>
      <c r="IQR31" s="788" t="s">
        <v>7331</v>
      </c>
      <c r="IQS31" s="788" t="s">
        <v>7332</v>
      </c>
      <c r="IQT31" s="788" t="s">
        <v>7333</v>
      </c>
      <c r="IQU31" s="788" t="s">
        <v>7334</v>
      </c>
      <c r="IQV31" s="788" t="s">
        <v>7335</v>
      </c>
      <c r="IQW31" s="788" t="s">
        <v>7336</v>
      </c>
      <c r="IQX31" s="788" t="s">
        <v>7337</v>
      </c>
      <c r="IQY31" s="788" t="s">
        <v>7338</v>
      </c>
      <c r="IQZ31" s="788" t="s">
        <v>7339</v>
      </c>
      <c r="IRA31" s="788" t="s">
        <v>7340</v>
      </c>
      <c r="IRB31" s="788" t="s">
        <v>7341</v>
      </c>
      <c r="IRC31" s="788" t="s">
        <v>7342</v>
      </c>
      <c r="IRD31" s="788" t="s">
        <v>7343</v>
      </c>
      <c r="IRE31" s="788" t="s">
        <v>7344</v>
      </c>
      <c r="IRF31" s="788" t="s">
        <v>7345</v>
      </c>
      <c r="IRG31" s="788" t="s">
        <v>7346</v>
      </c>
      <c r="IRH31" s="788" t="s">
        <v>7347</v>
      </c>
      <c r="IRI31" s="788" t="s">
        <v>7348</v>
      </c>
      <c r="IRJ31" s="788" t="s">
        <v>7349</v>
      </c>
      <c r="IRK31" s="788" t="s">
        <v>7350</v>
      </c>
      <c r="IRL31" s="788" t="s">
        <v>7351</v>
      </c>
      <c r="IRM31" s="788" t="s">
        <v>7352</v>
      </c>
      <c r="IRN31" s="788" t="s">
        <v>7353</v>
      </c>
      <c r="IRO31" s="788" t="s">
        <v>7354</v>
      </c>
      <c r="IRP31" s="788" t="s">
        <v>7355</v>
      </c>
      <c r="IRQ31" s="788" t="s">
        <v>7356</v>
      </c>
      <c r="IRR31" s="788" t="s">
        <v>7357</v>
      </c>
      <c r="IRS31" s="788" t="s">
        <v>7358</v>
      </c>
      <c r="IRT31" s="788" t="s">
        <v>7359</v>
      </c>
      <c r="IRU31" s="788" t="s">
        <v>7360</v>
      </c>
      <c r="IRV31" s="788" t="s">
        <v>7361</v>
      </c>
      <c r="IRW31" s="788" t="s">
        <v>7362</v>
      </c>
      <c r="IRX31" s="788" t="s">
        <v>7363</v>
      </c>
      <c r="IRY31" s="788" t="s">
        <v>7364</v>
      </c>
      <c r="IRZ31" s="788" t="s">
        <v>7365</v>
      </c>
      <c r="ISA31" s="788" t="s">
        <v>7366</v>
      </c>
      <c r="ISB31" s="788" t="s">
        <v>7367</v>
      </c>
      <c r="ISC31" s="788" t="s">
        <v>7368</v>
      </c>
      <c r="ISD31" s="788" t="s">
        <v>7369</v>
      </c>
      <c r="ISE31" s="788" t="s">
        <v>7370</v>
      </c>
      <c r="ISF31" s="788" t="s">
        <v>7371</v>
      </c>
      <c r="ISG31" s="788" t="s">
        <v>7372</v>
      </c>
      <c r="ISH31" s="788" t="s">
        <v>7373</v>
      </c>
      <c r="ISI31" s="788" t="s">
        <v>7374</v>
      </c>
      <c r="ISJ31" s="788" t="s">
        <v>7375</v>
      </c>
      <c r="ISK31" s="788" t="s">
        <v>7376</v>
      </c>
      <c r="ISL31" s="788" t="s">
        <v>7377</v>
      </c>
      <c r="ISM31" s="788" t="s">
        <v>7378</v>
      </c>
      <c r="ISN31" s="788" t="s">
        <v>7379</v>
      </c>
      <c r="ISO31" s="788" t="s">
        <v>7380</v>
      </c>
      <c r="ISP31" s="788" t="s">
        <v>7381</v>
      </c>
      <c r="ISQ31" s="788" t="s">
        <v>7382</v>
      </c>
      <c r="ISR31" s="788" t="s">
        <v>7383</v>
      </c>
      <c r="ISS31" s="788" t="s">
        <v>7384</v>
      </c>
      <c r="IST31" s="788" t="s">
        <v>7385</v>
      </c>
      <c r="ISU31" s="788" t="s">
        <v>7386</v>
      </c>
      <c r="ISV31" s="788" t="s">
        <v>7387</v>
      </c>
      <c r="ISW31" s="788" t="s">
        <v>7388</v>
      </c>
      <c r="ISX31" s="788" t="s">
        <v>7389</v>
      </c>
      <c r="ISY31" s="788" t="s">
        <v>7390</v>
      </c>
      <c r="ISZ31" s="788" t="s">
        <v>7391</v>
      </c>
      <c r="ITA31" s="788" t="s">
        <v>7392</v>
      </c>
      <c r="ITB31" s="788" t="s">
        <v>7393</v>
      </c>
      <c r="ITC31" s="788" t="s">
        <v>7394</v>
      </c>
      <c r="ITD31" s="788" t="s">
        <v>7395</v>
      </c>
      <c r="ITE31" s="788" t="s">
        <v>7396</v>
      </c>
      <c r="ITF31" s="788" t="s">
        <v>7397</v>
      </c>
      <c r="ITG31" s="788" t="s">
        <v>7398</v>
      </c>
      <c r="ITH31" s="788" t="s">
        <v>7399</v>
      </c>
      <c r="ITI31" s="788" t="s">
        <v>7400</v>
      </c>
      <c r="ITJ31" s="788" t="s">
        <v>7401</v>
      </c>
      <c r="ITK31" s="788" t="s">
        <v>7402</v>
      </c>
      <c r="ITL31" s="788" t="s">
        <v>7403</v>
      </c>
      <c r="ITM31" s="788" t="s">
        <v>7404</v>
      </c>
      <c r="ITN31" s="788" t="s">
        <v>7405</v>
      </c>
      <c r="ITO31" s="788" t="s">
        <v>7406</v>
      </c>
      <c r="ITP31" s="788" t="s">
        <v>7407</v>
      </c>
      <c r="ITQ31" s="788" t="s">
        <v>7408</v>
      </c>
      <c r="ITR31" s="788" t="s">
        <v>7409</v>
      </c>
      <c r="ITS31" s="788" t="s">
        <v>7410</v>
      </c>
      <c r="ITT31" s="788" t="s">
        <v>7411</v>
      </c>
      <c r="ITU31" s="788" t="s">
        <v>7412</v>
      </c>
      <c r="ITV31" s="788" t="s">
        <v>7413</v>
      </c>
      <c r="ITW31" s="788" t="s">
        <v>7414</v>
      </c>
      <c r="ITX31" s="788" t="s">
        <v>7415</v>
      </c>
      <c r="ITY31" s="788" t="s">
        <v>7416</v>
      </c>
      <c r="ITZ31" s="788" t="s">
        <v>7417</v>
      </c>
      <c r="IUA31" s="788" t="s">
        <v>7418</v>
      </c>
      <c r="IUB31" s="788" t="s">
        <v>7419</v>
      </c>
      <c r="IUC31" s="788" t="s">
        <v>7420</v>
      </c>
      <c r="IUD31" s="788" t="s">
        <v>7421</v>
      </c>
      <c r="IUE31" s="788" t="s">
        <v>7422</v>
      </c>
      <c r="IUF31" s="788" t="s">
        <v>7423</v>
      </c>
      <c r="IUG31" s="788" t="s">
        <v>7424</v>
      </c>
      <c r="IUH31" s="788" t="s">
        <v>7425</v>
      </c>
      <c r="IUI31" s="788" t="s">
        <v>7426</v>
      </c>
      <c r="IUJ31" s="788" t="s">
        <v>7427</v>
      </c>
      <c r="IUK31" s="788" t="s">
        <v>7428</v>
      </c>
      <c r="IUL31" s="788" t="s">
        <v>7429</v>
      </c>
      <c r="IUM31" s="788" t="s">
        <v>7430</v>
      </c>
      <c r="IUN31" s="788" t="s">
        <v>7431</v>
      </c>
      <c r="IUO31" s="788" t="s">
        <v>7432</v>
      </c>
      <c r="IUP31" s="788" t="s">
        <v>7433</v>
      </c>
      <c r="IUQ31" s="788" t="s">
        <v>7434</v>
      </c>
      <c r="IUR31" s="788" t="s">
        <v>7435</v>
      </c>
      <c r="IUS31" s="788" t="s">
        <v>7436</v>
      </c>
      <c r="IUT31" s="788" t="s">
        <v>7437</v>
      </c>
      <c r="IUU31" s="788" t="s">
        <v>7438</v>
      </c>
      <c r="IUV31" s="788" t="s">
        <v>7439</v>
      </c>
      <c r="IUW31" s="788" t="s">
        <v>7440</v>
      </c>
      <c r="IUX31" s="788" t="s">
        <v>7441</v>
      </c>
      <c r="IUY31" s="788" t="s">
        <v>7442</v>
      </c>
      <c r="IUZ31" s="788" t="s">
        <v>7443</v>
      </c>
      <c r="IVA31" s="788" t="s">
        <v>7444</v>
      </c>
      <c r="IVB31" s="788" t="s">
        <v>7445</v>
      </c>
      <c r="IVC31" s="788" t="s">
        <v>7446</v>
      </c>
      <c r="IVD31" s="788" t="s">
        <v>7447</v>
      </c>
      <c r="IVE31" s="788" t="s">
        <v>7448</v>
      </c>
      <c r="IVF31" s="788" t="s">
        <v>7449</v>
      </c>
      <c r="IVG31" s="788" t="s">
        <v>7450</v>
      </c>
      <c r="IVH31" s="788" t="s">
        <v>7451</v>
      </c>
      <c r="IVI31" s="788" t="s">
        <v>7452</v>
      </c>
      <c r="IVJ31" s="788" t="s">
        <v>7453</v>
      </c>
      <c r="IVK31" s="788" t="s">
        <v>7454</v>
      </c>
      <c r="IVL31" s="788" t="s">
        <v>7455</v>
      </c>
      <c r="IVM31" s="788" t="s">
        <v>7456</v>
      </c>
      <c r="IVN31" s="788" t="s">
        <v>7457</v>
      </c>
      <c r="IVO31" s="788" t="s">
        <v>7458</v>
      </c>
      <c r="IVP31" s="788" t="s">
        <v>7459</v>
      </c>
      <c r="IVQ31" s="788" t="s">
        <v>7460</v>
      </c>
      <c r="IVR31" s="788" t="s">
        <v>7461</v>
      </c>
      <c r="IVS31" s="788" t="s">
        <v>7462</v>
      </c>
      <c r="IVT31" s="788" t="s">
        <v>7463</v>
      </c>
      <c r="IVU31" s="788" t="s">
        <v>7464</v>
      </c>
      <c r="IVV31" s="788" t="s">
        <v>7465</v>
      </c>
      <c r="IVW31" s="788" t="s">
        <v>7466</v>
      </c>
      <c r="IVX31" s="788" t="s">
        <v>7467</v>
      </c>
      <c r="IVY31" s="788" t="s">
        <v>7468</v>
      </c>
      <c r="IVZ31" s="788" t="s">
        <v>7469</v>
      </c>
      <c r="IWA31" s="788" t="s">
        <v>7470</v>
      </c>
      <c r="IWB31" s="788" t="s">
        <v>7471</v>
      </c>
      <c r="IWC31" s="788" t="s">
        <v>7472</v>
      </c>
      <c r="IWD31" s="788" t="s">
        <v>7473</v>
      </c>
      <c r="IWE31" s="788" t="s">
        <v>7474</v>
      </c>
      <c r="IWF31" s="788" t="s">
        <v>7475</v>
      </c>
      <c r="IWG31" s="788" t="s">
        <v>7476</v>
      </c>
      <c r="IWH31" s="788" t="s">
        <v>7477</v>
      </c>
      <c r="IWI31" s="788" t="s">
        <v>7478</v>
      </c>
      <c r="IWJ31" s="788" t="s">
        <v>7479</v>
      </c>
      <c r="IWK31" s="788" t="s">
        <v>7480</v>
      </c>
      <c r="IWL31" s="788" t="s">
        <v>7481</v>
      </c>
      <c r="IWM31" s="788" t="s">
        <v>7482</v>
      </c>
      <c r="IWN31" s="788" t="s">
        <v>7483</v>
      </c>
      <c r="IWO31" s="788" t="s">
        <v>7484</v>
      </c>
      <c r="IWP31" s="788" t="s">
        <v>7485</v>
      </c>
      <c r="IWQ31" s="788" t="s">
        <v>7486</v>
      </c>
      <c r="IWR31" s="788" t="s">
        <v>7487</v>
      </c>
      <c r="IWS31" s="788" t="s">
        <v>7488</v>
      </c>
      <c r="IWT31" s="788" t="s">
        <v>7489</v>
      </c>
      <c r="IWU31" s="788" t="s">
        <v>7490</v>
      </c>
      <c r="IWV31" s="788" t="s">
        <v>7491</v>
      </c>
      <c r="IWW31" s="788" t="s">
        <v>7492</v>
      </c>
      <c r="IWX31" s="788" t="s">
        <v>7493</v>
      </c>
      <c r="IWY31" s="788" t="s">
        <v>7494</v>
      </c>
      <c r="IWZ31" s="788" t="s">
        <v>7495</v>
      </c>
      <c r="IXA31" s="788" t="s">
        <v>7496</v>
      </c>
      <c r="IXB31" s="788" t="s">
        <v>7497</v>
      </c>
      <c r="IXC31" s="788" t="s">
        <v>7498</v>
      </c>
      <c r="IXD31" s="788" t="s">
        <v>7499</v>
      </c>
      <c r="IXE31" s="788" t="s">
        <v>7500</v>
      </c>
      <c r="IXF31" s="788" t="s">
        <v>7501</v>
      </c>
      <c r="IXG31" s="788" t="s">
        <v>7502</v>
      </c>
      <c r="IXH31" s="788" t="s">
        <v>7503</v>
      </c>
      <c r="IXI31" s="788" t="s">
        <v>7504</v>
      </c>
      <c r="IXJ31" s="788" t="s">
        <v>7505</v>
      </c>
      <c r="IXK31" s="788" t="s">
        <v>7506</v>
      </c>
      <c r="IXL31" s="788" t="s">
        <v>7507</v>
      </c>
      <c r="IXM31" s="788" t="s">
        <v>7508</v>
      </c>
      <c r="IXN31" s="788" t="s">
        <v>7509</v>
      </c>
      <c r="IXO31" s="788" t="s">
        <v>7510</v>
      </c>
      <c r="IXP31" s="788" t="s">
        <v>7511</v>
      </c>
      <c r="IXQ31" s="788" t="s">
        <v>7512</v>
      </c>
      <c r="IXR31" s="788" t="s">
        <v>7513</v>
      </c>
      <c r="IXS31" s="788" t="s">
        <v>7514</v>
      </c>
      <c r="IXT31" s="788" t="s">
        <v>7515</v>
      </c>
      <c r="IXU31" s="788" t="s">
        <v>7516</v>
      </c>
      <c r="IXV31" s="788" t="s">
        <v>7517</v>
      </c>
      <c r="IXW31" s="788" t="s">
        <v>7518</v>
      </c>
      <c r="IXX31" s="788" t="s">
        <v>7519</v>
      </c>
      <c r="IXY31" s="788" t="s">
        <v>7520</v>
      </c>
      <c r="IXZ31" s="788" t="s">
        <v>7521</v>
      </c>
      <c r="IYA31" s="788" t="s">
        <v>7522</v>
      </c>
      <c r="IYB31" s="788" t="s">
        <v>7523</v>
      </c>
      <c r="IYC31" s="788" t="s">
        <v>7524</v>
      </c>
      <c r="IYD31" s="788" t="s">
        <v>7525</v>
      </c>
      <c r="IYE31" s="788" t="s">
        <v>7526</v>
      </c>
      <c r="IYF31" s="788" t="s">
        <v>7527</v>
      </c>
      <c r="IYG31" s="788" t="s">
        <v>7528</v>
      </c>
      <c r="IYH31" s="788" t="s">
        <v>7529</v>
      </c>
      <c r="IYI31" s="788" t="s">
        <v>7530</v>
      </c>
      <c r="IYJ31" s="788" t="s">
        <v>7531</v>
      </c>
      <c r="IYK31" s="788" t="s">
        <v>7532</v>
      </c>
      <c r="IYL31" s="788" t="s">
        <v>7533</v>
      </c>
      <c r="IYM31" s="788" t="s">
        <v>7534</v>
      </c>
      <c r="IYN31" s="788" t="s">
        <v>7535</v>
      </c>
      <c r="IYO31" s="788" t="s">
        <v>7536</v>
      </c>
      <c r="IYP31" s="788" t="s">
        <v>7537</v>
      </c>
      <c r="IYQ31" s="788" t="s">
        <v>7538</v>
      </c>
      <c r="IYR31" s="788" t="s">
        <v>7539</v>
      </c>
      <c r="IYS31" s="788" t="s">
        <v>7540</v>
      </c>
      <c r="IYT31" s="788" t="s">
        <v>7541</v>
      </c>
      <c r="IYU31" s="788" t="s">
        <v>7542</v>
      </c>
      <c r="IYV31" s="788" t="s">
        <v>7543</v>
      </c>
      <c r="IYW31" s="788" t="s">
        <v>7544</v>
      </c>
      <c r="IYX31" s="788" t="s">
        <v>7545</v>
      </c>
      <c r="IYY31" s="788" t="s">
        <v>7546</v>
      </c>
      <c r="IYZ31" s="788" t="s">
        <v>7547</v>
      </c>
      <c r="IZA31" s="788" t="s">
        <v>7548</v>
      </c>
      <c r="IZB31" s="788" t="s">
        <v>7549</v>
      </c>
      <c r="IZC31" s="788" t="s">
        <v>7550</v>
      </c>
      <c r="IZD31" s="788" t="s">
        <v>7551</v>
      </c>
      <c r="IZE31" s="788" t="s">
        <v>7552</v>
      </c>
      <c r="IZF31" s="788" t="s">
        <v>7553</v>
      </c>
      <c r="IZG31" s="788" t="s">
        <v>7554</v>
      </c>
      <c r="IZH31" s="788" t="s">
        <v>7555</v>
      </c>
      <c r="IZI31" s="788" t="s">
        <v>7556</v>
      </c>
      <c r="IZJ31" s="788" t="s">
        <v>7557</v>
      </c>
      <c r="IZK31" s="788" t="s">
        <v>7558</v>
      </c>
      <c r="IZL31" s="788" t="s">
        <v>7559</v>
      </c>
      <c r="IZM31" s="788" t="s">
        <v>7560</v>
      </c>
      <c r="IZN31" s="788" t="s">
        <v>7561</v>
      </c>
      <c r="IZO31" s="788" t="s">
        <v>7562</v>
      </c>
      <c r="IZP31" s="788" t="s">
        <v>7563</v>
      </c>
      <c r="IZQ31" s="788" t="s">
        <v>7564</v>
      </c>
      <c r="IZR31" s="788" t="s">
        <v>7565</v>
      </c>
      <c r="IZS31" s="788" t="s">
        <v>7566</v>
      </c>
      <c r="IZT31" s="788" t="s">
        <v>7567</v>
      </c>
      <c r="IZU31" s="788" t="s">
        <v>7568</v>
      </c>
      <c r="IZV31" s="788" t="s">
        <v>7569</v>
      </c>
      <c r="IZW31" s="788" t="s">
        <v>7570</v>
      </c>
      <c r="IZX31" s="788" t="s">
        <v>7571</v>
      </c>
      <c r="IZY31" s="788" t="s">
        <v>7572</v>
      </c>
      <c r="IZZ31" s="788" t="s">
        <v>7573</v>
      </c>
      <c r="JAA31" s="788" t="s">
        <v>7574</v>
      </c>
      <c r="JAB31" s="788" t="s">
        <v>7575</v>
      </c>
      <c r="JAC31" s="788" t="s">
        <v>7576</v>
      </c>
      <c r="JAD31" s="788" t="s">
        <v>7577</v>
      </c>
      <c r="JAE31" s="788" t="s">
        <v>7578</v>
      </c>
      <c r="JAF31" s="788" t="s">
        <v>7579</v>
      </c>
      <c r="JAG31" s="788" t="s">
        <v>7580</v>
      </c>
      <c r="JAH31" s="788" t="s">
        <v>7581</v>
      </c>
      <c r="JAI31" s="788" t="s">
        <v>7582</v>
      </c>
      <c r="JAJ31" s="788" t="s">
        <v>7583</v>
      </c>
      <c r="JAK31" s="788" t="s">
        <v>7584</v>
      </c>
      <c r="JAL31" s="788" t="s">
        <v>7585</v>
      </c>
      <c r="JAM31" s="788" t="s">
        <v>7586</v>
      </c>
      <c r="JAN31" s="788" t="s">
        <v>7587</v>
      </c>
      <c r="JAO31" s="788" t="s">
        <v>7588</v>
      </c>
      <c r="JAP31" s="788" t="s">
        <v>7589</v>
      </c>
      <c r="JAQ31" s="788" t="s">
        <v>7590</v>
      </c>
      <c r="JAR31" s="788" t="s">
        <v>7591</v>
      </c>
      <c r="JAS31" s="788" t="s">
        <v>7592</v>
      </c>
      <c r="JAT31" s="788" t="s">
        <v>7593</v>
      </c>
      <c r="JAU31" s="788" t="s">
        <v>7594</v>
      </c>
      <c r="JAV31" s="788" t="s">
        <v>7595</v>
      </c>
      <c r="JAW31" s="788" t="s">
        <v>7596</v>
      </c>
      <c r="JAX31" s="788" t="s">
        <v>7597</v>
      </c>
      <c r="JAY31" s="788" t="s">
        <v>7598</v>
      </c>
      <c r="JAZ31" s="788" t="s">
        <v>7599</v>
      </c>
      <c r="JBA31" s="788" t="s">
        <v>7600</v>
      </c>
      <c r="JBB31" s="788" t="s">
        <v>7601</v>
      </c>
      <c r="JBC31" s="788" t="s">
        <v>7602</v>
      </c>
      <c r="JBD31" s="788" t="s">
        <v>7603</v>
      </c>
      <c r="JBE31" s="788" t="s">
        <v>7604</v>
      </c>
      <c r="JBF31" s="788" t="s">
        <v>7605</v>
      </c>
      <c r="JBG31" s="788" t="s">
        <v>7606</v>
      </c>
      <c r="JBH31" s="788" t="s">
        <v>7607</v>
      </c>
      <c r="JBI31" s="788" t="s">
        <v>7608</v>
      </c>
      <c r="JBJ31" s="788" t="s">
        <v>7609</v>
      </c>
      <c r="JBK31" s="788" t="s">
        <v>7610</v>
      </c>
      <c r="JBL31" s="788" t="s">
        <v>7611</v>
      </c>
      <c r="JBM31" s="788" t="s">
        <v>7612</v>
      </c>
      <c r="JBN31" s="788" t="s">
        <v>7613</v>
      </c>
      <c r="JBO31" s="788" t="s">
        <v>7614</v>
      </c>
      <c r="JBP31" s="788" t="s">
        <v>7615</v>
      </c>
      <c r="JBQ31" s="788" t="s">
        <v>7616</v>
      </c>
      <c r="JBR31" s="788" t="s">
        <v>7617</v>
      </c>
      <c r="JBS31" s="788" t="s">
        <v>7618</v>
      </c>
      <c r="JBT31" s="788" t="s">
        <v>7619</v>
      </c>
      <c r="JBU31" s="788" t="s">
        <v>7620</v>
      </c>
      <c r="JBV31" s="788" t="s">
        <v>7621</v>
      </c>
      <c r="JBW31" s="788" t="s">
        <v>7622</v>
      </c>
      <c r="JBX31" s="788" t="s">
        <v>7623</v>
      </c>
      <c r="JBY31" s="788" t="s">
        <v>7624</v>
      </c>
      <c r="JBZ31" s="788" t="s">
        <v>7625</v>
      </c>
      <c r="JCA31" s="788" t="s">
        <v>7626</v>
      </c>
      <c r="JCB31" s="788" t="s">
        <v>7627</v>
      </c>
      <c r="JCC31" s="788" t="s">
        <v>7628</v>
      </c>
      <c r="JCD31" s="788" t="s">
        <v>7629</v>
      </c>
      <c r="JCE31" s="788" t="s">
        <v>7630</v>
      </c>
      <c r="JCF31" s="788" t="s">
        <v>7631</v>
      </c>
      <c r="JCG31" s="788" t="s">
        <v>7632</v>
      </c>
      <c r="JCH31" s="788" t="s">
        <v>7633</v>
      </c>
      <c r="JCI31" s="788" t="s">
        <v>7634</v>
      </c>
      <c r="JCJ31" s="788" t="s">
        <v>7635</v>
      </c>
      <c r="JCK31" s="788" t="s">
        <v>7636</v>
      </c>
      <c r="JCL31" s="788" t="s">
        <v>7637</v>
      </c>
      <c r="JCM31" s="788" t="s">
        <v>7638</v>
      </c>
      <c r="JCN31" s="788" t="s">
        <v>7639</v>
      </c>
      <c r="JCO31" s="788" t="s">
        <v>7640</v>
      </c>
      <c r="JCP31" s="788" t="s">
        <v>7641</v>
      </c>
      <c r="JCQ31" s="788" t="s">
        <v>7642</v>
      </c>
      <c r="JCR31" s="788" t="s">
        <v>7643</v>
      </c>
      <c r="JCS31" s="788" t="s">
        <v>7644</v>
      </c>
      <c r="JCT31" s="788" t="s">
        <v>7645</v>
      </c>
      <c r="JCU31" s="788" t="s">
        <v>7646</v>
      </c>
      <c r="JCV31" s="788" t="s">
        <v>7647</v>
      </c>
      <c r="JCW31" s="788" t="s">
        <v>7648</v>
      </c>
      <c r="JCX31" s="788" t="s">
        <v>7649</v>
      </c>
      <c r="JCY31" s="788" t="s">
        <v>7650</v>
      </c>
      <c r="JCZ31" s="788" t="s">
        <v>7651</v>
      </c>
      <c r="JDA31" s="788" t="s">
        <v>7652</v>
      </c>
      <c r="JDB31" s="788" t="s">
        <v>7653</v>
      </c>
      <c r="JDC31" s="788" t="s">
        <v>7654</v>
      </c>
      <c r="JDD31" s="788" t="s">
        <v>7655</v>
      </c>
      <c r="JDE31" s="788" t="s">
        <v>7656</v>
      </c>
      <c r="JDF31" s="788" t="s">
        <v>7657</v>
      </c>
      <c r="JDG31" s="788" t="s">
        <v>7658</v>
      </c>
      <c r="JDH31" s="788" t="s">
        <v>7659</v>
      </c>
      <c r="JDI31" s="788" t="s">
        <v>7660</v>
      </c>
      <c r="JDJ31" s="788" t="s">
        <v>7661</v>
      </c>
      <c r="JDK31" s="788" t="s">
        <v>7662</v>
      </c>
      <c r="JDL31" s="788" t="s">
        <v>7663</v>
      </c>
      <c r="JDM31" s="788" t="s">
        <v>7664</v>
      </c>
      <c r="JDN31" s="788" t="s">
        <v>7665</v>
      </c>
      <c r="JDO31" s="788" t="s">
        <v>7666</v>
      </c>
      <c r="JDP31" s="788" t="s">
        <v>7667</v>
      </c>
      <c r="JDQ31" s="788" t="s">
        <v>7668</v>
      </c>
      <c r="JDR31" s="788" t="s">
        <v>7669</v>
      </c>
      <c r="JDS31" s="788" t="s">
        <v>7670</v>
      </c>
      <c r="JDT31" s="788" t="s">
        <v>7671</v>
      </c>
      <c r="JDU31" s="788" t="s">
        <v>7672</v>
      </c>
      <c r="JDV31" s="788" t="s">
        <v>7673</v>
      </c>
      <c r="JDW31" s="788" t="s">
        <v>7674</v>
      </c>
      <c r="JDX31" s="788" t="s">
        <v>7675</v>
      </c>
      <c r="JDY31" s="788" t="s">
        <v>7676</v>
      </c>
      <c r="JDZ31" s="788" t="s">
        <v>7677</v>
      </c>
      <c r="JEA31" s="788" t="s">
        <v>7678</v>
      </c>
      <c r="JEB31" s="788" t="s">
        <v>7679</v>
      </c>
      <c r="JEC31" s="788" t="s">
        <v>7680</v>
      </c>
      <c r="JED31" s="788" t="s">
        <v>7681</v>
      </c>
      <c r="JEE31" s="788" t="s">
        <v>7682</v>
      </c>
      <c r="JEF31" s="788" t="s">
        <v>7683</v>
      </c>
      <c r="JEG31" s="788" t="s">
        <v>7684</v>
      </c>
      <c r="JEH31" s="788" t="s">
        <v>7685</v>
      </c>
      <c r="JEI31" s="788" t="s">
        <v>7686</v>
      </c>
      <c r="JEJ31" s="788" t="s">
        <v>7687</v>
      </c>
      <c r="JEK31" s="788" t="s">
        <v>7688</v>
      </c>
      <c r="JEL31" s="788" t="s">
        <v>7689</v>
      </c>
      <c r="JEM31" s="788" t="s">
        <v>7690</v>
      </c>
      <c r="JEN31" s="788" t="s">
        <v>7691</v>
      </c>
      <c r="JEO31" s="788" t="s">
        <v>7692</v>
      </c>
      <c r="JEP31" s="788" t="s">
        <v>7693</v>
      </c>
      <c r="JEQ31" s="788" t="s">
        <v>7694</v>
      </c>
      <c r="JER31" s="788" t="s">
        <v>7695</v>
      </c>
      <c r="JES31" s="788" t="s">
        <v>7696</v>
      </c>
      <c r="JET31" s="788" t="s">
        <v>7697</v>
      </c>
      <c r="JEU31" s="788" t="s">
        <v>7698</v>
      </c>
      <c r="JEV31" s="788" t="s">
        <v>7699</v>
      </c>
      <c r="JEW31" s="788" t="s">
        <v>7700</v>
      </c>
      <c r="JEX31" s="788" t="s">
        <v>7701</v>
      </c>
      <c r="JEY31" s="788" t="s">
        <v>7702</v>
      </c>
      <c r="JEZ31" s="788" t="s">
        <v>7703</v>
      </c>
      <c r="JFA31" s="788" t="s">
        <v>7704</v>
      </c>
      <c r="JFB31" s="788" t="s">
        <v>7705</v>
      </c>
      <c r="JFC31" s="788" t="s">
        <v>7706</v>
      </c>
      <c r="JFD31" s="788" t="s">
        <v>7707</v>
      </c>
      <c r="JFE31" s="788" t="s">
        <v>7708</v>
      </c>
      <c r="JFF31" s="788" t="s">
        <v>7709</v>
      </c>
      <c r="JFG31" s="788" t="s">
        <v>7710</v>
      </c>
      <c r="JFH31" s="788" t="s">
        <v>7711</v>
      </c>
      <c r="JFI31" s="788" t="s">
        <v>7712</v>
      </c>
      <c r="JFJ31" s="788" t="s">
        <v>7713</v>
      </c>
      <c r="JFK31" s="788" t="s">
        <v>7714</v>
      </c>
      <c r="JFL31" s="788" t="s">
        <v>7715</v>
      </c>
      <c r="JFM31" s="788" t="s">
        <v>7716</v>
      </c>
      <c r="JFN31" s="788" t="s">
        <v>7717</v>
      </c>
      <c r="JFO31" s="788" t="s">
        <v>7718</v>
      </c>
      <c r="JFP31" s="788" t="s">
        <v>7719</v>
      </c>
      <c r="JFQ31" s="788" t="s">
        <v>7720</v>
      </c>
      <c r="JFR31" s="788" t="s">
        <v>7721</v>
      </c>
      <c r="JFS31" s="788" t="s">
        <v>7722</v>
      </c>
      <c r="JFT31" s="788" t="s">
        <v>7723</v>
      </c>
      <c r="JFU31" s="788" t="s">
        <v>7724</v>
      </c>
      <c r="JFV31" s="788" t="s">
        <v>7725</v>
      </c>
      <c r="JFW31" s="788" t="s">
        <v>7726</v>
      </c>
      <c r="JFX31" s="788" t="s">
        <v>7727</v>
      </c>
      <c r="JFY31" s="788" t="s">
        <v>7728</v>
      </c>
      <c r="JFZ31" s="788" t="s">
        <v>7729</v>
      </c>
      <c r="JGA31" s="788" t="s">
        <v>7730</v>
      </c>
      <c r="JGB31" s="788" t="s">
        <v>7731</v>
      </c>
      <c r="JGC31" s="788" t="s">
        <v>7732</v>
      </c>
      <c r="JGD31" s="788" t="s">
        <v>7733</v>
      </c>
      <c r="JGE31" s="788" t="s">
        <v>7734</v>
      </c>
      <c r="JGF31" s="788" t="s">
        <v>7735</v>
      </c>
      <c r="JGG31" s="788" t="s">
        <v>7736</v>
      </c>
      <c r="JGH31" s="788" t="s">
        <v>7737</v>
      </c>
      <c r="JGI31" s="788" t="s">
        <v>7738</v>
      </c>
      <c r="JGJ31" s="788" t="s">
        <v>7739</v>
      </c>
      <c r="JGK31" s="788" t="s">
        <v>7740</v>
      </c>
      <c r="JGL31" s="788" t="s">
        <v>7741</v>
      </c>
      <c r="JGM31" s="788" t="s">
        <v>7742</v>
      </c>
      <c r="JGN31" s="788" t="s">
        <v>7743</v>
      </c>
      <c r="JGO31" s="788" t="s">
        <v>7744</v>
      </c>
      <c r="JGP31" s="788" t="s">
        <v>7745</v>
      </c>
      <c r="JGQ31" s="788" t="s">
        <v>7746</v>
      </c>
      <c r="JGR31" s="788" t="s">
        <v>7747</v>
      </c>
      <c r="JGS31" s="788" t="s">
        <v>7748</v>
      </c>
      <c r="JGT31" s="788" t="s">
        <v>7749</v>
      </c>
      <c r="JGU31" s="788" t="s">
        <v>7750</v>
      </c>
      <c r="JGV31" s="788" t="s">
        <v>7751</v>
      </c>
      <c r="JGW31" s="788" t="s">
        <v>7752</v>
      </c>
      <c r="JGX31" s="788" t="s">
        <v>7753</v>
      </c>
      <c r="JGY31" s="788" t="s">
        <v>7754</v>
      </c>
      <c r="JGZ31" s="788" t="s">
        <v>7755</v>
      </c>
      <c r="JHA31" s="788" t="s">
        <v>7756</v>
      </c>
      <c r="JHB31" s="788" t="s">
        <v>7757</v>
      </c>
      <c r="JHC31" s="788" t="s">
        <v>7758</v>
      </c>
      <c r="JHD31" s="788" t="s">
        <v>7759</v>
      </c>
      <c r="JHE31" s="788" t="s">
        <v>7760</v>
      </c>
      <c r="JHF31" s="788" t="s">
        <v>7761</v>
      </c>
      <c r="JHG31" s="788" t="s">
        <v>7762</v>
      </c>
      <c r="JHH31" s="788" t="s">
        <v>7763</v>
      </c>
      <c r="JHI31" s="788" t="s">
        <v>7764</v>
      </c>
      <c r="JHJ31" s="788" t="s">
        <v>7765</v>
      </c>
      <c r="JHK31" s="788" t="s">
        <v>7766</v>
      </c>
      <c r="JHL31" s="788" t="s">
        <v>7767</v>
      </c>
      <c r="JHM31" s="788" t="s">
        <v>7768</v>
      </c>
      <c r="JHN31" s="788" t="s">
        <v>7769</v>
      </c>
      <c r="JHO31" s="788" t="s">
        <v>7770</v>
      </c>
      <c r="JHP31" s="788" t="s">
        <v>7771</v>
      </c>
      <c r="JHQ31" s="788" t="s">
        <v>7772</v>
      </c>
      <c r="JHR31" s="788" t="s">
        <v>7773</v>
      </c>
      <c r="JHS31" s="788" t="s">
        <v>7774</v>
      </c>
      <c r="JHT31" s="788" t="s">
        <v>7775</v>
      </c>
      <c r="JHU31" s="788" t="s">
        <v>7776</v>
      </c>
      <c r="JHV31" s="788" t="s">
        <v>7777</v>
      </c>
      <c r="JHW31" s="788" t="s">
        <v>7778</v>
      </c>
      <c r="JHX31" s="788" t="s">
        <v>7779</v>
      </c>
      <c r="JHY31" s="788" t="s">
        <v>7780</v>
      </c>
      <c r="JHZ31" s="788" t="s">
        <v>7781</v>
      </c>
      <c r="JIA31" s="788" t="s">
        <v>7782</v>
      </c>
      <c r="JIB31" s="788" t="s">
        <v>7783</v>
      </c>
      <c r="JIC31" s="788" t="s">
        <v>7784</v>
      </c>
      <c r="JID31" s="788" t="s">
        <v>7785</v>
      </c>
      <c r="JIE31" s="788" t="s">
        <v>7786</v>
      </c>
      <c r="JIF31" s="788" t="s">
        <v>7787</v>
      </c>
      <c r="JIG31" s="788" t="s">
        <v>7788</v>
      </c>
      <c r="JIH31" s="788" t="s">
        <v>7789</v>
      </c>
      <c r="JII31" s="788" t="s">
        <v>7790</v>
      </c>
      <c r="JIJ31" s="788" t="s">
        <v>7791</v>
      </c>
      <c r="JIK31" s="788" t="s">
        <v>7792</v>
      </c>
      <c r="JIL31" s="788" t="s">
        <v>7793</v>
      </c>
      <c r="JIM31" s="788" t="s">
        <v>7794</v>
      </c>
      <c r="JIN31" s="788" t="s">
        <v>7795</v>
      </c>
      <c r="JIO31" s="788" t="s">
        <v>7796</v>
      </c>
      <c r="JIP31" s="788" t="s">
        <v>7797</v>
      </c>
      <c r="JIQ31" s="788" t="s">
        <v>7798</v>
      </c>
      <c r="JIR31" s="788" t="s">
        <v>7799</v>
      </c>
      <c r="JIS31" s="788" t="s">
        <v>7800</v>
      </c>
      <c r="JIT31" s="788" t="s">
        <v>7801</v>
      </c>
      <c r="JIU31" s="788" t="s">
        <v>7802</v>
      </c>
      <c r="JIV31" s="788" t="s">
        <v>7803</v>
      </c>
      <c r="JIW31" s="788" t="s">
        <v>7804</v>
      </c>
      <c r="JIX31" s="788" t="s">
        <v>7805</v>
      </c>
      <c r="JIY31" s="788" t="s">
        <v>7806</v>
      </c>
      <c r="JIZ31" s="788" t="s">
        <v>7807</v>
      </c>
      <c r="JJA31" s="788" t="s">
        <v>7808</v>
      </c>
      <c r="JJB31" s="788" t="s">
        <v>7809</v>
      </c>
      <c r="JJC31" s="788" t="s">
        <v>7810</v>
      </c>
      <c r="JJD31" s="788" t="s">
        <v>7811</v>
      </c>
      <c r="JJE31" s="788" t="s">
        <v>7812</v>
      </c>
      <c r="JJF31" s="788" t="s">
        <v>7813</v>
      </c>
      <c r="JJG31" s="788" t="s">
        <v>7814</v>
      </c>
      <c r="JJH31" s="788" t="s">
        <v>7815</v>
      </c>
      <c r="JJI31" s="788" t="s">
        <v>7816</v>
      </c>
      <c r="JJJ31" s="788" t="s">
        <v>7817</v>
      </c>
      <c r="JJK31" s="788" t="s">
        <v>7818</v>
      </c>
      <c r="JJL31" s="788" t="s">
        <v>7819</v>
      </c>
      <c r="JJM31" s="788" t="s">
        <v>7820</v>
      </c>
      <c r="JJN31" s="788" t="s">
        <v>7821</v>
      </c>
      <c r="JJO31" s="788" t="s">
        <v>7822</v>
      </c>
      <c r="JJP31" s="788" t="s">
        <v>7823</v>
      </c>
      <c r="JJQ31" s="788" t="s">
        <v>7824</v>
      </c>
      <c r="JJR31" s="788" t="s">
        <v>7825</v>
      </c>
      <c r="JJS31" s="788" t="s">
        <v>7826</v>
      </c>
      <c r="JJT31" s="788" t="s">
        <v>7827</v>
      </c>
      <c r="JJU31" s="788" t="s">
        <v>7828</v>
      </c>
      <c r="JJV31" s="788" t="s">
        <v>7829</v>
      </c>
      <c r="JJW31" s="788" t="s">
        <v>7830</v>
      </c>
      <c r="JJX31" s="788" t="s">
        <v>7831</v>
      </c>
      <c r="JJY31" s="788" t="s">
        <v>7832</v>
      </c>
      <c r="JJZ31" s="788" t="s">
        <v>7833</v>
      </c>
      <c r="JKA31" s="788" t="s">
        <v>7834</v>
      </c>
      <c r="JKB31" s="788" t="s">
        <v>7835</v>
      </c>
      <c r="JKC31" s="788" t="s">
        <v>7836</v>
      </c>
      <c r="JKD31" s="788" t="s">
        <v>7837</v>
      </c>
      <c r="JKE31" s="788" t="s">
        <v>7838</v>
      </c>
      <c r="JKF31" s="788" t="s">
        <v>7839</v>
      </c>
      <c r="JKG31" s="788" t="s">
        <v>7840</v>
      </c>
      <c r="JKH31" s="788" t="s">
        <v>7841</v>
      </c>
      <c r="JKI31" s="788" t="s">
        <v>7842</v>
      </c>
      <c r="JKJ31" s="788" t="s">
        <v>7843</v>
      </c>
      <c r="JKK31" s="788" t="s">
        <v>7844</v>
      </c>
      <c r="JKL31" s="788" t="s">
        <v>7845</v>
      </c>
      <c r="JKM31" s="788" t="s">
        <v>7846</v>
      </c>
      <c r="JKN31" s="788" t="s">
        <v>7847</v>
      </c>
      <c r="JKO31" s="788" t="s">
        <v>7848</v>
      </c>
      <c r="JKP31" s="788" t="s">
        <v>7849</v>
      </c>
      <c r="JKQ31" s="788" t="s">
        <v>7850</v>
      </c>
      <c r="JKR31" s="788" t="s">
        <v>7851</v>
      </c>
      <c r="JKS31" s="788" t="s">
        <v>7852</v>
      </c>
      <c r="JKT31" s="788" t="s">
        <v>7853</v>
      </c>
      <c r="JKU31" s="788" t="s">
        <v>7854</v>
      </c>
      <c r="JKV31" s="788" t="s">
        <v>7855</v>
      </c>
      <c r="JKW31" s="788" t="s">
        <v>7856</v>
      </c>
      <c r="JKX31" s="788" t="s">
        <v>7857</v>
      </c>
      <c r="JKY31" s="788" t="s">
        <v>7858</v>
      </c>
      <c r="JKZ31" s="788" t="s">
        <v>7859</v>
      </c>
      <c r="JLA31" s="788" t="s">
        <v>7860</v>
      </c>
      <c r="JLB31" s="788" t="s">
        <v>7861</v>
      </c>
      <c r="JLC31" s="788" t="s">
        <v>7862</v>
      </c>
      <c r="JLD31" s="788" t="s">
        <v>7863</v>
      </c>
      <c r="JLE31" s="788" t="s">
        <v>7864</v>
      </c>
      <c r="JLF31" s="788" t="s">
        <v>7865</v>
      </c>
      <c r="JLG31" s="788" t="s">
        <v>7866</v>
      </c>
      <c r="JLH31" s="788" t="s">
        <v>7867</v>
      </c>
      <c r="JLI31" s="788" t="s">
        <v>7868</v>
      </c>
      <c r="JLJ31" s="788" t="s">
        <v>7869</v>
      </c>
      <c r="JLK31" s="788" t="s">
        <v>7870</v>
      </c>
      <c r="JLL31" s="788" t="s">
        <v>7871</v>
      </c>
      <c r="JLM31" s="788" t="s">
        <v>7872</v>
      </c>
      <c r="JLN31" s="788" t="s">
        <v>7873</v>
      </c>
      <c r="JLO31" s="788" t="s">
        <v>7874</v>
      </c>
      <c r="JLP31" s="788" t="s">
        <v>7875</v>
      </c>
      <c r="JLQ31" s="788" t="s">
        <v>7876</v>
      </c>
      <c r="JLR31" s="788" t="s">
        <v>7877</v>
      </c>
      <c r="JLS31" s="788" t="s">
        <v>7878</v>
      </c>
      <c r="JLT31" s="788" t="s">
        <v>7879</v>
      </c>
      <c r="JLU31" s="788" t="s">
        <v>7880</v>
      </c>
      <c r="JLV31" s="788" t="s">
        <v>7881</v>
      </c>
      <c r="JLW31" s="788" t="s">
        <v>7882</v>
      </c>
      <c r="JLX31" s="788" t="s">
        <v>7883</v>
      </c>
      <c r="JLY31" s="788" t="s">
        <v>7884</v>
      </c>
      <c r="JLZ31" s="788" t="s">
        <v>7885</v>
      </c>
      <c r="JMA31" s="788" t="s">
        <v>7886</v>
      </c>
      <c r="JMB31" s="788" t="s">
        <v>7887</v>
      </c>
      <c r="JMC31" s="788" t="s">
        <v>7888</v>
      </c>
      <c r="JMD31" s="788" t="s">
        <v>7889</v>
      </c>
      <c r="JME31" s="788" t="s">
        <v>7890</v>
      </c>
      <c r="JMF31" s="788" t="s">
        <v>7891</v>
      </c>
      <c r="JMG31" s="788" t="s">
        <v>7892</v>
      </c>
      <c r="JMH31" s="788" t="s">
        <v>7893</v>
      </c>
      <c r="JMI31" s="788" t="s">
        <v>7894</v>
      </c>
      <c r="JMJ31" s="788" t="s">
        <v>7895</v>
      </c>
      <c r="JMK31" s="788" t="s">
        <v>7896</v>
      </c>
      <c r="JML31" s="788" t="s">
        <v>7897</v>
      </c>
      <c r="JMM31" s="788" t="s">
        <v>7898</v>
      </c>
      <c r="JMN31" s="788" t="s">
        <v>7899</v>
      </c>
      <c r="JMO31" s="788" t="s">
        <v>7900</v>
      </c>
      <c r="JMP31" s="788" t="s">
        <v>7901</v>
      </c>
      <c r="JMQ31" s="788" t="s">
        <v>7902</v>
      </c>
      <c r="JMR31" s="788" t="s">
        <v>7903</v>
      </c>
      <c r="JMS31" s="788" t="s">
        <v>7904</v>
      </c>
      <c r="JMT31" s="788" t="s">
        <v>7905</v>
      </c>
      <c r="JMU31" s="788" t="s">
        <v>7906</v>
      </c>
      <c r="JMV31" s="788" t="s">
        <v>7907</v>
      </c>
      <c r="JMW31" s="788" t="s">
        <v>7908</v>
      </c>
      <c r="JMX31" s="788" t="s">
        <v>7909</v>
      </c>
      <c r="JMY31" s="788" t="s">
        <v>7910</v>
      </c>
      <c r="JMZ31" s="788" t="s">
        <v>7911</v>
      </c>
      <c r="JNA31" s="788" t="s">
        <v>7912</v>
      </c>
      <c r="JNB31" s="788" t="s">
        <v>7913</v>
      </c>
      <c r="JNC31" s="788" t="s">
        <v>7914</v>
      </c>
      <c r="JND31" s="788" t="s">
        <v>7915</v>
      </c>
      <c r="JNE31" s="788" t="s">
        <v>7916</v>
      </c>
      <c r="JNF31" s="788" t="s">
        <v>7917</v>
      </c>
      <c r="JNG31" s="788" t="s">
        <v>7918</v>
      </c>
      <c r="JNH31" s="788" t="s">
        <v>7919</v>
      </c>
      <c r="JNI31" s="788" t="s">
        <v>7920</v>
      </c>
      <c r="JNJ31" s="788" t="s">
        <v>7921</v>
      </c>
      <c r="JNK31" s="788" t="s">
        <v>7922</v>
      </c>
      <c r="JNL31" s="788" t="s">
        <v>7923</v>
      </c>
      <c r="JNM31" s="788" t="s">
        <v>7924</v>
      </c>
      <c r="JNN31" s="788" t="s">
        <v>7925</v>
      </c>
      <c r="JNO31" s="788" t="s">
        <v>7926</v>
      </c>
      <c r="JNP31" s="788" t="s">
        <v>7927</v>
      </c>
      <c r="JNQ31" s="788" t="s">
        <v>7928</v>
      </c>
      <c r="JNR31" s="788" t="s">
        <v>7929</v>
      </c>
      <c r="JNS31" s="788" t="s">
        <v>7930</v>
      </c>
      <c r="JNT31" s="788" t="s">
        <v>7931</v>
      </c>
      <c r="JNU31" s="788" t="s">
        <v>7932</v>
      </c>
      <c r="JNV31" s="788" t="s">
        <v>7933</v>
      </c>
      <c r="JNW31" s="788" t="s">
        <v>7934</v>
      </c>
      <c r="JNX31" s="788" t="s">
        <v>7935</v>
      </c>
      <c r="JNY31" s="788" t="s">
        <v>7936</v>
      </c>
      <c r="JNZ31" s="788" t="s">
        <v>7937</v>
      </c>
      <c r="JOA31" s="788" t="s">
        <v>7938</v>
      </c>
      <c r="JOB31" s="788" t="s">
        <v>7939</v>
      </c>
      <c r="JOC31" s="788" t="s">
        <v>7940</v>
      </c>
      <c r="JOD31" s="788" t="s">
        <v>7941</v>
      </c>
      <c r="JOE31" s="788" t="s">
        <v>7942</v>
      </c>
      <c r="JOF31" s="788" t="s">
        <v>7943</v>
      </c>
      <c r="JOG31" s="788" t="s">
        <v>7944</v>
      </c>
      <c r="JOH31" s="788" t="s">
        <v>7945</v>
      </c>
      <c r="JOI31" s="788" t="s">
        <v>7946</v>
      </c>
      <c r="JOJ31" s="788" t="s">
        <v>7947</v>
      </c>
      <c r="JOK31" s="788" t="s">
        <v>7948</v>
      </c>
      <c r="JOL31" s="788" t="s">
        <v>7949</v>
      </c>
      <c r="JOM31" s="788" t="s">
        <v>7950</v>
      </c>
      <c r="JON31" s="788" t="s">
        <v>7951</v>
      </c>
      <c r="JOO31" s="788" t="s">
        <v>7952</v>
      </c>
      <c r="JOP31" s="788" t="s">
        <v>7953</v>
      </c>
      <c r="JOQ31" s="788" t="s">
        <v>7954</v>
      </c>
      <c r="JOR31" s="788" t="s">
        <v>7955</v>
      </c>
      <c r="JOS31" s="788" t="s">
        <v>7956</v>
      </c>
      <c r="JOT31" s="788" t="s">
        <v>7957</v>
      </c>
      <c r="JOU31" s="788" t="s">
        <v>7958</v>
      </c>
      <c r="JOV31" s="788" t="s">
        <v>7959</v>
      </c>
      <c r="JOW31" s="788" t="s">
        <v>7960</v>
      </c>
      <c r="JOX31" s="788" t="s">
        <v>7961</v>
      </c>
      <c r="JOY31" s="788" t="s">
        <v>7962</v>
      </c>
      <c r="JOZ31" s="788" t="s">
        <v>7963</v>
      </c>
      <c r="JPA31" s="788" t="s">
        <v>7964</v>
      </c>
      <c r="JPB31" s="788" t="s">
        <v>7965</v>
      </c>
      <c r="JPC31" s="788" t="s">
        <v>7966</v>
      </c>
      <c r="JPD31" s="788" t="s">
        <v>7967</v>
      </c>
      <c r="JPE31" s="788" t="s">
        <v>7968</v>
      </c>
      <c r="JPF31" s="788" t="s">
        <v>7969</v>
      </c>
      <c r="JPG31" s="788" t="s">
        <v>7970</v>
      </c>
      <c r="JPH31" s="788" t="s">
        <v>7971</v>
      </c>
      <c r="JPI31" s="788" t="s">
        <v>7972</v>
      </c>
      <c r="JPJ31" s="788" t="s">
        <v>7973</v>
      </c>
      <c r="JPK31" s="788" t="s">
        <v>7974</v>
      </c>
      <c r="JPL31" s="788" t="s">
        <v>7975</v>
      </c>
      <c r="JPM31" s="788" t="s">
        <v>7976</v>
      </c>
      <c r="JPN31" s="788" t="s">
        <v>7977</v>
      </c>
      <c r="JPO31" s="788" t="s">
        <v>7978</v>
      </c>
      <c r="JPP31" s="788" t="s">
        <v>7979</v>
      </c>
      <c r="JPQ31" s="788" t="s">
        <v>7980</v>
      </c>
      <c r="JPR31" s="788" t="s">
        <v>7981</v>
      </c>
      <c r="JPS31" s="788" t="s">
        <v>7982</v>
      </c>
      <c r="JPT31" s="788" t="s">
        <v>7983</v>
      </c>
      <c r="JPU31" s="788" t="s">
        <v>7984</v>
      </c>
      <c r="JPV31" s="788" t="s">
        <v>7985</v>
      </c>
      <c r="JPW31" s="788" t="s">
        <v>7986</v>
      </c>
      <c r="JPX31" s="788" t="s">
        <v>7987</v>
      </c>
      <c r="JPY31" s="788" t="s">
        <v>7988</v>
      </c>
      <c r="JPZ31" s="788" t="s">
        <v>7989</v>
      </c>
      <c r="JQA31" s="788" t="s">
        <v>7990</v>
      </c>
      <c r="JQB31" s="788" t="s">
        <v>7991</v>
      </c>
      <c r="JQC31" s="788" t="s">
        <v>7992</v>
      </c>
      <c r="JQD31" s="788" t="s">
        <v>7993</v>
      </c>
      <c r="JQE31" s="788" t="s">
        <v>7994</v>
      </c>
      <c r="JQF31" s="788" t="s">
        <v>7995</v>
      </c>
      <c r="JQG31" s="788" t="s">
        <v>7996</v>
      </c>
      <c r="JQH31" s="788" t="s">
        <v>7997</v>
      </c>
      <c r="JQI31" s="788" t="s">
        <v>7998</v>
      </c>
      <c r="JQJ31" s="788" t="s">
        <v>7999</v>
      </c>
      <c r="JQK31" s="788" t="s">
        <v>8000</v>
      </c>
      <c r="JQL31" s="788" t="s">
        <v>8001</v>
      </c>
      <c r="JQM31" s="788" t="s">
        <v>8002</v>
      </c>
      <c r="JQN31" s="788" t="s">
        <v>8003</v>
      </c>
      <c r="JQO31" s="788" t="s">
        <v>8004</v>
      </c>
      <c r="JQP31" s="788" t="s">
        <v>8005</v>
      </c>
      <c r="JQQ31" s="788" t="s">
        <v>8006</v>
      </c>
      <c r="JQR31" s="788" t="s">
        <v>8007</v>
      </c>
      <c r="JQS31" s="788" t="s">
        <v>8008</v>
      </c>
      <c r="JQT31" s="788" t="s">
        <v>8009</v>
      </c>
      <c r="JQU31" s="788" t="s">
        <v>8010</v>
      </c>
      <c r="JQV31" s="788" t="s">
        <v>8011</v>
      </c>
      <c r="JQW31" s="788" t="s">
        <v>8012</v>
      </c>
      <c r="JQX31" s="788" t="s">
        <v>8013</v>
      </c>
      <c r="JQY31" s="788" t="s">
        <v>8014</v>
      </c>
      <c r="JQZ31" s="788" t="s">
        <v>8015</v>
      </c>
      <c r="JRA31" s="788" t="s">
        <v>8016</v>
      </c>
      <c r="JRB31" s="788" t="s">
        <v>8017</v>
      </c>
      <c r="JRC31" s="788" t="s">
        <v>8018</v>
      </c>
      <c r="JRD31" s="788" t="s">
        <v>8019</v>
      </c>
      <c r="JRE31" s="788" t="s">
        <v>8020</v>
      </c>
      <c r="JRF31" s="788" t="s">
        <v>8021</v>
      </c>
      <c r="JRG31" s="788" t="s">
        <v>8022</v>
      </c>
      <c r="JRH31" s="788" t="s">
        <v>8023</v>
      </c>
      <c r="JRI31" s="788" t="s">
        <v>8024</v>
      </c>
      <c r="JRJ31" s="788" t="s">
        <v>8025</v>
      </c>
      <c r="JRK31" s="788" t="s">
        <v>8026</v>
      </c>
      <c r="JRL31" s="788" t="s">
        <v>8027</v>
      </c>
      <c r="JRM31" s="788" t="s">
        <v>8028</v>
      </c>
      <c r="JRN31" s="788" t="s">
        <v>8029</v>
      </c>
      <c r="JRO31" s="788" t="s">
        <v>8030</v>
      </c>
      <c r="JRP31" s="788" t="s">
        <v>8031</v>
      </c>
      <c r="JRQ31" s="788" t="s">
        <v>8032</v>
      </c>
      <c r="JRR31" s="788" t="s">
        <v>8033</v>
      </c>
      <c r="JRS31" s="788" t="s">
        <v>8034</v>
      </c>
      <c r="JRT31" s="788" t="s">
        <v>8035</v>
      </c>
      <c r="JRU31" s="788" t="s">
        <v>8036</v>
      </c>
      <c r="JRV31" s="788" t="s">
        <v>8037</v>
      </c>
      <c r="JRW31" s="788" t="s">
        <v>8038</v>
      </c>
      <c r="JRX31" s="788" t="s">
        <v>8039</v>
      </c>
      <c r="JRY31" s="788" t="s">
        <v>8040</v>
      </c>
      <c r="JRZ31" s="788" t="s">
        <v>8041</v>
      </c>
      <c r="JSA31" s="788" t="s">
        <v>8042</v>
      </c>
      <c r="JSB31" s="788" t="s">
        <v>8043</v>
      </c>
      <c r="JSC31" s="788" t="s">
        <v>8044</v>
      </c>
      <c r="JSD31" s="788" t="s">
        <v>8045</v>
      </c>
      <c r="JSE31" s="788" t="s">
        <v>8046</v>
      </c>
      <c r="JSF31" s="788" t="s">
        <v>8047</v>
      </c>
      <c r="JSG31" s="788" t="s">
        <v>8048</v>
      </c>
      <c r="JSH31" s="788" t="s">
        <v>8049</v>
      </c>
      <c r="JSI31" s="788" t="s">
        <v>8050</v>
      </c>
      <c r="JSJ31" s="788" t="s">
        <v>8051</v>
      </c>
      <c r="JSK31" s="788" t="s">
        <v>8052</v>
      </c>
      <c r="JSL31" s="788" t="s">
        <v>8053</v>
      </c>
      <c r="JSM31" s="788" t="s">
        <v>8054</v>
      </c>
      <c r="JSN31" s="788" t="s">
        <v>8055</v>
      </c>
      <c r="JSO31" s="788" t="s">
        <v>8056</v>
      </c>
      <c r="JSP31" s="788" t="s">
        <v>8057</v>
      </c>
      <c r="JSQ31" s="788" t="s">
        <v>8058</v>
      </c>
      <c r="JSR31" s="788" t="s">
        <v>8059</v>
      </c>
      <c r="JSS31" s="788" t="s">
        <v>8060</v>
      </c>
      <c r="JST31" s="788" t="s">
        <v>8061</v>
      </c>
      <c r="JSU31" s="788" t="s">
        <v>8062</v>
      </c>
      <c r="JSV31" s="788" t="s">
        <v>8063</v>
      </c>
      <c r="JSW31" s="788" t="s">
        <v>8064</v>
      </c>
      <c r="JSX31" s="788" t="s">
        <v>8065</v>
      </c>
      <c r="JSY31" s="788" t="s">
        <v>8066</v>
      </c>
      <c r="JSZ31" s="788" t="s">
        <v>8067</v>
      </c>
      <c r="JTA31" s="788" t="s">
        <v>8068</v>
      </c>
      <c r="JTB31" s="788" t="s">
        <v>8069</v>
      </c>
      <c r="JTC31" s="788" t="s">
        <v>8070</v>
      </c>
      <c r="JTD31" s="788" t="s">
        <v>8071</v>
      </c>
      <c r="JTE31" s="788" t="s">
        <v>8072</v>
      </c>
      <c r="JTF31" s="788" t="s">
        <v>8073</v>
      </c>
      <c r="JTG31" s="788" t="s">
        <v>8074</v>
      </c>
      <c r="JTH31" s="788" t="s">
        <v>8075</v>
      </c>
      <c r="JTI31" s="788" t="s">
        <v>8076</v>
      </c>
      <c r="JTJ31" s="788" t="s">
        <v>8077</v>
      </c>
      <c r="JTK31" s="788" t="s">
        <v>8078</v>
      </c>
      <c r="JTL31" s="788" t="s">
        <v>8079</v>
      </c>
      <c r="JTM31" s="788" t="s">
        <v>8080</v>
      </c>
      <c r="JTN31" s="788" t="s">
        <v>8081</v>
      </c>
      <c r="JTO31" s="788" t="s">
        <v>8082</v>
      </c>
      <c r="JTP31" s="788" t="s">
        <v>8083</v>
      </c>
      <c r="JTQ31" s="788" t="s">
        <v>8084</v>
      </c>
      <c r="JTR31" s="788" t="s">
        <v>8085</v>
      </c>
      <c r="JTS31" s="788" t="s">
        <v>8086</v>
      </c>
      <c r="JTT31" s="788" t="s">
        <v>8087</v>
      </c>
      <c r="JTU31" s="788" t="s">
        <v>8088</v>
      </c>
      <c r="JTV31" s="788" t="s">
        <v>8089</v>
      </c>
      <c r="JTW31" s="788" t="s">
        <v>8090</v>
      </c>
      <c r="JTX31" s="788" t="s">
        <v>8091</v>
      </c>
      <c r="JTY31" s="788" t="s">
        <v>8092</v>
      </c>
      <c r="JTZ31" s="788" t="s">
        <v>8093</v>
      </c>
      <c r="JUA31" s="788" t="s">
        <v>8094</v>
      </c>
      <c r="JUB31" s="788" t="s">
        <v>8095</v>
      </c>
      <c r="JUC31" s="788" t="s">
        <v>8096</v>
      </c>
      <c r="JUD31" s="788" t="s">
        <v>8097</v>
      </c>
      <c r="JUE31" s="788" t="s">
        <v>8098</v>
      </c>
      <c r="JUF31" s="788" t="s">
        <v>8099</v>
      </c>
      <c r="JUG31" s="788" t="s">
        <v>8100</v>
      </c>
      <c r="JUH31" s="788" t="s">
        <v>8101</v>
      </c>
      <c r="JUI31" s="788" t="s">
        <v>8102</v>
      </c>
      <c r="JUJ31" s="788" t="s">
        <v>8103</v>
      </c>
      <c r="JUK31" s="788" t="s">
        <v>8104</v>
      </c>
      <c r="JUL31" s="788" t="s">
        <v>8105</v>
      </c>
      <c r="JUM31" s="788" t="s">
        <v>8106</v>
      </c>
      <c r="JUN31" s="788" t="s">
        <v>8107</v>
      </c>
      <c r="JUO31" s="788" t="s">
        <v>8108</v>
      </c>
      <c r="JUP31" s="788" t="s">
        <v>8109</v>
      </c>
      <c r="JUQ31" s="788" t="s">
        <v>8110</v>
      </c>
      <c r="JUR31" s="788" t="s">
        <v>8111</v>
      </c>
      <c r="JUS31" s="788" t="s">
        <v>8112</v>
      </c>
      <c r="JUT31" s="788" t="s">
        <v>8113</v>
      </c>
      <c r="JUU31" s="788" t="s">
        <v>8114</v>
      </c>
      <c r="JUV31" s="788" t="s">
        <v>8115</v>
      </c>
      <c r="JUW31" s="788" t="s">
        <v>8116</v>
      </c>
      <c r="JUX31" s="788" t="s">
        <v>8117</v>
      </c>
      <c r="JUY31" s="788" t="s">
        <v>8118</v>
      </c>
      <c r="JUZ31" s="788" t="s">
        <v>8119</v>
      </c>
      <c r="JVA31" s="788" t="s">
        <v>8120</v>
      </c>
      <c r="JVB31" s="788" t="s">
        <v>8121</v>
      </c>
      <c r="JVC31" s="788" t="s">
        <v>8122</v>
      </c>
      <c r="JVD31" s="788" t="s">
        <v>8123</v>
      </c>
      <c r="JVE31" s="788" t="s">
        <v>8124</v>
      </c>
      <c r="JVF31" s="788" t="s">
        <v>8125</v>
      </c>
      <c r="JVG31" s="788" t="s">
        <v>8126</v>
      </c>
      <c r="JVH31" s="788" t="s">
        <v>8127</v>
      </c>
      <c r="JVI31" s="788" t="s">
        <v>8128</v>
      </c>
      <c r="JVJ31" s="788" t="s">
        <v>8129</v>
      </c>
      <c r="JVK31" s="788" t="s">
        <v>8130</v>
      </c>
      <c r="JVL31" s="788" t="s">
        <v>8131</v>
      </c>
      <c r="JVM31" s="788" t="s">
        <v>8132</v>
      </c>
      <c r="JVN31" s="788" t="s">
        <v>8133</v>
      </c>
      <c r="JVO31" s="788" t="s">
        <v>8134</v>
      </c>
      <c r="JVP31" s="788" t="s">
        <v>8135</v>
      </c>
      <c r="JVQ31" s="788" t="s">
        <v>8136</v>
      </c>
      <c r="JVR31" s="788" t="s">
        <v>8137</v>
      </c>
      <c r="JVS31" s="788" t="s">
        <v>8138</v>
      </c>
      <c r="JVT31" s="788" t="s">
        <v>8139</v>
      </c>
      <c r="JVU31" s="788" t="s">
        <v>8140</v>
      </c>
      <c r="JVV31" s="788" t="s">
        <v>8141</v>
      </c>
      <c r="JVW31" s="788" t="s">
        <v>8142</v>
      </c>
      <c r="JVX31" s="788" t="s">
        <v>8143</v>
      </c>
      <c r="JVY31" s="788" t="s">
        <v>8144</v>
      </c>
      <c r="JVZ31" s="788" t="s">
        <v>8145</v>
      </c>
      <c r="JWA31" s="788" t="s">
        <v>8146</v>
      </c>
      <c r="JWB31" s="788" t="s">
        <v>8147</v>
      </c>
      <c r="JWC31" s="788" t="s">
        <v>8148</v>
      </c>
      <c r="JWD31" s="788" t="s">
        <v>8149</v>
      </c>
      <c r="JWE31" s="788" t="s">
        <v>8150</v>
      </c>
      <c r="JWF31" s="788" t="s">
        <v>8151</v>
      </c>
      <c r="JWG31" s="788" t="s">
        <v>8152</v>
      </c>
      <c r="JWH31" s="788" t="s">
        <v>8153</v>
      </c>
      <c r="JWI31" s="788" t="s">
        <v>8154</v>
      </c>
      <c r="JWJ31" s="788" t="s">
        <v>8155</v>
      </c>
      <c r="JWK31" s="788" t="s">
        <v>8156</v>
      </c>
      <c r="JWL31" s="788" t="s">
        <v>8157</v>
      </c>
      <c r="JWM31" s="788" t="s">
        <v>8158</v>
      </c>
      <c r="JWN31" s="788" t="s">
        <v>8159</v>
      </c>
      <c r="JWO31" s="788" t="s">
        <v>8160</v>
      </c>
      <c r="JWP31" s="788" t="s">
        <v>8161</v>
      </c>
      <c r="JWQ31" s="788" t="s">
        <v>8162</v>
      </c>
      <c r="JWR31" s="788" t="s">
        <v>8163</v>
      </c>
      <c r="JWS31" s="788" t="s">
        <v>8164</v>
      </c>
      <c r="JWT31" s="788" t="s">
        <v>8165</v>
      </c>
      <c r="JWU31" s="788" t="s">
        <v>8166</v>
      </c>
      <c r="JWV31" s="788" t="s">
        <v>8167</v>
      </c>
      <c r="JWW31" s="788" t="s">
        <v>8168</v>
      </c>
      <c r="JWX31" s="788" t="s">
        <v>8169</v>
      </c>
      <c r="JWY31" s="788" t="s">
        <v>8170</v>
      </c>
      <c r="JWZ31" s="788" t="s">
        <v>8171</v>
      </c>
      <c r="JXA31" s="788" t="s">
        <v>8172</v>
      </c>
      <c r="JXB31" s="788" t="s">
        <v>8173</v>
      </c>
      <c r="JXC31" s="788" t="s">
        <v>8174</v>
      </c>
      <c r="JXD31" s="788" t="s">
        <v>8175</v>
      </c>
      <c r="JXE31" s="788" t="s">
        <v>8176</v>
      </c>
      <c r="JXF31" s="788" t="s">
        <v>8177</v>
      </c>
      <c r="JXG31" s="788" t="s">
        <v>8178</v>
      </c>
      <c r="JXH31" s="788" t="s">
        <v>8179</v>
      </c>
      <c r="JXI31" s="788" t="s">
        <v>8180</v>
      </c>
      <c r="JXJ31" s="788" t="s">
        <v>8181</v>
      </c>
      <c r="JXK31" s="788" t="s">
        <v>8182</v>
      </c>
      <c r="JXL31" s="788" t="s">
        <v>8183</v>
      </c>
      <c r="JXM31" s="788" t="s">
        <v>8184</v>
      </c>
      <c r="JXN31" s="788" t="s">
        <v>8185</v>
      </c>
      <c r="JXO31" s="788" t="s">
        <v>8186</v>
      </c>
      <c r="JXP31" s="788" t="s">
        <v>8187</v>
      </c>
      <c r="JXQ31" s="788" t="s">
        <v>8188</v>
      </c>
      <c r="JXR31" s="788" t="s">
        <v>8189</v>
      </c>
      <c r="JXS31" s="788" t="s">
        <v>8190</v>
      </c>
      <c r="JXT31" s="788" t="s">
        <v>8191</v>
      </c>
      <c r="JXU31" s="788" t="s">
        <v>8192</v>
      </c>
      <c r="JXV31" s="788" t="s">
        <v>8193</v>
      </c>
      <c r="JXW31" s="788" t="s">
        <v>8194</v>
      </c>
      <c r="JXX31" s="788" t="s">
        <v>8195</v>
      </c>
      <c r="JXY31" s="788" t="s">
        <v>8196</v>
      </c>
      <c r="JXZ31" s="788" t="s">
        <v>8197</v>
      </c>
      <c r="JYA31" s="788" t="s">
        <v>8198</v>
      </c>
      <c r="JYB31" s="788" t="s">
        <v>8199</v>
      </c>
      <c r="JYC31" s="788" t="s">
        <v>8200</v>
      </c>
      <c r="JYD31" s="788" t="s">
        <v>8201</v>
      </c>
      <c r="JYE31" s="788" t="s">
        <v>8202</v>
      </c>
      <c r="JYF31" s="788" t="s">
        <v>8203</v>
      </c>
      <c r="JYG31" s="788" t="s">
        <v>8204</v>
      </c>
      <c r="JYH31" s="788" t="s">
        <v>8205</v>
      </c>
      <c r="JYI31" s="788" t="s">
        <v>8206</v>
      </c>
      <c r="JYJ31" s="788" t="s">
        <v>8207</v>
      </c>
      <c r="JYK31" s="788" t="s">
        <v>8208</v>
      </c>
      <c r="JYL31" s="788" t="s">
        <v>8209</v>
      </c>
      <c r="JYM31" s="788" t="s">
        <v>8210</v>
      </c>
      <c r="JYN31" s="788" t="s">
        <v>8211</v>
      </c>
      <c r="JYO31" s="788" t="s">
        <v>8212</v>
      </c>
      <c r="JYP31" s="788" t="s">
        <v>8213</v>
      </c>
      <c r="JYQ31" s="788" t="s">
        <v>8214</v>
      </c>
      <c r="JYR31" s="788" t="s">
        <v>8215</v>
      </c>
      <c r="JYS31" s="788" t="s">
        <v>8216</v>
      </c>
      <c r="JYT31" s="788" t="s">
        <v>8217</v>
      </c>
      <c r="JYU31" s="788" t="s">
        <v>8218</v>
      </c>
      <c r="JYV31" s="788" t="s">
        <v>8219</v>
      </c>
      <c r="JYW31" s="788" t="s">
        <v>8220</v>
      </c>
      <c r="JYX31" s="788" t="s">
        <v>8221</v>
      </c>
      <c r="JYY31" s="788" t="s">
        <v>8222</v>
      </c>
      <c r="JYZ31" s="788" t="s">
        <v>8223</v>
      </c>
      <c r="JZA31" s="788" t="s">
        <v>8224</v>
      </c>
      <c r="JZB31" s="788" t="s">
        <v>8225</v>
      </c>
      <c r="JZC31" s="788" t="s">
        <v>8226</v>
      </c>
      <c r="JZD31" s="788" t="s">
        <v>8227</v>
      </c>
      <c r="JZE31" s="788" t="s">
        <v>8228</v>
      </c>
      <c r="JZF31" s="788" t="s">
        <v>8229</v>
      </c>
      <c r="JZG31" s="788" t="s">
        <v>8230</v>
      </c>
      <c r="JZH31" s="788" t="s">
        <v>8231</v>
      </c>
      <c r="JZI31" s="788" t="s">
        <v>8232</v>
      </c>
      <c r="JZJ31" s="788" t="s">
        <v>8233</v>
      </c>
      <c r="JZK31" s="788" t="s">
        <v>8234</v>
      </c>
      <c r="JZL31" s="788" t="s">
        <v>8235</v>
      </c>
      <c r="JZM31" s="788" t="s">
        <v>8236</v>
      </c>
      <c r="JZN31" s="788" t="s">
        <v>8237</v>
      </c>
      <c r="JZO31" s="788" t="s">
        <v>8238</v>
      </c>
      <c r="JZP31" s="788" t="s">
        <v>8239</v>
      </c>
      <c r="JZQ31" s="788" t="s">
        <v>8240</v>
      </c>
      <c r="JZR31" s="788" t="s">
        <v>8241</v>
      </c>
      <c r="JZS31" s="788" t="s">
        <v>8242</v>
      </c>
      <c r="JZT31" s="788" t="s">
        <v>8243</v>
      </c>
      <c r="JZU31" s="788" t="s">
        <v>8244</v>
      </c>
      <c r="JZV31" s="788" t="s">
        <v>8245</v>
      </c>
      <c r="JZW31" s="788" t="s">
        <v>8246</v>
      </c>
      <c r="JZX31" s="788" t="s">
        <v>8247</v>
      </c>
      <c r="JZY31" s="788" t="s">
        <v>8248</v>
      </c>
      <c r="JZZ31" s="788" t="s">
        <v>8249</v>
      </c>
      <c r="KAA31" s="788" t="s">
        <v>8250</v>
      </c>
      <c r="KAB31" s="788" t="s">
        <v>8251</v>
      </c>
      <c r="KAC31" s="788" t="s">
        <v>8252</v>
      </c>
      <c r="KAD31" s="788" t="s">
        <v>8253</v>
      </c>
      <c r="KAE31" s="788" t="s">
        <v>8254</v>
      </c>
      <c r="KAF31" s="788" t="s">
        <v>8255</v>
      </c>
      <c r="KAG31" s="788" t="s">
        <v>8256</v>
      </c>
      <c r="KAH31" s="788" t="s">
        <v>8257</v>
      </c>
      <c r="KAI31" s="788" t="s">
        <v>8258</v>
      </c>
      <c r="KAJ31" s="788" t="s">
        <v>8259</v>
      </c>
      <c r="KAK31" s="788" t="s">
        <v>8260</v>
      </c>
      <c r="KAL31" s="788" t="s">
        <v>8261</v>
      </c>
      <c r="KAM31" s="788" t="s">
        <v>8262</v>
      </c>
      <c r="KAN31" s="788" t="s">
        <v>8263</v>
      </c>
      <c r="KAO31" s="788" t="s">
        <v>8264</v>
      </c>
      <c r="KAP31" s="788" t="s">
        <v>8265</v>
      </c>
      <c r="KAQ31" s="788" t="s">
        <v>8266</v>
      </c>
      <c r="KAR31" s="788" t="s">
        <v>8267</v>
      </c>
      <c r="KAS31" s="788" t="s">
        <v>8268</v>
      </c>
      <c r="KAT31" s="788" t="s">
        <v>8269</v>
      </c>
      <c r="KAU31" s="788" t="s">
        <v>8270</v>
      </c>
      <c r="KAV31" s="788" t="s">
        <v>8271</v>
      </c>
      <c r="KAW31" s="788" t="s">
        <v>8272</v>
      </c>
      <c r="KAX31" s="788" t="s">
        <v>8273</v>
      </c>
      <c r="KAY31" s="788" t="s">
        <v>8274</v>
      </c>
      <c r="KAZ31" s="788" t="s">
        <v>8275</v>
      </c>
      <c r="KBA31" s="788" t="s">
        <v>8276</v>
      </c>
      <c r="KBB31" s="788" t="s">
        <v>8277</v>
      </c>
      <c r="KBC31" s="788" t="s">
        <v>8278</v>
      </c>
      <c r="KBD31" s="788" t="s">
        <v>8279</v>
      </c>
      <c r="KBE31" s="788" t="s">
        <v>8280</v>
      </c>
      <c r="KBF31" s="788" t="s">
        <v>8281</v>
      </c>
      <c r="KBG31" s="788" t="s">
        <v>8282</v>
      </c>
      <c r="KBH31" s="788" t="s">
        <v>8283</v>
      </c>
      <c r="KBI31" s="788" t="s">
        <v>8284</v>
      </c>
      <c r="KBJ31" s="788" t="s">
        <v>8285</v>
      </c>
      <c r="KBK31" s="788" t="s">
        <v>8286</v>
      </c>
      <c r="KBL31" s="788" t="s">
        <v>8287</v>
      </c>
      <c r="KBM31" s="788" t="s">
        <v>8288</v>
      </c>
      <c r="KBN31" s="788" t="s">
        <v>8289</v>
      </c>
      <c r="KBO31" s="788" t="s">
        <v>8290</v>
      </c>
      <c r="KBP31" s="788" t="s">
        <v>8291</v>
      </c>
      <c r="KBQ31" s="788" t="s">
        <v>8292</v>
      </c>
      <c r="KBR31" s="788" t="s">
        <v>8293</v>
      </c>
      <c r="KBS31" s="788" t="s">
        <v>8294</v>
      </c>
      <c r="KBT31" s="788" t="s">
        <v>8295</v>
      </c>
      <c r="KBU31" s="788" t="s">
        <v>8296</v>
      </c>
      <c r="KBV31" s="788" t="s">
        <v>8297</v>
      </c>
      <c r="KBW31" s="788" t="s">
        <v>8298</v>
      </c>
      <c r="KBX31" s="788" t="s">
        <v>8299</v>
      </c>
      <c r="KBY31" s="788" t="s">
        <v>8300</v>
      </c>
      <c r="KBZ31" s="788" t="s">
        <v>8301</v>
      </c>
      <c r="KCA31" s="788" t="s">
        <v>8302</v>
      </c>
      <c r="KCB31" s="788" t="s">
        <v>8303</v>
      </c>
      <c r="KCC31" s="788" t="s">
        <v>8304</v>
      </c>
      <c r="KCD31" s="788" t="s">
        <v>8305</v>
      </c>
      <c r="KCE31" s="788" t="s">
        <v>8306</v>
      </c>
      <c r="KCF31" s="788" t="s">
        <v>8307</v>
      </c>
      <c r="KCG31" s="788" t="s">
        <v>8308</v>
      </c>
      <c r="KCH31" s="788" t="s">
        <v>8309</v>
      </c>
      <c r="KCI31" s="788" t="s">
        <v>8310</v>
      </c>
      <c r="KCJ31" s="788" t="s">
        <v>8311</v>
      </c>
      <c r="KCK31" s="788" t="s">
        <v>8312</v>
      </c>
      <c r="KCL31" s="788" t="s">
        <v>8313</v>
      </c>
      <c r="KCM31" s="788" t="s">
        <v>8314</v>
      </c>
      <c r="KCN31" s="788" t="s">
        <v>8315</v>
      </c>
      <c r="KCO31" s="788" t="s">
        <v>8316</v>
      </c>
      <c r="KCP31" s="788" t="s">
        <v>8317</v>
      </c>
      <c r="KCQ31" s="788" t="s">
        <v>8318</v>
      </c>
      <c r="KCR31" s="788" t="s">
        <v>8319</v>
      </c>
      <c r="KCS31" s="788" t="s">
        <v>8320</v>
      </c>
      <c r="KCT31" s="788" t="s">
        <v>8321</v>
      </c>
      <c r="KCU31" s="788" t="s">
        <v>8322</v>
      </c>
      <c r="KCV31" s="788" t="s">
        <v>8323</v>
      </c>
      <c r="KCW31" s="788" t="s">
        <v>8324</v>
      </c>
      <c r="KCX31" s="788" t="s">
        <v>8325</v>
      </c>
      <c r="KCY31" s="788" t="s">
        <v>8326</v>
      </c>
      <c r="KCZ31" s="788" t="s">
        <v>8327</v>
      </c>
      <c r="KDA31" s="788" t="s">
        <v>8328</v>
      </c>
      <c r="KDB31" s="788" t="s">
        <v>8329</v>
      </c>
      <c r="KDC31" s="788" t="s">
        <v>8330</v>
      </c>
      <c r="KDD31" s="788" t="s">
        <v>8331</v>
      </c>
      <c r="KDE31" s="788" t="s">
        <v>8332</v>
      </c>
      <c r="KDF31" s="788" t="s">
        <v>8333</v>
      </c>
      <c r="KDG31" s="788" t="s">
        <v>8334</v>
      </c>
      <c r="KDH31" s="788" t="s">
        <v>8335</v>
      </c>
      <c r="KDI31" s="788" t="s">
        <v>8336</v>
      </c>
      <c r="KDJ31" s="788" t="s">
        <v>8337</v>
      </c>
      <c r="KDK31" s="788" t="s">
        <v>8338</v>
      </c>
      <c r="KDL31" s="788" t="s">
        <v>8339</v>
      </c>
      <c r="KDM31" s="788" t="s">
        <v>8340</v>
      </c>
      <c r="KDN31" s="788" t="s">
        <v>8341</v>
      </c>
      <c r="KDO31" s="788" t="s">
        <v>8342</v>
      </c>
      <c r="KDP31" s="788" t="s">
        <v>8343</v>
      </c>
      <c r="KDQ31" s="788" t="s">
        <v>8344</v>
      </c>
      <c r="KDR31" s="788" t="s">
        <v>8345</v>
      </c>
      <c r="KDS31" s="788" t="s">
        <v>8346</v>
      </c>
      <c r="KDT31" s="788" t="s">
        <v>8347</v>
      </c>
      <c r="KDU31" s="788" t="s">
        <v>8348</v>
      </c>
      <c r="KDV31" s="788" t="s">
        <v>8349</v>
      </c>
      <c r="KDW31" s="788" t="s">
        <v>8350</v>
      </c>
      <c r="KDX31" s="788" t="s">
        <v>8351</v>
      </c>
      <c r="KDY31" s="788" t="s">
        <v>8352</v>
      </c>
      <c r="KDZ31" s="788" t="s">
        <v>8353</v>
      </c>
      <c r="KEA31" s="788" t="s">
        <v>8354</v>
      </c>
      <c r="KEB31" s="788" t="s">
        <v>8355</v>
      </c>
      <c r="KEC31" s="788" t="s">
        <v>8356</v>
      </c>
      <c r="KED31" s="788" t="s">
        <v>8357</v>
      </c>
      <c r="KEE31" s="788" t="s">
        <v>8358</v>
      </c>
      <c r="KEF31" s="788" t="s">
        <v>8359</v>
      </c>
      <c r="KEG31" s="788" t="s">
        <v>8360</v>
      </c>
      <c r="KEH31" s="788" t="s">
        <v>8361</v>
      </c>
      <c r="KEI31" s="788" t="s">
        <v>8362</v>
      </c>
      <c r="KEJ31" s="788" t="s">
        <v>8363</v>
      </c>
      <c r="KEK31" s="788" t="s">
        <v>8364</v>
      </c>
      <c r="KEL31" s="788" t="s">
        <v>8365</v>
      </c>
      <c r="KEM31" s="788" t="s">
        <v>8366</v>
      </c>
      <c r="KEN31" s="788" t="s">
        <v>8367</v>
      </c>
      <c r="KEO31" s="788" t="s">
        <v>8368</v>
      </c>
      <c r="KEP31" s="788" t="s">
        <v>8369</v>
      </c>
      <c r="KEQ31" s="788" t="s">
        <v>8370</v>
      </c>
      <c r="KER31" s="788" t="s">
        <v>8371</v>
      </c>
      <c r="KES31" s="788" t="s">
        <v>8372</v>
      </c>
      <c r="KET31" s="788" t="s">
        <v>8373</v>
      </c>
      <c r="KEU31" s="788" t="s">
        <v>8374</v>
      </c>
      <c r="KEV31" s="788" t="s">
        <v>8375</v>
      </c>
      <c r="KEW31" s="788" t="s">
        <v>8376</v>
      </c>
      <c r="KEX31" s="788" t="s">
        <v>8377</v>
      </c>
      <c r="KEY31" s="788" t="s">
        <v>8378</v>
      </c>
      <c r="KEZ31" s="788" t="s">
        <v>8379</v>
      </c>
      <c r="KFA31" s="788" t="s">
        <v>8380</v>
      </c>
      <c r="KFB31" s="788" t="s">
        <v>8381</v>
      </c>
      <c r="KFC31" s="788" t="s">
        <v>8382</v>
      </c>
      <c r="KFD31" s="788" t="s">
        <v>8383</v>
      </c>
      <c r="KFE31" s="788" t="s">
        <v>8384</v>
      </c>
      <c r="KFF31" s="788" t="s">
        <v>8385</v>
      </c>
      <c r="KFG31" s="788" t="s">
        <v>8386</v>
      </c>
      <c r="KFH31" s="788" t="s">
        <v>8387</v>
      </c>
      <c r="KFI31" s="788" t="s">
        <v>8388</v>
      </c>
      <c r="KFJ31" s="788" t="s">
        <v>8389</v>
      </c>
      <c r="KFK31" s="788" t="s">
        <v>8390</v>
      </c>
      <c r="KFL31" s="788" t="s">
        <v>8391</v>
      </c>
      <c r="KFM31" s="788" t="s">
        <v>8392</v>
      </c>
      <c r="KFN31" s="788" t="s">
        <v>8393</v>
      </c>
      <c r="KFO31" s="788" t="s">
        <v>8394</v>
      </c>
      <c r="KFP31" s="788" t="s">
        <v>8395</v>
      </c>
      <c r="KFQ31" s="788" t="s">
        <v>8396</v>
      </c>
      <c r="KFR31" s="788" t="s">
        <v>8397</v>
      </c>
      <c r="KFS31" s="788" t="s">
        <v>8398</v>
      </c>
      <c r="KFT31" s="788" t="s">
        <v>8399</v>
      </c>
      <c r="KFU31" s="788" t="s">
        <v>8400</v>
      </c>
      <c r="KFV31" s="788" t="s">
        <v>8401</v>
      </c>
      <c r="KFW31" s="788" t="s">
        <v>8402</v>
      </c>
      <c r="KFX31" s="788" t="s">
        <v>8403</v>
      </c>
      <c r="KFY31" s="788" t="s">
        <v>8404</v>
      </c>
      <c r="KFZ31" s="788" t="s">
        <v>8405</v>
      </c>
      <c r="KGA31" s="788" t="s">
        <v>8406</v>
      </c>
      <c r="KGB31" s="788" t="s">
        <v>8407</v>
      </c>
      <c r="KGC31" s="788" t="s">
        <v>8408</v>
      </c>
      <c r="KGD31" s="788" t="s">
        <v>8409</v>
      </c>
      <c r="KGE31" s="788" t="s">
        <v>8410</v>
      </c>
      <c r="KGF31" s="788" t="s">
        <v>8411</v>
      </c>
      <c r="KGG31" s="788" t="s">
        <v>8412</v>
      </c>
      <c r="KGH31" s="788" t="s">
        <v>8413</v>
      </c>
      <c r="KGI31" s="788" t="s">
        <v>8414</v>
      </c>
      <c r="KGJ31" s="788" t="s">
        <v>8415</v>
      </c>
      <c r="KGK31" s="788" t="s">
        <v>8416</v>
      </c>
      <c r="KGL31" s="788" t="s">
        <v>8417</v>
      </c>
      <c r="KGM31" s="788" t="s">
        <v>8418</v>
      </c>
      <c r="KGN31" s="788" t="s">
        <v>8419</v>
      </c>
      <c r="KGO31" s="788" t="s">
        <v>8420</v>
      </c>
      <c r="KGP31" s="788" t="s">
        <v>8421</v>
      </c>
      <c r="KGQ31" s="788" t="s">
        <v>8422</v>
      </c>
      <c r="KGR31" s="788" t="s">
        <v>8423</v>
      </c>
      <c r="KGS31" s="788" t="s">
        <v>8424</v>
      </c>
      <c r="KGT31" s="788" t="s">
        <v>8425</v>
      </c>
      <c r="KGU31" s="788" t="s">
        <v>8426</v>
      </c>
      <c r="KGV31" s="788" t="s">
        <v>8427</v>
      </c>
      <c r="KGW31" s="788" t="s">
        <v>8428</v>
      </c>
      <c r="KGX31" s="788" t="s">
        <v>8429</v>
      </c>
      <c r="KGY31" s="788" t="s">
        <v>8430</v>
      </c>
      <c r="KGZ31" s="788" t="s">
        <v>8431</v>
      </c>
      <c r="KHA31" s="788" t="s">
        <v>8432</v>
      </c>
      <c r="KHB31" s="788" t="s">
        <v>8433</v>
      </c>
      <c r="KHC31" s="788" t="s">
        <v>8434</v>
      </c>
      <c r="KHD31" s="788" t="s">
        <v>8435</v>
      </c>
      <c r="KHE31" s="788" t="s">
        <v>8436</v>
      </c>
      <c r="KHF31" s="788" t="s">
        <v>8437</v>
      </c>
      <c r="KHG31" s="788" t="s">
        <v>8438</v>
      </c>
      <c r="KHH31" s="788" t="s">
        <v>8439</v>
      </c>
      <c r="KHI31" s="788" t="s">
        <v>8440</v>
      </c>
      <c r="KHJ31" s="788" t="s">
        <v>8441</v>
      </c>
      <c r="KHK31" s="788" t="s">
        <v>8442</v>
      </c>
      <c r="KHL31" s="788" t="s">
        <v>8443</v>
      </c>
      <c r="KHM31" s="788" t="s">
        <v>8444</v>
      </c>
      <c r="KHN31" s="788" t="s">
        <v>8445</v>
      </c>
      <c r="KHO31" s="788" t="s">
        <v>8446</v>
      </c>
      <c r="KHP31" s="788" t="s">
        <v>8447</v>
      </c>
      <c r="KHQ31" s="788" t="s">
        <v>8448</v>
      </c>
      <c r="KHR31" s="788" t="s">
        <v>8449</v>
      </c>
      <c r="KHS31" s="788" t="s">
        <v>8450</v>
      </c>
      <c r="KHT31" s="788" t="s">
        <v>8451</v>
      </c>
      <c r="KHU31" s="788" t="s">
        <v>8452</v>
      </c>
      <c r="KHV31" s="788" t="s">
        <v>8453</v>
      </c>
      <c r="KHW31" s="788" t="s">
        <v>8454</v>
      </c>
      <c r="KHX31" s="788" t="s">
        <v>8455</v>
      </c>
      <c r="KHY31" s="788" t="s">
        <v>8456</v>
      </c>
      <c r="KHZ31" s="788" t="s">
        <v>8457</v>
      </c>
      <c r="KIA31" s="788" t="s">
        <v>8458</v>
      </c>
      <c r="KIB31" s="788" t="s">
        <v>8459</v>
      </c>
      <c r="KIC31" s="788" t="s">
        <v>8460</v>
      </c>
      <c r="KID31" s="788" t="s">
        <v>8461</v>
      </c>
      <c r="KIE31" s="788" t="s">
        <v>8462</v>
      </c>
      <c r="KIF31" s="788" t="s">
        <v>8463</v>
      </c>
      <c r="KIG31" s="788" t="s">
        <v>8464</v>
      </c>
      <c r="KIH31" s="788" t="s">
        <v>8465</v>
      </c>
      <c r="KII31" s="788" t="s">
        <v>8466</v>
      </c>
      <c r="KIJ31" s="788" t="s">
        <v>8467</v>
      </c>
      <c r="KIK31" s="788" t="s">
        <v>8468</v>
      </c>
      <c r="KIL31" s="788" t="s">
        <v>8469</v>
      </c>
      <c r="KIM31" s="788" t="s">
        <v>8470</v>
      </c>
      <c r="KIN31" s="788" t="s">
        <v>8471</v>
      </c>
      <c r="KIO31" s="788" t="s">
        <v>8472</v>
      </c>
      <c r="KIP31" s="788" t="s">
        <v>8473</v>
      </c>
      <c r="KIQ31" s="788" t="s">
        <v>8474</v>
      </c>
      <c r="KIR31" s="788" t="s">
        <v>8475</v>
      </c>
      <c r="KIS31" s="788" t="s">
        <v>8476</v>
      </c>
      <c r="KIT31" s="788" t="s">
        <v>8477</v>
      </c>
      <c r="KIU31" s="788" t="s">
        <v>8478</v>
      </c>
      <c r="KIV31" s="788" t="s">
        <v>8479</v>
      </c>
      <c r="KIW31" s="788" t="s">
        <v>8480</v>
      </c>
      <c r="KIX31" s="788" t="s">
        <v>8481</v>
      </c>
      <c r="KIY31" s="788" t="s">
        <v>8482</v>
      </c>
      <c r="KIZ31" s="788" t="s">
        <v>8483</v>
      </c>
      <c r="KJA31" s="788" t="s">
        <v>8484</v>
      </c>
      <c r="KJB31" s="788" t="s">
        <v>8485</v>
      </c>
      <c r="KJC31" s="788" t="s">
        <v>8486</v>
      </c>
      <c r="KJD31" s="788" t="s">
        <v>8487</v>
      </c>
      <c r="KJE31" s="788" t="s">
        <v>8488</v>
      </c>
      <c r="KJF31" s="788" t="s">
        <v>8489</v>
      </c>
      <c r="KJG31" s="788" t="s">
        <v>8490</v>
      </c>
      <c r="KJH31" s="788" t="s">
        <v>8491</v>
      </c>
      <c r="KJI31" s="788" t="s">
        <v>8492</v>
      </c>
      <c r="KJJ31" s="788" t="s">
        <v>8493</v>
      </c>
      <c r="KJK31" s="788" t="s">
        <v>8494</v>
      </c>
      <c r="KJL31" s="788" t="s">
        <v>8495</v>
      </c>
      <c r="KJM31" s="788" t="s">
        <v>8496</v>
      </c>
      <c r="KJN31" s="788" t="s">
        <v>8497</v>
      </c>
      <c r="KJO31" s="788" t="s">
        <v>8498</v>
      </c>
      <c r="KJP31" s="788" t="s">
        <v>8499</v>
      </c>
      <c r="KJQ31" s="788" t="s">
        <v>8500</v>
      </c>
      <c r="KJR31" s="788" t="s">
        <v>8501</v>
      </c>
      <c r="KJS31" s="788" t="s">
        <v>8502</v>
      </c>
      <c r="KJT31" s="788" t="s">
        <v>8503</v>
      </c>
      <c r="KJU31" s="788" t="s">
        <v>8504</v>
      </c>
      <c r="KJV31" s="788" t="s">
        <v>8505</v>
      </c>
      <c r="KJW31" s="788" t="s">
        <v>8506</v>
      </c>
      <c r="KJX31" s="788" t="s">
        <v>8507</v>
      </c>
      <c r="KJY31" s="788" t="s">
        <v>8508</v>
      </c>
      <c r="KJZ31" s="788" t="s">
        <v>8509</v>
      </c>
      <c r="KKA31" s="788" t="s">
        <v>8510</v>
      </c>
      <c r="KKB31" s="788" t="s">
        <v>8511</v>
      </c>
      <c r="KKC31" s="788" t="s">
        <v>8512</v>
      </c>
      <c r="KKD31" s="788" t="s">
        <v>8513</v>
      </c>
      <c r="KKE31" s="788" t="s">
        <v>8514</v>
      </c>
      <c r="KKF31" s="788" t="s">
        <v>8515</v>
      </c>
      <c r="KKG31" s="788" t="s">
        <v>8516</v>
      </c>
      <c r="KKH31" s="788" t="s">
        <v>8517</v>
      </c>
      <c r="KKI31" s="788" t="s">
        <v>8518</v>
      </c>
      <c r="KKJ31" s="788" t="s">
        <v>8519</v>
      </c>
      <c r="KKK31" s="788" t="s">
        <v>8520</v>
      </c>
      <c r="KKL31" s="788" t="s">
        <v>8521</v>
      </c>
      <c r="KKM31" s="788" t="s">
        <v>8522</v>
      </c>
      <c r="KKN31" s="788" t="s">
        <v>8523</v>
      </c>
      <c r="KKO31" s="788" t="s">
        <v>8524</v>
      </c>
      <c r="KKP31" s="788" t="s">
        <v>8525</v>
      </c>
      <c r="KKQ31" s="788" t="s">
        <v>8526</v>
      </c>
      <c r="KKR31" s="788" t="s">
        <v>8527</v>
      </c>
      <c r="KKS31" s="788" t="s">
        <v>8528</v>
      </c>
      <c r="KKT31" s="788" t="s">
        <v>8529</v>
      </c>
      <c r="KKU31" s="788" t="s">
        <v>8530</v>
      </c>
      <c r="KKV31" s="788" t="s">
        <v>8531</v>
      </c>
      <c r="KKW31" s="788" t="s">
        <v>8532</v>
      </c>
      <c r="KKX31" s="788" t="s">
        <v>8533</v>
      </c>
      <c r="KKY31" s="788" t="s">
        <v>8534</v>
      </c>
      <c r="KKZ31" s="788" t="s">
        <v>8535</v>
      </c>
      <c r="KLA31" s="788" t="s">
        <v>8536</v>
      </c>
      <c r="KLB31" s="788" t="s">
        <v>8537</v>
      </c>
      <c r="KLC31" s="788" t="s">
        <v>8538</v>
      </c>
      <c r="KLD31" s="788" t="s">
        <v>8539</v>
      </c>
      <c r="KLE31" s="788" t="s">
        <v>8540</v>
      </c>
      <c r="KLF31" s="788" t="s">
        <v>8541</v>
      </c>
      <c r="KLG31" s="788" t="s">
        <v>8542</v>
      </c>
      <c r="KLH31" s="788" t="s">
        <v>8543</v>
      </c>
      <c r="KLI31" s="788" t="s">
        <v>8544</v>
      </c>
      <c r="KLJ31" s="788" t="s">
        <v>8545</v>
      </c>
      <c r="KLK31" s="788" t="s">
        <v>8546</v>
      </c>
      <c r="KLL31" s="788" t="s">
        <v>8547</v>
      </c>
      <c r="KLM31" s="788" t="s">
        <v>8548</v>
      </c>
      <c r="KLN31" s="788" t="s">
        <v>8549</v>
      </c>
      <c r="KLO31" s="788" t="s">
        <v>8550</v>
      </c>
      <c r="KLP31" s="788" t="s">
        <v>8551</v>
      </c>
      <c r="KLQ31" s="788" t="s">
        <v>8552</v>
      </c>
      <c r="KLR31" s="788" t="s">
        <v>8553</v>
      </c>
      <c r="KLS31" s="788" t="s">
        <v>8554</v>
      </c>
      <c r="KLT31" s="788" t="s">
        <v>8555</v>
      </c>
      <c r="KLU31" s="788" t="s">
        <v>8556</v>
      </c>
      <c r="KLV31" s="788" t="s">
        <v>8557</v>
      </c>
      <c r="KLW31" s="788" t="s">
        <v>8558</v>
      </c>
      <c r="KLX31" s="788" t="s">
        <v>8559</v>
      </c>
      <c r="KLY31" s="788" t="s">
        <v>8560</v>
      </c>
      <c r="KLZ31" s="788" t="s">
        <v>8561</v>
      </c>
      <c r="KMA31" s="788" t="s">
        <v>8562</v>
      </c>
      <c r="KMB31" s="788" t="s">
        <v>8563</v>
      </c>
      <c r="KMC31" s="788" t="s">
        <v>8564</v>
      </c>
      <c r="KMD31" s="788" t="s">
        <v>8565</v>
      </c>
      <c r="KME31" s="788" t="s">
        <v>8566</v>
      </c>
      <c r="KMF31" s="788" t="s">
        <v>8567</v>
      </c>
      <c r="KMG31" s="788" t="s">
        <v>8568</v>
      </c>
      <c r="KMH31" s="788" t="s">
        <v>8569</v>
      </c>
      <c r="KMI31" s="788" t="s">
        <v>8570</v>
      </c>
      <c r="KMJ31" s="788" t="s">
        <v>8571</v>
      </c>
      <c r="KMK31" s="788" t="s">
        <v>8572</v>
      </c>
      <c r="KML31" s="788" t="s">
        <v>8573</v>
      </c>
      <c r="KMM31" s="788" t="s">
        <v>8574</v>
      </c>
      <c r="KMN31" s="788" t="s">
        <v>8575</v>
      </c>
      <c r="KMO31" s="788" t="s">
        <v>8576</v>
      </c>
      <c r="KMP31" s="788" t="s">
        <v>8577</v>
      </c>
      <c r="KMQ31" s="788" t="s">
        <v>8578</v>
      </c>
      <c r="KMR31" s="788" t="s">
        <v>8579</v>
      </c>
      <c r="KMS31" s="788" t="s">
        <v>8580</v>
      </c>
      <c r="KMT31" s="788" t="s">
        <v>8581</v>
      </c>
      <c r="KMU31" s="788" t="s">
        <v>8582</v>
      </c>
      <c r="KMV31" s="788" t="s">
        <v>8583</v>
      </c>
      <c r="KMW31" s="788" t="s">
        <v>8584</v>
      </c>
      <c r="KMX31" s="788" t="s">
        <v>8585</v>
      </c>
      <c r="KMY31" s="788" t="s">
        <v>8586</v>
      </c>
      <c r="KMZ31" s="788" t="s">
        <v>8587</v>
      </c>
      <c r="KNA31" s="788" t="s">
        <v>8588</v>
      </c>
      <c r="KNB31" s="788" t="s">
        <v>8589</v>
      </c>
      <c r="KNC31" s="788" t="s">
        <v>8590</v>
      </c>
      <c r="KND31" s="788" t="s">
        <v>8591</v>
      </c>
      <c r="KNE31" s="788" t="s">
        <v>8592</v>
      </c>
      <c r="KNF31" s="788" t="s">
        <v>8593</v>
      </c>
      <c r="KNG31" s="788" t="s">
        <v>8594</v>
      </c>
      <c r="KNH31" s="788" t="s">
        <v>8595</v>
      </c>
      <c r="KNI31" s="788" t="s">
        <v>8596</v>
      </c>
      <c r="KNJ31" s="788" t="s">
        <v>8597</v>
      </c>
      <c r="KNK31" s="788" t="s">
        <v>8598</v>
      </c>
      <c r="KNL31" s="788" t="s">
        <v>8599</v>
      </c>
      <c r="KNM31" s="788" t="s">
        <v>8600</v>
      </c>
      <c r="KNN31" s="788" t="s">
        <v>8601</v>
      </c>
      <c r="KNO31" s="788" t="s">
        <v>8602</v>
      </c>
      <c r="KNP31" s="788" t="s">
        <v>8603</v>
      </c>
      <c r="KNQ31" s="788" t="s">
        <v>8604</v>
      </c>
      <c r="KNR31" s="788" t="s">
        <v>8605</v>
      </c>
      <c r="KNS31" s="788" t="s">
        <v>8606</v>
      </c>
      <c r="KNT31" s="788" t="s">
        <v>8607</v>
      </c>
      <c r="KNU31" s="788" t="s">
        <v>8608</v>
      </c>
      <c r="KNV31" s="788" t="s">
        <v>8609</v>
      </c>
      <c r="KNW31" s="788" t="s">
        <v>8610</v>
      </c>
      <c r="KNX31" s="788" t="s">
        <v>8611</v>
      </c>
      <c r="KNY31" s="788" t="s">
        <v>8612</v>
      </c>
      <c r="KNZ31" s="788" t="s">
        <v>8613</v>
      </c>
      <c r="KOA31" s="788" t="s">
        <v>8614</v>
      </c>
      <c r="KOB31" s="788" t="s">
        <v>8615</v>
      </c>
      <c r="KOC31" s="788" t="s">
        <v>8616</v>
      </c>
      <c r="KOD31" s="788" t="s">
        <v>8617</v>
      </c>
      <c r="KOE31" s="788" t="s">
        <v>8618</v>
      </c>
      <c r="KOF31" s="788" t="s">
        <v>8619</v>
      </c>
      <c r="KOG31" s="788" t="s">
        <v>8620</v>
      </c>
      <c r="KOH31" s="788" t="s">
        <v>8621</v>
      </c>
      <c r="KOI31" s="788" t="s">
        <v>8622</v>
      </c>
      <c r="KOJ31" s="788" t="s">
        <v>8623</v>
      </c>
      <c r="KOK31" s="788" t="s">
        <v>8624</v>
      </c>
      <c r="KOL31" s="788" t="s">
        <v>8625</v>
      </c>
      <c r="KOM31" s="788" t="s">
        <v>8626</v>
      </c>
      <c r="KON31" s="788" t="s">
        <v>8627</v>
      </c>
      <c r="KOO31" s="788" t="s">
        <v>8628</v>
      </c>
      <c r="KOP31" s="788" t="s">
        <v>8629</v>
      </c>
      <c r="KOQ31" s="788" t="s">
        <v>8630</v>
      </c>
      <c r="KOR31" s="788" t="s">
        <v>8631</v>
      </c>
      <c r="KOS31" s="788" t="s">
        <v>8632</v>
      </c>
      <c r="KOT31" s="788" t="s">
        <v>8633</v>
      </c>
      <c r="KOU31" s="788" t="s">
        <v>8634</v>
      </c>
      <c r="KOV31" s="788" t="s">
        <v>8635</v>
      </c>
      <c r="KOW31" s="788" t="s">
        <v>8636</v>
      </c>
      <c r="KOX31" s="788" t="s">
        <v>8637</v>
      </c>
      <c r="KOY31" s="788" t="s">
        <v>8638</v>
      </c>
      <c r="KOZ31" s="788" t="s">
        <v>8639</v>
      </c>
      <c r="KPA31" s="788" t="s">
        <v>8640</v>
      </c>
      <c r="KPB31" s="788" t="s">
        <v>8641</v>
      </c>
      <c r="KPC31" s="788" t="s">
        <v>8642</v>
      </c>
      <c r="KPD31" s="788" t="s">
        <v>8643</v>
      </c>
      <c r="KPE31" s="788" t="s">
        <v>8644</v>
      </c>
      <c r="KPF31" s="788" t="s">
        <v>8645</v>
      </c>
      <c r="KPG31" s="788" t="s">
        <v>8646</v>
      </c>
      <c r="KPH31" s="788" t="s">
        <v>8647</v>
      </c>
      <c r="KPI31" s="788" t="s">
        <v>8648</v>
      </c>
      <c r="KPJ31" s="788" t="s">
        <v>8649</v>
      </c>
      <c r="KPK31" s="788" t="s">
        <v>8650</v>
      </c>
      <c r="KPL31" s="788" t="s">
        <v>8651</v>
      </c>
      <c r="KPM31" s="788" t="s">
        <v>8652</v>
      </c>
      <c r="KPN31" s="788" t="s">
        <v>8653</v>
      </c>
      <c r="KPO31" s="788" t="s">
        <v>8654</v>
      </c>
      <c r="KPP31" s="788" t="s">
        <v>8655</v>
      </c>
      <c r="KPQ31" s="788" t="s">
        <v>8656</v>
      </c>
      <c r="KPR31" s="788" t="s">
        <v>8657</v>
      </c>
      <c r="KPS31" s="788" t="s">
        <v>8658</v>
      </c>
      <c r="KPT31" s="788" t="s">
        <v>8659</v>
      </c>
      <c r="KPU31" s="788" t="s">
        <v>8660</v>
      </c>
      <c r="KPV31" s="788" t="s">
        <v>8661</v>
      </c>
      <c r="KPW31" s="788" t="s">
        <v>8662</v>
      </c>
      <c r="KPX31" s="788" t="s">
        <v>8663</v>
      </c>
      <c r="KPY31" s="788" t="s">
        <v>8664</v>
      </c>
      <c r="KPZ31" s="788" t="s">
        <v>8665</v>
      </c>
      <c r="KQA31" s="788" t="s">
        <v>8666</v>
      </c>
      <c r="KQB31" s="788" t="s">
        <v>8667</v>
      </c>
      <c r="KQC31" s="788" t="s">
        <v>8668</v>
      </c>
      <c r="KQD31" s="788" t="s">
        <v>8669</v>
      </c>
      <c r="KQE31" s="788" t="s">
        <v>8670</v>
      </c>
      <c r="KQF31" s="788" t="s">
        <v>8671</v>
      </c>
      <c r="KQG31" s="788" t="s">
        <v>8672</v>
      </c>
      <c r="KQH31" s="788" t="s">
        <v>8673</v>
      </c>
      <c r="KQI31" s="788" t="s">
        <v>8674</v>
      </c>
      <c r="KQJ31" s="788" t="s">
        <v>8675</v>
      </c>
      <c r="KQK31" s="788" t="s">
        <v>8676</v>
      </c>
      <c r="KQL31" s="788" t="s">
        <v>8677</v>
      </c>
      <c r="KQM31" s="788" t="s">
        <v>8678</v>
      </c>
      <c r="KQN31" s="788" t="s">
        <v>8679</v>
      </c>
      <c r="KQO31" s="788" t="s">
        <v>8680</v>
      </c>
      <c r="KQP31" s="788" t="s">
        <v>8681</v>
      </c>
      <c r="KQQ31" s="788" t="s">
        <v>8682</v>
      </c>
      <c r="KQR31" s="788" t="s">
        <v>8683</v>
      </c>
      <c r="KQS31" s="788" t="s">
        <v>8684</v>
      </c>
      <c r="KQT31" s="788" t="s">
        <v>8685</v>
      </c>
      <c r="KQU31" s="788" t="s">
        <v>8686</v>
      </c>
      <c r="KQV31" s="788" t="s">
        <v>8687</v>
      </c>
      <c r="KQW31" s="788" t="s">
        <v>8688</v>
      </c>
      <c r="KQX31" s="788" t="s">
        <v>8689</v>
      </c>
      <c r="KQY31" s="788" t="s">
        <v>8690</v>
      </c>
      <c r="KQZ31" s="788" t="s">
        <v>8691</v>
      </c>
      <c r="KRA31" s="788" t="s">
        <v>8692</v>
      </c>
      <c r="KRB31" s="788" t="s">
        <v>8693</v>
      </c>
      <c r="KRC31" s="788" t="s">
        <v>8694</v>
      </c>
      <c r="KRD31" s="788" t="s">
        <v>8695</v>
      </c>
      <c r="KRE31" s="788" t="s">
        <v>8696</v>
      </c>
      <c r="KRF31" s="788" t="s">
        <v>8697</v>
      </c>
      <c r="KRG31" s="788" t="s">
        <v>8698</v>
      </c>
      <c r="KRH31" s="788" t="s">
        <v>8699</v>
      </c>
      <c r="KRI31" s="788" t="s">
        <v>8700</v>
      </c>
      <c r="KRJ31" s="788" t="s">
        <v>8701</v>
      </c>
      <c r="KRK31" s="788" t="s">
        <v>8702</v>
      </c>
      <c r="KRL31" s="788" t="s">
        <v>8703</v>
      </c>
      <c r="KRM31" s="788" t="s">
        <v>8704</v>
      </c>
      <c r="KRN31" s="788" t="s">
        <v>8705</v>
      </c>
      <c r="KRO31" s="788" t="s">
        <v>8706</v>
      </c>
      <c r="KRP31" s="788" t="s">
        <v>8707</v>
      </c>
      <c r="KRQ31" s="788" t="s">
        <v>8708</v>
      </c>
      <c r="KRR31" s="788" t="s">
        <v>8709</v>
      </c>
      <c r="KRS31" s="788" t="s">
        <v>8710</v>
      </c>
      <c r="KRT31" s="788" t="s">
        <v>8711</v>
      </c>
      <c r="KRU31" s="788" t="s">
        <v>8712</v>
      </c>
      <c r="KRV31" s="788" t="s">
        <v>8713</v>
      </c>
      <c r="KRW31" s="788" t="s">
        <v>8714</v>
      </c>
      <c r="KRX31" s="788" t="s">
        <v>8715</v>
      </c>
      <c r="KRY31" s="788" t="s">
        <v>8716</v>
      </c>
      <c r="KRZ31" s="788" t="s">
        <v>8717</v>
      </c>
      <c r="KSA31" s="788" t="s">
        <v>8718</v>
      </c>
      <c r="KSB31" s="788" t="s">
        <v>8719</v>
      </c>
      <c r="KSC31" s="788" t="s">
        <v>8720</v>
      </c>
      <c r="KSD31" s="788" t="s">
        <v>8721</v>
      </c>
      <c r="KSE31" s="788" t="s">
        <v>8722</v>
      </c>
      <c r="KSF31" s="788" t="s">
        <v>8723</v>
      </c>
      <c r="KSG31" s="788" t="s">
        <v>8724</v>
      </c>
      <c r="KSH31" s="788" t="s">
        <v>8725</v>
      </c>
      <c r="KSI31" s="788" t="s">
        <v>8726</v>
      </c>
      <c r="KSJ31" s="788" t="s">
        <v>8727</v>
      </c>
      <c r="KSK31" s="788" t="s">
        <v>8728</v>
      </c>
      <c r="KSL31" s="788" t="s">
        <v>8729</v>
      </c>
      <c r="KSM31" s="788" t="s">
        <v>8730</v>
      </c>
      <c r="KSN31" s="788" t="s">
        <v>8731</v>
      </c>
      <c r="KSO31" s="788" t="s">
        <v>8732</v>
      </c>
      <c r="KSP31" s="788" t="s">
        <v>8733</v>
      </c>
      <c r="KSQ31" s="788" t="s">
        <v>8734</v>
      </c>
      <c r="KSR31" s="788" t="s">
        <v>8735</v>
      </c>
      <c r="KSS31" s="788" t="s">
        <v>8736</v>
      </c>
      <c r="KST31" s="788" t="s">
        <v>8737</v>
      </c>
      <c r="KSU31" s="788" t="s">
        <v>8738</v>
      </c>
      <c r="KSV31" s="788" t="s">
        <v>8739</v>
      </c>
      <c r="KSW31" s="788" t="s">
        <v>8740</v>
      </c>
      <c r="KSX31" s="788" t="s">
        <v>8741</v>
      </c>
      <c r="KSY31" s="788" t="s">
        <v>8742</v>
      </c>
      <c r="KSZ31" s="788" t="s">
        <v>8743</v>
      </c>
      <c r="KTA31" s="788" t="s">
        <v>8744</v>
      </c>
      <c r="KTB31" s="788" t="s">
        <v>8745</v>
      </c>
      <c r="KTC31" s="788" t="s">
        <v>8746</v>
      </c>
      <c r="KTD31" s="788" t="s">
        <v>8747</v>
      </c>
      <c r="KTE31" s="788" t="s">
        <v>8748</v>
      </c>
      <c r="KTF31" s="788" t="s">
        <v>8749</v>
      </c>
      <c r="KTG31" s="788" t="s">
        <v>8750</v>
      </c>
      <c r="KTH31" s="788" t="s">
        <v>8751</v>
      </c>
      <c r="KTI31" s="788" t="s">
        <v>8752</v>
      </c>
      <c r="KTJ31" s="788" t="s">
        <v>8753</v>
      </c>
      <c r="KTK31" s="788" t="s">
        <v>8754</v>
      </c>
      <c r="KTL31" s="788" t="s">
        <v>8755</v>
      </c>
      <c r="KTM31" s="788" t="s">
        <v>8756</v>
      </c>
      <c r="KTN31" s="788" t="s">
        <v>8757</v>
      </c>
      <c r="KTO31" s="788" t="s">
        <v>8758</v>
      </c>
      <c r="KTP31" s="788" t="s">
        <v>8759</v>
      </c>
      <c r="KTQ31" s="788" t="s">
        <v>8760</v>
      </c>
      <c r="KTR31" s="788" t="s">
        <v>8761</v>
      </c>
      <c r="KTS31" s="788" t="s">
        <v>8762</v>
      </c>
      <c r="KTT31" s="788" t="s">
        <v>8763</v>
      </c>
      <c r="KTU31" s="788" t="s">
        <v>8764</v>
      </c>
      <c r="KTV31" s="788" t="s">
        <v>8765</v>
      </c>
      <c r="KTW31" s="788" t="s">
        <v>8766</v>
      </c>
      <c r="KTX31" s="788" t="s">
        <v>8767</v>
      </c>
      <c r="KTY31" s="788" t="s">
        <v>8768</v>
      </c>
      <c r="KTZ31" s="788" t="s">
        <v>8769</v>
      </c>
      <c r="KUA31" s="788" t="s">
        <v>8770</v>
      </c>
      <c r="KUB31" s="788" t="s">
        <v>8771</v>
      </c>
      <c r="KUC31" s="788" t="s">
        <v>8772</v>
      </c>
      <c r="KUD31" s="788" t="s">
        <v>8773</v>
      </c>
      <c r="KUE31" s="788" t="s">
        <v>8774</v>
      </c>
      <c r="KUF31" s="788" t="s">
        <v>8775</v>
      </c>
      <c r="KUG31" s="788" t="s">
        <v>8776</v>
      </c>
      <c r="KUH31" s="788" t="s">
        <v>8777</v>
      </c>
      <c r="KUI31" s="788" t="s">
        <v>8778</v>
      </c>
      <c r="KUJ31" s="788" t="s">
        <v>8779</v>
      </c>
      <c r="KUK31" s="788" t="s">
        <v>8780</v>
      </c>
      <c r="KUL31" s="788" t="s">
        <v>8781</v>
      </c>
      <c r="KUM31" s="788" t="s">
        <v>8782</v>
      </c>
      <c r="KUN31" s="788" t="s">
        <v>8783</v>
      </c>
      <c r="KUO31" s="788" t="s">
        <v>8784</v>
      </c>
      <c r="KUP31" s="788" t="s">
        <v>8785</v>
      </c>
      <c r="KUQ31" s="788" t="s">
        <v>8786</v>
      </c>
      <c r="KUR31" s="788" t="s">
        <v>8787</v>
      </c>
      <c r="KUS31" s="788" t="s">
        <v>8788</v>
      </c>
      <c r="KUT31" s="788" t="s">
        <v>8789</v>
      </c>
      <c r="KUU31" s="788" t="s">
        <v>8790</v>
      </c>
      <c r="KUV31" s="788" t="s">
        <v>8791</v>
      </c>
      <c r="KUW31" s="788" t="s">
        <v>8792</v>
      </c>
      <c r="KUX31" s="788" t="s">
        <v>8793</v>
      </c>
      <c r="KUY31" s="788" t="s">
        <v>8794</v>
      </c>
      <c r="KUZ31" s="788" t="s">
        <v>8795</v>
      </c>
      <c r="KVA31" s="788" t="s">
        <v>8796</v>
      </c>
      <c r="KVB31" s="788" t="s">
        <v>8797</v>
      </c>
      <c r="KVC31" s="788" t="s">
        <v>8798</v>
      </c>
      <c r="KVD31" s="788" t="s">
        <v>8799</v>
      </c>
      <c r="KVE31" s="788" t="s">
        <v>8800</v>
      </c>
      <c r="KVF31" s="788" t="s">
        <v>8801</v>
      </c>
      <c r="KVG31" s="788" t="s">
        <v>8802</v>
      </c>
      <c r="KVH31" s="788" t="s">
        <v>8803</v>
      </c>
      <c r="KVI31" s="788" t="s">
        <v>8804</v>
      </c>
      <c r="KVJ31" s="788" t="s">
        <v>8805</v>
      </c>
      <c r="KVK31" s="788" t="s">
        <v>8806</v>
      </c>
      <c r="KVL31" s="788" t="s">
        <v>8807</v>
      </c>
      <c r="KVM31" s="788" t="s">
        <v>8808</v>
      </c>
      <c r="KVN31" s="788" t="s">
        <v>8809</v>
      </c>
      <c r="KVO31" s="788" t="s">
        <v>8810</v>
      </c>
      <c r="KVP31" s="788" t="s">
        <v>8811</v>
      </c>
      <c r="KVQ31" s="788" t="s">
        <v>8812</v>
      </c>
      <c r="KVR31" s="788" t="s">
        <v>8813</v>
      </c>
      <c r="KVS31" s="788" t="s">
        <v>8814</v>
      </c>
      <c r="KVT31" s="788" t="s">
        <v>8815</v>
      </c>
      <c r="KVU31" s="788" t="s">
        <v>8816</v>
      </c>
      <c r="KVV31" s="788" t="s">
        <v>8817</v>
      </c>
      <c r="KVW31" s="788" t="s">
        <v>8818</v>
      </c>
      <c r="KVX31" s="788" t="s">
        <v>8819</v>
      </c>
      <c r="KVY31" s="788" t="s">
        <v>8820</v>
      </c>
      <c r="KVZ31" s="788" t="s">
        <v>8821</v>
      </c>
      <c r="KWA31" s="788" t="s">
        <v>8822</v>
      </c>
      <c r="KWB31" s="788" t="s">
        <v>8823</v>
      </c>
      <c r="KWC31" s="788" t="s">
        <v>8824</v>
      </c>
      <c r="KWD31" s="788" t="s">
        <v>8825</v>
      </c>
      <c r="KWE31" s="788" t="s">
        <v>8826</v>
      </c>
      <c r="KWF31" s="788" t="s">
        <v>8827</v>
      </c>
      <c r="KWG31" s="788" t="s">
        <v>8828</v>
      </c>
      <c r="KWH31" s="788" t="s">
        <v>8829</v>
      </c>
      <c r="KWI31" s="788" t="s">
        <v>8830</v>
      </c>
      <c r="KWJ31" s="788" t="s">
        <v>8831</v>
      </c>
      <c r="KWK31" s="788" t="s">
        <v>8832</v>
      </c>
      <c r="KWL31" s="788" t="s">
        <v>8833</v>
      </c>
      <c r="KWM31" s="788" t="s">
        <v>8834</v>
      </c>
      <c r="KWN31" s="788" t="s">
        <v>8835</v>
      </c>
      <c r="KWO31" s="788" t="s">
        <v>8836</v>
      </c>
      <c r="KWP31" s="788" t="s">
        <v>8837</v>
      </c>
      <c r="KWQ31" s="788" t="s">
        <v>8838</v>
      </c>
      <c r="KWR31" s="788" t="s">
        <v>8839</v>
      </c>
      <c r="KWS31" s="788" t="s">
        <v>8840</v>
      </c>
      <c r="KWT31" s="788" t="s">
        <v>8841</v>
      </c>
      <c r="KWU31" s="788" t="s">
        <v>8842</v>
      </c>
      <c r="KWV31" s="788" t="s">
        <v>8843</v>
      </c>
      <c r="KWW31" s="788" t="s">
        <v>8844</v>
      </c>
      <c r="KWX31" s="788" t="s">
        <v>8845</v>
      </c>
      <c r="KWY31" s="788" t="s">
        <v>8846</v>
      </c>
      <c r="KWZ31" s="788" t="s">
        <v>8847</v>
      </c>
      <c r="KXA31" s="788" t="s">
        <v>8848</v>
      </c>
      <c r="KXB31" s="788" t="s">
        <v>8849</v>
      </c>
      <c r="KXC31" s="788" t="s">
        <v>8850</v>
      </c>
      <c r="KXD31" s="788" t="s">
        <v>8851</v>
      </c>
      <c r="KXE31" s="788" t="s">
        <v>8852</v>
      </c>
      <c r="KXF31" s="788" t="s">
        <v>8853</v>
      </c>
      <c r="KXG31" s="788" t="s">
        <v>8854</v>
      </c>
      <c r="KXH31" s="788" t="s">
        <v>8855</v>
      </c>
      <c r="KXI31" s="788" t="s">
        <v>8856</v>
      </c>
      <c r="KXJ31" s="788" t="s">
        <v>8857</v>
      </c>
      <c r="KXK31" s="788" t="s">
        <v>8858</v>
      </c>
      <c r="KXL31" s="788" t="s">
        <v>8859</v>
      </c>
      <c r="KXM31" s="788" t="s">
        <v>8860</v>
      </c>
      <c r="KXN31" s="788" t="s">
        <v>8861</v>
      </c>
      <c r="KXO31" s="788" t="s">
        <v>8862</v>
      </c>
      <c r="KXP31" s="788" t="s">
        <v>8863</v>
      </c>
      <c r="KXQ31" s="788" t="s">
        <v>8864</v>
      </c>
      <c r="KXR31" s="788" t="s">
        <v>8865</v>
      </c>
      <c r="KXS31" s="788" t="s">
        <v>8866</v>
      </c>
      <c r="KXT31" s="788" t="s">
        <v>8867</v>
      </c>
      <c r="KXU31" s="788" t="s">
        <v>8868</v>
      </c>
      <c r="KXV31" s="788" t="s">
        <v>8869</v>
      </c>
      <c r="KXW31" s="788" t="s">
        <v>8870</v>
      </c>
      <c r="KXX31" s="788" t="s">
        <v>8871</v>
      </c>
      <c r="KXY31" s="788" t="s">
        <v>8872</v>
      </c>
      <c r="KXZ31" s="788" t="s">
        <v>8873</v>
      </c>
      <c r="KYA31" s="788" t="s">
        <v>8874</v>
      </c>
      <c r="KYB31" s="788" t="s">
        <v>8875</v>
      </c>
      <c r="KYC31" s="788" t="s">
        <v>8876</v>
      </c>
      <c r="KYD31" s="788" t="s">
        <v>8877</v>
      </c>
      <c r="KYE31" s="788" t="s">
        <v>8878</v>
      </c>
      <c r="KYF31" s="788" t="s">
        <v>8879</v>
      </c>
      <c r="KYG31" s="788" t="s">
        <v>8880</v>
      </c>
      <c r="KYH31" s="788" t="s">
        <v>8881</v>
      </c>
      <c r="KYI31" s="788" t="s">
        <v>8882</v>
      </c>
      <c r="KYJ31" s="788" t="s">
        <v>8883</v>
      </c>
      <c r="KYK31" s="788" t="s">
        <v>8884</v>
      </c>
      <c r="KYL31" s="788" t="s">
        <v>8885</v>
      </c>
      <c r="KYM31" s="788" t="s">
        <v>8886</v>
      </c>
      <c r="KYN31" s="788" t="s">
        <v>8887</v>
      </c>
      <c r="KYO31" s="788" t="s">
        <v>8888</v>
      </c>
      <c r="KYP31" s="788" t="s">
        <v>8889</v>
      </c>
      <c r="KYQ31" s="788" t="s">
        <v>8890</v>
      </c>
      <c r="KYR31" s="788" t="s">
        <v>8891</v>
      </c>
      <c r="KYS31" s="788" t="s">
        <v>8892</v>
      </c>
      <c r="KYT31" s="788" t="s">
        <v>8893</v>
      </c>
      <c r="KYU31" s="788" t="s">
        <v>8894</v>
      </c>
      <c r="KYV31" s="788" t="s">
        <v>8895</v>
      </c>
      <c r="KYW31" s="788" t="s">
        <v>8896</v>
      </c>
      <c r="KYX31" s="788" t="s">
        <v>8897</v>
      </c>
      <c r="KYY31" s="788" t="s">
        <v>8898</v>
      </c>
      <c r="KYZ31" s="788" t="s">
        <v>8899</v>
      </c>
      <c r="KZA31" s="788" t="s">
        <v>8900</v>
      </c>
      <c r="KZB31" s="788" t="s">
        <v>8901</v>
      </c>
      <c r="KZC31" s="788" t="s">
        <v>8902</v>
      </c>
      <c r="KZD31" s="788" t="s">
        <v>8903</v>
      </c>
      <c r="KZE31" s="788" t="s">
        <v>8904</v>
      </c>
      <c r="KZF31" s="788" t="s">
        <v>8905</v>
      </c>
      <c r="KZG31" s="788" t="s">
        <v>8906</v>
      </c>
      <c r="KZH31" s="788" t="s">
        <v>8907</v>
      </c>
      <c r="KZI31" s="788" t="s">
        <v>8908</v>
      </c>
      <c r="KZJ31" s="788" t="s">
        <v>8909</v>
      </c>
      <c r="KZK31" s="788" t="s">
        <v>8910</v>
      </c>
      <c r="KZL31" s="788" t="s">
        <v>8911</v>
      </c>
      <c r="KZM31" s="788" t="s">
        <v>8912</v>
      </c>
      <c r="KZN31" s="788" t="s">
        <v>8913</v>
      </c>
      <c r="KZO31" s="788" t="s">
        <v>8914</v>
      </c>
      <c r="KZP31" s="788" t="s">
        <v>8915</v>
      </c>
      <c r="KZQ31" s="788" t="s">
        <v>8916</v>
      </c>
      <c r="KZR31" s="788" t="s">
        <v>8917</v>
      </c>
      <c r="KZS31" s="788" t="s">
        <v>8918</v>
      </c>
      <c r="KZT31" s="788" t="s">
        <v>8919</v>
      </c>
      <c r="KZU31" s="788" t="s">
        <v>8920</v>
      </c>
      <c r="KZV31" s="788" t="s">
        <v>8921</v>
      </c>
      <c r="KZW31" s="788" t="s">
        <v>8922</v>
      </c>
      <c r="KZX31" s="788" t="s">
        <v>8923</v>
      </c>
      <c r="KZY31" s="788" t="s">
        <v>8924</v>
      </c>
      <c r="KZZ31" s="788" t="s">
        <v>8925</v>
      </c>
      <c r="LAA31" s="788" t="s">
        <v>8926</v>
      </c>
      <c r="LAB31" s="788" t="s">
        <v>8927</v>
      </c>
      <c r="LAC31" s="788" t="s">
        <v>8928</v>
      </c>
      <c r="LAD31" s="788" t="s">
        <v>8929</v>
      </c>
      <c r="LAE31" s="788" t="s">
        <v>8930</v>
      </c>
      <c r="LAF31" s="788" t="s">
        <v>8931</v>
      </c>
      <c r="LAG31" s="788" t="s">
        <v>8932</v>
      </c>
      <c r="LAH31" s="788" t="s">
        <v>8933</v>
      </c>
      <c r="LAI31" s="788" t="s">
        <v>8934</v>
      </c>
      <c r="LAJ31" s="788" t="s">
        <v>8935</v>
      </c>
      <c r="LAK31" s="788" t="s">
        <v>8936</v>
      </c>
      <c r="LAL31" s="788" t="s">
        <v>8937</v>
      </c>
      <c r="LAM31" s="788" t="s">
        <v>8938</v>
      </c>
      <c r="LAN31" s="788" t="s">
        <v>8939</v>
      </c>
      <c r="LAO31" s="788" t="s">
        <v>8940</v>
      </c>
      <c r="LAP31" s="788" t="s">
        <v>8941</v>
      </c>
      <c r="LAQ31" s="788" t="s">
        <v>8942</v>
      </c>
      <c r="LAR31" s="788" t="s">
        <v>8943</v>
      </c>
      <c r="LAS31" s="788" t="s">
        <v>8944</v>
      </c>
      <c r="LAT31" s="788" t="s">
        <v>8945</v>
      </c>
      <c r="LAU31" s="788" t="s">
        <v>8946</v>
      </c>
      <c r="LAV31" s="788" t="s">
        <v>8947</v>
      </c>
      <c r="LAW31" s="788" t="s">
        <v>8948</v>
      </c>
      <c r="LAX31" s="788" t="s">
        <v>8949</v>
      </c>
      <c r="LAY31" s="788" t="s">
        <v>8950</v>
      </c>
      <c r="LAZ31" s="788" t="s">
        <v>8951</v>
      </c>
      <c r="LBA31" s="788" t="s">
        <v>8952</v>
      </c>
      <c r="LBB31" s="788" t="s">
        <v>8953</v>
      </c>
      <c r="LBC31" s="788" t="s">
        <v>8954</v>
      </c>
      <c r="LBD31" s="788" t="s">
        <v>8955</v>
      </c>
      <c r="LBE31" s="788" t="s">
        <v>8956</v>
      </c>
      <c r="LBF31" s="788" t="s">
        <v>8957</v>
      </c>
      <c r="LBG31" s="788" t="s">
        <v>8958</v>
      </c>
      <c r="LBH31" s="788" t="s">
        <v>8959</v>
      </c>
      <c r="LBI31" s="788" t="s">
        <v>8960</v>
      </c>
      <c r="LBJ31" s="788" t="s">
        <v>8961</v>
      </c>
      <c r="LBK31" s="788" t="s">
        <v>8962</v>
      </c>
      <c r="LBL31" s="788" t="s">
        <v>8963</v>
      </c>
      <c r="LBM31" s="788" t="s">
        <v>8964</v>
      </c>
      <c r="LBN31" s="788" t="s">
        <v>8965</v>
      </c>
      <c r="LBO31" s="788" t="s">
        <v>8966</v>
      </c>
      <c r="LBP31" s="788" t="s">
        <v>8967</v>
      </c>
      <c r="LBQ31" s="788" t="s">
        <v>8968</v>
      </c>
      <c r="LBR31" s="788" t="s">
        <v>8969</v>
      </c>
      <c r="LBS31" s="788" t="s">
        <v>8970</v>
      </c>
      <c r="LBT31" s="788" t="s">
        <v>8971</v>
      </c>
      <c r="LBU31" s="788" t="s">
        <v>8972</v>
      </c>
      <c r="LBV31" s="788" t="s">
        <v>8973</v>
      </c>
      <c r="LBW31" s="788" t="s">
        <v>8974</v>
      </c>
      <c r="LBX31" s="788" t="s">
        <v>8975</v>
      </c>
      <c r="LBY31" s="788" t="s">
        <v>8976</v>
      </c>
      <c r="LBZ31" s="788" t="s">
        <v>8977</v>
      </c>
      <c r="LCA31" s="788" t="s">
        <v>8978</v>
      </c>
      <c r="LCB31" s="788" t="s">
        <v>8979</v>
      </c>
      <c r="LCC31" s="788" t="s">
        <v>8980</v>
      </c>
      <c r="LCD31" s="788" t="s">
        <v>8981</v>
      </c>
      <c r="LCE31" s="788" t="s">
        <v>8982</v>
      </c>
      <c r="LCF31" s="788" t="s">
        <v>8983</v>
      </c>
      <c r="LCG31" s="788" t="s">
        <v>8984</v>
      </c>
      <c r="LCH31" s="788" t="s">
        <v>8985</v>
      </c>
      <c r="LCI31" s="788" t="s">
        <v>8986</v>
      </c>
      <c r="LCJ31" s="788" t="s">
        <v>8987</v>
      </c>
      <c r="LCK31" s="788" t="s">
        <v>8988</v>
      </c>
      <c r="LCL31" s="788" t="s">
        <v>8989</v>
      </c>
      <c r="LCM31" s="788" t="s">
        <v>8990</v>
      </c>
      <c r="LCN31" s="788" t="s">
        <v>8991</v>
      </c>
      <c r="LCO31" s="788" t="s">
        <v>8992</v>
      </c>
      <c r="LCP31" s="788" t="s">
        <v>8993</v>
      </c>
      <c r="LCQ31" s="788" t="s">
        <v>8994</v>
      </c>
      <c r="LCR31" s="788" t="s">
        <v>8995</v>
      </c>
      <c r="LCS31" s="788" t="s">
        <v>8996</v>
      </c>
      <c r="LCT31" s="788" t="s">
        <v>8997</v>
      </c>
      <c r="LCU31" s="788" t="s">
        <v>8998</v>
      </c>
      <c r="LCV31" s="788" t="s">
        <v>8999</v>
      </c>
      <c r="LCW31" s="788" t="s">
        <v>9000</v>
      </c>
      <c r="LCX31" s="788" t="s">
        <v>9001</v>
      </c>
      <c r="LCY31" s="788" t="s">
        <v>9002</v>
      </c>
      <c r="LCZ31" s="788" t="s">
        <v>9003</v>
      </c>
      <c r="LDA31" s="788" t="s">
        <v>9004</v>
      </c>
      <c r="LDB31" s="788" t="s">
        <v>9005</v>
      </c>
      <c r="LDC31" s="788" t="s">
        <v>9006</v>
      </c>
      <c r="LDD31" s="788" t="s">
        <v>9007</v>
      </c>
      <c r="LDE31" s="788" t="s">
        <v>9008</v>
      </c>
      <c r="LDF31" s="788" t="s">
        <v>9009</v>
      </c>
      <c r="LDG31" s="788" t="s">
        <v>9010</v>
      </c>
      <c r="LDH31" s="788" t="s">
        <v>9011</v>
      </c>
      <c r="LDI31" s="788" t="s">
        <v>9012</v>
      </c>
      <c r="LDJ31" s="788" t="s">
        <v>9013</v>
      </c>
      <c r="LDK31" s="788" t="s">
        <v>9014</v>
      </c>
      <c r="LDL31" s="788" t="s">
        <v>9015</v>
      </c>
      <c r="LDM31" s="788" t="s">
        <v>9016</v>
      </c>
      <c r="LDN31" s="788" t="s">
        <v>9017</v>
      </c>
      <c r="LDO31" s="788" t="s">
        <v>9018</v>
      </c>
      <c r="LDP31" s="788" t="s">
        <v>9019</v>
      </c>
      <c r="LDQ31" s="788" t="s">
        <v>9020</v>
      </c>
      <c r="LDR31" s="788" t="s">
        <v>9021</v>
      </c>
      <c r="LDS31" s="788" t="s">
        <v>9022</v>
      </c>
      <c r="LDT31" s="788" t="s">
        <v>9023</v>
      </c>
      <c r="LDU31" s="788" t="s">
        <v>9024</v>
      </c>
      <c r="LDV31" s="788" t="s">
        <v>9025</v>
      </c>
      <c r="LDW31" s="788" t="s">
        <v>9026</v>
      </c>
      <c r="LDX31" s="788" t="s">
        <v>9027</v>
      </c>
      <c r="LDY31" s="788" t="s">
        <v>9028</v>
      </c>
      <c r="LDZ31" s="788" t="s">
        <v>9029</v>
      </c>
      <c r="LEA31" s="788" t="s">
        <v>9030</v>
      </c>
      <c r="LEB31" s="788" t="s">
        <v>9031</v>
      </c>
      <c r="LEC31" s="788" t="s">
        <v>9032</v>
      </c>
      <c r="LED31" s="788" t="s">
        <v>9033</v>
      </c>
      <c r="LEE31" s="788" t="s">
        <v>9034</v>
      </c>
      <c r="LEF31" s="788" t="s">
        <v>9035</v>
      </c>
      <c r="LEG31" s="788" t="s">
        <v>9036</v>
      </c>
      <c r="LEH31" s="788" t="s">
        <v>9037</v>
      </c>
      <c r="LEI31" s="788" t="s">
        <v>9038</v>
      </c>
      <c r="LEJ31" s="788" t="s">
        <v>9039</v>
      </c>
      <c r="LEK31" s="788" t="s">
        <v>9040</v>
      </c>
      <c r="LEL31" s="788" t="s">
        <v>9041</v>
      </c>
      <c r="LEM31" s="788" t="s">
        <v>9042</v>
      </c>
      <c r="LEN31" s="788" t="s">
        <v>9043</v>
      </c>
      <c r="LEO31" s="788" t="s">
        <v>9044</v>
      </c>
      <c r="LEP31" s="788" t="s">
        <v>9045</v>
      </c>
      <c r="LEQ31" s="788" t="s">
        <v>9046</v>
      </c>
      <c r="LER31" s="788" t="s">
        <v>9047</v>
      </c>
      <c r="LES31" s="788" t="s">
        <v>9048</v>
      </c>
      <c r="LET31" s="788" t="s">
        <v>9049</v>
      </c>
      <c r="LEU31" s="788" t="s">
        <v>9050</v>
      </c>
      <c r="LEV31" s="788" t="s">
        <v>9051</v>
      </c>
      <c r="LEW31" s="788" t="s">
        <v>9052</v>
      </c>
      <c r="LEX31" s="788" t="s">
        <v>9053</v>
      </c>
      <c r="LEY31" s="788" t="s">
        <v>9054</v>
      </c>
      <c r="LEZ31" s="788" t="s">
        <v>9055</v>
      </c>
      <c r="LFA31" s="788" t="s">
        <v>9056</v>
      </c>
      <c r="LFB31" s="788" t="s">
        <v>9057</v>
      </c>
      <c r="LFC31" s="788" t="s">
        <v>9058</v>
      </c>
      <c r="LFD31" s="788" t="s">
        <v>9059</v>
      </c>
      <c r="LFE31" s="788" t="s">
        <v>9060</v>
      </c>
      <c r="LFF31" s="788" t="s">
        <v>9061</v>
      </c>
      <c r="LFG31" s="788" t="s">
        <v>9062</v>
      </c>
      <c r="LFH31" s="788" t="s">
        <v>9063</v>
      </c>
      <c r="LFI31" s="788" t="s">
        <v>9064</v>
      </c>
      <c r="LFJ31" s="788" t="s">
        <v>9065</v>
      </c>
      <c r="LFK31" s="788" t="s">
        <v>9066</v>
      </c>
      <c r="LFL31" s="788" t="s">
        <v>9067</v>
      </c>
      <c r="LFM31" s="788" t="s">
        <v>9068</v>
      </c>
      <c r="LFN31" s="788" t="s">
        <v>9069</v>
      </c>
      <c r="LFO31" s="788" t="s">
        <v>9070</v>
      </c>
      <c r="LFP31" s="788" t="s">
        <v>9071</v>
      </c>
      <c r="LFQ31" s="788" t="s">
        <v>9072</v>
      </c>
      <c r="LFR31" s="788" t="s">
        <v>9073</v>
      </c>
      <c r="LFS31" s="788" t="s">
        <v>9074</v>
      </c>
      <c r="LFT31" s="788" t="s">
        <v>9075</v>
      </c>
      <c r="LFU31" s="788" t="s">
        <v>9076</v>
      </c>
      <c r="LFV31" s="788" t="s">
        <v>9077</v>
      </c>
      <c r="LFW31" s="788" t="s">
        <v>9078</v>
      </c>
      <c r="LFX31" s="788" t="s">
        <v>9079</v>
      </c>
      <c r="LFY31" s="788" t="s">
        <v>9080</v>
      </c>
      <c r="LFZ31" s="788" t="s">
        <v>9081</v>
      </c>
      <c r="LGA31" s="788" t="s">
        <v>9082</v>
      </c>
      <c r="LGB31" s="788" t="s">
        <v>9083</v>
      </c>
      <c r="LGC31" s="788" t="s">
        <v>9084</v>
      </c>
      <c r="LGD31" s="788" t="s">
        <v>9085</v>
      </c>
      <c r="LGE31" s="788" t="s">
        <v>9086</v>
      </c>
      <c r="LGF31" s="788" t="s">
        <v>9087</v>
      </c>
      <c r="LGG31" s="788" t="s">
        <v>9088</v>
      </c>
      <c r="LGH31" s="788" t="s">
        <v>9089</v>
      </c>
      <c r="LGI31" s="788" t="s">
        <v>9090</v>
      </c>
      <c r="LGJ31" s="788" t="s">
        <v>9091</v>
      </c>
      <c r="LGK31" s="788" t="s">
        <v>9092</v>
      </c>
      <c r="LGL31" s="788" t="s">
        <v>9093</v>
      </c>
      <c r="LGM31" s="788" t="s">
        <v>9094</v>
      </c>
      <c r="LGN31" s="788" t="s">
        <v>9095</v>
      </c>
      <c r="LGO31" s="788" t="s">
        <v>9096</v>
      </c>
      <c r="LGP31" s="788" t="s">
        <v>9097</v>
      </c>
      <c r="LGQ31" s="788" t="s">
        <v>9098</v>
      </c>
      <c r="LGR31" s="788" t="s">
        <v>9099</v>
      </c>
      <c r="LGS31" s="788" t="s">
        <v>9100</v>
      </c>
      <c r="LGT31" s="788" t="s">
        <v>9101</v>
      </c>
      <c r="LGU31" s="788" t="s">
        <v>9102</v>
      </c>
      <c r="LGV31" s="788" t="s">
        <v>9103</v>
      </c>
      <c r="LGW31" s="788" t="s">
        <v>9104</v>
      </c>
      <c r="LGX31" s="788" t="s">
        <v>9105</v>
      </c>
      <c r="LGY31" s="788" t="s">
        <v>9106</v>
      </c>
      <c r="LGZ31" s="788" t="s">
        <v>9107</v>
      </c>
      <c r="LHA31" s="788" t="s">
        <v>9108</v>
      </c>
      <c r="LHB31" s="788" t="s">
        <v>9109</v>
      </c>
      <c r="LHC31" s="788" t="s">
        <v>9110</v>
      </c>
      <c r="LHD31" s="788" t="s">
        <v>9111</v>
      </c>
      <c r="LHE31" s="788" t="s">
        <v>9112</v>
      </c>
      <c r="LHF31" s="788" t="s">
        <v>9113</v>
      </c>
      <c r="LHG31" s="788" t="s">
        <v>9114</v>
      </c>
      <c r="LHH31" s="788" t="s">
        <v>9115</v>
      </c>
      <c r="LHI31" s="788" t="s">
        <v>9116</v>
      </c>
      <c r="LHJ31" s="788" t="s">
        <v>9117</v>
      </c>
      <c r="LHK31" s="788" t="s">
        <v>9118</v>
      </c>
      <c r="LHL31" s="788" t="s">
        <v>9119</v>
      </c>
      <c r="LHM31" s="788" t="s">
        <v>9120</v>
      </c>
      <c r="LHN31" s="788" t="s">
        <v>9121</v>
      </c>
      <c r="LHO31" s="788" t="s">
        <v>9122</v>
      </c>
      <c r="LHP31" s="788" t="s">
        <v>9123</v>
      </c>
      <c r="LHQ31" s="788" t="s">
        <v>9124</v>
      </c>
      <c r="LHR31" s="788" t="s">
        <v>9125</v>
      </c>
      <c r="LHS31" s="788" t="s">
        <v>9126</v>
      </c>
      <c r="LHT31" s="788" t="s">
        <v>9127</v>
      </c>
      <c r="LHU31" s="788" t="s">
        <v>9128</v>
      </c>
      <c r="LHV31" s="788" t="s">
        <v>9129</v>
      </c>
      <c r="LHW31" s="788" t="s">
        <v>9130</v>
      </c>
      <c r="LHX31" s="788" t="s">
        <v>9131</v>
      </c>
      <c r="LHY31" s="788" t="s">
        <v>9132</v>
      </c>
      <c r="LHZ31" s="788" t="s">
        <v>9133</v>
      </c>
      <c r="LIA31" s="788" t="s">
        <v>9134</v>
      </c>
      <c r="LIB31" s="788" t="s">
        <v>9135</v>
      </c>
      <c r="LIC31" s="788" t="s">
        <v>9136</v>
      </c>
      <c r="LID31" s="788" t="s">
        <v>9137</v>
      </c>
      <c r="LIE31" s="788" t="s">
        <v>9138</v>
      </c>
      <c r="LIF31" s="788" t="s">
        <v>9139</v>
      </c>
      <c r="LIG31" s="788" t="s">
        <v>9140</v>
      </c>
      <c r="LIH31" s="788" t="s">
        <v>9141</v>
      </c>
      <c r="LII31" s="788" t="s">
        <v>9142</v>
      </c>
      <c r="LIJ31" s="788" t="s">
        <v>9143</v>
      </c>
      <c r="LIK31" s="788" t="s">
        <v>9144</v>
      </c>
      <c r="LIL31" s="788" t="s">
        <v>9145</v>
      </c>
      <c r="LIM31" s="788" t="s">
        <v>9146</v>
      </c>
      <c r="LIN31" s="788" t="s">
        <v>9147</v>
      </c>
      <c r="LIO31" s="788" t="s">
        <v>9148</v>
      </c>
      <c r="LIP31" s="788" t="s">
        <v>9149</v>
      </c>
      <c r="LIQ31" s="788" t="s">
        <v>9150</v>
      </c>
      <c r="LIR31" s="788" t="s">
        <v>9151</v>
      </c>
      <c r="LIS31" s="788" t="s">
        <v>9152</v>
      </c>
      <c r="LIT31" s="788" t="s">
        <v>9153</v>
      </c>
      <c r="LIU31" s="788" t="s">
        <v>9154</v>
      </c>
      <c r="LIV31" s="788" t="s">
        <v>9155</v>
      </c>
      <c r="LIW31" s="788" t="s">
        <v>9156</v>
      </c>
      <c r="LIX31" s="788" t="s">
        <v>9157</v>
      </c>
      <c r="LIY31" s="788" t="s">
        <v>9158</v>
      </c>
      <c r="LIZ31" s="788" t="s">
        <v>9159</v>
      </c>
      <c r="LJA31" s="788" t="s">
        <v>9160</v>
      </c>
      <c r="LJB31" s="788" t="s">
        <v>9161</v>
      </c>
      <c r="LJC31" s="788" t="s">
        <v>9162</v>
      </c>
      <c r="LJD31" s="788" t="s">
        <v>9163</v>
      </c>
      <c r="LJE31" s="788" t="s">
        <v>9164</v>
      </c>
      <c r="LJF31" s="788" t="s">
        <v>9165</v>
      </c>
      <c r="LJG31" s="788" t="s">
        <v>9166</v>
      </c>
      <c r="LJH31" s="788" t="s">
        <v>9167</v>
      </c>
      <c r="LJI31" s="788" t="s">
        <v>9168</v>
      </c>
      <c r="LJJ31" s="788" t="s">
        <v>9169</v>
      </c>
      <c r="LJK31" s="788" t="s">
        <v>9170</v>
      </c>
      <c r="LJL31" s="788" t="s">
        <v>9171</v>
      </c>
      <c r="LJM31" s="788" t="s">
        <v>9172</v>
      </c>
      <c r="LJN31" s="788" t="s">
        <v>9173</v>
      </c>
      <c r="LJO31" s="788" t="s">
        <v>9174</v>
      </c>
      <c r="LJP31" s="788" t="s">
        <v>9175</v>
      </c>
      <c r="LJQ31" s="788" t="s">
        <v>9176</v>
      </c>
      <c r="LJR31" s="788" t="s">
        <v>9177</v>
      </c>
      <c r="LJS31" s="788" t="s">
        <v>9178</v>
      </c>
      <c r="LJT31" s="788" t="s">
        <v>9179</v>
      </c>
      <c r="LJU31" s="788" t="s">
        <v>9180</v>
      </c>
      <c r="LJV31" s="788" t="s">
        <v>9181</v>
      </c>
      <c r="LJW31" s="788" t="s">
        <v>9182</v>
      </c>
      <c r="LJX31" s="788" t="s">
        <v>9183</v>
      </c>
      <c r="LJY31" s="788" t="s">
        <v>9184</v>
      </c>
      <c r="LJZ31" s="788" t="s">
        <v>9185</v>
      </c>
      <c r="LKA31" s="788" t="s">
        <v>9186</v>
      </c>
      <c r="LKB31" s="788" t="s">
        <v>9187</v>
      </c>
      <c r="LKC31" s="788" t="s">
        <v>9188</v>
      </c>
      <c r="LKD31" s="788" t="s">
        <v>9189</v>
      </c>
      <c r="LKE31" s="788" t="s">
        <v>9190</v>
      </c>
      <c r="LKF31" s="788" t="s">
        <v>9191</v>
      </c>
      <c r="LKG31" s="788" t="s">
        <v>9192</v>
      </c>
      <c r="LKH31" s="788" t="s">
        <v>9193</v>
      </c>
      <c r="LKI31" s="788" t="s">
        <v>9194</v>
      </c>
      <c r="LKJ31" s="788" t="s">
        <v>9195</v>
      </c>
      <c r="LKK31" s="788" t="s">
        <v>9196</v>
      </c>
      <c r="LKL31" s="788" t="s">
        <v>9197</v>
      </c>
      <c r="LKM31" s="788" t="s">
        <v>9198</v>
      </c>
      <c r="LKN31" s="788" t="s">
        <v>9199</v>
      </c>
      <c r="LKO31" s="788" t="s">
        <v>9200</v>
      </c>
      <c r="LKP31" s="788" t="s">
        <v>9201</v>
      </c>
      <c r="LKQ31" s="788" t="s">
        <v>9202</v>
      </c>
      <c r="LKR31" s="788" t="s">
        <v>9203</v>
      </c>
      <c r="LKS31" s="788" t="s">
        <v>9204</v>
      </c>
      <c r="LKT31" s="788" t="s">
        <v>9205</v>
      </c>
      <c r="LKU31" s="788" t="s">
        <v>9206</v>
      </c>
      <c r="LKV31" s="788" t="s">
        <v>9207</v>
      </c>
      <c r="LKW31" s="788" t="s">
        <v>9208</v>
      </c>
      <c r="LKX31" s="788" t="s">
        <v>9209</v>
      </c>
      <c r="LKY31" s="788" t="s">
        <v>9210</v>
      </c>
      <c r="LKZ31" s="788" t="s">
        <v>9211</v>
      </c>
      <c r="LLA31" s="788" t="s">
        <v>9212</v>
      </c>
      <c r="LLB31" s="788" t="s">
        <v>9213</v>
      </c>
      <c r="LLC31" s="788" t="s">
        <v>9214</v>
      </c>
      <c r="LLD31" s="788" t="s">
        <v>9215</v>
      </c>
      <c r="LLE31" s="788" t="s">
        <v>9216</v>
      </c>
      <c r="LLF31" s="788" t="s">
        <v>9217</v>
      </c>
      <c r="LLG31" s="788" t="s">
        <v>9218</v>
      </c>
      <c r="LLH31" s="788" t="s">
        <v>9219</v>
      </c>
      <c r="LLI31" s="788" t="s">
        <v>9220</v>
      </c>
      <c r="LLJ31" s="788" t="s">
        <v>9221</v>
      </c>
      <c r="LLK31" s="788" t="s">
        <v>9222</v>
      </c>
      <c r="LLL31" s="788" t="s">
        <v>9223</v>
      </c>
      <c r="LLM31" s="788" t="s">
        <v>9224</v>
      </c>
      <c r="LLN31" s="788" t="s">
        <v>9225</v>
      </c>
      <c r="LLO31" s="788" t="s">
        <v>9226</v>
      </c>
      <c r="LLP31" s="788" t="s">
        <v>9227</v>
      </c>
      <c r="LLQ31" s="788" t="s">
        <v>9228</v>
      </c>
      <c r="LLR31" s="788" t="s">
        <v>9229</v>
      </c>
      <c r="LLS31" s="788" t="s">
        <v>9230</v>
      </c>
      <c r="LLT31" s="788" t="s">
        <v>9231</v>
      </c>
      <c r="LLU31" s="788" t="s">
        <v>9232</v>
      </c>
      <c r="LLV31" s="788" t="s">
        <v>9233</v>
      </c>
      <c r="LLW31" s="788" t="s">
        <v>9234</v>
      </c>
      <c r="LLX31" s="788" t="s">
        <v>9235</v>
      </c>
      <c r="LLY31" s="788" t="s">
        <v>9236</v>
      </c>
      <c r="LLZ31" s="788" t="s">
        <v>9237</v>
      </c>
      <c r="LMA31" s="788" t="s">
        <v>9238</v>
      </c>
      <c r="LMB31" s="788" t="s">
        <v>9239</v>
      </c>
      <c r="LMC31" s="788" t="s">
        <v>9240</v>
      </c>
      <c r="LMD31" s="788" t="s">
        <v>9241</v>
      </c>
      <c r="LME31" s="788" t="s">
        <v>9242</v>
      </c>
      <c r="LMF31" s="788" t="s">
        <v>9243</v>
      </c>
      <c r="LMG31" s="788" t="s">
        <v>9244</v>
      </c>
      <c r="LMH31" s="788" t="s">
        <v>9245</v>
      </c>
      <c r="LMI31" s="788" t="s">
        <v>9246</v>
      </c>
      <c r="LMJ31" s="788" t="s">
        <v>9247</v>
      </c>
      <c r="LMK31" s="788" t="s">
        <v>9248</v>
      </c>
      <c r="LML31" s="788" t="s">
        <v>9249</v>
      </c>
      <c r="LMM31" s="788" t="s">
        <v>9250</v>
      </c>
      <c r="LMN31" s="788" t="s">
        <v>9251</v>
      </c>
      <c r="LMO31" s="788" t="s">
        <v>9252</v>
      </c>
      <c r="LMP31" s="788" t="s">
        <v>9253</v>
      </c>
      <c r="LMQ31" s="788" t="s">
        <v>9254</v>
      </c>
      <c r="LMR31" s="788" t="s">
        <v>9255</v>
      </c>
      <c r="LMS31" s="788" t="s">
        <v>9256</v>
      </c>
      <c r="LMT31" s="788" t="s">
        <v>9257</v>
      </c>
      <c r="LMU31" s="788" t="s">
        <v>9258</v>
      </c>
      <c r="LMV31" s="788" t="s">
        <v>9259</v>
      </c>
      <c r="LMW31" s="788" t="s">
        <v>9260</v>
      </c>
      <c r="LMX31" s="788" t="s">
        <v>9261</v>
      </c>
      <c r="LMY31" s="788" t="s">
        <v>9262</v>
      </c>
      <c r="LMZ31" s="788" t="s">
        <v>9263</v>
      </c>
      <c r="LNA31" s="788" t="s">
        <v>9264</v>
      </c>
      <c r="LNB31" s="788" t="s">
        <v>9265</v>
      </c>
      <c r="LNC31" s="788" t="s">
        <v>9266</v>
      </c>
      <c r="LND31" s="788" t="s">
        <v>9267</v>
      </c>
      <c r="LNE31" s="788" t="s">
        <v>9268</v>
      </c>
      <c r="LNF31" s="788" t="s">
        <v>9269</v>
      </c>
      <c r="LNG31" s="788" t="s">
        <v>9270</v>
      </c>
      <c r="LNH31" s="788" t="s">
        <v>9271</v>
      </c>
      <c r="LNI31" s="788" t="s">
        <v>9272</v>
      </c>
      <c r="LNJ31" s="788" t="s">
        <v>9273</v>
      </c>
      <c r="LNK31" s="788" t="s">
        <v>9274</v>
      </c>
      <c r="LNL31" s="788" t="s">
        <v>9275</v>
      </c>
      <c r="LNM31" s="788" t="s">
        <v>9276</v>
      </c>
      <c r="LNN31" s="788" t="s">
        <v>9277</v>
      </c>
      <c r="LNO31" s="788" t="s">
        <v>9278</v>
      </c>
      <c r="LNP31" s="788" t="s">
        <v>9279</v>
      </c>
      <c r="LNQ31" s="788" t="s">
        <v>9280</v>
      </c>
      <c r="LNR31" s="788" t="s">
        <v>9281</v>
      </c>
      <c r="LNS31" s="788" t="s">
        <v>9282</v>
      </c>
      <c r="LNT31" s="788" t="s">
        <v>9283</v>
      </c>
      <c r="LNU31" s="788" t="s">
        <v>9284</v>
      </c>
      <c r="LNV31" s="788" t="s">
        <v>9285</v>
      </c>
      <c r="LNW31" s="788" t="s">
        <v>9286</v>
      </c>
      <c r="LNX31" s="788" t="s">
        <v>9287</v>
      </c>
      <c r="LNY31" s="788" t="s">
        <v>9288</v>
      </c>
      <c r="LNZ31" s="788" t="s">
        <v>9289</v>
      </c>
      <c r="LOA31" s="788" t="s">
        <v>9290</v>
      </c>
      <c r="LOB31" s="788" t="s">
        <v>9291</v>
      </c>
      <c r="LOC31" s="788" t="s">
        <v>9292</v>
      </c>
      <c r="LOD31" s="788" t="s">
        <v>9293</v>
      </c>
      <c r="LOE31" s="788" t="s">
        <v>9294</v>
      </c>
      <c r="LOF31" s="788" t="s">
        <v>9295</v>
      </c>
      <c r="LOG31" s="788" t="s">
        <v>9296</v>
      </c>
      <c r="LOH31" s="788" t="s">
        <v>9297</v>
      </c>
      <c r="LOI31" s="788" t="s">
        <v>9298</v>
      </c>
      <c r="LOJ31" s="788" t="s">
        <v>9299</v>
      </c>
      <c r="LOK31" s="788" t="s">
        <v>9300</v>
      </c>
      <c r="LOL31" s="788" t="s">
        <v>9301</v>
      </c>
      <c r="LOM31" s="788" t="s">
        <v>9302</v>
      </c>
      <c r="LON31" s="788" t="s">
        <v>9303</v>
      </c>
      <c r="LOO31" s="788" t="s">
        <v>9304</v>
      </c>
      <c r="LOP31" s="788" t="s">
        <v>9305</v>
      </c>
      <c r="LOQ31" s="788" t="s">
        <v>9306</v>
      </c>
      <c r="LOR31" s="788" t="s">
        <v>9307</v>
      </c>
      <c r="LOS31" s="788" t="s">
        <v>9308</v>
      </c>
      <c r="LOT31" s="788" t="s">
        <v>9309</v>
      </c>
      <c r="LOU31" s="788" t="s">
        <v>9310</v>
      </c>
      <c r="LOV31" s="788" t="s">
        <v>9311</v>
      </c>
      <c r="LOW31" s="788" t="s">
        <v>9312</v>
      </c>
      <c r="LOX31" s="788" t="s">
        <v>9313</v>
      </c>
      <c r="LOY31" s="788" t="s">
        <v>9314</v>
      </c>
      <c r="LOZ31" s="788" t="s">
        <v>9315</v>
      </c>
      <c r="LPA31" s="788" t="s">
        <v>9316</v>
      </c>
      <c r="LPB31" s="788" t="s">
        <v>9317</v>
      </c>
      <c r="LPC31" s="788" t="s">
        <v>9318</v>
      </c>
      <c r="LPD31" s="788" t="s">
        <v>9319</v>
      </c>
      <c r="LPE31" s="788" t="s">
        <v>9320</v>
      </c>
      <c r="LPF31" s="788" t="s">
        <v>9321</v>
      </c>
      <c r="LPG31" s="788" t="s">
        <v>9322</v>
      </c>
      <c r="LPH31" s="788" t="s">
        <v>9323</v>
      </c>
      <c r="LPI31" s="788" t="s">
        <v>9324</v>
      </c>
      <c r="LPJ31" s="788" t="s">
        <v>9325</v>
      </c>
      <c r="LPK31" s="788" t="s">
        <v>9326</v>
      </c>
      <c r="LPL31" s="788" t="s">
        <v>9327</v>
      </c>
      <c r="LPM31" s="788" t="s">
        <v>9328</v>
      </c>
      <c r="LPN31" s="788" t="s">
        <v>9329</v>
      </c>
      <c r="LPO31" s="788" t="s">
        <v>9330</v>
      </c>
      <c r="LPP31" s="788" t="s">
        <v>9331</v>
      </c>
      <c r="LPQ31" s="788" t="s">
        <v>9332</v>
      </c>
      <c r="LPR31" s="788" t="s">
        <v>9333</v>
      </c>
      <c r="LPS31" s="788" t="s">
        <v>9334</v>
      </c>
      <c r="LPT31" s="788" t="s">
        <v>9335</v>
      </c>
      <c r="LPU31" s="788" t="s">
        <v>9336</v>
      </c>
      <c r="LPV31" s="788" t="s">
        <v>9337</v>
      </c>
      <c r="LPW31" s="788" t="s">
        <v>9338</v>
      </c>
      <c r="LPX31" s="788" t="s">
        <v>9339</v>
      </c>
      <c r="LPY31" s="788" t="s">
        <v>9340</v>
      </c>
      <c r="LPZ31" s="788" t="s">
        <v>9341</v>
      </c>
      <c r="LQA31" s="788" t="s">
        <v>9342</v>
      </c>
      <c r="LQB31" s="788" t="s">
        <v>9343</v>
      </c>
      <c r="LQC31" s="788" t="s">
        <v>9344</v>
      </c>
      <c r="LQD31" s="788" t="s">
        <v>9345</v>
      </c>
      <c r="LQE31" s="788" t="s">
        <v>9346</v>
      </c>
      <c r="LQF31" s="788" t="s">
        <v>9347</v>
      </c>
      <c r="LQG31" s="788" t="s">
        <v>9348</v>
      </c>
      <c r="LQH31" s="788" t="s">
        <v>9349</v>
      </c>
      <c r="LQI31" s="788" t="s">
        <v>9350</v>
      </c>
      <c r="LQJ31" s="788" t="s">
        <v>9351</v>
      </c>
      <c r="LQK31" s="788" t="s">
        <v>9352</v>
      </c>
      <c r="LQL31" s="788" t="s">
        <v>9353</v>
      </c>
      <c r="LQM31" s="788" t="s">
        <v>9354</v>
      </c>
      <c r="LQN31" s="788" t="s">
        <v>9355</v>
      </c>
      <c r="LQO31" s="788" t="s">
        <v>9356</v>
      </c>
      <c r="LQP31" s="788" t="s">
        <v>9357</v>
      </c>
      <c r="LQQ31" s="788" t="s">
        <v>9358</v>
      </c>
      <c r="LQR31" s="788" t="s">
        <v>9359</v>
      </c>
      <c r="LQS31" s="788" t="s">
        <v>9360</v>
      </c>
      <c r="LQT31" s="788" t="s">
        <v>9361</v>
      </c>
      <c r="LQU31" s="788" t="s">
        <v>9362</v>
      </c>
      <c r="LQV31" s="788" t="s">
        <v>9363</v>
      </c>
      <c r="LQW31" s="788" t="s">
        <v>9364</v>
      </c>
      <c r="LQX31" s="788" t="s">
        <v>9365</v>
      </c>
      <c r="LQY31" s="788" t="s">
        <v>9366</v>
      </c>
      <c r="LQZ31" s="788" t="s">
        <v>9367</v>
      </c>
      <c r="LRA31" s="788" t="s">
        <v>9368</v>
      </c>
      <c r="LRB31" s="788" t="s">
        <v>9369</v>
      </c>
      <c r="LRC31" s="788" t="s">
        <v>9370</v>
      </c>
      <c r="LRD31" s="788" t="s">
        <v>9371</v>
      </c>
      <c r="LRE31" s="788" t="s">
        <v>9372</v>
      </c>
      <c r="LRF31" s="788" t="s">
        <v>9373</v>
      </c>
      <c r="LRG31" s="788" t="s">
        <v>9374</v>
      </c>
      <c r="LRH31" s="788" t="s">
        <v>9375</v>
      </c>
      <c r="LRI31" s="788" t="s">
        <v>9376</v>
      </c>
      <c r="LRJ31" s="788" t="s">
        <v>9377</v>
      </c>
      <c r="LRK31" s="788" t="s">
        <v>9378</v>
      </c>
      <c r="LRL31" s="788" t="s">
        <v>9379</v>
      </c>
      <c r="LRM31" s="788" t="s">
        <v>9380</v>
      </c>
      <c r="LRN31" s="788" t="s">
        <v>9381</v>
      </c>
      <c r="LRO31" s="788" t="s">
        <v>9382</v>
      </c>
      <c r="LRP31" s="788" t="s">
        <v>9383</v>
      </c>
      <c r="LRQ31" s="788" t="s">
        <v>9384</v>
      </c>
      <c r="LRR31" s="788" t="s">
        <v>9385</v>
      </c>
      <c r="LRS31" s="788" t="s">
        <v>9386</v>
      </c>
      <c r="LRT31" s="788" t="s">
        <v>9387</v>
      </c>
      <c r="LRU31" s="788" t="s">
        <v>9388</v>
      </c>
      <c r="LRV31" s="788" t="s">
        <v>9389</v>
      </c>
      <c r="LRW31" s="788" t="s">
        <v>9390</v>
      </c>
      <c r="LRX31" s="788" t="s">
        <v>9391</v>
      </c>
      <c r="LRY31" s="788" t="s">
        <v>9392</v>
      </c>
      <c r="LRZ31" s="788" t="s">
        <v>9393</v>
      </c>
      <c r="LSA31" s="788" t="s">
        <v>9394</v>
      </c>
      <c r="LSB31" s="788" t="s">
        <v>9395</v>
      </c>
      <c r="LSC31" s="788" t="s">
        <v>9396</v>
      </c>
      <c r="LSD31" s="788" t="s">
        <v>9397</v>
      </c>
      <c r="LSE31" s="788" t="s">
        <v>9398</v>
      </c>
      <c r="LSF31" s="788" t="s">
        <v>9399</v>
      </c>
      <c r="LSG31" s="788" t="s">
        <v>9400</v>
      </c>
      <c r="LSH31" s="788" t="s">
        <v>9401</v>
      </c>
      <c r="LSI31" s="788" t="s">
        <v>9402</v>
      </c>
      <c r="LSJ31" s="788" t="s">
        <v>9403</v>
      </c>
      <c r="LSK31" s="788" t="s">
        <v>9404</v>
      </c>
      <c r="LSL31" s="788" t="s">
        <v>9405</v>
      </c>
      <c r="LSM31" s="788" t="s">
        <v>9406</v>
      </c>
      <c r="LSN31" s="788" t="s">
        <v>9407</v>
      </c>
      <c r="LSO31" s="788" t="s">
        <v>9408</v>
      </c>
      <c r="LSP31" s="788" t="s">
        <v>9409</v>
      </c>
      <c r="LSQ31" s="788" t="s">
        <v>9410</v>
      </c>
      <c r="LSR31" s="788" t="s">
        <v>9411</v>
      </c>
      <c r="LSS31" s="788" t="s">
        <v>9412</v>
      </c>
      <c r="LST31" s="788" t="s">
        <v>9413</v>
      </c>
      <c r="LSU31" s="788" t="s">
        <v>9414</v>
      </c>
      <c r="LSV31" s="788" t="s">
        <v>9415</v>
      </c>
      <c r="LSW31" s="788" t="s">
        <v>9416</v>
      </c>
      <c r="LSX31" s="788" t="s">
        <v>9417</v>
      </c>
      <c r="LSY31" s="788" t="s">
        <v>9418</v>
      </c>
      <c r="LSZ31" s="788" t="s">
        <v>9419</v>
      </c>
      <c r="LTA31" s="788" t="s">
        <v>9420</v>
      </c>
      <c r="LTB31" s="788" t="s">
        <v>9421</v>
      </c>
      <c r="LTC31" s="788" t="s">
        <v>9422</v>
      </c>
      <c r="LTD31" s="788" t="s">
        <v>9423</v>
      </c>
      <c r="LTE31" s="788" t="s">
        <v>9424</v>
      </c>
      <c r="LTF31" s="788" t="s">
        <v>9425</v>
      </c>
      <c r="LTG31" s="788" t="s">
        <v>9426</v>
      </c>
      <c r="LTH31" s="788" t="s">
        <v>9427</v>
      </c>
      <c r="LTI31" s="788" t="s">
        <v>9428</v>
      </c>
      <c r="LTJ31" s="788" t="s">
        <v>9429</v>
      </c>
      <c r="LTK31" s="788" t="s">
        <v>9430</v>
      </c>
      <c r="LTL31" s="788" t="s">
        <v>9431</v>
      </c>
      <c r="LTM31" s="788" t="s">
        <v>9432</v>
      </c>
      <c r="LTN31" s="788" t="s">
        <v>9433</v>
      </c>
      <c r="LTO31" s="788" t="s">
        <v>9434</v>
      </c>
      <c r="LTP31" s="788" t="s">
        <v>9435</v>
      </c>
      <c r="LTQ31" s="788" t="s">
        <v>9436</v>
      </c>
      <c r="LTR31" s="788" t="s">
        <v>9437</v>
      </c>
      <c r="LTS31" s="788" t="s">
        <v>9438</v>
      </c>
      <c r="LTT31" s="788" t="s">
        <v>9439</v>
      </c>
      <c r="LTU31" s="788" t="s">
        <v>9440</v>
      </c>
      <c r="LTV31" s="788" t="s">
        <v>9441</v>
      </c>
      <c r="LTW31" s="788" t="s">
        <v>9442</v>
      </c>
      <c r="LTX31" s="788" t="s">
        <v>9443</v>
      </c>
      <c r="LTY31" s="788" t="s">
        <v>9444</v>
      </c>
      <c r="LTZ31" s="788" t="s">
        <v>9445</v>
      </c>
      <c r="LUA31" s="788" t="s">
        <v>9446</v>
      </c>
      <c r="LUB31" s="788" t="s">
        <v>9447</v>
      </c>
      <c r="LUC31" s="788" t="s">
        <v>9448</v>
      </c>
      <c r="LUD31" s="788" t="s">
        <v>9449</v>
      </c>
      <c r="LUE31" s="788" t="s">
        <v>9450</v>
      </c>
      <c r="LUF31" s="788" t="s">
        <v>9451</v>
      </c>
      <c r="LUG31" s="788" t="s">
        <v>9452</v>
      </c>
      <c r="LUH31" s="788" t="s">
        <v>9453</v>
      </c>
      <c r="LUI31" s="788" t="s">
        <v>9454</v>
      </c>
      <c r="LUJ31" s="788" t="s">
        <v>9455</v>
      </c>
      <c r="LUK31" s="788" t="s">
        <v>9456</v>
      </c>
      <c r="LUL31" s="788" t="s">
        <v>9457</v>
      </c>
      <c r="LUM31" s="788" t="s">
        <v>9458</v>
      </c>
      <c r="LUN31" s="788" t="s">
        <v>9459</v>
      </c>
      <c r="LUO31" s="788" t="s">
        <v>9460</v>
      </c>
      <c r="LUP31" s="788" t="s">
        <v>9461</v>
      </c>
      <c r="LUQ31" s="788" t="s">
        <v>9462</v>
      </c>
      <c r="LUR31" s="788" t="s">
        <v>9463</v>
      </c>
      <c r="LUS31" s="788" t="s">
        <v>9464</v>
      </c>
      <c r="LUT31" s="788" t="s">
        <v>9465</v>
      </c>
      <c r="LUU31" s="788" t="s">
        <v>9466</v>
      </c>
      <c r="LUV31" s="788" t="s">
        <v>9467</v>
      </c>
      <c r="LUW31" s="788" t="s">
        <v>9468</v>
      </c>
      <c r="LUX31" s="788" t="s">
        <v>9469</v>
      </c>
      <c r="LUY31" s="788" t="s">
        <v>9470</v>
      </c>
      <c r="LUZ31" s="788" t="s">
        <v>9471</v>
      </c>
      <c r="LVA31" s="788" t="s">
        <v>9472</v>
      </c>
      <c r="LVB31" s="788" t="s">
        <v>9473</v>
      </c>
      <c r="LVC31" s="788" t="s">
        <v>9474</v>
      </c>
      <c r="LVD31" s="788" t="s">
        <v>9475</v>
      </c>
      <c r="LVE31" s="788" t="s">
        <v>9476</v>
      </c>
      <c r="LVF31" s="788" t="s">
        <v>9477</v>
      </c>
      <c r="LVG31" s="788" t="s">
        <v>9478</v>
      </c>
      <c r="LVH31" s="788" t="s">
        <v>9479</v>
      </c>
      <c r="LVI31" s="788" t="s">
        <v>9480</v>
      </c>
      <c r="LVJ31" s="788" t="s">
        <v>9481</v>
      </c>
      <c r="LVK31" s="788" t="s">
        <v>9482</v>
      </c>
      <c r="LVL31" s="788" t="s">
        <v>9483</v>
      </c>
      <c r="LVM31" s="788" t="s">
        <v>9484</v>
      </c>
      <c r="LVN31" s="788" t="s">
        <v>9485</v>
      </c>
      <c r="LVO31" s="788" t="s">
        <v>9486</v>
      </c>
      <c r="LVP31" s="788" t="s">
        <v>9487</v>
      </c>
      <c r="LVQ31" s="788" t="s">
        <v>9488</v>
      </c>
      <c r="LVR31" s="788" t="s">
        <v>9489</v>
      </c>
      <c r="LVS31" s="788" t="s">
        <v>9490</v>
      </c>
      <c r="LVT31" s="788" t="s">
        <v>9491</v>
      </c>
      <c r="LVU31" s="788" t="s">
        <v>9492</v>
      </c>
      <c r="LVV31" s="788" t="s">
        <v>9493</v>
      </c>
      <c r="LVW31" s="788" t="s">
        <v>9494</v>
      </c>
      <c r="LVX31" s="788" t="s">
        <v>9495</v>
      </c>
      <c r="LVY31" s="788" t="s">
        <v>9496</v>
      </c>
      <c r="LVZ31" s="788" t="s">
        <v>9497</v>
      </c>
      <c r="LWA31" s="788" t="s">
        <v>9498</v>
      </c>
      <c r="LWB31" s="788" t="s">
        <v>9499</v>
      </c>
      <c r="LWC31" s="788" t="s">
        <v>9500</v>
      </c>
      <c r="LWD31" s="788" t="s">
        <v>9501</v>
      </c>
      <c r="LWE31" s="788" t="s">
        <v>9502</v>
      </c>
      <c r="LWF31" s="788" t="s">
        <v>9503</v>
      </c>
      <c r="LWG31" s="788" t="s">
        <v>9504</v>
      </c>
      <c r="LWH31" s="788" t="s">
        <v>9505</v>
      </c>
      <c r="LWI31" s="788" t="s">
        <v>9506</v>
      </c>
      <c r="LWJ31" s="788" t="s">
        <v>9507</v>
      </c>
      <c r="LWK31" s="788" t="s">
        <v>9508</v>
      </c>
      <c r="LWL31" s="788" t="s">
        <v>9509</v>
      </c>
      <c r="LWM31" s="788" t="s">
        <v>9510</v>
      </c>
      <c r="LWN31" s="788" t="s">
        <v>9511</v>
      </c>
      <c r="LWO31" s="788" t="s">
        <v>9512</v>
      </c>
      <c r="LWP31" s="788" t="s">
        <v>9513</v>
      </c>
      <c r="LWQ31" s="788" t="s">
        <v>9514</v>
      </c>
      <c r="LWR31" s="788" t="s">
        <v>9515</v>
      </c>
      <c r="LWS31" s="788" t="s">
        <v>9516</v>
      </c>
      <c r="LWT31" s="788" t="s">
        <v>9517</v>
      </c>
      <c r="LWU31" s="788" t="s">
        <v>9518</v>
      </c>
      <c r="LWV31" s="788" t="s">
        <v>9519</v>
      </c>
      <c r="LWW31" s="788" t="s">
        <v>9520</v>
      </c>
      <c r="LWX31" s="788" t="s">
        <v>9521</v>
      </c>
      <c r="LWY31" s="788" t="s">
        <v>9522</v>
      </c>
      <c r="LWZ31" s="788" t="s">
        <v>9523</v>
      </c>
      <c r="LXA31" s="788" t="s">
        <v>9524</v>
      </c>
      <c r="LXB31" s="788" t="s">
        <v>9525</v>
      </c>
      <c r="LXC31" s="788" t="s">
        <v>9526</v>
      </c>
      <c r="LXD31" s="788" t="s">
        <v>9527</v>
      </c>
      <c r="LXE31" s="788" t="s">
        <v>9528</v>
      </c>
      <c r="LXF31" s="788" t="s">
        <v>9529</v>
      </c>
      <c r="LXG31" s="788" t="s">
        <v>9530</v>
      </c>
      <c r="LXH31" s="788" t="s">
        <v>9531</v>
      </c>
      <c r="LXI31" s="788" t="s">
        <v>9532</v>
      </c>
      <c r="LXJ31" s="788" t="s">
        <v>9533</v>
      </c>
      <c r="LXK31" s="788" t="s">
        <v>9534</v>
      </c>
      <c r="LXL31" s="788" t="s">
        <v>9535</v>
      </c>
      <c r="LXM31" s="788" t="s">
        <v>9536</v>
      </c>
      <c r="LXN31" s="788" t="s">
        <v>9537</v>
      </c>
      <c r="LXO31" s="788" t="s">
        <v>9538</v>
      </c>
      <c r="LXP31" s="788" t="s">
        <v>9539</v>
      </c>
      <c r="LXQ31" s="788" t="s">
        <v>9540</v>
      </c>
      <c r="LXR31" s="788" t="s">
        <v>9541</v>
      </c>
      <c r="LXS31" s="788" t="s">
        <v>9542</v>
      </c>
      <c r="LXT31" s="788" t="s">
        <v>9543</v>
      </c>
      <c r="LXU31" s="788" t="s">
        <v>9544</v>
      </c>
      <c r="LXV31" s="788" t="s">
        <v>9545</v>
      </c>
      <c r="LXW31" s="788" t="s">
        <v>9546</v>
      </c>
      <c r="LXX31" s="788" t="s">
        <v>9547</v>
      </c>
      <c r="LXY31" s="788" t="s">
        <v>9548</v>
      </c>
      <c r="LXZ31" s="788" t="s">
        <v>9549</v>
      </c>
      <c r="LYA31" s="788" t="s">
        <v>9550</v>
      </c>
      <c r="LYB31" s="788" t="s">
        <v>9551</v>
      </c>
      <c r="LYC31" s="788" t="s">
        <v>9552</v>
      </c>
      <c r="LYD31" s="788" t="s">
        <v>9553</v>
      </c>
      <c r="LYE31" s="788" t="s">
        <v>9554</v>
      </c>
      <c r="LYF31" s="788" t="s">
        <v>9555</v>
      </c>
      <c r="LYG31" s="788" t="s">
        <v>9556</v>
      </c>
      <c r="LYH31" s="788" t="s">
        <v>9557</v>
      </c>
      <c r="LYI31" s="788" t="s">
        <v>9558</v>
      </c>
      <c r="LYJ31" s="788" t="s">
        <v>9559</v>
      </c>
      <c r="LYK31" s="788" t="s">
        <v>9560</v>
      </c>
      <c r="LYL31" s="788" t="s">
        <v>9561</v>
      </c>
      <c r="LYM31" s="788" t="s">
        <v>9562</v>
      </c>
      <c r="LYN31" s="788" t="s">
        <v>9563</v>
      </c>
      <c r="LYO31" s="788" t="s">
        <v>9564</v>
      </c>
      <c r="LYP31" s="788" t="s">
        <v>9565</v>
      </c>
      <c r="LYQ31" s="788" t="s">
        <v>9566</v>
      </c>
      <c r="LYR31" s="788" t="s">
        <v>9567</v>
      </c>
      <c r="LYS31" s="788" t="s">
        <v>9568</v>
      </c>
      <c r="LYT31" s="788" t="s">
        <v>9569</v>
      </c>
      <c r="LYU31" s="788" t="s">
        <v>9570</v>
      </c>
      <c r="LYV31" s="788" t="s">
        <v>9571</v>
      </c>
      <c r="LYW31" s="788" t="s">
        <v>9572</v>
      </c>
      <c r="LYX31" s="788" t="s">
        <v>9573</v>
      </c>
      <c r="LYY31" s="788" t="s">
        <v>9574</v>
      </c>
      <c r="LYZ31" s="788" t="s">
        <v>9575</v>
      </c>
      <c r="LZA31" s="788" t="s">
        <v>9576</v>
      </c>
      <c r="LZB31" s="788" t="s">
        <v>9577</v>
      </c>
      <c r="LZC31" s="788" t="s">
        <v>9578</v>
      </c>
      <c r="LZD31" s="788" t="s">
        <v>9579</v>
      </c>
      <c r="LZE31" s="788" t="s">
        <v>9580</v>
      </c>
      <c r="LZF31" s="788" t="s">
        <v>9581</v>
      </c>
      <c r="LZG31" s="788" t="s">
        <v>9582</v>
      </c>
      <c r="LZH31" s="788" t="s">
        <v>9583</v>
      </c>
      <c r="LZI31" s="788" t="s">
        <v>9584</v>
      </c>
      <c r="LZJ31" s="788" t="s">
        <v>9585</v>
      </c>
      <c r="LZK31" s="788" t="s">
        <v>9586</v>
      </c>
      <c r="LZL31" s="788" t="s">
        <v>9587</v>
      </c>
      <c r="LZM31" s="788" t="s">
        <v>9588</v>
      </c>
      <c r="LZN31" s="788" t="s">
        <v>9589</v>
      </c>
      <c r="LZO31" s="788" t="s">
        <v>9590</v>
      </c>
      <c r="LZP31" s="788" t="s">
        <v>9591</v>
      </c>
      <c r="LZQ31" s="788" t="s">
        <v>9592</v>
      </c>
      <c r="LZR31" s="788" t="s">
        <v>9593</v>
      </c>
      <c r="LZS31" s="788" t="s">
        <v>9594</v>
      </c>
      <c r="LZT31" s="788" t="s">
        <v>9595</v>
      </c>
      <c r="LZU31" s="788" t="s">
        <v>9596</v>
      </c>
      <c r="LZV31" s="788" t="s">
        <v>9597</v>
      </c>
      <c r="LZW31" s="788" t="s">
        <v>9598</v>
      </c>
      <c r="LZX31" s="788" t="s">
        <v>9599</v>
      </c>
      <c r="LZY31" s="788" t="s">
        <v>9600</v>
      </c>
      <c r="LZZ31" s="788" t="s">
        <v>9601</v>
      </c>
      <c r="MAA31" s="788" t="s">
        <v>9602</v>
      </c>
      <c r="MAB31" s="788" t="s">
        <v>9603</v>
      </c>
      <c r="MAC31" s="788" t="s">
        <v>9604</v>
      </c>
      <c r="MAD31" s="788" t="s">
        <v>9605</v>
      </c>
      <c r="MAE31" s="788" t="s">
        <v>9606</v>
      </c>
      <c r="MAF31" s="788" t="s">
        <v>9607</v>
      </c>
      <c r="MAG31" s="788" t="s">
        <v>9608</v>
      </c>
      <c r="MAH31" s="788" t="s">
        <v>9609</v>
      </c>
      <c r="MAI31" s="788" t="s">
        <v>9610</v>
      </c>
      <c r="MAJ31" s="788" t="s">
        <v>9611</v>
      </c>
      <c r="MAK31" s="788" t="s">
        <v>9612</v>
      </c>
      <c r="MAL31" s="788" t="s">
        <v>9613</v>
      </c>
      <c r="MAM31" s="788" t="s">
        <v>9614</v>
      </c>
      <c r="MAN31" s="788" t="s">
        <v>9615</v>
      </c>
      <c r="MAO31" s="788" t="s">
        <v>9616</v>
      </c>
      <c r="MAP31" s="788" t="s">
        <v>9617</v>
      </c>
      <c r="MAQ31" s="788" t="s">
        <v>9618</v>
      </c>
      <c r="MAR31" s="788" t="s">
        <v>9619</v>
      </c>
      <c r="MAS31" s="788" t="s">
        <v>9620</v>
      </c>
      <c r="MAT31" s="788" t="s">
        <v>9621</v>
      </c>
      <c r="MAU31" s="788" t="s">
        <v>9622</v>
      </c>
      <c r="MAV31" s="788" t="s">
        <v>9623</v>
      </c>
      <c r="MAW31" s="788" t="s">
        <v>9624</v>
      </c>
      <c r="MAX31" s="788" t="s">
        <v>9625</v>
      </c>
      <c r="MAY31" s="788" t="s">
        <v>9626</v>
      </c>
      <c r="MAZ31" s="788" t="s">
        <v>9627</v>
      </c>
      <c r="MBA31" s="788" t="s">
        <v>9628</v>
      </c>
      <c r="MBB31" s="788" t="s">
        <v>9629</v>
      </c>
      <c r="MBC31" s="788" t="s">
        <v>9630</v>
      </c>
      <c r="MBD31" s="788" t="s">
        <v>9631</v>
      </c>
      <c r="MBE31" s="788" t="s">
        <v>9632</v>
      </c>
      <c r="MBF31" s="788" t="s">
        <v>9633</v>
      </c>
      <c r="MBG31" s="788" t="s">
        <v>9634</v>
      </c>
      <c r="MBH31" s="788" t="s">
        <v>9635</v>
      </c>
      <c r="MBI31" s="788" t="s">
        <v>9636</v>
      </c>
      <c r="MBJ31" s="788" t="s">
        <v>9637</v>
      </c>
      <c r="MBK31" s="788" t="s">
        <v>9638</v>
      </c>
      <c r="MBL31" s="788" t="s">
        <v>9639</v>
      </c>
      <c r="MBM31" s="788" t="s">
        <v>9640</v>
      </c>
      <c r="MBN31" s="788" t="s">
        <v>9641</v>
      </c>
      <c r="MBO31" s="788" t="s">
        <v>9642</v>
      </c>
      <c r="MBP31" s="788" t="s">
        <v>9643</v>
      </c>
      <c r="MBQ31" s="788" t="s">
        <v>9644</v>
      </c>
      <c r="MBR31" s="788" t="s">
        <v>9645</v>
      </c>
      <c r="MBS31" s="788" t="s">
        <v>9646</v>
      </c>
      <c r="MBT31" s="788" t="s">
        <v>9647</v>
      </c>
      <c r="MBU31" s="788" t="s">
        <v>9648</v>
      </c>
      <c r="MBV31" s="788" t="s">
        <v>9649</v>
      </c>
      <c r="MBW31" s="788" t="s">
        <v>9650</v>
      </c>
      <c r="MBX31" s="788" t="s">
        <v>9651</v>
      </c>
      <c r="MBY31" s="788" t="s">
        <v>9652</v>
      </c>
      <c r="MBZ31" s="788" t="s">
        <v>9653</v>
      </c>
      <c r="MCA31" s="788" t="s">
        <v>9654</v>
      </c>
      <c r="MCB31" s="788" t="s">
        <v>9655</v>
      </c>
      <c r="MCC31" s="788" t="s">
        <v>9656</v>
      </c>
      <c r="MCD31" s="788" t="s">
        <v>9657</v>
      </c>
      <c r="MCE31" s="788" t="s">
        <v>9658</v>
      </c>
      <c r="MCF31" s="788" t="s">
        <v>9659</v>
      </c>
      <c r="MCG31" s="788" t="s">
        <v>9660</v>
      </c>
      <c r="MCH31" s="788" t="s">
        <v>9661</v>
      </c>
      <c r="MCI31" s="788" t="s">
        <v>9662</v>
      </c>
      <c r="MCJ31" s="788" t="s">
        <v>9663</v>
      </c>
      <c r="MCK31" s="788" t="s">
        <v>9664</v>
      </c>
      <c r="MCL31" s="788" t="s">
        <v>9665</v>
      </c>
      <c r="MCM31" s="788" t="s">
        <v>9666</v>
      </c>
      <c r="MCN31" s="788" t="s">
        <v>9667</v>
      </c>
      <c r="MCO31" s="788" t="s">
        <v>9668</v>
      </c>
      <c r="MCP31" s="788" t="s">
        <v>9669</v>
      </c>
      <c r="MCQ31" s="788" t="s">
        <v>9670</v>
      </c>
      <c r="MCR31" s="788" t="s">
        <v>9671</v>
      </c>
      <c r="MCS31" s="788" t="s">
        <v>9672</v>
      </c>
      <c r="MCT31" s="788" t="s">
        <v>9673</v>
      </c>
      <c r="MCU31" s="788" t="s">
        <v>9674</v>
      </c>
      <c r="MCV31" s="788" t="s">
        <v>9675</v>
      </c>
      <c r="MCW31" s="788" t="s">
        <v>9676</v>
      </c>
      <c r="MCX31" s="788" t="s">
        <v>9677</v>
      </c>
      <c r="MCY31" s="788" t="s">
        <v>9678</v>
      </c>
      <c r="MCZ31" s="788" t="s">
        <v>9679</v>
      </c>
      <c r="MDA31" s="788" t="s">
        <v>9680</v>
      </c>
      <c r="MDB31" s="788" t="s">
        <v>9681</v>
      </c>
      <c r="MDC31" s="788" t="s">
        <v>9682</v>
      </c>
      <c r="MDD31" s="788" t="s">
        <v>9683</v>
      </c>
      <c r="MDE31" s="788" t="s">
        <v>9684</v>
      </c>
      <c r="MDF31" s="788" t="s">
        <v>9685</v>
      </c>
      <c r="MDG31" s="788" t="s">
        <v>9686</v>
      </c>
      <c r="MDH31" s="788" t="s">
        <v>9687</v>
      </c>
      <c r="MDI31" s="788" t="s">
        <v>9688</v>
      </c>
      <c r="MDJ31" s="788" t="s">
        <v>9689</v>
      </c>
      <c r="MDK31" s="788" t="s">
        <v>9690</v>
      </c>
      <c r="MDL31" s="788" t="s">
        <v>9691</v>
      </c>
      <c r="MDM31" s="788" t="s">
        <v>9692</v>
      </c>
      <c r="MDN31" s="788" t="s">
        <v>9693</v>
      </c>
      <c r="MDO31" s="788" t="s">
        <v>9694</v>
      </c>
      <c r="MDP31" s="788" t="s">
        <v>9695</v>
      </c>
      <c r="MDQ31" s="788" t="s">
        <v>9696</v>
      </c>
      <c r="MDR31" s="788" t="s">
        <v>9697</v>
      </c>
      <c r="MDS31" s="788" t="s">
        <v>9698</v>
      </c>
      <c r="MDT31" s="788" t="s">
        <v>9699</v>
      </c>
      <c r="MDU31" s="788" t="s">
        <v>9700</v>
      </c>
      <c r="MDV31" s="788" t="s">
        <v>9701</v>
      </c>
      <c r="MDW31" s="788" t="s">
        <v>9702</v>
      </c>
      <c r="MDX31" s="788" t="s">
        <v>9703</v>
      </c>
      <c r="MDY31" s="788" t="s">
        <v>9704</v>
      </c>
      <c r="MDZ31" s="788" t="s">
        <v>9705</v>
      </c>
      <c r="MEA31" s="788" t="s">
        <v>9706</v>
      </c>
      <c r="MEB31" s="788" t="s">
        <v>9707</v>
      </c>
      <c r="MEC31" s="788" t="s">
        <v>9708</v>
      </c>
      <c r="MED31" s="788" t="s">
        <v>9709</v>
      </c>
      <c r="MEE31" s="788" t="s">
        <v>9710</v>
      </c>
      <c r="MEF31" s="788" t="s">
        <v>9711</v>
      </c>
      <c r="MEG31" s="788" t="s">
        <v>9712</v>
      </c>
      <c r="MEH31" s="788" t="s">
        <v>9713</v>
      </c>
      <c r="MEI31" s="788" t="s">
        <v>9714</v>
      </c>
      <c r="MEJ31" s="788" t="s">
        <v>9715</v>
      </c>
      <c r="MEK31" s="788" t="s">
        <v>9716</v>
      </c>
      <c r="MEL31" s="788" t="s">
        <v>9717</v>
      </c>
      <c r="MEM31" s="788" t="s">
        <v>9718</v>
      </c>
      <c r="MEN31" s="788" t="s">
        <v>9719</v>
      </c>
      <c r="MEO31" s="788" t="s">
        <v>9720</v>
      </c>
      <c r="MEP31" s="788" t="s">
        <v>9721</v>
      </c>
      <c r="MEQ31" s="788" t="s">
        <v>9722</v>
      </c>
      <c r="MER31" s="788" t="s">
        <v>9723</v>
      </c>
      <c r="MES31" s="788" t="s">
        <v>9724</v>
      </c>
      <c r="MET31" s="788" t="s">
        <v>9725</v>
      </c>
      <c r="MEU31" s="788" t="s">
        <v>9726</v>
      </c>
      <c r="MEV31" s="788" t="s">
        <v>9727</v>
      </c>
      <c r="MEW31" s="788" t="s">
        <v>9728</v>
      </c>
      <c r="MEX31" s="788" t="s">
        <v>9729</v>
      </c>
      <c r="MEY31" s="788" t="s">
        <v>9730</v>
      </c>
      <c r="MEZ31" s="788" t="s">
        <v>9731</v>
      </c>
      <c r="MFA31" s="788" t="s">
        <v>9732</v>
      </c>
      <c r="MFB31" s="788" t="s">
        <v>9733</v>
      </c>
      <c r="MFC31" s="788" t="s">
        <v>9734</v>
      </c>
      <c r="MFD31" s="788" t="s">
        <v>9735</v>
      </c>
      <c r="MFE31" s="788" t="s">
        <v>9736</v>
      </c>
      <c r="MFF31" s="788" t="s">
        <v>9737</v>
      </c>
      <c r="MFG31" s="788" t="s">
        <v>9738</v>
      </c>
      <c r="MFH31" s="788" t="s">
        <v>9739</v>
      </c>
      <c r="MFI31" s="788" t="s">
        <v>9740</v>
      </c>
      <c r="MFJ31" s="788" t="s">
        <v>9741</v>
      </c>
      <c r="MFK31" s="788" t="s">
        <v>9742</v>
      </c>
      <c r="MFL31" s="788" t="s">
        <v>9743</v>
      </c>
      <c r="MFM31" s="788" t="s">
        <v>9744</v>
      </c>
      <c r="MFN31" s="788" t="s">
        <v>9745</v>
      </c>
      <c r="MFO31" s="788" t="s">
        <v>9746</v>
      </c>
      <c r="MFP31" s="788" t="s">
        <v>9747</v>
      </c>
      <c r="MFQ31" s="788" t="s">
        <v>9748</v>
      </c>
      <c r="MFR31" s="788" t="s">
        <v>9749</v>
      </c>
      <c r="MFS31" s="788" t="s">
        <v>9750</v>
      </c>
      <c r="MFT31" s="788" t="s">
        <v>9751</v>
      </c>
      <c r="MFU31" s="788" t="s">
        <v>9752</v>
      </c>
      <c r="MFV31" s="788" t="s">
        <v>9753</v>
      </c>
      <c r="MFW31" s="788" t="s">
        <v>9754</v>
      </c>
      <c r="MFX31" s="788" t="s">
        <v>9755</v>
      </c>
      <c r="MFY31" s="788" t="s">
        <v>9756</v>
      </c>
      <c r="MFZ31" s="788" t="s">
        <v>9757</v>
      </c>
      <c r="MGA31" s="788" t="s">
        <v>9758</v>
      </c>
      <c r="MGB31" s="788" t="s">
        <v>9759</v>
      </c>
      <c r="MGC31" s="788" t="s">
        <v>9760</v>
      </c>
      <c r="MGD31" s="788" t="s">
        <v>9761</v>
      </c>
      <c r="MGE31" s="788" t="s">
        <v>9762</v>
      </c>
      <c r="MGF31" s="788" t="s">
        <v>9763</v>
      </c>
      <c r="MGG31" s="788" t="s">
        <v>9764</v>
      </c>
      <c r="MGH31" s="788" t="s">
        <v>9765</v>
      </c>
      <c r="MGI31" s="788" t="s">
        <v>9766</v>
      </c>
      <c r="MGJ31" s="788" t="s">
        <v>9767</v>
      </c>
      <c r="MGK31" s="788" t="s">
        <v>9768</v>
      </c>
      <c r="MGL31" s="788" t="s">
        <v>9769</v>
      </c>
      <c r="MGM31" s="788" t="s">
        <v>9770</v>
      </c>
      <c r="MGN31" s="788" t="s">
        <v>9771</v>
      </c>
      <c r="MGO31" s="788" t="s">
        <v>9772</v>
      </c>
      <c r="MGP31" s="788" t="s">
        <v>9773</v>
      </c>
      <c r="MGQ31" s="788" t="s">
        <v>9774</v>
      </c>
      <c r="MGR31" s="788" t="s">
        <v>9775</v>
      </c>
      <c r="MGS31" s="788" t="s">
        <v>9776</v>
      </c>
      <c r="MGT31" s="788" t="s">
        <v>9777</v>
      </c>
      <c r="MGU31" s="788" t="s">
        <v>9778</v>
      </c>
      <c r="MGV31" s="788" t="s">
        <v>9779</v>
      </c>
      <c r="MGW31" s="788" t="s">
        <v>9780</v>
      </c>
      <c r="MGX31" s="788" t="s">
        <v>9781</v>
      </c>
      <c r="MGY31" s="788" t="s">
        <v>9782</v>
      </c>
      <c r="MGZ31" s="788" t="s">
        <v>9783</v>
      </c>
      <c r="MHA31" s="788" t="s">
        <v>9784</v>
      </c>
      <c r="MHB31" s="788" t="s">
        <v>9785</v>
      </c>
      <c r="MHC31" s="788" t="s">
        <v>9786</v>
      </c>
      <c r="MHD31" s="788" t="s">
        <v>9787</v>
      </c>
      <c r="MHE31" s="788" t="s">
        <v>9788</v>
      </c>
      <c r="MHF31" s="788" t="s">
        <v>9789</v>
      </c>
      <c r="MHG31" s="788" t="s">
        <v>9790</v>
      </c>
      <c r="MHH31" s="788" t="s">
        <v>9791</v>
      </c>
      <c r="MHI31" s="788" t="s">
        <v>9792</v>
      </c>
      <c r="MHJ31" s="788" t="s">
        <v>9793</v>
      </c>
      <c r="MHK31" s="788" t="s">
        <v>9794</v>
      </c>
      <c r="MHL31" s="788" t="s">
        <v>9795</v>
      </c>
      <c r="MHM31" s="788" t="s">
        <v>9796</v>
      </c>
      <c r="MHN31" s="788" t="s">
        <v>9797</v>
      </c>
      <c r="MHO31" s="788" t="s">
        <v>9798</v>
      </c>
      <c r="MHP31" s="788" t="s">
        <v>9799</v>
      </c>
      <c r="MHQ31" s="788" t="s">
        <v>9800</v>
      </c>
      <c r="MHR31" s="788" t="s">
        <v>9801</v>
      </c>
      <c r="MHS31" s="788" t="s">
        <v>9802</v>
      </c>
      <c r="MHT31" s="788" t="s">
        <v>9803</v>
      </c>
      <c r="MHU31" s="788" t="s">
        <v>9804</v>
      </c>
      <c r="MHV31" s="788" t="s">
        <v>9805</v>
      </c>
      <c r="MHW31" s="788" t="s">
        <v>9806</v>
      </c>
      <c r="MHX31" s="788" t="s">
        <v>9807</v>
      </c>
      <c r="MHY31" s="788" t="s">
        <v>9808</v>
      </c>
      <c r="MHZ31" s="788" t="s">
        <v>9809</v>
      </c>
      <c r="MIA31" s="788" t="s">
        <v>9810</v>
      </c>
      <c r="MIB31" s="788" t="s">
        <v>9811</v>
      </c>
      <c r="MIC31" s="788" t="s">
        <v>9812</v>
      </c>
      <c r="MID31" s="788" t="s">
        <v>9813</v>
      </c>
      <c r="MIE31" s="788" t="s">
        <v>9814</v>
      </c>
      <c r="MIF31" s="788" t="s">
        <v>9815</v>
      </c>
      <c r="MIG31" s="788" t="s">
        <v>9816</v>
      </c>
      <c r="MIH31" s="788" t="s">
        <v>9817</v>
      </c>
      <c r="MII31" s="788" t="s">
        <v>9818</v>
      </c>
      <c r="MIJ31" s="788" t="s">
        <v>9819</v>
      </c>
      <c r="MIK31" s="788" t="s">
        <v>9820</v>
      </c>
      <c r="MIL31" s="788" t="s">
        <v>9821</v>
      </c>
      <c r="MIM31" s="788" t="s">
        <v>9822</v>
      </c>
      <c r="MIN31" s="788" t="s">
        <v>9823</v>
      </c>
      <c r="MIO31" s="788" t="s">
        <v>9824</v>
      </c>
      <c r="MIP31" s="788" t="s">
        <v>9825</v>
      </c>
      <c r="MIQ31" s="788" t="s">
        <v>9826</v>
      </c>
      <c r="MIR31" s="788" t="s">
        <v>9827</v>
      </c>
      <c r="MIS31" s="788" t="s">
        <v>9828</v>
      </c>
      <c r="MIT31" s="788" t="s">
        <v>9829</v>
      </c>
      <c r="MIU31" s="788" t="s">
        <v>9830</v>
      </c>
      <c r="MIV31" s="788" t="s">
        <v>9831</v>
      </c>
      <c r="MIW31" s="788" t="s">
        <v>9832</v>
      </c>
      <c r="MIX31" s="788" t="s">
        <v>9833</v>
      </c>
      <c r="MIY31" s="788" t="s">
        <v>9834</v>
      </c>
      <c r="MIZ31" s="788" t="s">
        <v>9835</v>
      </c>
      <c r="MJA31" s="788" t="s">
        <v>9836</v>
      </c>
      <c r="MJB31" s="788" t="s">
        <v>9837</v>
      </c>
      <c r="MJC31" s="788" t="s">
        <v>9838</v>
      </c>
      <c r="MJD31" s="788" t="s">
        <v>9839</v>
      </c>
      <c r="MJE31" s="788" t="s">
        <v>9840</v>
      </c>
      <c r="MJF31" s="788" t="s">
        <v>9841</v>
      </c>
      <c r="MJG31" s="788" t="s">
        <v>9842</v>
      </c>
      <c r="MJH31" s="788" t="s">
        <v>9843</v>
      </c>
      <c r="MJI31" s="788" t="s">
        <v>9844</v>
      </c>
      <c r="MJJ31" s="788" t="s">
        <v>9845</v>
      </c>
      <c r="MJK31" s="788" t="s">
        <v>9846</v>
      </c>
      <c r="MJL31" s="788" t="s">
        <v>9847</v>
      </c>
      <c r="MJM31" s="788" t="s">
        <v>9848</v>
      </c>
      <c r="MJN31" s="788" t="s">
        <v>9849</v>
      </c>
      <c r="MJO31" s="788" t="s">
        <v>9850</v>
      </c>
      <c r="MJP31" s="788" t="s">
        <v>9851</v>
      </c>
      <c r="MJQ31" s="788" t="s">
        <v>9852</v>
      </c>
      <c r="MJR31" s="788" t="s">
        <v>9853</v>
      </c>
      <c r="MJS31" s="788" t="s">
        <v>9854</v>
      </c>
      <c r="MJT31" s="788" t="s">
        <v>9855</v>
      </c>
      <c r="MJU31" s="788" t="s">
        <v>9856</v>
      </c>
      <c r="MJV31" s="788" t="s">
        <v>9857</v>
      </c>
      <c r="MJW31" s="788" t="s">
        <v>9858</v>
      </c>
      <c r="MJX31" s="788" t="s">
        <v>9859</v>
      </c>
      <c r="MJY31" s="788" t="s">
        <v>9860</v>
      </c>
      <c r="MJZ31" s="788" t="s">
        <v>9861</v>
      </c>
      <c r="MKA31" s="788" t="s">
        <v>9862</v>
      </c>
      <c r="MKB31" s="788" t="s">
        <v>9863</v>
      </c>
      <c r="MKC31" s="788" t="s">
        <v>9864</v>
      </c>
      <c r="MKD31" s="788" t="s">
        <v>9865</v>
      </c>
      <c r="MKE31" s="788" t="s">
        <v>9866</v>
      </c>
      <c r="MKF31" s="788" t="s">
        <v>9867</v>
      </c>
      <c r="MKG31" s="788" t="s">
        <v>9868</v>
      </c>
      <c r="MKH31" s="788" t="s">
        <v>9869</v>
      </c>
      <c r="MKI31" s="788" t="s">
        <v>9870</v>
      </c>
      <c r="MKJ31" s="788" t="s">
        <v>9871</v>
      </c>
      <c r="MKK31" s="788" t="s">
        <v>9872</v>
      </c>
      <c r="MKL31" s="788" t="s">
        <v>9873</v>
      </c>
      <c r="MKM31" s="788" t="s">
        <v>9874</v>
      </c>
      <c r="MKN31" s="788" t="s">
        <v>9875</v>
      </c>
      <c r="MKO31" s="788" t="s">
        <v>9876</v>
      </c>
      <c r="MKP31" s="788" t="s">
        <v>9877</v>
      </c>
      <c r="MKQ31" s="788" t="s">
        <v>9878</v>
      </c>
      <c r="MKR31" s="788" t="s">
        <v>9879</v>
      </c>
      <c r="MKS31" s="788" t="s">
        <v>9880</v>
      </c>
      <c r="MKT31" s="788" t="s">
        <v>9881</v>
      </c>
      <c r="MKU31" s="788" t="s">
        <v>9882</v>
      </c>
      <c r="MKV31" s="788" t="s">
        <v>9883</v>
      </c>
      <c r="MKW31" s="788" t="s">
        <v>9884</v>
      </c>
      <c r="MKX31" s="788" t="s">
        <v>9885</v>
      </c>
      <c r="MKY31" s="788" t="s">
        <v>9886</v>
      </c>
      <c r="MKZ31" s="788" t="s">
        <v>9887</v>
      </c>
      <c r="MLA31" s="788" t="s">
        <v>9888</v>
      </c>
      <c r="MLB31" s="788" t="s">
        <v>9889</v>
      </c>
      <c r="MLC31" s="788" t="s">
        <v>9890</v>
      </c>
      <c r="MLD31" s="788" t="s">
        <v>9891</v>
      </c>
      <c r="MLE31" s="788" t="s">
        <v>9892</v>
      </c>
      <c r="MLF31" s="788" t="s">
        <v>9893</v>
      </c>
      <c r="MLG31" s="788" t="s">
        <v>9894</v>
      </c>
      <c r="MLH31" s="788" t="s">
        <v>9895</v>
      </c>
      <c r="MLI31" s="788" t="s">
        <v>9896</v>
      </c>
      <c r="MLJ31" s="788" t="s">
        <v>9897</v>
      </c>
      <c r="MLK31" s="788" t="s">
        <v>9898</v>
      </c>
      <c r="MLL31" s="788" t="s">
        <v>9899</v>
      </c>
      <c r="MLM31" s="788" t="s">
        <v>9900</v>
      </c>
      <c r="MLN31" s="788" t="s">
        <v>9901</v>
      </c>
      <c r="MLO31" s="788" t="s">
        <v>9902</v>
      </c>
      <c r="MLP31" s="788" t="s">
        <v>9903</v>
      </c>
      <c r="MLQ31" s="788" t="s">
        <v>9904</v>
      </c>
      <c r="MLR31" s="788" t="s">
        <v>9905</v>
      </c>
      <c r="MLS31" s="788" t="s">
        <v>9906</v>
      </c>
      <c r="MLT31" s="788" t="s">
        <v>9907</v>
      </c>
      <c r="MLU31" s="788" t="s">
        <v>9908</v>
      </c>
      <c r="MLV31" s="788" t="s">
        <v>9909</v>
      </c>
      <c r="MLW31" s="788" t="s">
        <v>9910</v>
      </c>
      <c r="MLX31" s="788" t="s">
        <v>9911</v>
      </c>
      <c r="MLY31" s="788" t="s">
        <v>9912</v>
      </c>
      <c r="MLZ31" s="788" t="s">
        <v>9913</v>
      </c>
      <c r="MMA31" s="788" t="s">
        <v>9914</v>
      </c>
      <c r="MMB31" s="788" t="s">
        <v>9915</v>
      </c>
      <c r="MMC31" s="788" t="s">
        <v>9916</v>
      </c>
      <c r="MMD31" s="788" t="s">
        <v>9917</v>
      </c>
      <c r="MME31" s="788" t="s">
        <v>9918</v>
      </c>
      <c r="MMF31" s="788" t="s">
        <v>9919</v>
      </c>
      <c r="MMG31" s="788" t="s">
        <v>9920</v>
      </c>
      <c r="MMH31" s="788" t="s">
        <v>9921</v>
      </c>
      <c r="MMI31" s="788" t="s">
        <v>9922</v>
      </c>
      <c r="MMJ31" s="788" t="s">
        <v>9923</v>
      </c>
      <c r="MMK31" s="788" t="s">
        <v>9924</v>
      </c>
      <c r="MML31" s="788" t="s">
        <v>9925</v>
      </c>
      <c r="MMM31" s="788" t="s">
        <v>9926</v>
      </c>
      <c r="MMN31" s="788" t="s">
        <v>9927</v>
      </c>
      <c r="MMO31" s="788" t="s">
        <v>9928</v>
      </c>
      <c r="MMP31" s="788" t="s">
        <v>9929</v>
      </c>
      <c r="MMQ31" s="788" t="s">
        <v>9930</v>
      </c>
      <c r="MMR31" s="788" t="s">
        <v>9931</v>
      </c>
      <c r="MMS31" s="788" t="s">
        <v>9932</v>
      </c>
      <c r="MMT31" s="788" t="s">
        <v>9933</v>
      </c>
      <c r="MMU31" s="788" t="s">
        <v>9934</v>
      </c>
      <c r="MMV31" s="788" t="s">
        <v>9935</v>
      </c>
      <c r="MMW31" s="788" t="s">
        <v>9936</v>
      </c>
      <c r="MMX31" s="788" t="s">
        <v>9937</v>
      </c>
      <c r="MMY31" s="788" t="s">
        <v>9938</v>
      </c>
      <c r="MMZ31" s="788" t="s">
        <v>9939</v>
      </c>
      <c r="MNA31" s="788" t="s">
        <v>9940</v>
      </c>
      <c r="MNB31" s="788" t="s">
        <v>9941</v>
      </c>
      <c r="MNC31" s="788" t="s">
        <v>9942</v>
      </c>
      <c r="MND31" s="788" t="s">
        <v>9943</v>
      </c>
      <c r="MNE31" s="788" t="s">
        <v>9944</v>
      </c>
      <c r="MNF31" s="788" t="s">
        <v>9945</v>
      </c>
      <c r="MNG31" s="788" t="s">
        <v>9946</v>
      </c>
      <c r="MNH31" s="788" t="s">
        <v>9947</v>
      </c>
      <c r="MNI31" s="788" t="s">
        <v>9948</v>
      </c>
      <c r="MNJ31" s="788" t="s">
        <v>9949</v>
      </c>
      <c r="MNK31" s="788" t="s">
        <v>9950</v>
      </c>
      <c r="MNL31" s="788" t="s">
        <v>9951</v>
      </c>
      <c r="MNM31" s="788" t="s">
        <v>9952</v>
      </c>
      <c r="MNN31" s="788" t="s">
        <v>9953</v>
      </c>
      <c r="MNO31" s="788" t="s">
        <v>9954</v>
      </c>
      <c r="MNP31" s="788" t="s">
        <v>9955</v>
      </c>
      <c r="MNQ31" s="788" t="s">
        <v>9956</v>
      </c>
      <c r="MNR31" s="788" t="s">
        <v>9957</v>
      </c>
      <c r="MNS31" s="788" t="s">
        <v>9958</v>
      </c>
      <c r="MNT31" s="788" t="s">
        <v>9959</v>
      </c>
      <c r="MNU31" s="788" t="s">
        <v>9960</v>
      </c>
      <c r="MNV31" s="788" t="s">
        <v>9961</v>
      </c>
      <c r="MNW31" s="788" t="s">
        <v>9962</v>
      </c>
      <c r="MNX31" s="788" t="s">
        <v>9963</v>
      </c>
      <c r="MNY31" s="788" t="s">
        <v>9964</v>
      </c>
      <c r="MNZ31" s="788" t="s">
        <v>9965</v>
      </c>
      <c r="MOA31" s="788" t="s">
        <v>9966</v>
      </c>
      <c r="MOB31" s="788" t="s">
        <v>9967</v>
      </c>
      <c r="MOC31" s="788" t="s">
        <v>9968</v>
      </c>
      <c r="MOD31" s="788" t="s">
        <v>9969</v>
      </c>
      <c r="MOE31" s="788" t="s">
        <v>9970</v>
      </c>
      <c r="MOF31" s="788" t="s">
        <v>9971</v>
      </c>
      <c r="MOG31" s="788" t="s">
        <v>9972</v>
      </c>
      <c r="MOH31" s="788" t="s">
        <v>9973</v>
      </c>
      <c r="MOI31" s="788" t="s">
        <v>9974</v>
      </c>
      <c r="MOJ31" s="788" t="s">
        <v>9975</v>
      </c>
      <c r="MOK31" s="788" t="s">
        <v>9976</v>
      </c>
      <c r="MOL31" s="788" t="s">
        <v>9977</v>
      </c>
      <c r="MOM31" s="788" t="s">
        <v>9978</v>
      </c>
      <c r="MON31" s="788" t="s">
        <v>9979</v>
      </c>
      <c r="MOO31" s="788" t="s">
        <v>9980</v>
      </c>
      <c r="MOP31" s="788" t="s">
        <v>9981</v>
      </c>
      <c r="MOQ31" s="788" t="s">
        <v>9982</v>
      </c>
      <c r="MOR31" s="788" t="s">
        <v>9983</v>
      </c>
      <c r="MOS31" s="788" t="s">
        <v>9984</v>
      </c>
      <c r="MOT31" s="788" t="s">
        <v>9985</v>
      </c>
      <c r="MOU31" s="788" t="s">
        <v>9986</v>
      </c>
      <c r="MOV31" s="788" t="s">
        <v>9987</v>
      </c>
      <c r="MOW31" s="788" t="s">
        <v>9988</v>
      </c>
      <c r="MOX31" s="788" t="s">
        <v>9989</v>
      </c>
      <c r="MOY31" s="788" t="s">
        <v>9990</v>
      </c>
      <c r="MOZ31" s="788" t="s">
        <v>9991</v>
      </c>
      <c r="MPA31" s="788" t="s">
        <v>9992</v>
      </c>
      <c r="MPB31" s="788" t="s">
        <v>9993</v>
      </c>
      <c r="MPC31" s="788" t="s">
        <v>9994</v>
      </c>
      <c r="MPD31" s="788" t="s">
        <v>9995</v>
      </c>
      <c r="MPE31" s="788" t="s">
        <v>9996</v>
      </c>
      <c r="MPF31" s="788" t="s">
        <v>9997</v>
      </c>
      <c r="MPG31" s="788" t="s">
        <v>9998</v>
      </c>
      <c r="MPH31" s="788" t="s">
        <v>9999</v>
      </c>
      <c r="MPI31" s="788" t="s">
        <v>10000</v>
      </c>
      <c r="MPJ31" s="788" t="s">
        <v>10001</v>
      </c>
      <c r="MPK31" s="788" t="s">
        <v>10002</v>
      </c>
      <c r="MPL31" s="788" t="s">
        <v>10003</v>
      </c>
      <c r="MPM31" s="788" t="s">
        <v>10004</v>
      </c>
      <c r="MPN31" s="788" t="s">
        <v>10005</v>
      </c>
      <c r="MPO31" s="788" t="s">
        <v>10006</v>
      </c>
      <c r="MPP31" s="788" t="s">
        <v>10007</v>
      </c>
      <c r="MPQ31" s="788" t="s">
        <v>10008</v>
      </c>
      <c r="MPR31" s="788" t="s">
        <v>10009</v>
      </c>
      <c r="MPS31" s="788" t="s">
        <v>10010</v>
      </c>
      <c r="MPT31" s="788" t="s">
        <v>10011</v>
      </c>
      <c r="MPU31" s="788" t="s">
        <v>10012</v>
      </c>
      <c r="MPV31" s="788" t="s">
        <v>10013</v>
      </c>
      <c r="MPW31" s="788" t="s">
        <v>10014</v>
      </c>
      <c r="MPX31" s="788" t="s">
        <v>10015</v>
      </c>
      <c r="MPY31" s="788" t="s">
        <v>10016</v>
      </c>
      <c r="MPZ31" s="788" t="s">
        <v>10017</v>
      </c>
      <c r="MQA31" s="788" t="s">
        <v>10018</v>
      </c>
      <c r="MQB31" s="788" t="s">
        <v>10019</v>
      </c>
      <c r="MQC31" s="788" t="s">
        <v>10020</v>
      </c>
      <c r="MQD31" s="788" t="s">
        <v>10021</v>
      </c>
      <c r="MQE31" s="788" t="s">
        <v>10022</v>
      </c>
      <c r="MQF31" s="788" t="s">
        <v>10023</v>
      </c>
      <c r="MQG31" s="788" t="s">
        <v>10024</v>
      </c>
      <c r="MQH31" s="788" t="s">
        <v>10025</v>
      </c>
      <c r="MQI31" s="788" t="s">
        <v>10026</v>
      </c>
      <c r="MQJ31" s="788" t="s">
        <v>10027</v>
      </c>
      <c r="MQK31" s="788" t="s">
        <v>10028</v>
      </c>
      <c r="MQL31" s="788" t="s">
        <v>10029</v>
      </c>
      <c r="MQM31" s="788" t="s">
        <v>10030</v>
      </c>
      <c r="MQN31" s="788" t="s">
        <v>10031</v>
      </c>
      <c r="MQO31" s="788" t="s">
        <v>10032</v>
      </c>
      <c r="MQP31" s="788" t="s">
        <v>10033</v>
      </c>
      <c r="MQQ31" s="788" t="s">
        <v>10034</v>
      </c>
      <c r="MQR31" s="788" t="s">
        <v>10035</v>
      </c>
      <c r="MQS31" s="788" t="s">
        <v>10036</v>
      </c>
      <c r="MQT31" s="788" t="s">
        <v>10037</v>
      </c>
      <c r="MQU31" s="788" t="s">
        <v>10038</v>
      </c>
      <c r="MQV31" s="788" t="s">
        <v>10039</v>
      </c>
      <c r="MQW31" s="788" t="s">
        <v>10040</v>
      </c>
      <c r="MQX31" s="788" t="s">
        <v>10041</v>
      </c>
      <c r="MQY31" s="788" t="s">
        <v>10042</v>
      </c>
      <c r="MQZ31" s="788" t="s">
        <v>10043</v>
      </c>
      <c r="MRA31" s="788" t="s">
        <v>10044</v>
      </c>
      <c r="MRB31" s="788" t="s">
        <v>10045</v>
      </c>
      <c r="MRC31" s="788" t="s">
        <v>10046</v>
      </c>
      <c r="MRD31" s="788" t="s">
        <v>10047</v>
      </c>
      <c r="MRE31" s="788" t="s">
        <v>10048</v>
      </c>
      <c r="MRF31" s="788" t="s">
        <v>10049</v>
      </c>
      <c r="MRG31" s="788" t="s">
        <v>10050</v>
      </c>
      <c r="MRH31" s="788" t="s">
        <v>10051</v>
      </c>
      <c r="MRI31" s="788" t="s">
        <v>10052</v>
      </c>
      <c r="MRJ31" s="788" t="s">
        <v>10053</v>
      </c>
      <c r="MRK31" s="788" t="s">
        <v>10054</v>
      </c>
      <c r="MRL31" s="788" t="s">
        <v>10055</v>
      </c>
      <c r="MRM31" s="788" t="s">
        <v>10056</v>
      </c>
      <c r="MRN31" s="788" t="s">
        <v>10057</v>
      </c>
      <c r="MRO31" s="788" t="s">
        <v>10058</v>
      </c>
      <c r="MRP31" s="788" t="s">
        <v>10059</v>
      </c>
      <c r="MRQ31" s="788" t="s">
        <v>10060</v>
      </c>
      <c r="MRR31" s="788" t="s">
        <v>10061</v>
      </c>
      <c r="MRS31" s="788" t="s">
        <v>10062</v>
      </c>
      <c r="MRT31" s="788" t="s">
        <v>10063</v>
      </c>
      <c r="MRU31" s="788" t="s">
        <v>10064</v>
      </c>
      <c r="MRV31" s="788" t="s">
        <v>10065</v>
      </c>
      <c r="MRW31" s="788" t="s">
        <v>10066</v>
      </c>
      <c r="MRX31" s="788" t="s">
        <v>10067</v>
      </c>
      <c r="MRY31" s="788" t="s">
        <v>10068</v>
      </c>
      <c r="MRZ31" s="788" t="s">
        <v>10069</v>
      </c>
      <c r="MSA31" s="788" t="s">
        <v>10070</v>
      </c>
      <c r="MSB31" s="788" t="s">
        <v>10071</v>
      </c>
      <c r="MSC31" s="788" t="s">
        <v>10072</v>
      </c>
      <c r="MSD31" s="788" t="s">
        <v>10073</v>
      </c>
      <c r="MSE31" s="788" t="s">
        <v>10074</v>
      </c>
      <c r="MSF31" s="788" t="s">
        <v>10075</v>
      </c>
      <c r="MSG31" s="788" t="s">
        <v>10076</v>
      </c>
      <c r="MSH31" s="788" t="s">
        <v>10077</v>
      </c>
      <c r="MSI31" s="788" t="s">
        <v>10078</v>
      </c>
      <c r="MSJ31" s="788" t="s">
        <v>10079</v>
      </c>
      <c r="MSK31" s="788" t="s">
        <v>10080</v>
      </c>
      <c r="MSL31" s="788" t="s">
        <v>10081</v>
      </c>
      <c r="MSM31" s="788" t="s">
        <v>10082</v>
      </c>
      <c r="MSN31" s="788" t="s">
        <v>10083</v>
      </c>
      <c r="MSO31" s="788" t="s">
        <v>10084</v>
      </c>
      <c r="MSP31" s="788" t="s">
        <v>10085</v>
      </c>
      <c r="MSQ31" s="788" t="s">
        <v>10086</v>
      </c>
      <c r="MSR31" s="788" t="s">
        <v>10087</v>
      </c>
      <c r="MSS31" s="788" t="s">
        <v>10088</v>
      </c>
      <c r="MST31" s="788" t="s">
        <v>10089</v>
      </c>
      <c r="MSU31" s="788" t="s">
        <v>10090</v>
      </c>
      <c r="MSV31" s="788" t="s">
        <v>10091</v>
      </c>
      <c r="MSW31" s="788" t="s">
        <v>10092</v>
      </c>
      <c r="MSX31" s="788" t="s">
        <v>10093</v>
      </c>
      <c r="MSY31" s="788" t="s">
        <v>10094</v>
      </c>
      <c r="MSZ31" s="788" t="s">
        <v>10095</v>
      </c>
      <c r="MTA31" s="788" t="s">
        <v>10096</v>
      </c>
      <c r="MTB31" s="788" t="s">
        <v>10097</v>
      </c>
      <c r="MTC31" s="788" t="s">
        <v>10098</v>
      </c>
      <c r="MTD31" s="788" t="s">
        <v>10099</v>
      </c>
      <c r="MTE31" s="788" t="s">
        <v>10100</v>
      </c>
      <c r="MTF31" s="788" t="s">
        <v>10101</v>
      </c>
      <c r="MTG31" s="788" t="s">
        <v>10102</v>
      </c>
      <c r="MTH31" s="788" t="s">
        <v>10103</v>
      </c>
      <c r="MTI31" s="788" t="s">
        <v>10104</v>
      </c>
      <c r="MTJ31" s="788" t="s">
        <v>10105</v>
      </c>
      <c r="MTK31" s="788" t="s">
        <v>10106</v>
      </c>
      <c r="MTL31" s="788" t="s">
        <v>10107</v>
      </c>
      <c r="MTM31" s="788" t="s">
        <v>10108</v>
      </c>
      <c r="MTN31" s="788" t="s">
        <v>10109</v>
      </c>
      <c r="MTO31" s="788" t="s">
        <v>10110</v>
      </c>
      <c r="MTP31" s="788" t="s">
        <v>10111</v>
      </c>
      <c r="MTQ31" s="788" t="s">
        <v>10112</v>
      </c>
      <c r="MTR31" s="788" t="s">
        <v>10113</v>
      </c>
      <c r="MTS31" s="788" t="s">
        <v>10114</v>
      </c>
      <c r="MTT31" s="788" t="s">
        <v>10115</v>
      </c>
      <c r="MTU31" s="788" t="s">
        <v>10116</v>
      </c>
      <c r="MTV31" s="788" t="s">
        <v>10117</v>
      </c>
      <c r="MTW31" s="788" t="s">
        <v>10118</v>
      </c>
      <c r="MTX31" s="788" t="s">
        <v>10119</v>
      </c>
      <c r="MTY31" s="788" t="s">
        <v>10120</v>
      </c>
      <c r="MTZ31" s="788" t="s">
        <v>10121</v>
      </c>
      <c r="MUA31" s="788" t="s">
        <v>10122</v>
      </c>
      <c r="MUB31" s="788" t="s">
        <v>10123</v>
      </c>
      <c r="MUC31" s="788" t="s">
        <v>10124</v>
      </c>
      <c r="MUD31" s="788" t="s">
        <v>10125</v>
      </c>
      <c r="MUE31" s="788" t="s">
        <v>10126</v>
      </c>
      <c r="MUF31" s="788" t="s">
        <v>10127</v>
      </c>
      <c r="MUG31" s="788" t="s">
        <v>10128</v>
      </c>
      <c r="MUH31" s="788" t="s">
        <v>10129</v>
      </c>
      <c r="MUI31" s="788" t="s">
        <v>10130</v>
      </c>
      <c r="MUJ31" s="788" t="s">
        <v>10131</v>
      </c>
      <c r="MUK31" s="788" t="s">
        <v>10132</v>
      </c>
      <c r="MUL31" s="788" t="s">
        <v>10133</v>
      </c>
      <c r="MUM31" s="788" t="s">
        <v>10134</v>
      </c>
      <c r="MUN31" s="788" t="s">
        <v>10135</v>
      </c>
      <c r="MUO31" s="788" t="s">
        <v>10136</v>
      </c>
      <c r="MUP31" s="788" t="s">
        <v>10137</v>
      </c>
      <c r="MUQ31" s="788" t="s">
        <v>10138</v>
      </c>
      <c r="MUR31" s="788" t="s">
        <v>10139</v>
      </c>
      <c r="MUS31" s="788" t="s">
        <v>10140</v>
      </c>
      <c r="MUT31" s="788" t="s">
        <v>10141</v>
      </c>
      <c r="MUU31" s="788" t="s">
        <v>10142</v>
      </c>
      <c r="MUV31" s="788" t="s">
        <v>10143</v>
      </c>
      <c r="MUW31" s="788" t="s">
        <v>10144</v>
      </c>
      <c r="MUX31" s="788" t="s">
        <v>10145</v>
      </c>
      <c r="MUY31" s="788" t="s">
        <v>10146</v>
      </c>
      <c r="MUZ31" s="788" t="s">
        <v>10147</v>
      </c>
      <c r="MVA31" s="788" t="s">
        <v>10148</v>
      </c>
      <c r="MVB31" s="788" t="s">
        <v>10149</v>
      </c>
      <c r="MVC31" s="788" t="s">
        <v>10150</v>
      </c>
      <c r="MVD31" s="788" t="s">
        <v>10151</v>
      </c>
      <c r="MVE31" s="788" t="s">
        <v>10152</v>
      </c>
      <c r="MVF31" s="788" t="s">
        <v>10153</v>
      </c>
      <c r="MVG31" s="788" t="s">
        <v>10154</v>
      </c>
      <c r="MVH31" s="788" t="s">
        <v>10155</v>
      </c>
      <c r="MVI31" s="788" t="s">
        <v>10156</v>
      </c>
      <c r="MVJ31" s="788" t="s">
        <v>10157</v>
      </c>
      <c r="MVK31" s="788" t="s">
        <v>10158</v>
      </c>
      <c r="MVL31" s="788" t="s">
        <v>10159</v>
      </c>
      <c r="MVM31" s="788" t="s">
        <v>10160</v>
      </c>
      <c r="MVN31" s="788" t="s">
        <v>10161</v>
      </c>
      <c r="MVO31" s="788" t="s">
        <v>10162</v>
      </c>
      <c r="MVP31" s="788" t="s">
        <v>10163</v>
      </c>
      <c r="MVQ31" s="788" t="s">
        <v>10164</v>
      </c>
      <c r="MVR31" s="788" t="s">
        <v>10165</v>
      </c>
      <c r="MVS31" s="788" t="s">
        <v>10166</v>
      </c>
      <c r="MVT31" s="788" t="s">
        <v>10167</v>
      </c>
      <c r="MVU31" s="788" t="s">
        <v>10168</v>
      </c>
      <c r="MVV31" s="788" t="s">
        <v>10169</v>
      </c>
      <c r="MVW31" s="788" t="s">
        <v>10170</v>
      </c>
      <c r="MVX31" s="788" t="s">
        <v>10171</v>
      </c>
      <c r="MVY31" s="788" t="s">
        <v>10172</v>
      </c>
      <c r="MVZ31" s="788" t="s">
        <v>10173</v>
      </c>
      <c r="MWA31" s="788" t="s">
        <v>10174</v>
      </c>
      <c r="MWB31" s="788" t="s">
        <v>10175</v>
      </c>
      <c r="MWC31" s="788" t="s">
        <v>10176</v>
      </c>
      <c r="MWD31" s="788" t="s">
        <v>10177</v>
      </c>
      <c r="MWE31" s="788" t="s">
        <v>10178</v>
      </c>
      <c r="MWF31" s="788" t="s">
        <v>10179</v>
      </c>
      <c r="MWG31" s="788" t="s">
        <v>10180</v>
      </c>
      <c r="MWH31" s="788" t="s">
        <v>10181</v>
      </c>
      <c r="MWI31" s="788" t="s">
        <v>10182</v>
      </c>
      <c r="MWJ31" s="788" t="s">
        <v>10183</v>
      </c>
      <c r="MWK31" s="788" t="s">
        <v>10184</v>
      </c>
      <c r="MWL31" s="788" t="s">
        <v>10185</v>
      </c>
      <c r="MWM31" s="788" t="s">
        <v>10186</v>
      </c>
      <c r="MWN31" s="788" t="s">
        <v>10187</v>
      </c>
      <c r="MWO31" s="788" t="s">
        <v>10188</v>
      </c>
      <c r="MWP31" s="788" t="s">
        <v>10189</v>
      </c>
      <c r="MWQ31" s="788" t="s">
        <v>10190</v>
      </c>
      <c r="MWR31" s="788" t="s">
        <v>10191</v>
      </c>
      <c r="MWS31" s="788" t="s">
        <v>10192</v>
      </c>
      <c r="MWT31" s="788" t="s">
        <v>10193</v>
      </c>
      <c r="MWU31" s="788" t="s">
        <v>10194</v>
      </c>
      <c r="MWV31" s="788" t="s">
        <v>10195</v>
      </c>
      <c r="MWW31" s="788" t="s">
        <v>10196</v>
      </c>
      <c r="MWX31" s="788" t="s">
        <v>10197</v>
      </c>
      <c r="MWY31" s="788" t="s">
        <v>10198</v>
      </c>
      <c r="MWZ31" s="788" t="s">
        <v>10199</v>
      </c>
      <c r="MXA31" s="788" t="s">
        <v>10200</v>
      </c>
      <c r="MXB31" s="788" t="s">
        <v>10201</v>
      </c>
      <c r="MXC31" s="788" t="s">
        <v>10202</v>
      </c>
      <c r="MXD31" s="788" t="s">
        <v>10203</v>
      </c>
      <c r="MXE31" s="788" t="s">
        <v>10204</v>
      </c>
      <c r="MXF31" s="788" t="s">
        <v>10205</v>
      </c>
      <c r="MXG31" s="788" t="s">
        <v>10206</v>
      </c>
      <c r="MXH31" s="788" t="s">
        <v>10207</v>
      </c>
      <c r="MXI31" s="788" t="s">
        <v>10208</v>
      </c>
      <c r="MXJ31" s="788" t="s">
        <v>10209</v>
      </c>
      <c r="MXK31" s="788" t="s">
        <v>10210</v>
      </c>
      <c r="MXL31" s="788" t="s">
        <v>10211</v>
      </c>
      <c r="MXM31" s="788" t="s">
        <v>10212</v>
      </c>
      <c r="MXN31" s="788" t="s">
        <v>10213</v>
      </c>
      <c r="MXO31" s="788" t="s">
        <v>10214</v>
      </c>
      <c r="MXP31" s="788" t="s">
        <v>10215</v>
      </c>
      <c r="MXQ31" s="788" t="s">
        <v>10216</v>
      </c>
      <c r="MXR31" s="788" t="s">
        <v>10217</v>
      </c>
      <c r="MXS31" s="788" t="s">
        <v>10218</v>
      </c>
      <c r="MXT31" s="788" t="s">
        <v>10219</v>
      </c>
      <c r="MXU31" s="788" t="s">
        <v>10220</v>
      </c>
      <c r="MXV31" s="788" t="s">
        <v>10221</v>
      </c>
      <c r="MXW31" s="788" t="s">
        <v>10222</v>
      </c>
      <c r="MXX31" s="788" t="s">
        <v>10223</v>
      </c>
      <c r="MXY31" s="788" t="s">
        <v>10224</v>
      </c>
      <c r="MXZ31" s="788" t="s">
        <v>10225</v>
      </c>
      <c r="MYA31" s="788" t="s">
        <v>10226</v>
      </c>
      <c r="MYB31" s="788" t="s">
        <v>10227</v>
      </c>
      <c r="MYC31" s="788" t="s">
        <v>10228</v>
      </c>
      <c r="MYD31" s="788" t="s">
        <v>10229</v>
      </c>
      <c r="MYE31" s="788" t="s">
        <v>10230</v>
      </c>
      <c r="MYF31" s="788" t="s">
        <v>10231</v>
      </c>
      <c r="MYG31" s="788" t="s">
        <v>10232</v>
      </c>
      <c r="MYH31" s="788" t="s">
        <v>10233</v>
      </c>
      <c r="MYI31" s="788" t="s">
        <v>10234</v>
      </c>
      <c r="MYJ31" s="788" t="s">
        <v>10235</v>
      </c>
      <c r="MYK31" s="788" t="s">
        <v>10236</v>
      </c>
      <c r="MYL31" s="788" t="s">
        <v>10237</v>
      </c>
      <c r="MYM31" s="788" t="s">
        <v>10238</v>
      </c>
      <c r="MYN31" s="788" t="s">
        <v>10239</v>
      </c>
      <c r="MYO31" s="788" t="s">
        <v>10240</v>
      </c>
      <c r="MYP31" s="788" t="s">
        <v>10241</v>
      </c>
      <c r="MYQ31" s="788" t="s">
        <v>10242</v>
      </c>
      <c r="MYR31" s="788" t="s">
        <v>10243</v>
      </c>
      <c r="MYS31" s="788" t="s">
        <v>10244</v>
      </c>
      <c r="MYT31" s="788" t="s">
        <v>10245</v>
      </c>
      <c r="MYU31" s="788" t="s">
        <v>10246</v>
      </c>
      <c r="MYV31" s="788" t="s">
        <v>10247</v>
      </c>
      <c r="MYW31" s="788" t="s">
        <v>10248</v>
      </c>
      <c r="MYX31" s="788" t="s">
        <v>10249</v>
      </c>
      <c r="MYY31" s="788" t="s">
        <v>10250</v>
      </c>
      <c r="MYZ31" s="788" t="s">
        <v>10251</v>
      </c>
      <c r="MZA31" s="788" t="s">
        <v>10252</v>
      </c>
      <c r="MZB31" s="788" t="s">
        <v>10253</v>
      </c>
      <c r="MZC31" s="788" t="s">
        <v>10254</v>
      </c>
      <c r="MZD31" s="788" t="s">
        <v>10255</v>
      </c>
      <c r="MZE31" s="788" t="s">
        <v>10256</v>
      </c>
      <c r="MZF31" s="788" t="s">
        <v>10257</v>
      </c>
      <c r="MZG31" s="788" t="s">
        <v>10258</v>
      </c>
      <c r="MZH31" s="788" t="s">
        <v>10259</v>
      </c>
      <c r="MZI31" s="788" t="s">
        <v>10260</v>
      </c>
      <c r="MZJ31" s="788" t="s">
        <v>10261</v>
      </c>
      <c r="MZK31" s="788" t="s">
        <v>10262</v>
      </c>
      <c r="MZL31" s="788" t="s">
        <v>10263</v>
      </c>
      <c r="MZM31" s="788" t="s">
        <v>10264</v>
      </c>
      <c r="MZN31" s="788" t="s">
        <v>10265</v>
      </c>
      <c r="MZO31" s="788" t="s">
        <v>10266</v>
      </c>
      <c r="MZP31" s="788" t="s">
        <v>10267</v>
      </c>
      <c r="MZQ31" s="788" t="s">
        <v>10268</v>
      </c>
      <c r="MZR31" s="788" t="s">
        <v>10269</v>
      </c>
      <c r="MZS31" s="788" t="s">
        <v>10270</v>
      </c>
      <c r="MZT31" s="788" t="s">
        <v>10271</v>
      </c>
      <c r="MZU31" s="788" t="s">
        <v>10272</v>
      </c>
      <c r="MZV31" s="788" t="s">
        <v>10273</v>
      </c>
      <c r="MZW31" s="788" t="s">
        <v>10274</v>
      </c>
      <c r="MZX31" s="788" t="s">
        <v>10275</v>
      </c>
      <c r="MZY31" s="788" t="s">
        <v>10276</v>
      </c>
      <c r="MZZ31" s="788" t="s">
        <v>10277</v>
      </c>
      <c r="NAA31" s="788" t="s">
        <v>10278</v>
      </c>
      <c r="NAB31" s="788" t="s">
        <v>10279</v>
      </c>
      <c r="NAC31" s="788" t="s">
        <v>10280</v>
      </c>
      <c r="NAD31" s="788" t="s">
        <v>10281</v>
      </c>
      <c r="NAE31" s="788" t="s">
        <v>10282</v>
      </c>
      <c r="NAF31" s="788" t="s">
        <v>10283</v>
      </c>
      <c r="NAG31" s="788" t="s">
        <v>10284</v>
      </c>
      <c r="NAH31" s="788" t="s">
        <v>10285</v>
      </c>
      <c r="NAI31" s="788" t="s">
        <v>10286</v>
      </c>
      <c r="NAJ31" s="788" t="s">
        <v>10287</v>
      </c>
      <c r="NAK31" s="788" t="s">
        <v>10288</v>
      </c>
      <c r="NAL31" s="788" t="s">
        <v>10289</v>
      </c>
      <c r="NAM31" s="788" t="s">
        <v>10290</v>
      </c>
      <c r="NAN31" s="788" t="s">
        <v>10291</v>
      </c>
      <c r="NAO31" s="788" t="s">
        <v>10292</v>
      </c>
      <c r="NAP31" s="788" t="s">
        <v>10293</v>
      </c>
      <c r="NAQ31" s="788" t="s">
        <v>10294</v>
      </c>
      <c r="NAR31" s="788" t="s">
        <v>10295</v>
      </c>
      <c r="NAS31" s="788" t="s">
        <v>10296</v>
      </c>
      <c r="NAT31" s="788" t="s">
        <v>10297</v>
      </c>
      <c r="NAU31" s="788" t="s">
        <v>10298</v>
      </c>
      <c r="NAV31" s="788" t="s">
        <v>10299</v>
      </c>
      <c r="NAW31" s="788" t="s">
        <v>10300</v>
      </c>
      <c r="NAX31" s="788" t="s">
        <v>10301</v>
      </c>
      <c r="NAY31" s="788" t="s">
        <v>10302</v>
      </c>
      <c r="NAZ31" s="788" t="s">
        <v>10303</v>
      </c>
      <c r="NBA31" s="788" t="s">
        <v>10304</v>
      </c>
      <c r="NBB31" s="788" t="s">
        <v>10305</v>
      </c>
      <c r="NBC31" s="788" t="s">
        <v>10306</v>
      </c>
      <c r="NBD31" s="788" t="s">
        <v>10307</v>
      </c>
      <c r="NBE31" s="788" t="s">
        <v>10308</v>
      </c>
      <c r="NBF31" s="788" t="s">
        <v>10309</v>
      </c>
      <c r="NBG31" s="788" t="s">
        <v>10310</v>
      </c>
      <c r="NBH31" s="788" t="s">
        <v>10311</v>
      </c>
      <c r="NBI31" s="788" t="s">
        <v>10312</v>
      </c>
      <c r="NBJ31" s="788" t="s">
        <v>10313</v>
      </c>
      <c r="NBK31" s="788" t="s">
        <v>10314</v>
      </c>
      <c r="NBL31" s="788" t="s">
        <v>10315</v>
      </c>
      <c r="NBM31" s="788" t="s">
        <v>10316</v>
      </c>
      <c r="NBN31" s="788" t="s">
        <v>10317</v>
      </c>
      <c r="NBO31" s="788" t="s">
        <v>10318</v>
      </c>
      <c r="NBP31" s="788" t="s">
        <v>10319</v>
      </c>
      <c r="NBQ31" s="788" t="s">
        <v>10320</v>
      </c>
      <c r="NBR31" s="788" t="s">
        <v>10321</v>
      </c>
      <c r="NBS31" s="788" t="s">
        <v>10322</v>
      </c>
      <c r="NBT31" s="788" t="s">
        <v>10323</v>
      </c>
      <c r="NBU31" s="788" t="s">
        <v>10324</v>
      </c>
      <c r="NBV31" s="788" t="s">
        <v>10325</v>
      </c>
      <c r="NBW31" s="788" t="s">
        <v>10326</v>
      </c>
      <c r="NBX31" s="788" t="s">
        <v>10327</v>
      </c>
      <c r="NBY31" s="788" t="s">
        <v>10328</v>
      </c>
      <c r="NBZ31" s="788" t="s">
        <v>10329</v>
      </c>
      <c r="NCA31" s="788" t="s">
        <v>10330</v>
      </c>
      <c r="NCB31" s="788" t="s">
        <v>10331</v>
      </c>
      <c r="NCC31" s="788" t="s">
        <v>10332</v>
      </c>
      <c r="NCD31" s="788" t="s">
        <v>10333</v>
      </c>
      <c r="NCE31" s="788" t="s">
        <v>10334</v>
      </c>
      <c r="NCF31" s="788" t="s">
        <v>10335</v>
      </c>
      <c r="NCG31" s="788" t="s">
        <v>10336</v>
      </c>
      <c r="NCH31" s="788" t="s">
        <v>10337</v>
      </c>
      <c r="NCI31" s="788" t="s">
        <v>10338</v>
      </c>
      <c r="NCJ31" s="788" t="s">
        <v>10339</v>
      </c>
      <c r="NCK31" s="788" t="s">
        <v>10340</v>
      </c>
      <c r="NCL31" s="788" t="s">
        <v>10341</v>
      </c>
      <c r="NCM31" s="788" t="s">
        <v>10342</v>
      </c>
      <c r="NCN31" s="788" t="s">
        <v>10343</v>
      </c>
      <c r="NCO31" s="788" t="s">
        <v>10344</v>
      </c>
      <c r="NCP31" s="788" t="s">
        <v>10345</v>
      </c>
      <c r="NCQ31" s="788" t="s">
        <v>10346</v>
      </c>
      <c r="NCR31" s="788" t="s">
        <v>10347</v>
      </c>
      <c r="NCS31" s="788" t="s">
        <v>10348</v>
      </c>
      <c r="NCT31" s="788" t="s">
        <v>10349</v>
      </c>
      <c r="NCU31" s="788" t="s">
        <v>10350</v>
      </c>
      <c r="NCV31" s="788" t="s">
        <v>10351</v>
      </c>
      <c r="NCW31" s="788" t="s">
        <v>10352</v>
      </c>
      <c r="NCX31" s="788" t="s">
        <v>10353</v>
      </c>
      <c r="NCY31" s="788" t="s">
        <v>10354</v>
      </c>
      <c r="NCZ31" s="788" t="s">
        <v>10355</v>
      </c>
      <c r="NDA31" s="788" t="s">
        <v>10356</v>
      </c>
      <c r="NDB31" s="788" t="s">
        <v>10357</v>
      </c>
      <c r="NDC31" s="788" t="s">
        <v>10358</v>
      </c>
      <c r="NDD31" s="788" t="s">
        <v>10359</v>
      </c>
      <c r="NDE31" s="788" t="s">
        <v>10360</v>
      </c>
      <c r="NDF31" s="788" t="s">
        <v>10361</v>
      </c>
      <c r="NDG31" s="788" t="s">
        <v>10362</v>
      </c>
      <c r="NDH31" s="788" t="s">
        <v>10363</v>
      </c>
      <c r="NDI31" s="788" t="s">
        <v>10364</v>
      </c>
      <c r="NDJ31" s="788" t="s">
        <v>10365</v>
      </c>
      <c r="NDK31" s="788" t="s">
        <v>10366</v>
      </c>
      <c r="NDL31" s="788" t="s">
        <v>10367</v>
      </c>
      <c r="NDM31" s="788" t="s">
        <v>10368</v>
      </c>
      <c r="NDN31" s="788" t="s">
        <v>10369</v>
      </c>
      <c r="NDO31" s="788" t="s">
        <v>10370</v>
      </c>
      <c r="NDP31" s="788" t="s">
        <v>10371</v>
      </c>
      <c r="NDQ31" s="788" t="s">
        <v>10372</v>
      </c>
      <c r="NDR31" s="788" t="s">
        <v>10373</v>
      </c>
      <c r="NDS31" s="788" t="s">
        <v>10374</v>
      </c>
      <c r="NDT31" s="788" t="s">
        <v>10375</v>
      </c>
      <c r="NDU31" s="788" t="s">
        <v>10376</v>
      </c>
      <c r="NDV31" s="788" t="s">
        <v>10377</v>
      </c>
      <c r="NDW31" s="788" t="s">
        <v>10378</v>
      </c>
      <c r="NDX31" s="788" t="s">
        <v>10379</v>
      </c>
      <c r="NDY31" s="788" t="s">
        <v>10380</v>
      </c>
      <c r="NDZ31" s="788" t="s">
        <v>10381</v>
      </c>
      <c r="NEA31" s="788" t="s">
        <v>10382</v>
      </c>
      <c r="NEB31" s="788" t="s">
        <v>10383</v>
      </c>
      <c r="NEC31" s="788" t="s">
        <v>10384</v>
      </c>
      <c r="NED31" s="788" t="s">
        <v>10385</v>
      </c>
      <c r="NEE31" s="788" t="s">
        <v>10386</v>
      </c>
      <c r="NEF31" s="788" t="s">
        <v>10387</v>
      </c>
      <c r="NEG31" s="788" t="s">
        <v>10388</v>
      </c>
      <c r="NEH31" s="788" t="s">
        <v>10389</v>
      </c>
      <c r="NEI31" s="788" t="s">
        <v>10390</v>
      </c>
      <c r="NEJ31" s="788" t="s">
        <v>10391</v>
      </c>
      <c r="NEK31" s="788" t="s">
        <v>10392</v>
      </c>
      <c r="NEL31" s="788" t="s">
        <v>10393</v>
      </c>
      <c r="NEM31" s="788" t="s">
        <v>10394</v>
      </c>
      <c r="NEN31" s="788" t="s">
        <v>10395</v>
      </c>
      <c r="NEO31" s="788" t="s">
        <v>10396</v>
      </c>
      <c r="NEP31" s="788" t="s">
        <v>10397</v>
      </c>
      <c r="NEQ31" s="788" t="s">
        <v>10398</v>
      </c>
      <c r="NER31" s="788" t="s">
        <v>10399</v>
      </c>
      <c r="NES31" s="788" t="s">
        <v>10400</v>
      </c>
      <c r="NET31" s="788" t="s">
        <v>10401</v>
      </c>
      <c r="NEU31" s="788" t="s">
        <v>10402</v>
      </c>
      <c r="NEV31" s="788" t="s">
        <v>10403</v>
      </c>
      <c r="NEW31" s="788" t="s">
        <v>10404</v>
      </c>
      <c r="NEX31" s="788" t="s">
        <v>10405</v>
      </c>
      <c r="NEY31" s="788" t="s">
        <v>10406</v>
      </c>
      <c r="NEZ31" s="788" t="s">
        <v>10407</v>
      </c>
      <c r="NFA31" s="788" t="s">
        <v>10408</v>
      </c>
      <c r="NFB31" s="788" t="s">
        <v>10409</v>
      </c>
      <c r="NFC31" s="788" t="s">
        <v>10410</v>
      </c>
      <c r="NFD31" s="788" t="s">
        <v>10411</v>
      </c>
      <c r="NFE31" s="788" t="s">
        <v>10412</v>
      </c>
      <c r="NFF31" s="788" t="s">
        <v>10413</v>
      </c>
      <c r="NFG31" s="788" t="s">
        <v>10414</v>
      </c>
      <c r="NFH31" s="788" t="s">
        <v>10415</v>
      </c>
      <c r="NFI31" s="788" t="s">
        <v>10416</v>
      </c>
      <c r="NFJ31" s="788" t="s">
        <v>10417</v>
      </c>
      <c r="NFK31" s="788" t="s">
        <v>10418</v>
      </c>
      <c r="NFL31" s="788" t="s">
        <v>10419</v>
      </c>
      <c r="NFM31" s="788" t="s">
        <v>10420</v>
      </c>
      <c r="NFN31" s="788" t="s">
        <v>10421</v>
      </c>
      <c r="NFO31" s="788" t="s">
        <v>10422</v>
      </c>
      <c r="NFP31" s="788" t="s">
        <v>10423</v>
      </c>
      <c r="NFQ31" s="788" t="s">
        <v>10424</v>
      </c>
      <c r="NFR31" s="788" t="s">
        <v>10425</v>
      </c>
      <c r="NFS31" s="788" t="s">
        <v>10426</v>
      </c>
      <c r="NFT31" s="788" t="s">
        <v>10427</v>
      </c>
      <c r="NFU31" s="788" t="s">
        <v>10428</v>
      </c>
      <c r="NFV31" s="788" t="s">
        <v>10429</v>
      </c>
      <c r="NFW31" s="788" t="s">
        <v>10430</v>
      </c>
      <c r="NFX31" s="788" t="s">
        <v>10431</v>
      </c>
      <c r="NFY31" s="788" t="s">
        <v>10432</v>
      </c>
      <c r="NFZ31" s="788" t="s">
        <v>10433</v>
      </c>
      <c r="NGA31" s="788" t="s">
        <v>10434</v>
      </c>
      <c r="NGB31" s="788" t="s">
        <v>10435</v>
      </c>
      <c r="NGC31" s="788" t="s">
        <v>10436</v>
      </c>
      <c r="NGD31" s="788" t="s">
        <v>10437</v>
      </c>
      <c r="NGE31" s="788" t="s">
        <v>10438</v>
      </c>
      <c r="NGF31" s="788" t="s">
        <v>10439</v>
      </c>
      <c r="NGG31" s="788" t="s">
        <v>10440</v>
      </c>
      <c r="NGH31" s="788" t="s">
        <v>10441</v>
      </c>
      <c r="NGI31" s="788" t="s">
        <v>10442</v>
      </c>
      <c r="NGJ31" s="788" t="s">
        <v>10443</v>
      </c>
      <c r="NGK31" s="788" t="s">
        <v>10444</v>
      </c>
      <c r="NGL31" s="788" t="s">
        <v>10445</v>
      </c>
      <c r="NGM31" s="788" t="s">
        <v>10446</v>
      </c>
      <c r="NGN31" s="788" t="s">
        <v>10447</v>
      </c>
      <c r="NGO31" s="788" t="s">
        <v>10448</v>
      </c>
      <c r="NGP31" s="788" t="s">
        <v>10449</v>
      </c>
      <c r="NGQ31" s="788" t="s">
        <v>10450</v>
      </c>
      <c r="NGR31" s="788" t="s">
        <v>10451</v>
      </c>
      <c r="NGS31" s="788" t="s">
        <v>10452</v>
      </c>
      <c r="NGT31" s="788" t="s">
        <v>10453</v>
      </c>
      <c r="NGU31" s="788" t="s">
        <v>10454</v>
      </c>
      <c r="NGV31" s="788" t="s">
        <v>10455</v>
      </c>
      <c r="NGW31" s="788" t="s">
        <v>10456</v>
      </c>
      <c r="NGX31" s="788" t="s">
        <v>10457</v>
      </c>
      <c r="NGY31" s="788" t="s">
        <v>10458</v>
      </c>
      <c r="NGZ31" s="788" t="s">
        <v>10459</v>
      </c>
      <c r="NHA31" s="788" t="s">
        <v>10460</v>
      </c>
      <c r="NHB31" s="788" t="s">
        <v>10461</v>
      </c>
      <c r="NHC31" s="788" t="s">
        <v>10462</v>
      </c>
      <c r="NHD31" s="788" t="s">
        <v>10463</v>
      </c>
      <c r="NHE31" s="788" t="s">
        <v>10464</v>
      </c>
      <c r="NHF31" s="788" t="s">
        <v>10465</v>
      </c>
      <c r="NHG31" s="788" t="s">
        <v>10466</v>
      </c>
      <c r="NHH31" s="788" t="s">
        <v>10467</v>
      </c>
      <c r="NHI31" s="788" t="s">
        <v>10468</v>
      </c>
      <c r="NHJ31" s="788" t="s">
        <v>10469</v>
      </c>
      <c r="NHK31" s="788" t="s">
        <v>10470</v>
      </c>
      <c r="NHL31" s="788" t="s">
        <v>10471</v>
      </c>
      <c r="NHM31" s="788" t="s">
        <v>10472</v>
      </c>
      <c r="NHN31" s="788" t="s">
        <v>10473</v>
      </c>
      <c r="NHO31" s="788" t="s">
        <v>10474</v>
      </c>
      <c r="NHP31" s="788" t="s">
        <v>10475</v>
      </c>
      <c r="NHQ31" s="788" t="s">
        <v>10476</v>
      </c>
      <c r="NHR31" s="788" t="s">
        <v>10477</v>
      </c>
      <c r="NHS31" s="788" t="s">
        <v>10478</v>
      </c>
      <c r="NHT31" s="788" t="s">
        <v>10479</v>
      </c>
      <c r="NHU31" s="788" t="s">
        <v>10480</v>
      </c>
      <c r="NHV31" s="788" t="s">
        <v>10481</v>
      </c>
      <c r="NHW31" s="788" t="s">
        <v>10482</v>
      </c>
      <c r="NHX31" s="788" t="s">
        <v>10483</v>
      </c>
      <c r="NHY31" s="788" t="s">
        <v>10484</v>
      </c>
      <c r="NHZ31" s="788" t="s">
        <v>10485</v>
      </c>
      <c r="NIA31" s="788" t="s">
        <v>10486</v>
      </c>
      <c r="NIB31" s="788" t="s">
        <v>10487</v>
      </c>
      <c r="NIC31" s="788" t="s">
        <v>10488</v>
      </c>
      <c r="NID31" s="788" t="s">
        <v>10489</v>
      </c>
      <c r="NIE31" s="788" t="s">
        <v>10490</v>
      </c>
      <c r="NIF31" s="788" t="s">
        <v>10491</v>
      </c>
      <c r="NIG31" s="788" t="s">
        <v>10492</v>
      </c>
      <c r="NIH31" s="788" t="s">
        <v>10493</v>
      </c>
      <c r="NII31" s="788" t="s">
        <v>10494</v>
      </c>
      <c r="NIJ31" s="788" t="s">
        <v>10495</v>
      </c>
      <c r="NIK31" s="788" t="s">
        <v>10496</v>
      </c>
      <c r="NIL31" s="788" t="s">
        <v>10497</v>
      </c>
      <c r="NIM31" s="788" t="s">
        <v>10498</v>
      </c>
      <c r="NIN31" s="788" t="s">
        <v>10499</v>
      </c>
      <c r="NIO31" s="788" t="s">
        <v>10500</v>
      </c>
      <c r="NIP31" s="788" t="s">
        <v>10501</v>
      </c>
      <c r="NIQ31" s="788" t="s">
        <v>10502</v>
      </c>
      <c r="NIR31" s="788" t="s">
        <v>10503</v>
      </c>
      <c r="NIS31" s="788" t="s">
        <v>10504</v>
      </c>
      <c r="NIT31" s="788" t="s">
        <v>10505</v>
      </c>
      <c r="NIU31" s="788" t="s">
        <v>10506</v>
      </c>
      <c r="NIV31" s="788" t="s">
        <v>10507</v>
      </c>
      <c r="NIW31" s="788" t="s">
        <v>10508</v>
      </c>
      <c r="NIX31" s="788" t="s">
        <v>10509</v>
      </c>
      <c r="NIY31" s="788" t="s">
        <v>10510</v>
      </c>
      <c r="NIZ31" s="788" t="s">
        <v>10511</v>
      </c>
      <c r="NJA31" s="788" t="s">
        <v>10512</v>
      </c>
      <c r="NJB31" s="788" t="s">
        <v>10513</v>
      </c>
      <c r="NJC31" s="788" t="s">
        <v>10514</v>
      </c>
      <c r="NJD31" s="788" t="s">
        <v>10515</v>
      </c>
      <c r="NJE31" s="788" t="s">
        <v>10516</v>
      </c>
      <c r="NJF31" s="788" t="s">
        <v>10517</v>
      </c>
      <c r="NJG31" s="788" t="s">
        <v>10518</v>
      </c>
      <c r="NJH31" s="788" t="s">
        <v>10519</v>
      </c>
      <c r="NJI31" s="788" t="s">
        <v>10520</v>
      </c>
      <c r="NJJ31" s="788" t="s">
        <v>10521</v>
      </c>
      <c r="NJK31" s="788" t="s">
        <v>10522</v>
      </c>
      <c r="NJL31" s="788" t="s">
        <v>10523</v>
      </c>
      <c r="NJM31" s="788" t="s">
        <v>10524</v>
      </c>
      <c r="NJN31" s="788" t="s">
        <v>10525</v>
      </c>
      <c r="NJO31" s="788" t="s">
        <v>10526</v>
      </c>
      <c r="NJP31" s="788" t="s">
        <v>10527</v>
      </c>
      <c r="NJQ31" s="788" t="s">
        <v>10528</v>
      </c>
      <c r="NJR31" s="788" t="s">
        <v>10529</v>
      </c>
      <c r="NJS31" s="788" t="s">
        <v>10530</v>
      </c>
      <c r="NJT31" s="788" t="s">
        <v>10531</v>
      </c>
      <c r="NJU31" s="788" t="s">
        <v>10532</v>
      </c>
      <c r="NJV31" s="788" t="s">
        <v>10533</v>
      </c>
      <c r="NJW31" s="788" t="s">
        <v>10534</v>
      </c>
      <c r="NJX31" s="788" t="s">
        <v>10535</v>
      </c>
      <c r="NJY31" s="788" t="s">
        <v>10536</v>
      </c>
      <c r="NJZ31" s="788" t="s">
        <v>10537</v>
      </c>
      <c r="NKA31" s="788" t="s">
        <v>10538</v>
      </c>
      <c r="NKB31" s="788" t="s">
        <v>10539</v>
      </c>
      <c r="NKC31" s="788" t="s">
        <v>10540</v>
      </c>
      <c r="NKD31" s="788" t="s">
        <v>10541</v>
      </c>
      <c r="NKE31" s="788" t="s">
        <v>10542</v>
      </c>
      <c r="NKF31" s="788" t="s">
        <v>10543</v>
      </c>
      <c r="NKG31" s="788" t="s">
        <v>10544</v>
      </c>
      <c r="NKH31" s="788" t="s">
        <v>10545</v>
      </c>
      <c r="NKI31" s="788" t="s">
        <v>10546</v>
      </c>
      <c r="NKJ31" s="788" t="s">
        <v>10547</v>
      </c>
      <c r="NKK31" s="788" t="s">
        <v>10548</v>
      </c>
      <c r="NKL31" s="788" t="s">
        <v>10549</v>
      </c>
      <c r="NKM31" s="788" t="s">
        <v>10550</v>
      </c>
      <c r="NKN31" s="788" t="s">
        <v>10551</v>
      </c>
      <c r="NKO31" s="788" t="s">
        <v>10552</v>
      </c>
      <c r="NKP31" s="788" t="s">
        <v>10553</v>
      </c>
      <c r="NKQ31" s="788" t="s">
        <v>10554</v>
      </c>
      <c r="NKR31" s="788" t="s">
        <v>10555</v>
      </c>
      <c r="NKS31" s="788" t="s">
        <v>10556</v>
      </c>
      <c r="NKT31" s="788" t="s">
        <v>10557</v>
      </c>
      <c r="NKU31" s="788" t="s">
        <v>10558</v>
      </c>
      <c r="NKV31" s="788" t="s">
        <v>10559</v>
      </c>
      <c r="NKW31" s="788" t="s">
        <v>10560</v>
      </c>
      <c r="NKX31" s="788" t="s">
        <v>10561</v>
      </c>
      <c r="NKY31" s="788" t="s">
        <v>10562</v>
      </c>
      <c r="NKZ31" s="788" t="s">
        <v>10563</v>
      </c>
      <c r="NLA31" s="788" t="s">
        <v>10564</v>
      </c>
      <c r="NLB31" s="788" t="s">
        <v>10565</v>
      </c>
      <c r="NLC31" s="788" t="s">
        <v>10566</v>
      </c>
      <c r="NLD31" s="788" t="s">
        <v>10567</v>
      </c>
      <c r="NLE31" s="788" t="s">
        <v>10568</v>
      </c>
      <c r="NLF31" s="788" t="s">
        <v>10569</v>
      </c>
      <c r="NLG31" s="788" t="s">
        <v>10570</v>
      </c>
      <c r="NLH31" s="788" t="s">
        <v>10571</v>
      </c>
      <c r="NLI31" s="788" t="s">
        <v>10572</v>
      </c>
      <c r="NLJ31" s="788" t="s">
        <v>10573</v>
      </c>
      <c r="NLK31" s="788" t="s">
        <v>10574</v>
      </c>
      <c r="NLL31" s="788" t="s">
        <v>10575</v>
      </c>
      <c r="NLM31" s="788" t="s">
        <v>10576</v>
      </c>
      <c r="NLN31" s="788" t="s">
        <v>10577</v>
      </c>
      <c r="NLO31" s="788" t="s">
        <v>10578</v>
      </c>
      <c r="NLP31" s="788" t="s">
        <v>10579</v>
      </c>
      <c r="NLQ31" s="788" t="s">
        <v>10580</v>
      </c>
      <c r="NLR31" s="788" t="s">
        <v>10581</v>
      </c>
      <c r="NLS31" s="788" t="s">
        <v>10582</v>
      </c>
      <c r="NLT31" s="788" t="s">
        <v>10583</v>
      </c>
      <c r="NLU31" s="788" t="s">
        <v>10584</v>
      </c>
      <c r="NLV31" s="788" t="s">
        <v>10585</v>
      </c>
      <c r="NLW31" s="788" t="s">
        <v>10586</v>
      </c>
      <c r="NLX31" s="788" t="s">
        <v>10587</v>
      </c>
      <c r="NLY31" s="788" t="s">
        <v>10588</v>
      </c>
      <c r="NLZ31" s="788" t="s">
        <v>10589</v>
      </c>
      <c r="NMA31" s="788" t="s">
        <v>10590</v>
      </c>
      <c r="NMB31" s="788" t="s">
        <v>10591</v>
      </c>
      <c r="NMC31" s="788" t="s">
        <v>10592</v>
      </c>
      <c r="NMD31" s="788" t="s">
        <v>10593</v>
      </c>
      <c r="NME31" s="788" t="s">
        <v>10594</v>
      </c>
      <c r="NMF31" s="788" t="s">
        <v>10595</v>
      </c>
      <c r="NMG31" s="788" t="s">
        <v>10596</v>
      </c>
      <c r="NMH31" s="788" t="s">
        <v>10597</v>
      </c>
      <c r="NMI31" s="788" t="s">
        <v>10598</v>
      </c>
      <c r="NMJ31" s="788" t="s">
        <v>10599</v>
      </c>
      <c r="NMK31" s="788" t="s">
        <v>10600</v>
      </c>
      <c r="NML31" s="788" t="s">
        <v>10601</v>
      </c>
      <c r="NMM31" s="788" t="s">
        <v>10602</v>
      </c>
      <c r="NMN31" s="788" t="s">
        <v>10603</v>
      </c>
      <c r="NMO31" s="788" t="s">
        <v>10604</v>
      </c>
      <c r="NMP31" s="788" t="s">
        <v>10605</v>
      </c>
      <c r="NMQ31" s="788" t="s">
        <v>10606</v>
      </c>
      <c r="NMR31" s="788" t="s">
        <v>10607</v>
      </c>
      <c r="NMS31" s="788" t="s">
        <v>10608</v>
      </c>
      <c r="NMT31" s="788" t="s">
        <v>10609</v>
      </c>
      <c r="NMU31" s="788" t="s">
        <v>10610</v>
      </c>
      <c r="NMV31" s="788" t="s">
        <v>10611</v>
      </c>
      <c r="NMW31" s="788" t="s">
        <v>10612</v>
      </c>
      <c r="NMX31" s="788" t="s">
        <v>10613</v>
      </c>
      <c r="NMY31" s="788" t="s">
        <v>10614</v>
      </c>
      <c r="NMZ31" s="788" t="s">
        <v>10615</v>
      </c>
      <c r="NNA31" s="788" t="s">
        <v>10616</v>
      </c>
      <c r="NNB31" s="788" t="s">
        <v>10617</v>
      </c>
      <c r="NNC31" s="788" t="s">
        <v>10618</v>
      </c>
      <c r="NND31" s="788" t="s">
        <v>10619</v>
      </c>
      <c r="NNE31" s="788" t="s">
        <v>10620</v>
      </c>
      <c r="NNF31" s="788" t="s">
        <v>10621</v>
      </c>
      <c r="NNG31" s="788" t="s">
        <v>10622</v>
      </c>
      <c r="NNH31" s="788" t="s">
        <v>10623</v>
      </c>
      <c r="NNI31" s="788" t="s">
        <v>10624</v>
      </c>
      <c r="NNJ31" s="788" t="s">
        <v>10625</v>
      </c>
      <c r="NNK31" s="788" t="s">
        <v>10626</v>
      </c>
      <c r="NNL31" s="788" t="s">
        <v>10627</v>
      </c>
      <c r="NNM31" s="788" t="s">
        <v>10628</v>
      </c>
      <c r="NNN31" s="788" t="s">
        <v>10629</v>
      </c>
      <c r="NNO31" s="788" t="s">
        <v>10630</v>
      </c>
      <c r="NNP31" s="788" t="s">
        <v>10631</v>
      </c>
      <c r="NNQ31" s="788" t="s">
        <v>10632</v>
      </c>
      <c r="NNR31" s="788" t="s">
        <v>10633</v>
      </c>
      <c r="NNS31" s="788" t="s">
        <v>10634</v>
      </c>
      <c r="NNT31" s="788" t="s">
        <v>10635</v>
      </c>
      <c r="NNU31" s="788" t="s">
        <v>10636</v>
      </c>
      <c r="NNV31" s="788" t="s">
        <v>10637</v>
      </c>
      <c r="NNW31" s="788" t="s">
        <v>10638</v>
      </c>
      <c r="NNX31" s="788" t="s">
        <v>10639</v>
      </c>
      <c r="NNY31" s="788" t="s">
        <v>10640</v>
      </c>
      <c r="NNZ31" s="788" t="s">
        <v>10641</v>
      </c>
      <c r="NOA31" s="788" t="s">
        <v>10642</v>
      </c>
      <c r="NOB31" s="788" t="s">
        <v>10643</v>
      </c>
      <c r="NOC31" s="788" t="s">
        <v>10644</v>
      </c>
      <c r="NOD31" s="788" t="s">
        <v>10645</v>
      </c>
      <c r="NOE31" s="788" t="s">
        <v>10646</v>
      </c>
      <c r="NOF31" s="788" t="s">
        <v>10647</v>
      </c>
      <c r="NOG31" s="788" t="s">
        <v>10648</v>
      </c>
      <c r="NOH31" s="788" t="s">
        <v>10649</v>
      </c>
      <c r="NOI31" s="788" t="s">
        <v>10650</v>
      </c>
      <c r="NOJ31" s="788" t="s">
        <v>10651</v>
      </c>
      <c r="NOK31" s="788" t="s">
        <v>10652</v>
      </c>
      <c r="NOL31" s="788" t="s">
        <v>10653</v>
      </c>
      <c r="NOM31" s="788" t="s">
        <v>10654</v>
      </c>
      <c r="NON31" s="788" t="s">
        <v>10655</v>
      </c>
      <c r="NOO31" s="788" t="s">
        <v>10656</v>
      </c>
      <c r="NOP31" s="788" t="s">
        <v>10657</v>
      </c>
      <c r="NOQ31" s="788" t="s">
        <v>10658</v>
      </c>
      <c r="NOR31" s="788" t="s">
        <v>10659</v>
      </c>
      <c r="NOS31" s="788" t="s">
        <v>10660</v>
      </c>
      <c r="NOT31" s="788" t="s">
        <v>10661</v>
      </c>
      <c r="NOU31" s="788" t="s">
        <v>10662</v>
      </c>
      <c r="NOV31" s="788" t="s">
        <v>10663</v>
      </c>
      <c r="NOW31" s="788" t="s">
        <v>10664</v>
      </c>
      <c r="NOX31" s="788" t="s">
        <v>10665</v>
      </c>
      <c r="NOY31" s="788" t="s">
        <v>10666</v>
      </c>
      <c r="NOZ31" s="788" t="s">
        <v>10667</v>
      </c>
      <c r="NPA31" s="788" t="s">
        <v>10668</v>
      </c>
      <c r="NPB31" s="788" t="s">
        <v>10669</v>
      </c>
      <c r="NPC31" s="788" t="s">
        <v>10670</v>
      </c>
      <c r="NPD31" s="788" t="s">
        <v>10671</v>
      </c>
      <c r="NPE31" s="788" t="s">
        <v>10672</v>
      </c>
      <c r="NPF31" s="788" t="s">
        <v>10673</v>
      </c>
      <c r="NPG31" s="788" t="s">
        <v>10674</v>
      </c>
      <c r="NPH31" s="788" t="s">
        <v>10675</v>
      </c>
      <c r="NPI31" s="788" t="s">
        <v>10676</v>
      </c>
      <c r="NPJ31" s="788" t="s">
        <v>10677</v>
      </c>
      <c r="NPK31" s="788" t="s">
        <v>10678</v>
      </c>
      <c r="NPL31" s="788" t="s">
        <v>10679</v>
      </c>
      <c r="NPM31" s="788" t="s">
        <v>10680</v>
      </c>
      <c r="NPN31" s="788" t="s">
        <v>10681</v>
      </c>
      <c r="NPO31" s="788" t="s">
        <v>10682</v>
      </c>
      <c r="NPP31" s="788" t="s">
        <v>10683</v>
      </c>
      <c r="NPQ31" s="788" t="s">
        <v>10684</v>
      </c>
      <c r="NPR31" s="788" t="s">
        <v>10685</v>
      </c>
      <c r="NPS31" s="788" t="s">
        <v>10686</v>
      </c>
      <c r="NPT31" s="788" t="s">
        <v>10687</v>
      </c>
      <c r="NPU31" s="788" t="s">
        <v>10688</v>
      </c>
      <c r="NPV31" s="788" t="s">
        <v>10689</v>
      </c>
      <c r="NPW31" s="788" t="s">
        <v>10690</v>
      </c>
      <c r="NPX31" s="788" t="s">
        <v>10691</v>
      </c>
      <c r="NPY31" s="788" t="s">
        <v>10692</v>
      </c>
      <c r="NPZ31" s="788" t="s">
        <v>10693</v>
      </c>
      <c r="NQA31" s="788" t="s">
        <v>10694</v>
      </c>
      <c r="NQB31" s="788" t="s">
        <v>10695</v>
      </c>
      <c r="NQC31" s="788" t="s">
        <v>10696</v>
      </c>
      <c r="NQD31" s="788" t="s">
        <v>10697</v>
      </c>
      <c r="NQE31" s="788" t="s">
        <v>10698</v>
      </c>
      <c r="NQF31" s="788" t="s">
        <v>10699</v>
      </c>
      <c r="NQG31" s="788" t="s">
        <v>10700</v>
      </c>
      <c r="NQH31" s="788" t="s">
        <v>10701</v>
      </c>
      <c r="NQI31" s="788" t="s">
        <v>10702</v>
      </c>
      <c r="NQJ31" s="788" t="s">
        <v>10703</v>
      </c>
      <c r="NQK31" s="788" t="s">
        <v>10704</v>
      </c>
      <c r="NQL31" s="788" t="s">
        <v>10705</v>
      </c>
      <c r="NQM31" s="788" t="s">
        <v>10706</v>
      </c>
      <c r="NQN31" s="788" t="s">
        <v>10707</v>
      </c>
      <c r="NQO31" s="788" t="s">
        <v>10708</v>
      </c>
      <c r="NQP31" s="788" t="s">
        <v>10709</v>
      </c>
      <c r="NQQ31" s="788" t="s">
        <v>10710</v>
      </c>
      <c r="NQR31" s="788" t="s">
        <v>10711</v>
      </c>
      <c r="NQS31" s="788" t="s">
        <v>10712</v>
      </c>
      <c r="NQT31" s="788" t="s">
        <v>10713</v>
      </c>
      <c r="NQU31" s="788" t="s">
        <v>10714</v>
      </c>
      <c r="NQV31" s="788" t="s">
        <v>10715</v>
      </c>
      <c r="NQW31" s="788" t="s">
        <v>10716</v>
      </c>
      <c r="NQX31" s="788" t="s">
        <v>10717</v>
      </c>
      <c r="NQY31" s="788" t="s">
        <v>10718</v>
      </c>
      <c r="NQZ31" s="788" t="s">
        <v>10719</v>
      </c>
      <c r="NRA31" s="788" t="s">
        <v>10720</v>
      </c>
      <c r="NRB31" s="788" t="s">
        <v>10721</v>
      </c>
      <c r="NRC31" s="788" t="s">
        <v>10722</v>
      </c>
      <c r="NRD31" s="788" t="s">
        <v>10723</v>
      </c>
      <c r="NRE31" s="788" t="s">
        <v>10724</v>
      </c>
      <c r="NRF31" s="788" t="s">
        <v>10725</v>
      </c>
      <c r="NRG31" s="788" t="s">
        <v>10726</v>
      </c>
      <c r="NRH31" s="788" t="s">
        <v>10727</v>
      </c>
      <c r="NRI31" s="788" t="s">
        <v>10728</v>
      </c>
      <c r="NRJ31" s="788" t="s">
        <v>10729</v>
      </c>
      <c r="NRK31" s="788" t="s">
        <v>10730</v>
      </c>
      <c r="NRL31" s="788" t="s">
        <v>10731</v>
      </c>
      <c r="NRM31" s="788" t="s">
        <v>10732</v>
      </c>
      <c r="NRN31" s="788" t="s">
        <v>10733</v>
      </c>
      <c r="NRO31" s="788" t="s">
        <v>10734</v>
      </c>
      <c r="NRP31" s="788" t="s">
        <v>10735</v>
      </c>
      <c r="NRQ31" s="788" t="s">
        <v>10736</v>
      </c>
      <c r="NRR31" s="788" t="s">
        <v>10737</v>
      </c>
      <c r="NRS31" s="788" t="s">
        <v>10738</v>
      </c>
      <c r="NRT31" s="788" t="s">
        <v>10739</v>
      </c>
      <c r="NRU31" s="788" t="s">
        <v>10740</v>
      </c>
      <c r="NRV31" s="788" t="s">
        <v>10741</v>
      </c>
      <c r="NRW31" s="788" t="s">
        <v>10742</v>
      </c>
      <c r="NRX31" s="788" t="s">
        <v>10743</v>
      </c>
      <c r="NRY31" s="788" t="s">
        <v>10744</v>
      </c>
      <c r="NRZ31" s="788" t="s">
        <v>10745</v>
      </c>
      <c r="NSA31" s="788" t="s">
        <v>10746</v>
      </c>
      <c r="NSB31" s="788" t="s">
        <v>10747</v>
      </c>
      <c r="NSC31" s="788" t="s">
        <v>10748</v>
      </c>
      <c r="NSD31" s="788" t="s">
        <v>10749</v>
      </c>
      <c r="NSE31" s="788" t="s">
        <v>10750</v>
      </c>
      <c r="NSF31" s="788" t="s">
        <v>10751</v>
      </c>
      <c r="NSG31" s="788" t="s">
        <v>10752</v>
      </c>
      <c r="NSH31" s="788" t="s">
        <v>10753</v>
      </c>
      <c r="NSI31" s="788" t="s">
        <v>10754</v>
      </c>
      <c r="NSJ31" s="788" t="s">
        <v>10755</v>
      </c>
      <c r="NSK31" s="788" t="s">
        <v>10756</v>
      </c>
      <c r="NSL31" s="788" t="s">
        <v>10757</v>
      </c>
      <c r="NSM31" s="788" t="s">
        <v>10758</v>
      </c>
      <c r="NSN31" s="788" t="s">
        <v>10759</v>
      </c>
      <c r="NSO31" s="788" t="s">
        <v>10760</v>
      </c>
      <c r="NSP31" s="788" t="s">
        <v>10761</v>
      </c>
      <c r="NSQ31" s="788" t="s">
        <v>10762</v>
      </c>
      <c r="NSR31" s="788" t="s">
        <v>10763</v>
      </c>
      <c r="NSS31" s="788" t="s">
        <v>10764</v>
      </c>
      <c r="NST31" s="788" t="s">
        <v>10765</v>
      </c>
      <c r="NSU31" s="788" t="s">
        <v>10766</v>
      </c>
      <c r="NSV31" s="788" t="s">
        <v>10767</v>
      </c>
      <c r="NSW31" s="788" t="s">
        <v>10768</v>
      </c>
      <c r="NSX31" s="788" t="s">
        <v>10769</v>
      </c>
      <c r="NSY31" s="788" t="s">
        <v>10770</v>
      </c>
      <c r="NSZ31" s="788" t="s">
        <v>10771</v>
      </c>
      <c r="NTA31" s="788" t="s">
        <v>10772</v>
      </c>
      <c r="NTB31" s="788" t="s">
        <v>10773</v>
      </c>
      <c r="NTC31" s="788" t="s">
        <v>10774</v>
      </c>
      <c r="NTD31" s="788" t="s">
        <v>10775</v>
      </c>
      <c r="NTE31" s="788" t="s">
        <v>10776</v>
      </c>
      <c r="NTF31" s="788" t="s">
        <v>10777</v>
      </c>
      <c r="NTG31" s="788" t="s">
        <v>10778</v>
      </c>
      <c r="NTH31" s="788" t="s">
        <v>10779</v>
      </c>
      <c r="NTI31" s="788" t="s">
        <v>10780</v>
      </c>
      <c r="NTJ31" s="788" t="s">
        <v>10781</v>
      </c>
      <c r="NTK31" s="788" t="s">
        <v>10782</v>
      </c>
      <c r="NTL31" s="788" t="s">
        <v>10783</v>
      </c>
      <c r="NTM31" s="788" t="s">
        <v>10784</v>
      </c>
      <c r="NTN31" s="788" t="s">
        <v>10785</v>
      </c>
      <c r="NTO31" s="788" t="s">
        <v>10786</v>
      </c>
      <c r="NTP31" s="788" t="s">
        <v>10787</v>
      </c>
      <c r="NTQ31" s="788" t="s">
        <v>10788</v>
      </c>
      <c r="NTR31" s="788" t="s">
        <v>10789</v>
      </c>
      <c r="NTS31" s="788" t="s">
        <v>10790</v>
      </c>
      <c r="NTT31" s="788" t="s">
        <v>10791</v>
      </c>
      <c r="NTU31" s="788" t="s">
        <v>10792</v>
      </c>
      <c r="NTV31" s="788" t="s">
        <v>10793</v>
      </c>
      <c r="NTW31" s="788" t="s">
        <v>10794</v>
      </c>
      <c r="NTX31" s="788" t="s">
        <v>10795</v>
      </c>
      <c r="NTY31" s="788" t="s">
        <v>10796</v>
      </c>
      <c r="NTZ31" s="788" t="s">
        <v>10797</v>
      </c>
      <c r="NUA31" s="788" t="s">
        <v>10798</v>
      </c>
      <c r="NUB31" s="788" t="s">
        <v>10799</v>
      </c>
      <c r="NUC31" s="788" t="s">
        <v>10800</v>
      </c>
      <c r="NUD31" s="788" t="s">
        <v>10801</v>
      </c>
      <c r="NUE31" s="788" t="s">
        <v>10802</v>
      </c>
      <c r="NUF31" s="788" t="s">
        <v>10803</v>
      </c>
      <c r="NUG31" s="788" t="s">
        <v>10804</v>
      </c>
      <c r="NUH31" s="788" t="s">
        <v>10805</v>
      </c>
      <c r="NUI31" s="788" t="s">
        <v>10806</v>
      </c>
      <c r="NUJ31" s="788" t="s">
        <v>10807</v>
      </c>
      <c r="NUK31" s="788" t="s">
        <v>10808</v>
      </c>
      <c r="NUL31" s="788" t="s">
        <v>10809</v>
      </c>
      <c r="NUM31" s="788" t="s">
        <v>10810</v>
      </c>
      <c r="NUN31" s="788" t="s">
        <v>10811</v>
      </c>
      <c r="NUO31" s="788" t="s">
        <v>10812</v>
      </c>
      <c r="NUP31" s="788" t="s">
        <v>10813</v>
      </c>
      <c r="NUQ31" s="788" t="s">
        <v>10814</v>
      </c>
      <c r="NUR31" s="788" t="s">
        <v>10815</v>
      </c>
      <c r="NUS31" s="788" t="s">
        <v>10816</v>
      </c>
      <c r="NUT31" s="788" t="s">
        <v>10817</v>
      </c>
      <c r="NUU31" s="788" t="s">
        <v>10818</v>
      </c>
      <c r="NUV31" s="788" t="s">
        <v>10819</v>
      </c>
      <c r="NUW31" s="788" t="s">
        <v>10820</v>
      </c>
      <c r="NUX31" s="788" t="s">
        <v>10821</v>
      </c>
      <c r="NUY31" s="788" t="s">
        <v>10822</v>
      </c>
      <c r="NUZ31" s="788" t="s">
        <v>10823</v>
      </c>
      <c r="NVA31" s="788" t="s">
        <v>10824</v>
      </c>
      <c r="NVB31" s="788" t="s">
        <v>10825</v>
      </c>
      <c r="NVC31" s="788" t="s">
        <v>10826</v>
      </c>
      <c r="NVD31" s="788" t="s">
        <v>10827</v>
      </c>
      <c r="NVE31" s="788" t="s">
        <v>10828</v>
      </c>
      <c r="NVF31" s="788" t="s">
        <v>10829</v>
      </c>
      <c r="NVG31" s="788" t="s">
        <v>10830</v>
      </c>
      <c r="NVH31" s="788" t="s">
        <v>10831</v>
      </c>
      <c r="NVI31" s="788" t="s">
        <v>10832</v>
      </c>
      <c r="NVJ31" s="788" t="s">
        <v>10833</v>
      </c>
      <c r="NVK31" s="788" t="s">
        <v>10834</v>
      </c>
      <c r="NVL31" s="788" t="s">
        <v>10835</v>
      </c>
      <c r="NVM31" s="788" t="s">
        <v>10836</v>
      </c>
      <c r="NVN31" s="788" t="s">
        <v>10837</v>
      </c>
      <c r="NVO31" s="788" t="s">
        <v>10838</v>
      </c>
      <c r="NVP31" s="788" t="s">
        <v>10839</v>
      </c>
      <c r="NVQ31" s="788" t="s">
        <v>10840</v>
      </c>
      <c r="NVR31" s="788" t="s">
        <v>10841</v>
      </c>
      <c r="NVS31" s="788" t="s">
        <v>10842</v>
      </c>
      <c r="NVT31" s="788" t="s">
        <v>10843</v>
      </c>
      <c r="NVU31" s="788" t="s">
        <v>10844</v>
      </c>
      <c r="NVV31" s="788" t="s">
        <v>10845</v>
      </c>
      <c r="NVW31" s="788" t="s">
        <v>10846</v>
      </c>
      <c r="NVX31" s="788" t="s">
        <v>10847</v>
      </c>
      <c r="NVY31" s="788" t="s">
        <v>10848</v>
      </c>
      <c r="NVZ31" s="788" t="s">
        <v>10849</v>
      </c>
      <c r="NWA31" s="788" t="s">
        <v>10850</v>
      </c>
      <c r="NWB31" s="788" t="s">
        <v>10851</v>
      </c>
      <c r="NWC31" s="788" t="s">
        <v>10852</v>
      </c>
      <c r="NWD31" s="788" t="s">
        <v>10853</v>
      </c>
      <c r="NWE31" s="788" t="s">
        <v>10854</v>
      </c>
      <c r="NWF31" s="788" t="s">
        <v>10855</v>
      </c>
      <c r="NWG31" s="788" t="s">
        <v>10856</v>
      </c>
      <c r="NWH31" s="788" t="s">
        <v>10857</v>
      </c>
      <c r="NWI31" s="788" t="s">
        <v>10858</v>
      </c>
      <c r="NWJ31" s="788" t="s">
        <v>10859</v>
      </c>
      <c r="NWK31" s="788" t="s">
        <v>10860</v>
      </c>
      <c r="NWL31" s="788" t="s">
        <v>10861</v>
      </c>
      <c r="NWM31" s="788" t="s">
        <v>10862</v>
      </c>
      <c r="NWN31" s="788" t="s">
        <v>10863</v>
      </c>
      <c r="NWO31" s="788" t="s">
        <v>10864</v>
      </c>
      <c r="NWP31" s="788" t="s">
        <v>10865</v>
      </c>
      <c r="NWQ31" s="788" t="s">
        <v>10866</v>
      </c>
      <c r="NWR31" s="788" t="s">
        <v>10867</v>
      </c>
      <c r="NWS31" s="788" t="s">
        <v>10868</v>
      </c>
      <c r="NWT31" s="788" t="s">
        <v>10869</v>
      </c>
      <c r="NWU31" s="788" t="s">
        <v>10870</v>
      </c>
      <c r="NWV31" s="788" t="s">
        <v>10871</v>
      </c>
      <c r="NWW31" s="788" t="s">
        <v>10872</v>
      </c>
      <c r="NWX31" s="788" t="s">
        <v>10873</v>
      </c>
      <c r="NWY31" s="788" t="s">
        <v>10874</v>
      </c>
      <c r="NWZ31" s="788" t="s">
        <v>10875</v>
      </c>
      <c r="NXA31" s="788" t="s">
        <v>10876</v>
      </c>
      <c r="NXB31" s="788" t="s">
        <v>10877</v>
      </c>
      <c r="NXC31" s="788" t="s">
        <v>10878</v>
      </c>
      <c r="NXD31" s="788" t="s">
        <v>10879</v>
      </c>
      <c r="NXE31" s="788" t="s">
        <v>10880</v>
      </c>
      <c r="NXF31" s="788" t="s">
        <v>10881</v>
      </c>
      <c r="NXG31" s="788" t="s">
        <v>10882</v>
      </c>
      <c r="NXH31" s="788" t="s">
        <v>10883</v>
      </c>
      <c r="NXI31" s="788" t="s">
        <v>10884</v>
      </c>
      <c r="NXJ31" s="788" t="s">
        <v>10885</v>
      </c>
      <c r="NXK31" s="788" t="s">
        <v>10886</v>
      </c>
      <c r="NXL31" s="788" t="s">
        <v>10887</v>
      </c>
      <c r="NXM31" s="788" t="s">
        <v>10888</v>
      </c>
      <c r="NXN31" s="788" t="s">
        <v>10889</v>
      </c>
      <c r="NXO31" s="788" t="s">
        <v>10890</v>
      </c>
      <c r="NXP31" s="788" t="s">
        <v>10891</v>
      </c>
      <c r="NXQ31" s="788" t="s">
        <v>10892</v>
      </c>
      <c r="NXR31" s="788" t="s">
        <v>10893</v>
      </c>
      <c r="NXS31" s="788" t="s">
        <v>10894</v>
      </c>
      <c r="NXT31" s="788" t="s">
        <v>10895</v>
      </c>
      <c r="NXU31" s="788" t="s">
        <v>10896</v>
      </c>
      <c r="NXV31" s="788" t="s">
        <v>10897</v>
      </c>
      <c r="NXW31" s="788" t="s">
        <v>10898</v>
      </c>
      <c r="NXX31" s="788" t="s">
        <v>10899</v>
      </c>
      <c r="NXY31" s="788" t="s">
        <v>10900</v>
      </c>
      <c r="NXZ31" s="788" t="s">
        <v>10901</v>
      </c>
      <c r="NYA31" s="788" t="s">
        <v>10902</v>
      </c>
      <c r="NYB31" s="788" t="s">
        <v>10903</v>
      </c>
      <c r="NYC31" s="788" t="s">
        <v>10904</v>
      </c>
      <c r="NYD31" s="788" t="s">
        <v>10905</v>
      </c>
      <c r="NYE31" s="788" t="s">
        <v>10906</v>
      </c>
      <c r="NYF31" s="788" t="s">
        <v>10907</v>
      </c>
      <c r="NYG31" s="788" t="s">
        <v>10908</v>
      </c>
      <c r="NYH31" s="788" t="s">
        <v>10909</v>
      </c>
      <c r="NYI31" s="788" t="s">
        <v>10910</v>
      </c>
      <c r="NYJ31" s="788" t="s">
        <v>10911</v>
      </c>
      <c r="NYK31" s="788" t="s">
        <v>10912</v>
      </c>
      <c r="NYL31" s="788" t="s">
        <v>10913</v>
      </c>
      <c r="NYM31" s="788" t="s">
        <v>10914</v>
      </c>
      <c r="NYN31" s="788" t="s">
        <v>10915</v>
      </c>
      <c r="NYO31" s="788" t="s">
        <v>10916</v>
      </c>
      <c r="NYP31" s="788" t="s">
        <v>10917</v>
      </c>
      <c r="NYQ31" s="788" t="s">
        <v>10918</v>
      </c>
      <c r="NYR31" s="788" t="s">
        <v>10919</v>
      </c>
      <c r="NYS31" s="788" t="s">
        <v>10920</v>
      </c>
      <c r="NYT31" s="788" t="s">
        <v>10921</v>
      </c>
      <c r="NYU31" s="788" t="s">
        <v>10922</v>
      </c>
      <c r="NYV31" s="788" t="s">
        <v>10923</v>
      </c>
      <c r="NYW31" s="788" t="s">
        <v>10924</v>
      </c>
      <c r="NYX31" s="788" t="s">
        <v>10925</v>
      </c>
      <c r="NYY31" s="788" t="s">
        <v>10926</v>
      </c>
      <c r="NYZ31" s="788" t="s">
        <v>10927</v>
      </c>
      <c r="NZA31" s="788" t="s">
        <v>10928</v>
      </c>
      <c r="NZB31" s="788" t="s">
        <v>10929</v>
      </c>
      <c r="NZC31" s="788" t="s">
        <v>10930</v>
      </c>
      <c r="NZD31" s="788" t="s">
        <v>10931</v>
      </c>
      <c r="NZE31" s="788" t="s">
        <v>10932</v>
      </c>
      <c r="NZF31" s="788" t="s">
        <v>10933</v>
      </c>
      <c r="NZG31" s="788" t="s">
        <v>10934</v>
      </c>
      <c r="NZH31" s="788" t="s">
        <v>10935</v>
      </c>
      <c r="NZI31" s="788" t="s">
        <v>10936</v>
      </c>
      <c r="NZJ31" s="788" t="s">
        <v>10937</v>
      </c>
      <c r="NZK31" s="788" t="s">
        <v>10938</v>
      </c>
      <c r="NZL31" s="788" t="s">
        <v>10939</v>
      </c>
      <c r="NZM31" s="788" t="s">
        <v>10940</v>
      </c>
      <c r="NZN31" s="788" t="s">
        <v>10941</v>
      </c>
      <c r="NZO31" s="788" t="s">
        <v>10942</v>
      </c>
      <c r="NZP31" s="788" t="s">
        <v>10943</v>
      </c>
      <c r="NZQ31" s="788" t="s">
        <v>10944</v>
      </c>
      <c r="NZR31" s="788" t="s">
        <v>10945</v>
      </c>
      <c r="NZS31" s="788" t="s">
        <v>10946</v>
      </c>
      <c r="NZT31" s="788" t="s">
        <v>10947</v>
      </c>
      <c r="NZU31" s="788" t="s">
        <v>10948</v>
      </c>
      <c r="NZV31" s="788" t="s">
        <v>10949</v>
      </c>
      <c r="NZW31" s="788" t="s">
        <v>10950</v>
      </c>
      <c r="NZX31" s="788" t="s">
        <v>10951</v>
      </c>
      <c r="NZY31" s="788" t="s">
        <v>10952</v>
      </c>
      <c r="NZZ31" s="788" t="s">
        <v>10953</v>
      </c>
      <c r="OAA31" s="788" t="s">
        <v>10954</v>
      </c>
      <c r="OAB31" s="788" t="s">
        <v>10955</v>
      </c>
      <c r="OAC31" s="788" t="s">
        <v>10956</v>
      </c>
      <c r="OAD31" s="788" t="s">
        <v>10957</v>
      </c>
      <c r="OAE31" s="788" t="s">
        <v>10958</v>
      </c>
      <c r="OAF31" s="788" t="s">
        <v>10959</v>
      </c>
      <c r="OAG31" s="788" t="s">
        <v>10960</v>
      </c>
      <c r="OAH31" s="788" t="s">
        <v>10961</v>
      </c>
      <c r="OAI31" s="788" t="s">
        <v>10962</v>
      </c>
      <c r="OAJ31" s="788" t="s">
        <v>10963</v>
      </c>
      <c r="OAK31" s="788" t="s">
        <v>10964</v>
      </c>
      <c r="OAL31" s="788" t="s">
        <v>10965</v>
      </c>
      <c r="OAM31" s="788" t="s">
        <v>10966</v>
      </c>
      <c r="OAN31" s="788" t="s">
        <v>10967</v>
      </c>
      <c r="OAO31" s="788" t="s">
        <v>10968</v>
      </c>
      <c r="OAP31" s="788" t="s">
        <v>10969</v>
      </c>
      <c r="OAQ31" s="788" t="s">
        <v>10970</v>
      </c>
      <c r="OAR31" s="788" t="s">
        <v>10971</v>
      </c>
      <c r="OAS31" s="788" t="s">
        <v>10972</v>
      </c>
      <c r="OAT31" s="788" t="s">
        <v>10973</v>
      </c>
      <c r="OAU31" s="788" t="s">
        <v>10974</v>
      </c>
      <c r="OAV31" s="788" t="s">
        <v>10975</v>
      </c>
      <c r="OAW31" s="788" t="s">
        <v>10976</v>
      </c>
      <c r="OAX31" s="788" t="s">
        <v>10977</v>
      </c>
      <c r="OAY31" s="788" t="s">
        <v>10978</v>
      </c>
      <c r="OAZ31" s="788" t="s">
        <v>10979</v>
      </c>
      <c r="OBA31" s="788" t="s">
        <v>10980</v>
      </c>
      <c r="OBB31" s="788" t="s">
        <v>10981</v>
      </c>
      <c r="OBC31" s="788" t="s">
        <v>10982</v>
      </c>
      <c r="OBD31" s="788" t="s">
        <v>10983</v>
      </c>
      <c r="OBE31" s="788" t="s">
        <v>10984</v>
      </c>
      <c r="OBF31" s="788" t="s">
        <v>10985</v>
      </c>
      <c r="OBG31" s="788" t="s">
        <v>10986</v>
      </c>
      <c r="OBH31" s="788" t="s">
        <v>10987</v>
      </c>
      <c r="OBI31" s="788" t="s">
        <v>10988</v>
      </c>
      <c r="OBJ31" s="788" t="s">
        <v>10989</v>
      </c>
      <c r="OBK31" s="788" t="s">
        <v>10990</v>
      </c>
      <c r="OBL31" s="788" t="s">
        <v>10991</v>
      </c>
      <c r="OBM31" s="788" t="s">
        <v>10992</v>
      </c>
      <c r="OBN31" s="788" t="s">
        <v>10993</v>
      </c>
      <c r="OBO31" s="788" t="s">
        <v>10994</v>
      </c>
      <c r="OBP31" s="788" t="s">
        <v>10995</v>
      </c>
      <c r="OBQ31" s="788" t="s">
        <v>10996</v>
      </c>
      <c r="OBR31" s="788" t="s">
        <v>10997</v>
      </c>
      <c r="OBS31" s="788" t="s">
        <v>10998</v>
      </c>
      <c r="OBT31" s="788" t="s">
        <v>10999</v>
      </c>
      <c r="OBU31" s="788" t="s">
        <v>11000</v>
      </c>
      <c r="OBV31" s="788" t="s">
        <v>11001</v>
      </c>
      <c r="OBW31" s="788" t="s">
        <v>11002</v>
      </c>
      <c r="OBX31" s="788" t="s">
        <v>11003</v>
      </c>
      <c r="OBY31" s="788" t="s">
        <v>11004</v>
      </c>
      <c r="OBZ31" s="788" t="s">
        <v>11005</v>
      </c>
      <c r="OCA31" s="788" t="s">
        <v>11006</v>
      </c>
      <c r="OCB31" s="788" t="s">
        <v>11007</v>
      </c>
      <c r="OCC31" s="788" t="s">
        <v>11008</v>
      </c>
      <c r="OCD31" s="788" t="s">
        <v>11009</v>
      </c>
      <c r="OCE31" s="788" t="s">
        <v>11010</v>
      </c>
      <c r="OCF31" s="788" t="s">
        <v>11011</v>
      </c>
      <c r="OCG31" s="788" t="s">
        <v>11012</v>
      </c>
      <c r="OCH31" s="788" t="s">
        <v>11013</v>
      </c>
      <c r="OCI31" s="788" t="s">
        <v>11014</v>
      </c>
      <c r="OCJ31" s="788" t="s">
        <v>11015</v>
      </c>
      <c r="OCK31" s="788" t="s">
        <v>11016</v>
      </c>
      <c r="OCL31" s="788" t="s">
        <v>11017</v>
      </c>
      <c r="OCM31" s="788" t="s">
        <v>11018</v>
      </c>
      <c r="OCN31" s="788" t="s">
        <v>11019</v>
      </c>
      <c r="OCO31" s="788" t="s">
        <v>11020</v>
      </c>
      <c r="OCP31" s="788" t="s">
        <v>11021</v>
      </c>
      <c r="OCQ31" s="788" t="s">
        <v>11022</v>
      </c>
      <c r="OCR31" s="788" t="s">
        <v>11023</v>
      </c>
      <c r="OCS31" s="788" t="s">
        <v>11024</v>
      </c>
      <c r="OCT31" s="788" t="s">
        <v>11025</v>
      </c>
      <c r="OCU31" s="788" t="s">
        <v>11026</v>
      </c>
      <c r="OCV31" s="788" t="s">
        <v>11027</v>
      </c>
      <c r="OCW31" s="788" t="s">
        <v>11028</v>
      </c>
      <c r="OCX31" s="788" t="s">
        <v>11029</v>
      </c>
      <c r="OCY31" s="788" t="s">
        <v>11030</v>
      </c>
      <c r="OCZ31" s="788" t="s">
        <v>11031</v>
      </c>
      <c r="ODA31" s="788" t="s">
        <v>11032</v>
      </c>
      <c r="ODB31" s="788" t="s">
        <v>11033</v>
      </c>
      <c r="ODC31" s="788" t="s">
        <v>11034</v>
      </c>
      <c r="ODD31" s="788" t="s">
        <v>11035</v>
      </c>
      <c r="ODE31" s="788" t="s">
        <v>11036</v>
      </c>
      <c r="ODF31" s="788" t="s">
        <v>11037</v>
      </c>
      <c r="ODG31" s="788" t="s">
        <v>11038</v>
      </c>
      <c r="ODH31" s="788" t="s">
        <v>11039</v>
      </c>
      <c r="ODI31" s="788" t="s">
        <v>11040</v>
      </c>
      <c r="ODJ31" s="788" t="s">
        <v>11041</v>
      </c>
      <c r="ODK31" s="788" t="s">
        <v>11042</v>
      </c>
      <c r="ODL31" s="788" t="s">
        <v>11043</v>
      </c>
      <c r="ODM31" s="788" t="s">
        <v>11044</v>
      </c>
      <c r="ODN31" s="788" t="s">
        <v>11045</v>
      </c>
      <c r="ODO31" s="788" t="s">
        <v>11046</v>
      </c>
      <c r="ODP31" s="788" t="s">
        <v>11047</v>
      </c>
      <c r="ODQ31" s="788" t="s">
        <v>11048</v>
      </c>
      <c r="ODR31" s="788" t="s">
        <v>11049</v>
      </c>
      <c r="ODS31" s="788" t="s">
        <v>11050</v>
      </c>
      <c r="ODT31" s="788" t="s">
        <v>11051</v>
      </c>
      <c r="ODU31" s="788" t="s">
        <v>11052</v>
      </c>
      <c r="ODV31" s="788" t="s">
        <v>11053</v>
      </c>
      <c r="ODW31" s="788" t="s">
        <v>11054</v>
      </c>
      <c r="ODX31" s="788" t="s">
        <v>11055</v>
      </c>
      <c r="ODY31" s="788" t="s">
        <v>11056</v>
      </c>
      <c r="ODZ31" s="788" t="s">
        <v>11057</v>
      </c>
      <c r="OEA31" s="788" t="s">
        <v>11058</v>
      </c>
      <c r="OEB31" s="788" t="s">
        <v>11059</v>
      </c>
      <c r="OEC31" s="788" t="s">
        <v>11060</v>
      </c>
      <c r="OED31" s="788" t="s">
        <v>11061</v>
      </c>
      <c r="OEE31" s="788" t="s">
        <v>11062</v>
      </c>
      <c r="OEF31" s="788" t="s">
        <v>11063</v>
      </c>
      <c r="OEG31" s="788" t="s">
        <v>11064</v>
      </c>
      <c r="OEH31" s="788" t="s">
        <v>11065</v>
      </c>
      <c r="OEI31" s="788" t="s">
        <v>11066</v>
      </c>
      <c r="OEJ31" s="788" t="s">
        <v>11067</v>
      </c>
      <c r="OEK31" s="788" t="s">
        <v>11068</v>
      </c>
      <c r="OEL31" s="788" t="s">
        <v>11069</v>
      </c>
      <c r="OEM31" s="788" t="s">
        <v>11070</v>
      </c>
      <c r="OEN31" s="788" t="s">
        <v>11071</v>
      </c>
      <c r="OEO31" s="788" t="s">
        <v>11072</v>
      </c>
      <c r="OEP31" s="788" t="s">
        <v>11073</v>
      </c>
      <c r="OEQ31" s="788" t="s">
        <v>11074</v>
      </c>
      <c r="OER31" s="788" t="s">
        <v>11075</v>
      </c>
      <c r="OES31" s="788" t="s">
        <v>11076</v>
      </c>
      <c r="OET31" s="788" t="s">
        <v>11077</v>
      </c>
      <c r="OEU31" s="788" t="s">
        <v>11078</v>
      </c>
      <c r="OEV31" s="788" t="s">
        <v>11079</v>
      </c>
      <c r="OEW31" s="788" t="s">
        <v>11080</v>
      </c>
      <c r="OEX31" s="788" t="s">
        <v>11081</v>
      </c>
      <c r="OEY31" s="788" t="s">
        <v>11082</v>
      </c>
      <c r="OEZ31" s="788" t="s">
        <v>11083</v>
      </c>
      <c r="OFA31" s="788" t="s">
        <v>11084</v>
      </c>
      <c r="OFB31" s="788" t="s">
        <v>11085</v>
      </c>
      <c r="OFC31" s="788" t="s">
        <v>11086</v>
      </c>
      <c r="OFD31" s="788" t="s">
        <v>11087</v>
      </c>
      <c r="OFE31" s="788" t="s">
        <v>11088</v>
      </c>
      <c r="OFF31" s="788" t="s">
        <v>11089</v>
      </c>
      <c r="OFG31" s="788" t="s">
        <v>11090</v>
      </c>
      <c r="OFH31" s="788" t="s">
        <v>11091</v>
      </c>
      <c r="OFI31" s="788" t="s">
        <v>11092</v>
      </c>
      <c r="OFJ31" s="788" t="s">
        <v>11093</v>
      </c>
      <c r="OFK31" s="788" t="s">
        <v>11094</v>
      </c>
      <c r="OFL31" s="788" t="s">
        <v>11095</v>
      </c>
      <c r="OFM31" s="788" t="s">
        <v>11096</v>
      </c>
      <c r="OFN31" s="788" t="s">
        <v>11097</v>
      </c>
      <c r="OFO31" s="788" t="s">
        <v>11098</v>
      </c>
      <c r="OFP31" s="788" t="s">
        <v>11099</v>
      </c>
      <c r="OFQ31" s="788" t="s">
        <v>11100</v>
      </c>
      <c r="OFR31" s="788" t="s">
        <v>11101</v>
      </c>
      <c r="OFS31" s="788" t="s">
        <v>11102</v>
      </c>
      <c r="OFT31" s="788" t="s">
        <v>11103</v>
      </c>
      <c r="OFU31" s="788" t="s">
        <v>11104</v>
      </c>
      <c r="OFV31" s="788" t="s">
        <v>11105</v>
      </c>
      <c r="OFW31" s="788" t="s">
        <v>11106</v>
      </c>
      <c r="OFX31" s="788" t="s">
        <v>11107</v>
      </c>
      <c r="OFY31" s="788" t="s">
        <v>11108</v>
      </c>
      <c r="OFZ31" s="788" t="s">
        <v>11109</v>
      </c>
      <c r="OGA31" s="788" t="s">
        <v>11110</v>
      </c>
      <c r="OGB31" s="788" t="s">
        <v>11111</v>
      </c>
      <c r="OGC31" s="788" t="s">
        <v>11112</v>
      </c>
      <c r="OGD31" s="788" t="s">
        <v>11113</v>
      </c>
      <c r="OGE31" s="788" t="s">
        <v>11114</v>
      </c>
      <c r="OGF31" s="788" t="s">
        <v>11115</v>
      </c>
      <c r="OGG31" s="788" t="s">
        <v>11116</v>
      </c>
      <c r="OGH31" s="788" t="s">
        <v>11117</v>
      </c>
      <c r="OGI31" s="788" t="s">
        <v>11118</v>
      </c>
      <c r="OGJ31" s="788" t="s">
        <v>11119</v>
      </c>
      <c r="OGK31" s="788" t="s">
        <v>11120</v>
      </c>
      <c r="OGL31" s="788" t="s">
        <v>11121</v>
      </c>
      <c r="OGM31" s="788" t="s">
        <v>11122</v>
      </c>
      <c r="OGN31" s="788" t="s">
        <v>11123</v>
      </c>
      <c r="OGO31" s="788" t="s">
        <v>11124</v>
      </c>
      <c r="OGP31" s="788" t="s">
        <v>11125</v>
      </c>
      <c r="OGQ31" s="788" t="s">
        <v>11126</v>
      </c>
      <c r="OGR31" s="788" t="s">
        <v>11127</v>
      </c>
      <c r="OGS31" s="788" t="s">
        <v>11128</v>
      </c>
      <c r="OGT31" s="788" t="s">
        <v>11129</v>
      </c>
      <c r="OGU31" s="788" t="s">
        <v>11130</v>
      </c>
      <c r="OGV31" s="788" t="s">
        <v>11131</v>
      </c>
      <c r="OGW31" s="788" t="s">
        <v>11132</v>
      </c>
      <c r="OGX31" s="788" t="s">
        <v>11133</v>
      </c>
      <c r="OGY31" s="788" t="s">
        <v>11134</v>
      </c>
      <c r="OGZ31" s="788" t="s">
        <v>11135</v>
      </c>
      <c r="OHA31" s="788" t="s">
        <v>11136</v>
      </c>
      <c r="OHB31" s="788" t="s">
        <v>11137</v>
      </c>
      <c r="OHC31" s="788" t="s">
        <v>11138</v>
      </c>
      <c r="OHD31" s="788" t="s">
        <v>11139</v>
      </c>
      <c r="OHE31" s="788" t="s">
        <v>11140</v>
      </c>
      <c r="OHF31" s="788" t="s">
        <v>11141</v>
      </c>
      <c r="OHG31" s="788" t="s">
        <v>11142</v>
      </c>
      <c r="OHH31" s="788" t="s">
        <v>11143</v>
      </c>
      <c r="OHI31" s="788" t="s">
        <v>11144</v>
      </c>
      <c r="OHJ31" s="788" t="s">
        <v>11145</v>
      </c>
      <c r="OHK31" s="788" t="s">
        <v>11146</v>
      </c>
      <c r="OHL31" s="788" t="s">
        <v>11147</v>
      </c>
      <c r="OHM31" s="788" t="s">
        <v>11148</v>
      </c>
      <c r="OHN31" s="788" t="s">
        <v>11149</v>
      </c>
      <c r="OHO31" s="788" t="s">
        <v>11150</v>
      </c>
      <c r="OHP31" s="788" t="s">
        <v>11151</v>
      </c>
      <c r="OHQ31" s="788" t="s">
        <v>11152</v>
      </c>
      <c r="OHR31" s="788" t="s">
        <v>11153</v>
      </c>
      <c r="OHS31" s="788" t="s">
        <v>11154</v>
      </c>
      <c r="OHT31" s="788" t="s">
        <v>11155</v>
      </c>
      <c r="OHU31" s="788" t="s">
        <v>11156</v>
      </c>
      <c r="OHV31" s="788" t="s">
        <v>11157</v>
      </c>
      <c r="OHW31" s="788" t="s">
        <v>11158</v>
      </c>
      <c r="OHX31" s="788" t="s">
        <v>11159</v>
      </c>
      <c r="OHY31" s="788" t="s">
        <v>11160</v>
      </c>
      <c r="OHZ31" s="788" t="s">
        <v>11161</v>
      </c>
      <c r="OIA31" s="788" t="s">
        <v>11162</v>
      </c>
      <c r="OIB31" s="788" t="s">
        <v>11163</v>
      </c>
      <c r="OIC31" s="788" t="s">
        <v>11164</v>
      </c>
      <c r="OID31" s="788" t="s">
        <v>11165</v>
      </c>
      <c r="OIE31" s="788" t="s">
        <v>11166</v>
      </c>
      <c r="OIF31" s="788" t="s">
        <v>11167</v>
      </c>
      <c r="OIG31" s="788" t="s">
        <v>11168</v>
      </c>
      <c r="OIH31" s="788" t="s">
        <v>11169</v>
      </c>
      <c r="OII31" s="788" t="s">
        <v>11170</v>
      </c>
      <c r="OIJ31" s="788" t="s">
        <v>11171</v>
      </c>
      <c r="OIK31" s="788" t="s">
        <v>11172</v>
      </c>
      <c r="OIL31" s="788" t="s">
        <v>11173</v>
      </c>
      <c r="OIM31" s="788" t="s">
        <v>11174</v>
      </c>
      <c r="OIN31" s="788" t="s">
        <v>11175</v>
      </c>
      <c r="OIO31" s="788" t="s">
        <v>11176</v>
      </c>
      <c r="OIP31" s="788" t="s">
        <v>11177</v>
      </c>
      <c r="OIQ31" s="788" t="s">
        <v>11178</v>
      </c>
      <c r="OIR31" s="788" t="s">
        <v>11179</v>
      </c>
      <c r="OIS31" s="788" t="s">
        <v>11180</v>
      </c>
      <c r="OIT31" s="788" t="s">
        <v>11181</v>
      </c>
      <c r="OIU31" s="788" t="s">
        <v>11182</v>
      </c>
      <c r="OIV31" s="788" t="s">
        <v>11183</v>
      </c>
      <c r="OIW31" s="788" t="s">
        <v>11184</v>
      </c>
      <c r="OIX31" s="788" t="s">
        <v>11185</v>
      </c>
      <c r="OIY31" s="788" t="s">
        <v>11186</v>
      </c>
      <c r="OIZ31" s="788" t="s">
        <v>11187</v>
      </c>
      <c r="OJA31" s="788" t="s">
        <v>11188</v>
      </c>
      <c r="OJB31" s="788" t="s">
        <v>11189</v>
      </c>
      <c r="OJC31" s="788" t="s">
        <v>11190</v>
      </c>
      <c r="OJD31" s="788" t="s">
        <v>11191</v>
      </c>
      <c r="OJE31" s="788" t="s">
        <v>11192</v>
      </c>
      <c r="OJF31" s="788" t="s">
        <v>11193</v>
      </c>
      <c r="OJG31" s="788" t="s">
        <v>11194</v>
      </c>
      <c r="OJH31" s="788" t="s">
        <v>11195</v>
      </c>
      <c r="OJI31" s="788" t="s">
        <v>11196</v>
      </c>
      <c r="OJJ31" s="788" t="s">
        <v>11197</v>
      </c>
      <c r="OJK31" s="788" t="s">
        <v>11198</v>
      </c>
      <c r="OJL31" s="788" t="s">
        <v>11199</v>
      </c>
      <c r="OJM31" s="788" t="s">
        <v>11200</v>
      </c>
      <c r="OJN31" s="788" t="s">
        <v>11201</v>
      </c>
      <c r="OJO31" s="788" t="s">
        <v>11202</v>
      </c>
      <c r="OJP31" s="788" t="s">
        <v>11203</v>
      </c>
      <c r="OJQ31" s="788" t="s">
        <v>11204</v>
      </c>
      <c r="OJR31" s="788" t="s">
        <v>11205</v>
      </c>
      <c r="OJS31" s="788" t="s">
        <v>11206</v>
      </c>
      <c r="OJT31" s="788" t="s">
        <v>11207</v>
      </c>
      <c r="OJU31" s="788" t="s">
        <v>11208</v>
      </c>
      <c r="OJV31" s="788" t="s">
        <v>11209</v>
      </c>
      <c r="OJW31" s="788" t="s">
        <v>11210</v>
      </c>
      <c r="OJX31" s="788" t="s">
        <v>11211</v>
      </c>
      <c r="OJY31" s="788" t="s">
        <v>11212</v>
      </c>
      <c r="OJZ31" s="788" t="s">
        <v>11213</v>
      </c>
      <c r="OKA31" s="788" t="s">
        <v>11214</v>
      </c>
      <c r="OKB31" s="788" t="s">
        <v>11215</v>
      </c>
      <c r="OKC31" s="788" t="s">
        <v>11216</v>
      </c>
      <c r="OKD31" s="788" t="s">
        <v>11217</v>
      </c>
      <c r="OKE31" s="788" t="s">
        <v>11218</v>
      </c>
      <c r="OKF31" s="788" t="s">
        <v>11219</v>
      </c>
      <c r="OKG31" s="788" t="s">
        <v>11220</v>
      </c>
      <c r="OKH31" s="788" t="s">
        <v>11221</v>
      </c>
      <c r="OKI31" s="788" t="s">
        <v>11222</v>
      </c>
      <c r="OKJ31" s="788" t="s">
        <v>11223</v>
      </c>
      <c r="OKK31" s="788" t="s">
        <v>11224</v>
      </c>
      <c r="OKL31" s="788" t="s">
        <v>11225</v>
      </c>
      <c r="OKM31" s="788" t="s">
        <v>11226</v>
      </c>
      <c r="OKN31" s="788" t="s">
        <v>11227</v>
      </c>
      <c r="OKO31" s="788" t="s">
        <v>11228</v>
      </c>
      <c r="OKP31" s="788" t="s">
        <v>11229</v>
      </c>
      <c r="OKQ31" s="788" t="s">
        <v>11230</v>
      </c>
      <c r="OKR31" s="788" t="s">
        <v>11231</v>
      </c>
      <c r="OKS31" s="788" t="s">
        <v>11232</v>
      </c>
      <c r="OKT31" s="788" t="s">
        <v>11233</v>
      </c>
      <c r="OKU31" s="788" t="s">
        <v>11234</v>
      </c>
      <c r="OKV31" s="788" t="s">
        <v>11235</v>
      </c>
      <c r="OKW31" s="788" t="s">
        <v>11236</v>
      </c>
      <c r="OKX31" s="788" t="s">
        <v>11237</v>
      </c>
      <c r="OKY31" s="788" t="s">
        <v>11238</v>
      </c>
      <c r="OKZ31" s="788" t="s">
        <v>11239</v>
      </c>
      <c r="OLA31" s="788" t="s">
        <v>11240</v>
      </c>
      <c r="OLB31" s="788" t="s">
        <v>11241</v>
      </c>
      <c r="OLC31" s="788" t="s">
        <v>11242</v>
      </c>
      <c r="OLD31" s="788" t="s">
        <v>11243</v>
      </c>
      <c r="OLE31" s="788" t="s">
        <v>11244</v>
      </c>
      <c r="OLF31" s="788" t="s">
        <v>11245</v>
      </c>
      <c r="OLG31" s="788" t="s">
        <v>11246</v>
      </c>
      <c r="OLH31" s="788" t="s">
        <v>11247</v>
      </c>
      <c r="OLI31" s="788" t="s">
        <v>11248</v>
      </c>
      <c r="OLJ31" s="788" t="s">
        <v>11249</v>
      </c>
      <c r="OLK31" s="788" t="s">
        <v>11250</v>
      </c>
      <c r="OLL31" s="788" t="s">
        <v>11251</v>
      </c>
      <c r="OLM31" s="788" t="s">
        <v>11252</v>
      </c>
      <c r="OLN31" s="788" t="s">
        <v>11253</v>
      </c>
      <c r="OLO31" s="788" t="s">
        <v>11254</v>
      </c>
      <c r="OLP31" s="788" t="s">
        <v>11255</v>
      </c>
      <c r="OLQ31" s="788" t="s">
        <v>11256</v>
      </c>
      <c r="OLR31" s="788" t="s">
        <v>11257</v>
      </c>
      <c r="OLS31" s="788" t="s">
        <v>11258</v>
      </c>
      <c r="OLT31" s="788" t="s">
        <v>11259</v>
      </c>
      <c r="OLU31" s="788" t="s">
        <v>11260</v>
      </c>
      <c r="OLV31" s="788" t="s">
        <v>11261</v>
      </c>
      <c r="OLW31" s="788" t="s">
        <v>11262</v>
      </c>
      <c r="OLX31" s="788" t="s">
        <v>11263</v>
      </c>
      <c r="OLY31" s="788" t="s">
        <v>11264</v>
      </c>
      <c r="OLZ31" s="788" t="s">
        <v>11265</v>
      </c>
      <c r="OMA31" s="788" t="s">
        <v>11266</v>
      </c>
      <c r="OMB31" s="788" t="s">
        <v>11267</v>
      </c>
      <c r="OMC31" s="788" t="s">
        <v>11268</v>
      </c>
      <c r="OMD31" s="788" t="s">
        <v>11269</v>
      </c>
      <c r="OME31" s="788" t="s">
        <v>11270</v>
      </c>
      <c r="OMF31" s="788" t="s">
        <v>11271</v>
      </c>
      <c r="OMG31" s="788" t="s">
        <v>11272</v>
      </c>
      <c r="OMH31" s="788" t="s">
        <v>11273</v>
      </c>
      <c r="OMI31" s="788" t="s">
        <v>11274</v>
      </c>
      <c r="OMJ31" s="788" t="s">
        <v>11275</v>
      </c>
      <c r="OMK31" s="788" t="s">
        <v>11276</v>
      </c>
      <c r="OML31" s="788" t="s">
        <v>11277</v>
      </c>
      <c r="OMM31" s="788" t="s">
        <v>11278</v>
      </c>
      <c r="OMN31" s="788" t="s">
        <v>11279</v>
      </c>
      <c r="OMO31" s="788" t="s">
        <v>11280</v>
      </c>
      <c r="OMP31" s="788" t="s">
        <v>11281</v>
      </c>
      <c r="OMQ31" s="788" t="s">
        <v>11282</v>
      </c>
      <c r="OMR31" s="788" t="s">
        <v>11283</v>
      </c>
      <c r="OMS31" s="788" t="s">
        <v>11284</v>
      </c>
      <c r="OMT31" s="788" t="s">
        <v>11285</v>
      </c>
      <c r="OMU31" s="788" t="s">
        <v>11286</v>
      </c>
      <c r="OMV31" s="788" t="s">
        <v>11287</v>
      </c>
      <c r="OMW31" s="788" t="s">
        <v>11288</v>
      </c>
      <c r="OMX31" s="788" t="s">
        <v>11289</v>
      </c>
      <c r="OMY31" s="788" t="s">
        <v>11290</v>
      </c>
      <c r="OMZ31" s="788" t="s">
        <v>11291</v>
      </c>
      <c r="ONA31" s="788" t="s">
        <v>11292</v>
      </c>
      <c r="ONB31" s="788" t="s">
        <v>11293</v>
      </c>
      <c r="ONC31" s="788" t="s">
        <v>11294</v>
      </c>
      <c r="OND31" s="788" t="s">
        <v>11295</v>
      </c>
      <c r="ONE31" s="788" t="s">
        <v>11296</v>
      </c>
      <c r="ONF31" s="788" t="s">
        <v>11297</v>
      </c>
      <c r="ONG31" s="788" t="s">
        <v>11298</v>
      </c>
      <c r="ONH31" s="788" t="s">
        <v>11299</v>
      </c>
      <c r="ONI31" s="788" t="s">
        <v>11300</v>
      </c>
      <c r="ONJ31" s="788" t="s">
        <v>11301</v>
      </c>
      <c r="ONK31" s="788" t="s">
        <v>11302</v>
      </c>
      <c r="ONL31" s="788" t="s">
        <v>11303</v>
      </c>
      <c r="ONM31" s="788" t="s">
        <v>11304</v>
      </c>
      <c r="ONN31" s="788" t="s">
        <v>11305</v>
      </c>
      <c r="ONO31" s="788" t="s">
        <v>11306</v>
      </c>
      <c r="ONP31" s="788" t="s">
        <v>11307</v>
      </c>
      <c r="ONQ31" s="788" t="s">
        <v>11308</v>
      </c>
      <c r="ONR31" s="788" t="s">
        <v>11309</v>
      </c>
      <c r="ONS31" s="788" t="s">
        <v>11310</v>
      </c>
      <c r="ONT31" s="788" t="s">
        <v>11311</v>
      </c>
      <c r="ONU31" s="788" t="s">
        <v>11312</v>
      </c>
      <c r="ONV31" s="788" t="s">
        <v>11313</v>
      </c>
      <c r="ONW31" s="788" t="s">
        <v>11314</v>
      </c>
      <c r="ONX31" s="788" t="s">
        <v>11315</v>
      </c>
      <c r="ONY31" s="788" t="s">
        <v>11316</v>
      </c>
      <c r="ONZ31" s="788" t="s">
        <v>11317</v>
      </c>
      <c r="OOA31" s="788" t="s">
        <v>11318</v>
      </c>
      <c r="OOB31" s="788" t="s">
        <v>11319</v>
      </c>
      <c r="OOC31" s="788" t="s">
        <v>11320</v>
      </c>
      <c r="OOD31" s="788" t="s">
        <v>11321</v>
      </c>
      <c r="OOE31" s="788" t="s">
        <v>11322</v>
      </c>
      <c r="OOF31" s="788" t="s">
        <v>11323</v>
      </c>
      <c r="OOG31" s="788" t="s">
        <v>11324</v>
      </c>
      <c r="OOH31" s="788" t="s">
        <v>11325</v>
      </c>
      <c r="OOI31" s="788" t="s">
        <v>11326</v>
      </c>
      <c r="OOJ31" s="788" t="s">
        <v>11327</v>
      </c>
      <c r="OOK31" s="788" t="s">
        <v>11328</v>
      </c>
      <c r="OOL31" s="788" t="s">
        <v>11329</v>
      </c>
      <c r="OOM31" s="788" t="s">
        <v>11330</v>
      </c>
      <c r="OON31" s="788" t="s">
        <v>11331</v>
      </c>
      <c r="OOO31" s="788" t="s">
        <v>11332</v>
      </c>
      <c r="OOP31" s="788" t="s">
        <v>11333</v>
      </c>
      <c r="OOQ31" s="788" t="s">
        <v>11334</v>
      </c>
      <c r="OOR31" s="788" t="s">
        <v>11335</v>
      </c>
      <c r="OOS31" s="788" t="s">
        <v>11336</v>
      </c>
      <c r="OOT31" s="788" t="s">
        <v>11337</v>
      </c>
      <c r="OOU31" s="788" t="s">
        <v>11338</v>
      </c>
      <c r="OOV31" s="788" t="s">
        <v>11339</v>
      </c>
      <c r="OOW31" s="788" t="s">
        <v>11340</v>
      </c>
      <c r="OOX31" s="788" t="s">
        <v>11341</v>
      </c>
      <c r="OOY31" s="788" t="s">
        <v>11342</v>
      </c>
      <c r="OOZ31" s="788" t="s">
        <v>11343</v>
      </c>
      <c r="OPA31" s="788" t="s">
        <v>11344</v>
      </c>
      <c r="OPB31" s="788" t="s">
        <v>11345</v>
      </c>
      <c r="OPC31" s="788" t="s">
        <v>11346</v>
      </c>
      <c r="OPD31" s="788" t="s">
        <v>11347</v>
      </c>
      <c r="OPE31" s="788" t="s">
        <v>11348</v>
      </c>
      <c r="OPF31" s="788" t="s">
        <v>11349</v>
      </c>
      <c r="OPG31" s="788" t="s">
        <v>11350</v>
      </c>
      <c r="OPH31" s="788" t="s">
        <v>11351</v>
      </c>
      <c r="OPI31" s="788" t="s">
        <v>11352</v>
      </c>
      <c r="OPJ31" s="788" t="s">
        <v>11353</v>
      </c>
      <c r="OPK31" s="788" t="s">
        <v>11354</v>
      </c>
      <c r="OPL31" s="788" t="s">
        <v>11355</v>
      </c>
      <c r="OPM31" s="788" t="s">
        <v>11356</v>
      </c>
      <c r="OPN31" s="788" t="s">
        <v>11357</v>
      </c>
      <c r="OPO31" s="788" t="s">
        <v>11358</v>
      </c>
      <c r="OPP31" s="788" t="s">
        <v>11359</v>
      </c>
      <c r="OPQ31" s="788" t="s">
        <v>11360</v>
      </c>
      <c r="OPR31" s="788" t="s">
        <v>11361</v>
      </c>
      <c r="OPS31" s="788" t="s">
        <v>11362</v>
      </c>
      <c r="OPT31" s="788" t="s">
        <v>11363</v>
      </c>
      <c r="OPU31" s="788" t="s">
        <v>11364</v>
      </c>
      <c r="OPV31" s="788" t="s">
        <v>11365</v>
      </c>
      <c r="OPW31" s="788" t="s">
        <v>11366</v>
      </c>
      <c r="OPX31" s="788" t="s">
        <v>11367</v>
      </c>
      <c r="OPY31" s="788" t="s">
        <v>11368</v>
      </c>
      <c r="OPZ31" s="788" t="s">
        <v>11369</v>
      </c>
      <c r="OQA31" s="788" t="s">
        <v>11370</v>
      </c>
      <c r="OQB31" s="788" t="s">
        <v>11371</v>
      </c>
      <c r="OQC31" s="788" t="s">
        <v>11372</v>
      </c>
      <c r="OQD31" s="788" t="s">
        <v>11373</v>
      </c>
      <c r="OQE31" s="788" t="s">
        <v>11374</v>
      </c>
      <c r="OQF31" s="788" t="s">
        <v>11375</v>
      </c>
      <c r="OQG31" s="788" t="s">
        <v>11376</v>
      </c>
      <c r="OQH31" s="788" t="s">
        <v>11377</v>
      </c>
      <c r="OQI31" s="788" t="s">
        <v>11378</v>
      </c>
      <c r="OQJ31" s="788" t="s">
        <v>11379</v>
      </c>
      <c r="OQK31" s="788" t="s">
        <v>11380</v>
      </c>
      <c r="OQL31" s="788" t="s">
        <v>11381</v>
      </c>
      <c r="OQM31" s="788" t="s">
        <v>11382</v>
      </c>
      <c r="OQN31" s="788" t="s">
        <v>11383</v>
      </c>
      <c r="OQO31" s="788" t="s">
        <v>11384</v>
      </c>
      <c r="OQP31" s="788" t="s">
        <v>11385</v>
      </c>
      <c r="OQQ31" s="788" t="s">
        <v>11386</v>
      </c>
      <c r="OQR31" s="788" t="s">
        <v>11387</v>
      </c>
      <c r="OQS31" s="788" t="s">
        <v>11388</v>
      </c>
      <c r="OQT31" s="788" t="s">
        <v>11389</v>
      </c>
      <c r="OQU31" s="788" t="s">
        <v>11390</v>
      </c>
      <c r="OQV31" s="788" t="s">
        <v>11391</v>
      </c>
      <c r="OQW31" s="788" t="s">
        <v>11392</v>
      </c>
      <c r="OQX31" s="788" t="s">
        <v>11393</v>
      </c>
      <c r="OQY31" s="788" t="s">
        <v>11394</v>
      </c>
      <c r="OQZ31" s="788" t="s">
        <v>11395</v>
      </c>
      <c r="ORA31" s="788" t="s">
        <v>11396</v>
      </c>
      <c r="ORB31" s="788" t="s">
        <v>11397</v>
      </c>
      <c r="ORC31" s="788" t="s">
        <v>11398</v>
      </c>
      <c r="ORD31" s="788" t="s">
        <v>11399</v>
      </c>
      <c r="ORE31" s="788" t="s">
        <v>11400</v>
      </c>
      <c r="ORF31" s="788" t="s">
        <v>11401</v>
      </c>
      <c r="ORG31" s="788" t="s">
        <v>11402</v>
      </c>
      <c r="ORH31" s="788" t="s">
        <v>11403</v>
      </c>
      <c r="ORI31" s="788" t="s">
        <v>11404</v>
      </c>
      <c r="ORJ31" s="788" t="s">
        <v>11405</v>
      </c>
      <c r="ORK31" s="788" t="s">
        <v>11406</v>
      </c>
      <c r="ORL31" s="788" t="s">
        <v>11407</v>
      </c>
      <c r="ORM31" s="788" t="s">
        <v>11408</v>
      </c>
      <c r="ORN31" s="788" t="s">
        <v>11409</v>
      </c>
      <c r="ORO31" s="788" t="s">
        <v>11410</v>
      </c>
      <c r="ORP31" s="788" t="s">
        <v>11411</v>
      </c>
      <c r="ORQ31" s="788" t="s">
        <v>11412</v>
      </c>
      <c r="ORR31" s="788" t="s">
        <v>11413</v>
      </c>
      <c r="ORS31" s="788" t="s">
        <v>11414</v>
      </c>
      <c r="ORT31" s="788" t="s">
        <v>11415</v>
      </c>
      <c r="ORU31" s="788" t="s">
        <v>11416</v>
      </c>
      <c r="ORV31" s="788" t="s">
        <v>11417</v>
      </c>
      <c r="ORW31" s="788" t="s">
        <v>11418</v>
      </c>
      <c r="ORX31" s="788" t="s">
        <v>11419</v>
      </c>
      <c r="ORY31" s="788" t="s">
        <v>11420</v>
      </c>
      <c r="ORZ31" s="788" t="s">
        <v>11421</v>
      </c>
      <c r="OSA31" s="788" t="s">
        <v>11422</v>
      </c>
      <c r="OSB31" s="788" t="s">
        <v>11423</v>
      </c>
      <c r="OSC31" s="788" t="s">
        <v>11424</v>
      </c>
      <c r="OSD31" s="788" t="s">
        <v>11425</v>
      </c>
      <c r="OSE31" s="788" t="s">
        <v>11426</v>
      </c>
      <c r="OSF31" s="788" t="s">
        <v>11427</v>
      </c>
      <c r="OSG31" s="788" t="s">
        <v>11428</v>
      </c>
      <c r="OSH31" s="788" t="s">
        <v>11429</v>
      </c>
      <c r="OSI31" s="788" t="s">
        <v>11430</v>
      </c>
      <c r="OSJ31" s="788" t="s">
        <v>11431</v>
      </c>
      <c r="OSK31" s="788" t="s">
        <v>11432</v>
      </c>
      <c r="OSL31" s="788" t="s">
        <v>11433</v>
      </c>
      <c r="OSM31" s="788" t="s">
        <v>11434</v>
      </c>
      <c r="OSN31" s="788" t="s">
        <v>11435</v>
      </c>
      <c r="OSO31" s="788" t="s">
        <v>11436</v>
      </c>
      <c r="OSP31" s="788" t="s">
        <v>11437</v>
      </c>
      <c r="OSQ31" s="788" t="s">
        <v>11438</v>
      </c>
      <c r="OSR31" s="788" t="s">
        <v>11439</v>
      </c>
      <c r="OSS31" s="788" t="s">
        <v>11440</v>
      </c>
      <c r="OST31" s="788" t="s">
        <v>11441</v>
      </c>
      <c r="OSU31" s="788" t="s">
        <v>11442</v>
      </c>
      <c r="OSV31" s="788" t="s">
        <v>11443</v>
      </c>
      <c r="OSW31" s="788" t="s">
        <v>11444</v>
      </c>
      <c r="OSX31" s="788" t="s">
        <v>11445</v>
      </c>
      <c r="OSY31" s="788" t="s">
        <v>11446</v>
      </c>
      <c r="OSZ31" s="788" t="s">
        <v>11447</v>
      </c>
      <c r="OTA31" s="788" t="s">
        <v>11448</v>
      </c>
      <c r="OTB31" s="788" t="s">
        <v>11449</v>
      </c>
      <c r="OTC31" s="788" t="s">
        <v>11450</v>
      </c>
      <c r="OTD31" s="788" t="s">
        <v>11451</v>
      </c>
      <c r="OTE31" s="788" t="s">
        <v>11452</v>
      </c>
      <c r="OTF31" s="788" t="s">
        <v>11453</v>
      </c>
      <c r="OTG31" s="788" t="s">
        <v>11454</v>
      </c>
      <c r="OTH31" s="788" t="s">
        <v>11455</v>
      </c>
      <c r="OTI31" s="788" t="s">
        <v>11456</v>
      </c>
      <c r="OTJ31" s="788" t="s">
        <v>11457</v>
      </c>
      <c r="OTK31" s="788" t="s">
        <v>11458</v>
      </c>
      <c r="OTL31" s="788" t="s">
        <v>11459</v>
      </c>
      <c r="OTM31" s="788" t="s">
        <v>11460</v>
      </c>
      <c r="OTN31" s="788" t="s">
        <v>11461</v>
      </c>
      <c r="OTO31" s="788" t="s">
        <v>11462</v>
      </c>
      <c r="OTP31" s="788" t="s">
        <v>11463</v>
      </c>
      <c r="OTQ31" s="788" t="s">
        <v>11464</v>
      </c>
      <c r="OTR31" s="788" t="s">
        <v>11465</v>
      </c>
      <c r="OTS31" s="788" t="s">
        <v>11466</v>
      </c>
      <c r="OTT31" s="788" t="s">
        <v>11467</v>
      </c>
      <c r="OTU31" s="788" t="s">
        <v>11468</v>
      </c>
      <c r="OTV31" s="788" t="s">
        <v>11469</v>
      </c>
      <c r="OTW31" s="788" t="s">
        <v>11470</v>
      </c>
      <c r="OTX31" s="788" t="s">
        <v>11471</v>
      </c>
      <c r="OTY31" s="788" t="s">
        <v>11472</v>
      </c>
      <c r="OTZ31" s="788" t="s">
        <v>11473</v>
      </c>
      <c r="OUA31" s="788" t="s">
        <v>11474</v>
      </c>
      <c r="OUB31" s="788" t="s">
        <v>11475</v>
      </c>
      <c r="OUC31" s="788" t="s">
        <v>11476</v>
      </c>
      <c r="OUD31" s="788" t="s">
        <v>11477</v>
      </c>
      <c r="OUE31" s="788" t="s">
        <v>11478</v>
      </c>
      <c r="OUF31" s="788" t="s">
        <v>11479</v>
      </c>
      <c r="OUG31" s="788" t="s">
        <v>11480</v>
      </c>
      <c r="OUH31" s="788" t="s">
        <v>11481</v>
      </c>
      <c r="OUI31" s="788" t="s">
        <v>11482</v>
      </c>
      <c r="OUJ31" s="788" t="s">
        <v>11483</v>
      </c>
      <c r="OUK31" s="788" t="s">
        <v>11484</v>
      </c>
      <c r="OUL31" s="788" t="s">
        <v>11485</v>
      </c>
      <c r="OUM31" s="788" t="s">
        <v>11486</v>
      </c>
      <c r="OUN31" s="788" t="s">
        <v>11487</v>
      </c>
      <c r="OUO31" s="788" t="s">
        <v>11488</v>
      </c>
      <c r="OUP31" s="788" t="s">
        <v>11489</v>
      </c>
      <c r="OUQ31" s="788" t="s">
        <v>11490</v>
      </c>
      <c r="OUR31" s="788" t="s">
        <v>11491</v>
      </c>
      <c r="OUS31" s="788" t="s">
        <v>11492</v>
      </c>
      <c r="OUT31" s="788" t="s">
        <v>11493</v>
      </c>
      <c r="OUU31" s="788" t="s">
        <v>11494</v>
      </c>
      <c r="OUV31" s="788" t="s">
        <v>11495</v>
      </c>
      <c r="OUW31" s="788" t="s">
        <v>11496</v>
      </c>
      <c r="OUX31" s="788" t="s">
        <v>11497</v>
      </c>
      <c r="OUY31" s="788" t="s">
        <v>11498</v>
      </c>
      <c r="OUZ31" s="788" t="s">
        <v>11499</v>
      </c>
      <c r="OVA31" s="788" t="s">
        <v>11500</v>
      </c>
      <c r="OVB31" s="788" t="s">
        <v>11501</v>
      </c>
      <c r="OVC31" s="788" t="s">
        <v>11502</v>
      </c>
      <c r="OVD31" s="788" t="s">
        <v>11503</v>
      </c>
      <c r="OVE31" s="788" t="s">
        <v>11504</v>
      </c>
      <c r="OVF31" s="788" t="s">
        <v>11505</v>
      </c>
      <c r="OVG31" s="788" t="s">
        <v>11506</v>
      </c>
      <c r="OVH31" s="788" t="s">
        <v>11507</v>
      </c>
      <c r="OVI31" s="788" t="s">
        <v>11508</v>
      </c>
      <c r="OVJ31" s="788" t="s">
        <v>11509</v>
      </c>
      <c r="OVK31" s="788" t="s">
        <v>11510</v>
      </c>
      <c r="OVL31" s="788" t="s">
        <v>11511</v>
      </c>
      <c r="OVM31" s="788" t="s">
        <v>11512</v>
      </c>
      <c r="OVN31" s="788" t="s">
        <v>11513</v>
      </c>
      <c r="OVO31" s="788" t="s">
        <v>11514</v>
      </c>
      <c r="OVP31" s="788" t="s">
        <v>11515</v>
      </c>
      <c r="OVQ31" s="788" t="s">
        <v>11516</v>
      </c>
      <c r="OVR31" s="788" t="s">
        <v>11517</v>
      </c>
      <c r="OVS31" s="788" t="s">
        <v>11518</v>
      </c>
      <c r="OVT31" s="788" t="s">
        <v>11519</v>
      </c>
      <c r="OVU31" s="788" t="s">
        <v>11520</v>
      </c>
      <c r="OVV31" s="788" t="s">
        <v>11521</v>
      </c>
      <c r="OVW31" s="788" t="s">
        <v>11522</v>
      </c>
      <c r="OVX31" s="788" t="s">
        <v>11523</v>
      </c>
      <c r="OVY31" s="788" t="s">
        <v>11524</v>
      </c>
      <c r="OVZ31" s="788" t="s">
        <v>11525</v>
      </c>
      <c r="OWA31" s="788" t="s">
        <v>11526</v>
      </c>
      <c r="OWB31" s="788" t="s">
        <v>11527</v>
      </c>
      <c r="OWC31" s="788" t="s">
        <v>11528</v>
      </c>
      <c r="OWD31" s="788" t="s">
        <v>11529</v>
      </c>
      <c r="OWE31" s="788" t="s">
        <v>11530</v>
      </c>
      <c r="OWF31" s="788" t="s">
        <v>11531</v>
      </c>
      <c r="OWG31" s="788" t="s">
        <v>11532</v>
      </c>
      <c r="OWH31" s="788" t="s">
        <v>11533</v>
      </c>
      <c r="OWI31" s="788" t="s">
        <v>11534</v>
      </c>
      <c r="OWJ31" s="788" t="s">
        <v>11535</v>
      </c>
      <c r="OWK31" s="788" t="s">
        <v>11536</v>
      </c>
      <c r="OWL31" s="788" t="s">
        <v>11537</v>
      </c>
      <c r="OWM31" s="788" t="s">
        <v>11538</v>
      </c>
      <c r="OWN31" s="788" t="s">
        <v>11539</v>
      </c>
      <c r="OWO31" s="788" t="s">
        <v>11540</v>
      </c>
      <c r="OWP31" s="788" t="s">
        <v>11541</v>
      </c>
      <c r="OWQ31" s="788" t="s">
        <v>11542</v>
      </c>
      <c r="OWR31" s="788" t="s">
        <v>11543</v>
      </c>
      <c r="OWS31" s="788" t="s">
        <v>11544</v>
      </c>
      <c r="OWT31" s="788" t="s">
        <v>11545</v>
      </c>
      <c r="OWU31" s="788" t="s">
        <v>11546</v>
      </c>
      <c r="OWV31" s="788" t="s">
        <v>11547</v>
      </c>
      <c r="OWW31" s="788" t="s">
        <v>11548</v>
      </c>
      <c r="OWX31" s="788" t="s">
        <v>11549</v>
      </c>
      <c r="OWY31" s="788" t="s">
        <v>11550</v>
      </c>
      <c r="OWZ31" s="788" t="s">
        <v>11551</v>
      </c>
      <c r="OXA31" s="788" t="s">
        <v>11552</v>
      </c>
      <c r="OXB31" s="788" t="s">
        <v>11553</v>
      </c>
      <c r="OXC31" s="788" t="s">
        <v>11554</v>
      </c>
      <c r="OXD31" s="788" t="s">
        <v>11555</v>
      </c>
      <c r="OXE31" s="788" t="s">
        <v>11556</v>
      </c>
      <c r="OXF31" s="788" t="s">
        <v>11557</v>
      </c>
      <c r="OXG31" s="788" t="s">
        <v>11558</v>
      </c>
      <c r="OXH31" s="788" t="s">
        <v>11559</v>
      </c>
      <c r="OXI31" s="788" t="s">
        <v>11560</v>
      </c>
      <c r="OXJ31" s="788" t="s">
        <v>11561</v>
      </c>
      <c r="OXK31" s="788" t="s">
        <v>11562</v>
      </c>
      <c r="OXL31" s="788" t="s">
        <v>11563</v>
      </c>
      <c r="OXM31" s="788" t="s">
        <v>11564</v>
      </c>
      <c r="OXN31" s="788" t="s">
        <v>11565</v>
      </c>
      <c r="OXO31" s="788" t="s">
        <v>11566</v>
      </c>
      <c r="OXP31" s="788" t="s">
        <v>11567</v>
      </c>
      <c r="OXQ31" s="788" t="s">
        <v>11568</v>
      </c>
      <c r="OXR31" s="788" t="s">
        <v>11569</v>
      </c>
      <c r="OXS31" s="788" t="s">
        <v>11570</v>
      </c>
      <c r="OXT31" s="788" t="s">
        <v>11571</v>
      </c>
      <c r="OXU31" s="788" t="s">
        <v>11572</v>
      </c>
      <c r="OXV31" s="788" t="s">
        <v>11573</v>
      </c>
      <c r="OXW31" s="788" t="s">
        <v>11574</v>
      </c>
      <c r="OXX31" s="788" t="s">
        <v>11575</v>
      </c>
      <c r="OXY31" s="788" t="s">
        <v>11576</v>
      </c>
      <c r="OXZ31" s="788" t="s">
        <v>11577</v>
      </c>
      <c r="OYA31" s="788" t="s">
        <v>11578</v>
      </c>
      <c r="OYB31" s="788" t="s">
        <v>11579</v>
      </c>
      <c r="OYC31" s="788" t="s">
        <v>11580</v>
      </c>
      <c r="OYD31" s="788" t="s">
        <v>11581</v>
      </c>
      <c r="OYE31" s="788" t="s">
        <v>11582</v>
      </c>
      <c r="OYF31" s="788" t="s">
        <v>11583</v>
      </c>
      <c r="OYG31" s="788" t="s">
        <v>11584</v>
      </c>
      <c r="OYH31" s="788" t="s">
        <v>11585</v>
      </c>
      <c r="OYI31" s="788" t="s">
        <v>11586</v>
      </c>
      <c r="OYJ31" s="788" t="s">
        <v>11587</v>
      </c>
      <c r="OYK31" s="788" t="s">
        <v>11588</v>
      </c>
      <c r="OYL31" s="788" t="s">
        <v>11589</v>
      </c>
      <c r="OYM31" s="788" t="s">
        <v>11590</v>
      </c>
      <c r="OYN31" s="788" t="s">
        <v>11591</v>
      </c>
      <c r="OYO31" s="788" t="s">
        <v>11592</v>
      </c>
      <c r="OYP31" s="788" t="s">
        <v>11593</v>
      </c>
      <c r="OYQ31" s="788" t="s">
        <v>11594</v>
      </c>
      <c r="OYR31" s="788" t="s">
        <v>11595</v>
      </c>
      <c r="OYS31" s="788" t="s">
        <v>11596</v>
      </c>
      <c r="OYT31" s="788" t="s">
        <v>11597</v>
      </c>
      <c r="OYU31" s="788" t="s">
        <v>11598</v>
      </c>
      <c r="OYV31" s="788" t="s">
        <v>11599</v>
      </c>
      <c r="OYW31" s="788" t="s">
        <v>11600</v>
      </c>
      <c r="OYX31" s="788" t="s">
        <v>11601</v>
      </c>
      <c r="OYY31" s="788" t="s">
        <v>11602</v>
      </c>
      <c r="OYZ31" s="788" t="s">
        <v>11603</v>
      </c>
      <c r="OZA31" s="788" t="s">
        <v>11604</v>
      </c>
      <c r="OZB31" s="788" t="s">
        <v>11605</v>
      </c>
      <c r="OZC31" s="788" t="s">
        <v>11606</v>
      </c>
      <c r="OZD31" s="788" t="s">
        <v>11607</v>
      </c>
      <c r="OZE31" s="788" t="s">
        <v>11608</v>
      </c>
      <c r="OZF31" s="788" t="s">
        <v>11609</v>
      </c>
      <c r="OZG31" s="788" t="s">
        <v>11610</v>
      </c>
      <c r="OZH31" s="788" t="s">
        <v>11611</v>
      </c>
      <c r="OZI31" s="788" t="s">
        <v>11612</v>
      </c>
      <c r="OZJ31" s="788" t="s">
        <v>11613</v>
      </c>
      <c r="OZK31" s="788" t="s">
        <v>11614</v>
      </c>
      <c r="OZL31" s="788" t="s">
        <v>11615</v>
      </c>
      <c r="OZM31" s="788" t="s">
        <v>11616</v>
      </c>
      <c r="OZN31" s="788" t="s">
        <v>11617</v>
      </c>
      <c r="OZO31" s="788" t="s">
        <v>11618</v>
      </c>
      <c r="OZP31" s="788" t="s">
        <v>11619</v>
      </c>
      <c r="OZQ31" s="788" t="s">
        <v>11620</v>
      </c>
      <c r="OZR31" s="788" t="s">
        <v>11621</v>
      </c>
      <c r="OZS31" s="788" t="s">
        <v>11622</v>
      </c>
      <c r="OZT31" s="788" t="s">
        <v>11623</v>
      </c>
      <c r="OZU31" s="788" t="s">
        <v>11624</v>
      </c>
      <c r="OZV31" s="788" t="s">
        <v>11625</v>
      </c>
      <c r="OZW31" s="788" t="s">
        <v>11626</v>
      </c>
      <c r="OZX31" s="788" t="s">
        <v>11627</v>
      </c>
      <c r="OZY31" s="788" t="s">
        <v>11628</v>
      </c>
      <c r="OZZ31" s="788" t="s">
        <v>11629</v>
      </c>
      <c r="PAA31" s="788" t="s">
        <v>11630</v>
      </c>
      <c r="PAB31" s="788" t="s">
        <v>11631</v>
      </c>
      <c r="PAC31" s="788" t="s">
        <v>11632</v>
      </c>
      <c r="PAD31" s="788" t="s">
        <v>11633</v>
      </c>
      <c r="PAE31" s="788" t="s">
        <v>11634</v>
      </c>
      <c r="PAF31" s="788" t="s">
        <v>11635</v>
      </c>
      <c r="PAG31" s="788" t="s">
        <v>11636</v>
      </c>
      <c r="PAH31" s="788" t="s">
        <v>11637</v>
      </c>
      <c r="PAI31" s="788" t="s">
        <v>11638</v>
      </c>
      <c r="PAJ31" s="788" t="s">
        <v>11639</v>
      </c>
      <c r="PAK31" s="788" t="s">
        <v>11640</v>
      </c>
      <c r="PAL31" s="788" t="s">
        <v>11641</v>
      </c>
      <c r="PAM31" s="788" t="s">
        <v>11642</v>
      </c>
      <c r="PAN31" s="788" t="s">
        <v>11643</v>
      </c>
      <c r="PAO31" s="788" t="s">
        <v>11644</v>
      </c>
      <c r="PAP31" s="788" t="s">
        <v>11645</v>
      </c>
      <c r="PAQ31" s="788" t="s">
        <v>11646</v>
      </c>
      <c r="PAR31" s="788" t="s">
        <v>11647</v>
      </c>
      <c r="PAS31" s="788" t="s">
        <v>11648</v>
      </c>
      <c r="PAT31" s="788" t="s">
        <v>11649</v>
      </c>
      <c r="PAU31" s="788" t="s">
        <v>11650</v>
      </c>
      <c r="PAV31" s="788" t="s">
        <v>11651</v>
      </c>
      <c r="PAW31" s="788" t="s">
        <v>11652</v>
      </c>
      <c r="PAX31" s="788" t="s">
        <v>11653</v>
      </c>
      <c r="PAY31" s="788" t="s">
        <v>11654</v>
      </c>
      <c r="PAZ31" s="788" t="s">
        <v>11655</v>
      </c>
      <c r="PBA31" s="788" t="s">
        <v>11656</v>
      </c>
      <c r="PBB31" s="788" t="s">
        <v>11657</v>
      </c>
      <c r="PBC31" s="788" t="s">
        <v>11658</v>
      </c>
      <c r="PBD31" s="788" t="s">
        <v>11659</v>
      </c>
      <c r="PBE31" s="788" t="s">
        <v>11660</v>
      </c>
      <c r="PBF31" s="788" t="s">
        <v>11661</v>
      </c>
      <c r="PBG31" s="788" t="s">
        <v>11662</v>
      </c>
      <c r="PBH31" s="788" t="s">
        <v>11663</v>
      </c>
      <c r="PBI31" s="788" t="s">
        <v>11664</v>
      </c>
      <c r="PBJ31" s="788" t="s">
        <v>11665</v>
      </c>
      <c r="PBK31" s="788" t="s">
        <v>11666</v>
      </c>
      <c r="PBL31" s="788" t="s">
        <v>11667</v>
      </c>
      <c r="PBM31" s="788" t="s">
        <v>11668</v>
      </c>
      <c r="PBN31" s="788" t="s">
        <v>11669</v>
      </c>
      <c r="PBO31" s="788" t="s">
        <v>11670</v>
      </c>
      <c r="PBP31" s="788" t="s">
        <v>11671</v>
      </c>
      <c r="PBQ31" s="788" t="s">
        <v>11672</v>
      </c>
      <c r="PBR31" s="788" t="s">
        <v>11673</v>
      </c>
      <c r="PBS31" s="788" t="s">
        <v>11674</v>
      </c>
      <c r="PBT31" s="788" t="s">
        <v>11675</v>
      </c>
      <c r="PBU31" s="788" t="s">
        <v>11676</v>
      </c>
      <c r="PBV31" s="788" t="s">
        <v>11677</v>
      </c>
      <c r="PBW31" s="788" t="s">
        <v>11678</v>
      </c>
      <c r="PBX31" s="788" t="s">
        <v>11679</v>
      </c>
      <c r="PBY31" s="788" t="s">
        <v>11680</v>
      </c>
      <c r="PBZ31" s="788" t="s">
        <v>11681</v>
      </c>
      <c r="PCA31" s="788" t="s">
        <v>11682</v>
      </c>
      <c r="PCB31" s="788" t="s">
        <v>11683</v>
      </c>
      <c r="PCC31" s="788" t="s">
        <v>11684</v>
      </c>
      <c r="PCD31" s="788" t="s">
        <v>11685</v>
      </c>
      <c r="PCE31" s="788" t="s">
        <v>11686</v>
      </c>
      <c r="PCF31" s="788" t="s">
        <v>11687</v>
      </c>
      <c r="PCG31" s="788" t="s">
        <v>11688</v>
      </c>
      <c r="PCH31" s="788" t="s">
        <v>11689</v>
      </c>
      <c r="PCI31" s="788" t="s">
        <v>11690</v>
      </c>
      <c r="PCJ31" s="788" t="s">
        <v>11691</v>
      </c>
      <c r="PCK31" s="788" t="s">
        <v>11692</v>
      </c>
      <c r="PCL31" s="788" t="s">
        <v>11693</v>
      </c>
      <c r="PCM31" s="788" t="s">
        <v>11694</v>
      </c>
      <c r="PCN31" s="788" t="s">
        <v>11695</v>
      </c>
      <c r="PCO31" s="788" t="s">
        <v>11696</v>
      </c>
      <c r="PCP31" s="788" t="s">
        <v>11697</v>
      </c>
      <c r="PCQ31" s="788" t="s">
        <v>11698</v>
      </c>
      <c r="PCR31" s="788" t="s">
        <v>11699</v>
      </c>
      <c r="PCS31" s="788" t="s">
        <v>11700</v>
      </c>
      <c r="PCT31" s="788" t="s">
        <v>11701</v>
      </c>
      <c r="PCU31" s="788" t="s">
        <v>11702</v>
      </c>
      <c r="PCV31" s="788" t="s">
        <v>11703</v>
      </c>
      <c r="PCW31" s="788" t="s">
        <v>11704</v>
      </c>
      <c r="PCX31" s="788" t="s">
        <v>11705</v>
      </c>
      <c r="PCY31" s="788" t="s">
        <v>11706</v>
      </c>
      <c r="PCZ31" s="788" t="s">
        <v>11707</v>
      </c>
      <c r="PDA31" s="788" t="s">
        <v>11708</v>
      </c>
      <c r="PDB31" s="788" t="s">
        <v>11709</v>
      </c>
      <c r="PDC31" s="788" t="s">
        <v>11710</v>
      </c>
      <c r="PDD31" s="788" t="s">
        <v>11711</v>
      </c>
      <c r="PDE31" s="788" t="s">
        <v>11712</v>
      </c>
      <c r="PDF31" s="788" t="s">
        <v>11713</v>
      </c>
      <c r="PDG31" s="788" t="s">
        <v>11714</v>
      </c>
      <c r="PDH31" s="788" t="s">
        <v>11715</v>
      </c>
      <c r="PDI31" s="788" t="s">
        <v>11716</v>
      </c>
      <c r="PDJ31" s="788" t="s">
        <v>11717</v>
      </c>
      <c r="PDK31" s="788" t="s">
        <v>11718</v>
      </c>
      <c r="PDL31" s="788" t="s">
        <v>11719</v>
      </c>
      <c r="PDM31" s="788" t="s">
        <v>11720</v>
      </c>
      <c r="PDN31" s="788" t="s">
        <v>11721</v>
      </c>
      <c r="PDO31" s="788" t="s">
        <v>11722</v>
      </c>
      <c r="PDP31" s="788" t="s">
        <v>11723</v>
      </c>
      <c r="PDQ31" s="788" t="s">
        <v>11724</v>
      </c>
      <c r="PDR31" s="788" t="s">
        <v>11725</v>
      </c>
      <c r="PDS31" s="788" t="s">
        <v>11726</v>
      </c>
      <c r="PDT31" s="788" t="s">
        <v>11727</v>
      </c>
      <c r="PDU31" s="788" t="s">
        <v>11728</v>
      </c>
      <c r="PDV31" s="788" t="s">
        <v>11729</v>
      </c>
      <c r="PDW31" s="788" t="s">
        <v>11730</v>
      </c>
      <c r="PDX31" s="788" t="s">
        <v>11731</v>
      </c>
      <c r="PDY31" s="788" t="s">
        <v>11732</v>
      </c>
      <c r="PDZ31" s="788" t="s">
        <v>11733</v>
      </c>
      <c r="PEA31" s="788" t="s">
        <v>11734</v>
      </c>
      <c r="PEB31" s="788" t="s">
        <v>11735</v>
      </c>
      <c r="PEC31" s="788" t="s">
        <v>11736</v>
      </c>
      <c r="PED31" s="788" t="s">
        <v>11737</v>
      </c>
      <c r="PEE31" s="788" t="s">
        <v>11738</v>
      </c>
      <c r="PEF31" s="788" t="s">
        <v>11739</v>
      </c>
      <c r="PEG31" s="788" t="s">
        <v>11740</v>
      </c>
      <c r="PEH31" s="788" t="s">
        <v>11741</v>
      </c>
      <c r="PEI31" s="788" t="s">
        <v>11742</v>
      </c>
      <c r="PEJ31" s="788" t="s">
        <v>11743</v>
      </c>
      <c r="PEK31" s="788" t="s">
        <v>11744</v>
      </c>
      <c r="PEL31" s="788" t="s">
        <v>11745</v>
      </c>
      <c r="PEM31" s="788" t="s">
        <v>11746</v>
      </c>
      <c r="PEN31" s="788" t="s">
        <v>11747</v>
      </c>
      <c r="PEO31" s="788" t="s">
        <v>11748</v>
      </c>
      <c r="PEP31" s="788" t="s">
        <v>11749</v>
      </c>
      <c r="PEQ31" s="788" t="s">
        <v>11750</v>
      </c>
      <c r="PER31" s="788" t="s">
        <v>11751</v>
      </c>
      <c r="PES31" s="788" t="s">
        <v>11752</v>
      </c>
      <c r="PET31" s="788" t="s">
        <v>11753</v>
      </c>
      <c r="PEU31" s="788" t="s">
        <v>11754</v>
      </c>
      <c r="PEV31" s="788" t="s">
        <v>11755</v>
      </c>
      <c r="PEW31" s="788" t="s">
        <v>11756</v>
      </c>
      <c r="PEX31" s="788" t="s">
        <v>11757</v>
      </c>
      <c r="PEY31" s="788" t="s">
        <v>11758</v>
      </c>
      <c r="PEZ31" s="788" t="s">
        <v>11759</v>
      </c>
      <c r="PFA31" s="788" t="s">
        <v>11760</v>
      </c>
      <c r="PFB31" s="788" t="s">
        <v>11761</v>
      </c>
      <c r="PFC31" s="788" t="s">
        <v>11762</v>
      </c>
      <c r="PFD31" s="788" t="s">
        <v>11763</v>
      </c>
      <c r="PFE31" s="788" t="s">
        <v>11764</v>
      </c>
      <c r="PFF31" s="788" t="s">
        <v>11765</v>
      </c>
      <c r="PFG31" s="788" t="s">
        <v>11766</v>
      </c>
      <c r="PFH31" s="788" t="s">
        <v>11767</v>
      </c>
      <c r="PFI31" s="788" t="s">
        <v>11768</v>
      </c>
      <c r="PFJ31" s="788" t="s">
        <v>11769</v>
      </c>
      <c r="PFK31" s="788" t="s">
        <v>11770</v>
      </c>
      <c r="PFL31" s="788" t="s">
        <v>11771</v>
      </c>
      <c r="PFM31" s="788" t="s">
        <v>11772</v>
      </c>
      <c r="PFN31" s="788" t="s">
        <v>11773</v>
      </c>
      <c r="PFO31" s="788" t="s">
        <v>11774</v>
      </c>
      <c r="PFP31" s="788" t="s">
        <v>11775</v>
      </c>
      <c r="PFQ31" s="788" t="s">
        <v>11776</v>
      </c>
      <c r="PFR31" s="788" t="s">
        <v>11777</v>
      </c>
      <c r="PFS31" s="788" t="s">
        <v>11778</v>
      </c>
      <c r="PFT31" s="788" t="s">
        <v>11779</v>
      </c>
      <c r="PFU31" s="788" t="s">
        <v>11780</v>
      </c>
      <c r="PFV31" s="788" t="s">
        <v>11781</v>
      </c>
      <c r="PFW31" s="788" t="s">
        <v>11782</v>
      </c>
      <c r="PFX31" s="788" t="s">
        <v>11783</v>
      </c>
      <c r="PFY31" s="788" t="s">
        <v>11784</v>
      </c>
      <c r="PFZ31" s="788" t="s">
        <v>11785</v>
      </c>
      <c r="PGA31" s="788" t="s">
        <v>11786</v>
      </c>
      <c r="PGB31" s="788" t="s">
        <v>11787</v>
      </c>
      <c r="PGC31" s="788" t="s">
        <v>11788</v>
      </c>
      <c r="PGD31" s="788" t="s">
        <v>11789</v>
      </c>
      <c r="PGE31" s="788" t="s">
        <v>11790</v>
      </c>
      <c r="PGF31" s="788" t="s">
        <v>11791</v>
      </c>
      <c r="PGG31" s="788" t="s">
        <v>11792</v>
      </c>
      <c r="PGH31" s="788" t="s">
        <v>11793</v>
      </c>
      <c r="PGI31" s="788" t="s">
        <v>11794</v>
      </c>
      <c r="PGJ31" s="788" t="s">
        <v>11795</v>
      </c>
      <c r="PGK31" s="788" t="s">
        <v>11796</v>
      </c>
      <c r="PGL31" s="788" t="s">
        <v>11797</v>
      </c>
      <c r="PGM31" s="788" t="s">
        <v>11798</v>
      </c>
      <c r="PGN31" s="788" t="s">
        <v>11799</v>
      </c>
      <c r="PGO31" s="788" t="s">
        <v>11800</v>
      </c>
      <c r="PGP31" s="788" t="s">
        <v>11801</v>
      </c>
      <c r="PGQ31" s="788" t="s">
        <v>11802</v>
      </c>
      <c r="PGR31" s="788" t="s">
        <v>11803</v>
      </c>
      <c r="PGS31" s="788" t="s">
        <v>11804</v>
      </c>
      <c r="PGT31" s="788" t="s">
        <v>11805</v>
      </c>
      <c r="PGU31" s="788" t="s">
        <v>11806</v>
      </c>
      <c r="PGV31" s="788" t="s">
        <v>11807</v>
      </c>
      <c r="PGW31" s="788" t="s">
        <v>11808</v>
      </c>
      <c r="PGX31" s="788" t="s">
        <v>11809</v>
      </c>
      <c r="PGY31" s="788" t="s">
        <v>11810</v>
      </c>
      <c r="PGZ31" s="788" t="s">
        <v>11811</v>
      </c>
      <c r="PHA31" s="788" t="s">
        <v>11812</v>
      </c>
      <c r="PHB31" s="788" t="s">
        <v>11813</v>
      </c>
      <c r="PHC31" s="788" t="s">
        <v>11814</v>
      </c>
      <c r="PHD31" s="788" t="s">
        <v>11815</v>
      </c>
      <c r="PHE31" s="788" t="s">
        <v>11816</v>
      </c>
      <c r="PHF31" s="788" t="s">
        <v>11817</v>
      </c>
      <c r="PHG31" s="788" t="s">
        <v>11818</v>
      </c>
      <c r="PHH31" s="788" t="s">
        <v>11819</v>
      </c>
      <c r="PHI31" s="788" t="s">
        <v>11820</v>
      </c>
      <c r="PHJ31" s="788" t="s">
        <v>11821</v>
      </c>
      <c r="PHK31" s="788" t="s">
        <v>11822</v>
      </c>
      <c r="PHL31" s="788" t="s">
        <v>11823</v>
      </c>
      <c r="PHM31" s="788" t="s">
        <v>11824</v>
      </c>
      <c r="PHN31" s="788" t="s">
        <v>11825</v>
      </c>
      <c r="PHO31" s="788" t="s">
        <v>11826</v>
      </c>
      <c r="PHP31" s="788" t="s">
        <v>11827</v>
      </c>
      <c r="PHQ31" s="788" t="s">
        <v>11828</v>
      </c>
      <c r="PHR31" s="788" t="s">
        <v>11829</v>
      </c>
      <c r="PHS31" s="788" t="s">
        <v>11830</v>
      </c>
      <c r="PHT31" s="788" t="s">
        <v>11831</v>
      </c>
      <c r="PHU31" s="788" t="s">
        <v>11832</v>
      </c>
      <c r="PHV31" s="788" t="s">
        <v>11833</v>
      </c>
      <c r="PHW31" s="788" t="s">
        <v>11834</v>
      </c>
      <c r="PHX31" s="788" t="s">
        <v>11835</v>
      </c>
      <c r="PHY31" s="788" t="s">
        <v>11836</v>
      </c>
      <c r="PHZ31" s="788" t="s">
        <v>11837</v>
      </c>
      <c r="PIA31" s="788" t="s">
        <v>11838</v>
      </c>
      <c r="PIB31" s="788" t="s">
        <v>11839</v>
      </c>
      <c r="PIC31" s="788" t="s">
        <v>11840</v>
      </c>
      <c r="PID31" s="788" t="s">
        <v>11841</v>
      </c>
      <c r="PIE31" s="788" t="s">
        <v>11842</v>
      </c>
      <c r="PIF31" s="788" t="s">
        <v>11843</v>
      </c>
      <c r="PIG31" s="788" t="s">
        <v>11844</v>
      </c>
      <c r="PIH31" s="788" t="s">
        <v>11845</v>
      </c>
      <c r="PII31" s="788" t="s">
        <v>11846</v>
      </c>
      <c r="PIJ31" s="788" t="s">
        <v>11847</v>
      </c>
      <c r="PIK31" s="788" t="s">
        <v>11848</v>
      </c>
      <c r="PIL31" s="788" t="s">
        <v>11849</v>
      </c>
      <c r="PIM31" s="788" t="s">
        <v>11850</v>
      </c>
      <c r="PIN31" s="788" t="s">
        <v>11851</v>
      </c>
      <c r="PIO31" s="788" t="s">
        <v>11852</v>
      </c>
      <c r="PIP31" s="788" t="s">
        <v>11853</v>
      </c>
      <c r="PIQ31" s="788" t="s">
        <v>11854</v>
      </c>
      <c r="PIR31" s="788" t="s">
        <v>11855</v>
      </c>
      <c r="PIS31" s="788" t="s">
        <v>11856</v>
      </c>
      <c r="PIT31" s="788" t="s">
        <v>11857</v>
      </c>
      <c r="PIU31" s="788" t="s">
        <v>11858</v>
      </c>
      <c r="PIV31" s="788" t="s">
        <v>11859</v>
      </c>
      <c r="PIW31" s="788" t="s">
        <v>11860</v>
      </c>
      <c r="PIX31" s="788" t="s">
        <v>11861</v>
      </c>
      <c r="PIY31" s="788" t="s">
        <v>11862</v>
      </c>
      <c r="PIZ31" s="788" t="s">
        <v>11863</v>
      </c>
      <c r="PJA31" s="788" t="s">
        <v>11864</v>
      </c>
      <c r="PJB31" s="788" t="s">
        <v>11865</v>
      </c>
      <c r="PJC31" s="788" t="s">
        <v>11866</v>
      </c>
      <c r="PJD31" s="788" t="s">
        <v>11867</v>
      </c>
      <c r="PJE31" s="788" t="s">
        <v>11868</v>
      </c>
      <c r="PJF31" s="788" t="s">
        <v>11869</v>
      </c>
      <c r="PJG31" s="788" t="s">
        <v>11870</v>
      </c>
      <c r="PJH31" s="788" t="s">
        <v>11871</v>
      </c>
      <c r="PJI31" s="788" t="s">
        <v>11872</v>
      </c>
      <c r="PJJ31" s="788" t="s">
        <v>11873</v>
      </c>
      <c r="PJK31" s="788" t="s">
        <v>11874</v>
      </c>
      <c r="PJL31" s="788" t="s">
        <v>11875</v>
      </c>
      <c r="PJM31" s="788" t="s">
        <v>11876</v>
      </c>
      <c r="PJN31" s="788" t="s">
        <v>11877</v>
      </c>
      <c r="PJO31" s="788" t="s">
        <v>11878</v>
      </c>
      <c r="PJP31" s="788" t="s">
        <v>11879</v>
      </c>
      <c r="PJQ31" s="788" t="s">
        <v>11880</v>
      </c>
      <c r="PJR31" s="788" t="s">
        <v>11881</v>
      </c>
      <c r="PJS31" s="788" t="s">
        <v>11882</v>
      </c>
      <c r="PJT31" s="788" t="s">
        <v>11883</v>
      </c>
      <c r="PJU31" s="788" t="s">
        <v>11884</v>
      </c>
      <c r="PJV31" s="788" t="s">
        <v>11885</v>
      </c>
      <c r="PJW31" s="788" t="s">
        <v>11886</v>
      </c>
      <c r="PJX31" s="788" t="s">
        <v>11887</v>
      </c>
      <c r="PJY31" s="788" t="s">
        <v>11888</v>
      </c>
      <c r="PJZ31" s="788" t="s">
        <v>11889</v>
      </c>
      <c r="PKA31" s="788" t="s">
        <v>11890</v>
      </c>
      <c r="PKB31" s="788" t="s">
        <v>11891</v>
      </c>
      <c r="PKC31" s="788" t="s">
        <v>11892</v>
      </c>
      <c r="PKD31" s="788" t="s">
        <v>11893</v>
      </c>
      <c r="PKE31" s="788" t="s">
        <v>11894</v>
      </c>
      <c r="PKF31" s="788" t="s">
        <v>11895</v>
      </c>
      <c r="PKG31" s="788" t="s">
        <v>11896</v>
      </c>
      <c r="PKH31" s="788" t="s">
        <v>11897</v>
      </c>
      <c r="PKI31" s="788" t="s">
        <v>11898</v>
      </c>
      <c r="PKJ31" s="788" t="s">
        <v>11899</v>
      </c>
      <c r="PKK31" s="788" t="s">
        <v>11900</v>
      </c>
      <c r="PKL31" s="788" t="s">
        <v>11901</v>
      </c>
      <c r="PKM31" s="788" t="s">
        <v>11902</v>
      </c>
      <c r="PKN31" s="788" t="s">
        <v>11903</v>
      </c>
      <c r="PKO31" s="788" t="s">
        <v>11904</v>
      </c>
      <c r="PKP31" s="788" t="s">
        <v>11905</v>
      </c>
      <c r="PKQ31" s="788" t="s">
        <v>11906</v>
      </c>
      <c r="PKR31" s="788" t="s">
        <v>11907</v>
      </c>
      <c r="PKS31" s="788" t="s">
        <v>11908</v>
      </c>
      <c r="PKT31" s="788" t="s">
        <v>11909</v>
      </c>
      <c r="PKU31" s="788" t="s">
        <v>11910</v>
      </c>
      <c r="PKV31" s="788" t="s">
        <v>11911</v>
      </c>
      <c r="PKW31" s="788" t="s">
        <v>11912</v>
      </c>
      <c r="PKX31" s="788" t="s">
        <v>11913</v>
      </c>
      <c r="PKY31" s="788" t="s">
        <v>11914</v>
      </c>
      <c r="PKZ31" s="788" t="s">
        <v>11915</v>
      </c>
      <c r="PLA31" s="788" t="s">
        <v>11916</v>
      </c>
      <c r="PLB31" s="788" t="s">
        <v>11917</v>
      </c>
      <c r="PLC31" s="788" t="s">
        <v>11918</v>
      </c>
      <c r="PLD31" s="788" t="s">
        <v>11919</v>
      </c>
      <c r="PLE31" s="788" t="s">
        <v>11920</v>
      </c>
      <c r="PLF31" s="788" t="s">
        <v>11921</v>
      </c>
      <c r="PLG31" s="788" t="s">
        <v>11922</v>
      </c>
      <c r="PLH31" s="788" t="s">
        <v>11923</v>
      </c>
      <c r="PLI31" s="788" t="s">
        <v>11924</v>
      </c>
      <c r="PLJ31" s="788" t="s">
        <v>11925</v>
      </c>
      <c r="PLK31" s="788" t="s">
        <v>11926</v>
      </c>
      <c r="PLL31" s="788" t="s">
        <v>11927</v>
      </c>
      <c r="PLM31" s="788" t="s">
        <v>11928</v>
      </c>
      <c r="PLN31" s="788" t="s">
        <v>11929</v>
      </c>
      <c r="PLO31" s="788" t="s">
        <v>11930</v>
      </c>
      <c r="PLP31" s="788" t="s">
        <v>11931</v>
      </c>
      <c r="PLQ31" s="788" t="s">
        <v>11932</v>
      </c>
      <c r="PLR31" s="788" t="s">
        <v>11933</v>
      </c>
      <c r="PLS31" s="788" t="s">
        <v>11934</v>
      </c>
      <c r="PLT31" s="788" t="s">
        <v>11935</v>
      </c>
      <c r="PLU31" s="788" t="s">
        <v>11936</v>
      </c>
      <c r="PLV31" s="788" t="s">
        <v>11937</v>
      </c>
      <c r="PLW31" s="788" t="s">
        <v>11938</v>
      </c>
      <c r="PLX31" s="788" t="s">
        <v>11939</v>
      </c>
      <c r="PLY31" s="788" t="s">
        <v>11940</v>
      </c>
      <c r="PLZ31" s="788" t="s">
        <v>11941</v>
      </c>
      <c r="PMA31" s="788" t="s">
        <v>11942</v>
      </c>
      <c r="PMB31" s="788" t="s">
        <v>11943</v>
      </c>
      <c r="PMC31" s="788" t="s">
        <v>11944</v>
      </c>
      <c r="PMD31" s="788" t="s">
        <v>11945</v>
      </c>
      <c r="PME31" s="788" t="s">
        <v>11946</v>
      </c>
      <c r="PMF31" s="788" t="s">
        <v>11947</v>
      </c>
      <c r="PMG31" s="788" t="s">
        <v>11948</v>
      </c>
      <c r="PMH31" s="788" t="s">
        <v>11949</v>
      </c>
      <c r="PMI31" s="788" t="s">
        <v>11950</v>
      </c>
      <c r="PMJ31" s="788" t="s">
        <v>11951</v>
      </c>
      <c r="PMK31" s="788" t="s">
        <v>11952</v>
      </c>
      <c r="PML31" s="788" t="s">
        <v>11953</v>
      </c>
      <c r="PMM31" s="788" t="s">
        <v>11954</v>
      </c>
      <c r="PMN31" s="788" t="s">
        <v>11955</v>
      </c>
      <c r="PMO31" s="788" t="s">
        <v>11956</v>
      </c>
      <c r="PMP31" s="788" t="s">
        <v>11957</v>
      </c>
      <c r="PMQ31" s="788" t="s">
        <v>11958</v>
      </c>
      <c r="PMR31" s="788" t="s">
        <v>11959</v>
      </c>
      <c r="PMS31" s="788" t="s">
        <v>11960</v>
      </c>
      <c r="PMT31" s="788" t="s">
        <v>11961</v>
      </c>
      <c r="PMU31" s="788" t="s">
        <v>11962</v>
      </c>
      <c r="PMV31" s="788" t="s">
        <v>11963</v>
      </c>
      <c r="PMW31" s="788" t="s">
        <v>11964</v>
      </c>
      <c r="PMX31" s="788" t="s">
        <v>11965</v>
      </c>
      <c r="PMY31" s="788" t="s">
        <v>11966</v>
      </c>
      <c r="PMZ31" s="788" t="s">
        <v>11967</v>
      </c>
      <c r="PNA31" s="788" t="s">
        <v>11968</v>
      </c>
      <c r="PNB31" s="788" t="s">
        <v>11969</v>
      </c>
      <c r="PNC31" s="788" t="s">
        <v>11970</v>
      </c>
      <c r="PND31" s="788" t="s">
        <v>11971</v>
      </c>
      <c r="PNE31" s="788" t="s">
        <v>11972</v>
      </c>
      <c r="PNF31" s="788" t="s">
        <v>11973</v>
      </c>
      <c r="PNG31" s="788" t="s">
        <v>11974</v>
      </c>
      <c r="PNH31" s="788" t="s">
        <v>11975</v>
      </c>
      <c r="PNI31" s="788" t="s">
        <v>11976</v>
      </c>
      <c r="PNJ31" s="788" t="s">
        <v>11977</v>
      </c>
      <c r="PNK31" s="788" t="s">
        <v>11978</v>
      </c>
      <c r="PNL31" s="788" t="s">
        <v>11979</v>
      </c>
      <c r="PNM31" s="788" t="s">
        <v>11980</v>
      </c>
      <c r="PNN31" s="788" t="s">
        <v>11981</v>
      </c>
      <c r="PNO31" s="788" t="s">
        <v>11982</v>
      </c>
      <c r="PNP31" s="788" t="s">
        <v>11983</v>
      </c>
      <c r="PNQ31" s="788" t="s">
        <v>11984</v>
      </c>
      <c r="PNR31" s="788" t="s">
        <v>11985</v>
      </c>
      <c r="PNS31" s="788" t="s">
        <v>11986</v>
      </c>
      <c r="PNT31" s="788" t="s">
        <v>11987</v>
      </c>
      <c r="PNU31" s="788" t="s">
        <v>11988</v>
      </c>
      <c r="PNV31" s="788" t="s">
        <v>11989</v>
      </c>
      <c r="PNW31" s="788" t="s">
        <v>11990</v>
      </c>
      <c r="PNX31" s="788" t="s">
        <v>11991</v>
      </c>
      <c r="PNY31" s="788" t="s">
        <v>11992</v>
      </c>
      <c r="PNZ31" s="788" t="s">
        <v>11993</v>
      </c>
      <c r="POA31" s="788" t="s">
        <v>11994</v>
      </c>
      <c r="POB31" s="788" t="s">
        <v>11995</v>
      </c>
      <c r="POC31" s="788" t="s">
        <v>11996</v>
      </c>
      <c r="POD31" s="788" t="s">
        <v>11997</v>
      </c>
      <c r="POE31" s="788" t="s">
        <v>11998</v>
      </c>
      <c r="POF31" s="788" t="s">
        <v>11999</v>
      </c>
      <c r="POG31" s="788" t="s">
        <v>12000</v>
      </c>
      <c r="POH31" s="788" t="s">
        <v>12001</v>
      </c>
      <c r="POI31" s="788" t="s">
        <v>12002</v>
      </c>
      <c r="POJ31" s="788" t="s">
        <v>12003</v>
      </c>
      <c r="POK31" s="788" t="s">
        <v>12004</v>
      </c>
      <c r="POL31" s="788" t="s">
        <v>12005</v>
      </c>
      <c r="POM31" s="788" t="s">
        <v>12006</v>
      </c>
      <c r="PON31" s="788" t="s">
        <v>12007</v>
      </c>
      <c r="POO31" s="788" t="s">
        <v>12008</v>
      </c>
      <c r="POP31" s="788" t="s">
        <v>12009</v>
      </c>
      <c r="POQ31" s="788" t="s">
        <v>12010</v>
      </c>
      <c r="POR31" s="788" t="s">
        <v>12011</v>
      </c>
      <c r="POS31" s="788" t="s">
        <v>12012</v>
      </c>
      <c r="POT31" s="788" t="s">
        <v>12013</v>
      </c>
      <c r="POU31" s="788" t="s">
        <v>12014</v>
      </c>
      <c r="POV31" s="788" t="s">
        <v>12015</v>
      </c>
      <c r="POW31" s="788" t="s">
        <v>12016</v>
      </c>
      <c r="POX31" s="788" t="s">
        <v>12017</v>
      </c>
      <c r="POY31" s="788" t="s">
        <v>12018</v>
      </c>
      <c r="POZ31" s="788" t="s">
        <v>12019</v>
      </c>
      <c r="PPA31" s="788" t="s">
        <v>12020</v>
      </c>
      <c r="PPB31" s="788" t="s">
        <v>12021</v>
      </c>
      <c r="PPC31" s="788" t="s">
        <v>12022</v>
      </c>
      <c r="PPD31" s="788" t="s">
        <v>12023</v>
      </c>
      <c r="PPE31" s="788" t="s">
        <v>12024</v>
      </c>
      <c r="PPF31" s="788" t="s">
        <v>12025</v>
      </c>
      <c r="PPG31" s="788" t="s">
        <v>12026</v>
      </c>
      <c r="PPH31" s="788" t="s">
        <v>12027</v>
      </c>
      <c r="PPI31" s="788" t="s">
        <v>12028</v>
      </c>
      <c r="PPJ31" s="788" t="s">
        <v>12029</v>
      </c>
      <c r="PPK31" s="788" t="s">
        <v>12030</v>
      </c>
      <c r="PPL31" s="788" t="s">
        <v>12031</v>
      </c>
      <c r="PPM31" s="788" t="s">
        <v>12032</v>
      </c>
      <c r="PPN31" s="788" t="s">
        <v>12033</v>
      </c>
      <c r="PPO31" s="788" t="s">
        <v>12034</v>
      </c>
      <c r="PPP31" s="788" t="s">
        <v>12035</v>
      </c>
      <c r="PPQ31" s="788" t="s">
        <v>12036</v>
      </c>
      <c r="PPR31" s="788" t="s">
        <v>12037</v>
      </c>
      <c r="PPS31" s="788" t="s">
        <v>12038</v>
      </c>
      <c r="PPT31" s="788" t="s">
        <v>12039</v>
      </c>
      <c r="PPU31" s="788" t="s">
        <v>12040</v>
      </c>
      <c r="PPV31" s="788" t="s">
        <v>12041</v>
      </c>
      <c r="PPW31" s="788" t="s">
        <v>12042</v>
      </c>
      <c r="PPX31" s="788" t="s">
        <v>12043</v>
      </c>
      <c r="PPY31" s="788" t="s">
        <v>12044</v>
      </c>
      <c r="PPZ31" s="788" t="s">
        <v>12045</v>
      </c>
      <c r="PQA31" s="788" t="s">
        <v>12046</v>
      </c>
      <c r="PQB31" s="788" t="s">
        <v>12047</v>
      </c>
      <c r="PQC31" s="788" t="s">
        <v>12048</v>
      </c>
      <c r="PQD31" s="788" t="s">
        <v>12049</v>
      </c>
      <c r="PQE31" s="788" t="s">
        <v>12050</v>
      </c>
      <c r="PQF31" s="788" t="s">
        <v>12051</v>
      </c>
      <c r="PQG31" s="788" t="s">
        <v>12052</v>
      </c>
      <c r="PQH31" s="788" t="s">
        <v>12053</v>
      </c>
      <c r="PQI31" s="788" t="s">
        <v>12054</v>
      </c>
      <c r="PQJ31" s="788" t="s">
        <v>12055</v>
      </c>
      <c r="PQK31" s="788" t="s">
        <v>12056</v>
      </c>
      <c r="PQL31" s="788" t="s">
        <v>12057</v>
      </c>
      <c r="PQM31" s="788" t="s">
        <v>12058</v>
      </c>
      <c r="PQN31" s="788" t="s">
        <v>12059</v>
      </c>
      <c r="PQO31" s="788" t="s">
        <v>12060</v>
      </c>
      <c r="PQP31" s="788" t="s">
        <v>12061</v>
      </c>
      <c r="PQQ31" s="788" t="s">
        <v>12062</v>
      </c>
      <c r="PQR31" s="788" t="s">
        <v>12063</v>
      </c>
      <c r="PQS31" s="788" t="s">
        <v>12064</v>
      </c>
      <c r="PQT31" s="788" t="s">
        <v>12065</v>
      </c>
      <c r="PQU31" s="788" t="s">
        <v>12066</v>
      </c>
      <c r="PQV31" s="788" t="s">
        <v>12067</v>
      </c>
      <c r="PQW31" s="788" t="s">
        <v>12068</v>
      </c>
      <c r="PQX31" s="788" t="s">
        <v>12069</v>
      </c>
      <c r="PQY31" s="788" t="s">
        <v>12070</v>
      </c>
      <c r="PQZ31" s="788" t="s">
        <v>12071</v>
      </c>
      <c r="PRA31" s="788" t="s">
        <v>12072</v>
      </c>
      <c r="PRB31" s="788" t="s">
        <v>12073</v>
      </c>
      <c r="PRC31" s="788" t="s">
        <v>12074</v>
      </c>
      <c r="PRD31" s="788" t="s">
        <v>12075</v>
      </c>
      <c r="PRE31" s="788" t="s">
        <v>12076</v>
      </c>
      <c r="PRF31" s="788" t="s">
        <v>12077</v>
      </c>
      <c r="PRG31" s="788" t="s">
        <v>12078</v>
      </c>
      <c r="PRH31" s="788" t="s">
        <v>12079</v>
      </c>
      <c r="PRI31" s="788" t="s">
        <v>12080</v>
      </c>
      <c r="PRJ31" s="788" t="s">
        <v>12081</v>
      </c>
      <c r="PRK31" s="788" t="s">
        <v>12082</v>
      </c>
      <c r="PRL31" s="788" t="s">
        <v>12083</v>
      </c>
      <c r="PRM31" s="788" t="s">
        <v>12084</v>
      </c>
      <c r="PRN31" s="788" t="s">
        <v>12085</v>
      </c>
      <c r="PRO31" s="788" t="s">
        <v>12086</v>
      </c>
      <c r="PRP31" s="788" t="s">
        <v>12087</v>
      </c>
      <c r="PRQ31" s="788" t="s">
        <v>12088</v>
      </c>
      <c r="PRR31" s="788" t="s">
        <v>12089</v>
      </c>
      <c r="PRS31" s="788" t="s">
        <v>12090</v>
      </c>
      <c r="PRT31" s="788" t="s">
        <v>12091</v>
      </c>
      <c r="PRU31" s="788" t="s">
        <v>12092</v>
      </c>
      <c r="PRV31" s="788" t="s">
        <v>12093</v>
      </c>
      <c r="PRW31" s="788" t="s">
        <v>12094</v>
      </c>
      <c r="PRX31" s="788" t="s">
        <v>12095</v>
      </c>
      <c r="PRY31" s="788" t="s">
        <v>12096</v>
      </c>
      <c r="PRZ31" s="788" t="s">
        <v>12097</v>
      </c>
      <c r="PSA31" s="788" t="s">
        <v>12098</v>
      </c>
      <c r="PSB31" s="788" t="s">
        <v>12099</v>
      </c>
      <c r="PSC31" s="788" t="s">
        <v>12100</v>
      </c>
      <c r="PSD31" s="788" t="s">
        <v>12101</v>
      </c>
      <c r="PSE31" s="788" t="s">
        <v>12102</v>
      </c>
      <c r="PSF31" s="788" t="s">
        <v>12103</v>
      </c>
      <c r="PSG31" s="788" t="s">
        <v>12104</v>
      </c>
      <c r="PSH31" s="788" t="s">
        <v>12105</v>
      </c>
      <c r="PSI31" s="788" t="s">
        <v>12106</v>
      </c>
      <c r="PSJ31" s="788" t="s">
        <v>12107</v>
      </c>
      <c r="PSK31" s="788" t="s">
        <v>12108</v>
      </c>
      <c r="PSL31" s="788" t="s">
        <v>12109</v>
      </c>
      <c r="PSM31" s="788" t="s">
        <v>12110</v>
      </c>
      <c r="PSN31" s="788" t="s">
        <v>12111</v>
      </c>
      <c r="PSO31" s="788" t="s">
        <v>12112</v>
      </c>
      <c r="PSP31" s="788" t="s">
        <v>12113</v>
      </c>
      <c r="PSQ31" s="788" t="s">
        <v>12114</v>
      </c>
      <c r="PSR31" s="788" t="s">
        <v>12115</v>
      </c>
      <c r="PSS31" s="788" t="s">
        <v>12116</v>
      </c>
      <c r="PST31" s="788" t="s">
        <v>12117</v>
      </c>
      <c r="PSU31" s="788" t="s">
        <v>12118</v>
      </c>
      <c r="PSV31" s="788" t="s">
        <v>12119</v>
      </c>
      <c r="PSW31" s="788" t="s">
        <v>12120</v>
      </c>
      <c r="PSX31" s="788" t="s">
        <v>12121</v>
      </c>
      <c r="PSY31" s="788" t="s">
        <v>12122</v>
      </c>
      <c r="PSZ31" s="788" t="s">
        <v>12123</v>
      </c>
      <c r="PTA31" s="788" t="s">
        <v>12124</v>
      </c>
      <c r="PTB31" s="788" t="s">
        <v>12125</v>
      </c>
      <c r="PTC31" s="788" t="s">
        <v>12126</v>
      </c>
      <c r="PTD31" s="788" t="s">
        <v>12127</v>
      </c>
      <c r="PTE31" s="788" t="s">
        <v>12128</v>
      </c>
      <c r="PTF31" s="788" t="s">
        <v>12129</v>
      </c>
      <c r="PTG31" s="788" t="s">
        <v>12130</v>
      </c>
      <c r="PTH31" s="788" t="s">
        <v>12131</v>
      </c>
      <c r="PTI31" s="788" t="s">
        <v>12132</v>
      </c>
      <c r="PTJ31" s="788" t="s">
        <v>12133</v>
      </c>
      <c r="PTK31" s="788" t="s">
        <v>12134</v>
      </c>
      <c r="PTL31" s="788" t="s">
        <v>12135</v>
      </c>
      <c r="PTM31" s="788" t="s">
        <v>12136</v>
      </c>
      <c r="PTN31" s="788" t="s">
        <v>12137</v>
      </c>
      <c r="PTO31" s="788" t="s">
        <v>12138</v>
      </c>
      <c r="PTP31" s="788" t="s">
        <v>12139</v>
      </c>
      <c r="PTQ31" s="788" t="s">
        <v>12140</v>
      </c>
      <c r="PTR31" s="788" t="s">
        <v>12141</v>
      </c>
      <c r="PTS31" s="788" t="s">
        <v>12142</v>
      </c>
      <c r="PTT31" s="788" t="s">
        <v>12143</v>
      </c>
      <c r="PTU31" s="788" t="s">
        <v>12144</v>
      </c>
      <c r="PTV31" s="788" t="s">
        <v>12145</v>
      </c>
      <c r="PTW31" s="788" t="s">
        <v>12146</v>
      </c>
      <c r="PTX31" s="788" t="s">
        <v>12147</v>
      </c>
      <c r="PTY31" s="788" t="s">
        <v>12148</v>
      </c>
      <c r="PTZ31" s="788" t="s">
        <v>12149</v>
      </c>
      <c r="PUA31" s="788" t="s">
        <v>12150</v>
      </c>
      <c r="PUB31" s="788" t="s">
        <v>12151</v>
      </c>
      <c r="PUC31" s="788" t="s">
        <v>12152</v>
      </c>
      <c r="PUD31" s="788" t="s">
        <v>12153</v>
      </c>
      <c r="PUE31" s="788" t="s">
        <v>12154</v>
      </c>
      <c r="PUF31" s="788" t="s">
        <v>12155</v>
      </c>
      <c r="PUG31" s="788" t="s">
        <v>12156</v>
      </c>
      <c r="PUH31" s="788" t="s">
        <v>12157</v>
      </c>
      <c r="PUI31" s="788" t="s">
        <v>12158</v>
      </c>
      <c r="PUJ31" s="788" t="s">
        <v>12159</v>
      </c>
      <c r="PUK31" s="788" t="s">
        <v>12160</v>
      </c>
      <c r="PUL31" s="788" t="s">
        <v>12161</v>
      </c>
      <c r="PUM31" s="788" t="s">
        <v>12162</v>
      </c>
      <c r="PUN31" s="788" t="s">
        <v>12163</v>
      </c>
      <c r="PUO31" s="788" t="s">
        <v>12164</v>
      </c>
      <c r="PUP31" s="788" t="s">
        <v>12165</v>
      </c>
      <c r="PUQ31" s="788" t="s">
        <v>12166</v>
      </c>
      <c r="PUR31" s="788" t="s">
        <v>12167</v>
      </c>
      <c r="PUS31" s="788" t="s">
        <v>12168</v>
      </c>
      <c r="PUT31" s="788" t="s">
        <v>12169</v>
      </c>
      <c r="PUU31" s="788" t="s">
        <v>12170</v>
      </c>
      <c r="PUV31" s="788" t="s">
        <v>12171</v>
      </c>
      <c r="PUW31" s="788" t="s">
        <v>12172</v>
      </c>
      <c r="PUX31" s="788" t="s">
        <v>12173</v>
      </c>
      <c r="PUY31" s="788" t="s">
        <v>12174</v>
      </c>
      <c r="PUZ31" s="788" t="s">
        <v>12175</v>
      </c>
      <c r="PVA31" s="788" t="s">
        <v>12176</v>
      </c>
      <c r="PVB31" s="788" t="s">
        <v>12177</v>
      </c>
      <c r="PVC31" s="788" t="s">
        <v>12178</v>
      </c>
      <c r="PVD31" s="788" t="s">
        <v>12179</v>
      </c>
      <c r="PVE31" s="788" t="s">
        <v>12180</v>
      </c>
      <c r="PVF31" s="788" t="s">
        <v>12181</v>
      </c>
      <c r="PVG31" s="788" t="s">
        <v>12182</v>
      </c>
      <c r="PVH31" s="788" t="s">
        <v>12183</v>
      </c>
      <c r="PVI31" s="788" t="s">
        <v>12184</v>
      </c>
      <c r="PVJ31" s="788" t="s">
        <v>12185</v>
      </c>
      <c r="PVK31" s="788" t="s">
        <v>12186</v>
      </c>
      <c r="PVL31" s="788" t="s">
        <v>12187</v>
      </c>
      <c r="PVM31" s="788" t="s">
        <v>12188</v>
      </c>
      <c r="PVN31" s="788" t="s">
        <v>12189</v>
      </c>
      <c r="PVO31" s="788" t="s">
        <v>12190</v>
      </c>
      <c r="PVP31" s="788" t="s">
        <v>12191</v>
      </c>
      <c r="PVQ31" s="788" t="s">
        <v>12192</v>
      </c>
      <c r="PVR31" s="788" t="s">
        <v>12193</v>
      </c>
      <c r="PVS31" s="788" t="s">
        <v>12194</v>
      </c>
      <c r="PVT31" s="788" t="s">
        <v>12195</v>
      </c>
      <c r="PVU31" s="788" t="s">
        <v>12196</v>
      </c>
      <c r="PVV31" s="788" t="s">
        <v>12197</v>
      </c>
      <c r="PVW31" s="788" t="s">
        <v>12198</v>
      </c>
      <c r="PVX31" s="788" t="s">
        <v>12199</v>
      </c>
      <c r="PVY31" s="788" t="s">
        <v>12200</v>
      </c>
      <c r="PVZ31" s="788" t="s">
        <v>12201</v>
      </c>
      <c r="PWA31" s="788" t="s">
        <v>12202</v>
      </c>
      <c r="PWB31" s="788" t="s">
        <v>12203</v>
      </c>
      <c r="PWC31" s="788" t="s">
        <v>12204</v>
      </c>
      <c r="PWD31" s="788" t="s">
        <v>12205</v>
      </c>
      <c r="PWE31" s="788" t="s">
        <v>12206</v>
      </c>
      <c r="PWF31" s="788" t="s">
        <v>12207</v>
      </c>
      <c r="PWG31" s="788" t="s">
        <v>12208</v>
      </c>
      <c r="PWH31" s="788" t="s">
        <v>12209</v>
      </c>
      <c r="PWI31" s="788" t="s">
        <v>12210</v>
      </c>
      <c r="PWJ31" s="788" t="s">
        <v>12211</v>
      </c>
      <c r="PWK31" s="788" t="s">
        <v>12212</v>
      </c>
      <c r="PWL31" s="788" t="s">
        <v>12213</v>
      </c>
      <c r="PWM31" s="788" t="s">
        <v>12214</v>
      </c>
      <c r="PWN31" s="788" t="s">
        <v>12215</v>
      </c>
      <c r="PWO31" s="788" t="s">
        <v>12216</v>
      </c>
      <c r="PWP31" s="788" t="s">
        <v>12217</v>
      </c>
      <c r="PWQ31" s="788" t="s">
        <v>12218</v>
      </c>
      <c r="PWR31" s="788" t="s">
        <v>12219</v>
      </c>
      <c r="PWS31" s="788" t="s">
        <v>12220</v>
      </c>
      <c r="PWT31" s="788" t="s">
        <v>12221</v>
      </c>
      <c r="PWU31" s="788" t="s">
        <v>12222</v>
      </c>
      <c r="PWV31" s="788" t="s">
        <v>12223</v>
      </c>
      <c r="PWW31" s="788" t="s">
        <v>12224</v>
      </c>
      <c r="PWX31" s="788" t="s">
        <v>12225</v>
      </c>
      <c r="PWY31" s="788" t="s">
        <v>12226</v>
      </c>
      <c r="PWZ31" s="788" t="s">
        <v>12227</v>
      </c>
      <c r="PXA31" s="788" t="s">
        <v>12228</v>
      </c>
      <c r="PXB31" s="788" t="s">
        <v>12229</v>
      </c>
      <c r="PXC31" s="788" t="s">
        <v>12230</v>
      </c>
      <c r="PXD31" s="788" t="s">
        <v>12231</v>
      </c>
      <c r="PXE31" s="788" t="s">
        <v>12232</v>
      </c>
      <c r="PXF31" s="788" t="s">
        <v>12233</v>
      </c>
      <c r="PXG31" s="788" t="s">
        <v>12234</v>
      </c>
      <c r="PXH31" s="788" t="s">
        <v>12235</v>
      </c>
      <c r="PXI31" s="788" t="s">
        <v>12236</v>
      </c>
      <c r="PXJ31" s="788" t="s">
        <v>12237</v>
      </c>
      <c r="PXK31" s="788" t="s">
        <v>12238</v>
      </c>
      <c r="PXL31" s="788" t="s">
        <v>12239</v>
      </c>
      <c r="PXM31" s="788" t="s">
        <v>12240</v>
      </c>
      <c r="PXN31" s="788" t="s">
        <v>12241</v>
      </c>
      <c r="PXO31" s="788" t="s">
        <v>12242</v>
      </c>
      <c r="PXP31" s="788" t="s">
        <v>12243</v>
      </c>
      <c r="PXQ31" s="788" t="s">
        <v>12244</v>
      </c>
      <c r="PXR31" s="788" t="s">
        <v>12245</v>
      </c>
      <c r="PXS31" s="788" t="s">
        <v>12246</v>
      </c>
      <c r="PXT31" s="788" t="s">
        <v>12247</v>
      </c>
      <c r="PXU31" s="788" t="s">
        <v>12248</v>
      </c>
      <c r="PXV31" s="788" t="s">
        <v>12249</v>
      </c>
      <c r="PXW31" s="788" t="s">
        <v>12250</v>
      </c>
      <c r="PXX31" s="788" t="s">
        <v>12251</v>
      </c>
      <c r="PXY31" s="788" t="s">
        <v>12252</v>
      </c>
      <c r="PXZ31" s="788" t="s">
        <v>12253</v>
      </c>
      <c r="PYA31" s="788" t="s">
        <v>12254</v>
      </c>
      <c r="PYB31" s="788" t="s">
        <v>12255</v>
      </c>
      <c r="PYC31" s="788" t="s">
        <v>12256</v>
      </c>
      <c r="PYD31" s="788" t="s">
        <v>12257</v>
      </c>
      <c r="PYE31" s="788" t="s">
        <v>12258</v>
      </c>
      <c r="PYF31" s="788" t="s">
        <v>12259</v>
      </c>
      <c r="PYG31" s="788" t="s">
        <v>12260</v>
      </c>
      <c r="PYH31" s="788" t="s">
        <v>12261</v>
      </c>
      <c r="PYI31" s="788" t="s">
        <v>12262</v>
      </c>
      <c r="PYJ31" s="788" t="s">
        <v>12263</v>
      </c>
      <c r="PYK31" s="788" t="s">
        <v>12264</v>
      </c>
      <c r="PYL31" s="788" t="s">
        <v>12265</v>
      </c>
      <c r="PYM31" s="788" t="s">
        <v>12266</v>
      </c>
      <c r="PYN31" s="788" t="s">
        <v>12267</v>
      </c>
      <c r="PYO31" s="788" t="s">
        <v>12268</v>
      </c>
      <c r="PYP31" s="788" t="s">
        <v>12269</v>
      </c>
      <c r="PYQ31" s="788" t="s">
        <v>12270</v>
      </c>
      <c r="PYR31" s="788" t="s">
        <v>12271</v>
      </c>
      <c r="PYS31" s="788" t="s">
        <v>12272</v>
      </c>
      <c r="PYT31" s="788" t="s">
        <v>12273</v>
      </c>
      <c r="PYU31" s="788" t="s">
        <v>12274</v>
      </c>
      <c r="PYV31" s="788" t="s">
        <v>12275</v>
      </c>
      <c r="PYW31" s="788" t="s">
        <v>12276</v>
      </c>
      <c r="PYX31" s="788" t="s">
        <v>12277</v>
      </c>
      <c r="PYY31" s="788" t="s">
        <v>12278</v>
      </c>
      <c r="PYZ31" s="788" t="s">
        <v>12279</v>
      </c>
      <c r="PZA31" s="788" t="s">
        <v>12280</v>
      </c>
      <c r="PZB31" s="788" t="s">
        <v>12281</v>
      </c>
      <c r="PZC31" s="788" t="s">
        <v>12282</v>
      </c>
      <c r="PZD31" s="788" t="s">
        <v>12283</v>
      </c>
      <c r="PZE31" s="788" t="s">
        <v>12284</v>
      </c>
      <c r="PZF31" s="788" t="s">
        <v>12285</v>
      </c>
      <c r="PZG31" s="788" t="s">
        <v>12286</v>
      </c>
      <c r="PZH31" s="788" t="s">
        <v>12287</v>
      </c>
      <c r="PZI31" s="788" t="s">
        <v>12288</v>
      </c>
      <c r="PZJ31" s="788" t="s">
        <v>12289</v>
      </c>
      <c r="PZK31" s="788" t="s">
        <v>12290</v>
      </c>
      <c r="PZL31" s="788" t="s">
        <v>12291</v>
      </c>
      <c r="PZM31" s="788" t="s">
        <v>12292</v>
      </c>
      <c r="PZN31" s="788" t="s">
        <v>12293</v>
      </c>
      <c r="PZO31" s="788" t="s">
        <v>12294</v>
      </c>
      <c r="PZP31" s="788" t="s">
        <v>12295</v>
      </c>
      <c r="PZQ31" s="788" t="s">
        <v>12296</v>
      </c>
      <c r="PZR31" s="788" t="s">
        <v>12297</v>
      </c>
      <c r="PZS31" s="788" t="s">
        <v>12298</v>
      </c>
      <c r="PZT31" s="788" t="s">
        <v>12299</v>
      </c>
      <c r="PZU31" s="788" t="s">
        <v>12300</v>
      </c>
      <c r="PZV31" s="788" t="s">
        <v>12301</v>
      </c>
      <c r="PZW31" s="788" t="s">
        <v>12302</v>
      </c>
      <c r="PZX31" s="788" t="s">
        <v>12303</v>
      </c>
      <c r="PZY31" s="788" t="s">
        <v>12304</v>
      </c>
      <c r="PZZ31" s="788" t="s">
        <v>12305</v>
      </c>
      <c r="QAA31" s="788" t="s">
        <v>12306</v>
      </c>
      <c r="QAB31" s="788" t="s">
        <v>12307</v>
      </c>
      <c r="QAC31" s="788" t="s">
        <v>12308</v>
      </c>
      <c r="QAD31" s="788" t="s">
        <v>12309</v>
      </c>
      <c r="QAE31" s="788" t="s">
        <v>12310</v>
      </c>
      <c r="QAF31" s="788" t="s">
        <v>12311</v>
      </c>
      <c r="QAG31" s="788" t="s">
        <v>12312</v>
      </c>
      <c r="QAH31" s="788" t="s">
        <v>12313</v>
      </c>
      <c r="QAI31" s="788" t="s">
        <v>12314</v>
      </c>
      <c r="QAJ31" s="788" t="s">
        <v>12315</v>
      </c>
      <c r="QAK31" s="788" t="s">
        <v>12316</v>
      </c>
      <c r="QAL31" s="788" t="s">
        <v>12317</v>
      </c>
      <c r="QAM31" s="788" t="s">
        <v>12318</v>
      </c>
      <c r="QAN31" s="788" t="s">
        <v>12319</v>
      </c>
      <c r="QAO31" s="788" t="s">
        <v>12320</v>
      </c>
      <c r="QAP31" s="788" t="s">
        <v>12321</v>
      </c>
      <c r="QAQ31" s="788" t="s">
        <v>12322</v>
      </c>
      <c r="QAR31" s="788" t="s">
        <v>12323</v>
      </c>
      <c r="QAS31" s="788" t="s">
        <v>12324</v>
      </c>
      <c r="QAT31" s="788" t="s">
        <v>12325</v>
      </c>
      <c r="QAU31" s="788" t="s">
        <v>12326</v>
      </c>
      <c r="QAV31" s="788" t="s">
        <v>12327</v>
      </c>
      <c r="QAW31" s="788" t="s">
        <v>12328</v>
      </c>
      <c r="QAX31" s="788" t="s">
        <v>12329</v>
      </c>
      <c r="QAY31" s="788" t="s">
        <v>12330</v>
      </c>
      <c r="QAZ31" s="788" t="s">
        <v>12331</v>
      </c>
      <c r="QBA31" s="788" t="s">
        <v>12332</v>
      </c>
      <c r="QBB31" s="788" t="s">
        <v>12333</v>
      </c>
      <c r="QBC31" s="788" t="s">
        <v>12334</v>
      </c>
      <c r="QBD31" s="788" t="s">
        <v>12335</v>
      </c>
      <c r="QBE31" s="788" t="s">
        <v>12336</v>
      </c>
      <c r="QBF31" s="788" t="s">
        <v>12337</v>
      </c>
      <c r="QBG31" s="788" t="s">
        <v>12338</v>
      </c>
      <c r="QBH31" s="788" t="s">
        <v>12339</v>
      </c>
      <c r="QBI31" s="788" t="s">
        <v>12340</v>
      </c>
      <c r="QBJ31" s="788" t="s">
        <v>12341</v>
      </c>
      <c r="QBK31" s="788" t="s">
        <v>12342</v>
      </c>
      <c r="QBL31" s="788" t="s">
        <v>12343</v>
      </c>
      <c r="QBM31" s="788" t="s">
        <v>12344</v>
      </c>
      <c r="QBN31" s="788" t="s">
        <v>12345</v>
      </c>
      <c r="QBO31" s="788" t="s">
        <v>12346</v>
      </c>
      <c r="QBP31" s="788" t="s">
        <v>12347</v>
      </c>
      <c r="QBQ31" s="788" t="s">
        <v>12348</v>
      </c>
      <c r="QBR31" s="788" t="s">
        <v>12349</v>
      </c>
      <c r="QBS31" s="788" t="s">
        <v>12350</v>
      </c>
      <c r="QBT31" s="788" t="s">
        <v>12351</v>
      </c>
      <c r="QBU31" s="788" t="s">
        <v>12352</v>
      </c>
      <c r="QBV31" s="788" t="s">
        <v>12353</v>
      </c>
      <c r="QBW31" s="788" t="s">
        <v>12354</v>
      </c>
      <c r="QBX31" s="788" t="s">
        <v>12355</v>
      </c>
      <c r="QBY31" s="788" t="s">
        <v>12356</v>
      </c>
      <c r="QBZ31" s="788" t="s">
        <v>12357</v>
      </c>
      <c r="QCA31" s="788" t="s">
        <v>12358</v>
      </c>
      <c r="QCB31" s="788" t="s">
        <v>12359</v>
      </c>
      <c r="QCC31" s="788" t="s">
        <v>12360</v>
      </c>
      <c r="QCD31" s="788" t="s">
        <v>12361</v>
      </c>
      <c r="QCE31" s="788" t="s">
        <v>12362</v>
      </c>
      <c r="QCF31" s="788" t="s">
        <v>12363</v>
      </c>
      <c r="QCG31" s="788" t="s">
        <v>12364</v>
      </c>
      <c r="QCH31" s="788" t="s">
        <v>12365</v>
      </c>
      <c r="QCI31" s="788" t="s">
        <v>12366</v>
      </c>
      <c r="QCJ31" s="788" t="s">
        <v>12367</v>
      </c>
      <c r="QCK31" s="788" t="s">
        <v>12368</v>
      </c>
      <c r="QCL31" s="788" t="s">
        <v>12369</v>
      </c>
      <c r="QCM31" s="788" t="s">
        <v>12370</v>
      </c>
      <c r="QCN31" s="788" t="s">
        <v>12371</v>
      </c>
      <c r="QCO31" s="788" t="s">
        <v>12372</v>
      </c>
      <c r="QCP31" s="788" t="s">
        <v>12373</v>
      </c>
      <c r="QCQ31" s="788" t="s">
        <v>12374</v>
      </c>
      <c r="QCR31" s="788" t="s">
        <v>12375</v>
      </c>
      <c r="QCS31" s="788" t="s">
        <v>12376</v>
      </c>
      <c r="QCT31" s="788" t="s">
        <v>12377</v>
      </c>
      <c r="QCU31" s="788" t="s">
        <v>12378</v>
      </c>
      <c r="QCV31" s="788" t="s">
        <v>12379</v>
      </c>
      <c r="QCW31" s="788" t="s">
        <v>12380</v>
      </c>
      <c r="QCX31" s="788" t="s">
        <v>12381</v>
      </c>
      <c r="QCY31" s="788" t="s">
        <v>12382</v>
      </c>
      <c r="QCZ31" s="788" t="s">
        <v>12383</v>
      </c>
      <c r="QDA31" s="788" t="s">
        <v>12384</v>
      </c>
      <c r="QDB31" s="788" t="s">
        <v>12385</v>
      </c>
      <c r="QDC31" s="788" t="s">
        <v>12386</v>
      </c>
      <c r="QDD31" s="788" t="s">
        <v>12387</v>
      </c>
      <c r="QDE31" s="788" t="s">
        <v>12388</v>
      </c>
      <c r="QDF31" s="788" t="s">
        <v>12389</v>
      </c>
      <c r="QDG31" s="788" t="s">
        <v>12390</v>
      </c>
      <c r="QDH31" s="788" t="s">
        <v>12391</v>
      </c>
      <c r="QDI31" s="788" t="s">
        <v>12392</v>
      </c>
      <c r="QDJ31" s="788" t="s">
        <v>12393</v>
      </c>
      <c r="QDK31" s="788" t="s">
        <v>12394</v>
      </c>
      <c r="QDL31" s="788" t="s">
        <v>12395</v>
      </c>
      <c r="QDM31" s="788" t="s">
        <v>12396</v>
      </c>
      <c r="QDN31" s="788" t="s">
        <v>12397</v>
      </c>
      <c r="QDO31" s="788" t="s">
        <v>12398</v>
      </c>
      <c r="QDP31" s="788" t="s">
        <v>12399</v>
      </c>
      <c r="QDQ31" s="788" t="s">
        <v>12400</v>
      </c>
      <c r="QDR31" s="788" t="s">
        <v>12401</v>
      </c>
      <c r="QDS31" s="788" t="s">
        <v>12402</v>
      </c>
      <c r="QDT31" s="788" t="s">
        <v>12403</v>
      </c>
      <c r="QDU31" s="788" t="s">
        <v>12404</v>
      </c>
      <c r="QDV31" s="788" t="s">
        <v>12405</v>
      </c>
      <c r="QDW31" s="788" t="s">
        <v>12406</v>
      </c>
      <c r="QDX31" s="788" t="s">
        <v>12407</v>
      </c>
      <c r="QDY31" s="788" t="s">
        <v>12408</v>
      </c>
      <c r="QDZ31" s="788" t="s">
        <v>12409</v>
      </c>
      <c r="QEA31" s="788" t="s">
        <v>12410</v>
      </c>
      <c r="QEB31" s="788" t="s">
        <v>12411</v>
      </c>
      <c r="QEC31" s="788" t="s">
        <v>12412</v>
      </c>
      <c r="QED31" s="788" t="s">
        <v>12413</v>
      </c>
      <c r="QEE31" s="788" t="s">
        <v>12414</v>
      </c>
      <c r="QEF31" s="788" t="s">
        <v>12415</v>
      </c>
      <c r="QEG31" s="788" t="s">
        <v>12416</v>
      </c>
      <c r="QEH31" s="788" t="s">
        <v>12417</v>
      </c>
      <c r="QEI31" s="788" t="s">
        <v>12418</v>
      </c>
      <c r="QEJ31" s="788" t="s">
        <v>12419</v>
      </c>
      <c r="QEK31" s="788" t="s">
        <v>12420</v>
      </c>
      <c r="QEL31" s="788" t="s">
        <v>12421</v>
      </c>
      <c r="QEM31" s="788" t="s">
        <v>12422</v>
      </c>
      <c r="QEN31" s="788" t="s">
        <v>12423</v>
      </c>
      <c r="QEO31" s="788" t="s">
        <v>12424</v>
      </c>
      <c r="QEP31" s="788" t="s">
        <v>12425</v>
      </c>
      <c r="QEQ31" s="788" t="s">
        <v>12426</v>
      </c>
      <c r="QER31" s="788" t="s">
        <v>12427</v>
      </c>
      <c r="QES31" s="788" t="s">
        <v>12428</v>
      </c>
      <c r="QET31" s="788" t="s">
        <v>12429</v>
      </c>
      <c r="QEU31" s="788" t="s">
        <v>12430</v>
      </c>
      <c r="QEV31" s="788" t="s">
        <v>12431</v>
      </c>
      <c r="QEW31" s="788" t="s">
        <v>12432</v>
      </c>
      <c r="QEX31" s="788" t="s">
        <v>12433</v>
      </c>
      <c r="QEY31" s="788" t="s">
        <v>12434</v>
      </c>
      <c r="QEZ31" s="788" t="s">
        <v>12435</v>
      </c>
      <c r="QFA31" s="788" t="s">
        <v>12436</v>
      </c>
      <c r="QFB31" s="788" t="s">
        <v>12437</v>
      </c>
      <c r="QFC31" s="788" t="s">
        <v>12438</v>
      </c>
      <c r="QFD31" s="788" t="s">
        <v>12439</v>
      </c>
      <c r="QFE31" s="788" t="s">
        <v>12440</v>
      </c>
      <c r="QFF31" s="788" t="s">
        <v>12441</v>
      </c>
      <c r="QFG31" s="788" t="s">
        <v>12442</v>
      </c>
      <c r="QFH31" s="788" t="s">
        <v>12443</v>
      </c>
      <c r="QFI31" s="788" t="s">
        <v>12444</v>
      </c>
      <c r="QFJ31" s="788" t="s">
        <v>12445</v>
      </c>
      <c r="QFK31" s="788" t="s">
        <v>12446</v>
      </c>
      <c r="QFL31" s="788" t="s">
        <v>12447</v>
      </c>
      <c r="QFM31" s="788" t="s">
        <v>12448</v>
      </c>
      <c r="QFN31" s="788" t="s">
        <v>12449</v>
      </c>
      <c r="QFO31" s="788" t="s">
        <v>12450</v>
      </c>
      <c r="QFP31" s="788" t="s">
        <v>12451</v>
      </c>
      <c r="QFQ31" s="788" t="s">
        <v>12452</v>
      </c>
      <c r="QFR31" s="788" t="s">
        <v>12453</v>
      </c>
      <c r="QFS31" s="788" t="s">
        <v>12454</v>
      </c>
      <c r="QFT31" s="788" t="s">
        <v>12455</v>
      </c>
      <c r="QFU31" s="788" t="s">
        <v>12456</v>
      </c>
      <c r="QFV31" s="788" t="s">
        <v>12457</v>
      </c>
      <c r="QFW31" s="788" t="s">
        <v>12458</v>
      </c>
      <c r="QFX31" s="788" t="s">
        <v>12459</v>
      </c>
      <c r="QFY31" s="788" t="s">
        <v>12460</v>
      </c>
      <c r="QFZ31" s="788" t="s">
        <v>12461</v>
      </c>
      <c r="QGA31" s="788" t="s">
        <v>12462</v>
      </c>
      <c r="QGB31" s="788" t="s">
        <v>12463</v>
      </c>
      <c r="QGC31" s="788" t="s">
        <v>12464</v>
      </c>
      <c r="QGD31" s="788" t="s">
        <v>12465</v>
      </c>
      <c r="QGE31" s="788" t="s">
        <v>12466</v>
      </c>
      <c r="QGF31" s="788" t="s">
        <v>12467</v>
      </c>
      <c r="QGG31" s="788" t="s">
        <v>12468</v>
      </c>
      <c r="QGH31" s="788" t="s">
        <v>12469</v>
      </c>
      <c r="QGI31" s="788" t="s">
        <v>12470</v>
      </c>
      <c r="QGJ31" s="788" t="s">
        <v>12471</v>
      </c>
      <c r="QGK31" s="788" t="s">
        <v>12472</v>
      </c>
      <c r="QGL31" s="788" t="s">
        <v>12473</v>
      </c>
      <c r="QGM31" s="788" t="s">
        <v>12474</v>
      </c>
      <c r="QGN31" s="788" t="s">
        <v>12475</v>
      </c>
      <c r="QGO31" s="788" t="s">
        <v>12476</v>
      </c>
      <c r="QGP31" s="788" t="s">
        <v>12477</v>
      </c>
      <c r="QGQ31" s="788" t="s">
        <v>12478</v>
      </c>
      <c r="QGR31" s="788" t="s">
        <v>12479</v>
      </c>
      <c r="QGS31" s="788" t="s">
        <v>12480</v>
      </c>
      <c r="QGT31" s="788" t="s">
        <v>12481</v>
      </c>
      <c r="QGU31" s="788" t="s">
        <v>12482</v>
      </c>
      <c r="QGV31" s="788" t="s">
        <v>12483</v>
      </c>
      <c r="QGW31" s="788" t="s">
        <v>12484</v>
      </c>
      <c r="QGX31" s="788" t="s">
        <v>12485</v>
      </c>
      <c r="QGY31" s="788" t="s">
        <v>12486</v>
      </c>
      <c r="QGZ31" s="788" t="s">
        <v>12487</v>
      </c>
      <c r="QHA31" s="788" t="s">
        <v>12488</v>
      </c>
      <c r="QHB31" s="788" t="s">
        <v>12489</v>
      </c>
      <c r="QHC31" s="788" t="s">
        <v>12490</v>
      </c>
      <c r="QHD31" s="788" t="s">
        <v>12491</v>
      </c>
      <c r="QHE31" s="788" t="s">
        <v>12492</v>
      </c>
      <c r="QHF31" s="788" t="s">
        <v>12493</v>
      </c>
      <c r="QHG31" s="788" t="s">
        <v>12494</v>
      </c>
      <c r="QHH31" s="788" t="s">
        <v>12495</v>
      </c>
      <c r="QHI31" s="788" t="s">
        <v>12496</v>
      </c>
      <c r="QHJ31" s="788" t="s">
        <v>12497</v>
      </c>
      <c r="QHK31" s="788" t="s">
        <v>12498</v>
      </c>
      <c r="QHL31" s="788" t="s">
        <v>12499</v>
      </c>
      <c r="QHM31" s="788" t="s">
        <v>12500</v>
      </c>
      <c r="QHN31" s="788" t="s">
        <v>12501</v>
      </c>
      <c r="QHO31" s="788" t="s">
        <v>12502</v>
      </c>
      <c r="QHP31" s="788" t="s">
        <v>12503</v>
      </c>
      <c r="QHQ31" s="788" t="s">
        <v>12504</v>
      </c>
      <c r="QHR31" s="788" t="s">
        <v>12505</v>
      </c>
      <c r="QHS31" s="788" t="s">
        <v>12506</v>
      </c>
      <c r="QHT31" s="788" t="s">
        <v>12507</v>
      </c>
      <c r="QHU31" s="788" t="s">
        <v>12508</v>
      </c>
      <c r="QHV31" s="788" t="s">
        <v>12509</v>
      </c>
      <c r="QHW31" s="788" t="s">
        <v>12510</v>
      </c>
      <c r="QHX31" s="788" t="s">
        <v>12511</v>
      </c>
      <c r="QHY31" s="788" t="s">
        <v>12512</v>
      </c>
      <c r="QHZ31" s="788" t="s">
        <v>12513</v>
      </c>
      <c r="QIA31" s="788" t="s">
        <v>12514</v>
      </c>
      <c r="QIB31" s="788" t="s">
        <v>12515</v>
      </c>
      <c r="QIC31" s="788" t="s">
        <v>12516</v>
      </c>
      <c r="QID31" s="788" t="s">
        <v>12517</v>
      </c>
      <c r="QIE31" s="788" t="s">
        <v>12518</v>
      </c>
      <c r="QIF31" s="788" t="s">
        <v>12519</v>
      </c>
      <c r="QIG31" s="788" t="s">
        <v>12520</v>
      </c>
      <c r="QIH31" s="788" t="s">
        <v>12521</v>
      </c>
      <c r="QII31" s="788" t="s">
        <v>12522</v>
      </c>
      <c r="QIJ31" s="788" t="s">
        <v>12523</v>
      </c>
      <c r="QIK31" s="788" t="s">
        <v>12524</v>
      </c>
      <c r="QIL31" s="788" t="s">
        <v>12525</v>
      </c>
      <c r="QIM31" s="788" t="s">
        <v>12526</v>
      </c>
      <c r="QIN31" s="788" t="s">
        <v>12527</v>
      </c>
      <c r="QIO31" s="788" t="s">
        <v>12528</v>
      </c>
      <c r="QIP31" s="788" t="s">
        <v>12529</v>
      </c>
      <c r="QIQ31" s="788" t="s">
        <v>12530</v>
      </c>
      <c r="QIR31" s="788" t="s">
        <v>12531</v>
      </c>
      <c r="QIS31" s="788" t="s">
        <v>12532</v>
      </c>
      <c r="QIT31" s="788" t="s">
        <v>12533</v>
      </c>
      <c r="QIU31" s="788" t="s">
        <v>12534</v>
      </c>
      <c r="QIV31" s="788" t="s">
        <v>12535</v>
      </c>
      <c r="QIW31" s="788" t="s">
        <v>12536</v>
      </c>
      <c r="QIX31" s="788" t="s">
        <v>12537</v>
      </c>
      <c r="QIY31" s="788" t="s">
        <v>12538</v>
      </c>
      <c r="QIZ31" s="788" t="s">
        <v>12539</v>
      </c>
      <c r="QJA31" s="788" t="s">
        <v>12540</v>
      </c>
      <c r="QJB31" s="788" t="s">
        <v>12541</v>
      </c>
      <c r="QJC31" s="788" t="s">
        <v>12542</v>
      </c>
      <c r="QJD31" s="788" t="s">
        <v>12543</v>
      </c>
      <c r="QJE31" s="788" t="s">
        <v>12544</v>
      </c>
      <c r="QJF31" s="788" t="s">
        <v>12545</v>
      </c>
      <c r="QJG31" s="788" t="s">
        <v>12546</v>
      </c>
      <c r="QJH31" s="788" t="s">
        <v>12547</v>
      </c>
      <c r="QJI31" s="788" t="s">
        <v>12548</v>
      </c>
      <c r="QJJ31" s="788" t="s">
        <v>12549</v>
      </c>
      <c r="QJK31" s="788" t="s">
        <v>12550</v>
      </c>
      <c r="QJL31" s="788" t="s">
        <v>12551</v>
      </c>
      <c r="QJM31" s="788" t="s">
        <v>12552</v>
      </c>
      <c r="QJN31" s="788" t="s">
        <v>12553</v>
      </c>
      <c r="QJO31" s="788" t="s">
        <v>12554</v>
      </c>
      <c r="QJP31" s="788" t="s">
        <v>12555</v>
      </c>
      <c r="QJQ31" s="788" t="s">
        <v>12556</v>
      </c>
      <c r="QJR31" s="788" t="s">
        <v>12557</v>
      </c>
      <c r="QJS31" s="788" t="s">
        <v>12558</v>
      </c>
      <c r="QJT31" s="788" t="s">
        <v>12559</v>
      </c>
      <c r="QJU31" s="788" t="s">
        <v>12560</v>
      </c>
      <c r="QJV31" s="788" t="s">
        <v>12561</v>
      </c>
      <c r="QJW31" s="788" t="s">
        <v>12562</v>
      </c>
      <c r="QJX31" s="788" t="s">
        <v>12563</v>
      </c>
      <c r="QJY31" s="788" t="s">
        <v>12564</v>
      </c>
      <c r="QJZ31" s="788" t="s">
        <v>12565</v>
      </c>
      <c r="QKA31" s="788" t="s">
        <v>12566</v>
      </c>
      <c r="QKB31" s="788" t="s">
        <v>12567</v>
      </c>
      <c r="QKC31" s="788" t="s">
        <v>12568</v>
      </c>
      <c r="QKD31" s="788" t="s">
        <v>12569</v>
      </c>
      <c r="QKE31" s="788" t="s">
        <v>12570</v>
      </c>
      <c r="QKF31" s="788" t="s">
        <v>12571</v>
      </c>
      <c r="QKG31" s="788" t="s">
        <v>12572</v>
      </c>
      <c r="QKH31" s="788" t="s">
        <v>12573</v>
      </c>
      <c r="QKI31" s="788" t="s">
        <v>12574</v>
      </c>
      <c r="QKJ31" s="788" t="s">
        <v>12575</v>
      </c>
      <c r="QKK31" s="788" t="s">
        <v>12576</v>
      </c>
      <c r="QKL31" s="788" t="s">
        <v>12577</v>
      </c>
      <c r="QKM31" s="788" t="s">
        <v>12578</v>
      </c>
      <c r="QKN31" s="788" t="s">
        <v>12579</v>
      </c>
      <c r="QKO31" s="788" t="s">
        <v>12580</v>
      </c>
      <c r="QKP31" s="788" t="s">
        <v>12581</v>
      </c>
      <c r="QKQ31" s="788" t="s">
        <v>12582</v>
      </c>
      <c r="QKR31" s="788" t="s">
        <v>12583</v>
      </c>
      <c r="QKS31" s="788" t="s">
        <v>12584</v>
      </c>
      <c r="QKT31" s="788" t="s">
        <v>12585</v>
      </c>
      <c r="QKU31" s="788" t="s">
        <v>12586</v>
      </c>
      <c r="QKV31" s="788" t="s">
        <v>12587</v>
      </c>
      <c r="QKW31" s="788" t="s">
        <v>12588</v>
      </c>
      <c r="QKX31" s="788" t="s">
        <v>12589</v>
      </c>
      <c r="QKY31" s="788" t="s">
        <v>12590</v>
      </c>
      <c r="QKZ31" s="788" t="s">
        <v>12591</v>
      </c>
      <c r="QLA31" s="788" t="s">
        <v>12592</v>
      </c>
      <c r="QLB31" s="788" t="s">
        <v>12593</v>
      </c>
      <c r="QLC31" s="788" t="s">
        <v>12594</v>
      </c>
      <c r="QLD31" s="788" t="s">
        <v>12595</v>
      </c>
      <c r="QLE31" s="788" t="s">
        <v>12596</v>
      </c>
      <c r="QLF31" s="788" t="s">
        <v>12597</v>
      </c>
      <c r="QLG31" s="788" t="s">
        <v>12598</v>
      </c>
      <c r="QLH31" s="788" t="s">
        <v>12599</v>
      </c>
      <c r="QLI31" s="788" t="s">
        <v>12600</v>
      </c>
      <c r="QLJ31" s="788" t="s">
        <v>12601</v>
      </c>
      <c r="QLK31" s="788" t="s">
        <v>12602</v>
      </c>
      <c r="QLL31" s="788" t="s">
        <v>12603</v>
      </c>
      <c r="QLM31" s="788" t="s">
        <v>12604</v>
      </c>
      <c r="QLN31" s="788" t="s">
        <v>12605</v>
      </c>
      <c r="QLO31" s="788" t="s">
        <v>12606</v>
      </c>
      <c r="QLP31" s="788" t="s">
        <v>12607</v>
      </c>
      <c r="QLQ31" s="788" t="s">
        <v>12608</v>
      </c>
      <c r="QLR31" s="788" t="s">
        <v>12609</v>
      </c>
      <c r="QLS31" s="788" t="s">
        <v>12610</v>
      </c>
      <c r="QLT31" s="788" t="s">
        <v>12611</v>
      </c>
      <c r="QLU31" s="788" t="s">
        <v>12612</v>
      </c>
      <c r="QLV31" s="788" t="s">
        <v>12613</v>
      </c>
      <c r="QLW31" s="788" t="s">
        <v>12614</v>
      </c>
      <c r="QLX31" s="788" t="s">
        <v>12615</v>
      </c>
      <c r="QLY31" s="788" t="s">
        <v>12616</v>
      </c>
      <c r="QLZ31" s="788" t="s">
        <v>12617</v>
      </c>
      <c r="QMA31" s="788" t="s">
        <v>12618</v>
      </c>
      <c r="QMB31" s="788" t="s">
        <v>12619</v>
      </c>
      <c r="QMC31" s="788" t="s">
        <v>12620</v>
      </c>
      <c r="QMD31" s="788" t="s">
        <v>12621</v>
      </c>
      <c r="QME31" s="788" t="s">
        <v>12622</v>
      </c>
      <c r="QMF31" s="788" t="s">
        <v>12623</v>
      </c>
      <c r="QMG31" s="788" t="s">
        <v>12624</v>
      </c>
      <c r="QMH31" s="788" t="s">
        <v>12625</v>
      </c>
      <c r="QMI31" s="788" t="s">
        <v>12626</v>
      </c>
      <c r="QMJ31" s="788" t="s">
        <v>12627</v>
      </c>
      <c r="QMK31" s="788" t="s">
        <v>12628</v>
      </c>
      <c r="QML31" s="788" t="s">
        <v>12629</v>
      </c>
      <c r="QMM31" s="788" t="s">
        <v>12630</v>
      </c>
      <c r="QMN31" s="788" t="s">
        <v>12631</v>
      </c>
      <c r="QMO31" s="788" t="s">
        <v>12632</v>
      </c>
      <c r="QMP31" s="788" t="s">
        <v>12633</v>
      </c>
      <c r="QMQ31" s="788" t="s">
        <v>12634</v>
      </c>
      <c r="QMR31" s="788" t="s">
        <v>12635</v>
      </c>
      <c r="QMS31" s="788" t="s">
        <v>12636</v>
      </c>
      <c r="QMT31" s="788" t="s">
        <v>12637</v>
      </c>
      <c r="QMU31" s="788" t="s">
        <v>12638</v>
      </c>
      <c r="QMV31" s="788" t="s">
        <v>12639</v>
      </c>
      <c r="QMW31" s="788" t="s">
        <v>12640</v>
      </c>
      <c r="QMX31" s="788" t="s">
        <v>12641</v>
      </c>
      <c r="QMY31" s="788" t="s">
        <v>12642</v>
      </c>
      <c r="QMZ31" s="788" t="s">
        <v>12643</v>
      </c>
      <c r="QNA31" s="788" t="s">
        <v>12644</v>
      </c>
      <c r="QNB31" s="788" t="s">
        <v>12645</v>
      </c>
      <c r="QNC31" s="788" t="s">
        <v>12646</v>
      </c>
      <c r="QND31" s="788" t="s">
        <v>12647</v>
      </c>
      <c r="QNE31" s="788" t="s">
        <v>12648</v>
      </c>
      <c r="QNF31" s="788" t="s">
        <v>12649</v>
      </c>
      <c r="QNG31" s="788" t="s">
        <v>12650</v>
      </c>
      <c r="QNH31" s="788" t="s">
        <v>12651</v>
      </c>
      <c r="QNI31" s="788" t="s">
        <v>12652</v>
      </c>
      <c r="QNJ31" s="788" t="s">
        <v>12653</v>
      </c>
      <c r="QNK31" s="788" t="s">
        <v>12654</v>
      </c>
      <c r="QNL31" s="788" t="s">
        <v>12655</v>
      </c>
      <c r="QNM31" s="788" t="s">
        <v>12656</v>
      </c>
      <c r="QNN31" s="788" t="s">
        <v>12657</v>
      </c>
      <c r="QNO31" s="788" t="s">
        <v>12658</v>
      </c>
      <c r="QNP31" s="788" t="s">
        <v>12659</v>
      </c>
      <c r="QNQ31" s="788" t="s">
        <v>12660</v>
      </c>
      <c r="QNR31" s="788" t="s">
        <v>12661</v>
      </c>
      <c r="QNS31" s="788" t="s">
        <v>12662</v>
      </c>
      <c r="QNT31" s="788" t="s">
        <v>12663</v>
      </c>
      <c r="QNU31" s="788" t="s">
        <v>12664</v>
      </c>
      <c r="QNV31" s="788" t="s">
        <v>12665</v>
      </c>
      <c r="QNW31" s="788" t="s">
        <v>12666</v>
      </c>
      <c r="QNX31" s="788" t="s">
        <v>12667</v>
      </c>
      <c r="QNY31" s="788" t="s">
        <v>12668</v>
      </c>
      <c r="QNZ31" s="788" t="s">
        <v>12669</v>
      </c>
      <c r="QOA31" s="788" t="s">
        <v>12670</v>
      </c>
      <c r="QOB31" s="788" t="s">
        <v>12671</v>
      </c>
      <c r="QOC31" s="788" t="s">
        <v>12672</v>
      </c>
      <c r="QOD31" s="788" t="s">
        <v>12673</v>
      </c>
      <c r="QOE31" s="788" t="s">
        <v>12674</v>
      </c>
      <c r="QOF31" s="788" t="s">
        <v>12675</v>
      </c>
      <c r="QOG31" s="788" t="s">
        <v>12676</v>
      </c>
      <c r="QOH31" s="788" t="s">
        <v>12677</v>
      </c>
      <c r="QOI31" s="788" t="s">
        <v>12678</v>
      </c>
      <c r="QOJ31" s="788" t="s">
        <v>12679</v>
      </c>
      <c r="QOK31" s="788" t="s">
        <v>12680</v>
      </c>
      <c r="QOL31" s="788" t="s">
        <v>12681</v>
      </c>
      <c r="QOM31" s="788" t="s">
        <v>12682</v>
      </c>
      <c r="QON31" s="788" t="s">
        <v>12683</v>
      </c>
      <c r="QOO31" s="788" t="s">
        <v>12684</v>
      </c>
      <c r="QOP31" s="788" t="s">
        <v>12685</v>
      </c>
      <c r="QOQ31" s="788" t="s">
        <v>12686</v>
      </c>
      <c r="QOR31" s="788" t="s">
        <v>12687</v>
      </c>
      <c r="QOS31" s="788" t="s">
        <v>12688</v>
      </c>
      <c r="QOT31" s="788" t="s">
        <v>12689</v>
      </c>
      <c r="QOU31" s="788" t="s">
        <v>12690</v>
      </c>
      <c r="QOV31" s="788" t="s">
        <v>12691</v>
      </c>
      <c r="QOW31" s="788" t="s">
        <v>12692</v>
      </c>
      <c r="QOX31" s="788" t="s">
        <v>12693</v>
      </c>
      <c r="QOY31" s="788" t="s">
        <v>12694</v>
      </c>
      <c r="QOZ31" s="788" t="s">
        <v>12695</v>
      </c>
      <c r="QPA31" s="788" t="s">
        <v>12696</v>
      </c>
      <c r="QPB31" s="788" t="s">
        <v>12697</v>
      </c>
      <c r="QPC31" s="788" t="s">
        <v>12698</v>
      </c>
      <c r="QPD31" s="788" t="s">
        <v>12699</v>
      </c>
      <c r="QPE31" s="788" t="s">
        <v>12700</v>
      </c>
      <c r="QPF31" s="788" t="s">
        <v>12701</v>
      </c>
      <c r="QPG31" s="788" t="s">
        <v>12702</v>
      </c>
      <c r="QPH31" s="788" t="s">
        <v>12703</v>
      </c>
      <c r="QPI31" s="788" t="s">
        <v>12704</v>
      </c>
      <c r="QPJ31" s="788" t="s">
        <v>12705</v>
      </c>
      <c r="QPK31" s="788" t="s">
        <v>12706</v>
      </c>
      <c r="QPL31" s="788" t="s">
        <v>12707</v>
      </c>
      <c r="QPM31" s="788" t="s">
        <v>12708</v>
      </c>
      <c r="QPN31" s="788" t="s">
        <v>12709</v>
      </c>
      <c r="QPO31" s="788" t="s">
        <v>12710</v>
      </c>
      <c r="QPP31" s="788" t="s">
        <v>12711</v>
      </c>
      <c r="QPQ31" s="788" t="s">
        <v>12712</v>
      </c>
      <c r="QPR31" s="788" t="s">
        <v>12713</v>
      </c>
      <c r="QPS31" s="788" t="s">
        <v>12714</v>
      </c>
      <c r="QPT31" s="788" t="s">
        <v>12715</v>
      </c>
      <c r="QPU31" s="788" t="s">
        <v>12716</v>
      </c>
      <c r="QPV31" s="788" t="s">
        <v>12717</v>
      </c>
      <c r="QPW31" s="788" t="s">
        <v>12718</v>
      </c>
      <c r="QPX31" s="788" t="s">
        <v>12719</v>
      </c>
      <c r="QPY31" s="788" t="s">
        <v>12720</v>
      </c>
      <c r="QPZ31" s="788" t="s">
        <v>12721</v>
      </c>
      <c r="QQA31" s="788" t="s">
        <v>12722</v>
      </c>
      <c r="QQB31" s="788" t="s">
        <v>12723</v>
      </c>
      <c r="QQC31" s="788" t="s">
        <v>12724</v>
      </c>
      <c r="QQD31" s="788" t="s">
        <v>12725</v>
      </c>
      <c r="QQE31" s="788" t="s">
        <v>12726</v>
      </c>
      <c r="QQF31" s="788" t="s">
        <v>12727</v>
      </c>
      <c r="QQG31" s="788" t="s">
        <v>12728</v>
      </c>
      <c r="QQH31" s="788" t="s">
        <v>12729</v>
      </c>
      <c r="QQI31" s="788" t="s">
        <v>12730</v>
      </c>
      <c r="QQJ31" s="788" t="s">
        <v>12731</v>
      </c>
      <c r="QQK31" s="788" t="s">
        <v>12732</v>
      </c>
      <c r="QQL31" s="788" t="s">
        <v>12733</v>
      </c>
      <c r="QQM31" s="788" t="s">
        <v>12734</v>
      </c>
      <c r="QQN31" s="788" t="s">
        <v>12735</v>
      </c>
      <c r="QQO31" s="788" t="s">
        <v>12736</v>
      </c>
      <c r="QQP31" s="788" t="s">
        <v>12737</v>
      </c>
      <c r="QQQ31" s="788" t="s">
        <v>12738</v>
      </c>
      <c r="QQR31" s="788" t="s">
        <v>12739</v>
      </c>
      <c r="QQS31" s="788" t="s">
        <v>12740</v>
      </c>
      <c r="QQT31" s="788" t="s">
        <v>12741</v>
      </c>
      <c r="QQU31" s="788" t="s">
        <v>12742</v>
      </c>
      <c r="QQV31" s="788" t="s">
        <v>12743</v>
      </c>
      <c r="QQW31" s="788" t="s">
        <v>12744</v>
      </c>
      <c r="QQX31" s="788" t="s">
        <v>12745</v>
      </c>
      <c r="QQY31" s="788" t="s">
        <v>12746</v>
      </c>
      <c r="QQZ31" s="788" t="s">
        <v>12747</v>
      </c>
      <c r="QRA31" s="788" t="s">
        <v>12748</v>
      </c>
      <c r="QRB31" s="788" t="s">
        <v>12749</v>
      </c>
      <c r="QRC31" s="788" t="s">
        <v>12750</v>
      </c>
      <c r="QRD31" s="788" t="s">
        <v>12751</v>
      </c>
      <c r="QRE31" s="788" t="s">
        <v>12752</v>
      </c>
      <c r="QRF31" s="788" t="s">
        <v>12753</v>
      </c>
      <c r="QRG31" s="788" t="s">
        <v>12754</v>
      </c>
      <c r="QRH31" s="788" t="s">
        <v>12755</v>
      </c>
      <c r="QRI31" s="788" t="s">
        <v>12756</v>
      </c>
      <c r="QRJ31" s="788" t="s">
        <v>12757</v>
      </c>
      <c r="QRK31" s="788" t="s">
        <v>12758</v>
      </c>
      <c r="QRL31" s="788" t="s">
        <v>12759</v>
      </c>
      <c r="QRM31" s="788" t="s">
        <v>12760</v>
      </c>
      <c r="QRN31" s="788" t="s">
        <v>12761</v>
      </c>
      <c r="QRO31" s="788" t="s">
        <v>12762</v>
      </c>
      <c r="QRP31" s="788" t="s">
        <v>12763</v>
      </c>
      <c r="QRQ31" s="788" t="s">
        <v>12764</v>
      </c>
      <c r="QRR31" s="788" t="s">
        <v>12765</v>
      </c>
      <c r="QRS31" s="788" t="s">
        <v>12766</v>
      </c>
      <c r="QRT31" s="788" t="s">
        <v>12767</v>
      </c>
      <c r="QRU31" s="788" t="s">
        <v>12768</v>
      </c>
      <c r="QRV31" s="788" t="s">
        <v>12769</v>
      </c>
      <c r="QRW31" s="788" t="s">
        <v>12770</v>
      </c>
      <c r="QRX31" s="788" t="s">
        <v>12771</v>
      </c>
      <c r="QRY31" s="788" t="s">
        <v>12772</v>
      </c>
      <c r="QRZ31" s="788" t="s">
        <v>12773</v>
      </c>
      <c r="QSA31" s="788" t="s">
        <v>12774</v>
      </c>
      <c r="QSB31" s="788" t="s">
        <v>12775</v>
      </c>
      <c r="QSC31" s="788" t="s">
        <v>12776</v>
      </c>
      <c r="QSD31" s="788" t="s">
        <v>12777</v>
      </c>
      <c r="QSE31" s="788" t="s">
        <v>12778</v>
      </c>
      <c r="QSF31" s="788" t="s">
        <v>12779</v>
      </c>
      <c r="QSG31" s="788" t="s">
        <v>12780</v>
      </c>
      <c r="QSH31" s="788" t="s">
        <v>12781</v>
      </c>
      <c r="QSI31" s="788" t="s">
        <v>12782</v>
      </c>
      <c r="QSJ31" s="788" t="s">
        <v>12783</v>
      </c>
      <c r="QSK31" s="788" t="s">
        <v>12784</v>
      </c>
      <c r="QSL31" s="788" t="s">
        <v>12785</v>
      </c>
      <c r="QSM31" s="788" t="s">
        <v>12786</v>
      </c>
      <c r="QSN31" s="788" t="s">
        <v>12787</v>
      </c>
      <c r="QSO31" s="788" t="s">
        <v>12788</v>
      </c>
      <c r="QSP31" s="788" t="s">
        <v>12789</v>
      </c>
      <c r="QSQ31" s="788" t="s">
        <v>12790</v>
      </c>
      <c r="QSR31" s="788" t="s">
        <v>12791</v>
      </c>
      <c r="QSS31" s="788" t="s">
        <v>12792</v>
      </c>
      <c r="QST31" s="788" t="s">
        <v>12793</v>
      </c>
      <c r="QSU31" s="788" t="s">
        <v>12794</v>
      </c>
      <c r="QSV31" s="788" t="s">
        <v>12795</v>
      </c>
      <c r="QSW31" s="788" t="s">
        <v>12796</v>
      </c>
      <c r="QSX31" s="788" t="s">
        <v>12797</v>
      </c>
      <c r="QSY31" s="788" t="s">
        <v>12798</v>
      </c>
      <c r="QSZ31" s="788" t="s">
        <v>12799</v>
      </c>
      <c r="QTA31" s="788" t="s">
        <v>12800</v>
      </c>
      <c r="QTB31" s="788" t="s">
        <v>12801</v>
      </c>
      <c r="QTC31" s="788" t="s">
        <v>12802</v>
      </c>
      <c r="QTD31" s="788" t="s">
        <v>12803</v>
      </c>
      <c r="QTE31" s="788" t="s">
        <v>12804</v>
      </c>
      <c r="QTF31" s="788" t="s">
        <v>12805</v>
      </c>
      <c r="QTG31" s="788" t="s">
        <v>12806</v>
      </c>
      <c r="QTH31" s="788" t="s">
        <v>12807</v>
      </c>
      <c r="QTI31" s="788" t="s">
        <v>12808</v>
      </c>
      <c r="QTJ31" s="788" t="s">
        <v>12809</v>
      </c>
      <c r="QTK31" s="788" t="s">
        <v>12810</v>
      </c>
      <c r="QTL31" s="788" t="s">
        <v>12811</v>
      </c>
      <c r="QTM31" s="788" t="s">
        <v>12812</v>
      </c>
      <c r="QTN31" s="788" t="s">
        <v>12813</v>
      </c>
      <c r="QTO31" s="788" t="s">
        <v>12814</v>
      </c>
      <c r="QTP31" s="788" t="s">
        <v>12815</v>
      </c>
      <c r="QTQ31" s="788" t="s">
        <v>12816</v>
      </c>
      <c r="QTR31" s="788" t="s">
        <v>12817</v>
      </c>
      <c r="QTS31" s="788" t="s">
        <v>12818</v>
      </c>
      <c r="QTT31" s="788" t="s">
        <v>12819</v>
      </c>
      <c r="QTU31" s="788" t="s">
        <v>12820</v>
      </c>
      <c r="QTV31" s="788" t="s">
        <v>12821</v>
      </c>
      <c r="QTW31" s="788" t="s">
        <v>12822</v>
      </c>
      <c r="QTX31" s="788" t="s">
        <v>12823</v>
      </c>
      <c r="QTY31" s="788" t="s">
        <v>12824</v>
      </c>
      <c r="QTZ31" s="788" t="s">
        <v>12825</v>
      </c>
      <c r="QUA31" s="788" t="s">
        <v>12826</v>
      </c>
      <c r="QUB31" s="788" t="s">
        <v>12827</v>
      </c>
      <c r="QUC31" s="788" t="s">
        <v>12828</v>
      </c>
      <c r="QUD31" s="788" t="s">
        <v>12829</v>
      </c>
      <c r="QUE31" s="788" t="s">
        <v>12830</v>
      </c>
      <c r="QUF31" s="788" t="s">
        <v>12831</v>
      </c>
      <c r="QUG31" s="788" t="s">
        <v>12832</v>
      </c>
      <c r="QUH31" s="788" t="s">
        <v>12833</v>
      </c>
      <c r="QUI31" s="788" t="s">
        <v>12834</v>
      </c>
      <c r="QUJ31" s="788" t="s">
        <v>12835</v>
      </c>
      <c r="QUK31" s="788" t="s">
        <v>12836</v>
      </c>
      <c r="QUL31" s="788" t="s">
        <v>12837</v>
      </c>
      <c r="QUM31" s="788" t="s">
        <v>12838</v>
      </c>
      <c r="QUN31" s="788" t="s">
        <v>12839</v>
      </c>
      <c r="QUO31" s="788" t="s">
        <v>12840</v>
      </c>
      <c r="QUP31" s="788" t="s">
        <v>12841</v>
      </c>
      <c r="QUQ31" s="788" t="s">
        <v>12842</v>
      </c>
      <c r="QUR31" s="788" t="s">
        <v>12843</v>
      </c>
      <c r="QUS31" s="788" t="s">
        <v>12844</v>
      </c>
      <c r="QUT31" s="788" t="s">
        <v>12845</v>
      </c>
      <c r="QUU31" s="788" t="s">
        <v>12846</v>
      </c>
      <c r="QUV31" s="788" t="s">
        <v>12847</v>
      </c>
      <c r="QUW31" s="788" t="s">
        <v>12848</v>
      </c>
      <c r="QUX31" s="788" t="s">
        <v>12849</v>
      </c>
      <c r="QUY31" s="788" t="s">
        <v>12850</v>
      </c>
      <c r="QUZ31" s="788" t="s">
        <v>12851</v>
      </c>
      <c r="QVA31" s="788" t="s">
        <v>12852</v>
      </c>
      <c r="QVB31" s="788" t="s">
        <v>12853</v>
      </c>
      <c r="QVC31" s="788" t="s">
        <v>12854</v>
      </c>
      <c r="QVD31" s="788" t="s">
        <v>12855</v>
      </c>
      <c r="QVE31" s="788" t="s">
        <v>12856</v>
      </c>
      <c r="QVF31" s="788" t="s">
        <v>12857</v>
      </c>
      <c r="QVG31" s="788" t="s">
        <v>12858</v>
      </c>
      <c r="QVH31" s="788" t="s">
        <v>12859</v>
      </c>
      <c r="QVI31" s="788" t="s">
        <v>12860</v>
      </c>
      <c r="QVJ31" s="788" t="s">
        <v>12861</v>
      </c>
      <c r="QVK31" s="788" t="s">
        <v>12862</v>
      </c>
      <c r="QVL31" s="788" t="s">
        <v>12863</v>
      </c>
      <c r="QVM31" s="788" t="s">
        <v>12864</v>
      </c>
      <c r="QVN31" s="788" t="s">
        <v>12865</v>
      </c>
      <c r="QVO31" s="788" t="s">
        <v>12866</v>
      </c>
      <c r="QVP31" s="788" t="s">
        <v>12867</v>
      </c>
      <c r="QVQ31" s="788" t="s">
        <v>12868</v>
      </c>
      <c r="QVR31" s="788" t="s">
        <v>12869</v>
      </c>
      <c r="QVS31" s="788" t="s">
        <v>12870</v>
      </c>
      <c r="QVT31" s="788" t="s">
        <v>12871</v>
      </c>
      <c r="QVU31" s="788" t="s">
        <v>12872</v>
      </c>
      <c r="QVV31" s="788" t="s">
        <v>12873</v>
      </c>
      <c r="QVW31" s="788" t="s">
        <v>12874</v>
      </c>
      <c r="QVX31" s="788" t="s">
        <v>12875</v>
      </c>
      <c r="QVY31" s="788" t="s">
        <v>12876</v>
      </c>
      <c r="QVZ31" s="788" t="s">
        <v>12877</v>
      </c>
      <c r="QWA31" s="788" t="s">
        <v>12878</v>
      </c>
      <c r="QWB31" s="788" t="s">
        <v>12879</v>
      </c>
      <c r="QWC31" s="788" t="s">
        <v>12880</v>
      </c>
      <c r="QWD31" s="788" t="s">
        <v>12881</v>
      </c>
      <c r="QWE31" s="788" t="s">
        <v>12882</v>
      </c>
      <c r="QWF31" s="788" t="s">
        <v>12883</v>
      </c>
      <c r="QWG31" s="788" t="s">
        <v>12884</v>
      </c>
      <c r="QWH31" s="788" t="s">
        <v>12885</v>
      </c>
      <c r="QWI31" s="788" t="s">
        <v>12886</v>
      </c>
      <c r="QWJ31" s="788" t="s">
        <v>12887</v>
      </c>
      <c r="QWK31" s="788" t="s">
        <v>12888</v>
      </c>
      <c r="QWL31" s="788" t="s">
        <v>12889</v>
      </c>
      <c r="QWM31" s="788" t="s">
        <v>12890</v>
      </c>
      <c r="QWN31" s="788" t="s">
        <v>12891</v>
      </c>
      <c r="QWO31" s="788" t="s">
        <v>12892</v>
      </c>
      <c r="QWP31" s="788" t="s">
        <v>12893</v>
      </c>
      <c r="QWQ31" s="788" t="s">
        <v>12894</v>
      </c>
      <c r="QWR31" s="788" t="s">
        <v>12895</v>
      </c>
      <c r="QWS31" s="788" t="s">
        <v>12896</v>
      </c>
      <c r="QWT31" s="788" t="s">
        <v>12897</v>
      </c>
      <c r="QWU31" s="788" t="s">
        <v>12898</v>
      </c>
      <c r="QWV31" s="788" t="s">
        <v>12899</v>
      </c>
      <c r="QWW31" s="788" t="s">
        <v>12900</v>
      </c>
      <c r="QWX31" s="788" t="s">
        <v>12901</v>
      </c>
      <c r="QWY31" s="788" t="s">
        <v>12902</v>
      </c>
      <c r="QWZ31" s="788" t="s">
        <v>12903</v>
      </c>
      <c r="QXA31" s="788" t="s">
        <v>12904</v>
      </c>
      <c r="QXB31" s="788" t="s">
        <v>12905</v>
      </c>
      <c r="QXC31" s="788" t="s">
        <v>12906</v>
      </c>
      <c r="QXD31" s="788" t="s">
        <v>12907</v>
      </c>
      <c r="QXE31" s="788" t="s">
        <v>12908</v>
      </c>
      <c r="QXF31" s="788" t="s">
        <v>12909</v>
      </c>
      <c r="QXG31" s="788" t="s">
        <v>12910</v>
      </c>
      <c r="QXH31" s="788" t="s">
        <v>12911</v>
      </c>
      <c r="QXI31" s="788" t="s">
        <v>12912</v>
      </c>
      <c r="QXJ31" s="788" t="s">
        <v>12913</v>
      </c>
      <c r="QXK31" s="788" t="s">
        <v>12914</v>
      </c>
      <c r="QXL31" s="788" t="s">
        <v>12915</v>
      </c>
      <c r="QXM31" s="788" t="s">
        <v>12916</v>
      </c>
      <c r="QXN31" s="788" t="s">
        <v>12917</v>
      </c>
      <c r="QXO31" s="788" t="s">
        <v>12918</v>
      </c>
      <c r="QXP31" s="788" t="s">
        <v>12919</v>
      </c>
      <c r="QXQ31" s="788" t="s">
        <v>12920</v>
      </c>
      <c r="QXR31" s="788" t="s">
        <v>12921</v>
      </c>
      <c r="QXS31" s="788" t="s">
        <v>12922</v>
      </c>
      <c r="QXT31" s="788" t="s">
        <v>12923</v>
      </c>
      <c r="QXU31" s="788" t="s">
        <v>12924</v>
      </c>
      <c r="QXV31" s="788" t="s">
        <v>12925</v>
      </c>
      <c r="QXW31" s="788" t="s">
        <v>12926</v>
      </c>
      <c r="QXX31" s="788" t="s">
        <v>12927</v>
      </c>
      <c r="QXY31" s="788" t="s">
        <v>12928</v>
      </c>
      <c r="QXZ31" s="788" t="s">
        <v>12929</v>
      </c>
      <c r="QYA31" s="788" t="s">
        <v>12930</v>
      </c>
      <c r="QYB31" s="788" t="s">
        <v>12931</v>
      </c>
      <c r="QYC31" s="788" t="s">
        <v>12932</v>
      </c>
      <c r="QYD31" s="788" t="s">
        <v>12933</v>
      </c>
      <c r="QYE31" s="788" t="s">
        <v>12934</v>
      </c>
      <c r="QYF31" s="788" t="s">
        <v>12935</v>
      </c>
      <c r="QYG31" s="788" t="s">
        <v>12936</v>
      </c>
      <c r="QYH31" s="788" t="s">
        <v>12937</v>
      </c>
      <c r="QYI31" s="788" t="s">
        <v>12938</v>
      </c>
      <c r="QYJ31" s="788" t="s">
        <v>12939</v>
      </c>
      <c r="QYK31" s="788" t="s">
        <v>12940</v>
      </c>
      <c r="QYL31" s="788" t="s">
        <v>12941</v>
      </c>
      <c r="QYM31" s="788" t="s">
        <v>12942</v>
      </c>
      <c r="QYN31" s="788" t="s">
        <v>12943</v>
      </c>
      <c r="QYO31" s="788" t="s">
        <v>12944</v>
      </c>
      <c r="QYP31" s="788" t="s">
        <v>12945</v>
      </c>
      <c r="QYQ31" s="788" t="s">
        <v>12946</v>
      </c>
      <c r="QYR31" s="788" t="s">
        <v>12947</v>
      </c>
      <c r="QYS31" s="788" t="s">
        <v>12948</v>
      </c>
      <c r="QYT31" s="788" t="s">
        <v>12949</v>
      </c>
      <c r="QYU31" s="788" t="s">
        <v>12950</v>
      </c>
      <c r="QYV31" s="788" t="s">
        <v>12951</v>
      </c>
      <c r="QYW31" s="788" t="s">
        <v>12952</v>
      </c>
      <c r="QYX31" s="788" t="s">
        <v>12953</v>
      </c>
      <c r="QYY31" s="788" t="s">
        <v>12954</v>
      </c>
      <c r="QYZ31" s="788" t="s">
        <v>12955</v>
      </c>
      <c r="QZA31" s="788" t="s">
        <v>12956</v>
      </c>
      <c r="QZB31" s="788" t="s">
        <v>12957</v>
      </c>
      <c r="QZC31" s="788" t="s">
        <v>12958</v>
      </c>
      <c r="QZD31" s="788" t="s">
        <v>12959</v>
      </c>
      <c r="QZE31" s="788" t="s">
        <v>12960</v>
      </c>
      <c r="QZF31" s="788" t="s">
        <v>12961</v>
      </c>
      <c r="QZG31" s="788" t="s">
        <v>12962</v>
      </c>
      <c r="QZH31" s="788" t="s">
        <v>12963</v>
      </c>
      <c r="QZI31" s="788" t="s">
        <v>12964</v>
      </c>
      <c r="QZJ31" s="788" t="s">
        <v>12965</v>
      </c>
      <c r="QZK31" s="788" t="s">
        <v>12966</v>
      </c>
      <c r="QZL31" s="788" t="s">
        <v>12967</v>
      </c>
      <c r="QZM31" s="788" t="s">
        <v>12968</v>
      </c>
      <c r="QZN31" s="788" t="s">
        <v>12969</v>
      </c>
      <c r="QZO31" s="788" t="s">
        <v>12970</v>
      </c>
      <c r="QZP31" s="788" t="s">
        <v>12971</v>
      </c>
      <c r="QZQ31" s="788" t="s">
        <v>12972</v>
      </c>
      <c r="QZR31" s="788" t="s">
        <v>12973</v>
      </c>
      <c r="QZS31" s="788" t="s">
        <v>12974</v>
      </c>
      <c r="QZT31" s="788" t="s">
        <v>12975</v>
      </c>
      <c r="QZU31" s="788" t="s">
        <v>12976</v>
      </c>
      <c r="QZV31" s="788" t="s">
        <v>12977</v>
      </c>
      <c r="QZW31" s="788" t="s">
        <v>12978</v>
      </c>
      <c r="QZX31" s="788" t="s">
        <v>12979</v>
      </c>
      <c r="QZY31" s="788" t="s">
        <v>12980</v>
      </c>
      <c r="QZZ31" s="788" t="s">
        <v>12981</v>
      </c>
      <c r="RAA31" s="788" t="s">
        <v>12982</v>
      </c>
      <c r="RAB31" s="788" t="s">
        <v>12983</v>
      </c>
      <c r="RAC31" s="788" t="s">
        <v>12984</v>
      </c>
      <c r="RAD31" s="788" t="s">
        <v>12985</v>
      </c>
      <c r="RAE31" s="788" t="s">
        <v>12986</v>
      </c>
      <c r="RAF31" s="788" t="s">
        <v>12987</v>
      </c>
      <c r="RAG31" s="788" t="s">
        <v>12988</v>
      </c>
      <c r="RAH31" s="788" t="s">
        <v>12989</v>
      </c>
      <c r="RAI31" s="788" t="s">
        <v>12990</v>
      </c>
      <c r="RAJ31" s="788" t="s">
        <v>12991</v>
      </c>
      <c r="RAK31" s="788" t="s">
        <v>12992</v>
      </c>
      <c r="RAL31" s="788" t="s">
        <v>12993</v>
      </c>
      <c r="RAM31" s="788" t="s">
        <v>12994</v>
      </c>
      <c r="RAN31" s="788" t="s">
        <v>12995</v>
      </c>
      <c r="RAO31" s="788" t="s">
        <v>12996</v>
      </c>
      <c r="RAP31" s="788" t="s">
        <v>12997</v>
      </c>
      <c r="RAQ31" s="788" t="s">
        <v>12998</v>
      </c>
      <c r="RAR31" s="788" t="s">
        <v>12999</v>
      </c>
      <c r="RAS31" s="788" t="s">
        <v>13000</v>
      </c>
      <c r="RAT31" s="788" t="s">
        <v>13001</v>
      </c>
      <c r="RAU31" s="788" t="s">
        <v>13002</v>
      </c>
      <c r="RAV31" s="788" t="s">
        <v>13003</v>
      </c>
      <c r="RAW31" s="788" t="s">
        <v>13004</v>
      </c>
      <c r="RAX31" s="788" t="s">
        <v>13005</v>
      </c>
      <c r="RAY31" s="788" t="s">
        <v>13006</v>
      </c>
      <c r="RAZ31" s="788" t="s">
        <v>13007</v>
      </c>
      <c r="RBA31" s="788" t="s">
        <v>13008</v>
      </c>
      <c r="RBB31" s="788" t="s">
        <v>13009</v>
      </c>
      <c r="RBC31" s="788" t="s">
        <v>13010</v>
      </c>
      <c r="RBD31" s="788" t="s">
        <v>13011</v>
      </c>
      <c r="RBE31" s="788" t="s">
        <v>13012</v>
      </c>
      <c r="RBF31" s="788" t="s">
        <v>13013</v>
      </c>
      <c r="RBG31" s="788" t="s">
        <v>13014</v>
      </c>
      <c r="RBH31" s="788" t="s">
        <v>13015</v>
      </c>
      <c r="RBI31" s="788" t="s">
        <v>13016</v>
      </c>
      <c r="RBJ31" s="788" t="s">
        <v>13017</v>
      </c>
      <c r="RBK31" s="788" t="s">
        <v>13018</v>
      </c>
      <c r="RBL31" s="788" t="s">
        <v>13019</v>
      </c>
      <c r="RBM31" s="788" t="s">
        <v>13020</v>
      </c>
      <c r="RBN31" s="788" t="s">
        <v>13021</v>
      </c>
      <c r="RBO31" s="788" t="s">
        <v>13022</v>
      </c>
      <c r="RBP31" s="788" t="s">
        <v>13023</v>
      </c>
      <c r="RBQ31" s="788" t="s">
        <v>13024</v>
      </c>
      <c r="RBR31" s="788" t="s">
        <v>13025</v>
      </c>
      <c r="RBS31" s="788" t="s">
        <v>13026</v>
      </c>
      <c r="RBT31" s="788" t="s">
        <v>13027</v>
      </c>
      <c r="RBU31" s="788" t="s">
        <v>13028</v>
      </c>
      <c r="RBV31" s="788" t="s">
        <v>13029</v>
      </c>
      <c r="RBW31" s="788" t="s">
        <v>13030</v>
      </c>
      <c r="RBX31" s="788" t="s">
        <v>13031</v>
      </c>
      <c r="RBY31" s="788" t="s">
        <v>13032</v>
      </c>
      <c r="RBZ31" s="788" t="s">
        <v>13033</v>
      </c>
      <c r="RCA31" s="788" t="s">
        <v>13034</v>
      </c>
      <c r="RCB31" s="788" t="s">
        <v>13035</v>
      </c>
      <c r="RCC31" s="788" t="s">
        <v>13036</v>
      </c>
      <c r="RCD31" s="788" t="s">
        <v>13037</v>
      </c>
      <c r="RCE31" s="788" t="s">
        <v>13038</v>
      </c>
      <c r="RCF31" s="788" t="s">
        <v>13039</v>
      </c>
      <c r="RCG31" s="788" t="s">
        <v>13040</v>
      </c>
      <c r="RCH31" s="788" t="s">
        <v>13041</v>
      </c>
      <c r="RCI31" s="788" t="s">
        <v>13042</v>
      </c>
      <c r="RCJ31" s="788" t="s">
        <v>13043</v>
      </c>
      <c r="RCK31" s="788" t="s">
        <v>13044</v>
      </c>
      <c r="RCL31" s="788" t="s">
        <v>13045</v>
      </c>
      <c r="RCM31" s="788" t="s">
        <v>13046</v>
      </c>
      <c r="RCN31" s="788" t="s">
        <v>13047</v>
      </c>
      <c r="RCO31" s="788" t="s">
        <v>13048</v>
      </c>
      <c r="RCP31" s="788" t="s">
        <v>13049</v>
      </c>
      <c r="RCQ31" s="788" t="s">
        <v>13050</v>
      </c>
      <c r="RCR31" s="788" t="s">
        <v>13051</v>
      </c>
      <c r="RCS31" s="788" t="s">
        <v>13052</v>
      </c>
      <c r="RCT31" s="788" t="s">
        <v>13053</v>
      </c>
      <c r="RCU31" s="788" t="s">
        <v>13054</v>
      </c>
      <c r="RCV31" s="788" t="s">
        <v>13055</v>
      </c>
      <c r="RCW31" s="788" t="s">
        <v>13056</v>
      </c>
      <c r="RCX31" s="788" t="s">
        <v>13057</v>
      </c>
      <c r="RCY31" s="788" t="s">
        <v>13058</v>
      </c>
      <c r="RCZ31" s="788" t="s">
        <v>13059</v>
      </c>
      <c r="RDA31" s="788" t="s">
        <v>13060</v>
      </c>
      <c r="RDB31" s="788" t="s">
        <v>13061</v>
      </c>
      <c r="RDC31" s="788" t="s">
        <v>13062</v>
      </c>
      <c r="RDD31" s="788" t="s">
        <v>13063</v>
      </c>
      <c r="RDE31" s="788" t="s">
        <v>13064</v>
      </c>
      <c r="RDF31" s="788" t="s">
        <v>13065</v>
      </c>
      <c r="RDG31" s="788" t="s">
        <v>13066</v>
      </c>
      <c r="RDH31" s="788" t="s">
        <v>13067</v>
      </c>
      <c r="RDI31" s="788" t="s">
        <v>13068</v>
      </c>
      <c r="RDJ31" s="788" t="s">
        <v>13069</v>
      </c>
      <c r="RDK31" s="788" t="s">
        <v>13070</v>
      </c>
      <c r="RDL31" s="788" t="s">
        <v>13071</v>
      </c>
      <c r="RDM31" s="788" t="s">
        <v>13072</v>
      </c>
      <c r="RDN31" s="788" t="s">
        <v>13073</v>
      </c>
      <c r="RDO31" s="788" t="s">
        <v>13074</v>
      </c>
      <c r="RDP31" s="788" t="s">
        <v>13075</v>
      </c>
      <c r="RDQ31" s="788" t="s">
        <v>13076</v>
      </c>
      <c r="RDR31" s="788" t="s">
        <v>13077</v>
      </c>
      <c r="RDS31" s="788" t="s">
        <v>13078</v>
      </c>
      <c r="RDT31" s="788" t="s">
        <v>13079</v>
      </c>
      <c r="RDU31" s="788" t="s">
        <v>13080</v>
      </c>
      <c r="RDV31" s="788" t="s">
        <v>13081</v>
      </c>
      <c r="RDW31" s="788" t="s">
        <v>13082</v>
      </c>
      <c r="RDX31" s="788" t="s">
        <v>13083</v>
      </c>
      <c r="RDY31" s="788" t="s">
        <v>13084</v>
      </c>
      <c r="RDZ31" s="788" t="s">
        <v>13085</v>
      </c>
      <c r="REA31" s="788" t="s">
        <v>13086</v>
      </c>
      <c r="REB31" s="788" t="s">
        <v>13087</v>
      </c>
      <c r="REC31" s="788" t="s">
        <v>13088</v>
      </c>
      <c r="RED31" s="788" t="s">
        <v>13089</v>
      </c>
      <c r="REE31" s="788" t="s">
        <v>13090</v>
      </c>
      <c r="REF31" s="788" t="s">
        <v>13091</v>
      </c>
      <c r="REG31" s="788" t="s">
        <v>13092</v>
      </c>
      <c r="REH31" s="788" t="s">
        <v>13093</v>
      </c>
      <c r="REI31" s="788" t="s">
        <v>13094</v>
      </c>
      <c r="REJ31" s="788" t="s">
        <v>13095</v>
      </c>
      <c r="REK31" s="788" t="s">
        <v>13096</v>
      </c>
      <c r="REL31" s="788" t="s">
        <v>13097</v>
      </c>
      <c r="REM31" s="788" t="s">
        <v>13098</v>
      </c>
      <c r="REN31" s="788" t="s">
        <v>13099</v>
      </c>
      <c r="REO31" s="788" t="s">
        <v>13100</v>
      </c>
      <c r="REP31" s="788" t="s">
        <v>13101</v>
      </c>
      <c r="REQ31" s="788" t="s">
        <v>13102</v>
      </c>
      <c r="RER31" s="788" t="s">
        <v>13103</v>
      </c>
      <c r="RES31" s="788" t="s">
        <v>13104</v>
      </c>
      <c r="RET31" s="788" t="s">
        <v>13105</v>
      </c>
      <c r="REU31" s="788" t="s">
        <v>13106</v>
      </c>
      <c r="REV31" s="788" t="s">
        <v>13107</v>
      </c>
      <c r="REW31" s="788" t="s">
        <v>13108</v>
      </c>
      <c r="REX31" s="788" t="s">
        <v>13109</v>
      </c>
      <c r="REY31" s="788" t="s">
        <v>13110</v>
      </c>
      <c r="REZ31" s="788" t="s">
        <v>13111</v>
      </c>
      <c r="RFA31" s="788" t="s">
        <v>13112</v>
      </c>
      <c r="RFB31" s="788" t="s">
        <v>13113</v>
      </c>
      <c r="RFC31" s="788" t="s">
        <v>13114</v>
      </c>
      <c r="RFD31" s="788" t="s">
        <v>13115</v>
      </c>
      <c r="RFE31" s="788" t="s">
        <v>13116</v>
      </c>
      <c r="RFF31" s="788" t="s">
        <v>13117</v>
      </c>
      <c r="RFG31" s="788" t="s">
        <v>13118</v>
      </c>
      <c r="RFH31" s="788" t="s">
        <v>13119</v>
      </c>
      <c r="RFI31" s="788" t="s">
        <v>13120</v>
      </c>
      <c r="RFJ31" s="788" t="s">
        <v>13121</v>
      </c>
      <c r="RFK31" s="788" t="s">
        <v>13122</v>
      </c>
      <c r="RFL31" s="788" t="s">
        <v>13123</v>
      </c>
      <c r="RFM31" s="788" t="s">
        <v>13124</v>
      </c>
      <c r="RFN31" s="788" t="s">
        <v>13125</v>
      </c>
      <c r="RFO31" s="788" t="s">
        <v>13126</v>
      </c>
      <c r="RFP31" s="788" t="s">
        <v>13127</v>
      </c>
      <c r="RFQ31" s="788" t="s">
        <v>13128</v>
      </c>
      <c r="RFR31" s="788" t="s">
        <v>13129</v>
      </c>
      <c r="RFS31" s="788" t="s">
        <v>13130</v>
      </c>
      <c r="RFT31" s="788" t="s">
        <v>13131</v>
      </c>
      <c r="RFU31" s="788" t="s">
        <v>13132</v>
      </c>
      <c r="RFV31" s="788" t="s">
        <v>13133</v>
      </c>
      <c r="RFW31" s="788" t="s">
        <v>13134</v>
      </c>
      <c r="RFX31" s="788" t="s">
        <v>13135</v>
      </c>
      <c r="RFY31" s="788" t="s">
        <v>13136</v>
      </c>
      <c r="RFZ31" s="788" t="s">
        <v>13137</v>
      </c>
      <c r="RGA31" s="788" t="s">
        <v>13138</v>
      </c>
      <c r="RGB31" s="788" t="s">
        <v>13139</v>
      </c>
      <c r="RGC31" s="788" t="s">
        <v>13140</v>
      </c>
      <c r="RGD31" s="788" t="s">
        <v>13141</v>
      </c>
      <c r="RGE31" s="788" t="s">
        <v>13142</v>
      </c>
      <c r="RGF31" s="788" t="s">
        <v>13143</v>
      </c>
      <c r="RGG31" s="788" t="s">
        <v>13144</v>
      </c>
      <c r="RGH31" s="788" t="s">
        <v>13145</v>
      </c>
      <c r="RGI31" s="788" t="s">
        <v>13146</v>
      </c>
      <c r="RGJ31" s="788" t="s">
        <v>13147</v>
      </c>
      <c r="RGK31" s="788" t="s">
        <v>13148</v>
      </c>
      <c r="RGL31" s="788" t="s">
        <v>13149</v>
      </c>
      <c r="RGM31" s="788" t="s">
        <v>13150</v>
      </c>
      <c r="RGN31" s="788" t="s">
        <v>13151</v>
      </c>
      <c r="RGO31" s="788" t="s">
        <v>13152</v>
      </c>
      <c r="RGP31" s="788" t="s">
        <v>13153</v>
      </c>
      <c r="RGQ31" s="788" t="s">
        <v>13154</v>
      </c>
      <c r="RGR31" s="788" t="s">
        <v>13155</v>
      </c>
      <c r="RGS31" s="788" t="s">
        <v>13156</v>
      </c>
      <c r="RGT31" s="788" t="s">
        <v>13157</v>
      </c>
      <c r="RGU31" s="788" t="s">
        <v>13158</v>
      </c>
      <c r="RGV31" s="788" t="s">
        <v>13159</v>
      </c>
      <c r="RGW31" s="788" t="s">
        <v>13160</v>
      </c>
      <c r="RGX31" s="788" t="s">
        <v>13161</v>
      </c>
      <c r="RGY31" s="788" t="s">
        <v>13162</v>
      </c>
      <c r="RGZ31" s="788" t="s">
        <v>13163</v>
      </c>
      <c r="RHA31" s="788" t="s">
        <v>13164</v>
      </c>
      <c r="RHB31" s="788" t="s">
        <v>13165</v>
      </c>
      <c r="RHC31" s="788" t="s">
        <v>13166</v>
      </c>
      <c r="RHD31" s="788" t="s">
        <v>13167</v>
      </c>
      <c r="RHE31" s="788" t="s">
        <v>13168</v>
      </c>
      <c r="RHF31" s="788" t="s">
        <v>13169</v>
      </c>
      <c r="RHG31" s="788" t="s">
        <v>13170</v>
      </c>
      <c r="RHH31" s="788" t="s">
        <v>13171</v>
      </c>
      <c r="RHI31" s="788" t="s">
        <v>13172</v>
      </c>
      <c r="RHJ31" s="788" t="s">
        <v>13173</v>
      </c>
      <c r="RHK31" s="788" t="s">
        <v>13174</v>
      </c>
      <c r="RHL31" s="788" t="s">
        <v>13175</v>
      </c>
      <c r="RHM31" s="788" t="s">
        <v>13176</v>
      </c>
      <c r="RHN31" s="788" t="s">
        <v>13177</v>
      </c>
      <c r="RHO31" s="788" t="s">
        <v>13178</v>
      </c>
      <c r="RHP31" s="788" t="s">
        <v>13179</v>
      </c>
      <c r="RHQ31" s="788" t="s">
        <v>13180</v>
      </c>
      <c r="RHR31" s="788" t="s">
        <v>13181</v>
      </c>
      <c r="RHS31" s="788" t="s">
        <v>13182</v>
      </c>
      <c r="RHT31" s="788" t="s">
        <v>13183</v>
      </c>
      <c r="RHU31" s="788" t="s">
        <v>13184</v>
      </c>
      <c r="RHV31" s="788" t="s">
        <v>13185</v>
      </c>
      <c r="RHW31" s="788" t="s">
        <v>13186</v>
      </c>
      <c r="RHX31" s="788" t="s">
        <v>13187</v>
      </c>
      <c r="RHY31" s="788" t="s">
        <v>13188</v>
      </c>
      <c r="RHZ31" s="788" t="s">
        <v>13189</v>
      </c>
      <c r="RIA31" s="788" t="s">
        <v>13190</v>
      </c>
      <c r="RIB31" s="788" t="s">
        <v>13191</v>
      </c>
      <c r="RIC31" s="788" t="s">
        <v>13192</v>
      </c>
      <c r="RID31" s="788" t="s">
        <v>13193</v>
      </c>
      <c r="RIE31" s="788" t="s">
        <v>13194</v>
      </c>
      <c r="RIF31" s="788" t="s">
        <v>13195</v>
      </c>
      <c r="RIG31" s="788" t="s">
        <v>13196</v>
      </c>
      <c r="RIH31" s="788" t="s">
        <v>13197</v>
      </c>
      <c r="RII31" s="788" t="s">
        <v>13198</v>
      </c>
      <c r="RIJ31" s="788" t="s">
        <v>13199</v>
      </c>
      <c r="RIK31" s="788" t="s">
        <v>13200</v>
      </c>
      <c r="RIL31" s="788" t="s">
        <v>13201</v>
      </c>
      <c r="RIM31" s="788" t="s">
        <v>13202</v>
      </c>
      <c r="RIN31" s="788" t="s">
        <v>13203</v>
      </c>
      <c r="RIO31" s="788" t="s">
        <v>13204</v>
      </c>
      <c r="RIP31" s="788" t="s">
        <v>13205</v>
      </c>
      <c r="RIQ31" s="788" t="s">
        <v>13206</v>
      </c>
      <c r="RIR31" s="788" t="s">
        <v>13207</v>
      </c>
      <c r="RIS31" s="788" t="s">
        <v>13208</v>
      </c>
      <c r="RIT31" s="788" t="s">
        <v>13209</v>
      </c>
      <c r="RIU31" s="788" t="s">
        <v>13210</v>
      </c>
      <c r="RIV31" s="788" t="s">
        <v>13211</v>
      </c>
      <c r="RIW31" s="788" t="s">
        <v>13212</v>
      </c>
      <c r="RIX31" s="788" t="s">
        <v>13213</v>
      </c>
      <c r="RIY31" s="788" t="s">
        <v>13214</v>
      </c>
      <c r="RIZ31" s="788" t="s">
        <v>13215</v>
      </c>
      <c r="RJA31" s="788" t="s">
        <v>13216</v>
      </c>
      <c r="RJB31" s="788" t="s">
        <v>13217</v>
      </c>
      <c r="RJC31" s="788" t="s">
        <v>13218</v>
      </c>
      <c r="RJD31" s="788" t="s">
        <v>13219</v>
      </c>
      <c r="RJE31" s="788" t="s">
        <v>13220</v>
      </c>
      <c r="RJF31" s="788" t="s">
        <v>13221</v>
      </c>
      <c r="RJG31" s="788" t="s">
        <v>13222</v>
      </c>
      <c r="RJH31" s="788" t="s">
        <v>13223</v>
      </c>
      <c r="RJI31" s="788" t="s">
        <v>13224</v>
      </c>
      <c r="RJJ31" s="788" t="s">
        <v>13225</v>
      </c>
      <c r="RJK31" s="788" t="s">
        <v>13226</v>
      </c>
      <c r="RJL31" s="788" t="s">
        <v>13227</v>
      </c>
      <c r="RJM31" s="788" t="s">
        <v>13228</v>
      </c>
      <c r="RJN31" s="788" t="s">
        <v>13229</v>
      </c>
      <c r="RJO31" s="788" t="s">
        <v>13230</v>
      </c>
      <c r="RJP31" s="788" t="s">
        <v>13231</v>
      </c>
      <c r="RJQ31" s="788" t="s">
        <v>13232</v>
      </c>
      <c r="RJR31" s="788" t="s">
        <v>13233</v>
      </c>
      <c r="RJS31" s="788" t="s">
        <v>13234</v>
      </c>
      <c r="RJT31" s="788" t="s">
        <v>13235</v>
      </c>
      <c r="RJU31" s="788" t="s">
        <v>13236</v>
      </c>
      <c r="RJV31" s="788" t="s">
        <v>13237</v>
      </c>
      <c r="RJW31" s="788" t="s">
        <v>13238</v>
      </c>
      <c r="RJX31" s="788" t="s">
        <v>13239</v>
      </c>
      <c r="RJY31" s="788" t="s">
        <v>13240</v>
      </c>
      <c r="RJZ31" s="788" t="s">
        <v>13241</v>
      </c>
      <c r="RKA31" s="788" t="s">
        <v>13242</v>
      </c>
      <c r="RKB31" s="788" t="s">
        <v>13243</v>
      </c>
      <c r="RKC31" s="788" t="s">
        <v>13244</v>
      </c>
      <c r="RKD31" s="788" t="s">
        <v>13245</v>
      </c>
      <c r="RKE31" s="788" t="s">
        <v>13246</v>
      </c>
      <c r="RKF31" s="788" t="s">
        <v>13247</v>
      </c>
      <c r="RKG31" s="788" t="s">
        <v>13248</v>
      </c>
      <c r="RKH31" s="788" t="s">
        <v>13249</v>
      </c>
      <c r="RKI31" s="788" t="s">
        <v>13250</v>
      </c>
      <c r="RKJ31" s="788" t="s">
        <v>13251</v>
      </c>
      <c r="RKK31" s="788" t="s">
        <v>13252</v>
      </c>
      <c r="RKL31" s="788" t="s">
        <v>13253</v>
      </c>
      <c r="RKM31" s="788" t="s">
        <v>13254</v>
      </c>
      <c r="RKN31" s="788" t="s">
        <v>13255</v>
      </c>
      <c r="RKO31" s="788" t="s">
        <v>13256</v>
      </c>
      <c r="RKP31" s="788" t="s">
        <v>13257</v>
      </c>
      <c r="RKQ31" s="788" t="s">
        <v>13258</v>
      </c>
      <c r="RKR31" s="788" t="s">
        <v>13259</v>
      </c>
      <c r="RKS31" s="788" t="s">
        <v>13260</v>
      </c>
      <c r="RKT31" s="788" t="s">
        <v>13261</v>
      </c>
      <c r="RKU31" s="788" t="s">
        <v>13262</v>
      </c>
      <c r="RKV31" s="788" t="s">
        <v>13263</v>
      </c>
      <c r="RKW31" s="788" t="s">
        <v>13264</v>
      </c>
      <c r="RKX31" s="788" t="s">
        <v>13265</v>
      </c>
      <c r="RKY31" s="788" t="s">
        <v>13266</v>
      </c>
      <c r="RKZ31" s="788" t="s">
        <v>13267</v>
      </c>
      <c r="RLA31" s="788" t="s">
        <v>13268</v>
      </c>
      <c r="RLB31" s="788" t="s">
        <v>13269</v>
      </c>
      <c r="RLC31" s="788" t="s">
        <v>13270</v>
      </c>
      <c r="RLD31" s="788" t="s">
        <v>13271</v>
      </c>
      <c r="RLE31" s="788" t="s">
        <v>13272</v>
      </c>
      <c r="RLF31" s="788" t="s">
        <v>13273</v>
      </c>
      <c r="RLG31" s="788" t="s">
        <v>13274</v>
      </c>
      <c r="RLH31" s="788" t="s">
        <v>13275</v>
      </c>
      <c r="RLI31" s="788" t="s">
        <v>13276</v>
      </c>
      <c r="RLJ31" s="788" t="s">
        <v>13277</v>
      </c>
      <c r="RLK31" s="788" t="s">
        <v>13278</v>
      </c>
      <c r="RLL31" s="788" t="s">
        <v>13279</v>
      </c>
      <c r="RLM31" s="788" t="s">
        <v>13280</v>
      </c>
      <c r="RLN31" s="788" t="s">
        <v>13281</v>
      </c>
      <c r="RLO31" s="788" t="s">
        <v>13282</v>
      </c>
      <c r="RLP31" s="788" t="s">
        <v>13283</v>
      </c>
      <c r="RLQ31" s="788" t="s">
        <v>13284</v>
      </c>
      <c r="RLR31" s="788" t="s">
        <v>13285</v>
      </c>
      <c r="RLS31" s="788" t="s">
        <v>13286</v>
      </c>
      <c r="RLT31" s="788" t="s">
        <v>13287</v>
      </c>
      <c r="RLU31" s="788" t="s">
        <v>13288</v>
      </c>
      <c r="RLV31" s="788" t="s">
        <v>13289</v>
      </c>
      <c r="RLW31" s="788" t="s">
        <v>13290</v>
      </c>
      <c r="RLX31" s="788" t="s">
        <v>13291</v>
      </c>
      <c r="RLY31" s="788" t="s">
        <v>13292</v>
      </c>
      <c r="RLZ31" s="788" t="s">
        <v>13293</v>
      </c>
      <c r="RMA31" s="788" t="s">
        <v>13294</v>
      </c>
      <c r="RMB31" s="788" t="s">
        <v>13295</v>
      </c>
      <c r="RMC31" s="788" t="s">
        <v>13296</v>
      </c>
      <c r="RMD31" s="788" t="s">
        <v>13297</v>
      </c>
      <c r="RME31" s="788" t="s">
        <v>13298</v>
      </c>
      <c r="RMF31" s="788" t="s">
        <v>13299</v>
      </c>
      <c r="RMG31" s="788" t="s">
        <v>13300</v>
      </c>
      <c r="RMH31" s="788" t="s">
        <v>13301</v>
      </c>
      <c r="RMI31" s="788" t="s">
        <v>13302</v>
      </c>
      <c r="RMJ31" s="788" t="s">
        <v>13303</v>
      </c>
      <c r="RMK31" s="788" t="s">
        <v>13304</v>
      </c>
      <c r="RML31" s="788" t="s">
        <v>13305</v>
      </c>
      <c r="RMM31" s="788" t="s">
        <v>13306</v>
      </c>
      <c r="RMN31" s="788" t="s">
        <v>13307</v>
      </c>
      <c r="RMO31" s="788" t="s">
        <v>13308</v>
      </c>
      <c r="RMP31" s="788" t="s">
        <v>13309</v>
      </c>
      <c r="RMQ31" s="788" t="s">
        <v>13310</v>
      </c>
      <c r="RMR31" s="788" t="s">
        <v>13311</v>
      </c>
      <c r="RMS31" s="788" t="s">
        <v>13312</v>
      </c>
      <c r="RMT31" s="788" t="s">
        <v>13313</v>
      </c>
      <c r="RMU31" s="788" t="s">
        <v>13314</v>
      </c>
      <c r="RMV31" s="788" t="s">
        <v>13315</v>
      </c>
      <c r="RMW31" s="788" t="s">
        <v>13316</v>
      </c>
      <c r="RMX31" s="788" t="s">
        <v>13317</v>
      </c>
      <c r="RMY31" s="788" t="s">
        <v>13318</v>
      </c>
      <c r="RMZ31" s="788" t="s">
        <v>13319</v>
      </c>
      <c r="RNA31" s="788" t="s">
        <v>13320</v>
      </c>
      <c r="RNB31" s="788" t="s">
        <v>13321</v>
      </c>
      <c r="RNC31" s="788" t="s">
        <v>13322</v>
      </c>
      <c r="RND31" s="788" t="s">
        <v>13323</v>
      </c>
      <c r="RNE31" s="788" t="s">
        <v>13324</v>
      </c>
      <c r="RNF31" s="788" t="s">
        <v>13325</v>
      </c>
      <c r="RNG31" s="788" t="s">
        <v>13326</v>
      </c>
      <c r="RNH31" s="788" t="s">
        <v>13327</v>
      </c>
      <c r="RNI31" s="788" t="s">
        <v>13328</v>
      </c>
      <c r="RNJ31" s="788" t="s">
        <v>13329</v>
      </c>
      <c r="RNK31" s="788" t="s">
        <v>13330</v>
      </c>
      <c r="RNL31" s="788" t="s">
        <v>13331</v>
      </c>
      <c r="RNM31" s="788" t="s">
        <v>13332</v>
      </c>
      <c r="RNN31" s="788" t="s">
        <v>13333</v>
      </c>
      <c r="RNO31" s="788" t="s">
        <v>13334</v>
      </c>
      <c r="RNP31" s="788" t="s">
        <v>13335</v>
      </c>
      <c r="RNQ31" s="788" t="s">
        <v>13336</v>
      </c>
      <c r="RNR31" s="788" t="s">
        <v>13337</v>
      </c>
      <c r="RNS31" s="788" t="s">
        <v>13338</v>
      </c>
      <c r="RNT31" s="788" t="s">
        <v>13339</v>
      </c>
      <c r="RNU31" s="788" t="s">
        <v>13340</v>
      </c>
      <c r="RNV31" s="788" t="s">
        <v>13341</v>
      </c>
      <c r="RNW31" s="788" t="s">
        <v>13342</v>
      </c>
      <c r="RNX31" s="788" t="s">
        <v>13343</v>
      </c>
      <c r="RNY31" s="788" t="s">
        <v>13344</v>
      </c>
      <c r="RNZ31" s="788" t="s">
        <v>13345</v>
      </c>
      <c r="ROA31" s="788" t="s">
        <v>13346</v>
      </c>
      <c r="ROB31" s="788" t="s">
        <v>13347</v>
      </c>
      <c r="ROC31" s="788" t="s">
        <v>13348</v>
      </c>
      <c r="ROD31" s="788" t="s">
        <v>13349</v>
      </c>
      <c r="ROE31" s="788" t="s">
        <v>13350</v>
      </c>
      <c r="ROF31" s="788" t="s">
        <v>13351</v>
      </c>
      <c r="ROG31" s="788" t="s">
        <v>13352</v>
      </c>
      <c r="ROH31" s="788" t="s">
        <v>13353</v>
      </c>
      <c r="ROI31" s="788" t="s">
        <v>13354</v>
      </c>
      <c r="ROJ31" s="788" t="s">
        <v>13355</v>
      </c>
      <c r="ROK31" s="788" t="s">
        <v>13356</v>
      </c>
      <c r="ROL31" s="788" t="s">
        <v>13357</v>
      </c>
      <c r="ROM31" s="788" t="s">
        <v>13358</v>
      </c>
      <c r="RON31" s="788" t="s">
        <v>13359</v>
      </c>
      <c r="ROO31" s="788" t="s">
        <v>13360</v>
      </c>
      <c r="ROP31" s="788" t="s">
        <v>13361</v>
      </c>
      <c r="ROQ31" s="788" t="s">
        <v>13362</v>
      </c>
      <c r="ROR31" s="788" t="s">
        <v>13363</v>
      </c>
      <c r="ROS31" s="788" t="s">
        <v>13364</v>
      </c>
      <c r="ROT31" s="788" t="s">
        <v>13365</v>
      </c>
      <c r="ROU31" s="788" t="s">
        <v>13366</v>
      </c>
      <c r="ROV31" s="788" t="s">
        <v>13367</v>
      </c>
      <c r="ROW31" s="788" t="s">
        <v>13368</v>
      </c>
      <c r="ROX31" s="788" t="s">
        <v>13369</v>
      </c>
      <c r="ROY31" s="788" t="s">
        <v>13370</v>
      </c>
      <c r="ROZ31" s="788" t="s">
        <v>13371</v>
      </c>
      <c r="RPA31" s="788" t="s">
        <v>13372</v>
      </c>
      <c r="RPB31" s="788" t="s">
        <v>13373</v>
      </c>
      <c r="RPC31" s="788" t="s">
        <v>13374</v>
      </c>
      <c r="RPD31" s="788" t="s">
        <v>13375</v>
      </c>
      <c r="RPE31" s="788" t="s">
        <v>13376</v>
      </c>
      <c r="RPF31" s="788" t="s">
        <v>13377</v>
      </c>
      <c r="RPG31" s="788" t="s">
        <v>13378</v>
      </c>
      <c r="RPH31" s="788" t="s">
        <v>13379</v>
      </c>
      <c r="RPI31" s="788" t="s">
        <v>13380</v>
      </c>
      <c r="RPJ31" s="788" t="s">
        <v>13381</v>
      </c>
      <c r="RPK31" s="788" t="s">
        <v>13382</v>
      </c>
      <c r="RPL31" s="788" t="s">
        <v>13383</v>
      </c>
      <c r="RPM31" s="788" t="s">
        <v>13384</v>
      </c>
      <c r="RPN31" s="788" t="s">
        <v>13385</v>
      </c>
      <c r="RPO31" s="788" t="s">
        <v>13386</v>
      </c>
      <c r="RPP31" s="788" t="s">
        <v>13387</v>
      </c>
      <c r="RPQ31" s="788" t="s">
        <v>13388</v>
      </c>
      <c r="RPR31" s="788" t="s">
        <v>13389</v>
      </c>
      <c r="RPS31" s="788" t="s">
        <v>13390</v>
      </c>
      <c r="RPT31" s="788" t="s">
        <v>13391</v>
      </c>
      <c r="RPU31" s="788" t="s">
        <v>13392</v>
      </c>
      <c r="RPV31" s="788" t="s">
        <v>13393</v>
      </c>
      <c r="RPW31" s="788" t="s">
        <v>13394</v>
      </c>
      <c r="RPX31" s="788" t="s">
        <v>13395</v>
      </c>
      <c r="RPY31" s="788" t="s">
        <v>13396</v>
      </c>
      <c r="RPZ31" s="788" t="s">
        <v>13397</v>
      </c>
      <c r="RQA31" s="788" t="s">
        <v>13398</v>
      </c>
      <c r="RQB31" s="788" t="s">
        <v>13399</v>
      </c>
      <c r="RQC31" s="788" t="s">
        <v>13400</v>
      </c>
      <c r="RQD31" s="788" t="s">
        <v>13401</v>
      </c>
      <c r="RQE31" s="788" t="s">
        <v>13402</v>
      </c>
      <c r="RQF31" s="788" t="s">
        <v>13403</v>
      </c>
      <c r="RQG31" s="788" t="s">
        <v>13404</v>
      </c>
      <c r="RQH31" s="788" t="s">
        <v>13405</v>
      </c>
      <c r="RQI31" s="788" t="s">
        <v>13406</v>
      </c>
      <c r="RQJ31" s="788" t="s">
        <v>13407</v>
      </c>
      <c r="RQK31" s="788" t="s">
        <v>13408</v>
      </c>
      <c r="RQL31" s="788" t="s">
        <v>13409</v>
      </c>
      <c r="RQM31" s="788" t="s">
        <v>13410</v>
      </c>
      <c r="RQN31" s="788" t="s">
        <v>13411</v>
      </c>
      <c r="RQO31" s="788" t="s">
        <v>13412</v>
      </c>
      <c r="RQP31" s="788" t="s">
        <v>13413</v>
      </c>
      <c r="RQQ31" s="788" t="s">
        <v>13414</v>
      </c>
      <c r="RQR31" s="788" t="s">
        <v>13415</v>
      </c>
      <c r="RQS31" s="788" t="s">
        <v>13416</v>
      </c>
      <c r="RQT31" s="788" t="s">
        <v>13417</v>
      </c>
      <c r="RQU31" s="788" t="s">
        <v>13418</v>
      </c>
      <c r="RQV31" s="788" t="s">
        <v>13419</v>
      </c>
      <c r="RQW31" s="788" t="s">
        <v>13420</v>
      </c>
      <c r="RQX31" s="788" t="s">
        <v>13421</v>
      </c>
      <c r="RQY31" s="788" t="s">
        <v>13422</v>
      </c>
      <c r="RQZ31" s="788" t="s">
        <v>13423</v>
      </c>
      <c r="RRA31" s="788" t="s">
        <v>13424</v>
      </c>
      <c r="RRB31" s="788" t="s">
        <v>13425</v>
      </c>
      <c r="RRC31" s="788" t="s">
        <v>13426</v>
      </c>
      <c r="RRD31" s="788" t="s">
        <v>13427</v>
      </c>
      <c r="RRE31" s="788" t="s">
        <v>13428</v>
      </c>
      <c r="RRF31" s="788" t="s">
        <v>13429</v>
      </c>
      <c r="RRG31" s="788" t="s">
        <v>13430</v>
      </c>
      <c r="RRH31" s="788" t="s">
        <v>13431</v>
      </c>
      <c r="RRI31" s="788" t="s">
        <v>13432</v>
      </c>
      <c r="RRJ31" s="788" t="s">
        <v>13433</v>
      </c>
      <c r="RRK31" s="788" t="s">
        <v>13434</v>
      </c>
      <c r="RRL31" s="788" t="s">
        <v>13435</v>
      </c>
      <c r="RRM31" s="788" t="s">
        <v>13436</v>
      </c>
      <c r="RRN31" s="788" t="s">
        <v>13437</v>
      </c>
      <c r="RRO31" s="788" t="s">
        <v>13438</v>
      </c>
      <c r="RRP31" s="788" t="s">
        <v>13439</v>
      </c>
      <c r="RRQ31" s="788" t="s">
        <v>13440</v>
      </c>
      <c r="RRR31" s="788" t="s">
        <v>13441</v>
      </c>
      <c r="RRS31" s="788" t="s">
        <v>13442</v>
      </c>
      <c r="RRT31" s="788" t="s">
        <v>13443</v>
      </c>
      <c r="RRU31" s="788" t="s">
        <v>13444</v>
      </c>
      <c r="RRV31" s="788" t="s">
        <v>13445</v>
      </c>
      <c r="RRW31" s="788" t="s">
        <v>13446</v>
      </c>
      <c r="RRX31" s="788" t="s">
        <v>13447</v>
      </c>
      <c r="RRY31" s="788" t="s">
        <v>13448</v>
      </c>
      <c r="RRZ31" s="788" t="s">
        <v>13449</v>
      </c>
      <c r="RSA31" s="788" t="s">
        <v>13450</v>
      </c>
      <c r="RSB31" s="788" t="s">
        <v>13451</v>
      </c>
      <c r="RSC31" s="788" t="s">
        <v>13452</v>
      </c>
      <c r="RSD31" s="788" t="s">
        <v>13453</v>
      </c>
      <c r="RSE31" s="788" t="s">
        <v>13454</v>
      </c>
      <c r="RSF31" s="788" t="s">
        <v>13455</v>
      </c>
      <c r="RSG31" s="788" t="s">
        <v>13456</v>
      </c>
      <c r="RSH31" s="788" t="s">
        <v>13457</v>
      </c>
      <c r="RSI31" s="788" t="s">
        <v>13458</v>
      </c>
      <c r="RSJ31" s="788" t="s">
        <v>13459</v>
      </c>
      <c r="RSK31" s="788" t="s">
        <v>13460</v>
      </c>
      <c r="RSL31" s="788" t="s">
        <v>13461</v>
      </c>
      <c r="RSM31" s="788" t="s">
        <v>13462</v>
      </c>
      <c r="RSN31" s="788" t="s">
        <v>13463</v>
      </c>
      <c r="RSO31" s="788" t="s">
        <v>13464</v>
      </c>
      <c r="RSP31" s="788" t="s">
        <v>13465</v>
      </c>
      <c r="RSQ31" s="788" t="s">
        <v>13466</v>
      </c>
      <c r="RSR31" s="788" t="s">
        <v>13467</v>
      </c>
      <c r="RSS31" s="788" t="s">
        <v>13468</v>
      </c>
      <c r="RST31" s="788" t="s">
        <v>13469</v>
      </c>
      <c r="RSU31" s="788" t="s">
        <v>13470</v>
      </c>
      <c r="RSV31" s="788" t="s">
        <v>13471</v>
      </c>
      <c r="RSW31" s="788" t="s">
        <v>13472</v>
      </c>
      <c r="RSX31" s="788" t="s">
        <v>13473</v>
      </c>
      <c r="RSY31" s="788" t="s">
        <v>13474</v>
      </c>
      <c r="RSZ31" s="788" t="s">
        <v>13475</v>
      </c>
      <c r="RTA31" s="788" t="s">
        <v>13476</v>
      </c>
      <c r="RTB31" s="788" t="s">
        <v>13477</v>
      </c>
      <c r="RTC31" s="788" t="s">
        <v>13478</v>
      </c>
      <c r="RTD31" s="788" t="s">
        <v>13479</v>
      </c>
      <c r="RTE31" s="788" t="s">
        <v>13480</v>
      </c>
      <c r="RTF31" s="788" t="s">
        <v>13481</v>
      </c>
      <c r="RTG31" s="788" t="s">
        <v>13482</v>
      </c>
      <c r="RTH31" s="788" t="s">
        <v>13483</v>
      </c>
      <c r="RTI31" s="788" t="s">
        <v>13484</v>
      </c>
      <c r="RTJ31" s="788" t="s">
        <v>13485</v>
      </c>
      <c r="RTK31" s="788" t="s">
        <v>13486</v>
      </c>
      <c r="RTL31" s="788" t="s">
        <v>13487</v>
      </c>
      <c r="RTM31" s="788" t="s">
        <v>13488</v>
      </c>
      <c r="RTN31" s="788" t="s">
        <v>13489</v>
      </c>
      <c r="RTO31" s="788" t="s">
        <v>13490</v>
      </c>
      <c r="RTP31" s="788" t="s">
        <v>13491</v>
      </c>
      <c r="RTQ31" s="788" t="s">
        <v>13492</v>
      </c>
      <c r="RTR31" s="788" t="s">
        <v>13493</v>
      </c>
      <c r="RTS31" s="788" t="s">
        <v>13494</v>
      </c>
      <c r="RTT31" s="788" t="s">
        <v>13495</v>
      </c>
      <c r="RTU31" s="788" t="s">
        <v>13496</v>
      </c>
      <c r="RTV31" s="788" t="s">
        <v>13497</v>
      </c>
      <c r="RTW31" s="788" t="s">
        <v>13498</v>
      </c>
      <c r="RTX31" s="788" t="s">
        <v>13499</v>
      </c>
      <c r="RTY31" s="788" t="s">
        <v>13500</v>
      </c>
      <c r="RTZ31" s="788" t="s">
        <v>13501</v>
      </c>
      <c r="RUA31" s="788" t="s">
        <v>13502</v>
      </c>
      <c r="RUB31" s="788" t="s">
        <v>13503</v>
      </c>
      <c r="RUC31" s="788" t="s">
        <v>13504</v>
      </c>
      <c r="RUD31" s="788" t="s">
        <v>13505</v>
      </c>
      <c r="RUE31" s="788" t="s">
        <v>13506</v>
      </c>
      <c r="RUF31" s="788" t="s">
        <v>13507</v>
      </c>
      <c r="RUG31" s="788" t="s">
        <v>13508</v>
      </c>
      <c r="RUH31" s="788" t="s">
        <v>13509</v>
      </c>
      <c r="RUI31" s="788" t="s">
        <v>13510</v>
      </c>
      <c r="RUJ31" s="788" t="s">
        <v>13511</v>
      </c>
      <c r="RUK31" s="788" t="s">
        <v>13512</v>
      </c>
      <c r="RUL31" s="788" t="s">
        <v>13513</v>
      </c>
      <c r="RUM31" s="788" t="s">
        <v>13514</v>
      </c>
      <c r="RUN31" s="788" t="s">
        <v>13515</v>
      </c>
      <c r="RUO31" s="788" t="s">
        <v>13516</v>
      </c>
      <c r="RUP31" s="788" t="s">
        <v>13517</v>
      </c>
      <c r="RUQ31" s="788" t="s">
        <v>13518</v>
      </c>
      <c r="RUR31" s="788" t="s">
        <v>13519</v>
      </c>
      <c r="RUS31" s="788" t="s">
        <v>13520</v>
      </c>
      <c r="RUT31" s="788" t="s">
        <v>13521</v>
      </c>
      <c r="RUU31" s="788" t="s">
        <v>13522</v>
      </c>
      <c r="RUV31" s="788" t="s">
        <v>13523</v>
      </c>
      <c r="RUW31" s="788" t="s">
        <v>13524</v>
      </c>
      <c r="RUX31" s="788" t="s">
        <v>13525</v>
      </c>
      <c r="RUY31" s="788" t="s">
        <v>13526</v>
      </c>
      <c r="RUZ31" s="788" t="s">
        <v>13527</v>
      </c>
      <c r="RVA31" s="788" t="s">
        <v>13528</v>
      </c>
      <c r="RVB31" s="788" t="s">
        <v>13529</v>
      </c>
      <c r="RVC31" s="788" t="s">
        <v>13530</v>
      </c>
      <c r="RVD31" s="788" t="s">
        <v>13531</v>
      </c>
      <c r="RVE31" s="788" t="s">
        <v>13532</v>
      </c>
      <c r="RVF31" s="788" t="s">
        <v>13533</v>
      </c>
      <c r="RVG31" s="788" t="s">
        <v>13534</v>
      </c>
      <c r="RVH31" s="788" t="s">
        <v>13535</v>
      </c>
      <c r="RVI31" s="788" t="s">
        <v>13536</v>
      </c>
      <c r="RVJ31" s="788" t="s">
        <v>13537</v>
      </c>
      <c r="RVK31" s="788" t="s">
        <v>13538</v>
      </c>
      <c r="RVL31" s="788" t="s">
        <v>13539</v>
      </c>
      <c r="RVM31" s="788" t="s">
        <v>13540</v>
      </c>
      <c r="RVN31" s="788" t="s">
        <v>13541</v>
      </c>
      <c r="RVO31" s="788" t="s">
        <v>13542</v>
      </c>
      <c r="RVP31" s="788" t="s">
        <v>13543</v>
      </c>
      <c r="RVQ31" s="788" t="s">
        <v>13544</v>
      </c>
      <c r="RVR31" s="788" t="s">
        <v>13545</v>
      </c>
      <c r="RVS31" s="788" t="s">
        <v>13546</v>
      </c>
      <c r="RVT31" s="788" t="s">
        <v>13547</v>
      </c>
      <c r="RVU31" s="788" t="s">
        <v>13548</v>
      </c>
      <c r="RVV31" s="788" t="s">
        <v>13549</v>
      </c>
      <c r="RVW31" s="788" t="s">
        <v>13550</v>
      </c>
      <c r="RVX31" s="788" t="s">
        <v>13551</v>
      </c>
      <c r="RVY31" s="788" t="s">
        <v>13552</v>
      </c>
      <c r="RVZ31" s="788" t="s">
        <v>13553</v>
      </c>
      <c r="RWA31" s="788" t="s">
        <v>13554</v>
      </c>
      <c r="RWB31" s="788" t="s">
        <v>13555</v>
      </c>
      <c r="RWC31" s="788" t="s">
        <v>13556</v>
      </c>
      <c r="RWD31" s="788" t="s">
        <v>13557</v>
      </c>
      <c r="RWE31" s="788" t="s">
        <v>13558</v>
      </c>
      <c r="RWF31" s="788" t="s">
        <v>13559</v>
      </c>
      <c r="RWG31" s="788" t="s">
        <v>13560</v>
      </c>
      <c r="RWH31" s="788" t="s">
        <v>13561</v>
      </c>
      <c r="RWI31" s="788" t="s">
        <v>13562</v>
      </c>
      <c r="RWJ31" s="788" t="s">
        <v>13563</v>
      </c>
      <c r="RWK31" s="788" t="s">
        <v>13564</v>
      </c>
      <c r="RWL31" s="788" t="s">
        <v>13565</v>
      </c>
      <c r="RWM31" s="788" t="s">
        <v>13566</v>
      </c>
      <c r="RWN31" s="788" t="s">
        <v>13567</v>
      </c>
      <c r="RWO31" s="788" t="s">
        <v>13568</v>
      </c>
      <c r="RWP31" s="788" t="s">
        <v>13569</v>
      </c>
      <c r="RWQ31" s="788" t="s">
        <v>13570</v>
      </c>
      <c r="RWR31" s="788" t="s">
        <v>13571</v>
      </c>
      <c r="RWS31" s="788" t="s">
        <v>13572</v>
      </c>
      <c r="RWT31" s="788" t="s">
        <v>13573</v>
      </c>
      <c r="RWU31" s="788" t="s">
        <v>13574</v>
      </c>
      <c r="RWV31" s="788" t="s">
        <v>13575</v>
      </c>
      <c r="RWW31" s="788" t="s">
        <v>13576</v>
      </c>
      <c r="RWX31" s="788" t="s">
        <v>13577</v>
      </c>
      <c r="RWY31" s="788" t="s">
        <v>13578</v>
      </c>
      <c r="RWZ31" s="788" t="s">
        <v>13579</v>
      </c>
      <c r="RXA31" s="788" t="s">
        <v>13580</v>
      </c>
      <c r="RXB31" s="788" t="s">
        <v>13581</v>
      </c>
      <c r="RXC31" s="788" t="s">
        <v>13582</v>
      </c>
      <c r="RXD31" s="788" t="s">
        <v>13583</v>
      </c>
      <c r="RXE31" s="788" t="s">
        <v>13584</v>
      </c>
      <c r="RXF31" s="788" t="s">
        <v>13585</v>
      </c>
      <c r="RXG31" s="788" t="s">
        <v>13586</v>
      </c>
      <c r="RXH31" s="788" t="s">
        <v>13587</v>
      </c>
      <c r="RXI31" s="788" t="s">
        <v>13588</v>
      </c>
      <c r="RXJ31" s="788" t="s">
        <v>13589</v>
      </c>
      <c r="RXK31" s="788" t="s">
        <v>13590</v>
      </c>
      <c r="RXL31" s="788" t="s">
        <v>13591</v>
      </c>
      <c r="RXM31" s="788" t="s">
        <v>13592</v>
      </c>
      <c r="RXN31" s="788" t="s">
        <v>13593</v>
      </c>
      <c r="RXO31" s="788" t="s">
        <v>13594</v>
      </c>
      <c r="RXP31" s="788" t="s">
        <v>13595</v>
      </c>
      <c r="RXQ31" s="788" t="s">
        <v>13596</v>
      </c>
      <c r="RXR31" s="788" t="s">
        <v>13597</v>
      </c>
      <c r="RXS31" s="788" t="s">
        <v>13598</v>
      </c>
      <c r="RXT31" s="788" t="s">
        <v>13599</v>
      </c>
      <c r="RXU31" s="788" t="s">
        <v>13600</v>
      </c>
      <c r="RXV31" s="788" t="s">
        <v>13601</v>
      </c>
      <c r="RXW31" s="788" t="s">
        <v>13602</v>
      </c>
      <c r="RXX31" s="788" t="s">
        <v>13603</v>
      </c>
      <c r="RXY31" s="788" t="s">
        <v>13604</v>
      </c>
      <c r="RXZ31" s="788" t="s">
        <v>13605</v>
      </c>
      <c r="RYA31" s="788" t="s">
        <v>13606</v>
      </c>
      <c r="RYB31" s="788" t="s">
        <v>13607</v>
      </c>
      <c r="RYC31" s="788" t="s">
        <v>13608</v>
      </c>
      <c r="RYD31" s="788" t="s">
        <v>13609</v>
      </c>
      <c r="RYE31" s="788" t="s">
        <v>13610</v>
      </c>
      <c r="RYF31" s="788" t="s">
        <v>13611</v>
      </c>
      <c r="RYG31" s="788" t="s">
        <v>13612</v>
      </c>
      <c r="RYH31" s="788" t="s">
        <v>13613</v>
      </c>
      <c r="RYI31" s="788" t="s">
        <v>13614</v>
      </c>
      <c r="RYJ31" s="788" t="s">
        <v>13615</v>
      </c>
      <c r="RYK31" s="788" t="s">
        <v>13616</v>
      </c>
      <c r="RYL31" s="788" t="s">
        <v>13617</v>
      </c>
      <c r="RYM31" s="788" t="s">
        <v>13618</v>
      </c>
      <c r="RYN31" s="788" t="s">
        <v>13619</v>
      </c>
      <c r="RYO31" s="788" t="s">
        <v>13620</v>
      </c>
      <c r="RYP31" s="788" t="s">
        <v>13621</v>
      </c>
      <c r="RYQ31" s="788" t="s">
        <v>13622</v>
      </c>
      <c r="RYR31" s="788" t="s">
        <v>13623</v>
      </c>
      <c r="RYS31" s="788" t="s">
        <v>13624</v>
      </c>
      <c r="RYT31" s="788" t="s">
        <v>13625</v>
      </c>
      <c r="RYU31" s="788" t="s">
        <v>13626</v>
      </c>
      <c r="RYV31" s="788" t="s">
        <v>13627</v>
      </c>
      <c r="RYW31" s="788" t="s">
        <v>13628</v>
      </c>
      <c r="RYX31" s="788" t="s">
        <v>13629</v>
      </c>
      <c r="RYY31" s="788" t="s">
        <v>13630</v>
      </c>
      <c r="RYZ31" s="788" t="s">
        <v>13631</v>
      </c>
      <c r="RZA31" s="788" t="s">
        <v>13632</v>
      </c>
      <c r="RZB31" s="788" t="s">
        <v>13633</v>
      </c>
      <c r="RZC31" s="788" t="s">
        <v>13634</v>
      </c>
      <c r="RZD31" s="788" t="s">
        <v>13635</v>
      </c>
      <c r="RZE31" s="788" t="s">
        <v>13636</v>
      </c>
      <c r="RZF31" s="788" t="s">
        <v>13637</v>
      </c>
      <c r="RZG31" s="788" t="s">
        <v>13638</v>
      </c>
      <c r="RZH31" s="788" t="s">
        <v>13639</v>
      </c>
      <c r="RZI31" s="788" t="s">
        <v>13640</v>
      </c>
      <c r="RZJ31" s="788" t="s">
        <v>13641</v>
      </c>
      <c r="RZK31" s="788" t="s">
        <v>13642</v>
      </c>
      <c r="RZL31" s="788" t="s">
        <v>13643</v>
      </c>
      <c r="RZM31" s="788" t="s">
        <v>13644</v>
      </c>
      <c r="RZN31" s="788" t="s">
        <v>13645</v>
      </c>
      <c r="RZO31" s="788" t="s">
        <v>13646</v>
      </c>
      <c r="RZP31" s="788" t="s">
        <v>13647</v>
      </c>
      <c r="RZQ31" s="788" t="s">
        <v>13648</v>
      </c>
      <c r="RZR31" s="788" t="s">
        <v>13649</v>
      </c>
      <c r="RZS31" s="788" t="s">
        <v>13650</v>
      </c>
      <c r="RZT31" s="788" t="s">
        <v>13651</v>
      </c>
      <c r="RZU31" s="788" t="s">
        <v>13652</v>
      </c>
      <c r="RZV31" s="788" t="s">
        <v>13653</v>
      </c>
      <c r="RZW31" s="788" t="s">
        <v>13654</v>
      </c>
      <c r="RZX31" s="788" t="s">
        <v>13655</v>
      </c>
      <c r="RZY31" s="788" t="s">
        <v>13656</v>
      </c>
      <c r="RZZ31" s="788" t="s">
        <v>13657</v>
      </c>
      <c r="SAA31" s="788" t="s">
        <v>13658</v>
      </c>
      <c r="SAB31" s="788" t="s">
        <v>13659</v>
      </c>
      <c r="SAC31" s="788" t="s">
        <v>13660</v>
      </c>
      <c r="SAD31" s="788" t="s">
        <v>13661</v>
      </c>
      <c r="SAE31" s="788" t="s">
        <v>13662</v>
      </c>
      <c r="SAF31" s="788" t="s">
        <v>13663</v>
      </c>
      <c r="SAG31" s="788" t="s">
        <v>13664</v>
      </c>
      <c r="SAH31" s="788" t="s">
        <v>13665</v>
      </c>
      <c r="SAI31" s="788" t="s">
        <v>13666</v>
      </c>
      <c r="SAJ31" s="788" t="s">
        <v>13667</v>
      </c>
      <c r="SAK31" s="788" t="s">
        <v>13668</v>
      </c>
      <c r="SAL31" s="788" t="s">
        <v>13669</v>
      </c>
      <c r="SAM31" s="788" t="s">
        <v>13670</v>
      </c>
      <c r="SAN31" s="788" t="s">
        <v>13671</v>
      </c>
      <c r="SAO31" s="788" t="s">
        <v>13672</v>
      </c>
      <c r="SAP31" s="788" t="s">
        <v>13673</v>
      </c>
      <c r="SAQ31" s="788" t="s">
        <v>13674</v>
      </c>
      <c r="SAR31" s="788" t="s">
        <v>13675</v>
      </c>
      <c r="SAS31" s="788" t="s">
        <v>13676</v>
      </c>
      <c r="SAT31" s="788" t="s">
        <v>13677</v>
      </c>
      <c r="SAU31" s="788" t="s">
        <v>13678</v>
      </c>
      <c r="SAV31" s="788" t="s">
        <v>13679</v>
      </c>
      <c r="SAW31" s="788" t="s">
        <v>13680</v>
      </c>
      <c r="SAX31" s="788" t="s">
        <v>13681</v>
      </c>
      <c r="SAY31" s="788" t="s">
        <v>13682</v>
      </c>
      <c r="SAZ31" s="788" t="s">
        <v>13683</v>
      </c>
      <c r="SBA31" s="788" t="s">
        <v>13684</v>
      </c>
      <c r="SBB31" s="788" t="s">
        <v>13685</v>
      </c>
      <c r="SBC31" s="788" t="s">
        <v>13686</v>
      </c>
      <c r="SBD31" s="788" t="s">
        <v>13687</v>
      </c>
      <c r="SBE31" s="788" t="s">
        <v>13688</v>
      </c>
      <c r="SBF31" s="788" t="s">
        <v>13689</v>
      </c>
      <c r="SBG31" s="788" t="s">
        <v>13690</v>
      </c>
      <c r="SBH31" s="788" t="s">
        <v>13691</v>
      </c>
      <c r="SBI31" s="788" t="s">
        <v>13692</v>
      </c>
      <c r="SBJ31" s="788" t="s">
        <v>13693</v>
      </c>
      <c r="SBK31" s="788" t="s">
        <v>13694</v>
      </c>
      <c r="SBL31" s="788" t="s">
        <v>13695</v>
      </c>
      <c r="SBM31" s="788" t="s">
        <v>13696</v>
      </c>
      <c r="SBN31" s="788" t="s">
        <v>13697</v>
      </c>
      <c r="SBO31" s="788" t="s">
        <v>13698</v>
      </c>
      <c r="SBP31" s="788" t="s">
        <v>13699</v>
      </c>
      <c r="SBQ31" s="788" t="s">
        <v>13700</v>
      </c>
      <c r="SBR31" s="788" t="s">
        <v>13701</v>
      </c>
      <c r="SBS31" s="788" t="s">
        <v>13702</v>
      </c>
      <c r="SBT31" s="788" t="s">
        <v>13703</v>
      </c>
      <c r="SBU31" s="788" t="s">
        <v>13704</v>
      </c>
      <c r="SBV31" s="788" t="s">
        <v>13705</v>
      </c>
      <c r="SBW31" s="788" t="s">
        <v>13706</v>
      </c>
      <c r="SBX31" s="788" t="s">
        <v>13707</v>
      </c>
      <c r="SBY31" s="788" t="s">
        <v>13708</v>
      </c>
      <c r="SBZ31" s="788" t="s">
        <v>13709</v>
      </c>
      <c r="SCA31" s="788" t="s">
        <v>13710</v>
      </c>
      <c r="SCB31" s="788" t="s">
        <v>13711</v>
      </c>
      <c r="SCC31" s="788" t="s">
        <v>13712</v>
      </c>
      <c r="SCD31" s="788" t="s">
        <v>13713</v>
      </c>
      <c r="SCE31" s="788" t="s">
        <v>13714</v>
      </c>
      <c r="SCF31" s="788" t="s">
        <v>13715</v>
      </c>
      <c r="SCG31" s="788" t="s">
        <v>13716</v>
      </c>
      <c r="SCH31" s="788" t="s">
        <v>13717</v>
      </c>
      <c r="SCI31" s="788" t="s">
        <v>13718</v>
      </c>
      <c r="SCJ31" s="788" t="s">
        <v>13719</v>
      </c>
      <c r="SCK31" s="788" t="s">
        <v>13720</v>
      </c>
      <c r="SCL31" s="788" t="s">
        <v>13721</v>
      </c>
      <c r="SCM31" s="788" t="s">
        <v>13722</v>
      </c>
      <c r="SCN31" s="788" t="s">
        <v>13723</v>
      </c>
      <c r="SCO31" s="788" t="s">
        <v>13724</v>
      </c>
      <c r="SCP31" s="788" t="s">
        <v>13725</v>
      </c>
      <c r="SCQ31" s="788" t="s">
        <v>13726</v>
      </c>
      <c r="SCR31" s="788" t="s">
        <v>13727</v>
      </c>
      <c r="SCS31" s="788" t="s">
        <v>13728</v>
      </c>
      <c r="SCT31" s="788" t="s">
        <v>13729</v>
      </c>
      <c r="SCU31" s="788" t="s">
        <v>13730</v>
      </c>
      <c r="SCV31" s="788" t="s">
        <v>13731</v>
      </c>
      <c r="SCW31" s="788" t="s">
        <v>13732</v>
      </c>
      <c r="SCX31" s="788" t="s">
        <v>13733</v>
      </c>
      <c r="SCY31" s="788" t="s">
        <v>13734</v>
      </c>
      <c r="SCZ31" s="788" t="s">
        <v>13735</v>
      </c>
      <c r="SDA31" s="788" t="s">
        <v>13736</v>
      </c>
      <c r="SDB31" s="788" t="s">
        <v>13737</v>
      </c>
      <c r="SDC31" s="788" t="s">
        <v>13738</v>
      </c>
      <c r="SDD31" s="788" t="s">
        <v>13739</v>
      </c>
      <c r="SDE31" s="788" t="s">
        <v>13740</v>
      </c>
      <c r="SDF31" s="788" t="s">
        <v>13741</v>
      </c>
      <c r="SDG31" s="788" t="s">
        <v>13742</v>
      </c>
      <c r="SDH31" s="788" t="s">
        <v>13743</v>
      </c>
      <c r="SDI31" s="788" t="s">
        <v>13744</v>
      </c>
      <c r="SDJ31" s="788" t="s">
        <v>13745</v>
      </c>
      <c r="SDK31" s="788" t="s">
        <v>13746</v>
      </c>
      <c r="SDL31" s="788" t="s">
        <v>13747</v>
      </c>
      <c r="SDM31" s="788" t="s">
        <v>13748</v>
      </c>
      <c r="SDN31" s="788" t="s">
        <v>13749</v>
      </c>
      <c r="SDO31" s="788" t="s">
        <v>13750</v>
      </c>
      <c r="SDP31" s="788" t="s">
        <v>13751</v>
      </c>
      <c r="SDQ31" s="788" t="s">
        <v>13752</v>
      </c>
      <c r="SDR31" s="788" t="s">
        <v>13753</v>
      </c>
      <c r="SDS31" s="788" t="s">
        <v>13754</v>
      </c>
      <c r="SDT31" s="788" t="s">
        <v>13755</v>
      </c>
      <c r="SDU31" s="788" t="s">
        <v>13756</v>
      </c>
      <c r="SDV31" s="788" t="s">
        <v>13757</v>
      </c>
      <c r="SDW31" s="788" t="s">
        <v>13758</v>
      </c>
      <c r="SDX31" s="788" t="s">
        <v>13759</v>
      </c>
      <c r="SDY31" s="788" t="s">
        <v>13760</v>
      </c>
      <c r="SDZ31" s="788" t="s">
        <v>13761</v>
      </c>
      <c r="SEA31" s="788" t="s">
        <v>13762</v>
      </c>
      <c r="SEB31" s="788" t="s">
        <v>13763</v>
      </c>
      <c r="SEC31" s="788" t="s">
        <v>13764</v>
      </c>
      <c r="SED31" s="788" t="s">
        <v>13765</v>
      </c>
      <c r="SEE31" s="788" t="s">
        <v>13766</v>
      </c>
      <c r="SEF31" s="788" t="s">
        <v>13767</v>
      </c>
      <c r="SEG31" s="788" t="s">
        <v>13768</v>
      </c>
      <c r="SEH31" s="788" t="s">
        <v>13769</v>
      </c>
      <c r="SEI31" s="788" t="s">
        <v>13770</v>
      </c>
      <c r="SEJ31" s="788" t="s">
        <v>13771</v>
      </c>
      <c r="SEK31" s="788" t="s">
        <v>13772</v>
      </c>
      <c r="SEL31" s="788" t="s">
        <v>13773</v>
      </c>
      <c r="SEM31" s="788" t="s">
        <v>13774</v>
      </c>
      <c r="SEN31" s="788" t="s">
        <v>13775</v>
      </c>
      <c r="SEO31" s="788" t="s">
        <v>13776</v>
      </c>
      <c r="SEP31" s="788" t="s">
        <v>13777</v>
      </c>
      <c r="SEQ31" s="788" t="s">
        <v>13778</v>
      </c>
      <c r="SER31" s="788" t="s">
        <v>13779</v>
      </c>
      <c r="SES31" s="788" t="s">
        <v>13780</v>
      </c>
      <c r="SET31" s="788" t="s">
        <v>13781</v>
      </c>
      <c r="SEU31" s="788" t="s">
        <v>13782</v>
      </c>
      <c r="SEV31" s="788" t="s">
        <v>13783</v>
      </c>
      <c r="SEW31" s="788" t="s">
        <v>13784</v>
      </c>
      <c r="SEX31" s="788" t="s">
        <v>13785</v>
      </c>
      <c r="SEY31" s="788" t="s">
        <v>13786</v>
      </c>
      <c r="SEZ31" s="788" t="s">
        <v>13787</v>
      </c>
      <c r="SFA31" s="788" t="s">
        <v>13788</v>
      </c>
      <c r="SFB31" s="788" t="s">
        <v>13789</v>
      </c>
      <c r="SFC31" s="788" t="s">
        <v>13790</v>
      </c>
      <c r="SFD31" s="788" t="s">
        <v>13791</v>
      </c>
      <c r="SFE31" s="788" t="s">
        <v>13792</v>
      </c>
      <c r="SFF31" s="788" t="s">
        <v>13793</v>
      </c>
      <c r="SFG31" s="788" t="s">
        <v>13794</v>
      </c>
      <c r="SFH31" s="788" t="s">
        <v>13795</v>
      </c>
      <c r="SFI31" s="788" t="s">
        <v>13796</v>
      </c>
      <c r="SFJ31" s="788" t="s">
        <v>13797</v>
      </c>
      <c r="SFK31" s="788" t="s">
        <v>13798</v>
      </c>
      <c r="SFL31" s="788" t="s">
        <v>13799</v>
      </c>
      <c r="SFM31" s="788" t="s">
        <v>13800</v>
      </c>
      <c r="SFN31" s="788" t="s">
        <v>13801</v>
      </c>
      <c r="SFO31" s="788" t="s">
        <v>13802</v>
      </c>
      <c r="SFP31" s="788" t="s">
        <v>13803</v>
      </c>
      <c r="SFQ31" s="788" t="s">
        <v>13804</v>
      </c>
      <c r="SFR31" s="788" t="s">
        <v>13805</v>
      </c>
      <c r="SFS31" s="788" t="s">
        <v>13806</v>
      </c>
      <c r="SFT31" s="788" t="s">
        <v>13807</v>
      </c>
      <c r="SFU31" s="788" t="s">
        <v>13808</v>
      </c>
      <c r="SFV31" s="788" t="s">
        <v>13809</v>
      </c>
      <c r="SFW31" s="788" t="s">
        <v>13810</v>
      </c>
      <c r="SFX31" s="788" t="s">
        <v>13811</v>
      </c>
      <c r="SFY31" s="788" t="s">
        <v>13812</v>
      </c>
      <c r="SFZ31" s="788" t="s">
        <v>13813</v>
      </c>
      <c r="SGA31" s="788" t="s">
        <v>13814</v>
      </c>
      <c r="SGB31" s="788" t="s">
        <v>13815</v>
      </c>
      <c r="SGC31" s="788" t="s">
        <v>13816</v>
      </c>
      <c r="SGD31" s="788" t="s">
        <v>13817</v>
      </c>
      <c r="SGE31" s="788" t="s">
        <v>13818</v>
      </c>
      <c r="SGF31" s="788" t="s">
        <v>13819</v>
      </c>
      <c r="SGG31" s="788" t="s">
        <v>13820</v>
      </c>
      <c r="SGH31" s="788" t="s">
        <v>13821</v>
      </c>
      <c r="SGI31" s="788" t="s">
        <v>13822</v>
      </c>
      <c r="SGJ31" s="788" t="s">
        <v>13823</v>
      </c>
      <c r="SGK31" s="788" t="s">
        <v>13824</v>
      </c>
      <c r="SGL31" s="788" t="s">
        <v>13825</v>
      </c>
      <c r="SGM31" s="788" t="s">
        <v>13826</v>
      </c>
      <c r="SGN31" s="788" t="s">
        <v>13827</v>
      </c>
      <c r="SGO31" s="788" t="s">
        <v>13828</v>
      </c>
      <c r="SGP31" s="788" t="s">
        <v>13829</v>
      </c>
      <c r="SGQ31" s="788" t="s">
        <v>13830</v>
      </c>
      <c r="SGR31" s="788" t="s">
        <v>13831</v>
      </c>
      <c r="SGS31" s="788" t="s">
        <v>13832</v>
      </c>
      <c r="SGT31" s="788" t="s">
        <v>13833</v>
      </c>
      <c r="SGU31" s="788" t="s">
        <v>13834</v>
      </c>
      <c r="SGV31" s="788" t="s">
        <v>13835</v>
      </c>
      <c r="SGW31" s="788" t="s">
        <v>13836</v>
      </c>
      <c r="SGX31" s="788" t="s">
        <v>13837</v>
      </c>
      <c r="SGY31" s="788" t="s">
        <v>13838</v>
      </c>
      <c r="SGZ31" s="788" t="s">
        <v>13839</v>
      </c>
      <c r="SHA31" s="788" t="s">
        <v>13840</v>
      </c>
      <c r="SHB31" s="788" t="s">
        <v>13841</v>
      </c>
      <c r="SHC31" s="788" t="s">
        <v>13842</v>
      </c>
      <c r="SHD31" s="788" t="s">
        <v>13843</v>
      </c>
      <c r="SHE31" s="788" t="s">
        <v>13844</v>
      </c>
      <c r="SHF31" s="788" t="s">
        <v>13845</v>
      </c>
      <c r="SHG31" s="788" t="s">
        <v>13846</v>
      </c>
      <c r="SHH31" s="788" t="s">
        <v>13847</v>
      </c>
      <c r="SHI31" s="788" t="s">
        <v>13848</v>
      </c>
      <c r="SHJ31" s="788" t="s">
        <v>13849</v>
      </c>
      <c r="SHK31" s="788" t="s">
        <v>13850</v>
      </c>
      <c r="SHL31" s="788" t="s">
        <v>13851</v>
      </c>
      <c r="SHM31" s="788" t="s">
        <v>13852</v>
      </c>
      <c r="SHN31" s="788" t="s">
        <v>13853</v>
      </c>
      <c r="SHO31" s="788" t="s">
        <v>13854</v>
      </c>
      <c r="SHP31" s="788" t="s">
        <v>13855</v>
      </c>
      <c r="SHQ31" s="788" t="s">
        <v>13856</v>
      </c>
      <c r="SHR31" s="788" t="s">
        <v>13857</v>
      </c>
      <c r="SHS31" s="788" t="s">
        <v>13858</v>
      </c>
      <c r="SHT31" s="788" t="s">
        <v>13859</v>
      </c>
      <c r="SHU31" s="788" t="s">
        <v>13860</v>
      </c>
      <c r="SHV31" s="788" t="s">
        <v>13861</v>
      </c>
      <c r="SHW31" s="788" t="s">
        <v>13862</v>
      </c>
      <c r="SHX31" s="788" t="s">
        <v>13863</v>
      </c>
      <c r="SHY31" s="788" t="s">
        <v>13864</v>
      </c>
      <c r="SHZ31" s="788" t="s">
        <v>13865</v>
      </c>
      <c r="SIA31" s="788" t="s">
        <v>13866</v>
      </c>
      <c r="SIB31" s="788" t="s">
        <v>13867</v>
      </c>
      <c r="SIC31" s="788" t="s">
        <v>13868</v>
      </c>
      <c r="SID31" s="788" t="s">
        <v>13869</v>
      </c>
      <c r="SIE31" s="788" t="s">
        <v>13870</v>
      </c>
      <c r="SIF31" s="788" t="s">
        <v>13871</v>
      </c>
      <c r="SIG31" s="788" t="s">
        <v>13872</v>
      </c>
      <c r="SIH31" s="788" t="s">
        <v>13873</v>
      </c>
      <c r="SII31" s="788" t="s">
        <v>13874</v>
      </c>
      <c r="SIJ31" s="788" t="s">
        <v>13875</v>
      </c>
      <c r="SIK31" s="788" t="s">
        <v>13876</v>
      </c>
      <c r="SIL31" s="788" t="s">
        <v>13877</v>
      </c>
      <c r="SIM31" s="788" t="s">
        <v>13878</v>
      </c>
      <c r="SIN31" s="788" t="s">
        <v>13879</v>
      </c>
      <c r="SIO31" s="788" t="s">
        <v>13880</v>
      </c>
      <c r="SIP31" s="788" t="s">
        <v>13881</v>
      </c>
      <c r="SIQ31" s="788" t="s">
        <v>13882</v>
      </c>
      <c r="SIR31" s="788" t="s">
        <v>13883</v>
      </c>
      <c r="SIS31" s="788" t="s">
        <v>13884</v>
      </c>
      <c r="SIT31" s="788" t="s">
        <v>13885</v>
      </c>
      <c r="SIU31" s="788" t="s">
        <v>13886</v>
      </c>
      <c r="SIV31" s="788" t="s">
        <v>13887</v>
      </c>
      <c r="SIW31" s="788" t="s">
        <v>13888</v>
      </c>
      <c r="SIX31" s="788" t="s">
        <v>13889</v>
      </c>
      <c r="SIY31" s="788" t="s">
        <v>13890</v>
      </c>
      <c r="SIZ31" s="788" t="s">
        <v>13891</v>
      </c>
      <c r="SJA31" s="788" t="s">
        <v>13892</v>
      </c>
      <c r="SJB31" s="788" t="s">
        <v>13893</v>
      </c>
      <c r="SJC31" s="788" t="s">
        <v>13894</v>
      </c>
      <c r="SJD31" s="788" t="s">
        <v>13895</v>
      </c>
      <c r="SJE31" s="788" t="s">
        <v>13896</v>
      </c>
      <c r="SJF31" s="788" t="s">
        <v>13897</v>
      </c>
      <c r="SJG31" s="788" t="s">
        <v>13898</v>
      </c>
      <c r="SJH31" s="788" t="s">
        <v>13899</v>
      </c>
      <c r="SJI31" s="788" t="s">
        <v>13900</v>
      </c>
      <c r="SJJ31" s="788" t="s">
        <v>13901</v>
      </c>
      <c r="SJK31" s="788" t="s">
        <v>13902</v>
      </c>
      <c r="SJL31" s="788" t="s">
        <v>13903</v>
      </c>
      <c r="SJM31" s="788" t="s">
        <v>13904</v>
      </c>
      <c r="SJN31" s="788" t="s">
        <v>13905</v>
      </c>
      <c r="SJO31" s="788" t="s">
        <v>13906</v>
      </c>
      <c r="SJP31" s="788" t="s">
        <v>13907</v>
      </c>
      <c r="SJQ31" s="788" t="s">
        <v>13908</v>
      </c>
      <c r="SJR31" s="788" t="s">
        <v>13909</v>
      </c>
      <c r="SJS31" s="788" t="s">
        <v>13910</v>
      </c>
      <c r="SJT31" s="788" t="s">
        <v>13911</v>
      </c>
      <c r="SJU31" s="788" t="s">
        <v>13912</v>
      </c>
      <c r="SJV31" s="788" t="s">
        <v>13913</v>
      </c>
      <c r="SJW31" s="788" t="s">
        <v>13914</v>
      </c>
      <c r="SJX31" s="788" t="s">
        <v>13915</v>
      </c>
      <c r="SJY31" s="788" t="s">
        <v>13916</v>
      </c>
      <c r="SJZ31" s="788" t="s">
        <v>13917</v>
      </c>
      <c r="SKA31" s="788" t="s">
        <v>13918</v>
      </c>
      <c r="SKB31" s="788" t="s">
        <v>13919</v>
      </c>
      <c r="SKC31" s="788" t="s">
        <v>13920</v>
      </c>
      <c r="SKD31" s="788" t="s">
        <v>13921</v>
      </c>
      <c r="SKE31" s="788" t="s">
        <v>13922</v>
      </c>
      <c r="SKF31" s="788" t="s">
        <v>13923</v>
      </c>
      <c r="SKG31" s="788" t="s">
        <v>13924</v>
      </c>
      <c r="SKH31" s="788" t="s">
        <v>13925</v>
      </c>
      <c r="SKI31" s="788" t="s">
        <v>13926</v>
      </c>
      <c r="SKJ31" s="788" t="s">
        <v>13927</v>
      </c>
      <c r="SKK31" s="788" t="s">
        <v>13928</v>
      </c>
      <c r="SKL31" s="788" t="s">
        <v>13929</v>
      </c>
      <c r="SKM31" s="788" t="s">
        <v>13930</v>
      </c>
      <c r="SKN31" s="788" t="s">
        <v>13931</v>
      </c>
      <c r="SKO31" s="788" t="s">
        <v>13932</v>
      </c>
      <c r="SKP31" s="788" t="s">
        <v>13933</v>
      </c>
      <c r="SKQ31" s="788" t="s">
        <v>13934</v>
      </c>
      <c r="SKR31" s="788" t="s">
        <v>13935</v>
      </c>
      <c r="SKS31" s="788" t="s">
        <v>13936</v>
      </c>
      <c r="SKT31" s="788" t="s">
        <v>13937</v>
      </c>
      <c r="SKU31" s="788" t="s">
        <v>13938</v>
      </c>
      <c r="SKV31" s="788" t="s">
        <v>13939</v>
      </c>
      <c r="SKW31" s="788" t="s">
        <v>13940</v>
      </c>
      <c r="SKX31" s="788" t="s">
        <v>13941</v>
      </c>
      <c r="SKY31" s="788" t="s">
        <v>13942</v>
      </c>
      <c r="SKZ31" s="788" t="s">
        <v>13943</v>
      </c>
      <c r="SLA31" s="788" t="s">
        <v>13944</v>
      </c>
      <c r="SLB31" s="788" t="s">
        <v>13945</v>
      </c>
      <c r="SLC31" s="788" t="s">
        <v>13946</v>
      </c>
      <c r="SLD31" s="788" t="s">
        <v>13947</v>
      </c>
      <c r="SLE31" s="788" t="s">
        <v>13948</v>
      </c>
      <c r="SLF31" s="788" t="s">
        <v>13949</v>
      </c>
      <c r="SLG31" s="788" t="s">
        <v>13950</v>
      </c>
      <c r="SLH31" s="788" t="s">
        <v>13951</v>
      </c>
      <c r="SLI31" s="788" t="s">
        <v>13952</v>
      </c>
      <c r="SLJ31" s="788" t="s">
        <v>13953</v>
      </c>
      <c r="SLK31" s="788" t="s">
        <v>13954</v>
      </c>
      <c r="SLL31" s="788" t="s">
        <v>13955</v>
      </c>
      <c r="SLM31" s="788" t="s">
        <v>13956</v>
      </c>
      <c r="SLN31" s="788" t="s">
        <v>13957</v>
      </c>
      <c r="SLO31" s="788" t="s">
        <v>13958</v>
      </c>
      <c r="SLP31" s="788" t="s">
        <v>13959</v>
      </c>
      <c r="SLQ31" s="788" t="s">
        <v>13960</v>
      </c>
      <c r="SLR31" s="788" t="s">
        <v>13961</v>
      </c>
      <c r="SLS31" s="788" t="s">
        <v>13962</v>
      </c>
      <c r="SLT31" s="788" t="s">
        <v>13963</v>
      </c>
      <c r="SLU31" s="788" t="s">
        <v>13964</v>
      </c>
      <c r="SLV31" s="788" t="s">
        <v>13965</v>
      </c>
      <c r="SLW31" s="788" t="s">
        <v>13966</v>
      </c>
      <c r="SLX31" s="788" t="s">
        <v>13967</v>
      </c>
      <c r="SLY31" s="788" t="s">
        <v>13968</v>
      </c>
      <c r="SLZ31" s="788" t="s">
        <v>13969</v>
      </c>
      <c r="SMA31" s="788" t="s">
        <v>13970</v>
      </c>
      <c r="SMB31" s="788" t="s">
        <v>13971</v>
      </c>
      <c r="SMC31" s="788" t="s">
        <v>13972</v>
      </c>
      <c r="SMD31" s="788" t="s">
        <v>13973</v>
      </c>
      <c r="SME31" s="788" t="s">
        <v>13974</v>
      </c>
      <c r="SMF31" s="788" t="s">
        <v>13975</v>
      </c>
      <c r="SMG31" s="788" t="s">
        <v>13976</v>
      </c>
      <c r="SMH31" s="788" t="s">
        <v>13977</v>
      </c>
      <c r="SMI31" s="788" t="s">
        <v>13978</v>
      </c>
      <c r="SMJ31" s="788" t="s">
        <v>13979</v>
      </c>
      <c r="SMK31" s="788" t="s">
        <v>13980</v>
      </c>
      <c r="SML31" s="788" t="s">
        <v>13981</v>
      </c>
      <c r="SMM31" s="788" t="s">
        <v>13982</v>
      </c>
      <c r="SMN31" s="788" t="s">
        <v>13983</v>
      </c>
      <c r="SMO31" s="788" t="s">
        <v>13984</v>
      </c>
      <c r="SMP31" s="788" t="s">
        <v>13985</v>
      </c>
      <c r="SMQ31" s="788" t="s">
        <v>13986</v>
      </c>
      <c r="SMR31" s="788" t="s">
        <v>13987</v>
      </c>
      <c r="SMS31" s="788" t="s">
        <v>13988</v>
      </c>
      <c r="SMT31" s="788" t="s">
        <v>13989</v>
      </c>
      <c r="SMU31" s="788" t="s">
        <v>13990</v>
      </c>
      <c r="SMV31" s="788" t="s">
        <v>13991</v>
      </c>
      <c r="SMW31" s="788" t="s">
        <v>13992</v>
      </c>
      <c r="SMX31" s="788" t="s">
        <v>13993</v>
      </c>
      <c r="SMY31" s="788" t="s">
        <v>13994</v>
      </c>
      <c r="SMZ31" s="788" t="s">
        <v>13995</v>
      </c>
      <c r="SNA31" s="788" t="s">
        <v>13996</v>
      </c>
      <c r="SNB31" s="788" t="s">
        <v>13997</v>
      </c>
      <c r="SNC31" s="788" t="s">
        <v>13998</v>
      </c>
      <c r="SND31" s="788" t="s">
        <v>13999</v>
      </c>
      <c r="SNE31" s="788" t="s">
        <v>14000</v>
      </c>
      <c r="SNF31" s="788" t="s">
        <v>14001</v>
      </c>
      <c r="SNG31" s="788" t="s">
        <v>14002</v>
      </c>
      <c r="SNH31" s="788" t="s">
        <v>14003</v>
      </c>
      <c r="SNI31" s="788" t="s">
        <v>14004</v>
      </c>
      <c r="SNJ31" s="788" t="s">
        <v>14005</v>
      </c>
      <c r="SNK31" s="788" t="s">
        <v>14006</v>
      </c>
      <c r="SNL31" s="788" t="s">
        <v>14007</v>
      </c>
      <c r="SNM31" s="788" t="s">
        <v>14008</v>
      </c>
      <c r="SNN31" s="788" t="s">
        <v>14009</v>
      </c>
      <c r="SNO31" s="788" t="s">
        <v>14010</v>
      </c>
      <c r="SNP31" s="788" t="s">
        <v>14011</v>
      </c>
      <c r="SNQ31" s="788" t="s">
        <v>14012</v>
      </c>
      <c r="SNR31" s="788" t="s">
        <v>14013</v>
      </c>
      <c r="SNS31" s="788" t="s">
        <v>14014</v>
      </c>
      <c r="SNT31" s="788" t="s">
        <v>14015</v>
      </c>
      <c r="SNU31" s="788" t="s">
        <v>14016</v>
      </c>
      <c r="SNV31" s="788" t="s">
        <v>14017</v>
      </c>
      <c r="SNW31" s="788" t="s">
        <v>14018</v>
      </c>
      <c r="SNX31" s="788" t="s">
        <v>14019</v>
      </c>
      <c r="SNY31" s="788" t="s">
        <v>14020</v>
      </c>
      <c r="SNZ31" s="788" t="s">
        <v>14021</v>
      </c>
      <c r="SOA31" s="788" t="s">
        <v>14022</v>
      </c>
      <c r="SOB31" s="788" t="s">
        <v>14023</v>
      </c>
      <c r="SOC31" s="788" t="s">
        <v>14024</v>
      </c>
      <c r="SOD31" s="788" t="s">
        <v>14025</v>
      </c>
      <c r="SOE31" s="788" t="s">
        <v>14026</v>
      </c>
      <c r="SOF31" s="788" t="s">
        <v>14027</v>
      </c>
      <c r="SOG31" s="788" t="s">
        <v>14028</v>
      </c>
      <c r="SOH31" s="788" t="s">
        <v>14029</v>
      </c>
      <c r="SOI31" s="788" t="s">
        <v>14030</v>
      </c>
      <c r="SOJ31" s="788" t="s">
        <v>14031</v>
      </c>
      <c r="SOK31" s="788" t="s">
        <v>14032</v>
      </c>
      <c r="SOL31" s="788" t="s">
        <v>14033</v>
      </c>
      <c r="SOM31" s="788" t="s">
        <v>14034</v>
      </c>
      <c r="SON31" s="788" t="s">
        <v>14035</v>
      </c>
      <c r="SOO31" s="788" t="s">
        <v>14036</v>
      </c>
      <c r="SOP31" s="788" t="s">
        <v>14037</v>
      </c>
      <c r="SOQ31" s="788" t="s">
        <v>14038</v>
      </c>
      <c r="SOR31" s="788" t="s">
        <v>14039</v>
      </c>
      <c r="SOS31" s="788" t="s">
        <v>14040</v>
      </c>
      <c r="SOT31" s="788" t="s">
        <v>14041</v>
      </c>
      <c r="SOU31" s="788" t="s">
        <v>14042</v>
      </c>
      <c r="SOV31" s="788" t="s">
        <v>14043</v>
      </c>
      <c r="SOW31" s="788" t="s">
        <v>14044</v>
      </c>
      <c r="SOX31" s="788" t="s">
        <v>14045</v>
      </c>
      <c r="SOY31" s="788" t="s">
        <v>14046</v>
      </c>
      <c r="SOZ31" s="788" t="s">
        <v>14047</v>
      </c>
      <c r="SPA31" s="788" t="s">
        <v>14048</v>
      </c>
      <c r="SPB31" s="788" t="s">
        <v>14049</v>
      </c>
      <c r="SPC31" s="788" t="s">
        <v>14050</v>
      </c>
      <c r="SPD31" s="788" t="s">
        <v>14051</v>
      </c>
      <c r="SPE31" s="788" t="s">
        <v>14052</v>
      </c>
      <c r="SPF31" s="788" t="s">
        <v>14053</v>
      </c>
      <c r="SPG31" s="788" t="s">
        <v>14054</v>
      </c>
      <c r="SPH31" s="788" t="s">
        <v>14055</v>
      </c>
      <c r="SPI31" s="788" t="s">
        <v>14056</v>
      </c>
      <c r="SPJ31" s="788" t="s">
        <v>14057</v>
      </c>
      <c r="SPK31" s="788" t="s">
        <v>14058</v>
      </c>
      <c r="SPL31" s="788" t="s">
        <v>14059</v>
      </c>
      <c r="SPM31" s="788" t="s">
        <v>14060</v>
      </c>
      <c r="SPN31" s="788" t="s">
        <v>14061</v>
      </c>
      <c r="SPO31" s="788" t="s">
        <v>14062</v>
      </c>
      <c r="SPP31" s="788" t="s">
        <v>14063</v>
      </c>
      <c r="SPQ31" s="788" t="s">
        <v>14064</v>
      </c>
      <c r="SPR31" s="788" t="s">
        <v>14065</v>
      </c>
      <c r="SPS31" s="788" t="s">
        <v>14066</v>
      </c>
      <c r="SPT31" s="788" t="s">
        <v>14067</v>
      </c>
      <c r="SPU31" s="788" t="s">
        <v>14068</v>
      </c>
      <c r="SPV31" s="788" t="s">
        <v>14069</v>
      </c>
      <c r="SPW31" s="788" t="s">
        <v>14070</v>
      </c>
      <c r="SPX31" s="788" t="s">
        <v>14071</v>
      </c>
      <c r="SPY31" s="788" t="s">
        <v>14072</v>
      </c>
      <c r="SPZ31" s="788" t="s">
        <v>14073</v>
      </c>
      <c r="SQA31" s="788" t="s">
        <v>14074</v>
      </c>
      <c r="SQB31" s="788" t="s">
        <v>14075</v>
      </c>
      <c r="SQC31" s="788" t="s">
        <v>14076</v>
      </c>
      <c r="SQD31" s="788" t="s">
        <v>14077</v>
      </c>
      <c r="SQE31" s="788" t="s">
        <v>14078</v>
      </c>
      <c r="SQF31" s="788" t="s">
        <v>14079</v>
      </c>
      <c r="SQG31" s="788" t="s">
        <v>14080</v>
      </c>
      <c r="SQH31" s="788" t="s">
        <v>14081</v>
      </c>
      <c r="SQI31" s="788" t="s">
        <v>14082</v>
      </c>
      <c r="SQJ31" s="788" t="s">
        <v>14083</v>
      </c>
      <c r="SQK31" s="788" t="s">
        <v>14084</v>
      </c>
      <c r="SQL31" s="788" t="s">
        <v>14085</v>
      </c>
      <c r="SQM31" s="788" t="s">
        <v>14086</v>
      </c>
      <c r="SQN31" s="788" t="s">
        <v>14087</v>
      </c>
      <c r="SQO31" s="788" t="s">
        <v>14088</v>
      </c>
      <c r="SQP31" s="788" t="s">
        <v>14089</v>
      </c>
      <c r="SQQ31" s="788" t="s">
        <v>14090</v>
      </c>
      <c r="SQR31" s="788" t="s">
        <v>14091</v>
      </c>
      <c r="SQS31" s="788" t="s">
        <v>14092</v>
      </c>
      <c r="SQT31" s="788" t="s">
        <v>14093</v>
      </c>
      <c r="SQU31" s="788" t="s">
        <v>14094</v>
      </c>
      <c r="SQV31" s="788" t="s">
        <v>14095</v>
      </c>
      <c r="SQW31" s="788" t="s">
        <v>14096</v>
      </c>
      <c r="SQX31" s="788" t="s">
        <v>14097</v>
      </c>
      <c r="SQY31" s="788" t="s">
        <v>14098</v>
      </c>
      <c r="SQZ31" s="788" t="s">
        <v>14099</v>
      </c>
      <c r="SRA31" s="788" t="s">
        <v>14100</v>
      </c>
      <c r="SRB31" s="788" t="s">
        <v>14101</v>
      </c>
      <c r="SRC31" s="788" t="s">
        <v>14102</v>
      </c>
      <c r="SRD31" s="788" t="s">
        <v>14103</v>
      </c>
      <c r="SRE31" s="788" t="s">
        <v>14104</v>
      </c>
      <c r="SRF31" s="788" t="s">
        <v>14105</v>
      </c>
      <c r="SRG31" s="788" t="s">
        <v>14106</v>
      </c>
      <c r="SRH31" s="788" t="s">
        <v>14107</v>
      </c>
      <c r="SRI31" s="788" t="s">
        <v>14108</v>
      </c>
      <c r="SRJ31" s="788" t="s">
        <v>14109</v>
      </c>
      <c r="SRK31" s="788" t="s">
        <v>14110</v>
      </c>
      <c r="SRL31" s="788" t="s">
        <v>14111</v>
      </c>
      <c r="SRM31" s="788" t="s">
        <v>14112</v>
      </c>
      <c r="SRN31" s="788" t="s">
        <v>14113</v>
      </c>
      <c r="SRO31" s="788" t="s">
        <v>14114</v>
      </c>
      <c r="SRP31" s="788" t="s">
        <v>14115</v>
      </c>
      <c r="SRQ31" s="788" t="s">
        <v>14116</v>
      </c>
      <c r="SRR31" s="788" t="s">
        <v>14117</v>
      </c>
      <c r="SRS31" s="788" t="s">
        <v>14118</v>
      </c>
      <c r="SRT31" s="788" t="s">
        <v>14119</v>
      </c>
      <c r="SRU31" s="788" t="s">
        <v>14120</v>
      </c>
      <c r="SRV31" s="788" t="s">
        <v>14121</v>
      </c>
      <c r="SRW31" s="788" t="s">
        <v>14122</v>
      </c>
      <c r="SRX31" s="788" t="s">
        <v>14123</v>
      </c>
      <c r="SRY31" s="788" t="s">
        <v>14124</v>
      </c>
      <c r="SRZ31" s="788" t="s">
        <v>14125</v>
      </c>
      <c r="SSA31" s="788" t="s">
        <v>14126</v>
      </c>
      <c r="SSB31" s="788" t="s">
        <v>14127</v>
      </c>
      <c r="SSC31" s="788" t="s">
        <v>14128</v>
      </c>
      <c r="SSD31" s="788" t="s">
        <v>14129</v>
      </c>
      <c r="SSE31" s="788" t="s">
        <v>14130</v>
      </c>
      <c r="SSF31" s="788" t="s">
        <v>14131</v>
      </c>
      <c r="SSG31" s="788" t="s">
        <v>14132</v>
      </c>
      <c r="SSH31" s="788" t="s">
        <v>14133</v>
      </c>
      <c r="SSI31" s="788" t="s">
        <v>14134</v>
      </c>
      <c r="SSJ31" s="788" t="s">
        <v>14135</v>
      </c>
      <c r="SSK31" s="788" t="s">
        <v>14136</v>
      </c>
      <c r="SSL31" s="788" t="s">
        <v>14137</v>
      </c>
      <c r="SSM31" s="788" t="s">
        <v>14138</v>
      </c>
      <c r="SSN31" s="788" t="s">
        <v>14139</v>
      </c>
      <c r="SSO31" s="788" t="s">
        <v>14140</v>
      </c>
      <c r="SSP31" s="788" t="s">
        <v>14141</v>
      </c>
      <c r="SSQ31" s="788" t="s">
        <v>14142</v>
      </c>
      <c r="SSR31" s="788" t="s">
        <v>14143</v>
      </c>
      <c r="SSS31" s="788" t="s">
        <v>14144</v>
      </c>
      <c r="SST31" s="788" t="s">
        <v>14145</v>
      </c>
      <c r="SSU31" s="788" t="s">
        <v>14146</v>
      </c>
      <c r="SSV31" s="788" t="s">
        <v>14147</v>
      </c>
      <c r="SSW31" s="788" t="s">
        <v>14148</v>
      </c>
      <c r="SSX31" s="788" t="s">
        <v>14149</v>
      </c>
      <c r="SSY31" s="788" t="s">
        <v>14150</v>
      </c>
      <c r="SSZ31" s="788" t="s">
        <v>14151</v>
      </c>
      <c r="STA31" s="788" t="s">
        <v>14152</v>
      </c>
      <c r="STB31" s="788" t="s">
        <v>14153</v>
      </c>
      <c r="STC31" s="788" t="s">
        <v>14154</v>
      </c>
      <c r="STD31" s="788" t="s">
        <v>14155</v>
      </c>
      <c r="STE31" s="788" t="s">
        <v>14156</v>
      </c>
      <c r="STF31" s="788" t="s">
        <v>14157</v>
      </c>
      <c r="STG31" s="788" t="s">
        <v>14158</v>
      </c>
      <c r="STH31" s="788" t="s">
        <v>14159</v>
      </c>
      <c r="STI31" s="788" t="s">
        <v>14160</v>
      </c>
      <c r="STJ31" s="788" t="s">
        <v>14161</v>
      </c>
      <c r="STK31" s="788" t="s">
        <v>14162</v>
      </c>
      <c r="STL31" s="788" t="s">
        <v>14163</v>
      </c>
      <c r="STM31" s="788" t="s">
        <v>14164</v>
      </c>
      <c r="STN31" s="788" t="s">
        <v>14165</v>
      </c>
      <c r="STO31" s="788" t="s">
        <v>14166</v>
      </c>
      <c r="STP31" s="788" t="s">
        <v>14167</v>
      </c>
      <c r="STQ31" s="788" t="s">
        <v>14168</v>
      </c>
      <c r="STR31" s="788" t="s">
        <v>14169</v>
      </c>
      <c r="STS31" s="788" t="s">
        <v>14170</v>
      </c>
      <c r="STT31" s="788" t="s">
        <v>14171</v>
      </c>
      <c r="STU31" s="788" t="s">
        <v>14172</v>
      </c>
      <c r="STV31" s="788" t="s">
        <v>14173</v>
      </c>
      <c r="STW31" s="788" t="s">
        <v>14174</v>
      </c>
      <c r="STX31" s="788" t="s">
        <v>14175</v>
      </c>
      <c r="STY31" s="788" t="s">
        <v>14176</v>
      </c>
      <c r="STZ31" s="788" t="s">
        <v>14177</v>
      </c>
      <c r="SUA31" s="788" t="s">
        <v>14178</v>
      </c>
      <c r="SUB31" s="788" t="s">
        <v>14179</v>
      </c>
      <c r="SUC31" s="788" t="s">
        <v>14180</v>
      </c>
      <c r="SUD31" s="788" t="s">
        <v>14181</v>
      </c>
      <c r="SUE31" s="788" t="s">
        <v>14182</v>
      </c>
      <c r="SUF31" s="788" t="s">
        <v>14183</v>
      </c>
      <c r="SUG31" s="788" t="s">
        <v>14184</v>
      </c>
      <c r="SUH31" s="788" t="s">
        <v>14185</v>
      </c>
      <c r="SUI31" s="788" t="s">
        <v>14186</v>
      </c>
      <c r="SUJ31" s="788" t="s">
        <v>14187</v>
      </c>
      <c r="SUK31" s="788" t="s">
        <v>14188</v>
      </c>
      <c r="SUL31" s="788" t="s">
        <v>14189</v>
      </c>
      <c r="SUM31" s="788" t="s">
        <v>14190</v>
      </c>
      <c r="SUN31" s="788" t="s">
        <v>14191</v>
      </c>
      <c r="SUO31" s="788" t="s">
        <v>14192</v>
      </c>
      <c r="SUP31" s="788" t="s">
        <v>14193</v>
      </c>
      <c r="SUQ31" s="788" t="s">
        <v>14194</v>
      </c>
      <c r="SUR31" s="788" t="s">
        <v>14195</v>
      </c>
      <c r="SUS31" s="788" t="s">
        <v>14196</v>
      </c>
      <c r="SUT31" s="788" t="s">
        <v>14197</v>
      </c>
      <c r="SUU31" s="788" t="s">
        <v>14198</v>
      </c>
      <c r="SUV31" s="788" t="s">
        <v>14199</v>
      </c>
      <c r="SUW31" s="788" t="s">
        <v>14200</v>
      </c>
      <c r="SUX31" s="788" t="s">
        <v>14201</v>
      </c>
      <c r="SUY31" s="788" t="s">
        <v>14202</v>
      </c>
      <c r="SUZ31" s="788" t="s">
        <v>14203</v>
      </c>
      <c r="SVA31" s="788" t="s">
        <v>14204</v>
      </c>
      <c r="SVB31" s="788" t="s">
        <v>14205</v>
      </c>
      <c r="SVC31" s="788" t="s">
        <v>14206</v>
      </c>
      <c r="SVD31" s="788" t="s">
        <v>14207</v>
      </c>
      <c r="SVE31" s="788" t="s">
        <v>14208</v>
      </c>
      <c r="SVF31" s="788" t="s">
        <v>14209</v>
      </c>
      <c r="SVG31" s="788" t="s">
        <v>14210</v>
      </c>
      <c r="SVH31" s="788" t="s">
        <v>14211</v>
      </c>
      <c r="SVI31" s="788" t="s">
        <v>14212</v>
      </c>
      <c r="SVJ31" s="788" t="s">
        <v>14213</v>
      </c>
      <c r="SVK31" s="788" t="s">
        <v>14214</v>
      </c>
      <c r="SVL31" s="788" t="s">
        <v>14215</v>
      </c>
      <c r="SVM31" s="788" t="s">
        <v>14216</v>
      </c>
      <c r="SVN31" s="788" t="s">
        <v>14217</v>
      </c>
      <c r="SVO31" s="788" t="s">
        <v>14218</v>
      </c>
      <c r="SVP31" s="788" t="s">
        <v>14219</v>
      </c>
      <c r="SVQ31" s="788" t="s">
        <v>14220</v>
      </c>
      <c r="SVR31" s="788" t="s">
        <v>14221</v>
      </c>
      <c r="SVS31" s="788" t="s">
        <v>14222</v>
      </c>
      <c r="SVT31" s="788" t="s">
        <v>14223</v>
      </c>
      <c r="SVU31" s="788" t="s">
        <v>14224</v>
      </c>
      <c r="SVV31" s="788" t="s">
        <v>14225</v>
      </c>
      <c r="SVW31" s="788" t="s">
        <v>14226</v>
      </c>
      <c r="SVX31" s="788" t="s">
        <v>14227</v>
      </c>
      <c r="SVY31" s="788" t="s">
        <v>14228</v>
      </c>
      <c r="SVZ31" s="788" t="s">
        <v>14229</v>
      </c>
      <c r="SWA31" s="788" t="s">
        <v>14230</v>
      </c>
      <c r="SWB31" s="788" t="s">
        <v>14231</v>
      </c>
      <c r="SWC31" s="788" t="s">
        <v>14232</v>
      </c>
      <c r="SWD31" s="788" t="s">
        <v>14233</v>
      </c>
      <c r="SWE31" s="788" t="s">
        <v>14234</v>
      </c>
      <c r="SWF31" s="788" t="s">
        <v>14235</v>
      </c>
      <c r="SWG31" s="788" t="s">
        <v>14236</v>
      </c>
      <c r="SWH31" s="788" t="s">
        <v>14237</v>
      </c>
      <c r="SWI31" s="788" t="s">
        <v>14238</v>
      </c>
      <c r="SWJ31" s="788" t="s">
        <v>14239</v>
      </c>
      <c r="SWK31" s="788" t="s">
        <v>14240</v>
      </c>
      <c r="SWL31" s="788" t="s">
        <v>14241</v>
      </c>
      <c r="SWM31" s="788" t="s">
        <v>14242</v>
      </c>
      <c r="SWN31" s="788" t="s">
        <v>14243</v>
      </c>
      <c r="SWO31" s="788" t="s">
        <v>14244</v>
      </c>
      <c r="SWP31" s="788" t="s">
        <v>14245</v>
      </c>
      <c r="SWQ31" s="788" t="s">
        <v>14246</v>
      </c>
      <c r="SWR31" s="788" t="s">
        <v>14247</v>
      </c>
      <c r="SWS31" s="788" t="s">
        <v>14248</v>
      </c>
      <c r="SWT31" s="788" t="s">
        <v>14249</v>
      </c>
      <c r="SWU31" s="788" t="s">
        <v>14250</v>
      </c>
      <c r="SWV31" s="788" t="s">
        <v>14251</v>
      </c>
      <c r="SWW31" s="788" t="s">
        <v>14252</v>
      </c>
      <c r="SWX31" s="788" t="s">
        <v>14253</v>
      </c>
      <c r="SWY31" s="788" t="s">
        <v>14254</v>
      </c>
      <c r="SWZ31" s="788" t="s">
        <v>14255</v>
      </c>
      <c r="SXA31" s="788" t="s">
        <v>14256</v>
      </c>
      <c r="SXB31" s="788" t="s">
        <v>14257</v>
      </c>
      <c r="SXC31" s="788" t="s">
        <v>14258</v>
      </c>
      <c r="SXD31" s="788" t="s">
        <v>14259</v>
      </c>
      <c r="SXE31" s="788" t="s">
        <v>14260</v>
      </c>
      <c r="SXF31" s="788" t="s">
        <v>14261</v>
      </c>
      <c r="SXG31" s="788" t="s">
        <v>14262</v>
      </c>
      <c r="SXH31" s="788" t="s">
        <v>14263</v>
      </c>
      <c r="SXI31" s="788" t="s">
        <v>14264</v>
      </c>
      <c r="SXJ31" s="788" t="s">
        <v>14265</v>
      </c>
      <c r="SXK31" s="788" t="s">
        <v>14266</v>
      </c>
      <c r="SXL31" s="788" t="s">
        <v>14267</v>
      </c>
      <c r="SXM31" s="788" t="s">
        <v>14268</v>
      </c>
      <c r="SXN31" s="788" t="s">
        <v>14269</v>
      </c>
      <c r="SXO31" s="788" t="s">
        <v>14270</v>
      </c>
      <c r="SXP31" s="788" t="s">
        <v>14271</v>
      </c>
      <c r="SXQ31" s="788" t="s">
        <v>14272</v>
      </c>
      <c r="SXR31" s="788" t="s">
        <v>14273</v>
      </c>
      <c r="SXS31" s="788" t="s">
        <v>14274</v>
      </c>
      <c r="SXT31" s="788" t="s">
        <v>14275</v>
      </c>
      <c r="SXU31" s="788" t="s">
        <v>14276</v>
      </c>
      <c r="SXV31" s="788" t="s">
        <v>14277</v>
      </c>
      <c r="SXW31" s="788" t="s">
        <v>14278</v>
      </c>
      <c r="SXX31" s="788" t="s">
        <v>14279</v>
      </c>
      <c r="SXY31" s="788" t="s">
        <v>14280</v>
      </c>
      <c r="SXZ31" s="788" t="s">
        <v>14281</v>
      </c>
      <c r="SYA31" s="788" t="s">
        <v>14282</v>
      </c>
      <c r="SYB31" s="788" t="s">
        <v>14283</v>
      </c>
      <c r="SYC31" s="788" t="s">
        <v>14284</v>
      </c>
      <c r="SYD31" s="788" t="s">
        <v>14285</v>
      </c>
      <c r="SYE31" s="788" t="s">
        <v>14286</v>
      </c>
      <c r="SYF31" s="788" t="s">
        <v>14287</v>
      </c>
      <c r="SYG31" s="788" t="s">
        <v>14288</v>
      </c>
      <c r="SYH31" s="788" t="s">
        <v>14289</v>
      </c>
      <c r="SYI31" s="788" t="s">
        <v>14290</v>
      </c>
      <c r="SYJ31" s="788" t="s">
        <v>14291</v>
      </c>
      <c r="SYK31" s="788" t="s">
        <v>14292</v>
      </c>
      <c r="SYL31" s="788" t="s">
        <v>14293</v>
      </c>
      <c r="SYM31" s="788" t="s">
        <v>14294</v>
      </c>
      <c r="SYN31" s="788" t="s">
        <v>14295</v>
      </c>
      <c r="SYO31" s="788" t="s">
        <v>14296</v>
      </c>
      <c r="SYP31" s="788" t="s">
        <v>14297</v>
      </c>
      <c r="SYQ31" s="788" t="s">
        <v>14298</v>
      </c>
      <c r="SYR31" s="788" t="s">
        <v>14299</v>
      </c>
      <c r="SYS31" s="788" t="s">
        <v>14300</v>
      </c>
      <c r="SYT31" s="788" t="s">
        <v>14301</v>
      </c>
      <c r="SYU31" s="788" t="s">
        <v>14302</v>
      </c>
      <c r="SYV31" s="788" t="s">
        <v>14303</v>
      </c>
      <c r="SYW31" s="788" t="s">
        <v>14304</v>
      </c>
      <c r="SYX31" s="788" t="s">
        <v>14305</v>
      </c>
      <c r="SYY31" s="788" t="s">
        <v>14306</v>
      </c>
      <c r="SYZ31" s="788" t="s">
        <v>14307</v>
      </c>
      <c r="SZA31" s="788" t="s">
        <v>14308</v>
      </c>
      <c r="SZB31" s="788" t="s">
        <v>14309</v>
      </c>
      <c r="SZC31" s="788" t="s">
        <v>14310</v>
      </c>
      <c r="SZD31" s="788" t="s">
        <v>14311</v>
      </c>
      <c r="SZE31" s="788" t="s">
        <v>14312</v>
      </c>
      <c r="SZF31" s="788" t="s">
        <v>14313</v>
      </c>
      <c r="SZG31" s="788" t="s">
        <v>14314</v>
      </c>
      <c r="SZH31" s="788" t="s">
        <v>14315</v>
      </c>
      <c r="SZI31" s="788" t="s">
        <v>14316</v>
      </c>
      <c r="SZJ31" s="788" t="s">
        <v>14317</v>
      </c>
      <c r="SZK31" s="788" t="s">
        <v>14318</v>
      </c>
      <c r="SZL31" s="788" t="s">
        <v>14319</v>
      </c>
      <c r="SZM31" s="788" t="s">
        <v>14320</v>
      </c>
      <c r="SZN31" s="788" t="s">
        <v>14321</v>
      </c>
      <c r="SZO31" s="788" t="s">
        <v>14322</v>
      </c>
      <c r="SZP31" s="788" t="s">
        <v>14323</v>
      </c>
      <c r="SZQ31" s="788" t="s">
        <v>14324</v>
      </c>
      <c r="SZR31" s="788" t="s">
        <v>14325</v>
      </c>
      <c r="SZS31" s="788" t="s">
        <v>14326</v>
      </c>
      <c r="SZT31" s="788" t="s">
        <v>14327</v>
      </c>
      <c r="SZU31" s="788" t="s">
        <v>14328</v>
      </c>
      <c r="SZV31" s="788" t="s">
        <v>14329</v>
      </c>
      <c r="SZW31" s="788" t="s">
        <v>14330</v>
      </c>
      <c r="SZX31" s="788" t="s">
        <v>14331</v>
      </c>
      <c r="SZY31" s="788" t="s">
        <v>14332</v>
      </c>
      <c r="SZZ31" s="788" t="s">
        <v>14333</v>
      </c>
      <c r="TAA31" s="788" t="s">
        <v>14334</v>
      </c>
      <c r="TAB31" s="788" t="s">
        <v>14335</v>
      </c>
      <c r="TAC31" s="788" t="s">
        <v>14336</v>
      </c>
      <c r="TAD31" s="788" t="s">
        <v>14337</v>
      </c>
      <c r="TAE31" s="788" t="s">
        <v>14338</v>
      </c>
      <c r="TAF31" s="788" t="s">
        <v>14339</v>
      </c>
      <c r="TAG31" s="788" t="s">
        <v>14340</v>
      </c>
      <c r="TAH31" s="788" t="s">
        <v>14341</v>
      </c>
      <c r="TAI31" s="788" t="s">
        <v>14342</v>
      </c>
      <c r="TAJ31" s="788" t="s">
        <v>14343</v>
      </c>
      <c r="TAK31" s="788" t="s">
        <v>14344</v>
      </c>
      <c r="TAL31" s="788" t="s">
        <v>14345</v>
      </c>
      <c r="TAM31" s="788" t="s">
        <v>14346</v>
      </c>
      <c r="TAN31" s="788" t="s">
        <v>14347</v>
      </c>
      <c r="TAO31" s="788" t="s">
        <v>14348</v>
      </c>
      <c r="TAP31" s="788" t="s">
        <v>14349</v>
      </c>
      <c r="TAQ31" s="788" t="s">
        <v>14350</v>
      </c>
      <c r="TAR31" s="788" t="s">
        <v>14351</v>
      </c>
      <c r="TAS31" s="788" t="s">
        <v>14352</v>
      </c>
      <c r="TAT31" s="788" t="s">
        <v>14353</v>
      </c>
      <c r="TAU31" s="788" t="s">
        <v>14354</v>
      </c>
      <c r="TAV31" s="788" t="s">
        <v>14355</v>
      </c>
      <c r="TAW31" s="788" t="s">
        <v>14356</v>
      </c>
      <c r="TAX31" s="788" t="s">
        <v>14357</v>
      </c>
      <c r="TAY31" s="788" t="s">
        <v>14358</v>
      </c>
      <c r="TAZ31" s="788" t="s">
        <v>14359</v>
      </c>
      <c r="TBA31" s="788" t="s">
        <v>14360</v>
      </c>
      <c r="TBB31" s="788" t="s">
        <v>14361</v>
      </c>
      <c r="TBC31" s="788" t="s">
        <v>14362</v>
      </c>
      <c r="TBD31" s="788" t="s">
        <v>14363</v>
      </c>
      <c r="TBE31" s="788" t="s">
        <v>14364</v>
      </c>
      <c r="TBF31" s="788" t="s">
        <v>14365</v>
      </c>
      <c r="TBG31" s="788" t="s">
        <v>14366</v>
      </c>
      <c r="TBH31" s="788" t="s">
        <v>14367</v>
      </c>
      <c r="TBI31" s="788" t="s">
        <v>14368</v>
      </c>
      <c r="TBJ31" s="788" t="s">
        <v>14369</v>
      </c>
      <c r="TBK31" s="788" t="s">
        <v>14370</v>
      </c>
      <c r="TBL31" s="788" t="s">
        <v>14371</v>
      </c>
      <c r="TBM31" s="788" t="s">
        <v>14372</v>
      </c>
      <c r="TBN31" s="788" t="s">
        <v>14373</v>
      </c>
      <c r="TBO31" s="788" t="s">
        <v>14374</v>
      </c>
      <c r="TBP31" s="788" t="s">
        <v>14375</v>
      </c>
      <c r="TBQ31" s="788" t="s">
        <v>14376</v>
      </c>
      <c r="TBR31" s="788" t="s">
        <v>14377</v>
      </c>
      <c r="TBS31" s="788" t="s">
        <v>14378</v>
      </c>
      <c r="TBT31" s="788" t="s">
        <v>14379</v>
      </c>
      <c r="TBU31" s="788" t="s">
        <v>14380</v>
      </c>
      <c r="TBV31" s="788" t="s">
        <v>14381</v>
      </c>
      <c r="TBW31" s="788" t="s">
        <v>14382</v>
      </c>
      <c r="TBX31" s="788" t="s">
        <v>14383</v>
      </c>
      <c r="TBY31" s="788" t="s">
        <v>14384</v>
      </c>
      <c r="TBZ31" s="788" t="s">
        <v>14385</v>
      </c>
      <c r="TCA31" s="788" t="s">
        <v>14386</v>
      </c>
      <c r="TCB31" s="788" t="s">
        <v>14387</v>
      </c>
      <c r="TCC31" s="788" t="s">
        <v>14388</v>
      </c>
      <c r="TCD31" s="788" t="s">
        <v>14389</v>
      </c>
      <c r="TCE31" s="788" t="s">
        <v>14390</v>
      </c>
      <c r="TCF31" s="788" t="s">
        <v>14391</v>
      </c>
      <c r="TCG31" s="788" t="s">
        <v>14392</v>
      </c>
      <c r="TCH31" s="788" t="s">
        <v>14393</v>
      </c>
      <c r="TCI31" s="788" t="s">
        <v>14394</v>
      </c>
      <c r="TCJ31" s="788" t="s">
        <v>14395</v>
      </c>
      <c r="TCK31" s="788" t="s">
        <v>14396</v>
      </c>
      <c r="TCL31" s="788" t="s">
        <v>14397</v>
      </c>
      <c r="TCM31" s="788" t="s">
        <v>14398</v>
      </c>
      <c r="TCN31" s="788" t="s">
        <v>14399</v>
      </c>
      <c r="TCO31" s="788" t="s">
        <v>14400</v>
      </c>
      <c r="TCP31" s="788" t="s">
        <v>14401</v>
      </c>
      <c r="TCQ31" s="788" t="s">
        <v>14402</v>
      </c>
      <c r="TCR31" s="788" t="s">
        <v>14403</v>
      </c>
      <c r="TCS31" s="788" t="s">
        <v>14404</v>
      </c>
      <c r="TCT31" s="788" t="s">
        <v>14405</v>
      </c>
      <c r="TCU31" s="788" t="s">
        <v>14406</v>
      </c>
      <c r="TCV31" s="788" t="s">
        <v>14407</v>
      </c>
      <c r="TCW31" s="788" t="s">
        <v>14408</v>
      </c>
      <c r="TCX31" s="788" t="s">
        <v>14409</v>
      </c>
      <c r="TCY31" s="788" t="s">
        <v>14410</v>
      </c>
      <c r="TCZ31" s="788" t="s">
        <v>14411</v>
      </c>
      <c r="TDA31" s="788" t="s">
        <v>14412</v>
      </c>
      <c r="TDB31" s="788" t="s">
        <v>14413</v>
      </c>
      <c r="TDC31" s="788" t="s">
        <v>14414</v>
      </c>
      <c r="TDD31" s="788" t="s">
        <v>14415</v>
      </c>
      <c r="TDE31" s="788" t="s">
        <v>14416</v>
      </c>
      <c r="TDF31" s="788" t="s">
        <v>14417</v>
      </c>
      <c r="TDG31" s="788" t="s">
        <v>14418</v>
      </c>
      <c r="TDH31" s="788" t="s">
        <v>14419</v>
      </c>
      <c r="TDI31" s="788" t="s">
        <v>14420</v>
      </c>
      <c r="TDJ31" s="788" t="s">
        <v>14421</v>
      </c>
      <c r="TDK31" s="788" t="s">
        <v>14422</v>
      </c>
      <c r="TDL31" s="788" t="s">
        <v>14423</v>
      </c>
      <c r="TDM31" s="788" t="s">
        <v>14424</v>
      </c>
      <c r="TDN31" s="788" t="s">
        <v>14425</v>
      </c>
      <c r="TDO31" s="788" t="s">
        <v>14426</v>
      </c>
      <c r="TDP31" s="788" t="s">
        <v>14427</v>
      </c>
      <c r="TDQ31" s="788" t="s">
        <v>14428</v>
      </c>
      <c r="TDR31" s="788" t="s">
        <v>14429</v>
      </c>
      <c r="TDS31" s="788" t="s">
        <v>14430</v>
      </c>
      <c r="TDT31" s="788" t="s">
        <v>14431</v>
      </c>
      <c r="TDU31" s="788" t="s">
        <v>14432</v>
      </c>
      <c r="TDV31" s="788" t="s">
        <v>14433</v>
      </c>
      <c r="TDW31" s="788" t="s">
        <v>14434</v>
      </c>
      <c r="TDX31" s="788" t="s">
        <v>14435</v>
      </c>
      <c r="TDY31" s="788" t="s">
        <v>14436</v>
      </c>
      <c r="TDZ31" s="788" t="s">
        <v>14437</v>
      </c>
      <c r="TEA31" s="788" t="s">
        <v>14438</v>
      </c>
      <c r="TEB31" s="788" t="s">
        <v>14439</v>
      </c>
      <c r="TEC31" s="788" t="s">
        <v>14440</v>
      </c>
      <c r="TED31" s="788" t="s">
        <v>14441</v>
      </c>
      <c r="TEE31" s="788" t="s">
        <v>14442</v>
      </c>
      <c r="TEF31" s="788" t="s">
        <v>14443</v>
      </c>
      <c r="TEG31" s="788" t="s">
        <v>14444</v>
      </c>
      <c r="TEH31" s="788" t="s">
        <v>14445</v>
      </c>
      <c r="TEI31" s="788" t="s">
        <v>14446</v>
      </c>
      <c r="TEJ31" s="788" t="s">
        <v>14447</v>
      </c>
      <c r="TEK31" s="788" t="s">
        <v>14448</v>
      </c>
      <c r="TEL31" s="788" t="s">
        <v>14449</v>
      </c>
      <c r="TEM31" s="788" t="s">
        <v>14450</v>
      </c>
      <c r="TEN31" s="788" t="s">
        <v>14451</v>
      </c>
      <c r="TEO31" s="788" t="s">
        <v>14452</v>
      </c>
      <c r="TEP31" s="788" t="s">
        <v>14453</v>
      </c>
      <c r="TEQ31" s="788" t="s">
        <v>14454</v>
      </c>
      <c r="TER31" s="788" t="s">
        <v>14455</v>
      </c>
      <c r="TES31" s="788" t="s">
        <v>14456</v>
      </c>
      <c r="TET31" s="788" t="s">
        <v>14457</v>
      </c>
      <c r="TEU31" s="788" t="s">
        <v>14458</v>
      </c>
      <c r="TEV31" s="788" t="s">
        <v>14459</v>
      </c>
      <c r="TEW31" s="788" t="s">
        <v>14460</v>
      </c>
      <c r="TEX31" s="788" t="s">
        <v>14461</v>
      </c>
      <c r="TEY31" s="788" t="s">
        <v>14462</v>
      </c>
      <c r="TEZ31" s="788" t="s">
        <v>14463</v>
      </c>
      <c r="TFA31" s="788" t="s">
        <v>14464</v>
      </c>
      <c r="TFB31" s="788" t="s">
        <v>14465</v>
      </c>
      <c r="TFC31" s="788" t="s">
        <v>14466</v>
      </c>
      <c r="TFD31" s="788" t="s">
        <v>14467</v>
      </c>
      <c r="TFE31" s="788" t="s">
        <v>14468</v>
      </c>
      <c r="TFF31" s="788" t="s">
        <v>14469</v>
      </c>
      <c r="TFG31" s="788" t="s">
        <v>14470</v>
      </c>
      <c r="TFH31" s="788" t="s">
        <v>14471</v>
      </c>
      <c r="TFI31" s="788" t="s">
        <v>14472</v>
      </c>
      <c r="TFJ31" s="788" t="s">
        <v>14473</v>
      </c>
      <c r="TFK31" s="788" t="s">
        <v>14474</v>
      </c>
      <c r="TFL31" s="788" t="s">
        <v>14475</v>
      </c>
      <c r="TFM31" s="788" t="s">
        <v>14476</v>
      </c>
      <c r="TFN31" s="788" t="s">
        <v>14477</v>
      </c>
      <c r="TFO31" s="788" t="s">
        <v>14478</v>
      </c>
      <c r="TFP31" s="788" t="s">
        <v>14479</v>
      </c>
      <c r="TFQ31" s="788" t="s">
        <v>14480</v>
      </c>
      <c r="TFR31" s="788" t="s">
        <v>14481</v>
      </c>
      <c r="TFS31" s="788" t="s">
        <v>14482</v>
      </c>
      <c r="TFT31" s="788" t="s">
        <v>14483</v>
      </c>
      <c r="TFU31" s="788" t="s">
        <v>14484</v>
      </c>
      <c r="TFV31" s="788" t="s">
        <v>14485</v>
      </c>
      <c r="TFW31" s="788" t="s">
        <v>14486</v>
      </c>
      <c r="TFX31" s="788" t="s">
        <v>14487</v>
      </c>
      <c r="TFY31" s="788" t="s">
        <v>14488</v>
      </c>
      <c r="TFZ31" s="788" t="s">
        <v>14489</v>
      </c>
      <c r="TGA31" s="788" t="s">
        <v>14490</v>
      </c>
      <c r="TGB31" s="788" t="s">
        <v>14491</v>
      </c>
      <c r="TGC31" s="788" t="s">
        <v>14492</v>
      </c>
      <c r="TGD31" s="788" t="s">
        <v>14493</v>
      </c>
      <c r="TGE31" s="788" t="s">
        <v>14494</v>
      </c>
      <c r="TGF31" s="788" t="s">
        <v>14495</v>
      </c>
      <c r="TGG31" s="788" t="s">
        <v>14496</v>
      </c>
      <c r="TGH31" s="788" t="s">
        <v>14497</v>
      </c>
      <c r="TGI31" s="788" t="s">
        <v>14498</v>
      </c>
      <c r="TGJ31" s="788" t="s">
        <v>14499</v>
      </c>
      <c r="TGK31" s="788" t="s">
        <v>14500</v>
      </c>
      <c r="TGL31" s="788" t="s">
        <v>14501</v>
      </c>
      <c r="TGM31" s="788" t="s">
        <v>14502</v>
      </c>
      <c r="TGN31" s="788" t="s">
        <v>14503</v>
      </c>
      <c r="TGO31" s="788" t="s">
        <v>14504</v>
      </c>
      <c r="TGP31" s="788" t="s">
        <v>14505</v>
      </c>
      <c r="TGQ31" s="788" t="s">
        <v>14506</v>
      </c>
      <c r="TGR31" s="788" t="s">
        <v>14507</v>
      </c>
      <c r="TGS31" s="788" t="s">
        <v>14508</v>
      </c>
      <c r="TGT31" s="788" t="s">
        <v>14509</v>
      </c>
      <c r="TGU31" s="788" t="s">
        <v>14510</v>
      </c>
      <c r="TGV31" s="788" t="s">
        <v>14511</v>
      </c>
      <c r="TGW31" s="788" t="s">
        <v>14512</v>
      </c>
      <c r="TGX31" s="788" t="s">
        <v>14513</v>
      </c>
      <c r="TGY31" s="788" t="s">
        <v>14514</v>
      </c>
      <c r="TGZ31" s="788" t="s">
        <v>14515</v>
      </c>
      <c r="THA31" s="788" t="s">
        <v>14516</v>
      </c>
      <c r="THB31" s="788" t="s">
        <v>14517</v>
      </c>
      <c r="THC31" s="788" t="s">
        <v>14518</v>
      </c>
      <c r="THD31" s="788" t="s">
        <v>14519</v>
      </c>
      <c r="THE31" s="788" t="s">
        <v>14520</v>
      </c>
      <c r="THF31" s="788" t="s">
        <v>14521</v>
      </c>
      <c r="THG31" s="788" t="s">
        <v>14522</v>
      </c>
      <c r="THH31" s="788" t="s">
        <v>14523</v>
      </c>
      <c r="THI31" s="788" t="s">
        <v>14524</v>
      </c>
      <c r="THJ31" s="788" t="s">
        <v>14525</v>
      </c>
      <c r="THK31" s="788" t="s">
        <v>14526</v>
      </c>
      <c r="THL31" s="788" t="s">
        <v>14527</v>
      </c>
      <c r="THM31" s="788" t="s">
        <v>14528</v>
      </c>
      <c r="THN31" s="788" t="s">
        <v>14529</v>
      </c>
      <c r="THO31" s="788" t="s">
        <v>14530</v>
      </c>
      <c r="THP31" s="788" t="s">
        <v>14531</v>
      </c>
      <c r="THQ31" s="788" t="s">
        <v>14532</v>
      </c>
      <c r="THR31" s="788" t="s">
        <v>14533</v>
      </c>
      <c r="THS31" s="788" t="s">
        <v>14534</v>
      </c>
      <c r="THT31" s="788" t="s">
        <v>14535</v>
      </c>
      <c r="THU31" s="788" t="s">
        <v>14536</v>
      </c>
      <c r="THV31" s="788" t="s">
        <v>14537</v>
      </c>
      <c r="THW31" s="788" t="s">
        <v>14538</v>
      </c>
      <c r="THX31" s="788" t="s">
        <v>14539</v>
      </c>
      <c r="THY31" s="788" t="s">
        <v>14540</v>
      </c>
      <c r="THZ31" s="788" t="s">
        <v>14541</v>
      </c>
      <c r="TIA31" s="788" t="s">
        <v>14542</v>
      </c>
      <c r="TIB31" s="788" t="s">
        <v>14543</v>
      </c>
      <c r="TIC31" s="788" t="s">
        <v>14544</v>
      </c>
      <c r="TID31" s="788" t="s">
        <v>14545</v>
      </c>
      <c r="TIE31" s="788" t="s">
        <v>14546</v>
      </c>
      <c r="TIF31" s="788" t="s">
        <v>14547</v>
      </c>
      <c r="TIG31" s="788" t="s">
        <v>14548</v>
      </c>
      <c r="TIH31" s="788" t="s">
        <v>14549</v>
      </c>
      <c r="TII31" s="788" t="s">
        <v>14550</v>
      </c>
      <c r="TIJ31" s="788" t="s">
        <v>14551</v>
      </c>
      <c r="TIK31" s="788" t="s">
        <v>14552</v>
      </c>
      <c r="TIL31" s="788" t="s">
        <v>14553</v>
      </c>
      <c r="TIM31" s="788" t="s">
        <v>14554</v>
      </c>
      <c r="TIN31" s="788" t="s">
        <v>14555</v>
      </c>
      <c r="TIO31" s="788" t="s">
        <v>14556</v>
      </c>
      <c r="TIP31" s="788" t="s">
        <v>14557</v>
      </c>
      <c r="TIQ31" s="788" t="s">
        <v>14558</v>
      </c>
      <c r="TIR31" s="788" t="s">
        <v>14559</v>
      </c>
      <c r="TIS31" s="788" t="s">
        <v>14560</v>
      </c>
      <c r="TIT31" s="788" t="s">
        <v>14561</v>
      </c>
      <c r="TIU31" s="788" t="s">
        <v>14562</v>
      </c>
      <c r="TIV31" s="788" t="s">
        <v>14563</v>
      </c>
      <c r="TIW31" s="788" t="s">
        <v>14564</v>
      </c>
      <c r="TIX31" s="788" t="s">
        <v>14565</v>
      </c>
      <c r="TIY31" s="788" t="s">
        <v>14566</v>
      </c>
      <c r="TIZ31" s="788" t="s">
        <v>14567</v>
      </c>
      <c r="TJA31" s="788" t="s">
        <v>14568</v>
      </c>
      <c r="TJB31" s="788" t="s">
        <v>14569</v>
      </c>
      <c r="TJC31" s="788" t="s">
        <v>14570</v>
      </c>
      <c r="TJD31" s="788" t="s">
        <v>14571</v>
      </c>
      <c r="TJE31" s="788" t="s">
        <v>14572</v>
      </c>
      <c r="TJF31" s="788" t="s">
        <v>14573</v>
      </c>
      <c r="TJG31" s="788" t="s">
        <v>14574</v>
      </c>
      <c r="TJH31" s="788" t="s">
        <v>14575</v>
      </c>
      <c r="TJI31" s="788" t="s">
        <v>14576</v>
      </c>
      <c r="TJJ31" s="788" t="s">
        <v>14577</v>
      </c>
      <c r="TJK31" s="788" t="s">
        <v>14578</v>
      </c>
      <c r="TJL31" s="788" t="s">
        <v>14579</v>
      </c>
      <c r="TJM31" s="788" t="s">
        <v>14580</v>
      </c>
      <c r="TJN31" s="788" t="s">
        <v>14581</v>
      </c>
      <c r="TJO31" s="788" t="s">
        <v>14582</v>
      </c>
      <c r="TJP31" s="788" t="s">
        <v>14583</v>
      </c>
      <c r="TJQ31" s="788" t="s">
        <v>14584</v>
      </c>
      <c r="TJR31" s="788" t="s">
        <v>14585</v>
      </c>
      <c r="TJS31" s="788" t="s">
        <v>14586</v>
      </c>
      <c r="TJT31" s="788" t="s">
        <v>14587</v>
      </c>
      <c r="TJU31" s="788" t="s">
        <v>14588</v>
      </c>
      <c r="TJV31" s="788" t="s">
        <v>14589</v>
      </c>
      <c r="TJW31" s="788" t="s">
        <v>14590</v>
      </c>
      <c r="TJX31" s="788" t="s">
        <v>14591</v>
      </c>
      <c r="TJY31" s="788" t="s">
        <v>14592</v>
      </c>
      <c r="TJZ31" s="788" t="s">
        <v>14593</v>
      </c>
      <c r="TKA31" s="788" t="s">
        <v>14594</v>
      </c>
      <c r="TKB31" s="788" t="s">
        <v>14595</v>
      </c>
      <c r="TKC31" s="788" t="s">
        <v>14596</v>
      </c>
      <c r="TKD31" s="788" t="s">
        <v>14597</v>
      </c>
      <c r="TKE31" s="788" t="s">
        <v>14598</v>
      </c>
      <c r="TKF31" s="788" t="s">
        <v>14599</v>
      </c>
      <c r="TKG31" s="788" t="s">
        <v>14600</v>
      </c>
      <c r="TKH31" s="788" t="s">
        <v>14601</v>
      </c>
      <c r="TKI31" s="788" t="s">
        <v>14602</v>
      </c>
      <c r="TKJ31" s="788" t="s">
        <v>14603</v>
      </c>
      <c r="TKK31" s="788" t="s">
        <v>14604</v>
      </c>
      <c r="TKL31" s="788" t="s">
        <v>14605</v>
      </c>
      <c r="TKM31" s="788" t="s">
        <v>14606</v>
      </c>
      <c r="TKN31" s="788" t="s">
        <v>14607</v>
      </c>
      <c r="TKO31" s="788" t="s">
        <v>14608</v>
      </c>
      <c r="TKP31" s="788" t="s">
        <v>14609</v>
      </c>
      <c r="TKQ31" s="788" t="s">
        <v>14610</v>
      </c>
      <c r="TKR31" s="788" t="s">
        <v>14611</v>
      </c>
      <c r="TKS31" s="788" t="s">
        <v>14612</v>
      </c>
      <c r="TKT31" s="788" t="s">
        <v>14613</v>
      </c>
      <c r="TKU31" s="788" t="s">
        <v>14614</v>
      </c>
      <c r="TKV31" s="788" t="s">
        <v>14615</v>
      </c>
      <c r="TKW31" s="788" t="s">
        <v>14616</v>
      </c>
      <c r="TKX31" s="788" t="s">
        <v>14617</v>
      </c>
      <c r="TKY31" s="788" t="s">
        <v>14618</v>
      </c>
      <c r="TKZ31" s="788" t="s">
        <v>14619</v>
      </c>
      <c r="TLA31" s="788" t="s">
        <v>14620</v>
      </c>
      <c r="TLB31" s="788" t="s">
        <v>14621</v>
      </c>
      <c r="TLC31" s="788" t="s">
        <v>14622</v>
      </c>
      <c r="TLD31" s="788" t="s">
        <v>14623</v>
      </c>
      <c r="TLE31" s="788" t="s">
        <v>14624</v>
      </c>
      <c r="TLF31" s="788" t="s">
        <v>14625</v>
      </c>
      <c r="TLG31" s="788" t="s">
        <v>14626</v>
      </c>
      <c r="TLH31" s="788" t="s">
        <v>14627</v>
      </c>
      <c r="TLI31" s="788" t="s">
        <v>14628</v>
      </c>
      <c r="TLJ31" s="788" t="s">
        <v>14629</v>
      </c>
      <c r="TLK31" s="788" t="s">
        <v>14630</v>
      </c>
      <c r="TLL31" s="788" t="s">
        <v>14631</v>
      </c>
      <c r="TLM31" s="788" t="s">
        <v>14632</v>
      </c>
      <c r="TLN31" s="788" t="s">
        <v>14633</v>
      </c>
      <c r="TLO31" s="788" t="s">
        <v>14634</v>
      </c>
      <c r="TLP31" s="788" t="s">
        <v>14635</v>
      </c>
      <c r="TLQ31" s="788" t="s">
        <v>14636</v>
      </c>
      <c r="TLR31" s="788" t="s">
        <v>14637</v>
      </c>
      <c r="TLS31" s="788" t="s">
        <v>14638</v>
      </c>
      <c r="TLT31" s="788" t="s">
        <v>14639</v>
      </c>
      <c r="TLU31" s="788" t="s">
        <v>14640</v>
      </c>
      <c r="TLV31" s="788" t="s">
        <v>14641</v>
      </c>
      <c r="TLW31" s="788" t="s">
        <v>14642</v>
      </c>
      <c r="TLX31" s="788" t="s">
        <v>14643</v>
      </c>
      <c r="TLY31" s="788" t="s">
        <v>14644</v>
      </c>
      <c r="TLZ31" s="788" t="s">
        <v>14645</v>
      </c>
      <c r="TMA31" s="788" t="s">
        <v>14646</v>
      </c>
      <c r="TMB31" s="788" t="s">
        <v>14647</v>
      </c>
      <c r="TMC31" s="788" t="s">
        <v>14648</v>
      </c>
      <c r="TMD31" s="788" t="s">
        <v>14649</v>
      </c>
      <c r="TME31" s="788" t="s">
        <v>14650</v>
      </c>
      <c r="TMF31" s="788" t="s">
        <v>14651</v>
      </c>
      <c r="TMG31" s="788" t="s">
        <v>14652</v>
      </c>
      <c r="TMH31" s="788" t="s">
        <v>14653</v>
      </c>
      <c r="TMI31" s="788" t="s">
        <v>14654</v>
      </c>
      <c r="TMJ31" s="788" t="s">
        <v>14655</v>
      </c>
      <c r="TMK31" s="788" t="s">
        <v>14656</v>
      </c>
      <c r="TML31" s="788" t="s">
        <v>14657</v>
      </c>
      <c r="TMM31" s="788" t="s">
        <v>14658</v>
      </c>
      <c r="TMN31" s="788" t="s">
        <v>14659</v>
      </c>
      <c r="TMO31" s="788" t="s">
        <v>14660</v>
      </c>
      <c r="TMP31" s="788" t="s">
        <v>14661</v>
      </c>
      <c r="TMQ31" s="788" t="s">
        <v>14662</v>
      </c>
      <c r="TMR31" s="788" t="s">
        <v>14663</v>
      </c>
      <c r="TMS31" s="788" t="s">
        <v>14664</v>
      </c>
      <c r="TMT31" s="788" t="s">
        <v>14665</v>
      </c>
      <c r="TMU31" s="788" t="s">
        <v>14666</v>
      </c>
      <c r="TMV31" s="788" t="s">
        <v>14667</v>
      </c>
      <c r="TMW31" s="788" t="s">
        <v>14668</v>
      </c>
      <c r="TMX31" s="788" t="s">
        <v>14669</v>
      </c>
      <c r="TMY31" s="788" t="s">
        <v>14670</v>
      </c>
      <c r="TMZ31" s="788" t="s">
        <v>14671</v>
      </c>
      <c r="TNA31" s="788" t="s">
        <v>14672</v>
      </c>
      <c r="TNB31" s="788" t="s">
        <v>14673</v>
      </c>
      <c r="TNC31" s="788" t="s">
        <v>14674</v>
      </c>
      <c r="TND31" s="788" t="s">
        <v>14675</v>
      </c>
      <c r="TNE31" s="788" t="s">
        <v>14676</v>
      </c>
      <c r="TNF31" s="788" t="s">
        <v>14677</v>
      </c>
      <c r="TNG31" s="788" t="s">
        <v>14678</v>
      </c>
      <c r="TNH31" s="788" t="s">
        <v>14679</v>
      </c>
      <c r="TNI31" s="788" t="s">
        <v>14680</v>
      </c>
      <c r="TNJ31" s="788" t="s">
        <v>14681</v>
      </c>
      <c r="TNK31" s="788" t="s">
        <v>14682</v>
      </c>
      <c r="TNL31" s="788" t="s">
        <v>14683</v>
      </c>
      <c r="TNM31" s="788" t="s">
        <v>14684</v>
      </c>
      <c r="TNN31" s="788" t="s">
        <v>14685</v>
      </c>
      <c r="TNO31" s="788" t="s">
        <v>14686</v>
      </c>
      <c r="TNP31" s="788" t="s">
        <v>14687</v>
      </c>
      <c r="TNQ31" s="788" t="s">
        <v>14688</v>
      </c>
      <c r="TNR31" s="788" t="s">
        <v>14689</v>
      </c>
      <c r="TNS31" s="788" t="s">
        <v>14690</v>
      </c>
      <c r="TNT31" s="788" t="s">
        <v>14691</v>
      </c>
      <c r="TNU31" s="788" t="s">
        <v>14692</v>
      </c>
      <c r="TNV31" s="788" t="s">
        <v>14693</v>
      </c>
      <c r="TNW31" s="788" t="s">
        <v>14694</v>
      </c>
      <c r="TNX31" s="788" t="s">
        <v>14695</v>
      </c>
      <c r="TNY31" s="788" t="s">
        <v>14696</v>
      </c>
      <c r="TNZ31" s="788" t="s">
        <v>14697</v>
      </c>
      <c r="TOA31" s="788" t="s">
        <v>14698</v>
      </c>
      <c r="TOB31" s="788" t="s">
        <v>14699</v>
      </c>
      <c r="TOC31" s="788" t="s">
        <v>14700</v>
      </c>
      <c r="TOD31" s="788" t="s">
        <v>14701</v>
      </c>
      <c r="TOE31" s="788" t="s">
        <v>14702</v>
      </c>
      <c r="TOF31" s="788" t="s">
        <v>14703</v>
      </c>
      <c r="TOG31" s="788" t="s">
        <v>14704</v>
      </c>
      <c r="TOH31" s="788" t="s">
        <v>14705</v>
      </c>
      <c r="TOI31" s="788" t="s">
        <v>14706</v>
      </c>
      <c r="TOJ31" s="788" t="s">
        <v>14707</v>
      </c>
      <c r="TOK31" s="788" t="s">
        <v>14708</v>
      </c>
      <c r="TOL31" s="788" t="s">
        <v>14709</v>
      </c>
      <c r="TOM31" s="788" t="s">
        <v>14710</v>
      </c>
      <c r="TON31" s="788" t="s">
        <v>14711</v>
      </c>
      <c r="TOO31" s="788" t="s">
        <v>14712</v>
      </c>
      <c r="TOP31" s="788" t="s">
        <v>14713</v>
      </c>
      <c r="TOQ31" s="788" t="s">
        <v>14714</v>
      </c>
      <c r="TOR31" s="788" t="s">
        <v>14715</v>
      </c>
      <c r="TOS31" s="788" t="s">
        <v>14716</v>
      </c>
      <c r="TOT31" s="788" t="s">
        <v>14717</v>
      </c>
      <c r="TOU31" s="788" t="s">
        <v>14718</v>
      </c>
      <c r="TOV31" s="788" t="s">
        <v>14719</v>
      </c>
      <c r="TOW31" s="788" t="s">
        <v>14720</v>
      </c>
      <c r="TOX31" s="788" t="s">
        <v>14721</v>
      </c>
      <c r="TOY31" s="788" t="s">
        <v>14722</v>
      </c>
      <c r="TOZ31" s="788" t="s">
        <v>14723</v>
      </c>
      <c r="TPA31" s="788" t="s">
        <v>14724</v>
      </c>
      <c r="TPB31" s="788" t="s">
        <v>14725</v>
      </c>
      <c r="TPC31" s="788" t="s">
        <v>14726</v>
      </c>
      <c r="TPD31" s="788" t="s">
        <v>14727</v>
      </c>
      <c r="TPE31" s="788" t="s">
        <v>14728</v>
      </c>
      <c r="TPF31" s="788" t="s">
        <v>14729</v>
      </c>
      <c r="TPG31" s="788" t="s">
        <v>14730</v>
      </c>
      <c r="TPH31" s="788" t="s">
        <v>14731</v>
      </c>
      <c r="TPI31" s="788" t="s">
        <v>14732</v>
      </c>
      <c r="TPJ31" s="788" t="s">
        <v>14733</v>
      </c>
      <c r="TPK31" s="788" t="s">
        <v>14734</v>
      </c>
      <c r="TPL31" s="788" t="s">
        <v>14735</v>
      </c>
      <c r="TPM31" s="788" t="s">
        <v>14736</v>
      </c>
      <c r="TPN31" s="788" t="s">
        <v>14737</v>
      </c>
      <c r="TPO31" s="788" t="s">
        <v>14738</v>
      </c>
      <c r="TPP31" s="788" t="s">
        <v>14739</v>
      </c>
      <c r="TPQ31" s="788" t="s">
        <v>14740</v>
      </c>
      <c r="TPR31" s="788" t="s">
        <v>14741</v>
      </c>
      <c r="TPS31" s="788" t="s">
        <v>14742</v>
      </c>
      <c r="TPT31" s="788" t="s">
        <v>14743</v>
      </c>
      <c r="TPU31" s="788" t="s">
        <v>14744</v>
      </c>
      <c r="TPV31" s="788" t="s">
        <v>14745</v>
      </c>
      <c r="TPW31" s="788" t="s">
        <v>14746</v>
      </c>
      <c r="TPX31" s="788" t="s">
        <v>14747</v>
      </c>
      <c r="TPY31" s="788" t="s">
        <v>14748</v>
      </c>
      <c r="TPZ31" s="788" t="s">
        <v>14749</v>
      </c>
      <c r="TQA31" s="788" t="s">
        <v>14750</v>
      </c>
      <c r="TQB31" s="788" t="s">
        <v>14751</v>
      </c>
      <c r="TQC31" s="788" t="s">
        <v>14752</v>
      </c>
      <c r="TQD31" s="788" t="s">
        <v>14753</v>
      </c>
      <c r="TQE31" s="788" t="s">
        <v>14754</v>
      </c>
      <c r="TQF31" s="788" t="s">
        <v>14755</v>
      </c>
      <c r="TQG31" s="788" t="s">
        <v>14756</v>
      </c>
      <c r="TQH31" s="788" t="s">
        <v>14757</v>
      </c>
      <c r="TQI31" s="788" t="s">
        <v>14758</v>
      </c>
      <c r="TQJ31" s="788" t="s">
        <v>14759</v>
      </c>
      <c r="TQK31" s="788" t="s">
        <v>14760</v>
      </c>
      <c r="TQL31" s="788" t="s">
        <v>14761</v>
      </c>
      <c r="TQM31" s="788" t="s">
        <v>14762</v>
      </c>
      <c r="TQN31" s="788" t="s">
        <v>14763</v>
      </c>
      <c r="TQO31" s="788" t="s">
        <v>14764</v>
      </c>
      <c r="TQP31" s="788" t="s">
        <v>14765</v>
      </c>
      <c r="TQQ31" s="788" t="s">
        <v>14766</v>
      </c>
      <c r="TQR31" s="788" t="s">
        <v>14767</v>
      </c>
      <c r="TQS31" s="788" t="s">
        <v>14768</v>
      </c>
      <c r="TQT31" s="788" t="s">
        <v>14769</v>
      </c>
      <c r="TQU31" s="788" t="s">
        <v>14770</v>
      </c>
      <c r="TQV31" s="788" t="s">
        <v>14771</v>
      </c>
      <c r="TQW31" s="788" t="s">
        <v>14772</v>
      </c>
      <c r="TQX31" s="788" t="s">
        <v>14773</v>
      </c>
      <c r="TQY31" s="788" t="s">
        <v>14774</v>
      </c>
      <c r="TQZ31" s="788" t="s">
        <v>14775</v>
      </c>
      <c r="TRA31" s="788" t="s">
        <v>14776</v>
      </c>
      <c r="TRB31" s="788" t="s">
        <v>14777</v>
      </c>
      <c r="TRC31" s="788" t="s">
        <v>14778</v>
      </c>
      <c r="TRD31" s="788" t="s">
        <v>14779</v>
      </c>
      <c r="TRE31" s="788" t="s">
        <v>14780</v>
      </c>
      <c r="TRF31" s="788" t="s">
        <v>14781</v>
      </c>
      <c r="TRG31" s="788" t="s">
        <v>14782</v>
      </c>
      <c r="TRH31" s="788" t="s">
        <v>14783</v>
      </c>
      <c r="TRI31" s="788" t="s">
        <v>14784</v>
      </c>
      <c r="TRJ31" s="788" t="s">
        <v>14785</v>
      </c>
      <c r="TRK31" s="788" t="s">
        <v>14786</v>
      </c>
      <c r="TRL31" s="788" t="s">
        <v>14787</v>
      </c>
      <c r="TRM31" s="788" t="s">
        <v>14788</v>
      </c>
      <c r="TRN31" s="788" t="s">
        <v>14789</v>
      </c>
      <c r="TRO31" s="788" t="s">
        <v>14790</v>
      </c>
      <c r="TRP31" s="788" t="s">
        <v>14791</v>
      </c>
      <c r="TRQ31" s="788" t="s">
        <v>14792</v>
      </c>
      <c r="TRR31" s="788" t="s">
        <v>14793</v>
      </c>
      <c r="TRS31" s="788" t="s">
        <v>14794</v>
      </c>
      <c r="TRT31" s="788" t="s">
        <v>14795</v>
      </c>
      <c r="TRU31" s="788" t="s">
        <v>14796</v>
      </c>
      <c r="TRV31" s="788" t="s">
        <v>14797</v>
      </c>
      <c r="TRW31" s="788" t="s">
        <v>14798</v>
      </c>
      <c r="TRX31" s="788" t="s">
        <v>14799</v>
      </c>
      <c r="TRY31" s="788" t="s">
        <v>14800</v>
      </c>
      <c r="TRZ31" s="788" t="s">
        <v>14801</v>
      </c>
      <c r="TSA31" s="788" t="s">
        <v>14802</v>
      </c>
      <c r="TSB31" s="788" t="s">
        <v>14803</v>
      </c>
      <c r="TSC31" s="788" t="s">
        <v>14804</v>
      </c>
      <c r="TSD31" s="788" t="s">
        <v>14805</v>
      </c>
      <c r="TSE31" s="788" t="s">
        <v>14806</v>
      </c>
      <c r="TSF31" s="788" t="s">
        <v>14807</v>
      </c>
      <c r="TSG31" s="788" t="s">
        <v>14808</v>
      </c>
      <c r="TSH31" s="788" t="s">
        <v>14809</v>
      </c>
      <c r="TSI31" s="788" t="s">
        <v>14810</v>
      </c>
      <c r="TSJ31" s="788" t="s">
        <v>14811</v>
      </c>
      <c r="TSK31" s="788" t="s">
        <v>14812</v>
      </c>
      <c r="TSL31" s="788" t="s">
        <v>14813</v>
      </c>
      <c r="TSM31" s="788" t="s">
        <v>14814</v>
      </c>
      <c r="TSN31" s="788" t="s">
        <v>14815</v>
      </c>
      <c r="TSO31" s="788" t="s">
        <v>14816</v>
      </c>
      <c r="TSP31" s="788" t="s">
        <v>14817</v>
      </c>
      <c r="TSQ31" s="788" t="s">
        <v>14818</v>
      </c>
      <c r="TSR31" s="788" t="s">
        <v>14819</v>
      </c>
      <c r="TSS31" s="788" t="s">
        <v>14820</v>
      </c>
      <c r="TST31" s="788" t="s">
        <v>14821</v>
      </c>
      <c r="TSU31" s="788" t="s">
        <v>14822</v>
      </c>
      <c r="TSV31" s="788" t="s">
        <v>14823</v>
      </c>
      <c r="TSW31" s="788" t="s">
        <v>14824</v>
      </c>
      <c r="TSX31" s="788" t="s">
        <v>14825</v>
      </c>
      <c r="TSY31" s="788" t="s">
        <v>14826</v>
      </c>
      <c r="TSZ31" s="788" t="s">
        <v>14827</v>
      </c>
      <c r="TTA31" s="788" t="s">
        <v>14828</v>
      </c>
      <c r="TTB31" s="788" t="s">
        <v>14829</v>
      </c>
      <c r="TTC31" s="788" t="s">
        <v>14830</v>
      </c>
      <c r="TTD31" s="788" t="s">
        <v>14831</v>
      </c>
      <c r="TTE31" s="788" t="s">
        <v>14832</v>
      </c>
      <c r="TTF31" s="788" t="s">
        <v>14833</v>
      </c>
      <c r="TTG31" s="788" t="s">
        <v>14834</v>
      </c>
      <c r="TTH31" s="788" t="s">
        <v>14835</v>
      </c>
      <c r="TTI31" s="788" t="s">
        <v>14836</v>
      </c>
      <c r="TTJ31" s="788" t="s">
        <v>14837</v>
      </c>
      <c r="TTK31" s="788" t="s">
        <v>14838</v>
      </c>
      <c r="TTL31" s="788" t="s">
        <v>14839</v>
      </c>
      <c r="TTM31" s="788" t="s">
        <v>14840</v>
      </c>
      <c r="TTN31" s="788" t="s">
        <v>14841</v>
      </c>
      <c r="TTO31" s="788" t="s">
        <v>14842</v>
      </c>
      <c r="TTP31" s="788" t="s">
        <v>14843</v>
      </c>
      <c r="TTQ31" s="788" t="s">
        <v>14844</v>
      </c>
      <c r="TTR31" s="788" t="s">
        <v>14845</v>
      </c>
      <c r="TTS31" s="788" t="s">
        <v>14846</v>
      </c>
      <c r="TTT31" s="788" t="s">
        <v>14847</v>
      </c>
      <c r="TTU31" s="788" t="s">
        <v>14848</v>
      </c>
      <c r="TTV31" s="788" t="s">
        <v>14849</v>
      </c>
      <c r="TTW31" s="788" t="s">
        <v>14850</v>
      </c>
      <c r="TTX31" s="788" t="s">
        <v>14851</v>
      </c>
      <c r="TTY31" s="788" t="s">
        <v>14852</v>
      </c>
      <c r="TTZ31" s="788" t="s">
        <v>14853</v>
      </c>
      <c r="TUA31" s="788" t="s">
        <v>14854</v>
      </c>
      <c r="TUB31" s="788" t="s">
        <v>14855</v>
      </c>
      <c r="TUC31" s="788" t="s">
        <v>14856</v>
      </c>
      <c r="TUD31" s="788" t="s">
        <v>14857</v>
      </c>
      <c r="TUE31" s="788" t="s">
        <v>14858</v>
      </c>
      <c r="TUF31" s="788" t="s">
        <v>14859</v>
      </c>
      <c r="TUG31" s="788" t="s">
        <v>14860</v>
      </c>
      <c r="TUH31" s="788" t="s">
        <v>14861</v>
      </c>
      <c r="TUI31" s="788" t="s">
        <v>14862</v>
      </c>
      <c r="TUJ31" s="788" t="s">
        <v>14863</v>
      </c>
      <c r="TUK31" s="788" t="s">
        <v>14864</v>
      </c>
      <c r="TUL31" s="788" t="s">
        <v>14865</v>
      </c>
      <c r="TUM31" s="788" t="s">
        <v>14866</v>
      </c>
      <c r="TUN31" s="788" t="s">
        <v>14867</v>
      </c>
      <c r="TUO31" s="788" t="s">
        <v>14868</v>
      </c>
      <c r="TUP31" s="788" t="s">
        <v>14869</v>
      </c>
      <c r="TUQ31" s="788" t="s">
        <v>14870</v>
      </c>
      <c r="TUR31" s="788" t="s">
        <v>14871</v>
      </c>
      <c r="TUS31" s="788" t="s">
        <v>14872</v>
      </c>
      <c r="TUT31" s="788" t="s">
        <v>14873</v>
      </c>
      <c r="TUU31" s="788" t="s">
        <v>14874</v>
      </c>
      <c r="TUV31" s="788" t="s">
        <v>14875</v>
      </c>
      <c r="TUW31" s="788" t="s">
        <v>14876</v>
      </c>
      <c r="TUX31" s="788" t="s">
        <v>14877</v>
      </c>
      <c r="TUY31" s="788" t="s">
        <v>14878</v>
      </c>
      <c r="TUZ31" s="788" t="s">
        <v>14879</v>
      </c>
      <c r="TVA31" s="788" t="s">
        <v>14880</v>
      </c>
      <c r="TVB31" s="788" t="s">
        <v>14881</v>
      </c>
      <c r="TVC31" s="788" t="s">
        <v>14882</v>
      </c>
      <c r="TVD31" s="788" t="s">
        <v>14883</v>
      </c>
      <c r="TVE31" s="788" t="s">
        <v>14884</v>
      </c>
      <c r="TVF31" s="788" t="s">
        <v>14885</v>
      </c>
      <c r="TVG31" s="788" t="s">
        <v>14886</v>
      </c>
      <c r="TVH31" s="788" t="s">
        <v>14887</v>
      </c>
      <c r="TVI31" s="788" t="s">
        <v>14888</v>
      </c>
      <c r="TVJ31" s="788" t="s">
        <v>14889</v>
      </c>
      <c r="TVK31" s="788" t="s">
        <v>14890</v>
      </c>
      <c r="TVL31" s="788" t="s">
        <v>14891</v>
      </c>
      <c r="TVM31" s="788" t="s">
        <v>14892</v>
      </c>
      <c r="TVN31" s="788" t="s">
        <v>14893</v>
      </c>
      <c r="TVO31" s="788" t="s">
        <v>14894</v>
      </c>
      <c r="TVP31" s="788" t="s">
        <v>14895</v>
      </c>
      <c r="TVQ31" s="788" t="s">
        <v>14896</v>
      </c>
      <c r="TVR31" s="788" t="s">
        <v>14897</v>
      </c>
      <c r="TVS31" s="788" t="s">
        <v>14898</v>
      </c>
      <c r="TVT31" s="788" t="s">
        <v>14899</v>
      </c>
      <c r="TVU31" s="788" t="s">
        <v>14900</v>
      </c>
      <c r="TVV31" s="788" t="s">
        <v>14901</v>
      </c>
      <c r="TVW31" s="788" t="s">
        <v>14902</v>
      </c>
      <c r="TVX31" s="788" t="s">
        <v>14903</v>
      </c>
      <c r="TVY31" s="788" t="s">
        <v>14904</v>
      </c>
      <c r="TVZ31" s="788" t="s">
        <v>14905</v>
      </c>
      <c r="TWA31" s="788" t="s">
        <v>14906</v>
      </c>
      <c r="TWB31" s="788" t="s">
        <v>14907</v>
      </c>
      <c r="TWC31" s="788" t="s">
        <v>14908</v>
      </c>
      <c r="TWD31" s="788" t="s">
        <v>14909</v>
      </c>
      <c r="TWE31" s="788" t="s">
        <v>14910</v>
      </c>
      <c r="TWF31" s="788" t="s">
        <v>14911</v>
      </c>
      <c r="TWG31" s="788" t="s">
        <v>14912</v>
      </c>
      <c r="TWH31" s="788" t="s">
        <v>14913</v>
      </c>
      <c r="TWI31" s="788" t="s">
        <v>14914</v>
      </c>
      <c r="TWJ31" s="788" t="s">
        <v>14915</v>
      </c>
      <c r="TWK31" s="788" t="s">
        <v>14916</v>
      </c>
      <c r="TWL31" s="788" t="s">
        <v>14917</v>
      </c>
      <c r="TWM31" s="788" t="s">
        <v>14918</v>
      </c>
      <c r="TWN31" s="788" t="s">
        <v>14919</v>
      </c>
      <c r="TWO31" s="788" t="s">
        <v>14920</v>
      </c>
      <c r="TWP31" s="788" t="s">
        <v>14921</v>
      </c>
      <c r="TWQ31" s="788" t="s">
        <v>14922</v>
      </c>
      <c r="TWR31" s="788" t="s">
        <v>14923</v>
      </c>
      <c r="TWS31" s="788" t="s">
        <v>14924</v>
      </c>
      <c r="TWT31" s="788" t="s">
        <v>14925</v>
      </c>
      <c r="TWU31" s="788" t="s">
        <v>14926</v>
      </c>
      <c r="TWV31" s="788" t="s">
        <v>14927</v>
      </c>
      <c r="TWW31" s="788" t="s">
        <v>14928</v>
      </c>
      <c r="TWX31" s="788" t="s">
        <v>14929</v>
      </c>
      <c r="TWY31" s="788" t="s">
        <v>14930</v>
      </c>
      <c r="TWZ31" s="788" t="s">
        <v>14931</v>
      </c>
      <c r="TXA31" s="788" t="s">
        <v>14932</v>
      </c>
      <c r="TXB31" s="788" t="s">
        <v>14933</v>
      </c>
      <c r="TXC31" s="788" t="s">
        <v>14934</v>
      </c>
      <c r="TXD31" s="788" t="s">
        <v>14935</v>
      </c>
      <c r="TXE31" s="788" t="s">
        <v>14936</v>
      </c>
      <c r="TXF31" s="788" t="s">
        <v>14937</v>
      </c>
      <c r="TXG31" s="788" t="s">
        <v>14938</v>
      </c>
      <c r="TXH31" s="788" t="s">
        <v>14939</v>
      </c>
      <c r="TXI31" s="788" t="s">
        <v>14940</v>
      </c>
      <c r="TXJ31" s="788" t="s">
        <v>14941</v>
      </c>
      <c r="TXK31" s="788" t="s">
        <v>14942</v>
      </c>
      <c r="TXL31" s="788" t="s">
        <v>14943</v>
      </c>
      <c r="TXM31" s="788" t="s">
        <v>14944</v>
      </c>
      <c r="TXN31" s="788" t="s">
        <v>14945</v>
      </c>
      <c r="TXO31" s="788" t="s">
        <v>14946</v>
      </c>
      <c r="TXP31" s="788" t="s">
        <v>14947</v>
      </c>
      <c r="TXQ31" s="788" t="s">
        <v>14948</v>
      </c>
      <c r="TXR31" s="788" t="s">
        <v>14949</v>
      </c>
      <c r="TXS31" s="788" t="s">
        <v>14950</v>
      </c>
      <c r="TXT31" s="788" t="s">
        <v>14951</v>
      </c>
      <c r="TXU31" s="788" t="s">
        <v>14952</v>
      </c>
      <c r="TXV31" s="788" t="s">
        <v>14953</v>
      </c>
      <c r="TXW31" s="788" t="s">
        <v>14954</v>
      </c>
      <c r="TXX31" s="788" t="s">
        <v>14955</v>
      </c>
      <c r="TXY31" s="788" t="s">
        <v>14956</v>
      </c>
      <c r="TXZ31" s="788" t="s">
        <v>14957</v>
      </c>
      <c r="TYA31" s="788" t="s">
        <v>14958</v>
      </c>
      <c r="TYB31" s="788" t="s">
        <v>14959</v>
      </c>
      <c r="TYC31" s="788" t="s">
        <v>14960</v>
      </c>
      <c r="TYD31" s="788" t="s">
        <v>14961</v>
      </c>
      <c r="TYE31" s="788" t="s">
        <v>14962</v>
      </c>
      <c r="TYF31" s="788" t="s">
        <v>14963</v>
      </c>
      <c r="TYG31" s="788" t="s">
        <v>14964</v>
      </c>
      <c r="TYH31" s="788" t="s">
        <v>14965</v>
      </c>
      <c r="TYI31" s="788" t="s">
        <v>14966</v>
      </c>
      <c r="TYJ31" s="788" t="s">
        <v>14967</v>
      </c>
      <c r="TYK31" s="788" t="s">
        <v>14968</v>
      </c>
      <c r="TYL31" s="788" t="s">
        <v>14969</v>
      </c>
      <c r="TYM31" s="788" t="s">
        <v>14970</v>
      </c>
      <c r="TYN31" s="788" t="s">
        <v>14971</v>
      </c>
      <c r="TYO31" s="788" t="s">
        <v>14972</v>
      </c>
      <c r="TYP31" s="788" t="s">
        <v>14973</v>
      </c>
      <c r="TYQ31" s="788" t="s">
        <v>14974</v>
      </c>
      <c r="TYR31" s="788" t="s">
        <v>14975</v>
      </c>
      <c r="TYS31" s="788" t="s">
        <v>14976</v>
      </c>
      <c r="TYT31" s="788" t="s">
        <v>14977</v>
      </c>
      <c r="TYU31" s="788" t="s">
        <v>14978</v>
      </c>
      <c r="TYV31" s="788" t="s">
        <v>14979</v>
      </c>
      <c r="TYW31" s="788" t="s">
        <v>14980</v>
      </c>
      <c r="TYX31" s="788" t="s">
        <v>14981</v>
      </c>
      <c r="TYY31" s="788" t="s">
        <v>14982</v>
      </c>
      <c r="TYZ31" s="788" t="s">
        <v>14983</v>
      </c>
      <c r="TZA31" s="788" t="s">
        <v>14984</v>
      </c>
      <c r="TZB31" s="788" t="s">
        <v>14985</v>
      </c>
      <c r="TZC31" s="788" t="s">
        <v>14986</v>
      </c>
      <c r="TZD31" s="788" t="s">
        <v>14987</v>
      </c>
      <c r="TZE31" s="788" t="s">
        <v>14988</v>
      </c>
      <c r="TZF31" s="788" t="s">
        <v>14989</v>
      </c>
      <c r="TZG31" s="788" t="s">
        <v>14990</v>
      </c>
      <c r="TZH31" s="788" t="s">
        <v>14991</v>
      </c>
      <c r="TZI31" s="788" t="s">
        <v>14992</v>
      </c>
      <c r="TZJ31" s="788" t="s">
        <v>14993</v>
      </c>
      <c r="TZK31" s="788" t="s">
        <v>14994</v>
      </c>
      <c r="TZL31" s="788" t="s">
        <v>14995</v>
      </c>
      <c r="TZM31" s="788" t="s">
        <v>14996</v>
      </c>
      <c r="TZN31" s="788" t="s">
        <v>14997</v>
      </c>
      <c r="TZO31" s="788" t="s">
        <v>14998</v>
      </c>
      <c r="TZP31" s="788" t="s">
        <v>14999</v>
      </c>
      <c r="TZQ31" s="788" t="s">
        <v>15000</v>
      </c>
      <c r="TZR31" s="788" t="s">
        <v>15001</v>
      </c>
      <c r="TZS31" s="788" t="s">
        <v>15002</v>
      </c>
      <c r="TZT31" s="788" t="s">
        <v>15003</v>
      </c>
      <c r="TZU31" s="788" t="s">
        <v>15004</v>
      </c>
      <c r="TZV31" s="788" t="s">
        <v>15005</v>
      </c>
      <c r="TZW31" s="788" t="s">
        <v>15006</v>
      </c>
      <c r="TZX31" s="788" t="s">
        <v>15007</v>
      </c>
      <c r="TZY31" s="788" t="s">
        <v>15008</v>
      </c>
      <c r="TZZ31" s="788" t="s">
        <v>15009</v>
      </c>
      <c r="UAA31" s="788" t="s">
        <v>15010</v>
      </c>
      <c r="UAB31" s="788" t="s">
        <v>15011</v>
      </c>
      <c r="UAC31" s="788" t="s">
        <v>15012</v>
      </c>
      <c r="UAD31" s="788" t="s">
        <v>15013</v>
      </c>
      <c r="UAE31" s="788" t="s">
        <v>15014</v>
      </c>
      <c r="UAF31" s="788" t="s">
        <v>15015</v>
      </c>
      <c r="UAG31" s="788" t="s">
        <v>15016</v>
      </c>
      <c r="UAH31" s="788" t="s">
        <v>15017</v>
      </c>
      <c r="UAI31" s="788" t="s">
        <v>15018</v>
      </c>
      <c r="UAJ31" s="788" t="s">
        <v>15019</v>
      </c>
      <c r="UAK31" s="788" t="s">
        <v>15020</v>
      </c>
      <c r="UAL31" s="788" t="s">
        <v>15021</v>
      </c>
      <c r="UAM31" s="788" t="s">
        <v>15022</v>
      </c>
      <c r="UAN31" s="788" t="s">
        <v>15023</v>
      </c>
      <c r="UAO31" s="788" t="s">
        <v>15024</v>
      </c>
      <c r="UAP31" s="788" t="s">
        <v>15025</v>
      </c>
      <c r="UAQ31" s="788" t="s">
        <v>15026</v>
      </c>
      <c r="UAR31" s="788" t="s">
        <v>15027</v>
      </c>
      <c r="UAS31" s="788" t="s">
        <v>15028</v>
      </c>
      <c r="UAT31" s="788" t="s">
        <v>15029</v>
      </c>
      <c r="UAU31" s="788" t="s">
        <v>15030</v>
      </c>
      <c r="UAV31" s="788" t="s">
        <v>15031</v>
      </c>
      <c r="UAW31" s="788" t="s">
        <v>15032</v>
      </c>
      <c r="UAX31" s="788" t="s">
        <v>15033</v>
      </c>
      <c r="UAY31" s="788" t="s">
        <v>15034</v>
      </c>
      <c r="UAZ31" s="788" t="s">
        <v>15035</v>
      </c>
      <c r="UBA31" s="788" t="s">
        <v>15036</v>
      </c>
      <c r="UBB31" s="788" t="s">
        <v>15037</v>
      </c>
      <c r="UBC31" s="788" t="s">
        <v>15038</v>
      </c>
      <c r="UBD31" s="788" t="s">
        <v>15039</v>
      </c>
      <c r="UBE31" s="788" t="s">
        <v>15040</v>
      </c>
      <c r="UBF31" s="788" t="s">
        <v>15041</v>
      </c>
      <c r="UBG31" s="788" t="s">
        <v>15042</v>
      </c>
      <c r="UBH31" s="788" t="s">
        <v>15043</v>
      </c>
      <c r="UBI31" s="788" t="s">
        <v>15044</v>
      </c>
      <c r="UBJ31" s="788" t="s">
        <v>15045</v>
      </c>
      <c r="UBK31" s="788" t="s">
        <v>15046</v>
      </c>
      <c r="UBL31" s="788" t="s">
        <v>15047</v>
      </c>
      <c r="UBM31" s="788" t="s">
        <v>15048</v>
      </c>
      <c r="UBN31" s="788" t="s">
        <v>15049</v>
      </c>
      <c r="UBO31" s="788" t="s">
        <v>15050</v>
      </c>
      <c r="UBP31" s="788" t="s">
        <v>15051</v>
      </c>
      <c r="UBQ31" s="788" t="s">
        <v>15052</v>
      </c>
      <c r="UBR31" s="788" t="s">
        <v>15053</v>
      </c>
      <c r="UBS31" s="788" t="s">
        <v>15054</v>
      </c>
      <c r="UBT31" s="788" t="s">
        <v>15055</v>
      </c>
      <c r="UBU31" s="788" t="s">
        <v>15056</v>
      </c>
      <c r="UBV31" s="788" t="s">
        <v>15057</v>
      </c>
      <c r="UBW31" s="788" t="s">
        <v>15058</v>
      </c>
      <c r="UBX31" s="788" t="s">
        <v>15059</v>
      </c>
      <c r="UBY31" s="788" t="s">
        <v>15060</v>
      </c>
      <c r="UBZ31" s="788" t="s">
        <v>15061</v>
      </c>
      <c r="UCA31" s="788" t="s">
        <v>15062</v>
      </c>
      <c r="UCB31" s="788" t="s">
        <v>15063</v>
      </c>
      <c r="UCC31" s="788" t="s">
        <v>15064</v>
      </c>
      <c r="UCD31" s="788" t="s">
        <v>15065</v>
      </c>
      <c r="UCE31" s="788" t="s">
        <v>15066</v>
      </c>
      <c r="UCF31" s="788" t="s">
        <v>15067</v>
      </c>
      <c r="UCG31" s="788" t="s">
        <v>15068</v>
      </c>
      <c r="UCH31" s="788" t="s">
        <v>15069</v>
      </c>
      <c r="UCI31" s="788" t="s">
        <v>15070</v>
      </c>
      <c r="UCJ31" s="788" t="s">
        <v>15071</v>
      </c>
      <c r="UCK31" s="788" t="s">
        <v>15072</v>
      </c>
      <c r="UCL31" s="788" t="s">
        <v>15073</v>
      </c>
      <c r="UCM31" s="788" t="s">
        <v>15074</v>
      </c>
      <c r="UCN31" s="788" t="s">
        <v>15075</v>
      </c>
      <c r="UCO31" s="788" t="s">
        <v>15076</v>
      </c>
      <c r="UCP31" s="788" t="s">
        <v>15077</v>
      </c>
      <c r="UCQ31" s="788" t="s">
        <v>15078</v>
      </c>
      <c r="UCR31" s="788" t="s">
        <v>15079</v>
      </c>
      <c r="UCS31" s="788" t="s">
        <v>15080</v>
      </c>
      <c r="UCT31" s="788" t="s">
        <v>15081</v>
      </c>
      <c r="UCU31" s="788" t="s">
        <v>15082</v>
      </c>
      <c r="UCV31" s="788" t="s">
        <v>15083</v>
      </c>
      <c r="UCW31" s="788" t="s">
        <v>15084</v>
      </c>
      <c r="UCX31" s="788" t="s">
        <v>15085</v>
      </c>
      <c r="UCY31" s="788" t="s">
        <v>15086</v>
      </c>
      <c r="UCZ31" s="788" t="s">
        <v>15087</v>
      </c>
      <c r="UDA31" s="788" t="s">
        <v>15088</v>
      </c>
      <c r="UDB31" s="788" t="s">
        <v>15089</v>
      </c>
      <c r="UDC31" s="788" t="s">
        <v>15090</v>
      </c>
      <c r="UDD31" s="788" t="s">
        <v>15091</v>
      </c>
      <c r="UDE31" s="788" t="s">
        <v>15092</v>
      </c>
      <c r="UDF31" s="788" t="s">
        <v>15093</v>
      </c>
      <c r="UDG31" s="788" t="s">
        <v>15094</v>
      </c>
      <c r="UDH31" s="788" t="s">
        <v>15095</v>
      </c>
      <c r="UDI31" s="788" t="s">
        <v>15096</v>
      </c>
      <c r="UDJ31" s="788" t="s">
        <v>15097</v>
      </c>
      <c r="UDK31" s="788" t="s">
        <v>15098</v>
      </c>
      <c r="UDL31" s="788" t="s">
        <v>15099</v>
      </c>
      <c r="UDM31" s="788" t="s">
        <v>15100</v>
      </c>
      <c r="UDN31" s="788" t="s">
        <v>15101</v>
      </c>
      <c r="UDO31" s="788" t="s">
        <v>15102</v>
      </c>
      <c r="UDP31" s="788" t="s">
        <v>15103</v>
      </c>
      <c r="UDQ31" s="788" t="s">
        <v>15104</v>
      </c>
      <c r="UDR31" s="788" t="s">
        <v>15105</v>
      </c>
      <c r="UDS31" s="788" t="s">
        <v>15106</v>
      </c>
      <c r="UDT31" s="788" t="s">
        <v>15107</v>
      </c>
      <c r="UDU31" s="788" t="s">
        <v>15108</v>
      </c>
      <c r="UDV31" s="788" t="s">
        <v>15109</v>
      </c>
      <c r="UDW31" s="788" t="s">
        <v>15110</v>
      </c>
      <c r="UDX31" s="788" t="s">
        <v>15111</v>
      </c>
      <c r="UDY31" s="788" t="s">
        <v>15112</v>
      </c>
      <c r="UDZ31" s="788" t="s">
        <v>15113</v>
      </c>
      <c r="UEA31" s="788" t="s">
        <v>15114</v>
      </c>
      <c r="UEB31" s="788" t="s">
        <v>15115</v>
      </c>
      <c r="UEC31" s="788" t="s">
        <v>15116</v>
      </c>
      <c r="UED31" s="788" t="s">
        <v>15117</v>
      </c>
      <c r="UEE31" s="788" t="s">
        <v>15118</v>
      </c>
      <c r="UEF31" s="788" t="s">
        <v>15119</v>
      </c>
      <c r="UEG31" s="788" t="s">
        <v>15120</v>
      </c>
      <c r="UEH31" s="788" t="s">
        <v>15121</v>
      </c>
      <c r="UEI31" s="788" t="s">
        <v>15122</v>
      </c>
      <c r="UEJ31" s="788" t="s">
        <v>15123</v>
      </c>
      <c r="UEK31" s="788" t="s">
        <v>15124</v>
      </c>
      <c r="UEL31" s="788" t="s">
        <v>15125</v>
      </c>
      <c r="UEM31" s="788" t="s">
        <v>15126</v>
      </c>
      <c r="UEN31" s="788" t="s">
        <v>15127</v>
      </c>
      <c r="UEO31" s="788" t="s">
        <v>15128</v>
      </c>
      <c r="UEP31" s="788" t="s">
        <v>15129</v>
      </c>
      <c r="UEQ31" s="788" t="s">
        <v>15130</v>
      </c>
      <c r="UER31" s="788" t="s">
        <v>15131</v>
      </c>
      <c r="UES31" s="788" t="s">
        <v>15132</v>
      </c>
      <c r="UET31" s="788" t="s">
        <v>15133</v>
      </c>
      <c r="UEU31" s="788" t="s">
        <v>15134</v>
      </c>
      <c r="UEV31" s="788" t="s">
        <v>15135</v>
      </c>
      <c r="UEW31" s="788" t="s">
        <v>15136</v>
      </c>
      <c r="UEX31" s="788" t="s">
        <v>15137</v>
      </c>
      <c r="UEY31" s="788" t="s">
        <v>15138</v>
      </c>
      <c r="UEZ31" s="788" t="s">
        <v>15139</v>
      </c>
      <c r="UFA31" s="788" t="s">
        <v>15140</v>
      </c>
      <c r="UFB31" s="788" t="s">
        <v>15141</v>
      </c>
      <c r="UFC31" s="788" t="s">
        <v>15142</v>
      </c>
      <c r="UFD31" s="788" t="s">
        <v>15143</v>
      </c>
      <c r="UFE31" s="788" t="s">
        <v>15144</v>
      </c>
      <c r="UFF31" s="788" t="s">
        <v>15145</v>
      </c>
      <c r="UFG31" s="788" t="s">
        <v>15146</v>
      </c>
      <c r="UFH31" s="788" t="s">
        <v>15147</v>
      </c>
      <c r="UFI31" s="788" t="s">
        <v>15148</v>
      </c>
      <c r="UFJ31" s="788" t="s">
        <v>15149</v>
      </c>
      <c r="UFK31" s="788" t="s">
        <v>15150</v>
      </c>
      <c r="UFL31" s="788" t="s">
        <v>15151</v>
      </c>
      <c r="UFM31" s="788" t="s">
        <v>15152</v>
      </c>
      <c r="UFN31" s="788" t="s">
        <v>15153</v>
      </c>
      <c r="UFO31" s="788" t="s">
        <v>15154</v>
      </c>
      <c r="UFP31" s="788" t="s">
        <v>15155</v>
      </c>
      <c r="UFQ31" s="788" t="s">
        <v>15156</v>
      </c>
      <c r="UFR31" s="788" t="s">
        <v>15157</v>
      </c>
      <c r="UFS31" s="788" t="s">
        <v>15158</v>
      </c>
      <c r="UFT31" s="788" t="s">
        <v>15159</v>
      </c>
      <c r="UFU31" s="788" t="s">
        <v>15160</v>
      </c>
      <c r="UFV31" s="788" t="s">
        <v>15161</v>
      </c>
      <c r="UFW31" s="788" t="s">
        <v>15162</v>
      </c>
      <c r="UFX31" s="788" t="s">
        <v>15163</v>
      </c>
      <c r="UFY31" s="788" t="s">
        <v>15164</v>
      </c>
      <c r="UFZ31" s="788" t="s">
        <v>15165</v>
      </c>
      <c r="UGA31" s="788" t="s">
        <v>15166</v>
      </c>
      <c r="UGB31" s="788" t="s">
        <v>15167</v>
      </c>
      <c r="UGC31" s="788" t="s">
        <v>15168</v>
      </c>
      <c r="UGD31" s="788" t="s">
        <v>15169</v>
      </c>
      <c r="UGE31" s="788" t="s">
        <v>15170</v>
      </c>
      <c r="UGF31" s="788" t="s">
        <v>15171</v>
      </c>
      <c r="UGG31" s="788" t="s">
        <v>15172</v>
      </c>
      <c r="UGH31" s="788" t="s">
        <v>15173</v>
      </c>
      <c r="UGI31" s="788" t="s">
        <v>15174</v>
      </c>
      <c r="UGJ31" s="788" t="s">
        <v>15175</v>
      </c>
      <c r="UGK31" s="788" t="s">
        <v>15176</v>
      </c>
      <c r="UGL31" s="788" t="s">
        <v>15177</v>
      </c>
      <c r="UGM31" s="788" t="s">
        <v>15178</v>
      </c>
      <c r="UGN31" s="788" t="s">
        <v>15179</v>
      </c>
      <c r="UGO31" s="788" t="s">
        <v>15180</v>
      </c>
      <c r="UGP31" s="788" t="s">
        <v>15181</v>
      </c>
      <c r="UGQ31" s="788" t="s">
        <v>15182</v>
      </c>
      <c r="UGR31" s="788" t="s">
        <v>15183</v>
      </c>
      <c r="UGS31" s="788" t="s">
        <v>15184</v>
      </c>
      <c r="UGT31" s="788" t="s">
        <v>15185</v>
      </c>
      <c r="UGU31" s="788" t="s">
        <v>15186</v>
      </c>
      <c r="UGV31" s="788" t="s">
        <v>15187</v>
      </c>
      <c r="UGW31" s="788" t="s">
        <v>15188</v>
      </c>
      <c r="UGX31" s="788" t="s">
        <v>15189</v>
      </c>
      <c r="UGY31" s="788" t="s">
        <v>15190</v>
      </c>
      <c r="UGZ31" s="788" t="s">
        <v>15191</v>
      </c>
      <c r="UHA31" s="788" t="s">
        <v>15192</v>
      </c>
      <c r="UHB31" s="788" t="s">
        <v>15193</v>
      </c>
      <c r="UHC31" s="788" t="s">
        <v>15194</v>
      </c>
      <c r="UHD31" s="788" t="s">
        <v>15195</v>
      </c>
      <c r="UHE31" s="788" t="s">
        <v>15196</v>
      </c>
      <c r="UHF31" s="788" t="s">
        <v>15197</v>
      </c>
      <c r="UHG31" s="788" t="s">
        <v>15198</v>
      </c>
      <c r="UHH31" s="788" t="s">
        <v>15199</v>
      </c>
      <c r="UHI31" s="788" t="s">
        <v>15200</v>
      </c>
      <c r="UHJ31" s="788" t="s">
        <v>15201</v>
      </c>
      <c r="UHK31" s="788" t="s">
        <v>15202</v>
      </c>
      <c r="UHL31" s="788" t="s">
        <v>15203</v>
      </c>
      <c r="UHM31" s="788" t="s">
        <v>15204</v>
      </c>
      <c r="UHN31" s="788" t="s">
        <v>15205</v>
      </c>
      <c r="UHO31" s="788" t="s">
        <v>15206</v>
      </c>
      <c r="UHP31" s="788" t="s">
        <v>15207</v>
      </c>
      <c r="UHQ31" s="788" t="s">
        <v>15208</v>
      </c>
      <c r="UHR31" s="788" t="s">
        <v>15209</v>
      </c>
      <c r="UHS31" s="788" t="s">
        <v>15210</v>
      </c>
      <c r="UHT31" s="788" t="s">
        <v>15211</v>
      </c>
      <c r="UHU31" s="788" t="s">
        <v>15212</v>
      </c>
      <c r="UHV31" s="788" t="s">
        <v>15213</v>
      </c>
      <c r="UHW31" s="788" t="s">
        <v>15214</v>
      </c>
      <c r="UHX31" s="788" t="s">
        <v>15215</v>
      </c>
      <c r="UHY31" s="788" t="s">
        <v>15216</v>
      </c>
      <c r="UHZ31" s="788" t="s">
        <v>15217</v>
      </c>
      <c r="UIA31" s="788" t="s">
        <v>15218</v>
      </c>
      <c r="UIB31" s="788" t="s">
        <v>15219</v>
      </c>
      <c r="UIC31" s="788" t="s">
        <v>15220</v>
      </c>
      <c r="UID31" s="788" t="s">
        <v>15221</v>
      </c>
      <c r="UIE31" s="788" t="s">
        <v>15222</v>
      </c>
      <c r="UIF31" s="788" t="s">
        <v>15223</v>
      </c>
      <c r="UIG31" s="788" t="s">
        <v>15224</v>
      </c>
      <c r="UIH31" s="788" t="s">
        <v>15225</v>
      </c>
      <c r="UII31" s="788" t="s">
        <v>15226</v>
      </c>
      <c r="UIJ31" s="788" t="s">
        <v>15227</v>
      </c>
      <c r="UIK31" s="788" t="s">
        <v>15228</v>
      </c>
      <c r="UIL31" s="788" t="s">
        <v>15229</v>
      </c>
      <c r="UIM31" s="788" t="s">
        <v>15230</v>
      </c>
      <c r="UIN31" s="788" t="s">
        <v>15231</v>
      </c>
      <c r="UIO31" s="788" t="s">
        <v>15232</v>
      </c>
      <c r="UIP31" s="788" t="s">
        <v>15233</v>
      </c>
      <c r="UIQ31" s="788" t="s">
        <v>15234</v>
      </c>
      <c r="UIR31" s="788" t="s">
        <v>15235</v>
      </c>
      <c r="UIS31" s="788" t="s">
        <v>15236</v>
      </c>
      <c r="UIT31" s="788" t="s">
        <v>15237</v>
      </c>
      <c r="UIU31" s="788" t="s">
        <v>15238</v>
      </c>
      <c r="UIV31" s="788" t="s">
        <v>15239</v>
      </c>
      <c r="UIW31" s="788" t="s">
        <v>15240</v>
      </c>
      <c r="UIX31" s="788" t="s">
        <v>15241</v>
      </c>
      <c r="UIY31" s="788" t="s">
        <v>15242</v>
      </c>
      <c r="UIZ31" s="788" t="s">
        <v>15243</v>
      </c>
      <c r="UJA31" s="788" t="s">
        <v>15244</v>
      </c>
      <c r="UJB31" s="788" t="s">
        <v>15245</v>
      </c>
      <c r="UJC31" s="788" t="s">
        <v>15246</v>
      </c>
      <c r="UJD31" s="788" t="s">
        <v>15247</v>
      </c>
      <c r="UJE31" s="788" t="s">
        <v>15248</v>
      </c>
      <c r="UJF31" s="788" t="s">
        <v>15249</v>
      </c>
      <c r="UJG31" s="788" t="s">
        <v>15250</v>
      </c>
      <c r="UJH31" s="788" t="s">
        <v>15251</v>
      </c>
      <c r="UJI31" s="788" t="s">
        <v>15252</v>
      </c>
      <c r="UJJ31" s="788" t="s">
        <v>15253</v>
      </c>
      <c r="UJK31" s="788" t="s">
        <v>15254</v>
      </c>
      <c r="UJL31" s="788" t="s">
        <v>15255</v>
      </c>
      <c r="UJM31" s="788" t="s">
        <v>15256</v>
      </c>
      <c r="UJN31" s="788" t="s">
        <v>15257</v>
      </c>
      <c r="UJO31" s="788" t="s">
        <v>15258</v>
      </c>
      <c r="UJP31" s="788" t="s">
        <v>15259</v>
      </c>
      <c r="UJQ31" s="788" t="s">
        <v>15260</v>
      </c>
      <c r="UJR31" s="788" t="s">
        <v>15261</v>
      </c>
      <c r="UJS31" s="788" t="s">
        <v>15262</v>
      </c>
      <c r="UJT31" s="788" t="s">
        <v>15263</v>
      </c>
      <c r="UJU31" s="788" t="s">
        <v>15264</v>
      </c>
      <c r="UJV31" s="788" t="s">
        <v>15265</v>
      </c>
      <c r="UJW31" s="788" t="s">
        <v>15266</v>
      </c>
      <c r="UJX31" s="788" t="s">
        <v>15267</v>
      </c>
      <c r="UJY31" s="788" t="s">
        <v>15268</v>
      </c>
      <c r="UJZ31" s="788" t="s">
        <v>15269</v>
      </c>
      <c r="UKA31" s="788" t="s">
        <v>15270</v>
      </c>
      <c r="UKB31" s="788" t="s">
        <v>15271</v>
      </c>
      <c r="UKC31" s="788" t="s">
        <v>15272</v>
      </c>
      <c r="UKD31" s="788" t="s">
        <v>15273</v>
      </c>
      <c r="UKE31" s="788" t="s">
        <v>15274</v>
      </c>
      <c r="UKF31" s="788" t="s">
        <v>15275</v>
      </c>
      <c r="UKG31" s="788" t="s">
        <v>15276</v>
      </c>
      <c r="UKH31" s="788" t="s">
        <v>15277</v>
      </c>
      <c r="UKI31" s="788" t="s">
        <v>15278</v>
      </c>
      <c r="UKJ31" s="788" t="s">
        <v>15279</v>
      </c>
      <c r="UKK31" s="788" t="s">
        <v>15280</v>
      </c>
      <c r="UKL31" s="788" t="s">
        <v>15281</v>
      </c>
      <c r="UKM31" s="788" t="s">
        <v>15282</v>
      </c>
      <c r="UKN31" s="788" t="s">
        <v>15283</v>
      </c>
      <c r="UKO31" s="788" t="s">
        <v>15284</v>
      </c>
      <c r="UKP31" s="788" t="s">
        <v>15285</v>
      </c>
      <c r="UKQ31" s="788" t="s">
        <v>15286</v>
      </c>
      <c r="UKR31" s="788" t="s">
        <v>15287</v>
      </c>
      <c r="UKS31" s="788" t="s">
        <v>15288</v>
      </c>
      <c r="UKT31" s="788" t="s">
        <v>15289</v>
      </c>
      <c r="UKU31" s="788" t="s">
        <v>15290</v>
      </c>
      <c r="UKV31" s="788" t="s">
        <v>15291</v>
      </c>
      <c r="UKW31" s="788" t="s">
        <v>15292</v>
      </c>
      <c r="UKX31" s="788" t="s">
        <v>15293</v>
      </c>
      <c r="UKY31" s="788" t="s">
        <v>15294</v>
      </c>
      <c r="UKZ31" s="788" t="s">
        <v>15295</v>
      </c>
      <c r="ULA31" s="788" t="s">
        <v>15296</v>
      </c>
      <c r="ULB31" s="788" t="s">
        <v>15297</v>
      </c>
      <c r="ULC31" s="788" t="s">
        <v>15298</v>
      </c>
      <c r="ULD31" s="788" t="s">
        <v>15299</v>
      </c>
      <c r="ULE31" s="788" t="s">
        <v>15300</v>
      </c>
      <c r="ULF31" s="788" t="s">
        <v>15301</v>
      </c>
      <c r="ULG31" s="788" t="s">
        <v>15302</v>
      </c>
      <c r="ULH31" s="788" t="s">
        <v>15303</v>
      </c>
      <c r="ULI31" s="788" t="s">
        <v>15304</v>
      </c>
      <c r="ULJ31" s="788" t="s">
        <v>15305</v>
      </c>
      <c r="ULK31" s="788" t="s">
        <v>15306</v>
      </c>
      <c r="ULL31" s="788" t="s">
        <v>15307</v>
      </c>
      <c r="ULM31" s="788" t="s">
        <v>15308</v>
      </c>
      <c r="ULN31" s="788" t="s">
        <v>15309</v>
      </c>
      <c r="ULO31" s="788" t="s">
        <v>15310</v>
      </c>
      <c r="ULP31" s="788" t="s">
        <v>15311</v>
      </c>
      <c r="ULQ31" s="788" t="s">
        <v>15312</v>
      </c>
      <c r="ULR31" s="788" t="s">
        <v>15313</v>
      </c>
      <c r="ULS31" s="788" t="s">
        <v>15314</v>
      </c>
      <c r="ULT31" s="788" t="s">
        <v>15315</v>
      </c>
      <c r="ULU31" s="788" t="s">
        <v>15316</v>
      </c>
      <c r="ULV31" s="788" t="s">
        <v>15317</v>
      </c>
      <c r="ULW31" s="788" t="s">
        <v>15318</v>
      </c>
      <c r="ULX31" s="788" t="s">
        <v>15319</v>
      </c>
      <c r="ULY31" s="788" t="s">
        <v>15320</v>
      </c>
      <c r="ULZ31" s="788" t="s">
        <v>15321</v>
      </c>
      <c r="UMA31" s="788" t="s">
        <v>15322</v>
      </c>
      <c r="UMB31" s="788" t="s">
        <v>15323</v>
      </c>
      <c r="UMC31" s="788" t="s">
        <v>15324</v>
      </c>
      <c r="UMD31" s="788" t="s">
        <v>15325</v>
      </c>
      <c r="UME31" s="788" t="s">
        <v>15326</v>
      </c>
      <c r="UMF31" s="788" t="s">
        <v>15327</v>
      </c>
      <c r="UMG31" s="788" t="s">
        <v>15328</v>
      </c>
      <c r="UMH31" s="788" t="s">
        <v>15329</v>
      </c>
      <c r="UMI31" s="788" t="s">
        <v>15330</v>
      </c>
      <c r="UMJ31" s="788" t="s">
        <v>15331</v>
      </c>
      <c r="UMK31" s="788" t="s">
        <v>15332</v>
      </c>
      <c r="UML31" s="788" t="s">
        <v>15333</v>
      </c>
      <c r="UMM31" s="788" t="s">
        <v>15334</v>
      </c>
      <c r="UMN31" s="788" t="s">
        <v>15335</v>
      </c>
      <c r="UMO31" s="788" t="s">
        <v>15336</v>
      </c>
      <c r="UMP31" s="788" t="s">
        <v>15337</v>
      </c>
      <c r="UMQ31" s="788" t="s">
        <v>15338</v>
      </c>
      <c r="UMR31" s="788" t="s">
        <v>15339</v>
      </c>
      <c r="UMS31" s="788" t="s">
        <v>15340</v>
      </c>
      <c r="UMT31" s="788" t="s">
        <v>15341</v>
      </c>
      <c r="UMU31" s="788" t="s">
        <v>15342</v>
      </c>
      <c r="UMV31" s="788" t="s">
        <v>15343</v>
      </c>
      <c r="UMW31" s="788" t="s">
        <v>15344</v>
      </c>
      <c r="UMX31" s="788" t="s">
        <v>15345</v>
      </c>
      <c r="UMY31" s="788" t="s">
        <v>15346</v>
      </c>
      <c r="UMZ31" s="788" t="s">
        <v>15347</v>
      </c>
      <c r="UNA31" s="788" t="s">
        <v>15348</v>
      </c>
      <c r="UNB31" s="788" t="s">
        <v>15349</v>
      </c>
      <c r="UNC31" s="788" t="s">
        <v>15350</v>
      </c>
      <c r="UND31" s="788" t="s">
        <v>15351</v>
      </c>
      <c r="UNE31" s="788" t="s">
        <v>15352</v>
      </c>
      <c r="UNF31" s="788" t="s">
        <v>15353</v>
      </c>
      <c r="UNG31" s="788" t="s">
        <v>15354</v>
      </c>
      <c r="UNH31" s="788" t="s">
        <v>15355</v>
      </c>
      <c r="UNI31" s="788" t="s">
        <v>15356</v>
      </c>
      <c r="UNJ31" s="788" t="s">
        <v>15357</v>
      </c>
      <c r="UNK31" s="788" t="s">
        <v>15358</v>
      </c>
      <c r="UNL31" s="788" t="s">
        <v>15359</v>
      </c>
      <c r="UNM31" s="788" t="s">
        <v>15360</v>
      </c>
      <c r="UNN31" s="788" t="s">
        <v>15361</v>
      </c>
      <c r="UNO31" s="788" t="s">
        <v>15362</v>
      </c>
      <c r="UNP31" s="788" t="s">
        <v>15363</v>
      </c>
      <c r="UNQ31" s="788" t="s">
        <v>15364</v>
      </c>
      <c r="UNR31" s="788" t="s">
        <v>15365</v>
      </c>
      <c r="UNS31" s="788" t="s">
        <v>15366</v>
      </c>
      <c r="UNT31" s="788" t="s">
        <v>15367</v>
      </c>
      <c r="UNU31" s="788" t="s">
        <v>15368</v>
      </c>
      <c r="UNV31" s="788" t="s">
        <v>15369</v>
      </c>
      <c r="UNW31" s="788" t="s">
        <v>15370</v>
      </c>
      <c r="UNX31" s="788" t="s">
        <v>15371</v>
      </c>
      <c r="UNY31" s="788" t="s">
        <v>15372</v>
      </c>
      <c r="UNZ31" s="788" t="s">
        <v>15373</v>
      </c>
      <c r="UOA31" s="788" t="s">
        <v>15374</v>
      </c>
      <c r="UOB31" s="788" t="s">
        <v>15375</v>
      </c>
      <c r="UOC31" s="788" t="s">
        <v>15376</v>
      </c>
      <c r="UOD31" s="788" t="s">
        <v>15377</v>
      </c>
      <c r="UOE31" s="788" t="s">
        <v>15378</v>
      </c>
      <c r="UOF31" s="788" t="s">
        <v>15379</v>
      </c>
      <c r="UOG31" s="788" t="s">
        <v>15380</v>
      </c>
      <c r="UOH31" s="788" t="s">
        <v>15381</v>
      </c>
      <c r="UOI31" s="788" t="s">
        <v>15382</v>
      </c>
      <c r="UOJ31" s="788" t="s">
        <v>15383</v>
      </c>
      <c r="UOK31" s="788" t="s">
        <v>15384</v>
      </c>
      <c r="UOL31" s="788" t="s">
        <v>15385</v>
      </c>
      <c r="UOM31" s="788" t="s">
        <v>15386</v>
      </c>
      <c r="UON31" s="788" t="s">
        <v>15387</v>
      </c>
      <c r="UOO31" s="788" t="s">
        <v>15388</v>
      </c>
      <c r="UOP31" s="788" t="s">
        <v>15389</v>
      </c>
      <c r="UOQ31" s="788" t="s">
        <v>15390</v>
      </c>
      <c r="UOR31" s="788" t="s">
        <v>15391</v>
      </c>
      <c r="UOS31" s="788" t="s">
        <v>15392</v>
      </c>
      <c r="UOT31" s="788" t="s">
        <v>15393</v>
      </c>
      <c r="UOU31" s="788" t="s">
        <v>15394</v>
      </c>
      <c r="UOV31" s="788" t="s">
        <v>15395</v>
      </c>
      <c r="UOW31" s="788" t="s">
        <v>15396</v>
      </c>
      <c r="UOX31" s="788" t="s">
        <v>15397</v>
      </c>
      <c r="UOY31" s="788" t="s">
        <v>15398</v>
      </c>
      <c r="UOZ31" s="788" t="s">
        <v>15399</v>
      </c>
      <c r="UPA31" s="788" t="s">
        <v>15400</v>
      </c>
      <c r="UPB31" s="788" t="s">
        <v>15401</v>
      </c>
      <c r="UPC31" s="788" t="s">
        <v>15402</v>
      </c>
      <c r="UPD31" s="788" t="s">
        <v>15403</v>
      </c>
      <c r="UPE31" s="788" t="s">
        <v>15404</v>
      </c>
      <c r="UPF31" s="788" t="s">
        <v>15405</v>
      </c>
      <c r="UPG31" s="788" t="s">
        <v>15406</v>
      </c>
      <c r="UPH31" s="788" t="s">
        <v>15407</v>
      </c>
      <c r="UPI31" s="788" t="s">
        <v>15408</v>
      </c>
      <c r="UPJ31" s="788" t="s">
        <v>15409</v>
      </c>
      <c r="UPK31" s="788" t="s">
        <v>15410</v>
      </c>
      <c r="UPL31" s="788" t="s">
        <v>15411</v>
      </c>
      <c r="UPM31" s="788" t="s">
        <v>15412</v>
      </c>
      <c r="UPN31" s="788" t="s">
        <v>15413</v>
      </c>
      <c r="UPO31" s="788" t="s">
        <v>15414</v>
      </c>
      <c r="UPP31" s="788" t="s">
        <v>15415</v>
      </c>
      <c r="UPQ31" s="788" t="s">
        <v>15416</v>
      </c>
      <c r="UPR31" s="788" t="s">
        <v>15417</v>
      </c>
      <c r="UPS31" s="788" t="s">
        <v>15418</v>
      </c>
      <c r="UPT31" s="788" t="s">
        <v>15419</v>
      </c>
      <c r="UPU31" s="788" t="s">
        <v>15420</v>
      </c>
      <c r="UPV31" s="788" t="s">
        <v>15421</v>
      </c>
      <c r="UPW31" s="788" t="s">
        <v>15422</v>
      </c>
      <c r="UPX31" s="788" t="s">
        <v>15423</v>
      </c>
      <c r="UPY31" s="788" t="s">
        <v>15424</v>
      </c>
      <c r="UPZ31" s="788" t="s">
        <v>15425</v>
      </c>
      <c r="UQA31" s="788" t="s">
        <v>15426</v>
      </c>
      <c r="UQB31" s="788" t="s">
        <v>15427</v>
      </c>
      <c r="UQC31" s="788" t="s">
        <v>15428</v>
      </c>
      <c r="UQD31" s="788" t="s">
        <v>15429</v>
      </c>
      <c r="UQE31" s="788" t="s">
        <v>15430</v>
      </c>
      <c r="UQF31" s="788" t="s">
        <v>15431</v>
      </c>
      <c r="UQG31" s="788" t="s">
        <v>15432</v>
      </c>
      <c r="UQH31" s="788" t="s">
        <v>15433</v>
      </c>
      <c r="UQI31" s="788" t="s">
        <v>15434</v>
      </c>
      <c r="UQJ31" s="788" t="s">
        <v>15435</v>
      </c>
      <c r="UQK31" s="788" t="s">
        <v>15436</v>
      </c>
      <c r="UQL31" s="788" t="s">
        <v>15437</v>
      </c>
      <c r="UQM31" s="788" t="s">
        <v>15438</v>
      </c>
      <c r="UQN31" s="788" t="s">
        <v>15439</v>
      </c>
      <c r="UQO31" s="788" t="s">
        <v>15440</v>
      </c>
      <c r="UQP31" s="788" t="s">
        <v>15441</v>
      </c>
      <c r="UQQ31" s="788" t="s">
        <v>15442</v>
      </c>
      <c r="UQR31" s="788" t="s">
        <v>15443</v>
      </c>
      <c r="UQS31" s="788" t="s">
        <v>15444</v>
      </c>
      <c r="UQT31" s="788" t="s">
        <v>15445</v>
      </c>
      <c r="UQU31" s="788" t="s">
        <v>15446</v>
      </c>
      <c r="UQV31" s="788" t="s">
        <v>15447</v>
      </c>
      <c r="UQW31" s="788" t="s">
        <v>15448</v>
      </c>
      <c r="UQX31" s="788" t="s">
        <v>15449</v>
      </c>
      <c r="UQY31" s="788" t="s">
        <v>15450</v>
      </c>
      <c r="UQZ31" s="788" t="s">
        <v>15451</v>
      </c>
      <c r="URA31" s="788" t="s">
        <v>15452</v>
      </c>
      <c r="URB31" s="788" t="s">
        <v>15453</v>
      </c>
      <c r="URC31" s="788" t="s">
        <v>15454</v>
      </c>
      <c r="URD31" s="788" t="s">
        <v>15455</v>
      </c>
      <c r="URE31" s="788" t="s">
        <v>15456</v>
      </c>
      <c r="URF31" s="788" t="s">
        <v>15457</v>
      </c>
      <c r="URG31" s="788" t="s">
        <v>15458</v>
      </c>
      <c r="URH31" s="788" t="s">
        <v>15459</v>
      </c>
      <c r="URI31" s="788" t="s">
        <v>15460</v>
      </c>
      <c r="URJ31" s="788" t="s">
        <v>15461</v>
      </c>
      <c r="URK31" s="788" t="s">
        <v>15462</v>
      </c>
      <c r="URL31" s="788" t="s">
        <v>15463</v>
      </c>
      <c r="URM31" s="788" t="s">
        <v>15464</v>
      </c>
      <c r="URN31" s="788" t="s">
        <v>15465</v>
      </c>
      <c r="URO31" s="788" t="s">
        <v>15466</v>
      </c>
      <c r="URP31" s="788" t="s">
        <v>15467</v>
      </c>
      <c r="URQ31" s="788" t="s">
        <v>15468</v>
      </c>
      <c r="URR31" s="788" t="s">
        <v>15469</v>
      </c>
      <c r="URS31" s="788" t="s">
        <v>15470</v>
      </c>
      <c r="URT31" s="788" t="s">
        <v>15471</v>
      </c>
      <c r="URU31" s="788" t="s">
        <v>15472</v>
      </c>
      <c r="URV31" s="788" t="s">
        <v>15473</v>
      </c>
      <c r="URW31" s="788" t="s">
        <v>15474</v>
      </c>
      <c r="URX31" s="788" t="s">
        <v>15475</v>
      </c>
      <c r="URY31" s="788" t="s">
        <v>15476</v>
      </c>
      <c r="URZ31" s="788" t="s">
        <v>15477</v>
      </c>
      <c r="USA31" s="788" t="s">
        <v>15478</v>
      </c>
      <c r="USB31" s="788" t="s">
        <v>15479</v>
      </c>
      <c r="USC31" s="788" t="s">
        <v>15480</v>
      </c>
      <c r="USD31" s="788" t="s">
        <v>15481</v>
      </c>
      <c r="USE31" s="788" t="s">
        <v>15482</v>
      </c>
      <c r="USF31" s="788" t="s">
        <v>15483</v>
      </c>
      <c r="USG31" s="788" t="s">
        <v>15484</v>
      </c>
      <c r="USH31" s="788" t="s">
        <v>15485</v>
      </c>
      <c r="USI31" s="788" t="s">
        <v>15486</v>
      </c>
      <c r="USJ31" s="788" t="s">
        <v>15487</v>
      </c>
      <c r="USK31" s="788" t="s">
        <v>15488</v>
      </c>
      <c r="USL31" s="788" t="s">
        <v>15489</v>
      </c>
      <c r="USM31" s="788" t="s">
        <v>15490</v>
      </c>
      <c r="USN31" s="788" t="s">
        <v>15491</v>
      </c>
      <c r="USO31" s="788" t="s">
        <v>15492</v>
      </c>
      <c r="USP31" s="788" t="s">
        <v>15493</v>
      </c>
      <c r="USQ31" s="788" t="s">
        <v>15494</v>
      </c>
      <c r="USR31" s="788" t="s">
        <v>15495</v>
      </c>
      <c r="USS31" s="788" t="s">
        <v>15496</v>
      </c>
      <c r="UST31" s="788" t="s">
        <v>15497</v>
      </c>
      <c r="USU31" s="788" t="s">
        <v>15498</v>
      </c>
      <c r="USV31" s="788" t="s">
        <v>15499</v>
      </c>
      <c r="USW31" s="788" t="s">
        <v>15500</v>
      </c>
      <c r="USX31" s="788" t="s">
        <v>15501</v>
      </c>
      <c r="USY31" s="788" t="s">
        <v>15502</v>
      </c>
      <c r="USZ31" s="788" t="s">
        <v>15503</v>
      </c>
      <c r="UTA31" s="788" t="s">
        <v>15504</v>
      </c>
      <c r="UTB31" s="788" t="s">
        <v>15505</v>
      </c>
      <c r="UTC31" s="788" t="s">
        <v>15506</v>
      </c>
      <c r="UTD31" s="788" t="s">
        <v>15507</v>
      </c>
      <c r="UTE31" s="788" t="s">
        <v>15508</v>
      </c>
      <c r="UTF31" s="788" t="s">
        <v>15509</v>
      </c>
      <c r="UTG31" s="788" t="s">
        <v>15510</v>
      </c>
      <c r="UTH31" s="788" t="s">
        <v>15511</v>
      </c>
      <c r="UTI31" s="788" t="s">
        <v>15512</v>
      </c>
      <c r="UTJ31" s="788" t="s">
        <v>15513</v>
      </c>
      <c r="UTK31" s="788" t="s">
        <v>15514</v>
      </c>
      <c r="UTL31" s="788" t="s">
        <v>15515</v>
      </c>
      <c r="UTM31" s="788" t="s">
        <v>15516</v>
      </c>
      <c r="UTN31" s="788" t="s">
        <v>15517</v>
      </c>
      <c r="UTO31" s="788" t="s">
        <v>15518</v>
      </c>
      <c r="UTP31" s="788" t="s">
        <v>15519</v>
      </c>
      <c r="UTQ31" s="788" t="s">
        <v>15520</v>
      </c>
      <c r="UTR31" s="788" t="s">
        <v>15521</v>
      </c>
      <c r="UTS31" s="788" t="s">
        <v>15522</v>
      </c>
      <c r="UTT31" s="788" t="s">
        <v>15523</v>
      </c>
      <c r="UTU31" s="788" t="s">
        <v>15524</v>
      </c>
      <c r="UTV31" s="788" t="s">
        <v>15525</v>
      </c>
      <c r="UTW31" s="788" t="s">
        <v>15526</v>
      </c>
      <c r="UTX31" s="788" t="s">
        <v>15527</v>
      </c>
      <c r="UTY31" s="788" t="s">
        <v>15528</v>
      </c>
      <c r="UTZ31" s="788" t="s">
        <v>15529</v>
      </c>
      <c r="UUA31" s="788" t="s">
        <v>15530</v>
      </c>
      <c r="UUB31" s="788" t="s">
        <v>15531</v>
      </c>
      <c r="UUC31" s="788" t="s">
        <v>15532</v>
      </c>
      <c r="UUD31" s="788" t="s">
        <v>15533</v>
      </c>
      <c r="UUE31" s="788" t="s">
        <v>15534</v>
      </c>
      <c r="UUF31" s="788" t="s">
        <v>15535</v>
      </c>
      <c r="UUG31" s="788" t="s">
        <v>15536</v>
      </c>
      <c r="UUH31" s="788" t="s">
        <v>15537</v>
      </c>
      <c r="UUI31" s="788" t="s">
        <v>15538</v>
      </c>
      <c r="UUJ31" s="788" t="s">
        <v>15539</v>
      </c>
      <c r="UUK31" s="788" t="s">
        <v>15540</v>
      </c>
      <c r="UUL31" s="788" t="s">
        <v>15541</v>
      </c>
      <c r="UUM31" s="788" t="s">
        <v>15542</v>
      </c>
      <c r="UUN31" s="788" t="s">
        <v>15543</v>
      </c>
      <c r="UUO31" s="788" t="s">
        <v>15544</v>
      </c>
      <c r="UUP31" s="788" t="s">
        <v>15545</v>
      </c>
      <c r="UUQ31" s="788" t="s">
        <v>15546</v>
      </c>
      <c r="UUR31" s="788" t="s">
        <v>15547</v>
      </c>
      <c r="UUS31" s="788" t="s">
        <v>15548</v>
      </c>
      <c r="UUT31" s="788" t="s">
        <v>15549</v>
      </c>
      <c r="UUU31" s="788" t="s">
        <v>15550</v>
      </c>
      <c r="UUV31" s="788" t="s">
        <v>15551</v>
      </c>
      <c r="UUW31" s="788" t="s">
        <v>15552</v>
      </c>
      <c r="UUX31" s="788" t="s">
        <v>15553</v>
      </c>
      <c r="UUY31" s="788" t="s">
        <v>15554</v>
      </c>
      <c r="UUZ31" s="788" t="s">
        <v>15555</v>
      </c>
      <c r="UVA31" s="788" t="s">
        <v>15556</v>
      </c>
      <c r="UVB31" s="788" t="s">
        <v>15557</v>
      </c>
      <c r="UVC31" s="788" t="s">
        <v>15558</v>
      </c>
      <c r="UVD31" s="788" t="s">
        <v>15559</v>
      </c>
      <c r="UVE31" s="788" t="s">
        <v>15560</v>
      </c>
      <c r="UVF31" s="788" t="s">
        <v>15561</v>
      </c>
      <c r="UVG31" s="788" t="s">
        <v>15562</v>
      </c>
      <c r="UVH31" s="788" t="s">
        <v>15563</v>
      </c>
      <c r="UVI31" s="788" t="s">
        <v>15564</v>
      </c>
      <c r="UVJ31" s="788" t="s">
        <v>15565</v>
      </c>
      <c r="UVK31" s="788" t="s">
        <v>15566</v>
      </c>
      <c r="UVL31" s="788" t="s">
        <v>15567</v>
      </c>
      <c r="UVM31" s="788" t="s">
        <v>15568</v>
      </c>
      <c r="UVN31" s="788" t="s">
        <v>15569</v>
      </c>
      <c r="UVO31" s="788" t="s">
        <v>15570</v>
      </c>
      <c r="UVP31" s="788" t="s">
        <v>15571</v>
      </c>
      <c r="UVQ31" s="788" t="s">
        <v>15572</v>
      </c>
      <c r="UVR31" s="788" t="s">
        <v>15573</v>
      </c>
      <c r="UVS31" s="788" t="s">
        <v>15574</v>
      </c>
      <c r="UVT31" s="788" t="s">
        <v>15575</v>
      </c>
      <c r="UVU31" s="788" t="s">
        <v>15576</v>
      </c>
      <c r="UVV31" s="788" t="s">
        <v>15577</v>
      </c>
      <c r="UVW31" s="788" t="s">
        <v>15578</v>
      </c>
      <c r="UVX31" s="788" t="s">
        <v>15579</v>
      </c>
      <c r="UVY31" s="788" t="s">
        <v>15580</v>
      </c>
      <c r="UVZ31" s="788" t="s">
        <v>15581</v>
      </c>
      <c r="UWA31" s="788" t="s">
        <v>15582</v>
      </c>
      <c r="UWB31" s="788" t="s">
        <v>15583</v>
      </c>
      <c r="UWC31" s="788" t="s">
        <v>15584</v>
      </c>
      <c r="UWD31" s="788" t="s">
        <v>15585</v>
      </c>
      <c r="UWE31" s="788" t="s">
        <v>15586</v>
      </c>
      <c r="UWF31" s="788" t="s">
        <v>15587</v>
      </c>
      <c r="UWG31" s="788" t="s">
        <v>15588</v>
      </c>
      <c r="UWH31" s="788" t="s">
        <v>15589</v>
      </c>
      <c r="UWI31" s="788" t="s">
        <v>15590</v>
      </c>
      <c r="UWJ31" s="788" t="s">
        <v>15591</v>
      </c>
      <c r="UWK31" s="788" t="s">
        <v>15592</v>
      </c>
      <c r="UWL31" s="788" t="s">
        <v>15593</v>
      </c>
      <c r="UWM31" s="788" t="s">
        <v>15594</v>
      </c>
      <c r="UWN31" s="788" t="s">
        <v>15595</v>
      </c>
      <c r="UWO31" s="788" t="s">
        <v>15596</v>
      </c>
      <c r="UWP31" s="788" t="s">
        <v>15597</v>
      </c>
      <c r="UWQ31" s="788" t="s">
        <v>15598</v>
      </c>
      <c r="UWR31" s="788" t="s">
        <v>15599</v>
      </c>
      <c r="UWS31" s="788" t="s">
        <v>15600</v>
      </c>
      <c r="UWT31" s="788" t="s">
        <v>15601</v>
      </c>
      <c r="UWU31" s="788" t="s">
        <v>15602</v>
      </c>
      <c r="UWV31" s="788" t="s">
        <v>15603</v>
      </c>
      <c r="UWW31" s="788" t="s">
        <v>15604</v>
      </c>
      <c r="UWX31" s="788" t="s">
        <v>15605</v>
      </c>
      <c r="UWY31" s="788" t="s">
        <v>15606</v>
      </c>
      <c r="UWZ31" s="788" t="s">
        <v>15607</v>
      </c>
      <c r="UXA31" s="788" t="s">
        <v>15608</v>
      </c>
      <c r="UXB31" s="788" t="s">
        <v>15609</v>
      </c>
      <c r="UXC31" s="788" t="s">
        <v>15610</v>
      </c>
      <c r="UXD31" s="788" t="s">
        <v>15611</v>
      </c>
      <c r="UXE31" s="788" t="s">
        <v>15612</v>
      </c>
      <c r="UXF31" s="788" t="s">
        <v>15613</v>
      </c>
      <c r="UXG31" s="788" t="s">
        <v>15614</v>
      </c>
      <c r="UXH31" s="788" t="s">
        <v>15615</v>
      </c>
      <c r="UXI31" s="788" t="s">
        <v>15616</v>
      </c>
      <c r="UXJ31" s="788" t="s">
        <v>15617</v>
      </c>
      <c r="UXK31" s="788" t="s">
        <v>15618</v>
      </c>
      <c r="UXL31" s="788" t="s">
        <v>15619</v>
      </c>
      <c r="UXM31" s="788" t="s">
        <v>15620</v>
      </c>
      <c r="UXN31" s="788" t="s">
        <v>15621</v>
      </c>
      <c r="UXO31" s="788" t="s">
        <v>15622</v>
      </c>
      <c r="UXP31" s="788" t="s">
        <v>15623</v>
      </c>
      <c r="UXQ31" s="788" t="s">
        <v>15624</v>
      </c>
      <c r="UXR31" s="788" t="s">
        <v>15625</v>
      </c>
      <c r="UXS31" s="788" t="s">
        <v>15626</v>
      </c>
      <c r="UXT31" s="788" t="s">
        <v>15627</v>
      </c>
      <c r="UXU31" s="788" t="s">
        <v>15628</v>
      </c>
      <c r="UXV31" s="788" t="s">
        <v>15629</v>
      </c>
      <c r="UXW31" s="788" t="s">
        <v>15630</v>
      </c>
      <c r="UXX31" s="788" t="s">
        <v>15631</v>
      </c>
      <c r="UXY31" s="788" t="s">
        <v>15632</v>
      </c>
      <c r="UXZ31" s="788" t="s">
        <v>15633</v>
      </c>
      <c r="UYA31" s="788" t="s">
        <v>15634</v>
      </c>
      <c r="UYB31" s="788" t="s">
        <v>15635</v>
      </c>
      <c r="UYC31" s="788" t="s">
        <v>15636</v>
      </c>
      <c r="UYD31" s="788" t="s">
        <v>15637</v>
      </c>
      <c r="UYE31" s="788" t="s">
        <v>15638</v>
      </c>
      <c r="UYF31" s="788" t="s">
        <v>15639</v>
      </c>
      <c r="UYG31" s="788" t="s">
        <v>15640</v>
      </c>
      <c r="UYH31" s="788" t="s">
        <v>15641</v>
      </c>
      <c r="UYI31" s="788" t="s">
        <v>15642</v>
      </c>
      <c r="UYJ31" s="788" t="s">
        <v>15643</v>
      </c>
      <c r="UYK31" s="788" t="s">
        <v>15644</v>
      </c>
      <c r="UYL31" s="788" t="s">
        <v>15645</v>
      </c>
      <c r="UYM31" s="788" t="s">
        <v>15646</v>
      </c>
      <c r="UYN31" s="788" t="s">
        <v>15647</v>
      </c>
      <c r="UYO31" s="788" t="s">
        <v>15648</v>
      </c>
      <c r="UYP31" s="788" t="s">
        <v>15649</v>
      </c>
      <c r="UYQ31" s="788" t="s">
        <v>15650</v>
      </c>
      <c r="UYR31" s="788" t="s">
        <v>15651</v>
      </c>
      <c r="UYS31" s="788" t="s">
        <v>15652</v>
      </c>
      <c r="UYT31" s="788" t="s">
        <v>15653</v>
      </c>
      <c r="UYU31" s="788" t="s">
        <v>15654</v>
      </c>
      <c r="UYV31" s="788" t="s">
        <v>15655</v>
      </c>
      <c r="UYW31" s="788" t="s">
        <v>15656</v>
      </c>
      <c r="UYX31" s="788" t="s">
        <v>15657</v>
      </c>
      <c r="UYY31" s="788" t="s">
        <v>15658</v>
      </c>
      <c r="UYZ31" s="788" t="s">
        <v>15659</v>
      </c>
      <c r="UZA31" s="788" t="s">
        <v>15660</v>
      </c>
      <c r="UZB31" s="788" t="s">
        <v>15661</v>
      </c>
      <c r="UZC31" s="788" t="s">
        <v>15662</v>
      </c>
      <c r="UZD31" s="788" t="s">
        <v>15663</v>
      </c>
      <c r="UZE31" s="788" t="s">
        <v>15664</v>
      </c>
      <c r="UZF31" s="788" t="s">
        <v>15665</v>
      </c>
      <c r="UZG31" s="788" t="s">
        <v>15666</v>
      </c>
      <c r="UZH31" s="788" t="s">
        <v>15667</v>
      </c>
      <c r="UZI31" s="788" t="s">
        <v>15668</v>
      </c>
      <c r="UZJ31" s="788" t="s">
        <v>15669</v>
      </c>
      <c r="UZK31" s="788" t="s">
        <v>15670</v>
      </c>
      <c r="UZL31" s="788" t="s">
        <v>15671</v>
      </c>
      <c r="UZM31" s="788" t="s">
        <v>15672</v>
      </c>
      <c r="UZN31" s="788" t="s">
        <v>15673</v>
      </c>
      <c r="UZO31" s="788" t="s">
        <v>15674</v>
      </c>
      <c r="UZP31" s="788" t="s">
        <v>15675</v>
      </c>
      <c r="UZQ31" s="788" t="s">
        <v>15676</v>
      </c>
      <c r="UZR31" s="788" t="s">
        <v>15677</v>
      </c>
      <c r="UZS31" s="788" t="s">
        <v>15678</v>
      </c>
      <c r="UZT31" s="788" t="s">
        <v>15679</v>
      </c>
      <c r="UZU31" s="788" t="s">
        <v>15680</v>
      </c>
      <c r="UZV31" s="788" t="s">
        <v>15681</v>
      </c>
      <c r="UZW31" s="788" t="s">
        <v>15682</v>
      </c>
      <c r="UZX31" s="788" t="s">
        <v>15683</v>
      </c>
      <c r="UZY31" s="788" t="s">
        <v>15684</v>
      </c>
      <c r="UZZ31" s="788" t="s">
        <v>15685</v>
      </c>
      <c r="VAA31" s="788" t="s">
        <v>15686</v>
      </c>
      <c r="VAB31" s="788" t="s">
        <v>15687</v>
      </c>
      <c r="VAC31" s="788" t="s">
        <v>15688</v>
      </c>
      <c r="VAD31" s="788" t="s">
        <v>15689</v>
      </c>
      <c r="VAE31" s="788" t="s">
        <v>15690</v>
      </c>
      <c r="VAF31" s="788" t="s">
        <v>15691</v>
      </c>
      <c r="VAG31" s="788" t="s">
        <v>15692</v>
      </c>
      <c r="VAH31" s="788" t="s">
        <v>15693</v>
      </c>
      <c r="VAI31" s="788" t="s">
        <v>15694</v>
      </c>
      <c r="VAJ31" s="788" t="s">
        <v>15695</v>
      </c>
      <c r="VAK31" s="788" t="s">
        <v>15696</v>
      </c>
      <c r="VAL31" s="788" t="s">
        <v>15697</v>
      </c>
      <c r="VAM31" s="788" t="s">
        <v>15698</v>
      </c>
      <c r="VAN31" s="788" t="s">
        <v>15699</v>
      </c>
      <c r="VAO31" s="788" t="s">
        <v>15700</v>
      </c>
      <c r="VAP31" s="788" t="s">
        <v>15701</v>
      </c>
      <c r="VAQ31" s="788" t="s">
        <v>15702</v>
      </c>
      <c r="VAR31" s="788" t="s">
        <v>15703</v>
      </c>
      <c r="VAS31" s="788" t="s">
        <v>15704</v>
      </c>
      <c r="VAT31" s="788" t="s">
        <v>15705</v>
      </c>
      <c r="VAU31" s="788" t="s">
        <v>15706</v>
      </c>
      <c r="VAV31" s="788" t="s">
        <v>15707</v>
      </c>
      <c r="VAW31" s="788" t="s">
        <v>15708</v>
      </c>
      <c r="VAX31" s="788" t="s">
        <v>15709</v>
      </c>
      <c r="VAY31" s="788" t="s">
        <v>15710</v>
      </c>
      <c r="VAZ31" s="788" t="s">
        <v>15711</v>
      </c>
      <c r="VBA31" s="788" t="s">
        <v>15712</v>
      </c>
      <c r="VBB31" s="788" t="s">
        <v>15713</v>
      </c>
      <c r="VBC31" s="788" t="s">
        <v>15714</v>
      </c>
      <c r="VBD31" s="788" t="s">
        <v>15715</v>
      </c>
      <c r="VBE31" s="788" t="s">
        <v>15716</v>
      </c>
      <c r="VBF31" s="788" t="s">
        <v>15717</v>
      </c>
      <c r="VBG31" s="788" t="s">
        <v>15718</v>
      </c>
      <c r="VBH31" s="788" t="s">
        <v>15719</v>
      </c>
      <c r="VBI31" s="788" t="s">
        <v>15720</v>
      </c>
      <c r="VBJ31" s="788" t="s">
        <v>15721</v>
      </c>
      <c r="VBK31" s="788" t="s">
        <v>15722</v>
      </c>
      <c r="VBL31" s="788" t="s">
        <v>15723</v>
      </c>
      <c r="VBM31" s="788" t="s">
        <v>15724</v>
      </c>
      <c r="VBN31" s="788" t="s">
        <v>15725</v>
      </c>
      <c r="VBO31" s="788" t="s">
        <v>15726</v>
      </c>
      <c r="VBP31" s="788" t="s">
        <v>15727</v>
      </c>
      <c r="VBQ31" s="788" t="s">
        <v>15728</v>
      </c>
      <c r="VBR31" s="788" t="s">
        <v>15729</v>
      </c>
      <c r="VBS31" s="788" t="s">
        <v>15730</v>
      </c>
      <c r="VBT31" s="788" t="s">
        <v>15731</v>
      </c>
      <c r="VBU31" s="788" t="s">
        <v>15732</v>
      </c>
      <c r="VBV31" s="788" t="s">
        <v>15733</v>
      </c>
      <c r="VBW31" s="788" t="s">
        <v>15734</v>
      </c>
      <c r="VBX31" s="788" t="s">
        <v>15735</v>
      </c>
      <c r="VBY31" s="788" t="s">
        <v>15736</v>
      </c>
      <c r="VBZ31" s="788" t="s">
        <v>15737</v>
      </c>
      <c r="VCA31" s="788" t="s">
        <v>15738</v>
      </c>
      <c r="VCB31" s="788" t="s">
        <v>15739</v>
      </c>
      <c r="VCC31" s="788" t="s">
        <v>15740</v>
      </c>
      <c r="VCD31" s="788" t="s">
        <v>15741</v>
      </c>
      <c r="VCE31" s="788" t="s">
        <v>15742</v>
      </c>
      <c r="VCF31" s="788" t="s">
        <v>15743</v>
      </c>
      <c r="VCG31" s="788" t="s">
        <v>15744</v>
      </c>
      <c r="VCH31" s="788" t="s">
        <v>15745</v>
      </c>
      <c r="VCI31" s="788" t="s">
        <v>15746</v>
      </c>
      <c r="VCJ31" s="788" t="s">
        <v>15747</v>
      </c>
      <c r="VCK31" s="788" t="s">
        <v>15748</v>
      </c>
      <c r="VCL31" s="788" t="s">
        <v>15749</v>
      </c>
      <c r="VCM31" s="788" t="s">
        <v>15750</v>
      </c>
      <c r="VCN31" s="788" t="s">
        <v>15751</v>
      </c>
      <c r="VCO31" s="788" t="s">
        <v>15752</v>
      </c>
      <c r="VCP31" s="788" t="s">
        <v>15753</v>
      </c>
      <c r="VCQ31" s="788" t="s">
        <v>15754</v>
      </c>
      <c r="VCR31" s="788" t="s">
        <v>15755</v>
      </c>
      <c r="VCS31" s="788" t="s">
        <v>15756</v>
      </c>
      <c r="VCT31" s="788" t="s">
        <v>15757</v>
      </c>
      <c r="VCU31" s="788" t="s">
        <v>15758</v>
      </c>
      <c r="VCV31" s="788" t="s">
        <v>15759</v>
      </c>
      <c r="VCW31" s="788" t="s">
        <v>15760</v>
      </c>
      <c r="VCX31" s="788" t="s">
        <v>15761</v>
      </c>
      <c r="VCY31" s="788" t="s">
        <v>15762</v>
      </c>
      <c r="VCZ31" s="788" t="s">
        <v>15763</v>
      </c>
      <c r="VDA31" s="788" t="s">
        <v>15764</v>
      </c>
      <c r="VDB31" s="788" t="s">
        <v>15765</v>
      </c>
      <c r="VDC31" s="788" t="s">
        <v>15766</v>
      </c>
      <c r="VDD31" s="788" t="s">
        <v>15767</v>
      </c>
      <c r="VDE31" s="788" t="s">
        <v>15768</v>
      </c>
      <c r="VDF31" s="788" t="s">
        <v>15769</v>
      </c>
      <c r="VDG31" s="788" t="s">
        <v>15770</v>
      </c>
      <c r="VDH31" s="788" t="s">
        <v>15771</v>
      </c>
      <c r="VDI31" s="788" t="s">
        <v>15772</v>
      </c>
      <c r="VDJ31" s="788" t="s">
        <v>15773</v>
      </c>
      <c r="VDK31" s="788" t="s">
        <v>15774</v>
      </c>
      <c r="VDL31" s="788" t="s">
        <v>15775</v>
      </c>
      <c r="VDM31" s="788" t="s">
        <v>15776</v>
      </c>
      <c r="VDN31" s="788" t="s">
        <v>15777</v>
      </c>
      <c r="VDO31" s="788" t="s">
        <v>15778</v>
      </c>
      <c r="VDP31" s="788" t="s">
        <v>15779</v>
      </c>
      <c r="VDQ31" s="788" t="s">
        <v>15780</v>
      </c>
      <c r="VDR31" s="788" t="s">
        <v>15781</v>
      </c>
      <c r="VDS31" s="788" t="s">
        <v>15782</v>
      </c>
      <c r="VDT31" s="788" t="s">
        <v>15783</v>
      </c>
      <c r="VDU31" s="788" t="s">
        <v>15784</v>
      </c>
      <c r="VDV31" s="788" t="s">
        <v>15785</v>
      </c>
      <c r="VDW31" s="788" t="s">
        <v>15786</v>
      </c>
      <c r="VDX31" s="788" t="s">
        <v>15787</v>
      </c>
      <c r="VDY31" s="788" t="s">
        <v>15788</v>
      </c>
      <c r="VDZ31" s="788" t="s">
        <v>15789</v>
      </c>
      <c r="VEA31" s="788" t="s">
        <v>15790</v>
      </c>
      <c r="VEB31" s="788" t="s">
        <v>15791</v>
      </c>
      <c r="VEC31" s="788" t="s">
        <v>15792</v>
      </c>
      <c r="VED31" s="788" t="s">
        <v>15793</v>
      </c>
      <c r="VEE31" s="788" t="s">
        <v>15794</v>
      </c>
      <c r="VEF31" s="788" t="s">
        <v>15795</v>
      </c>
      <c r="VEG31" s="788" t="s">
        <v>15796</v>
      </c>
      <c r="VEH31" s="788" t="s">
        <v>15797</v>
      </c>
      <c r="VEI31" s="788" t="s">
        <v>15798</v>
      </c>
      <c r="VEJ31" s="788" t="s">
        <v>15799</v>
      </c>
      <c r="VEK31" s="788" t="s">
        <v>15800</v>
      </c>
      <c r="VEL31" s="788" t="s">
        <v>15801</v>
      </c>
      <c r="VEM31" s="788" t="s">
        <v>15802</v>
      </c>
      <c r="VEN31" s="788" t="s">
        <v>15803</v>
      </c>
      <c r="VEO31" s="788" t="s">
        <v>15804</v>
      </c>
      <c r="VEP31" s="788" t="s">
        <v>15805</v>
      </c>
      <c r="VEQ31" s="788" t="s">
        <v>15806</v>
      </c>
      <c r="VER31" s="788" t="s">
        <v>15807</v>
      </c>
      <c r="VES31" s="788" t="s">
        <v>15808</v>
      </c>
      <c r="VET31" s="788" t="s">
        <v>15809</v>
      </c>
      <c r="VEU31" s="788" t="s">
        <v>15810</v>
      </c>
      <c r="VEV31" s="788" t="s">
        <v>15811</v>
      </c>
      <c r="VEW31" s="788" t="s">
        <v>15812</v>
      </c>
      <c r="VEX31" s="788" t="s">
        <v>15813</v>
      </c>
      <c r="VEY31" s="788" t="s">
        <v>15814</v>
      </c>
      <c r="VEZ31" s="788" t="s">
        <v>15815</v>
      </c>
      <c r="VFA31" s="788" t="s">
        <v>15816</v>
      </c>
      <c r="VFB31" s="788" t="s">
        <v>15817</v>
      </c>
      <c r="VFC31" s="788" t="s">
        <v>15818</v>
      </c>
      <c r="VFD31" s="788" t="s">
        <v>15819</v>
      </c>
      <c r="VFE31" s="788" t="s">
        <v>15820</v>
      </c>
      <c r="VFF31" s="788" t="s">
        <v>15821</v>
      </c>
      <c r="VFG31" s="788" t="s">
        <v>15822</v>
      </c>
      <c r="VFH31" s="788" t="s">
        <v>15823</v>
      </c>
      <c r="VFI31" s="788" t="s">
        <v>15824</v>
      </c>
      <c r="VFJ31" s="788" t="s">
        <v>15825</v>
      </c>
      <c r="VFK31" s="788" t="s">
        <v>15826</v>
      </c>
      <c r="VFL31" s="788" t="s">
        <v>15827</v>
      </c>
      <c r="VFM31" s="788" t="s">
        <v>15828</v>
      </c>
      <c r="VFN31" s="788" t="s">
        <v>15829</v>
      </c>
      <c r="VFO31" s="788" t="s">
        <v>15830</v>
      </c>
      <c r="VFP31" s="788" t="s">
        <v>15831</v>
      </c>
      <c r="VFQ31" s="788" t="s">
        <v>15832</v>
      </c>
      <c r="VFR31" s="788" t="s">
        <v>15833</v>
      </c>
      <c r="VFS31" s="788" t="s">
        <v>15834</v>
      </c>
      <c r="VFT31" s="788" t="s">
        <v>15835</v>
      </c>
      <c r="VFU31" s="788" t="s">
        <v>15836</v>
      </c>
      <c r="VFV31" s="788" t="s">
        <v>15837</v>
      </c>
      <c r="VFW31" s="788" t="s">
        <v>15838</v>
      </c>
      <c r="VFX31" s="788" t="s">
        <v>15839</v>
      </c>
      <c r="VFY31" s="788" t="s">
        <v>15840</v>
      </c>
      <c r="VFZ31" s="788" t="s">
        <v>15841</v>
      </c>
      <c r="VGA31" s="788" t="s">
        <v>15842</v>
      </c>
      <c r="VGB31" s="788" t="s">
        <v>15843</v>
      </c>
      <c r="VGC31" s="788" t="s">
        <v>15844</v>
      </c>
      <c r="VGD31" s="788" t="s">
        <v>15845</v>
      </c>
      <c r="VGE31" s="788" t="s">
        <v>15846</v>
      </c>
      <c r="VGF31" s="788" t="s">
        <v>15847</v>
      </c>
      <c r="VGG31" s="788" t="s">
        <v>15848</v>
      </c>
      <c r="VGH31" s="788" t="s">
        <v>15849</v>
      </c>
      <c r="VGI31" s="788" t="s">
        <v>15850</v>
      </c>
      <c r="VGJ31" s="788" t="s">
        <v>15851</v>
      </c>
      <c r="VGK31" s="788" t="s">
        <v>15852</v>
      </c>
      <c r="VGL31" s="788" t="s">
        <v>15853</v>
      </c>
      <c r="VGM31" s="788" t="s">
        <v>15854</v>
      </c>
      <c r="VGN31" s="788" t="s">
        <v>15855</v>
      </c>
      <c r="VGO31" s="788" t="s">
        <v>15856</v>
      </c>
      <c r="VGP31" s="788" t="s">
        <v>15857</v>
      </c>
      <c r="VGQ31" s="788" t="s">
        <v>15858</v>
      </c>
      <c r="VGR31" s="788" t="s">
        <v>15859</v>
      </c>
      <c r="VGS31" s="788" t="s">
        <v>15860</v>
      </c>
      <c r="VGT31" s="788" t="s">
        <v>15861</v>
      </c>
      <c r="VGU31" s="788" t="s">
        <v>15862</v>
      </c>
      <c r="VGV31" s="788" t="s">
        <v>15863</v>
      </c>
      <c r="VGW31" s="788" t="s">
        <v>15864</v>
      </c>
      <c r="VGX31" s="788" t="s">
        <v>15865</v>
      </c>
      <c r="VGY31" s="788" t="s">
        <v>15866</v>
      </c>
      <c r="VGZ31" s="788" t="s">
        <v>15867</v>
      </c>
      <c r="VHA31" s="788" t="s">
        <v>15868</v>
      </c>
      <c r="VHB31" s="788" t="s">
        <v>15869</v>
      </c>
      <c r="VHC31" s="788" t="s">
        <v>15870</v>
      </c>
      <c r="VHD31" s="788" t="s">
        <v>15871</v>
      </c>
      <c r="VHE31" s="788" t="s">
        <v>15872</v>
      </c>
      <c r="VHF31" s="788" t="s">
        <v>15873</v>
      </c>
      <c r="VHG31" s="788" t="s">
        <v>15874</v>
      </c>
      <c r="VHH31" s="788" t="s">
        <v>15875</v>
      </c>
      <c r="VHI31" s="788" t="s">
        <v>15876</v>
      </c>
      <c r="VHJ31" s="788" t="s">
        <v>15877</v>
      </c>
      <c r="VHK31" s="788" t="s">
        <v>15878</v>
      </c>
      <c r="VHL31" s="788" t="s">
        <v>15879</v>
      </c>
      <c r="VHM31" s="788" t="s">
        <v>15880</v>
      </c>
      <c r="VHN31" s="788" t="s">
        <v>15881</v>
      </c>
      <c r="VHO31" s="788" t="s">
        <v>15882</v>
      </c>
      <c r="VHP31" s="788" t="s">
        <v>15883</v>
      </c>
      <c r="VHQ31" s="788" t="s">
        <v>15884</v>
      </c>
      <c r="VHR31" s="788" t="s">
        <v>15885</v>
      </c>
      <c r="VHS31" s="788" t="s">
        <v>15886</v>
      </c>
      <c r="VHT31" s="788" t="s">
        <v>15887</v>
      </c>
      <c r="VHU31" s="788" t="s">
        <v>15888</v>
      </c>
      <c r="VHV31" s="788" t="s">
        <v>15889</v>
      </c>
      <c r="VHW31" s="788" t="s">
        <v>15890</v>
      </c>
      <c r="VHX31" s="788" t="s">
        <v>15891</v>
      </c>
      <c r="VHY31" s="788" t="s">
        <v>15892</v>
      </c>
      <c r="VHZ31" s="788" t="s">
        <v>15893</v>
      </c>
      <c r="VIA31" s="788" t="s">
        <v>15894</v>
      </c>
      <c r="VIB31" s="788" t="s">
        <v>15895</v>
      </c>
      <c r="VIC31" s="788" t="s">
        <v>15896</v>
      </c>
      <c r="VID31" s="788" t="s">
        <v>15897</v>
      </c>
      <c r="VIE31" s="788" t="s">
        <v>15898</v>
      </c>
      <c r="VIF31" s="788" t="s">
        <v>15899</v>
      </c>
      <c r="VIG31" s="788" t="s">
        <v>15900</v>
      </c>
      <c r="VIH31" s="788" t="s">
        <v>15901</v>
      </c>
      <c r="VII31" s="788" t="s">
        <v>15902</v>
      </c>
      <c r="VIJ31" s="788" t="s">
        <v>15903</v>
      </c>
      <c r="VIK31" s="788" t="s">
        <v>15904</v>
      </c>
      <c r="VIL31" s="788" t="s">
        <v>15905</v>
      </c>
      <c r="VIM31" s="788" t="s">
        <v>15906</v>
      </c>
      <c r="VIN31" s="788" t="s">
        <v>15907</v>
      </c>
      <c r="VIO31" s="788" t="s">
        <v>15908</v>
      </c>
      <c r="VIP31" s="788" t="s">
        <v>15909</v>
      </c>
      <c r="VIQ31" s="788" t="s">
        <v>15910</v>
      </c>
      <c r="VIR31" s="788" t="s">
        <v>15911</v>
      </c>
      <c r="VIS31" s="788" t="s">
        <v>15912</v>
      </c>
      <c r="VIT31" s="788" t="s">
        <v>15913</v>
      </c>
      <c r="VIU31" s="788" t="s">
        <v>15914</v>
      </c>
      <c r="VIV31" s="788" t="s">
        <v>15915</v>
      </c>
      <c r="VIW31" s="788" t="s">
        <v>15916</v>
      </c>
      <c r="VIX31" s="788" t="s">
        <v>15917</v>
      </c>
      <c r="VIY31" s="788" t="s">
        <v>15918</v>
      </c>
      <c r="VIZ31" s="788" t="s">
        <v>15919</v>
      </c>
      <c r="VJA31" s="788" t="s">
        <v>15920</v>
      </c>
      <c r="VJB31" s="788" t="s">
        <v>15921</v>
      </c>
      <c r="VJC31" s="788" t="s">
        <v>15922</v>
      </c>
      <c r="VJD31" s="788" t="s">
        <v>15923</v>
      </c>
      <c r="VJE31" s="788" t="s">
        <v>15924</v>
      </c>
      <c r="VJF31" s="788" t="s">
        <v>15925</v>
      </c>
      <c r="VJG31" s="788" t="s">
        <v>15926</v>
      </c>
      <c r="VJH31" s="788" t="s">
        <v>15927</v>
      </c>
      <c r="VJI31" s="788" t="s">
        <v>15928</v>
      </c>
      <c r="VJJ31" s="788" t="s">
        <v>15929</v>
      </c>
      <c r="VJK31" s="788" t="s">
        <v>15930</v>
      </c>
      <c r="VJL31" s="788" t="s">
        <v>15931</v>
      </c>
      <c r="VJM31" s="788" t="s">
        <v>15932</v>
      </c>
      <c r="VJN31" s="788" t="s">
        <v>15933</v>
      </c>
      <c r="VJO31" s="788" t="s">
        <v>15934</v>
      </c>
      <c r="VJP31" s="788" t="s">
        <v>15935</v>
      </c>
      <c r="VJQ31" s="788" t="s">
        <v>15936</v>
      </c>
      <c r="VJR31" s="788" t="s">
        <v>15937</v>
      </c>
      <c r="VJS31" s="788" t="s">
        <v>15938</v>
      </c>
      <c r="VJT31" s="788" t="s">
        <v>15939</v>
      </c>
      <c r="VJU31" s="788" t="s">
        <v>15940</v>
      </c>
      <c r="VJV31" s="788" t="s">
        <v>15941</v>
      </c>
      <c r="VJW31" s="788" t="s">
        <v>15942</v>
      </c>
      <c r="VJX31" s="788" t="s">
        <v>15943</v>
      </c>
      <c r="VJY31" s="788" t="s">
        <v>15944</v>
      </c>
      <c r="VJZ31" s="788" t="s">
        <v>15945</v>
      </c>
      <c r="VKA31" s="788" t="s">
        <v>15946</v>
      </c>
      <c r="VKB31" s="788" t="s">
        <v>15947</v>
      </c>
      <c r="VKC31" s="788" t="s">
        <v>15948</v>
      </c>
      <c r="VKD31" s="788" t="s">
        <v>15949</v>
      </c>
      <c r="VKE31" s="788" t="s">
        <v>15950</v>
      </c>
      <c r="VKF31" s="788" t="s">
        <v>15951</v>
      </c>
      <c r="VKG31" s="788" t="s">
        <v>15952</v>
      </c>
      <c r="VKH31" s="788" t="s">
        <v>15953</v>
      </c>
      <c r="VKI31" s="788" t="s">
        <v>15954</v>
      </c>
      <c r="VKJ31" s="788" t="s">
        <v>15955</v>
      </c>
      <c r="VKK31" s="788" t="s">
        <v>15956</v>
      </c>
      <c r="VKL31" s="788" t="s">
        <v>15957</v>
      </c>
      <c r="VKM31" s="788" t="s">
        <v>15958</v>
      </c>
      <c r="VKN31" s="788" t="s">
        <v>15959</v>
      </c>
      <c r="VKO31" s="788" t="s">
        <v>15960</v>
      </c>
      <c r="VKP31" s="788" t="s">
        <v>15961</v>
      </c>
      <c r="VKQ31" s="788" t="s">
        <v>15962</v>
      </c>
      <c r="VKR31" s="788" t="s">
        <v>15963</v>
      </c>
      <c r="VKS31" s="788" t="s">
        <v>15964</v>
      </c>
      <c r="VKT31" s="788" t="s">
        <v>15965</v>
      </c>
      <c r="VKU31" s="788" t="s">
        <v>15966</v>
      </c>
      <c r="VKV31" s="788" t="s">
        <v>15967</v>
      </c>
      <c r="VKW31" s="788" t="s">
        <v>15968</v>
      </c>
      <c r="VKX31" s="788" t="s">
        <v>15969</v>
      </c>
      <c r="VKY31" s="788" t="s">
        <v>15970</v>
      </c>
      <c r="VKZ31" s="788" t="s">
        <v>15971</v>
      </c>
      <c r="VLA31" s="788" t="s">
        <v>15972</v>
      </c>
      <c r="VLB31" s="788" t="s">
        <v>15973</v>
      </c>
      <c r="VLC31" s="788" t="s">
        <v>15974</v>
      </c>
      <c r="VLD31" s="788" t="s">
        <v>15975</v>
      </c>
      <c r="VLE31" s="788" t="s">
        <v>15976</v>
      </c>
      <c r="VLF31" s="788" t="s">
        <v>15977</v>
      </c>
      <c r="VLG31" s="788" t="s">
        <v>15978</v>
      </c>
      <c r="VLH31" s="788" t="s">
        <v>15979</v>
      </c>
      <c r="VLI31" s="788" t="s">
        <v>15980</v>
      </c>
      <c r="VLJ31" s="788" t="s">
        <v>15981</v>
      </c>
      <c r="VLK31" s="788" t="s">
        <v>15982</v>
      </c>
      <c r="VLL31" s="788" t="s">
        <v>15983</v>
      </c>
      <c r="VLM31" s="788" t="s">
        <v>15984</v>
      </c>
      <c r="VLN31" s="788" t="s">
        <v>15985</v>
      </c>
      <c r="VLO31" s="788" t="s">
        <v>15986</v>
      </c>
      <c r="VLP31" s="788" t="s">
        <v>15987</v>
      </c>
      <c r="VLQ31" s="788" t="s">
        <v>15988</v>
      </c>
      <c r="VLR31" s="788" t="s">
        <v>15989</v>
      </c>
      <c r="VLS31" s="788" t="s">
        <v>15990</v>
      </c>
      <c r="VLT31" s="788" t="s">
        <v>15991</v>
      </c>
      <c r="VLU31" s="788" t="s">
        <v>15992</v>
      </c>
      <c r="VLV31" s="788" t="s">
        <v>15993</v>
      </c>
      <c r="VLW31" s="788" t="s">
        <v>15994</v>
      </c>
      <c r="VLX31" s="788" t="s">
        <v>15995</v>
      </c>
      <c r="VLY31" s="788" t="s">
        <v>15996</v>
      </c>
      <c r="VLZ31" s="788" t="s">
        <v>15997</v>
      </c>
      <c r="VMA31" s="788" t="s">
        <v>15998</v>
      </c>
      <c r="VMB31" s="788" t="s">
        <v>15999</v>
      </c>
      <c r="VMC31" s="788" t="s">
        <v>16000</v>
      </c>
      <c r="VMD31" s="788" t="s">
        <v>16001</v>
      </c>
      <c r="VME31" s="788" t="s">
        <v>16002</v>
      </c>
      <c r="VMF31" s="788" t="s">
        <v>16003</v>
      </c>
      <c r="VMG31" s="788" t="s">
        <v>16004</v>
      </c>
      <c r="VMH31" s="788" t="s">
        <v>16005</v>
      </c>
      <c r="VMI31" s="788" t="s">
        <v>16006</v>
      </c>
      <c r="VMJ31" s="788" t="s">
        <v>16007</v>
      </c>
      <c r="VMK31" s="788" t="s">
        <v>16008</v>
      </c>
      <c r="VML31" s="788" t="s">
        <v>16009</v>
      </c>
      <c r="VMM31" s="788" t="s">
        <v>16010</v>
      </c>
      <c r="VMN31" s="788" t="s">
        <v>16011</v>
      </c>
      <c r="VMO31" s="788" t="s">
        <v>16012</v>
      </c>
      <c r="VMP31" s="788" t="s">
        <v>16013</v>
      </c>
      <c r="VMQ31" s="788" t="s">
        <v>16014</v>
      </c>
      <c r="VMR31" s="788" t="s">
        <v>16015</v>
      </c>
      <c r="VMS31" s="788" t="s">
        <v>16016</v>
      </c>
      <c r="VMT31" s="788" t="s">
        <v>16017</v>
      </c>
      <c r="VMU31" s="788" t="s">
        <v>16018</v>
      </c>
      <c r="VMV31" s="788" t="s">
        <v>16019</v>
      </c>
      <c r="VMW31" s="788" t="s">
        <v>16020</v>
      </c>
      <c r="VMX31" s="788" t="s">
        <v>16021</v>
      </c>
      <c r="VMY31" s="788" t="s">
        <v>16022</v>
      </c>
      <c r="VMZ31" s="788" t="s">
        <v>16023</v>
      </c>
      <c r="VNA31" s="788" t="s">
        <v>16024</v>
      </c>
      <c r="VNB31" s="788" t="s">
        <v>16025</v>
      </c>
      <c r="VNC31" s="788" t="s">
        <v>16026</v>
      </c>
      <c r="VND31" s="788" t="s">
        <v>16027</v>
      </c>
      <c r="VNE31" s="788" t="s">
        <v>16028</v>
      </c>
      <c r="VNF31" s="788" t="s">
        <v>16029</v>
      </c>
      <c r="VNG31" s="788" t="s">
        <v>16030</v>
      </c>
      <c r="VNH31" s="788" t="s">
        <v>16031</v>
      </c>
      <c r="VNI31" s="788" t="s">
        <v>16032</v>
      </c>
      <c r="VNJ31" s="788" t="s">
        <v>16033</v>
      </c>
      <c r="VNK31" s="788" t="s">
        <v>16034</v>
      </c>
      <c r="VNL31" s="788" t="s">
        <v>16035</v>
      </c>
      <c r="VNM31" s="788" t="s">
        <v>16036</v>
      </c>
      <c r="VNN31" s="788" t="s">
        <v>16037</v>
      </c>
      <c r="VNO31" s="788" t="s">
        <v>16038</v>
      </c>
      <c r="VNP31" s="788" t="s">
        <v>16039</v>
      </c>
      <c r="VNQ31" s="788" t="s">
        <v>16040</v>
      </c>
      <c r="VNR31" s="788" t="s">
        <v>16041</v>
      </c>
      <c r="VNS31" s="788" t="s">
        <v>16042</v>
      </c>
      <c r="VNT31" s="788" t="s">
        <v>16043</v>
      </c>
      <c r="VNU31" s="788" t="s">
        <v>16044</v>
      </c>
      <c r="VNV31" s="788" t="s">
        <v>16045</v>
      </c>
      <c r="VNW31" s="788" t="s">
        <v>16046</v>
      </c>
      <c r="VNX31" s="788" t="s">
        <v>16047</v>
      </c>
      <c r="VNY31" s="788" t="s">
        <v>16048</v>
      </c>
      <c r="VNZ31" s="788" t="s">
        <v>16049</v>
      </c>
      <c r="VOA31" s="788" t="s">
        <v>16050</v>
      </c>
      <c r="VOB31" s="788" t="s">
        <v>16051</v>
      </c>
      <c r="VOC31" s="788" t="s">
        <v>16052</v>
      </c>
      <c r="VOD31" s="788" t="s">
        <v>16053</v>
      </c>
      <c r="VOE31" s="788" t="s">
        <v>16054</v>
      </c>
      <c r="VOF31" s="788" t="s">
        <v>16055</v>
      </c>
      <c r="VOG31" s="788" t="s">
        <v>16056</v>
      </c>
      <c r="VOH31" s="788" t="s">
        <v>16057</v>
      </c>
      <c r="VOI31" s="788" t="s">
        <v>16058</v>
      </c>
      <c r="VOJ31" s="788" t="s">
        <v>16059</v>
      </c>
      <c r="VOK31" s="788" t="s">
        <v>16060</v>
      </c>
      <c r="VOL31" s="788" t="s">
        <v>16061</v>
      </c>
      <c r="VOM31" s="788" t="s">
        <v>16062</v>
      </c>
      <c r="VON31" s="788" t="s">
        <v>16063</v>
      </c>
      <c r="VOO31" s="788" t="s">
        <v>16064</v>
      </c>
      <c r="VOP31" s="788" t="s">
        <v>16065</v>
      </c>
      <c r="VOQ31" s="788" t="s">
        <v>16066</v>
      </c>
      <c r="VOR31" s="788" t="s">
        <v>16067</v>
      </c>
      <c r="VOS31" s="788" t="s">
        <v>16068</v>
      </c>
      <c r="VOT31" s="788" t="s">
        <v>16069</v>
      </c>
      <c r="VOU31" s="788" t="s">
        <v>16070</v>
      </c>
      <c r="VOV31" s="788" t="s">
        <v>16071</v>
      </c>
      <c r="VOW31" s="788" t="s">
        <v>16072</v>
      </c>
      <c r="VOX31" s="788" t="s">
        <v>16073</v>
      </c>
      <c r="VOY31" s="788" t="s">
        <v>16074</v>
      </c>
      <c r="VOZ31" s="788" t="s">
        <v>16075</v>
      </c>
      <c r="VPA31" s="788" t="s">
        <v>16076</v>
      </c>
      <c r="VPB31" s="788" t="s">
        <v>16077</v>
      </c>
      <c r="VPC31" s="788" t="s">
        <v>16078</v>
      </c>
      <c r="VPD31" s="788" t="s">
        <v>16079</v>
      </c>
      <c r="VPE31" s="788" t="s">
        <v>16080</v>
      </c>
      <c r="VPF31" s="788" t="s">
        <v>16081</v>
      </c>
      <c r="VPG31" s="788" t="s">
        <v>16082</v>
      </c>
      <c r="VPH31" s="788" t="s">
        <v>16083</v>
      </c>
      <c r="VPI31" s="788" t="s">
        <v>16084</v>
      </c>
      <c r="VPJ31" s="788" t="s">
        <v>16085</v>
      </c>
      <c r="VPK31" s="788" t="s">
        <v>16086</v>
      </c>
      <c r="VPL31" s="788" t="s">
        <v>16087</v>
      </c>
      <c r="VPM31" s="788" t="s">
        <v>16088</v>
      </c>
      <c r="VPN31" s="788" t="s">
        <v>16089</v>
      </c>
      <c r="VPO31" s="788" t="s">
        <v>16090</v>
      </c>
      <c r="VPP31" s="788" t="s">
        <v>16091</v>
      </c>
      <c r="VPQ31" s="788" t="s">
        <v>16092</v>
      </c>
      <c r="VPR31" s="788" t="s">
        <v>16093</v>
      </c>
      <c r="VPS31" s="788" t="s">
        <v>16094</v>
      </c>
      <c r="VPT31" s="788" t="s">
        <v>16095</v>
      </c>
      <c r="VPU31" s="788" t="s">
        <v>16096</v>
      </c>
      <c r="VPV31" s="788" t="s">
        <v>16097</v>
      </c>
      <c r="VPW31" s="788" t="s">
        <v>16098</v>
      </c>
      <c r="VPX31" s="788" t="s">
        <v>16099</v>
      </c>
      <c r="VPY31" s="788" t="s">
        <v>16100</v>
      </c>
      <c r="VPZ31" s="788" t="s">
        <v>16101</v>
      </c>
      <c r="VQA31" s="788" t="s">
        <v>16102</v>
      </c>
      <c r="VQB31" s="788" t="s">
        <v>16103</v>
      </c>
      <c r="VQC31" s="788" t="s">
        <v>16104</v>
      </c>
      <c r="VQD31" s="788" t="s">
        <v>16105</v>
      </c>
      <c r="VQE31" s="788" t="s">
        <v>16106</v>
      </c>
      <c r="VQF31" s="788" t="s">
        <v>16107</v>
      </c>
      <c r="VQG31" s="788" t="s">
        <v>16108</v>
      </c>
      <c r="VQH31" s="788" t="s">
        <v>16109</v>
      </c>
      <c r="VQI31" s="788" t="s">
        <v>16110</v>
      </c>
      <c r="VQJ31" s="788" t="s">
        <v>16111</v>
      </c>
      <c r="VQK31" s="788" t="s">
        <v>16112</v>
      </c>
      <c r="VQL31" s="788" t="s">
        <v>16113</v>
      </c>
      <c r="VQM31" s="788" t="s">
        <v>16114</v>
      </c>
      <c r="VQN31" s="788" t="s">
        <v>16115</v>
      </c>
      <c r="VQO31" s="788" t="s">
        <v>16116</v>
      </c>
      <c r="VQP31" s="788" t="s">
        <v>16117</v>
      </c>
      <c r="VQQ31" s="788" t="s">
        <v>16118</v>
      </c>
      <c r="VQR31" s="788" t="s">
        <v>16119</v>
      </c>
      <c r="VQS31" s="788" t="s">
        <v>16120</v>
      </c>
      <c r="VQT31" s="788" t="s">
        <v>16121</v>
      </c>
      <c r="VQU31" s="788" t="s">
        <v>16122</v>
      </c>
      <c r="VQV31" s="788" t="s">
        <v>16123</v>
      </c>
      <c r="VQW31" s="788" t="s">
        <v>16124</v>
      </c>
      <c r="VQX31" s="788" t="s">
        <v>16125</v>
      </c>
      <c r="VQY31" s="788" t="s">
        <v>16126</v>
      </c>
      <c r="VQZ31" s="788" t="s">
        <v>16127</v>
      </c>
      <c r="VRA31" s="788" t="s">
        <v>16128</v>
      </c>
      <c r="VRB31" s="788" t="s">
        <v>16129</v>
      </c>
      <c r="VRC31" s="788" t="s">
        <v>16130</v>
      </c>
      <c r="VRD31" s="788" t="s">
        <v>16131</v>
      </c>
      <c r="VRE31" s="788" t="s">
        <v>16132</v>
      </c>
      <c r="VRF31" s="788" t="s">
        <v>16133</v>
      </c>
      <c r="VRG31" s="788" t="s">
        <v>16134</v>
      </c>
      <c r="VRH31" s="788" t="s">
        <v>16135</v>
      </c>
      <c r="VRI31" s="788" t="s">
        <v>16136</v>
      </c>
      <c r="VRJ31" s="788" t="s">
        <v>16137</v>
      </c>
      <c r="VRK31" s="788" t="s">
        <v>16138</v>
      </c>
      <c r="VRL31" s="788" t="s">
        <v>16139</v>
      </c>
      <c r="VRM31" s="788" t="s">
        <v>16140</v>
      </c>
      <c r="VRN31" s="788" t="s">
        <v>16141</v>
      </c>
      <c r="VRO31" s="788" t="s">
        <v>16142</v>
      </c>
      <c r="VRP31" s="788" t="s">
        <v>16143</v>
      </c>
      <c r="VRQ31" s="788" t="s">
        <v>16144</v>
      </c>
      <c r="VRR31" s="788" t="s">
        <v>16145</v>
      </c>
      <c r="VRS31" s="788" t="s">
        <v>16146</v>
      </c>
      <c r="VRT31" s="788" t="s">
        <v>16147</v>
      </c>
      <c r="VRU31" s="788" t="s">
        <v>16148</v>
      </c>
      <c r="VRV31" s="788" t="s">
        <v>16149</v>
      </c>
      <c r="VRW31" s="788" t="s">
        <v>16150</v>
      </c>
      <c r="VRX31" s="788" t="s">
        <v>16151</v>
      </c>
      <c r="VRY31" s="788" t="s">
        <v>16152</v>
      </c>
      <c r="VRZ31" s="788" t="s">
        <v>16153</v>
      </c>
      <c r="VSA31" s="788" t="s">
        <v>16154</v>
      </c>
      <c r="VSB31" s="788" t="s">
        <v>16155</v>
      </c>
      <c r="VSC31" s="788" t="s">
        <v>16156</v>
      </c>
      <c r="VSD31" s="788" t="s">
        <v>16157</v>
      </c>
      <c r="VSE31" s="788" t="s">
        <v>16158</v>
      </c>
      <c r="VSF31" s="788" t="s">
        <v>16159</v>
      </c>
      <c r="VSG31" s="788" t="s">
        <v>16160</v>
      </c>
      <c r="VSH31" s="788" t="s">
        <v>16161</v>
      </c>
      <c r="VSI31" s="788" t="s">
        <v>16162</v>
      </c>
      <c r="VSJ31" s="788" t="s">
        <v>16163</v>
      </c>
      <c r="VSK31" s="788" t="s">
        <v>16164</v>
      </c>
      <c r="VSL31" s="788" t="s">
        <v>16165</v>
      </c>
      <c r="VSM31" s="788" t="s">
        <v>16166</v>
      </c>
      <c r="VSN31" s="788" t="s">
        <v>16167</v>
      </c>
      <c r="VSO31" s="788" t="s">
        <v>16168</v>
      </c>
      <c r="VSP31" s="788" t="s">
        <v>16169</v>
      </c>
      <c r="VSQ31" s="788" t="s">
        <v>16170</v>
      </c>
      <c r="VSR31" s="788" t="s">
        <v>16171</v>
      </c>
      <c r="VSS31" s="788" t="s">
        <v>16172</v>
      </c>
      <c r="VST31" s="788" t="s">
        <v>16173</v>
      </c>
      <c r="VSU31" s="788" t="s">
        <v>16174</v>
      </c>
      <c r="VSV31" s="788" t="s">
        <v>16175</v>
      </c>
      <c r="VSW31" s="788" t="s">
        <v>16176</v>
      </c>
      <c r="VSX31" s="788" t="s">
        <v>16177</v>
      </c>
      <c r="VSY31" s="788" t="s">
        <v>16178</v>
      </c>
      <c r="VSZ31" s="788" t="s">
        <v>16179</v>
      </c>
      <c r="VTA31" s="788" t="s">
        <v>16180</v>
      </c>
      <c r="VTB31" s="788" t="s">
        <v>16181</v>
      </c>
      <c r="VTC31" s="788" t="s">
        <v>16182</v>
      </c>
      <c r="VTD31" s="788" t="s">
        <v>16183</v>
      </c>
      <c r="VTE31" s="788" t="s">
        <v>16184</v>
      </c>
      <c r="VTF31" s="788" t="s">
        <v>16185</v>
      </c>
      <c r="VTG31" s="788" t="s">
        <v>16186</v>
      </c>
      <c r="VTH31" s="788" t="s">
        <v>16187</v>
      </c>
      <c r="VTI31" s="788" t="s">
        <v>16188</v>
      </c>
      <c r="VTJ31" s="788" t="s">
        <v>16189</v>
      </c>
      <c r="VTK31" s="788" t="s">
        <v>16190</v>
      </c>
      <c r="VTL31" s="788" t="s">
        <v>16191</v>
      </c>
      <c r="VTM31" s="788" t="s">
        <v>16192</v>
      </c>
      <c r="VTN31" s="788" t="s">
        <v>16193</v>
      </c>
      <c r="VTO31" s="788" t="s">
        <v>16194</v>
      </c>
      <c r="VTP31" s="788" t="s">
        <v>16195</v>
      </c>
      <c r="VTQ31" s="788" t="s">
        <v>16196</v>
      </c>
      <c r="VTR31" s="788" t="s">
        <v>16197</v>
      </c>
      <c r="VTS31" s="788" t="s">
        <v>16198</v>
      </c>
      <c r="VTT31" s="788" t="s">
        <v>16199</v>
      </c>
      <c r="VTU31" s="788" t="s">
        <v>16200</v>
      </c>
      <c r="VTV31" s="788" t="s">
        <v>16201</v>
      </c>
      <c r="VTW31" s="788" t="s">
        <v>16202</v>
      </c>
      <c r="VTX31" s="788" t="s">
        <v>16203</v>
      </c>
      <c r="VTY31" s="788" t="s">
        <v>16204</v>
      </c>
      <c r="VTZ31" s="788" t="s">
        <v>16205</v>
      </c>
      <c r="VUA31" s="788" t="s">
        <v>16206</v>
      </c>
      <c r="VUB31" s="788" t="s">
        <v>16207</v>
      </c>
      <c r="VUC31" s="788" t="s">
        <v>16208</v>
      </c>
      <c r="VUD31" s="788" t="s">
        <v>16209</v>
      </c>
      <c r="VUE31" s="788" t="s">
        <v>16210</v>
      </c>
      <c r="VUF31" s="788" t="s">
        <v>16211</v>
      </c>
      <c r="VUG31" s="788" t="s">
        <v>16212</v>
      </c>
      <c r="VUH31" s="788" t="s">
        <v>16213</v>
      </c>
      <c r="VUI31" s="788" t="s">
        <v>16214</v>
      </c>
      <c r="VUJ31" s="788" t="s">
        <v>16215</v>
      </c>
      <c r="VUK31" s="788" t="s">
        <v>16216</v>
      </c>
      <c r="VUL31" s="788" t="s">
        <v>16217</v>
      </c>
      <c r="VUM31" s="788" t="s">
        <v>16218</v>
      </c>
      <c r="VUN31" s="788" t="s">
        <v>16219</v>
      </c>
      <c r="VUO31" s="788" t="s">
        <v>16220</v>
      </c>
      <c r="VUP31" s="788" t="s">
        <v>16221</v>
      </c>
      <c r="VUQ31" s="788" t="s">
        <v>16222</v>
      </c>
      <c r="VUR31" s="788" t="s">
        <v>16223</v>
      </c>
      <c r="VUS31" s="788" t="s">
        <v>16224</v>
      </c>
      <c r="VUT31" s="788" t="s">
        <v>16225</v>
      </c>
      <c r="VUU31" s="788" t="s">
        <v>16226</v>
      </c>
      <c r="VUV31" s="788" t="s">
        <v>16227</v>
      </c>
      <c r="VUW31" s="788" t="s">
        <v>16228</v>
      </c>
      <c r="VUX31" s="788" t="s">
        <v>16229</v>
      </c>
      <c r="VUY31" s="788" t="s">
        <v>16230</v>
      </c>
      <c r="VUZ31" s="788" t="s">
        <v>16231</v>
      </c>
      <c r="VVA31" s="788" t="s">
        <v>16232</v>
      </c>
      <c r="VVB31" s="788" t="s">
        <v>16233</v>
      </c>
      <c r="VVC31" s="788" t="s">
        <v>16234</v>
      </c>
      <c r="VVD31" s="788" t="s">
        <v>16235</v>
      </c>
      <c r="VVE31" s="788" t="s">
        <v>16236</v>
      </c>
      <c r="VVF31" s="788" t="s">
        <v>16237</v>
      </c>
      <c r="VVG31" s="788" t="s">
        <v>16238</v>
      </c>
      <c r="VVH31" s="788" t="s">
        <v>16239</v>
      </c>
      <c r="VVI31" s="788" t="s">
        <v>16240</v>
      </c>
      <c r="VVJ31" s="788" t="s">
        <v>16241</v>
      </c>
      <c r="VVK31" s="788" t="s">
        <v>16242</v>
      </c>
      <c r="VVL31" s="788" t="s">
        <v>16243</v>
      </c>
      <c r="VVM31" s="788" t="s">
        <v>16244</v>
      </c>
      <c r="VVN31" s="788" t="s">
        <v>16245</v>
      </c>
      <c r="VVO31" s="788" t="s">
        <v>16246</v>
      </c>
      <c r="VVP31" s="788" t="s">
        <v>16247</v>
      </c>
      <c r="VVQ31" s="788" t="s">
        <v>16248</v>
      </c>
      <c r="VVR31" s="788" t="s">
        <v>16249</v>
      </c>
      <c r="VVS31" s="788" t="s">
        <v>16250</v>
      </c>
      <c r="VVT31" s="788" t="s">
        <v>16251</v>
      </c>
      <c r="VVU31" s="788" t="s">
        <v>16252</v>
      </c>
      <c r="VVV31" s="788" t="s">
        <v>16253</v>
      </c>
      <c r="VVW31" s="788" t="s">
        <v>16254</v>
      </c>
      <c r="VVX31" s="788" t="s">
        <v>16255</v>
      </c>
      <c r="VVY31" s="788" t="s">
        <v>16256</v>
      </c>
      <c r="VVZ31" s="788" t="s">
        <v>16257</v>
      </c>
      <c r="VWA31" s="788" t="s">
        <v>16258</v>
      </c>
      <c r="VWB31" s="788" t="s">
        <v>16259</v>
      </c>
      <c r="VWC31" s="788" t="s">
        <v>16260</v>
      </c>
      <c r="VWD31" s="788" t="s">
        <v>16261</v>
      </c>
      <c r="VWE31" s="788" t="s">
        <v>16262</v>
      </c>
      <c r="VWF31" s="788" t="s">
        <v>16263</v>
      </c>
      <c r="VWG31" s="788" t="s">
        <v>16264</v>
      </c>
      <c r="VWH31" s="788" t="s">
        <v>16265</v>
      </c>
      <c r="VWI31" s="788" t="s">
        <v>16266</v>
      </c>
      <c r="VWJ31" s="788" t="s">
        <v>16267</v>
      </c>
      <c r="VWK31" s="788" t="s">
        <v>16268</v>
      </c>
      <c r="VWL31" s="788" t="s">
        <v>16269</v>
      </c>
      <c r="VWM31" s="788" t="s">
        <v>16270</v>
      </c>
      <c r="VWN31" s="788" t="s">
        <v>16271</v>
      </c>
      <c r="VWO31" s="788" t="s">
        <v>16272</v>
      </c>
      <c r="VWP31" s="788" t="s">
        <v>16273</v>
      </c>
      <c r="VWQ31" s="788" t="s">
        <v>16274</v>
      </c>
      <c r="VWR31" s="788" t="s">
        <v>16275</v>
      </c>
      <c r="VWS31" s="788" t="s">
        <v>16276</v>
      </c>
      <c r="VWT31" s="788" t="s">
        <v>16277</v>
      </c>
      <c r="VWU31" s="788" t="s">
        <v>16278</v>
      </c>
      <c r="VWV31" s="788" t="s">
        <v>16279</v>
      </c>
      <c r="VWW31" s="788" t="s">
        <v>16280</v>
      </c>
      <c r="VWX31" s="788" t="s">
        <v>16281</v>
      </c>
      <c r="VWY31" s="788" t="s">
        <v>16282</v>
      </c>
      <c r="VWZ31" s="788" t="s">
        <v>16283</v>
      </c>
      <c r="VXA31" s="788" t="s">
        <v>16284</v>
      </c>
      <c r="VXB31" s="788" t="s">
        <v>16285</v>
      </c>
      <c r="VXC31" s="788" t="s">
        <v>16286</v>
      </c>
      <c r="VXD31" s="788" t="s">
        <v>16287</v>
      </c>
      <c r="VXE31" s="788" t="s">
        <v>16288</v>
      </c>
      <c r="VXF31" s="788" t="s">
        <v>16289</v>
      </c>
      <c r="VXG31" s="788" t="s">
        <v>16290</v>
      </c>
      <c r="VXH31" s="788" t="s">
        <v>16291</v>
      </c>
      <c r="VXI31" s="788" t="s">
        <v>16292</v>
      </c>
      <c r="VXJ31" s="788" t="s">
        <v>16293</v>
      </c>
      <c r="VXK31" s="788" t="s">
        <v>16294</v>
      </c>
      <c r="VXL31" s="788" t="s">
        <v>16295</v>
      </c>
      <c r="VXM31" s="788" t="s">
        <v>16296</v>
      </c>
      <c r="VXN31" s="788" t="s">
        <v>16297</v>
      </c>
      <c r="VXO31" s="788" t="s">
        <v>16298</v>
      </c>
      <c r="VXP31" s="788" t="s">
        <v>16299</v>
      </c>
      <c r="VXQ31" s="788" t="s">
        <v>16300</v>
      </c>
      <c r="VXR31" s="788" t="s">
        <v>16301</v>
      </c>
      <c r="VXS31" s="788" t="s">
        <v>16302</v>
      </c>
      <c r="VXT31" s="788" t="s">
        <v>16303</v>
      </c>
      <c r="VXU31" s="788" t="s">
        <v>16304</v>
      </c>
      <c r="VXV31" s="788" t="s">
        <v>16305</v>
      </c>
      <c r="VXW31" s="788" t="s">
        <v>16306</v>
      </c>
      <c r="VXX31" s="788" t="s">
        <v>16307</v>
      </c>
      <c r="VXY31" s="788" t="s">
        <v>16308</v>
      </c>
      <c r="VXZ31" s="788" t="s">
        <v>16309</v>
      </c>
      <c r="VYA31" s="788" t="s">
        <v>16310</v>
      </c>
      <c r="VYB31" s="788" t="s">
        <v>16311</v>
      </c>
      <c r="VYC31" s="788" t="s">
        <v>16312</v>
      </c>
      <c r="VYD31" s="788" t="s">
        <v>16313</v>
      </c>
      <c r="VYE31" s="788" t="s">
        <v>16314</v>
      </c>
      <c r="VYF31" s="788" t="s">
        <v>16315</v>
      </c>
      <c r="VYG31" s="788" t="s">
        <v>16316</v>
      </c>
      <c r="VYH31" s="788" t="s">
        <v>16317</v>
      </c>
      <c r="VYI31" s="788" t="s">
        <v>16318</v>
      </c>
      <c r="VYJ31" s="788" t="s">
        <v>16319</v>
      </c>
      <c r="VYK31" s="788" t="s">
        <v>16320</v>
      </c>
      <c r="VYL31" s="788" t="s">
        <v>16321</v>
      </c>
      <c r="VYM31" s="788" t="s">
        <v>16322</v>
      </c>
      <c r="VYN31" s="788" t="s">
        <v>16323</v>
      </c>
      <c r="VYO31" s="788" t="s">
        <v>16324</v>
      </c>
      <c r="VYP31" s="788" t="s">
        <v>16325</v>
      </c>
      <c r="VYQ31" s="788" t="s">
        <v>16326</v>
      </c>
      <c r="VYR31" s="788" t="s">
        <v>16327</v>
      </c>
      <c r="VYS31" s="788" t="s">
        <v>16328</v>
      </c>
      <c r="VYT31" s="788" t="s">
        <v>16329</v>
      </c>
      <c r="VYU31" s="788" t="s">
        <v>16330</v>
      </c>
      <c r="VYV31" s="788" t="s">
        <v>16331</v>
      </c>
      <c r="VYW31" s="788" t="s">
        <v>16332</v>
      </c>
      <c r="VYX31" s="788" t="s">
        <v>16333</v>
      </c>
      <c r="VYY31" s="788" t="s">
        <v>16334</v>
      </c>
      <c r="VYZ31" s="788" t="s">
        <v>16335</v>
      </c>
      <c r="VZA31" s="788" t="s">
        <v>16336</v>
      </c>
      <c r="VZB31" s="788" t="s">
        <v>16337</v>
      </c>
      <c r="VZC31" s="788" t="s">
        <v>16338</v>
      </c>
      <c r="VZD31" s="788" t="s">
        <v>16339</v>
      </c>
      <c r="VZE31" s="788" t="s">
        <v>16340</v>
      </c>
      <c r="VZF31" s="788" t="s">
        <v>16341</v>
      </c>
      <c r="VZG31" s="788" t="s">
        <v>16342</v>
      </c>
      <c r="VZH31" s="788" t="s">
        <v>16343</v>
      </c>
      <c r="VZI31" s="788" t="s">
        <v>16344</v>
      </c>
      <c r="VZJ31" s="788" t="s">
        <v>16345</v>
      </c>
      <c r="VZK31" s="788" t="s">
        <v>16346</v>
      </c>
      <c r="VZL31" s="788" t="s">
        <v>16347</v>
      </c>
      <c r="VZM31" s="788" t="s">
        <v>16348</v>
      </c>
      <c r="VZN31" s="788" t="s">
        <v>16349</v>
      </c>
      <c r="VZO31" s="788" t="s">
        <v>16350</v>
      </c>
      <c r="VZP31" s="788" t="s">
        <v>16351</v>
      </c>
      <c r="VZQ31" s="788" t="s">
        <v>16352</v>
      </c>
      <c r="VZR31" s="788" t="s">
        <v>16353</v>
      </c>
      <c r="VZS31" s="788" t="s">
        <v>16354</v>
      </c>
      <c r="VZT31" s="788" t="s">
        <v>16355</v>
      </c>
      <c r="VZU31" s="788" t="s">
        <v>16356</v>
      </c>
      <c r="VZV31" s="788" t="s">
        <v>16357</v>
      </c>
      <c r="VZW31" s="788" t="s">
        <v>16358</v>
      </c>
      <c r="VZX31" s="788" t="s">
        <v>16359</v>
      </c>
      <c r="VZY31" s="788" t="s">
        <v>16360</v>
      </c>
      <c r="VZZ31" s="788" t="s">
        <v>16361</v>
      </c>
      <c r="WAA31" s="788" t="s">
        <v>16362</v>
      </c>
      <c r="WAB31" s="788" t="s">
        <v>16363</v>
      </c>
      <c r="WAC31" s="788" t="s">
        <v>16364</v>
      </c>
      <c r="WAD31" s="788" t="s">
        <v>16365</v>
      </c>
      <c r="WAE31" s="788" t="s">
        <v>16366</v>
      </c>
      <c r="WAF31" s="788" t="s">
        <v>16367</v>
      </c>
      <c r="WAG31" s="788" t="s">
        <v>16368</v>
      </c>
      <c r="WAH31" s="788" t="s">
        <v>16369</v>
      </c>
      <c r="WAI31" s="788" t="s">
        <v>16370</v>
      </c>
      <c r="WAJ31" s="788" t="s">
        <v>16371</v>
      </c>
      <c r="WAK31" s="788" t="s">
        <v>16372</v>
      </c>
      <c r="WAL31" s="788" t="s">
        <v>16373</v>
      </c>
      <c r="WAM31" s="788" t="s">
        <v>16374</v>
      </c>
      <c r="WAN31" s="788" t="s">
        <v>16375</v>
      </c>
      <c r="WAO31" s="788" t="s">
        <v>16376</v>
      </c>
      <c r="WAP31" s="788" t="s">
        <v>16377</v>
      </c>
      <c r="WAQ31" s="788" t="s">
        <v>16378</v>
      </c>
      <c r="WAR31" s="788" t="s">
        <v>16379</v>
      </c>
      <c r="WAS31" s="788" t="s">
        <v>16380</v>
      </c>
      <c r="WAT31" s="788" t="s">
        <v>16381</v>
      </c>
      <c r="WAU31" s="788" t="s">
        <v>16382</v>
      </c>
      <c r="WAV31" s="788" t="s">
        <v>16383</v>
      </c>
      <c r="WAW31" s="788" t="s">
        <v>16384</v>
      </c>
      <c r="WAX31" s="788" t="s">
        <v>16385</v>
      </c>
      <c r="WAY31" s="788" t="s">
        <v>16386</v>
      </c>
      <c r="WAZ31" s="788" t="s">
        <v>16387</v>
      </c>
      <c r="WBA31" s="788" t="s">
        <v>16388</v>
      </c>
      <c r="WBB31" s="788" t="s">
        <v>16389</v>
      </c>
      <c r="WBC31" s="788" t="s">
        <v>16390</v>
      </c>
      <c r="WBD31" s="788" t="s">
        <v>16391</v>
      </c>
      <c r="WBE31" s="788" t="s">
        <v>16392</v>
      </c>
      <c r="WBF31" s="788" t="s">
        <v>16393</v>
      </c>
      <c r="WBG31" s="788" t="s">
        <v>16394</v>
      </c>
      <c r="WBH31" s="788" t="s">
        <v>16395</v>
      </c>
      <c r="WBI31" s="788" t="s">
        <v>16396</v>
      </c>
      <c r="WBJ31" s="788" t="s">
        <v>16397</v>
      </c>
      <c r="WBK31" s="788" t="s">
        <v>16398</v>
      </c>
      <c r="WBL31" s="788" t="s">
        <v>16399</v>
      </c>
      <c r="WBM31" s="788" t="s">
        <v>16400</v>
      </c>
      <c r="WBN31" s="788" t="s">
        <v>16401</v>
      </c>
      <c r="WBO31" s="788" t="s">
        <v>16402</v>
      </c>
      <c r="WBP31" s="788" t="s">
        <v>16403</v>
      </c>
      <c r="WBQ31" s="788" t="s">
        <v>16404</v>
      </c>
      <c r="WBR31" s="788" t="s">
        <v>16405</v>
      </c>
      <c r="WBS31" s="788" t="s">
        <v>16406</v>
      </c>
      <c r="WBT31" s="788" t="s">
        <v>16407</v>
      </c>
      <c r="WBU31" s="788" t="s">
        <v>16408</v>
      </c>
      <c r="WBV31" s="788" t="s">
        <v>16409</v>
      </c>
      <c r="WBW31" s="788" t="s">
        <v>16410</v>
      </c>
      <c r="WBX31" s="788" t="s">
        <v>16411</v>
      </c>
      <c r="WBY31" s="788" t="s">
        <v>16412</v>
      </c>
      <c r="WBZ31" s="788" t="s">
        <v>16413</v>
      </c>
      <c r="WCA31" s="788" t="s">
        <v>16414</v>
      </c>
      <c r="WCB31" s="788" t="s">
        <v>16415</v>
      </c>
      <c r="WCC31" s="788" t="s">
        <v>16416</v>
      </c>
      <c r="WCD31" s="788" t="s">
        <v>16417</v>
      </c>
      <c r="WCE31" s="788" t="s">
        <v>16418</v>
      </c>
      <c r="WCF31" s="788" t="s">
        <v>16419</v>
      </c>
      <c r="WCG31" s="788" t="s">
        <v>16420</v>
      </c>
      <c r="WCH31" s="788" t="s">
        <v>16421</v>
      </c>
      <c r="WCI31" s="788" t="s">
        <v>16422</v>
      </c>
      <c r="WCJ31" s="788" t="s">
        <v>16423</v>
      </c>
      <c r="WCK31" s="788" t="s">
        <v>16424</v>
      </c>
      <c r="WCL31" s="788" t="s">
        <v>16425</v>
      </c>
      <c r="WCM31" s="788" t="s">
        <v>16426</v>
      </c>
      <c r="WCN31" s="788" t="s">
        <v>16427</v>
      </c>
      <c r="WCO31" s="788" t="s">
        <v>16428</v>
      </c>
      <c r="WCP31" s="788" t="s">
        <v>16429</v>
      </c>
      <c r="WCQ31" s="788" t="s">
        <v>16430</v>
      </c>
      <c r="WCR31" s="788" t="s">
        <v>16431</v>
      </c>
      <c r="WCS31" s="788" t="s">
        <v>16432</v>
      </c>
      <c r="WCT31" s="788" t="s">
        <v>16433</v>
      </c>
      <c r="WCU31" s="788" t="s">
        <v>16434</v>
      </c>
      <c r="WCV31" s="788" t="s">
        <v>16435</v>
      </c>
      <c r="WCW31" s="788" t="s">
        <v>16436</v>
      </c>
      <c r="WCX31" s="788" t="s">
        <v>16437</v>
      </c>
      <c r="WCY31" s="788" t="s">
        <v>16438</v>
      </c>
      <c r="WCZ31" s="788" t="s">
        <v>16439</v>
      </c>
      <c r="WDA31" s="788" t="s">
        <v>16440</v>
      </c>
      <c r="WDB31" s="788" t="s">
        <v>16441</v>
      </c>
      <c r="WDC31" s="788" t="s">
        <v>16442</v>
      </c>
      <c r="WDD31" s="788" t="s">
        <v>16443</v>
      </c>
      <c r="WDE31" s="788" t="s">
        <v>16444</v>
      </c>
      <c r="WDF31" s="788" t="s">
        <v>16445</v>
      </c>
      <c r="WDG31" s="788" t="s">
        <v>16446</v>
      </c>
      <c r="WDH31" s="788" t="s">
        <v>16447</v>
      </c>
      <c r="WDI31" s="788" t="s">
        <v>16448</v>
      </c>
      <c r="WDJ31" s="788" t="s">
        <v>16449</v>
      </c>
      <c r="WDK31" s="788" t="s">
        <v>16450</v>
      </c>
      <c r="WDL31" s="788" t="s">
        <v>16451</v>
      </c>
      <c r="WDM31" s="788" t="s">
        <v>16452</v>
      </c>
      <c r="WDN31" s="788" t="s">
        <v>16453</v>
      </c>
      <c r="WDO31" s="788" t="s">
        <v>16454</v>
      </c>
      <c r="WDP31" s="788" t="s">
        <v>16455</v>
      </c>
      <c r="WDQ31" s="788" t="s">
        <v>16456</v>
      </c>
      <c r="WDR31" s="788" t="s">
        <v>16457</v>
      </c>
      <c r="WDS31" s="788" t="s">
        <v>16458</v>
      </c>
      <c r="WDT31" s="788" t="s">
        <v>16459</v>
      </c>
      <c r="WDU31" s="788" t="s">
        <v>16460</v>
      </c>
      <c r="WDV31" s="788" t="s">
        <v>16461</v>
      </c>
      <c r="WDW31" s="788" t="s">
        <v>16462</v>
      </c>
      <c r="WDX31" s="788" t="s">
        <v>16463</v>
      </c>
      <c r="WDY31" s="788" t="s">
        <v>16464</v>
      </c>
      <c r="WDZ31" s="788" t="s">
        <v>16465</v>
      </c>
      <c r="WEA31" s="788" t="s">
        <v>16466</v>
      </c>
      <c r="WEB31" s="788" t="s">
        <v>16467</v>
      </c>
      <c r="WEC31" s="788" t="s">
        <v>16468</v>
      </c>
      <c r="WED31" s="788" t="s">
        <v>16469</v>
      </c>
      <c r="WEE31" s="788" t="s">
        <v>16470</v>
      </c>
      <c r="WEF31" s="788" t="s">
        <v>16471</v>
      </c>
      <c r="WEG31" s="788" t="s">
        <v>16472</v>
      </c>
      <c r="WEH31" s="788" t="s">
        <v>16473</v>
      </c>
      <c r="WEI31" s="788" t="s">
        <v>16474</v>
      </c>
      <c r="WEJ31" s="788" t="s">
        <v>16475</v>
      </c>
      <c r="WEK31" s="788" t="s">
        <v>16476</v>
      </c>
      <c r="WEL31" s="788" t="s">
        <v>16477</v>
      </c>
      <c r="WEM31" s="788" t="s">
        <v>16478</v>
      </c>
      <c r="WEN31" s="788" t="s">
        <v>16479</v>
      </c>
      <c r="WEO31" s="788" t="s">
        <v>16480</v>
      </c>
      <c r="WEP31" s="788" t="s">
        <v>16481</v>
      </c>
      <c r="WEQ31" s="788" t="s">
        <v>16482</v>
      </c>
      <c r="WER31" s="788" t="s">
        <v>16483</v>
      </c>
      <c r="WES31" s="788" t="s">
        <v>16484</v>
      </c>
      <c r="WET31" s="788" t="s">
        <v>16485</v>
      </c>
      <c r="WEU31" s="788" t="s">
        <v>16486</v>
      </c>
      <c r="WEV31" s="788" t="s">
        <v>16487</v>
      </c>
      <c r="WEW31" s="788" t="s">
        <v>16488</v>
      </c>
      <c r="WEX31" s="788" t="s">
        <v>16489</v>
      </c>
      <c r="WEY31" s="788" t="s">
        <v>16490</v>
      </c>
      <c r="WEZ31" s="788" t="s">
        <v>16491</v>
      </c>
      <c r="WFA31" s="788" t="s">
        <v>16492</v>
      </c>
      <c r="WFB31" s="788" t="s">
        <v>16493</v>
      </c>
      <c r="WFC31" s="788" t="s">
        <v>16494</v>
      </c>
      <c r="WFD31" s="788" t="s">
        <v>16495</v>
      </c>
      <c r="WFE31" s="788" t="s">
        <v>16496</v>
      </c>
      <c r="WFF31" s="788" t="s">
        <v>16497</v>
      </c>
      <c r="WFG31" s="788" t="s">
        <v>16498</v>
      </c>
      <c r="WFH31" s="788" t="s">
        <v>16499</v>
      </c>
      <c r="WFI31" s="788" t="s">
        <v>16500</v>
      </c>
      <c r="WFJ31" s="788" t="s">
        <v>16501</v>
      </c>
      <c r="WFK31" s="788" t="s">
        <v>16502</v>
      </c>
      <c r="WFL31" s="788" t="s">
        <v>16503</v>
      </c>
      <c r="WFM31" s="788" t="s">
        <v>16504</v>
      </c>
      <c r="WFN31" s="788" t="s">
        <v>16505</v>
      </c>
      <c r="WFO31" s="788" t="s">
        <v>16506</v>
      </c>
      <c r="WFP31" s="788" t="s">
        <v>16507</v>
      </c>
      <c r="WFQ31" s="788" t="s">
        <v>16508</v>
      </c>
      <c r="WFR31" s="788" t="s">
        <v>16509</v>
      </c>
      <c r="WFS31" s="788" t="s">
        <v>16510</v>
      </c>
      <c r="WFT31" s="788" t="s">
        <v>16511</v>
      </c>
      <c r="WFU31" s="788" t="s">
        <v>16512</v>
      </c>
      <c r="WFV31" s="788" t="s">
        <v>16513</v>
      </c>
      <c r="WFW31" s="788" t="s">
        <v>16514</v>
      </c>
      <c r="WFX31" s="788" t="s">
        <v>16515</v>
      </c>
      <c r="WFY31" s="788" t="s">
        <v>16516</v>
      </c>
      <c r="WFZ31" s="788" t="s">
        <v>16517</v>
      </c>
      <c r="WGA31" s="788" t="s">
        <v>16518</v>
      </c>
      <c r="WGB31" s="788" t="s">
        <v>16519</v>
      </c>
      <c r="WGC31" s="788" t="s">
        <v>16520</v>
      </c>
      <c r="WGD31" s="788" t="s">
        <v>16521</v>
      </c>
      <c r="WGE31" s="788" t="s">
        <v>16522</v>
      </c>
      <c r="WGF31" s="788" t="s">
        <v>16523</v>
      </c>
      <c r="WGG31" s="788" t="s">
        <v>16524</v>
      </c>
      <c r="WGH31" s="788" t="s">
        <v>16525</v>
      </c>
      <c r="WGI31" s="788" t="s">
        <v>16526</v>
      </c>
      <c r="WGJ31" s="788" t="s">
        <v>16527</v>
      </c>
      <c r="WGK31" s="788" t="s">
        <v>16528</v>
      </c>
      <c r="WGL31" s="788" t="s">
        <v>16529</v>
      </c>
      <c r="WGM31" s="788" t="s">
        <v>16530</v>
      </c>
      <c r="WGN31" s="788" t="s">
        <v>16531</v>
      </c>
      <c r="WGO31" s="788" t="s">
        <v>16532</v>
      </c>
      <c r="WGP31" s="788" t="s">
        <v>16533</v>
      </c>
      <c r="WGQ31" s="788" t="s">
        <v>16534</v>
      </c>
      <c r="WGR31" s="788" t="s">
        <v>16535</v>
      </c>
      <c r="WGS31" s="788" t="s">
        <v>16536</v>
      </c>
      <c r="WGT31" s="788" t="s">
        <v>16537</v>
      </c>
      <c r="WGU31" s="788" t="s">
        <v>16538</v>
      </c>
      <c r="WGV31" s="788" t="s">
        <v>16539</v>
      </c>
      <c r="WGW31" s="788" t="s">
        <v>16540</v>
      </c>
      <c r="WGX31" s="788" t="s">
        <v>16541</v>
      </c>
      <c r="WGY31" s="788" t="s">
        <v>16542</v>
      </c>
      <c r="WGZ31" s="788" t="s">
        <v>16543</v>
      </c>
      <c r="WHA31" s="788" t="s">
        <v>16544</v>
      </c>
      <c r="WHB31" s="788" t="s">
        <v>16545</v>
      </c>
      <c r="WHC31" s="788" t="s">
        <v>16546</v>
      </c>
      <c r="WHD31" s="788" t="s">
        <v>16547</v>
      </c>
      <c r="WHE31" s="788" t="s">
        <v>16548</v>
      </c>
      <c r="WHF31" s="788" t="s">
        <v>16549</v>
      </c>
      <c r="WHG31" s="788" t="s">
        <v>16550</v>
      </c>
      <c r="WHH31" s="788" t="s">
        <v>16551</v>
      </c>
      <c r="WHI31" s="788" t="s">
        <v>16552</v>
      </c>
      <c r="WHJ31" s="788" t="s">
        <v>16553</v>
      </c>
      <c r="WHK31" s="788" t="s">
        <v>16554</v>
      </c>
      <c r="WHL31" s="788" t="s">
        <v>16555</v>
      </c>
      <c r="WHM31" s="788" t="s">
        <v>16556</v>
      </c>
      <c r="WHN31" s="788" t="s">
        <v>16557</v>
      </c>
      <c r="WHO31" s="788" t="s">
        <v>16558</v>
      </c>
      <c r="WHP31" s="788" t="s">
        <v>16559</v>
      </c>
      <c r="WHQ31" s="788" t="s">
        <v>16560</v>
      </c>
      <c r="WHR31" s="788" t="s">
        <v>16561</v>
      </c>
      <c r="WHS31" s="788" t="s">
        <v>16562</v>
      </c>
      <c r="WHT31" s="788" t="s">
        <v>16563</v>
      </c>
      <c r="WHU31" s="788" t="s">
        <v>16564</v>
      </c>
      <c r="WHV31" s="788" t="s">
        <v>16565</v>
      </c>
      <c r="WHW31" s="788" t="s">
        <v>16566</v>
      </c>
      <c r="WHX31" s="788" t="s">
        <v>16567</v>
      </c>
      <c r="WHY31" s="788" t="s">
        <v>16568</v>
      </c>
      <c r="WHZ31" s="788" t="s">
        <v>16569</v>
      </c>
      <c r="WIA31" s="788" t="s">
        <v>16570</v>
      </c>
      <c r="WIB31" s="788" t="s">
        <v>16571</v>
      </c>
      <c r="WIC31" s="788" t="s">
        <v>16572</v>
      </c>
      <c r="WID31" s="788" t="s">
        <v>16573</v>
      </c>
      <c r="WIE31" s="788" t="s">
        <v>16574</v>
      </c>
      <c r="WIF31" s="788" t="s">
        <v>16575</v>
      </c>
      <c r="WIG31" s="788" t="s">
        <v>16576</v>
      </c>
      <c r="WIH31" s="788" t="s">
        <v>16577</v>
      </c>
      <c r="WII31" s="788" t="s">
        <v>16578</v>
      </c>
      <c r="WIJ31" s="788" t="s">
        <v>16579</v>
      </c>
      <c r="WIK31" s="788" t="s">
        <v>16580</v>
      </c>
      <c r="WIL31" s="788" t="s">
        <v>16581</v>
      </c>
      <c r="WIM31" s="788" t="s">
        <v>16582</v>
      </c>
      <c r="WIN31" s="788" t="s">
        <v>16583</v>
      </c>
      <c r="WIO31" s="788" t="s">
        <v>16584</v>
      </c>
      <c r="WIP31" s="788" t="s">
        <v>16585</v>
      </c>
      <c r="WIQ31" s="788" t="s">
        <v>16586</v>
      </c>
      <c r="WIR31" s="788" t="s">
        <v>16587</v>
      </c>
      <c r="WIS31" s="788" t="s">
        <v>16588</v>
      </c>
      <c r="WIT31" s="788" t="s">
        <v>16589</v>
      </c>
      <c r="WIU31" s="788" t="s">
        <v>16590</v>
      </c>
      <c r="WIV31" s="788" t="s">
        <v>16591</v>
      </c>
      <c r="WIW31" s="788" t="s">
        <v>16592</v>
      </c>
      <c r="WIX31" s="788" t="s">
        <v>16593</v>
      </c>
      <c r="WIY31" s="788" t="s">
        <v>16594</v>
      </c>
      <c r="WIZ31" s="788" t="s">
        <v>16595</v>
      </c>
      <c r="WJA31" s="788" t="s">
        <v>16596</v>
      </c>
      <c r="WJB31" s="788" t="s">
        <v>16597</v>
      </c>
      <c r="WJC31" s="788" t="s">
        <v>16598</v>
      </c>
      <c r="WJD31" s="788" t="s">
        <v>16599</v>
      </c>
      <c r="WJE31" s="788" t="s">
        <v>16600</v>
      </c>
      <c r="WJF31" s="788" t="s">
        <v>16601</v>
      </c>
      <c r="WJG31" s="788" t="s">
        <v>16602</v>
      </c>
      <c r="WJH31" s="788" t="s">
        <v>16603</v>
      </c>
      <c r="WJI31" s="788" t="s">
        <v>16604</v>
      </c>
      <c r="WJJ31" s="788" t="s">
        <v>16605</v>
      </c>
      <c r="WJK31" s="788" t="s">
        <v>16606</v>
      </c>
      <c r="WJL31" s="788" t="s">
        <v>16607</v>
      </c>
      <c r="WJM31" s="788" t="s">
        <v>16608</v>
      </c>
      <c r="WJN31" s="788" t="s">
        <v>16609</v>
      </c>
      <c r="WJO31" s="788" t="s">
        <v>16610</v>
      </c>
      <c r="WJP31" s="788" t="s">
        <v>16611</v>
      </c>
      <c r="WJQ31" s="788" t="s">
        <v>16612</v>
      </c>
      <c r="WJR31" s="788" t="s">
        <v>16613</v>
      </c>
      <c r="WJS31" s="788" t="s">
        <v>16614</v>
      </c>
      <c r="WJT31" s="788" t="s">
        <v>16615</v>
      </c>
      <c r="WJU31" s="788" t="s">
        <v>16616</v>
      </c>
      <c r="WJV31" s="788" t="s">
        <v>16617</v>
      </c>
      <c r="WJW31" s="788" t="s">
        <v>16618</v>
      </c>
      <c r="WJX31" s="788" t="s">
        <v>16619</v>
      </c>
      <c r="WJY31" s="788" t="s">
        <v>16620</v>
      </c>
      <c r="WJZ31" s="788" t="s">
        <v>16621</v>
      </c>
      <c r="WKA31" s="788" t="s">
        <v>16622</v>
      </c>
      <c r="WKB31" s="788" t="s">
        <v>16623</v>
      </c>
      <c r="WKC31" s="788" t="s">
        <v>16624</v>
      </c>
      <c r="WKD31" s="788" t="s">
        <v>16625</v>
      </c>
      <c r="WKE31" s="788" t="s">
        <v>16626</v>
      </c>
      <c r="WKF31" s="788" t="s">
        <v>16627</v>
      </c>
      <c r="WKG31" s="788" t="s">
        <v>16628</v>
      </c>
      <c r="WKH31" s="788" t="s">
        <v>16629</v>
      </c>
      <c r="WKI31" s="788" t="s">
        <v>16630</v>
      </c>
      <c r="WKJ31" s="788" t="s">
        <v>16631</v>
      </c>
      <c r="WKK31" s="788" t="s">
        <v>16632</v>
      </c>
      <c r="WKL31" s="788" t="s">
        <v>16633</v>
      </c>
      <c r="WKM31" s="788" t="s">
        <v>16634</v>
      </c>
      <c r="WKN31" s="788" t="s">
        <v>16635</v>
      </c>
      <c r="WKO31" s="788" t="s">
        <v>16636</v>
      </c>
      <c r="WKP31" s="788" t="s">
        <v>16637</v>
      </c>
      <c r="WKQ31" s="788" t="s">
        <v>16638</v>
      </c>
      <c r="WKR31" s="788" t="s">
        <v>16639</v>
      </c>
      <c r="WKS31" s="788" t="s">
        <v>16640</v>
      </c>
      <c r="WKT31" s="788" t="s">
        <v>16641</v>
      </c>
      <c r="WKU31" s="788" t="s">
        <v>16642</v>
      </c>
      <c r="WKV31" s="788" t="s">
        <v>16643</v>
      </c>
      <c r="WKW31" s="788" t="s">
        <v>16644</v>
      </c>
      <c r="WKX31" s="788" t="s">
        <v>16645</v>
      </c>
      <c r="WKY31" s="788" t="s">
        <v>16646</v>
      </c>
      <c r="WKZ31" s="788" t="s">
        <v>16647</v>
      </c>
      <c r="WLA31" s="788" t="s">
        <v>16648</v>
      </c>
      <c r="WLB31" s="788" t="s">
        <v>16649</v>
      </c>
      <c r="WLC31" s="788" t="s">
        <v>16650</v>
      </c>
      <c r="WLD31" s="788" t="s">
        <v>16651</v>
      </c>
      <c r="WLE31" s="788" t="s">
        <v>16652</v>
      </c>
      <c r="WLF31" s="788" t="s">
        <v>16653</v>
      </c>
      <c r="WLG31" s="788" t="s">
        <v>16654</v>
      </c>
      <c r="WLH31" s="788" t="s">
        <v>16655</v>
      </c>
      <c r="WLI31" s="788" t="s">
        <v>16656</v>
      </c>
      <c r="WLJ31" s="788" t="s">
        <v>16657</v>
      </c>
      <c r="WLK31" s="788" t="s">
        <v>16658</v>
      </c>
      <c r="WLL31" s="788" t="s">
        <v>16659</v>
      </c>
      <c r="WLM31" s="788" t="s">
        <v>16660</v>
      </c>
      <c r="WLN31" s="788" t="s">
        <v>16661</v>
      </c>
      <c r="WLO31" s="788" t="s">
        <v>16662</v>
      </c>
      <c r="WLP31" s="788" t="s">
        <v>16663</v>
      </c>
      <c r="WLQ31" s="788" t="s">
        <v>16664</v>
      </c>
      <c r="WLR31" s="788" t="s">
        <v>16665</v>
      </c>
      <c r="WLS31" s="788" t="s">
        <v>16666</v>
      </c>
      <c r="WLT31" s="788" t="s">
        <v>16667</v>
      </c>
      <c r="WLU31" s="788" t="s">
        <v>16668</v>
      </c>
      <c r="WLV31" s="788" t="s">
        <v>16669</v>
      </c>
      <c r="WLW31" s="788" t="s">
        <v>16670</v>
      </c>
      <c r="WLX31" s="788" t="s">
        <v>16671</v>
      </c>
      <c r="WLY31" s="788" t="s">
        <v>16672</v>
      </c>
      <c r="WLZ31" s="788" t="s">
        <v>16673</v>
      </c>
      <c r="WMA31" s="788" t="s">
        <v>16674</v>
      </c>
      <c r="WMB31" s="788" t="s">
        <v>16675</v>
      </c>
      <c r="WMC31" s="788" t="s">
        <v>16676</v>
      </c>
      <c r="WMD31" s="788" t="s">
        <v>16677</v>
      </c>
      <c r="WME31" s="788" t="s">
        <v>16678</v>
      </c>
      <c r="WMF31" s="788" t="s">
        <v>16679</v>
      </c>
      <c r="WMG31" s="788" t="s">
        <v>16680</v>
      </c>
      <c r="WMH31" s="788" t="s">
        <v>16681</v>
      </c>
      <c r="WMI31" s="788" t="s">
        <v>16682</v>
      </c>
      <c r="WMJ31" s="788" t="s">
        <v>16683</v>
      </c>
      <c r="WMK31" s="788" t="s">
        <v>16684</v>
      </c>
      <c r="WML31" s="788" t="s">
        <v>16685</v>
      </c>
      <c r="WMM31" s="788" t="s">
        <v>16686</v>
      </c>
      <c r="WMN31" s="788" t="s">
        <v>16687</v>
      </c>
      <c r="WMO31" s="788" t="s">
        <v>16688</v>
      </c>
      <c r="WMP31" s="788" t="s">
        <v>16689</v>
      </c>
      <c r="WMQ31" s="788" t="s">
        <v>16690</v>
      </c>
      <c r="WMR31" s="788" t="s">
        <v>16691</v>
      </c>
      <c r="WMS31" s="788" t="s">
        <v>16692</v>
      </c>
      <c r="WMT31" s="788" t="s">
        <v>16693</v>
      </c>
      <c r="WMU31" s="788" t="s">
        <v>16694</v>
      </c>
      <c r="WMV31" s="788" t="s">
        <v>16695</v>
      </c>
      <c r="WMW31" s="788" t="s">
        <v>16696</v>
      </c>
      <c r="WMX31" s="788" t="s">
        <v>16697</v>
      </c>
      <c r="WMY31" s="788" t="s">
        <v>16698</v>
      </c>
      <c r="WMZ31" s="788" t="s">
        <v>16699</v>
      </c>
      <c r="WNA31" s="788" t="s">
        <v>16700</v>
      </c>
      <c r="WNB31" s="788" t="s">
        <v>16701</v>
      </c>
      <c r="WNC31" s="788" t="s">
        <v>16702</v>
      </c>
      <c r="WND31" s="788" t="s">
        <v>16703</v>
      </c>
      <c r="WNE31" s="788" t="s">
        <v>16704</v>
      </c>
      <c r="WNF31" s="788" t="s">
        <v>16705</v>
      </c>
      <c r="WNG31" s="788" t="s">
        <v>16706</v>
      </c>
      <c r="WNH31" s="788" t="s">
        <v>16707</v>
      </c>
      <c r="WNI31" s="788" t="s">
        <v>16708</v>
      </c>
      <c r="WNJ31" s="788" t="s">
        <v>16709</v>
      </c>
      <c r="WNK31" s="788" t="s">
        <v>16710</v>
      </c>
      <c r="WNL31" s="788" t="s">
        <v>16711</v>
      </c>
      <c r="WNM31" s="788" t="s">
        <v>16712</v>
      </c>
      <c r="WNN31" s="788" t="s">
        <v>16713</v>
      </c>
      <c r="WNO31" s="788" t="s">
        <v>16714</v>
      </c>
      <c r="WNP31" s="788" t="s">
        <v>16715</v>
      </c>
      <c r="WNQ31" s="788" t="s">
        <v>16716</v>
      </c>
      <c r="WNR31" s="788" t="s">
        <v>16717</v>
      </c>
      <c r="WNS31" s="788" t="s">
        <v>16718</v>
      </c>
      <c r="WNT31" s="788" t="s">
        <v>16719</v>
      </c>
      <c r="WNU31" s="788" t="s">
        <v>16720</v>
      </c>
      <c r="WNV31" s="788" t="s">
        <v>16721</v>
      </c>
      <c r="WNW31" s="788" t="s">
        <v>16722</v>
      </c>
      <c r="WNX31" s="788" t="s">
        <v>16723</v>
      </c>
      <c r="WNY31" s="788" t="s">
        <v>16724</v>
      </c>
      <c r="WNZ31" s="788" t="s">
        <v>16725</v>
      </c>
      <c r="WOA31" s="788" t="s">
        <v>16726</v>
      </c>
      <c r="WOB31" s="788" t="s">
        <v>16727</v>
      </c>
      <c r="WOC31" s="788" t="s">
        <v>16728</v>
      </c>
      <c r="WOD31" s="788" t="s">
        <v>16729</v>
      </c>
      <c r="WOE31" s="788" t="s">
        <v>16730</v>
      </c>
      <c r="WOF31" s="788" t="s">
        <v>16731</v>
      </c>
      <c r="WOG31" s="788" t="s">
        <v>16732</v>
      </c>
      <c r="WOH31" s="788" t="s">
        <v>16733</v>
      </c>
      <c r="WOI31" s="788" t="s">
        <v>16734</v>
      </c>
      <c r="WOJ31" s="788" t="s">
        <v>16735</v>
      </c>
      <c r="WOK31" s="788" t="s">
        <v>16736</v>
      </c>
      <c r="WOL31" s="788" t="s">
        <v>16737</v>
      </c>
      <c r="WOM31" s="788" t="s">
        <v>16738</v>
      </c>
      <c r="WON31" s="788" t="s">
        <v>16739</v>
      </c>
      <c r="WOO31" s="788" t="s">
        <v>16740</v>
      </c>
      <c r="WOP31" s="788" t="s">
        <v>16741</v>
      </c>
      <c r="WOQ31" s="788" t="s">
        <v>16742</v>
      </c>
      <c r="WOR31" s="788" t="s">
        <v>16743</v>
      </c>
      <c r="WOS31" s="788" t="s">
        <v>16744</v>
      </c>
      <c r="WOT31" s="788" t="s">
        <v>16745</v>
      </c>
      <c r="WOU31" s="788" t="s">
        <v>16746</v>
      </c>
      <c r="WOV31" s="788" t="s">
        <v>16747</v>
      </c>
      <c r="WOW31" s="788" t="s">
        <v>16748</v>
      </c>
      <c r="WOX31" s="788" t="s">
        <v>16749</v>
      </c>
      <c r="WOY31" s="788" t="s">
        <v>16750</v>
      </c>
      <c r="WOZ31" s="788" t="s">
        <v>16751</v>
      </c>
      <c r="WPA31" s="788" t="s">
        <v>16752</v>
      </c>
      <c r="WPB31" s="788" t="s">
        <v>16753</v>
      </c>
      <c r="WPC31" s="788" t="s">
        <v>16754</v>
      </c>
      <c r="WPD31" s="788" t="s">
        <v>16755</v>
      </c>
      <c r="WPE31" s="788" t="s">
        <v>16756</v>
      </c>
      <c r="WPF31" s="788" t="s">
        <v>16757</v>
      </c>
      <c r="WPG31" s="788" t="s">
        <v>16758</v>
      </c>
      <c r="WPH31" s="788" t="s">
        <v>16759</v>
      </c>
      <c r="WPI31" s="788" t="s">
        <v>16760</v>
      </c>
      <c r="WPJ31" s="788" t="s">
        <v>16761</v>
      </c>
      <c r="WPK31" s="788" t="s">
        <v>16762</v>
      </c>
      <c r="WPL31" s="788" t="s">
        <v>16763</v>
      </c>
      <c r="WPM31" s="788" t="s">
        <v>16764</v>
      </c>
      <c r="WPN31" s="788" t="s">
        <v>16765</v>
      </c>
      <c r="WPO31" s="788" t="s">
        <v>16766</v>
      </c>
      <c r="WPP31" s="788" t="s">
        <v>16767</v>
      </c>
      <c r="WPQ31" s="788" t="s">
        <v>16768</v>
      </c>
      <c r="WPR31" s="788" t="s">
        <v>16769</v>
      </c>
      <c r="WPS31" s="788" t="s">
        <v>16770</v>
      </c>
      <c r="WPT31" s="788" t="s">
        <v>16771</v>
      </c>
      <c r="WPU31" s="788" t="s">
        <v>16772</v>
      </c>
      <c r="WPV31" s="788" t="s">
        <v>16773</v>
      </c>
      <c r="WPW31" s="788" t="s">
        <v>16774</v>
      </c>
      <c r="WPX31" s="788" t="s">
        <v>16775</v>
      </c>
      <c r="WPY31" s="788" t="s">
        <v>16776</v>
      </c>
      <c r="WPZ31" s="788" t="s">
        <v>16777</v>
      </c>
      <c r="WQA31" s="788" t="s">
        <v>16778</v>
      </c>
      <c r="WQB31" s="788" t="s">
        <v>16779</v>
      </c>
      <c r="WQC31" s="788" t="s">
        <v>16780</v>
      </c>
      <c r="WQD31" s="788" t="s">
        <v>16781</v>
      </c>
      <c r="WQE31" s="788" t="s">
        <v>16782</v>
      </c>
      <c r="WQF31" s="788" t="s">
        <v>16783</v>
      </c>
      <c r="WQG31" s="788" t="s">
        <v>16784</v>
      </c>
      <c r="WQH31" s="788" t="s">
        <v>16785</v>
      </c>
      <c r="WQI31" s="788" t="s">
        <v>16786</v>
      </c>
      <c r="WQJ31" s="788" t="s">
        <v>16787</v>
      </c>
      <c r="WQK31" s="788" t="s">
        <v>16788</v>
      </c>
      <c r="WQL31" s="788" t="s">
        <v>16789</v>
      </c>
      <c r="WQM31" s="788" t="s">
        <v>16790</v>
      </c>
      <c r="WQN31" s="788" t="s">
        <v>16791</v>
      </c>
      <c r="WQO31" s="788" t="s">
        <v>16792</v>
      </c>
      <c r="WQP31" s="788" t="s">
        <v>16793</v>
      </c>
      <c r="WQQ31" s="788" t="s">
        <v>16794</v>
      </c>
      <c r="WQR31" s="788" t="s">
        <v>16795</v>
      </c>
      <c r="WQS31" s="788" t="s">
        <v>16796</v>
      </c>
      <c r="WQT31" s="788" t="s">
        <v>16797</v>
      </c>
      <c r="WQU31" s="788" t="s">
        <v>16798</v>
      </c>
      <c r="WQV31" s="788" t="s">
        <v>16799</v>
      </c>
      <c r="WQW31" s="788" t="s">
        <v>16800</v>
      </c>
      <c r="WQX31" s="788" t="s">
        <v>16801</v>
      </c>
      <c r="WQY31" s="788" t="s">
        <v>16802</v>
      </c>
      <c r="WQZ31" s="788" t="s">
        <v>16803</v>
      </c>
      <c r="WRA31" s="788" t="s">
        <v>16804</v>
      </c>
      <c r="WRB31" s="788" t="s">
        <v>16805</v>
      </c>
      <c r="WRC31" s="788" t="s">
        <v>16806</v>
      </c>
      <c r="WRD31" s="788" t="s">
        <v>16807</v>
      </c>
      <c r="WRE31" s="788" t="s">
        <v>16808</v>
      </c>
      <c r="WRF31" s="788" t="s">
        <v>16809</v>
      </c>
      <c r="WRG31" s="788" t="s">
        <v>16810</v>
      </c>
      <c r="WRH31" s="788" t="s">
        <v>16811</v>
      </c>
      <c r="WRI31" s="788" t="s">
        <v>16812</v>
      </c>
      <c r="WRJ31" s="788" t="s">
        <v>16813</v>
      </c>
      <c r="WRK31" s="788" t="s">
        <v>16814</v>
      </c>
      <c r="WRL31" s="788" t="s">
        <v>16815</v>
      </c>
      <c r="WRM31" s="788" t="s">
        <v>16816</v>
      </c>
      <c r="WRN31" s="788" t="s">
        <v>16817</v>
      </c>
      <c r="WRO31" s="788" t="s">
        <v>16818</v>
      </c>
      <c r="WRP31" s="788" t="s">
        <v>16819</v>
      </c>
      <c r="WRQ31" s="788" t="s">
        <v>16820</v>
      </c>
      <c r="WRR31" s="788" t="s">
        <v>16821</v>
      </c>
      <c r="WRS31" s="788" t="s">
        <v>16822</v>
      </c>
      <c r="WRT31" s="788" t="s">
        <v>16823</v>
      </c>
      <c r="WRU31" s="788" t="s">
        <v>16824</v>
      </c>
      <c r="WRV31" s="788" t="s">
        <v>16825</v>
      </c>
      <c r="WRW31" s="788" t="s">
        <v>16826</v>
      </c>
      <c r="WRX31" s="788" t="s">
        <v>16827</v>
      </c>
      <c r="WRY31" s="788" t="s">
        <v>16828</v>
      </c>
      <c r="WRZ31" s="788" t="s">
        <v>16829</v>
      </c>
      <c r="WSA31" s="788" t="s">
        <v>16830</v>
      </c>
      <c r="WSB31" s="788" t="s">
        <v>16831</v>
      </c>
      <c r="WSC31" s="788" t="s">
        <v>16832</v>
      </c>
      <c r="WSD31" s="788" t="s">
        <v>16833</v>
      </c>
      <c r="WSE31" s="788" t="s">
        <v>16834</v>
      </c>
      <c r="WSF31" s="788" t="s">
        <v>16835</v>
      </c>
      <c r="WSG31" s="788" t="s">
        <v>16836</v>
      </c>
      <c r="WSH31" s="788" t="s">
        <v>16837</v>
      </c>
      <c r="WSI31" s="788" t="s">
        <v>16838</v>
      </c>
      <c r="WSJ31" s="788" t="s">
        <v>16839</v>
      </c>
      <c r="WSK31" s="788" t="s">
        <v>16840</v>
      </c>
      <c r="WSL31" s="788" t="s">
        <v>16841</v>
      </c>
      <c r="WSM31" s="788" t="s">
        <v>16842</v>
      </c>
      <c r="WSN31" s="788" t="s">
        <v>16843</v>
      </c>
      <c r="WSO31" s="788" t="s">
        <v>16844</v>
      </c>
      <c r="WSP31" s="788" t="s">
        <v>16845</v>
      </c>
      <c r="WSQ31" s="788" t="s">
        <v>16846</v>
      </c>
      <c r="WSR31" s="788" t="s">
        <v>16847</v>
      </c>
      <c r="WSS31" s="788" t="s">
        <v>16848</v>
      </c>
      <c r="WST31" s="788" t="s">
        <v>16849</v>
      </c>
      <c r="WSU31" s="788" t="s">
        <v>16850</v>
      </c>
      <c r="WSV31" s="788" t="s">
        <v>16851</v>
      </c>
      <c r="WSW31" s="788" t="s">
        <v>16852</v>
      </c>
      <c r="WSX31" s="788" t="s">
        <v>16853</v>
      </c>
      <c r="WSY31" s="788" t="s">
        <v>16854</v>
      </c>
      <c r="WSZ31" s="788" t="s">
        <v>16855</v>
      </c>
      <c r="WTA31" s="788" t="s">
        <v>16856</v>
      </c>
      <c r="WTB31" s="788" t="s">
        <v>16857</v>
      </c>
      <c r="WTC31" s="788" t="s">
        <v>16858</v>
      </c>
      <c r="WTD31" s="788" t="s">
        <v>16859</v>
      </c>
      <c r="WTE31" s="788" t="s">
        <v>16860</v>
      </c>
      <c r="WTF31" s="788" t="s">
        <v>16861</v>
      </c>
      <c r="WTG31" s="788" t="s">
        <v>16862</v>
      </c>
      <c r="WTH31" s="788" t="s">
        <v>16863</v>
      </c>
      <c r="WTI31" s="788" t="s">
        <v>16864</v>
      </c>
      <c r="WTJ31" s="788" t="s">
        <v>16865</v>
      </c>
      <c r="WTK31" s="788" t="s">
        <v>16866</v>
      </c>
      <c r="WTL31" s="788" t="s">
        <v>16867</v>
      </c>
      <c r="WTM31" s="788" t="s">
        <v>16868</v>
      </c>
      <c r="WTN31" s="788" t="s">
        <v>16869</v>
      </c>
      <c r="WTO31" s="788" t="s">
        <v>16870</v>
      </c>
      <c r="WTP31" s="788" t="s">
        <v>16871</v>
      </c>
      <c r="WTQ31" s="788" t="s">
        <v>16872</v>
      </c>
      <c r="WTR31" s="788" t="s">
        <v>16873</v>
      </c>
      <c r="WTS31" s="788" t="s">
        <v>16874</v>
      </c>
      <c r="WTT31" s="788" t="s">
        <v>16875</v>
      </c>
      <c r="WTU31" s="788" t="s">
        <v>16876</v>
      </c>
      <c r="WTV31" s="788" t="s">
        <v>16877</v>
      </c>
      <c r="WTW31" s="788" t="s">
        <v>16878</v>
      </c>
      <c r="WTX31" s="788" t="s">
        <v>16879</v>
      </c>
      <c r="WTY31" s="788" t="s">
        <v>16880</v>
      </c>
      <c r="WTZ31" s="788" t="s">
        <v>16881</v>
      </c>
      <c r="WUA31" s="788" t="s">
        <v>16882</v>
      </c>
      <c r="WUB31" s="788" t="s">
        <v>16883</v>
      </c>
      <c r="WUC31" s="788" t="s">
        <v>16884</v>
      </c>
      <c r="WUD31" s="788" t="s">
        <v>16885</v>
      </c>
      <c r="WUE31" s="788" t="s">
        <v>16886</v>
      </c>
      <c r="WUF31" s="788" t="s">
        <v>16887</v>
      </c>
      <c r="WUG31" s="788" t="s">
        <v>16888</v>
      </c>
      <c r="WUH31" s="788" t="s">
        <v>16889</v>
      </c>
      <c r="WUI31" s="788" t="s">
        <v>16890</v>
      </c>
      <c r="WUJ31" s="788" t="s">
        <v>16891</v>
      </c>
      <c r="WUK31" s="788" t="s">
        <v>16892</v>
      </c>
      <c r="WUL31" s="788" t="s">
        <v>16893</v>
      </c>
      <c r="WUM31" s="788" t="s">
        <v>16894</v>
      </c>
      <c r="WUN31" s="788" t="s">
        <v>16895</v>
      </c>
      <c r="WUO31" s="788" t="s">
        <v>16896</v>
      </c>
      <c r="WUP31" s="788" t="s">
        <v>16897</v>
      </c>
      <c r="WUQ31" s="788" t="s">
        <v>16898</v>
      </c>
      <c r="WUR31" s="788" t="s">
        <v>16899</v>
      </c>
      <c r="WUS31" s="788" t="s">
        <v>16900</v>
      </c>
      <c r="WUT31" s="788" t="s">
        <v>16901</v>
      </c>
      <c r="WUU31" s="788" t="s">
        <v>16902</v>
      </c>
      <c r="WUV31" s="788" t="s">
        <v>16903</v>
      </c>
      <c r="WUW31" s="788" t="s">
        <v>16904</v>
      </c>
      <c r="WUX31" s="788" t="s">
        <v>16905</v>
      </c>
      <c r="WUY31" s="788" t="s">
        <v>16906</v>
      </c>
      <c r="WUZ31" s="788" t="s">
        <v>16907</v>
      </c>
      <c r="WVA31" s="788" t="s">
        <v>16908</v>
      </c>
      <c r="WVB31" s="788" t="s">
        <v>16909</v>
      </c>
      <c r="WVC31" s="788" t="s">
        <v>16910</v>
      </c>
      <c r="WVD31" s="788" t="s">
        <v>16911</v>
      </c>
      <c r="WVE31" s="788" t="s">
        <v>16912</v>
      </c>
      <c r="WVF31" s="788" t="s">
        <v>16913</v>
      </c>
      <c r="WVG31" s="788" t="s">
        <v>16914</v>
      </c>
      <c r="WVH31" s="788" t="s">
        <v>16915</v>
      </c>
      <c r="WVI31" s="788" t="s">
        <v>16916</v>
      </c>
      <c r="WVJ31" s="788" t="s">
        <v>16917</v>
      </c>
      <c r="WVK31" s="788" t="s">
        <v>16918</v>
      </c>
      <c r="WVL31" s="788" t="s">
        <v>16919</v>
      </c>
      <c r="WVM31" s="788" t="s">
        <v>16920</v>
      </c>
      <c r="WVN31" s="788" t="s">
        <v>16921</v>
      </c>
      <c r="WVO31" s="788" t="s">
        <v>16922</v>
      </c>
      <c r="WVP31" s="788" t="s">
        <v>16923</v>
      </c>
      <c r="WVQ31" s="788" t="s">
        <v>16924</v>
      </c>
      <c r="WVR31" s="788" t="s">
        <v>16925</v>
      </c>
      <c r="WVS31" s="788" t="s">
        <v>16926</v>
      </c>
      <c r="WVT31" s="788" t="s">
        <v>16927</v>
      </c>
      <c r="WVU31" s="788" t="s">
        <v>16928</v>
      </c>
      <c r="WVV31" s="788" t="s">
        <v>16929</v>
      </c>
      <c r="WVW31" s="788" t="s">
        <v>16930</v>
      </c>
      <c r="WVX31" s="788" t="s">
        <v>16931</v>
      </c>
      <c r="WVY31" s="788" t="s">
        <v>16932</v>
      </c>
      <c r="WVZ31" s="788" t="s">
        <v>16933</v>
      </c>
      <c r="WWA31" s="788" t="s">
        <v>16934</v>
      </c>
      <c r="WWB31" s="788" t="s">
        <v>16935</v>
      </c>
      <c r="WWC31" s="788" t="s">
        <v>16936</v>
      </c>
      <c r="WWD31" s="788" t="s">
        <v>16937</v>
      </c>
      <c r="WWE31" s="788" t="s">
        <v>16938</v>
      </c>
      <c r="WWF31" s="788" t="s">
        <v>16939</v>
      </c>
      <c r="WWG31" s="788" t="s">
        <v>16940</v>
      </c>
      <c r="WWH31" s="788" t="s">
        <v>16941</v>
      </c>
      <c r="WWI31" s="788" t="s">
        <v>16942</v>
      </c>
      <c r="WWJ31" s="788" t="s">
        <v>16943</v>
      </c>
      <c r="WWK31" s="788" t="s">
        <v>16944</v>
      </c>
      <c r="WWL31" s="788" t="s">
        <v>16945</v>
      </c>
      <c r="WWM31" s="788" t="s">
        <v>16946</v>
      </c>
      <c r="WWN31" s="788" t="s">
        <v>16947</v>
      </c>
      <c r="WWO31" s="788" t="s">
        <v>16948</v>
      </c>
      <c r="WWP31" s="788" t="s">
        <v>16949</v>
      </c>
      <c r="WWQ31" s="788" t="s">
        <v>16950</v>
      </c>
      <c r="WWR31" s="788" t="s">
        <v>16951</v>
      </c>
      <c r="WWS31" s="788" t="s">
        <v>16952</v>
      </c>
      <c r="WWT31" s="788" t="s">
        <v>16953</v>
      </c>
      <c r="WWU31" s="788" t="s">
        <v>16954</v>
      </c>
      <c r="WWV31" s="788" t="s">
        <v>16955</v>
      </c>
      <c r="WWW31" s="788" t="s">
        <v>16956</v>
      </c>
      <c r="WWX31" s="788" t="s">
        <v>16957</v>
      </c>
      <c r="WWY31" s="788" t="s">
        <v>16958</v>
      </c>
      <c r="WWZ31" s="788" t="s">
        <v>16959</v>
      </c>
      <c r="WXA31" s="788" t="s">
        <v>16960</v>
      </c>
      <c r="WXB31" s="788" t="s">
        <v>16961</v>
      </c>
      <c r="WXC31" s="788" t="s">
        <v>16962</v>
      </c>
      <c r="WXD31" s="788" t="s">
        <v>16963</v>
      </c>
      <c r="WXE31" s="788" t="s">
        <v>16964</v>
      </c>
      <c r="WXF31" s="788" t="s">
        <v>16965</v>
      </c>
      <c r="WXG31" s="788" t="s">
        <v>16966</v>
      </c>
      <c r="WXH31" s="788" t="s">
        <v>16967</v>
      </c>
      <c r="WXI31" s="788" t="s">
        <v>16968</v>
      </c>
      <c r="WXJ31" s="788" t="s">
        <v>16969</v>
      </c>
      <c r="WXK31" s="788" t="s">
        <v>16970</v>
      </c>
      <c r="WXL31" s="788" t="s">
        <v>16971</v>
      </c>
      <c r="WXM31" s="788" t="s">
        <v>16972</v>
      </c>
      <c r="WXN31" s="788" t="s">
        <v>16973</v>
      </c>
      <c r="WXO31" s="788" t="s">
        <v>16974</v>
      </c>
      <c r="WXP31" s="788" t="s">
        <v>16975</v>
      </c>
      <c r="WXQ31" s="788" t="s">
        <v>16976</v>
      </c>
      <c r="WXR31" s="788" t="s">
        <v>16977</v>
      </c>
      <c r="WXS31" s="788" t="s">
        <v>16978</v>
      </c>
      <c r="WXT31" s="788" t="s">
        <v>16979</v>
      </c>
      <c r="WXU31" s="788" t="s">
        <v>16980</v>
      </c>
      <c r="WXV31" s="788" t="s">
        <v>16981</v>
      </c>
      <c r="WXW31" s="788" t="s">
        <v>16982</v>
      </c>
      <c r="WXX31" s="788" t="s">
        <v>16983</v>
      </c>
      <c r="WXY31" s="788" t="s">
        <v>16984</v>
      </c>
      <c r="WXZ31" s="788" t="s">
        <v>16985</v>
      </c>
      <c r="WYA31" s="788" t="s">
        <v>16986</v>
      </c>
      <c r="WYB31" s="788" t="s">
        <v>16987</v>
      </c>
      <c r="WYC31" s="788" t="s">
        <v>16988</v>
      </c>
      <c r="WYD31" s="788" t="s">
        <v>16989</v>
      </c>
      <c r="WYE31" s="788" t="s">
        <v>16990</v>
      </c>
      <c r="WYF31" s="788" t="s">
        <v>16991</v>
      </c>
      <c r="WYG31" s="788" t="s">
        <v>16992</v>
      </c>
      <c r="WYH31" s="788" t="s">
        <v>16993</v>
      </c>
      <c r="WYI31" s="788" t="s">
        <v>16994</v>
      </c>
      <c r="WYJ31" s="788" t="s">
        <v>16995</v>
      </c>
      <c r="WYK31" s="788" t="s">
        <v>16996</v>
      </c>
      <c r="WYL31" s="788" t="s">
        <v>16997</v>
      </c>
      <c r="WYM31" s="788" t="s">
        <v>16998</v>
      </c>
      <c r="WYN31" s="788" t="s">
        <v>16999</v>
      </c>
      <c r="WYO31" s="788" t="s">
        <v>17000</v>
      </c>
      <c r="WYP31" s="788" t="s">
        <v>17001</v>
      </c>
      <c r="WYQ31" s="788" t="s">
        <v>17002</v>
      </c>
      <c r="WYR31" s="788" t="s">
        <v>17003</v>
      </c>
      <c r="WYS31" s="788" t="s">
        <v>17004</v>
      </c>
      <c r="WYT31" s="788" t="s">
        <v>17005</v>
      </c>
      <c r="WYU31" s="788" t="s">
        <v>17006</v>
      </c>
      <c r="WYV31" s="788" t="s">
        <v>17007</v>
      </c>
      <c r="WYW31" s="788" t="s">
        <v>17008</v>
      </c>
      <c r="WYX31" s="788" t="s">
        <v>17009</v>
      </c>
      <c r="WYY31" s="788" t="s">
        <v>17010</v>
      </c>
      <c r="WYZ31" s="788" t="s">
        <v>17011</v>
      </c>
      <c r="WZA31" s="788" t="s">
        <v>17012</v>
      </c>
      <c r="WZB31" s="788" t="s">
        <v>17013</v>
      </c>
      <c r="WZC31" s="788" t="s">
        <v>17014</v>
      </c>
      <c r="WZD31" s="788" t="s">
        <v>17015</v>
      </c>
      <c r="WZE31" s="788" t="s">
        <v>17016</v>
      </c>
      <c r="WZF31" s="788" t="s">
        <v>17017</v>
      </c>
      <c r="WZG31" s="788" t="s">
        <v>17018</v>
      </c>
      <c r="WZH31" s="788" t="s">
        <v>17019</v>
      </c>
      <c r="WZI31" s="788" t="s">
        <v>17020</v>
      </c>
      <c r="WZJ31" s="788" t="s">
        <v>17021</v>
      </c>
      <c r="WZK31" s="788" t="s">
        <v>17022</v>
      </c>
      <c r="WZL31" s="788" t="s">
        <v>17023</v>
      </c>
      <c r="WZM31" s="788" t="s">
        <v>17024</v>
      </c>
      <c r="WZN31" s="788" t="s">
        <v>17025</v>
      </c>
      <c r="WZO31" s="788" t="s">
        <v>17026</v>
      </c>
      <c r="WZP31" s="788" t="s">
        <v>17027</v>
      </c>
      <c r="WZQ31" s="788" t="s">
        <v>17028</v>
      </c>
      <c r="WZR31" s="788" t="s">
        <v>17029</v>
      </c>
      <c r="WZS31" s="788" t="s">
        <v>17030</v>
      </c>
      <c r="WZT31" s="788" t="s">
        <v>17031</v>
      </c>
      <c r="WZU31" s="788" t="s">
        <v>17032</v>
      </c>
      <c r="WZV31" s="788" t="s">
        <v>17033</v>
      </c>
      <c r="WZW31" s="788" t="s">
        <v>17034</v>
      </c>
      <c r="WZX31" s="788" t="s">
        <v>17035</v>
      </c>
      <c r="WZY31" s="788" t="s">
        <v>17036</v>
      </c>
      <c r="WZZ31" s="788" t="s">
        <v>17037</v>
      </c>
      <c r="XAA31" s="788" t="s">
        <v>17038</v>
      </c>
      <c r="XAB31" s="788" t="s">
        <v>17039</v>
      </c>
      <c r="XAC31" s="788" t="s">
        <v>17040</v>
      </c>
      <c r="XAD31" s="788" t="s">
        <v>17041</v>
      </c>
      <c r="XAE31" s="788" t="s">
        <v>17042</v>
      </c>
      <c r="XAF31" s="788" t="s">
        <v>17043</v>
      </c>
      <c r="XAG31" s="788" t="s">
        <v>17044</v>
      </c>
      <c r="XAH31" s="788" t="s">
        <v>17045</v>
      </c>
      <c r="XAI31" s="788" t="s">
        <v>17046</v>
      </c>
      <c r="XAJ31" s="788" t="s">
        <v>17047</v>
      </c>
      <c r="XAK31" s="788" t="s">
        <v>17048</v>
      </c>
      <c r="XAL31" s="788" t="s">
        <v>17049</v>
      </c>
      <c r="XAM31" s="788" t="s">
        <v>17050</v>
      </c>
      <c r="XAN31" s="788" t="s">
        <v>17051</v>
      </c>
      <c r="XAO31" s="788" t="s">
        <v>17052</v>
      </c>
      <c r="XAP31" s="788" t="s">
        <v>17053</v>
      </c>
      <c r="XAQ31" s="788" t="s">
        <v>17054</v>
      </c>
      <c r="XAR31" s="788" t="s">
        <v>17055</v>
      </c>
      <c r="XAS31" s="788" t="s">
        <v>17056</v>
      </c>
      <c r="XAT31" s="788" t="s">
        <v>17057</v>
      </c>
      <c r="XAU31" s="788" t="s">
        <v>17058</v>
      </c>
      <c r="XAV31" s="788" t="s">
        <v>17059</v>
      </c>
      <c r="XAW31" s="788" t="s">
        <v>17060</v>
      </c>
      <c r="XAX31" s="788" t="s">
        <v>17061</v>
      </c>
      <c r="XAY31" s="788" t="s">
        <v>17062</v>
      </c>
      <c r="XAZ31" s="788" t="s">
        <v>17063</v>
      </c>
      <c r="XBA31" s="788" t="s">
        <v>17064</v>
      </c>
      <c r="XBB31" s="788" t="s">
        <v>17065</v>
      </c>
      <c r="XBC31" s="788" t="s">
        <v>17066</v>
      </c>
      <c r="XBD31" s="788" t="s">
        <v>17067</v>
      </c>
      <c r="XBE31" s="788" t="s">
        <v>17068</v>
      </c>
      <c r="XBF31" s="788" t="s">
        <v>17069</v>
      </c>
      <c r="XBG31" s="788" t="s">
        <v>17070</v>
      </c>
      <c r="XBH31" s="788" t="s">
        <v>17071</v>
      </c>
      <c r="XBI31" s="788" t="s">
        <v>17072</v>
      </c>
      <c r="XBJ31" s="788" t="s">
        <v>17073</v>
      </c>
      <c r="XBK31" s="788" t="s">
        <v>17074</v>
      </c>
      <c r="XBL31" s="788" t="s">
        <v>17075</v>
      </c>
      <c r="XBM31" s="788" t="s">
        <v>17076</v>
      </c>
      <c r="XBN31" s="788" t="s">
        <v>17077</v>
      </c>
      <c r="XBO31" s="788" t="s">
        <v>17078</v>
      </c>
      <c r="XBP31" s="788" t="s">
        <v>17079</v>
      </c>
      <c r="XBQ31" s="788" t="s">
        <v>17080</v>
      </c>
      <c r="XBR31" s="788" t="s">
        <v>17081</v>
      </c>
      <c r="XBS31" s="788" t="s">
        <v>17082</v>
      </c>
      <c r="XBT31" s="788" t="s">
        <v>17083</v>
      </c>
      <c r="XBU31" s="788" t="s">
        <v>17084</v>
      </c>
      <c r="XBV31" s="788" t="s">
        <v>17085</v>
      </c>
      <c r="XBW31" s="788" t="s">
        <v>17086</v>
      </c>
      <c r="XBX31" s="788" t="s">
        <v>17087</v>
      </c>
      <c r="XBY31" s="788" t="s">
        <v>17088</v>
      </c>
      <c r="XBZ31" s="788" t="s">
        <v>17089</v>
      </c>
      <c r="XCA31" s="788" t="s">
        <v>17090</v>
      </c>
      <c r="XCB31" s="788" t="s">
        <v>17091</v>
      </c>
      <c r="XCC31" s="788" t="s">
        <v>17092</v>
      </c>
      <c r="XCD31" s="788" t="s">
        <v>17093</v>
      </c>
      <c r="XCE31" s="788" t="s">
        <v>17094</v>
      </c>
      <c r="XCF31" s="788" t="s">
        <v>17095</v>
      </c>
      <c r="XCG31" s="788" t="s">
        <v>17096</v>
      </c>
      <c r="XCH31" s="788" t="s">
        <v>17097</v>
      </c>
      <c r="XCI31" s="788" t="s">
        <v>17098</v>
      </c>
      <c r="XCJ31" s="788" t="s">
        <v>17099</v>
      </c>
      <c r="XCK31" s="788" t="s">
        <v>17100</v>
      </c>
      <c r="XCL31" s="788" t="s">
        <v>17101</v>
      </c>
      <c r="XCM31" s="788" t="s">
        <v>17102</v>
      </c>
      <c r="XCN31" s="788" t="s">
        <v>17103</v>
      </c>
      <c r="XCO31" s="788" t="s">
        <v>17104</v>
      </c>
      <c r="XCP31" s="788" t="s">
        <v>17105</v>
      </c>
      <c r="XCQ31" s="788" t="s">
        <v>17106</v>
      </c>
      <c r="XCR31" s="788" t="s">
        <v>17107</v>
      </c>
      <c r="XCS31" s="788" t="s">
        <v>17108</v>
      </c>
      <c r="XCT31" s="788" t="s">
        <v>17109</v>
      </c>
      <c r="XCU31" s="788" t="s">
        <v>17110</v>
      </c>
      <c r="XCV31" s="788" t="s">
        <v>17111</v>
      </c>
      <c r="XCW31" s="788" t="s">
        <v>17112</v>
      </c>
      <c r="XCX31" s="788" t="s">
        <v>17113</v>
      </c>
      <c r="XCY31" s="788" t="s">
        <v>17114</v>
      </c>
      <c r="XCZ31" s="788" t="s">
        <v>17115</v>
      </c>
      <c r="XDA31" s="788" t="s">
        <v>17116</v>
      </c>
      <c r="XDB31" s="788" t="s">
        <v>17117</v>
      </c>
      <c r="XDC31" s="788" t="s">
        <v>17118</v>
      </c>
      <c r="XDD31" s="788" t="s">
        <v>17119</v>
      </c>
      <c r="XDE31" s="788" t="s">
        <v>17120</v>
      </c>
      <c r="XDF31" s="788" t="s">
        <v>17121</v>
      </c>
      <c r="XDG31" s="788" t="s">
        <v>17122</v>
      </c>
      <c r="XDH31" s="788" t="s">
        <v>17123</v>
      </c>
      <c r="XDI31" s="788" t="s">
        <v>17124</v>
      </c>
      <c r="XDJ31" s="788" t="s">
        <v>17125</v>
      </c>
      <c r="XDK31" s="788" t="s">
        <v>17126</v>
      </c>
      <c r="XDL31" s="788" t="s">
        <v>17127</v>
      </c>
      <c r="XDM31" s="788" t="s">
        <v>17128</v>
      </c>
      <c r="XDN31" s="788" t="s">
        <v>17129</v>
      </c>
      <c r="XDO31" s="788" t="s">
        <v>17130</v>
      </c>
      <c r="XDP31" s="788" t="s">
        <v>17131</v>
      </c>
      <c r="XDQ31" s="788" t="s">
        <v>17132</v>
      </c>
      <c r="XDR31" s="788" t="s">
        <v>17133</v>
      </c>
      <c r="XDS31" s="788" t="s">
        <v>17134</v>
      </c>
      <c r="XDT31" s="788" t="s">
        <v>17135</v>
      </c>
      <c r="XDU31" s="788" t="s">
        <v>17136</v>
      </c>
      <c r="XDV31" s="788" t="s">
        <v>17137</v>
      </c>
      <c r="XDW31" s="788" t="s">
        <v>17138</v>
      </c>
      <c r="XDX31" s="788" t="s">
        <v>17139</v>
      </c>
      <c r="XDY31" s="788" t="s">
        <v>17140</v>
      </c>
      <c r="XDZ31" s="788" t="s">
        <v>17141</v>
      </c>
      <c r="XEA31" s="788" t="s">
        <v>17142</v>
      </c>
      <c r="XEB31" s="788" t="s">
        <v>17143</v>
      </c>
      <c r="XEC31" s="788" t="s">
        <v>17144</v>
      </c>
      <c r="XED31" s="788" t="s">
        <v>17145</v>
      </c>
      <c r="XEE31" s="788" t="s">
        <v>17146</v>
      </c>
      <c r="XEF31" s="788" t="s">
        <v>17147</v>
      </c>
      <c r="XEG31" s="788" t="s">
        <v>17148</v>
      </c>
      <c r="XEH31" s="788" t="s">
        <v>17149</v>
      </c>
      <c r="XEI31" s="788" t="s">
        <v>17150</v>
      </c>
      <c r="XEJ31" s="788" t="s">
        <v>17151</v>
      </c>
      <c r="XEK31" s="788" t="s">
        <v>17152</v>
      </c>
      <c r="XEL31" s="788" t="s">
        <v>17153</v>
      </c>
      <c r="XEM31" s="788" t="s">
        <v>17154</v>
      </c>
      <c r="XEN31" s="788" t="s">
        <v>17155</v>
      </c>
      <c r="XEO31" s="788" t="s">
        <v>17156</v>
      </c>
      <c r="XEP31" s="788" t="s">
        <v>17157</v>
      </c>
      <c r="XEQ31" s="788" t="s">
        <v>17158</v>
      </c>
      <c r="XER31" s="788" t="s">
        <v>17159</v>
      </c>
      <c r="XES31" s="788" t="s">
        <v>17160</v>
      </c>
      <c r="XET31" s="788" t="s">
        <v>17161</v>
      </c>
      <c r="XEU31" s="788" t="s">
        <v>17162</v>
      </c>
      <c r="XEV31" s="788" t="s">
        <v>17163</v>
      </c>
      <c r="XEW31" s="788" t="s">
        <v>17164</v>
      </c>
      <c r="XEX31" s="788" t="s">
        <v>17165</v>
      </c>
      <c r="XEY31" s="788" t="s">
        <v>17166</v>
      </c>
      <c r="XEZ31" s="788" t="s">
        <v>17167</v>
      </c>
      <c r="XFA31" s="788" t="s">
        <v>17168</v>
      </c>
      <c r="XFB31" s="788" t="s">
        <v>17169</v>
      </c>
      <c r="XFC31" s="788" t="s">
        <v>17170</v>
      </c>
      <c r="XFD31" s="788" t="s">
        <v>17171</v>
      </c>
    </row>
    <row r="32" spans="1:16384" s="780" customFormat="1" ht="16" x14ac:dyDescent="0.2">
      <c r="A32" s="778" t="s">
        <v>17782</v>
      </c>
      <c r="B32" s="776"/>
      <c r="C32" s="776" t="s">
        <v>17783</v>
      </c>
      <c r="D32" s="776" t="s">
        <v>17784</v>
      </c>
      <c r="E32" s="776" t="s">
        <v>17785</v>
      </c>
      <c r="F32" s="776" t="s">
        <v>17786</v>
      </c>
      <c r="G32" s="776" t="s">
        <v>17787</v>
      </c>
      <c r="H32" s="791">
        <v>150000</v>
      </c>
      <c r="I32" s="787">
        <v>44386</v>
      </c>
      <c r="J32" s="787">
        <v>44470</v>
      </c>
      <c r="K32" s="776" t="s">
        <v>17359</v>
      </c>
      <c r="L32" s="776" t="s">
        <v>181</v>
      </c>
      <c r="M32" s="776" t="s">
        <v>17237</v>
      </c>
    </row>
    <row r="33" spans="1:13" ht="15" customHeight="1" x14ac:dyDescent="0.2">
      <c r="A33" s="778" t="s">
        <v>17782</v>
      </c>
      <c r="B33" s="776"/>
      <c r="C33" s="776" t="s">
        <v>17783</v>
      </c>
      <c r="D33" s="776" t="s">
        <v>17784</v>
      </c>
      <c r="E33" s="776" t="s">
        <v>17792</v>
      </c>
      <c r="F33" s="776" t="s">
        <v>17793</v>
      </c>
      <c r="G33" s="776" t="s">
        <v>17794</v>
      </c>
      <c r="H33" s="792">
        <v>495604</v>
      </c>
      <c r="I33" s="787">
        <v>44407</v>
      </c>
      <c r="J33" s="787">
        <v>44501</v>
      </c>
      <c r="K33" s="776" t="s">
        <v>17359</v>
      </c>
      <c r="L33" s="776" t="s">
        <v>181</v>
      </c>
      <c r="M33" s="776" t="s">
        <v>17795</v>
      </c>
    </row>
    <row r="34" spans="1:13" x14ac:dyDescent="0.2">
      <c r="A34" s="778"/>
      <c r="B34" s="776"/>
      <c r="C34" s="776"/>
      <c r="D34" s="776"/>
      <c r="E34" s="776"/>
      <c r="F34" s="776"/>
      <c r="G34" s="776"/>
      <c r="H34" s="791"/>
      <c r="I34" s="787"/>
      <c r="J34" s="787"/>
      <c r="K34" s="776"/>
      <c r="L34" s="776"/>
      <c r="M34" s="776"/>
    </row>
    <row r="35" spans="1:13" x14ac:dyDescent="0.2">
      <c r="A35" s="780"/>
      <c r="B35" s="780"/>
      <c r="C35" s="780"/>
      <c r="D35" s="780"/>
      <c r="E35" s="780"/>
      <c r="F35" s="780"/>
      <c r="G35" s="780"/>
      <c r="H35" s="791"/>
      <c r="I35" s="787"/>
      <c r="J35" s="787"/>
      <c r="K35" s="780"/>
      <c r="L35" s="780"/>
      <c r="M35" s="776"/>
    </row>
    <row r="36" spans="1:13" x14ac:dyDescent="0.2">
      <c r="A36" s="778"/>
      <c r="B36" s="778"/>
      <c r="C36" s="778"/>
      <c r="D36" s="778"/>
      <c r="E36" s="778"/>
      <c r="F36" s="778"/>
      <c r="G36" s="794"/>
      <c r="H36" s="794"/>
      <c r="I36" s="794"/>
      <c r="J36" s="776"/>
      <c r="K36" s="776"/>
      <c r="L36" s="776"/>
      <c r="M36" s="776"/>
    </row>
    <row r="37" spans="1:13" x14ac:dyDescent="0.2">
      <c r="A37" s="778"/>
      <c r="B37" s="778"/>
      <c r="C37" s="778"/>
      <c r="D37" s="778"/>
      <c r="E37" s="778"/>
      <c r="F37" s="778"/>
      <c r="G37" s="794"/>
      <c r="H37" s="794"/>
      <c r="I37" s="794"/>
      <c r="J37" s="776"/>
      <c r="K37" s="776"/>
      <c r="L37" s="776"/>
      <c r="M37" s="776"/>
    </row>
    <row r="38" spans="1:13" x14ac:dyDescent="0.2">
      <c r="A38" s="778"/>
      <c r="B38" s="778"/>
      <c r="C38" s="778"/>
      <c r="D38" s="778"/>
      <c r="E38" s="778"/>
      <c r="F38" s="778"/>
      <c r="G38" s="794"/>
      <c r="H38" s="794"/>
      <c r="I38" s="794"/>
      <c r="J38" s="776"/>
      <c r="K38" s="776"/>
      <c r="L38" s="776"/>
      <c r="M38" s="776"/>
    </row>
    <row r="39" spans="1:13" x14ac:dyDescent="0.2">
      <c r="A39" s="778"/>
      <c r="B39" s="778"/>
      <c r="C39" s="778"/>
      <c r="D39" s="778"/>
      <c r="E39" s="778"/>
      <c r="F39" s="778"/>
      <c r="G39" s="794"/>
      <c r="H39" s="794"/>
      <c r="I39" s="794"/>
      <c r="J39" s="776"/>
      <c r="K39" s="776"/>
      <c r="L39" s="776"/>
      <c r="M39" s="776"/>
    </row>
    <row r="40" spans="1:13" x14ac:dyDescent="0.2">
      <c r="B40" s="450"/>
      <c r="C40" s="450"/>
      <c r="D40" s="450"/>
      <c r="E40" s="450"/>
      <c r="F40" s="450"/>
      <c r="G40" s="774"/>
      <c r="H40" s="774"/>
      <c r="I40" s="774"/>
    </row>
    <row r="41" spans="1:13" x14ac:dyDescent="0.2">
      <c r="B41" s="450"/>
      <c r="C41" s="450"/>
      <c r="D41" s="450"/>
      <c r="E41" s="450"/>
      <c r="F41" s="450"/>
      <c r="G41" s="774"/>
      <c r="H41" s="774"/>
      <c r="I41" s="774"/>
    </row>
    <row r="42" spans="1:13" s="782" customFormat="1" ht="15" customHeight="1" x14ac:dyDescent="0.2">
      <c r="A42" s="920" t="s">
        <v>17172</v>
      </c>
      <c r="B42" s="920"/>
      <c r="C42" s="920"/>
      <c r="D42" s="920"/>
      <c r="E42" s="920"/>
      <c r="F42" s="920"/>
      <c r="G42" s="920"/>
      <c r="H42" s="781"/>
      <c r="I42" s="781"/>
      <c r="J42" s="781"/>
      <c r="K42" s="781"/>
      <c r="L42" s="781"/>
      <c r="M42" s="781"/>
    </row>
    <row r="43" spans="1:13" ht="16" x14ac:dyDescent="0.2">
      <c r="A43" s="785" t="s">
        <v>799</v>
      </c>
      <c r="B43" s="786" t="s">
        <v>17173</v>
      </c>
      <c r="C43" s="786" t="s">
        <v>17174</v>
      </c>
      <c r="D43" s="786" t="s">
        <v>17175</v>
      </c>
      <c r="E43" s="786" t="s">
        <v>17176</v>
      </c>
      <c r="F43" s="786" t="s">
        <v>17177</v>
      </c>
      <c r="G43" s="780"/>
      <c r="H43" s="780"/>
      <c r="I43" s="780"/>
      <c r="J43" s="780"/>
      <c r="K43" s="780"/>
      <c r="L43" s="780"/>
    </row>
    <row r="44" spans="1:13" x14ac:dyDescent="0.2">
      <c r="A44" s="778"/>
      <c r="B44" s="776"/>
      <c r="C44" s="776"/>
      <c r="D44" s="776"/>
      <c r="E44" s="776"/>
      <c r="F44" s="776"/>
      <c r="G44" s="780"/>
      <c r="H44" s="780"/>
      <c r="I44" s="780"/>
      <c r="J44" s="780"/>
      <c r="K44" s="780"/>
      <c r="L44" s="780"/>
    </row>
    <row r="45" spans="1:13" ht="15" customHeight="1" x14ac:dyDescent="0.2">
      <c r="A45" s="778"/>
      <c r="B45" s="776"/>
      <c r="C45" s="776"/>
      <c r="D45" s="776"/>
      <c r="E45" s="776"/>
      <c r="F45" s="776"/>
      <c r="G45" s="780"/>
      <c r="H45" s="780"/>
      <c r="I45" s="780"/>
      <c r="J45" s="780"/>
      <c r="K45" s="780"/>
      <c r="L45" s="780"/>
    </row>
    <row r="46" spans="1:13" ht="15" customHeight="1" x14ac:dyDescent="0.2">
      <c r="A46" s="778"/>
      <c r="B46" s="776"/>
      <c r="C46" s="776"/>
      <c r="D46" s="776"/>
      <c r="E46" s="776"/>
      <c r="F46" s="776"/>
      <c r="G46" s="780"/>
      <c r="H46" s="780"/>
      <c r="I46" s="780"/>
      <c r="J46" s="780"/>
      <c r="K46" s="780"/>
      <c r="L46" s="780"/>
    </row>
    <row r="47" spans="1:13" ht="15" customHeight="1" x14ac:dyDescent="0.2">
      <c r="A47" s="778"/>
      <c r="B47" s="776"/>
      <c r="C47" s="776"/>
      <c r="D47" s="776"/>
      <c r="E47" s="776"/>
      <c r="F47" s="776"/>
      <c r="G47" s="780"/>
      <c r="H47" s="780"/>
      <c r="I47" s="780"/>
      <c r="J47" s="780"/>
      <c r="K47" s="780"/>
      <c r="L47" s="780"/>
    </row>
    <row r="48" spans="1:13" ht="15" customHeight="1" x14ac:dyDescent="0.2">
      <c r="A48" s="778"/>
      <c r="B48" s="776"/>
      <c r="C48" s="776"/>
      <c r="D48" s="776"/>
      <c r="E48" s="776"/>
      <c r="F48" s="776"/>
      <c r="G48" s="780"/>
      <c r="H48" s="780"/>
      <c r="I48" s="780"/>
      <c r="J48" s="780"/>
      <c r="K48" s="780"/>
      <c r="L48" s="780"/>
    </row>
    <row r="49" spans="1:12" ht="15" customHeight="1" x14ac:dyDescent="0.2">
      <c r="A49" s="778"/>
      <c r="B49" s="776"/>
      <c r="C49" s="776"/>
      <c r="D49" s="776"/>
      <c r="E49" s="776"/>
      <c r="F49" s="776"/>
      <c r="G49" s="780"/>
      <c r="H49" s="780"/>
      <c r="I49" s="780"/>
      <c r="J49" s="780"/>
      <c r="K49" s="780"/>
      <c r="L49" s="780"/>
    </row>
    <row r="51" spans="1:12" s="782" customFormat="1" ht="15" customHeight="1" x14ac:dyDescent="0.2">
      <c r="A51" s="920" t="s">
        <v>17178</v>
      </c>
      <c r="B51" s="920"/>
      <c r="C51" s="920"/>
      <c r="D51" s="920"/>
      <c r="E51" s="920"/>
    </row>
    <row r="52" spans="1:12" ht="16" x14ac:dyDescent="0.2">
      <c r="A52" s="795" t="s">
        <v>17179</v>
      </c>
      <c r="B52" s="796" t="s">
        <v>17180</v>
      </c>
      <c r="C52" s="796" t="s">
        <v>164</v>
      </c>
      <c r="D52" s="796" t="s">
        <v>540</v>
      </c>
    </row>
    <row r="53" spans="1:12" x14ac:dyDescent="0.2">
      <c r="A53" s="778"/>
      <c r="B53" s="776"/>
      <c r="C53" s="787"/>
      <c r="D53" s="776"/>
    </row>
    <row r="54" spans="1:12" x14ac:dyDescent="0.2">
      <c r="A54" s="778"/>
      <c r="B54" s="776"/>
      <c r="C54" s="787"/>
      <c r="D54" s="776"/>
    </row>
    <row r="55" spans="1:12" ht="15" customHeight="1" x14ac:dyDescent="0.2">
      <c r="A55" s="778"/>
      <c r="B55" s="776"/>
      <c r="C55" s="776"/>
      <c r="D55" s="776"/>
    </row>
    <row r="56" spans="1:12" ht="15" customHeight="1" x14ac:dyDescent="0.2">
      <c r="A56" s="778"/>
      <c r="B56" s="776"/>
      <c r="C56" s="776"/>
      <c r="D56" s="776"/>
    </row>
    <row r="57" spans="1:12" ht="15" customHeight="1" x14ac:dyDescent="0.2">
      <c r="A57" s="778"/>
      <c r="B57" s="776"/>
      <c r="C57" s="776"/>
      <c r="D57" s="776"/>
    </row>
    <row r="59" spans="1:12" s="782" customFormat="1" ht="15" customHeight="1" x14ac:dyDescent="0.2">
      <c r="A59" s="920" t="s">
        <v>17181</v>
      </c>
      <c r="B59" s="920"/>
      <c r="C59" s="920"/>
      <c r="D59" s="781"/>
      <c r="E59" s="781"/>
    </row>
    <row r="60" spans="1:12" ht="16" x14ac:dyDescent="0.2">
      <c r="A60" s="795" t="s">
        <v>17182</v>
      </c>
      <c r="B60" s="796" t="s">
        <v>123</v>
      </c>
      <c r="C60" s="796" t="s">
        <v>17183</v>
      </c>
      <c r="D60" s="780"/>
      <c r="E60" s="780"/>
    </row>
    <row r="61" spans="1:12" x14ac:dyDescent="0.2">
      <c r="A61" s="778"/>
      <c r="B61" s="776"/>
      <c r="C61" s="776"/>
      <c r="D61" s="780"/>
      <c r="E61" s="780"/>
    </row>
    <row r="62" spans="1:12" ht="15" customHeight="1" x14ac:dyDescent="0.2">
      <c r="A62" s="778"/>
      <c r="B62" s="776"/>
      <c r="C62" s="776"/>
      <c r="D62" s="780"/>
      <c r="E62" s="780"/>
    </row>
    <row r="63" spans="1:12" ht="15" customHeight="1" x14ac:dyDescent="0.2">
      <c r="A63" s="778"/>
      <c r="B63" s="776"/>
      <c r="C63" s="776"/>
      <c r="D63" s="780"/>
      <c r="E63" s="780"/>
    </row>
    <row r="64" spans="1:12" ht="15" customHeight="1" x14ac:dyDescent="0.2">
      <c r="A64" s="778"/>
      <c r="B64" s="776"/>
      <c r="C64" s="776"/>
      <c r="D64" s="780"/>
      <c r="E64" s="780"/>
    </row>
    <row r="66" spans="1:6" s="782" customFormat="1" ht="15" customHeight="1" x14ac:dyDescent="0.2">
      <c r="A66" s="920" t="s">
        <v>17184</v>
      </c>
      <c r="B66" s="920"/>
      <c r="C66" s="920"/>
      <c r="D66" s="920"/>
      <c r="E66" s="920"/>
      <c r="F66" s="781"/>
    </row>
    <row r="67" spans="1:6" ht="16" x14ac:dyDescent="0.2">
      <c r="A67" s="795" t="s">
        <v>799</v>
      </c>
      <c r="B67" s="796" t="s">
        <v>123</v>
      </c>
      <c r="C67" s="796" t="s">
        <v>17185</v>
      </c>
      <c r="D67" s="796" t="s">
        <v>164</v>
      </c>
      <c r="E67" s="796" t="s">
        <v>17183</v>
      </c>
      <c r="F67" s="780"/>
    </row>
    <row r="68" spans="1:6" x14ac:dyDescent="0.2">
      <c r="A68" s="778"/>
      <c r="B68" s="776"/>
      <c r="C68" s="776"/>
      <c r="D68" s="787"/>
      <c r="E68" s="776"/>
      <c r="F68" s="780"/>
    </row>
    <row r="69" spans="1:6" ht="15" customHeight="1" x14ac:dyDescent="0.2">
      <c r="A69" s="778"/>
      <c r="B69" s="776"/>
      <c r="C69" s="776"/>
      <c r="D69" s="797"/>
      <c r="E69" s="776"/>
      <c r="F69" s="780"/>
    </row>
    <row r="70" spans="1:6" ht="15" customHeight="1" x14ac:dyDescent="0.2">
      <c r="A70" s="778"/>
      <c r="B70" s="776"/>
      <c r="C70" s="776"/>
      <c r="D70" s="797"/>
      <c r="E70" s="776"/>
      <c r="F70" s="780"/>
    </row>
    <row r="71" spans="1:6" ht="15" customHeight="1" x14ac:dyDescent="0.2">
      <c r="D71" s="775"/>
    </row>
    <row r="72" spans="1:6" s="782" customFormat="1" ht="15" customHeight="1" x14ac:dyDescent="0.2">
      <c r="A72" s="920" t="s">
        <v>17186</v>
      </c>
      <c r="B72" s="920"/>
      <c r="C72" s="920"/>
      <c r="D72" s="920"/>
      <c r="E72" s="920"/>
      <c r="F72" s="920"/>
    </row>
    <row r="73" spans="1:6" ht="16" x14ac:dyDescent="0.2">
      <c r="A73" s="785" t="s">
        <v>17187</v>
      </c>
      <c r="B73" s="786" t="s">
        <v>123</v>
      </c>
      <c r="C73" s="786" t="s">
        <v>17188</v>
      </c>
      <c r="D73" s="786" t="s">
        <v>164</v>
      </c>
      <c r="E73" s="786" t="s">
        <v>17189</v>
      </c>
      <c r="F73" s="785" t="s">
        <v>17190</v>
      </c>
    </row>
    <row r="74" spans="1:6" x14ac:dyDescent="0.2">
      <c r="A74" s="776" t="s">
        <v>17806</v>
      </c>
      <c r="B74" s="776" t="s">
        <v>17807</v>
      </c>
      <c r="C74" s="776" t="s">
        <v>17808</v>
      </c>
      <c r="D74" s="798">
        <v>44405</v>
      </c>
      <c r="E74" s="776" t="s">
        <v>17809</v>
      </c>
      <c r="F74" s="776" t="s">
        <v>17810</v>
      </c>
    </row>
    <row r="75" spans="1:6" ht="16" x14ac:dyDescent="0.2">
      <c r="A75" s="778" t="s">
        <v>17811</v>
      </c>
      <c r="B75" s="776" t="s">
        <v>17812</v>
      </c>
      <c r="C75" s="776" t="s">
        <v>17813</v>
      </c>
      <c r="D75" s="798" t="s">
        <v>17814</v>
      </c>
      <c r="E75" s="799" t="s">
        <v>17815</v>
      </c>
      <c r="F75" s="776"/>
    </row>
    <row r="76" spans="1:6" ht="16" x14ac:dyDescent="0.2">
      <c r="A76" s="778" t="s">
        <v>17816</v>
      </c>
      <c r="B76" s="776" t="s">
        <v>17817</v>
      </c>
      <c r="C76" s="776" t="s">
        <v>17818</v>
      </c>
      <c r="D76" s="798">
        <v>44437</v>
      </c>
      <c r="E76" s="776" t="s">
        <v>17819</v>
      </c>
      <c r="F76" s="776"/>
    </row>
    <row r="77" spans="1:6" ht="16" x14ac:dyDescent="0.2">
      <c r="A77" s="778" t="s">
        <v>17816</v>
      </c>
      <c r="B77" s="776" t="s">
        <v>17820</v>
      </c>
      <c r="C77" s="776" t="s">
        <v>17821</v>
      </c>
      <c r="D77" s="798">
        <v>44436</v>
      </c>
      <c r="E77" s="799" t="s">
        <v>17822</v>
      </c>
      <c r="F77" s="776"/>
    </row>
    <row r="78" spans="1:6" x14ac:dyDescent="0.2">
      <c r="A78" s="778"/>
      <c r="B78" s="800"/>
      <c r="C78" s="800"/>
      <c r="D78" s="801"/>
      <c r="E78" s="800"/>
      <c r="F78" s="800"/>
    </row>
    <row r="79" spans="1:6" x14ac:dyDescent="0.2">
      <c r="A79" s="778"/>
      <c r="B79" s="776"/>
      <c r="C79" s="776"/>
      <c r="D79" s="787"/>
      <c r="E79" s="776"/>
      <c r="F79" s="776"/>
    </row>
    <row r="80" spans="1:6" x14ac:dyDescent="0.2">
      <c r="A80" s="778"/>
      <c r="B80" s="776"/>
      <c r="C80" s="776"/>
      <c r="D80" s="787"/>
      <c r="E80" s="776"/>
      <c r="F80" s="776"/>
    </row>
    <row r="81" spans="1:6" x14ac:dyDescent="0.2">
      <c r="A81" s="778"/>
      <c r="B81" s="776"/>
      <c r="C81" s="776"/>
      <c r="D81" s="787"/>
      <c r="E81" s="776"/>
      <c r="F81" s="776"/>
    </row>
    <row r="82" spans="1:6" x14ac:dyDescent="0.2">
      <c r="A82" s="778"/>
      <c r="B82" s="776"/>
      <c r="C82" s="776"/>
      <c r="D82" s="787"/>
      <c r="E82" s="776"/>
      <c r="F82" s="776"/>
    </row>
    <row r="83" spans="1:6" x14ac:dyDescent="0.2">
      <c r="A83" s="922" t="s">
        <v>17191</v>
      </c>
      <c r="B83" s="923"/>
      <c r="C83" s="923"/>
      <c r="D83" s="802"/>
      <c r="E83" s="803"/>
      <c r="F83" s="803"/>
    </row>
    <row r="84" spans="1:6" ht="15" customHeight="1" x14ac:dyDescent="0.2">
      <c r="A84" s="923"/>
      <c r="B84" s="923"/>
      <c r="C84" s="923"/>
      <c r="D84" s="803"/>
      <c r="E84" s="780"/>
      <c r="F84" s="780"/>
    </row>
    <row r="85" spans="1:6" ht="30" customHeight="1" x14ac:dyDescent="0.2">
      <c r="A85" s="780"/>
      <c r="B85" s="780"/>
      <c r="C85" s="780"/>
      <c r="D85" s="776"/>
      <c r="E85" s="780"/>
      <c r="F85" s="780"/>
    </row>
    <row r="86" spans="1:6" s="782" customFormat="1" x14ac:dyDescent="0.2">
      <c r="A86" s="920" t="s">
        <v>17192</v>
      </c>
      <c r="B86" s="920"/>
      <c r="C86" s="920"/>
      <c r="D86" s="920"/>
      <c r="E86" s="920"/>
      <c r="F86" s="920"/>
    </row>
    <row r="87" spans="1:6" ht="16" x14ac:dyDescent="0.2">
      <c r="A87" s="804" t="s">
        <v>17193</v>
      </c>
      <c r="B87" s="805" t="s">
        <v>203</v>
      </c>
      <c r="C87" s="805" t="s">
        <v>17183</v>
      </c>
      <c r="D87" s="805"/>
      <c r="E87" s="805"/>
      <c r="F87" s="805"/>
    </row>
    <row r="88" spans="1:6" ht="48" x14ac:dyDescent="0.2">
      <c r="A88" s="778" t="s">
        <v>17823</v>
      </c>
      <c r="B88" s="778" t="s">
        <v>17824</v>
      </c>
      <c r="C88" s="778" t="s">
        <v>17825</v>
      </c>
      <c r="D88" s="776"/>
      <c r="E88" s="780"/>
      <c r="F88" s="780"/>
    </row>
    <row r="89" spans="1:6" ht="32" x14ac:dyDescent="0.2">
      <c r="A89" s="778" t="s">
        <v>17826</v>
      </c>
      <c r="B89" s="778" t="s">
        <v>17827</v>
      </c>
      <c r="C89" s="778" t="s">
        <v>17828</v>
      </c>
      <c r="D89" s="776"/>
      <c r="E89" s="780"/>
      <c r="F89" s="780"/>
    </row>
    <row r="90" spans="1:6" ht="32" x14ac:dyDescent="0.2">
      <c r="A90" s="778" t="s">
        <v>17829</v>
      </c>
      <c r="B90" s="778" t="s">
        <v>17827</v>
      </c>
      <c r="C90" s="778" t="s">
        <v>17830</v>
      </c>
      <c r="D90" s="776"/>
      <c r="E90" s="780"/>
      <c r="F90" s="780"/>
    </row>
    <row r="91" spans="1:6" x14ac:dyDescent="0.2">
      <c r="A91" s="778"/>
      <c r="B91" s="778"/>
      <c r="C91" s="776"/>
      <c r="D91" s="776"/>
      <c r="E91" s="776"/>
      <c r="F91" s="780"/>
    </row>
    <row r="92" spans="1:6" x14ac:dyDescent="0.2">
      <c r="A92" s="780"/>
      <c r="B92" s="778"/>
      <c r="C92" s="778"/>
      <c r="D92" s="780"/>
      <c r="E92" s="780"/>
      <c r="F92" s="776"/>
    </row>
    <row r="93" spans="1:6" x14ac:dyDescent="0.2">
      <c r="A93" s="778"/>
      <c r="B93" s="778"/>
      <c r="C93" s="780"/>
      <c r="D93" s="780"/>
      <c r="E93" s="780"/>
      <c r="F93" s="776"/>
    </row>
    <row r="94" spans="1:6" x14ac:dyDescent="0.2">
      <c r="A94" s="780"/>
      <c r="B94" s="778"/>
      <c r="C94" s="780"/>
      <c r="D94" s="780"/>
      <c r="E94" s="780"/>
      <c r="F94" s="780"/>
    </row>
    <row r="95" spans="1:6" ht="45" customHeight="1" x14ac:dyDescent="0.2">
      <c r="A95" s="778"/>
      <c r="B95" s="778"/>
      <c r="C95" s="778"/>
      <c r="D95" s="778"/>
      <c r="E95" s="778"/>
      <c r="F95" s="778"/>
    </row>
    <row r="96" spans="1:6" s="450" customFormat="1" ht="90" customHeight="1" x14ac:dyDescent="0.2">
      <c r="A96" s="780"/>
      <c r="B96" s="780"/>
      <c r="C96" s="778"/>
      <c r="D96" s="780"/>
      <c r="E96" s="780"/>
      <c r="F96" s="780"/>
    </row>
    <row r="97" spans="3:3" ht="92.25" customHeight="1" x14ac:dyDescent="0.2">
      <c r="C97" s="450"/>
    </row>
  </sheetData>
  <mergeCells count="11">
    <mergeCell ref="A86:F86"/>
    <mergeCell ref="A83:C84"/>
    <mergeCell ref="A59:C59"/>
    <mergeCell ref="A66:E66"/>
    <mergeCell ref="A72:F72"/>
    <mergeCell ref="A20:M20"/>
    <mergeCell ref="A30:M30"/>
    <mergeCell ref="A42:G42"/>
    <mergeCell ref="A51:E51"/>
    <mergeCell ref="A1:D1"/>
    <mergeCell ref="A8:J8"/>
  </mergeCells>
  <pageMargins left="0.7" right="0.7" top="0.75" bottom="0.75" header="0.3" footer="0.3"/>
  <legacyDrawing r:id="rId1"/>
  <tableParts count="10">
    <tablePart r:id="rId2"/>
    <tablePart r:id="rId3"/>
    <tablePart r:id="rId4"/>
    <tablePart r:id="rId5"/>
    <tablePart r:id="rId6"/>
    <tablePart r:id="rId7"/>
    <tablePart r:id="rId8"/>
    <tablePart r:id="rId9"/>
    <tablePart r:id="rId10"/>
    <tablePart r:id="rId1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F35"/>
  <sheetViews>
    <sheetView workbookViewId="0">
      <selection activeCell="AE33" sqref="AE33"/>
    </sheetView>
  </sheetViews>
  <sheetFormatPr baseColWidth="10" defaultColWidth="12.5" defaultRowHeight="15" x14ac:dyDescent="0.2"/>
  <cols>
    <col min="1" max="1" width="76" style="160" bestFit="1" customWidth="1"/>
    <col min="2" max="2" width="10.1640625" style="154" hidden="1" customWidth="1"/>
    <col min="3" max="3" width="8" style="154" hidden="1" customWidth="1"/>
    <col min="4" max="4" width="7.83203125" style="154" hidden="1" customWidth="1"/>
    <col min="5" max="5" width="8" style="154" hidden="1" customWidth="1"/>
    <col min="6" max="6" width="7.83203125" style="154" hidden="1" customWidth="1"/>
    <col min="7" max="7" width="7.1640625" style="154" hidden="1" customWidth="1"/>
    <col min="8" max="8" width="7.83203125" style="154" hidden="1" customWidth="1"/>
    <col min="9" max="9" width="7.1640625" style="154" hidden="1" customWidth="1"/>
    <col min="10" max="10" width="7.83203125" style="154" hidden="1" customWidth="1"/>
    <col min="11" max="11" width="8" style="154" hidden="1" customWidth="1"/>
    <col min="12" max="12" width="7.83203125" style="154" hidden="1" customWidth="1"/>
    <col min="13" max="13" width="16.5" style="154" hidden="1" customWidth="1"/>
    <col min="14" max="14" width="10.1640625" style="154" hidden="1" customWidth="1"/>
    <col min="15" max="15" width="10.5" style="154" hidden="1" customWidth="1"/>
    <col min="16" max="16" width="10.5" style="386" hidden="1" customWidth="1"/>
    <col min="17" max="17" width="15" style="154" hidden="1" customWidth="1"/>
    <col min="18" max="18" width="16.83203125" style="154" hidden="1" customWidth="1"/>
    <col min="19" max="20" width="10.1640625" style="154" hidden="1" customWidth="1"/>
    <col min="21" max="22" width="9.5" style="154" hidden="1" customWidth="1"/>
    <col min="23" max="23" width="15" style="154" hidden="1" customWidth="1"/>
    <col min="24" max="24" width="16.83203125" style="154" hidden="1" customWidth="1"/>
    <col min="25" max="25" width="10.1640625" style="731" customWidth="1"/>
    <col min="26" max="26" width="10.1640625" style="154" hidden="1" customWidth="1"/>
    <col min="27" max="28" width="9.5" style="154" hidden="1" customWidth="1"/>
    <col min="29" max="29" width="15" style="154" customWidth="1"/>
    <col min="30" max="30" width="16.83203125" style="154" customWidth="1"/>
    <col min="31" max="16384" width="12.5" style="154"/>
  </cols>
  <sheetData>
    <row r="1" spans="1:32" ht="28.5" customHeight="1" x14ac:dyDescent="0.2">
      <c r="A1" s="903" t="s">
        <v>701</v>
      </c>
      <c r="B1" s="904"/>
      <c r="C1" s="904"/>
      <c r="D1" s="904"/>
      <c r="E1" s="904"/>
      <c r="F1" s="904"/>
      <c r="G1" s="904"/>
      <c r="H1" s="904"/>
      <c r="I1" s="904"/>
      <c r="J1" s="904"/>
      <c r="K1" s="904"/>
      <c r="L1" s="904"/>
      <c r="M1" s="904"/>
      <c r="N1" s="904"/>
      <c r="O1" s="904"/>
      <c r="P1" s="904"/>
      <c r="Q1" s="904"/>
      <c r="R1" s="904"/>
      <c r="S1" s="904"/>
      <c r="T1" s="904"/>
      <c r="U1" s="904"/>
      <c r="V1" s="904"/>
      <c r="W1" s="904"/>
      <c r="X1" s="904"/>
      <c r="Y1" s="904"/>
      <c r="Z1" s="904"/>
      <c r="AA1" s="904"/>
      <c r="AB1" s="904"/>
      <c r="AC1" s="904"/>
      <c r="AD1" s="934"/>
    </row>
    <row r="2" spans="1:32" ht="15" customHeight="1" x14ac:dyDescent="0.2">
      <c r="A2" s="935" t="s">
        <v>17360</v>
      </c>
      <c r="B2" s="936"/>
      <c r="C2" s="936"/>
      <c r="D2" s="936"/>
      <c r="E2" s="936"/>
      <c r="F2" s="936"/>
      <c r="G2" s="936"/>
      <c r="H2" s="936"/>
      <c r="I2" s="936"/>
      <c r="J2" s="936"/>
      <c r="K2" s="936"/>
      <c r="L2" s="936"/>
      <c r="M2" s="936"/>
      <c r="N2" s="936"/>
      <c r="O2" s="936"/>
      <c r="P2" s="936"/>
      <c r="Q2" s="936"/>
      <c r="R2" s="936"/>
      <c r="S2" s="936"/>
      <c r="T2" s="936"/>
      <c r="U2" s="936"/>
      <c r="V2" s="936"/>
      <c r="W2" s="936"/>
      <c r="X2" s="936"/>
      <c r="Y2" s="936"/>
      <c r="Z2" s="936"/>
      <c r="AA2" s="936"/>
      <c r="AB2" s="936"/>
      <c r="AC2" s="936"/>
      <c r="AD2" s="937"/>
      <c r="AE2" s="204"/>
      <c r="AF2" s="204"/>
    </row>
    <row r="3" spans="1:32" ht="48" x14ac:dyDescent="0.2">
      <c r="A3" s="334" t="s">
        <v>703</v>
      </c>
      <c r="B3" s="179" t="s">
        <v>704</v>
      </c>
      <c r="C3" s="909" t="s">
        <v>705</v>
      </c>
      <c r="D3" s="910"/>
      <c r="E3" s="909" t="s">
        <v>760</v>
      </c>
      <c r="F3" s="910"/>
      <c r="G3" s="909" t="s">
        <v>761</v>
      </c>
      <c r="H3" s="938"/>
      <c r="I3" s="939" t="s">
        <v>708</v>
      </c>
      <c r="J3" s="939"/>
      <c r="K3" s="939" t="s">
        <v>709</v>
      </c>
      <c r="L3" s="939"/>
      <c r="M3" s="207" t="s">
        <v>710</v>
      </c>
      <c r="N3" s="207" t="s">
        <v>711</v>
      </c>
      <c r="O3" s="207" t="s">
        <v>712</v>
      </c>
      <c r="P3" s="335" t="s">
        <v>762</v>
      </c>
      <c r="Q3" s="207" t="s">
        <v>17</v>
      </c>
      <c r="R3" s="207" t="s">
        <v>18</v>
      </c>
      <c r="S3" s="207" t="s">
        <v>522</v>
      </c>
      <c r="T3" s="207" t="s">
        <v>714</v>
      </c>
      <c r="U3" s="207" t="s">
        <v>715</v>
      </c>
      <c r="V3" s="207" t="s">
        <v>17361</v>
      </c>
      <c r="W3" s="207" t="s">
        <v>23</v>
      </c>
      <c r="X3" s="207" t="s">
        <v>24</v>
      </c>
      <c r="Y3" s="734" t="s">
        <v>717</v>
      </c>
      <c r="Z3" s="207" t="s">
        <v>718</v>
      </c>
      <c r="AA3" s="207" t="s">
        <v>719</v>
      </c>
      <c r="AB3" s="207" t="s">
        <v>17362</v>
      </c>
      <c r="AC3" s="207" t="s">
        <v>28</v>
      </c>
      <c r="AD3" s="207" t="s">
        <v>29</v>
      </c>
    </row>
    <row r="4" spans="1:32" ht="48" x14ac:dyDescent="0.2">
      <c r="A4" s="336" t="s">
        <v>721</v>
      </c>
      <c r="B4" s="337" t="s">
        <v>722</v>
      </c>
      <c r="C4" s="927" t="s">
        <v>723</v>
      </c>
      <c r="D4" s="928"/>
      <c r="E4" s="927" t="s">
        <v>724</v>
      </c>
      <c r="F4" s="928"/>
      <c r="G4" s="929" t="s">
        <v>725</v>
      </c>
      <c r="H4" s="930"/>
      <c r="I4" s="931" t="s">
        <v>726</v>
      </c>
      <c r="J4" s="931"/>
      <c r="K4" s="931" t="s">
        <v>727</v>
      </c>
      <c r="L4" s="931"/>
      <c r="M4" s="932" t="s">
        <v>17363</v>
      </c>
      <c r="N4" s="932"/>
      <c r="O4" s="932"/>
      <c r="P4" s="932"/>
      <c r="Q4" s="932"/>
      <c r="R4" s="933"/>
      <c r="S4" s="924" t="s">
        <v>729</v>
      </c>
      <c r="T4" s="925"/>
      <c r="U4" s="925"/>
      <c r="V4" s="925"/>
      <c r="W4" s="925"/>
      <c r="X4" s="926"/>
      <c r="Y4" s="924" t="s">
        <v>730</v>
      </c>
      <c r="Z4" s="925"/>
      <c r="AA4" s="925"/>
      <c r="AB4" s="925"/>
      <c r="AC4" s="925"/>
      <c r="AD4" s="926"/>
    </row>
    <row r="5" spans="1:32" x14ac:dyDescent="0.2">
      <c r="A5" s="338"/>
      <c r="B5" s="339"/>
      <c r="C5" s="340"/>
      <c r="D5" s="340"/>
      <c r="E5" s="340"/>
      <c r="F5" s="340"/>
      <c r="G5" s="340"/>
      <c r="H5" s="340"/>
      <c r="I5" s="340"/>
      <c r="J5" s="340"/>
      <c r="K5" s="340"/>
      <c r="L5" s="340"/>
      <c r="M5" s="340"/>
      <c r="N5" s="340"/>
      <c r="O5" s="340"/>
      <c r="P5" s="339"/>
      <c r="Q5" s="187"/>
      <c r="R5" s="187"/>
      <c r="S5" s="207"/>
      <c r="T5" s="207"/>
      <c r="U5" s="207"/>
      <c r="V5" s="207"/>
      <c r="W5" s="207"/>
      <c r="X5" s="207"/>
      <c r="Y5" s="734"/>
      <c r="Z5" s="207"/>
      <c r="AA5" s="207"/>
      <c r="AB5" s="207"/>
      <c r="AC5" s="207"/>
      <c r="AD5" s="207"/>
    </row>
    <row r="6" spans="1:32" ht="16" x14ac:dyDescent="0.2">
      <c r="A6" s="341" t="s">
        <v>764</v>
      </c>
      <c r="B6" s="342"/>
      <c r="C6" s="342"/>
      <c r="D6" s="342"/>
      <c r="E6" s="342"/>
      <c r="F6" s="342"/>
      <c r="G6" s="342"/>
      <c r="H6" s="343"/>
      <c r="I6" s="342"/>
      <c r="J6" s="342"/>
      <c r="K6" s="344"/>
      <c r="L6" s="344"/>
      <c r="M6" s="342"/>
      <c r="N6" s="342"/>
      <c r="O6" s="342"/>
      <c r="P6" s="342"/>
      <c r="Q6" s="342"/>
      <c r="R6" s="345"/>
      <c r="S6" s="345"/>
      <c r="T6" s="345"/>
      <c r="U6" s="345"/>
      <c r="V6" s="345"/>
      <c r="W6" s="345"/>
      <c r="X6" s="345"/>
      <c r="Y6" s="806"/>
      <c r="Z6" s="345"/>
      <c r="AA6" s="345"/>
      <c r="AB6" s="345"/>
      <c r="AC6" s="345"/>
      <c r="AD6" s="345"/>
    </row>
    <row r="7" spans="1:32" ht="16" x14ac:dyDescent="0.2">
      <c r="A7" s="346" t="s">
        <v>738</v>
      </c>
      <c r="B7" s="347"/>
      <c r="C7" s="195">
        <v>1</v>
      </c>
      <c r="D7" s="195"/>
      <c r="E7" s="195">
        <v>1</v>
      </c>
      <c r="F7" s="192"/>
      <c r="G7" s="192"/>
      <c r="H7" s="348"/>
      <c r="I7" s="195"/>
      <c r="J7" s="195"/>
      <c r="K7" s="195"/>
      <c r="L7" s="195"/>
      <c r="M7" s="195"/>
      <c r="N7" s="195"/>
      <c r="O7" s="195">
        <v>1</v>
      </c>
      <c r="P7" s="349">
        <v>0</v>
      </c>
      <c r="Q7" s="195"/>
      <c r="R7" s="195"/>
      <c r="S7" s="195">
        <v>0</v>
      </c>
      <c r="T7" s="195"/>
      <c r="U7" s="195">
        <v>0</v>
      </c>
      <c r="V7" s="195">
        <v>0</v>
      </c>
      <c r="W7" s="195"/>
      <c r="X7" s="195"/>
      <c r="Y7" s="732">
        <v>2</v>
      </c>
      <c r="Z7" s="195"/>
      <c r="AA7" s="195"/>
      <c r="AB7" s="195"/>
      <c r="AC7" s="195"/>
      <c r="AD7" s="195">
        <f>SUM(Y7:AB7)</f>
        <v>2</v>
      </c>
    </row>
    <row r="8" spans="1:32" ht="16" x14ac:dyDescent="0.2">
      <c r="A8" s="346" t="s">
        <v>739</v>
      </c>
      <c r="B8" s="347"/>
      <c r="C8" s="195"/>
      <c r="D8" s="195"/>
      <c r="E8" s="195"/>
      <c r="F8" s="192"/>
      <c r="G8" s="192"/>
      <c r="H8" s="348"/>
      <c r="I8" s="195"/>
      <c r="J8" s="195"/>
      <c r="K8" s="195"/>
      <c r="L8" s="195"/>
      <c r="M8" s="195"/>
      <c r="N8" s="195"/>
      <c r="O8" s="195">
        <v>0</v>
      </c>
      <c r="P8" s="349">
        <v>1</v>
      </c>
      <c r="Q8" s="195"/>
      <c r="R8" s="195"/>
      <c r="S8" s="195">
        <v>0</v>
      </c>
      <c r="T8" s="195"/>
      <c r="U8" s="195">
        <v>0</v>
      </c>
      <c r="V8" s="195">
        <v>0</v>
      </c>
      <c r="W8" s="195"/>
      <c r="X8" s="195"/>
      <c r="Y8" s="732">
        <v>1</v>
      </c>
      <c r="Z8" s="195"/>
      <c r="AA8" s="195"/>
      <c r="AB8" s="195"/>
      <c r="AC8" s="195"/>
      <c r="AD8" s="195">
        <f t="shared" ref="AD8:AD33" si="0">SUM(Y8:AB8)</f>
        <v>1</v>
      </c>
    </row>
    <row r="9" spans="1:32" ht="16" x14ac:dyDescent="0.2">
      <c r="A9" s="350" t="s">
        <v>751</v>
      </c>
      <c r="B9" s="347"/>
      <c r="C9" s="195"/>
      <c r="D9" s="195"/>
      <c r="E9" s="195"/>
      <c r="F9" s="192"/>
      <c r="G9" s="192"/>
      <c r="H9" s="348"/>
      <c r="I9" s="195"/>
      <c r="J9" s="195"/>
      <c r="K9" s="351"/>
      <c r="L9" s="351"/>
      <c r="M9" s="195"/>
      <c r="N9" s="195"/>
      <c r="O9" s="195">
        <v>0</v>
      </c>
      <c r="P9" s="349">
        <v>0</v>
      </c>
      <c r="Q9" s="195"/>
      <c r="R9" s="195"/>
      <c r="S9" s="195">
        <v>0</v>
      </c>
      <c r="T9" s="195"/>
      <c r="U9" s="195">
        <v>0</v>
      </c>
      <c r="V9" s="195">
        <v>0</v>
      </c>
      <c r="W9" s="195"/>
      <c r="X9" s="195"/>
      <c r="Y9" s="732">
        <v>0</v>
      </c>
      <c r="Z9" s="195"/>
      <c r="AA9" s="195"/>
      <c r="AB9" s="195"/>
      <c r="AC9" s="195"/>
      <c r="AD9" s="195">
        <f t="shared" si="0"/>
        <v>0</v>
      </c>
    </row>
    <row r="10" spans="1:32" ht="16" x14ac:dyDescent="0.2">
      <c r="A10" s="350" t="s">
        <v>752</v>
      </c>
      <c r="B10" s="347"/>
      <c r="C10" s="195">
        <v>2</v>
      </c>
      <c r="D10" s="195"/>
      <c r="E10" s="195">
        <v>0</v>
      </c>
      <c r="F10" s="192"/>
      <c r="G10" s="192"/>
      <c r="H10" s="348"/>
      <c r="I10" s="195"/>
      <c r="J10" s="195"/>
      <c r="K10" s="195"/>
      <c r="L10" s="195"/>
      <c r="M10" s="195"/>
      <c r="N10" s="195"/>
      <c r="O10" s="195">
        <v>0</v>
      </c>
      <c r="P10" s="349">
        <v>0</v>
      </c>
      <c r="Q10" s="195"/>
      <c r="R10" s="195"/>
      <c r="S10" s="195">
        <v>0</v>
      </c>
      <c r="T10" s="195"/>
      <c r="U10" s="195">
        <v>0</v>
      </c>
      <c r="V10" s="195">
        <v>0</v>
      </c>
      <c r="W10" s="195"/>
      <c r="X10" s="195"/>
      <c r="Y10" s="732">
        <v>0</v>
      </c>
      <c r="Z10" s="195"/>
      <c r="AA10" s="195"/>
      <c r="AB10" s="195"/>
      <c r="AC10" s="195"/>
      <c r="AD10" s="195">
        <f t="shared" si="0"/>
        <v>0</v>
      </c>
    </row>
    <row r="11" spans="1:32" ht="16" x14ac:dyDescent="0.2">
      <c r="A11" s="350" t="s">
        <v>753</v>
      </c>
      <c r="B11" s="347"/>
      <c r="C11" s="195"/>
      <c r="D11" s="195"/>
      <c r="E11" s="195"/>
      <c r="F11" s="192"/>
      <c r="G11" s="192"/>
      <c r="H11" s="348"/>
      <c r="I11" s="195"/>
      <c r="J11" s="195"/>
      <c r="K11" s="195"/>
      <c r="L11" s="195"/>
      <c r="M11" s="195"/>
      <c r="N11" s="195"/>
      <c r="O11" s="195">
        <v>0</v>
      </c>
      <c r="P11" s="349">
        <v>0</v>
      </c>
      <c r="Q11" s="195"/>
      <c r="R11" s="195"/>
      <c r="S11" s="195">
        <v>0</v>
      </c>
      <c r="T11" s="195"/>
      <c r="U11" s="195">
        <v>0</v>
      </c>
      <c r="V11" s="195">
        <v>0</v>
      </c>
      <c r="W11" s="195"/>
      <c r="X11" s="195"/>
      <c r="Y11" s="732">
        <v>0</v>
      </c>
      <c r="Z11" s="195"/>
      <c r="AA11" s="195"/>
      <c r="AB11" s="195"/>
      <c r="AC11" s="195"/>
      <c r="AD11" s="195">
        <f t="shared" si="0"/>
        <v>0</v>
      </c>
    </row>
    <row r="12" spans="1:32" ht="16" x14ac:dyDescent="0.2">
      <c r="A12" s="350" t="s">
        <v>754</v>
      </c>
      <c r="B12" s="347"/>
      <c r="C12" s="195">
        <v>5</v>
      </c>
      <c r="D12" s="195"/>
      <c r="E12" s="195">
        <v>0</v>
      </c>
      <c r="F12" s="192"/>
      <c r="G12" s="192"/>
      <c r="H12" s="348"/>
      <c r="I12" s="195"/>
      <c r="J12" s="195"/>
      <c r="K12" s="195"/>
      <c r="L12" s="195"/>
      <c r="M12" s="195"/>
      <c r="N12" s="195"/>
      <c r="O12" s="195">
        <v>0</v>
      </c>
      <c r="P12" s="349">
        <v>0</v>
      </c>
      <c r="Q12" s="195"/>
      <c r="R12" s="195"/>
      <c r="S12" s="195">
        <v>0</v>
      </c>
      <c r="T12" s="195"/>
      <c r="U12" s="195">
        <v>0</v>
      </c>
      <c r="V12" s="195">
        <v>0</v>
      </c>
      <c r="W12" s="195"/>
      <c r="X12" s="195"/>
      <c r="Y12" s="732">
        <v>0</v>
      </c>
      <c r="Z12" s="195"/>
      <c r="AA12" s="195"/>
      <c r="AB12" s="195"/>
      <c r="AC12" s="195"/>
      <c r="AD12" s="195">
        <f t="shared" si="0"/>
        <v>0</v>
      </c>
    </row>
    <row r="13" spans="1:32" ht="16" x14ac:dyDescent="0.2">
      <c r="A13" s="346" t="s">
        <v>742</v>
      </c>
      <c r="B13" s="347"/>
      <c r="C13" s="195"/>
      <c r="D13" s="195"/>
      <c r="E13" s="195"/>
      <c r="F13" s="192"/>
      <c r="G13" s="192"/>
      <c r="H13" s="348"/>
      <c r="I13" s="195"/>
      <c r="J13" s="195"/>
      <c r="K13" s="195"/>
      <c r="L13" s="195"/>
      <c r="M13" s="195"/>
      <c r="N13" s="195"/>
      <c r="O13" s="195">
        <v>0</v>
      </c>
      <c r="P13" s="349">
        <v>2</v>
      </c>
      <c r="Q13" s="195"/>
      <c r="R13" s="195"/>
      <c r="S13" s="195">
        <v>0</v>
      </c>
      <c r="T13" s="195"/>
      <c r="U13" s="195">
        <v>0</v>
      </c>
      <c r="V13" s="195">
        <v>0</v>
      </c>
      <c r="W13" s="195"/>
      <c r="X13" s="195"/>
      <c r="Y13" s="732">
        <v>0</v>
      </c>
      <c r="Z13" s="195"/>
      <c r="AA13" s="195"/>
      <c r="AB13" s="195"/>
      <c r="AC13" s="195"/>
      <c r="AD13" s="195">
        <f t="shared" si="0"/>
        <v>0</v>
      </c>
    </row>
    <row r="14" spans="1:32" ht="16" x14ac:dyDescent="0.2">
      <c r="A14" s="198" t="s">
        <v>765</v>
      </c>
      <c r="B14" s="347"/>
      <c r="C14" s="195"/>
      <c r="D14" s="195"/>
      <c r="E14" s="195"/>
      <c r="F14" s="192"/>
      <c r="G14" s="192"/>
      <c r="H14" s="348"/>
      <c r="I14" s="195"/>
      <c r="J14" s="195"/>
      <c r="K14" s="195"/>
      <c r="L14" s="195"/>
      <c r="M14" s="195"/>
      <c r="N14" s="195"/>
      <c r="O14" s="195">
        <v>0</v>
      </c>
      <c r="P14" s="349">
        <v>0</v>
      </c>
      <c r="Q14" s="195"/>
      <c r="R14" s="195"/>
      <c r="S14" s="195">
        <v>0</v>
      </c>
      <c r="T14" s="195"/>
      <c r="U14" s="195">
        <v>0</v>
      </c>
      <c r="V14" s="195">
        <v>0</v>
      </c>
      <c r="W14" s="195"/>
      <c r="X14" s="195"/>
      <c r="Y14" s="732">
        <v>0</v>
      </c>
      <c r="Z14" s="195"/>
      <c r="AA14" s="195"/>
      <c r="AB14" s="195"/>
      <c r="AC14" s="195"/>
      <c r="AD14" s="195">
        <f t="shared" si="0"/>
        <v>0</v>
      </c>
    </row>
    <row r="15" spans="1:32" s="158" customFormat="1" ht="16" x14ac:dyDescent="0.2">
      <c r="A15" s="352" t="s">
        <v>17364</v>
      </c>
      <c r="B15" s="353"/>
      <c r="C15" s="354">
        <v>36</v>
      </c>
      <c r="D15" s="354"/>
      <c r="E15" s="354">
        <v>36</v>
      </c>
      <c r="F15" s="355"/>
      <c r="G15" s="355"/>
      <c r="H15" s="356"/>
      <c r="I15" s="354"/>
      <c r="J15" s="354"/>
      <c r="K15" s="354"/>
      <c r="L15" s="354"/>
      <c r="M15" s="354">
        <v>45</v>
      </c>
      <c r="N15" s="354"/>
      <c r="O15" s="354">
        <v>45</v>
      </c>
      <c r="P15" s="357">
        <v>45</v>
      </c>
      <c r="Q15" s="354"/>
      <c r="R15" s="354"/>
      <c r="S15" s="354">
        <v>50</v>
      </c>
      <c r="T15" s="354"/>
      <c r="U15" s="354">
        <v>50</v>
      </c>
      <c r="V15" s="354">
        <v>57</v>
      </c>
      <c r="W15" s="354"/>
      <c r="X15" s="354"/>
      <c r="Y15" s="821">
        <v>59</v>
      </c>
      <c r="Z15" s="354"/>
      <c r="AA15" s="354"/>
      <c r="AB15" s="354"/>
      <c r="AC15" s="354"/>
      <c r="AD15" s="354">
        <v>59</v>
      </c>
    </row>
    <row r="16" spans="1:32" ht="16" x14ac:dyDescent="0.2">
      <c r="A16" s="198" t="s">
        <v>755</v>
      </c>
      <c r="B16" s="347"/>
      <c r="C16" s="195"/>
      <c r="D16" s="195"/>
      <c r="E16" s="195"/>
      <c r="F16" s="192"/>
      <c r="G16" s="192"/>
      <c r="H16" s="348"/>
      <c r="I16" s="195"/>
      <c r="J16" s="195"/>
      <c r="K16" s="358"/>
      <c r="L16" s="358"/>
      <c r="M16" s="195"/>
      <c r="N16" s="195"/>
      <c r="O16" s="195"/>
      <c r="P16" s="349">
        <v>0</v>
      </c>
      <c r="Q16" s="195"/>
      <c r="R16" s="195"/>
      <c r="S16" s="195">
        <v>0</v>
      </c>
      <c r="T16" s="195"/>
      <c r="U16" s="195">
        <v>0</v>
      </c>
      <c r="V16" s="195">
        <v>0</v>
      </c>
      <c r="W16" s="195"/>
      <c r="X16" s="195"/>
      <c r="Y16" s="732">
        <v>0</v>
      </c>
      <c r="Z16" s="195"/>
      <c r="AA16" s="195"/>
      <c r="AB16" s="195"/>
      <c r="AC16" s="195"/>
      <c r="AD16" s="195">
        <f t="shared" si="0"/>
        <v>0</v>
      </c>
    </row>
    <row r="17" spans="1:30" ht="16" x14ac:dyDescent="0.2">
      <c r="A17" s="198" t="s">
        <v>756</v>
      </c>
      <c r="B17" s="347"/>
      <c r="C17" s="195"/>
      <c r="D17" s="195"/>
      <c r="E17" s="195"/>
      <c r="F17" s="192"/>
      <c r="G17" s="192"/>
      <c r="H17" s="348"/>
      <c r="I17" s="195"/>
      <c r="J17" s="195"/>
      <c r="K17" s="195"/>
      <c r="L17" s="195"/>
      <c r="M17" s="195">
        <v>0</v>
      </c>
      <c r="N17" s="195"/>
      <c r="O17" s="195">
        <v>0</v>
      </c>
      <c r="P17" s="349">
        <v>0</v>
      </c>
      <c r="Q17" s="195"/>
      <c r="R17" s="195"/>
      <c r="S17" s="195">
        <v>0</v>
      </c>
      <c r="T17" s="195"/>
      <c r="U17" s="195">
        <v>1</v>
      </c>
      <c r="V17" s="195">
        <v>1</v>
      </c>
      <c r="W17" s="195"/>
      <c r="X17" s="195"/>
      <c r="Y17" s="732">
        <v>0</v>
      </c>
      <c r="Z17" s="195"/>
      <c r="AA17" s="195"/>
      <c r="AB17" s="195"/>
      <c r="AC17" s="195"/>
      <c r="AD17" s="195">
        <f t="shared" si="0"/>
        <v>0</v>
      </c>
    </row>
    <row r="18" spans="1:30" x14ac:dyDescent="0.2">
      <c r="A18" s="359"/>
      <c r="B18" s="360"/>
      <c r="C18" s="360"/>
      <c r="D18" s="360"/>
      <c r="E18" s="360"/>
      <c r="F18" s="360"/>
      <c r="G18" s="360"/>
      <c r="H18" s="360"/>
      <c r="I18" s="351"/>
      <c r="J18" s="351"/>
      <c r="K18" s="195"/>
      <c r="L18" s="195"/>
      <c r="M18" s="360"/>
      <c r="N18" s="360"/>
      <c r="O18" s="360"/>
      <c r="P18" s="361"/>
      <c r="Q18" s="360"/>
      <c r="R18" s="360"/>
      <c r="S18" s="360"/>
      <c r="T18" s="360"/>
      <c r="U18" s="360"/>
      <c r="V18" s="360"/>
      <c r="W18" s="360"/>
      <c r="X18" s="360"/>
      <c r="Y18" s="807"/>
      <c r="Z18" s="360"/>
      <c r="AA18" s="360"/>
      <c r="AB18" s="360"/>
      <c r="AC18" s="360"/>
      <c r="AD18" s="195"/>
    </row>
    <row r="19" spans="1:30" ht="16" x14ac:dyDescent="0.2">
      <c r="A19" s="362" t="s">
        <v>768</v>
      </c>
      <c r="B19" s="363"/>
      <c r="C19" s="364"/>
      <c r="D19" s="364" t="s">
        <v>490</v>
      </c>
      <c r="E19" s="364"/>
      <c r="F19" s="365"/>
      <c r="G19" s="365"/>
      <c r="H19" s="366"/>
      <c r="I19" s="364"/>
      <c r="J19" s="364"/>
      <c r="K19" s="364"/>
      <c r="L19" s="364"/>
      <c r="M19" s="364"/>
      <c r="N19" s="364"/>
      <c r="O19" s="364"/>
      <c r="P19" s="367"/>
      <c r="Q19" s="364"/>
      <c r="R19" s="195"/>
      <c r="S19" s="195"/>
      <c r="T19" s="195"/>
      <c r="U19" s="195"/>
      <c r="V19" s="195"/>
      <c r="W19" s="195"/>
      <c r="X19" s="195"/>
      <c r="Y19" s="732"/>
      <c r="Z19" s="195"/>
      <c r="AA19" s="195"/>
      <c r="AB19" s="195"/>
      <c r="AC19" s="195"/>
      <c r="AD19" s="195"/>
    </row>
    <row r="20" spans="1:30" ht="16" x14ac:dyDescent="0.2">
      <c r="A20" s="368" t="s">
        <v>769</v>
      </c>
      <c r="B20" s="347"/>
      <c r="C20" s="195">
        <v>20</v>
      </c>
      <c r="D20" s="195"/>
      <c r="E20" s="195">
        <v>12</v>
      </c>
      <c r="F20" s="192"/>
      <c r="G20" s="192"/>
      <c r="H20" s="348"/>
      <c r="I20" s="195"/>
      <c r="J20" s="195"/>
      <c r="K20" s="369"/>
      <c r="L20" s="369"/>
      <c r="M20" s="195">
        <v>4</v>
      </c>
      <c r="N20" s="195"/>
      <c r="O20" s="195">
        <v>1</v>
      </c>
      <c r="P20" s="349">
        <v>4</v>
      </c>
      <c r="Q20" s="195"/>
      <c r="R20" s="195"/>
      <c r="S20" s="195">
        <v>1</v>
      </c>
      <c r="T20" s="195"/>
      <c r="U20" s="195">
        <v>0</v>
      </c>
      <c r="V20" s="195">
        <v>0</v>
      </c>
      <c r="W20" s="195"/>
      <c r="X20" s="195"/>
      <c r="Y20" s="732">
        <v>2</v>
      </c>
      <c r="Z20" s="195"/>
      <c r="AA20" s="195"/>
      <c r="AB20" s="195"/>
      <c r="AC20" s="195"/>
      <c r="AD20" s="195">
        <f t="shared" si="0"/>
        <v>2</v>
      </c>
    </row>
    <row r="21" spans="1:30" ht="16" x14ac:dyDescent="0.2">
      <c r="A21" s="368" t="s">
        <v>774</v>
      </c>
      <c r="B21" s="347"/>
      <c r="C21" s="195">
        <v>8</v>
      </c>
      <c r="D21" s="195"/>
      <c r="E21" s="195">
        <v>6</v>
      </c>
      <c r="F21" s="192"/>
      <c r="G21" s="192"/>
      <c r="H21" s="348"/>
      <c r="I21" s="195"/>
      <c r="J21" s="195"/>
      <c r="K21" s="188"/>
      <c r="L21" s="188"/>
      <c r="M21" s="195">
        <v>4</v>
      </c>
      <c r="N21" s="195"/>
      <c r="O21" s="195">
        <v>6</v>
      </c>
      <c r="P21" s="349">
        <v>2</v>
      </c>
      <c r="Q21" s="195"/>
      <c r="R21" s="195"/>
      <c r="S21" s="195">
        <v>4</v>
      </c>
      <c r="T21" s="195"/>
      <c r="U21" s="195">
        <v>3</v>
      </c>
      <c r="V21" s="195">
        <v>3</v>
      </c>
      <c r="W21" s="195"/>
      <c r="X21" s="195"/>
      <c r="Y21" s="732">
        <v>3</v>
      </c>
      <c r="Z21" s="195"/>
      <c r="AA21" s="195"/>
      <c r="AB21" s="195"/>
      <c r="AC21" s="195"/>
      <c r="AD21" s="195">
        <f t="shared" si="0"/>
        <v>3</v>
      </c>
    </row>
    <row r="22" spans="1:30" ht="16" x14ac:dyDescent="0.2">
      <c r="A22" s="198" t="s">
        <v>773</v>
      </c>
      <c r="B22" s="347"/>
      <c r="C22" s="195">
        <v>3</v>
      </c>
      <c r="D22" s="195"/>
      <c r="E22" s="195">
        <v>3</v>
      </c>
      <c r="F22" s="192"/>
      <c r="G22" s="192"/>
      <c r="H22" s="348"/>
      <c r="I22" s="195"/>
      <c r="J22" s="195"/>
      <c r="K22" s="188"/>
      <c r="L22" s="188"/>
      <c r="M22" s="195">
        <v>7</v>
      </c>
      <c r="N22" s="195"/>
      <c r="O22" s="195">
        <v>3</v>
      </c>
      <c r="P22" s="349">
        <v>3</v>
      </c>
      <c r="Q22" s="195"/>
      <c r="R22" s="195"/>
      <c r="S22" s="195">
        <v>3</v>
      </c>
      <c r="T22" s="195"/>
      <c r="U22" s="195">
        <v>0</v>
      </c>
      <c r="V22" s="195">
        <v>0</v>
      </c>
      <c r="W22" s="195"/>
      <c r="X22" s="195"/>
      <c r="Y22" s="732">
        <v>0</v>
      </c>
      <c r="Z22" s="195"/>
      <c r="AA22" s="195"/>
      <c r="AB22" s="195"/>
      <c r="AC22" s="195"/>
      <c r="AD22" s="195">
        <f t="shared" si="0"/>
        <v>0</v>
      </c>
    </row>
    <row r="23" spans="1:30" ht="16" x14ac:dyDescent="0.2">
      <c r="A23" s="370" t="s">
        <v>775</v>
      </c>
      <c r="B23" s="347"/>
      <c r="C23" s="195">
        <v>0</v>
      </c>
      <c r="D23" s="195"/>
      <c r="E23" s="195">
        <v>2</v>
      </c>
      <c r="F23" s="192"/>
      <c r="G23" s="192"/>
      <c r="H23" s="348"/>
      <c r="I23" s="195"/>
      <c r="J23" s="195"/>
      <c r="K23" s="188"/>
      <c r="L23" s="188"/>
      <c r="M23" s="195">
        <v>4</v>
      </c>
      <c r="N23" s="195"/>
      <c r="O23" s="195">
        <v>4</v>
      </c>
      <c r="P23" s="349">
        <v>4</v>
      </c>
      <c r="Q23" s="195"/>
      <c r="R23" s="195"/>
      <c r="S23" s="195">
        <v>4</v>
      </c>
      <c r="T23" s="195"/>
      <c r="U23" s="195">
        <v>4</v>
      </c>
      <c r="V23" s="195">
        <v>4</v>
      </c>
      <c r="W23" s="195"/>
      <c r="X23" s="195"/>
      <c r="Y23" s="732">
        <v>5</v>
      </c>
      <c r="Z23" s="195"/>
      <c r="AA23" s="195"/>
      <c r="AB23" s="195"/>
      <c r="AC23" s="195"/>
      <c r="AD23" s="195">
        <f t="shared" si="0"/>
        <v>5</v>
      </c>
    </row>
    <row r="24" spans="1:30" x14ac:dyDescent="0.2">
      <c r="A24" s="359"/>
      <c r="B24" s="360"/>
      <c r="C24" s="360"/>
      <c r="D24" s="360"/>
      <c r="E24" s="360"/>
      <c r="F24" s="360"/>
      <c r="G24" s="360"/>
      <c r="H24" s="360"/>
      <c r="I24" s="351"/>
      <c r="J24" s="351"/>
      <c r="K24" s="188"/>
      <c r="L24" s="188"/>
      <c r="M24" s="360"/>
      <c r="N24" s="360"/>
      <c r="O24" s="360"/>
      <c r="P24" s="361"/>
      <c r="Q24" s="360"/>
      <c r="R24" s="360"/>
      <c r="S24" s="360"/>
      <c r="T24" s="360"/>
      <c r="U24" s="360"/>
      <c r="V24" s="360"/>
      <c r="W24" s="360"/>
      <c r="X24" s="360"/>
      <c r="Y24" s="807"/>
      <c r="Z24" s="360"/>
      <c r="AA24" s="360"/>
      <c r="AB24" s="360"/>
      <c r="AC24" s="360"/>
      <c r="AD24" s="195"/>
    </row>
    <row r="25" spans="1:30" ht="16" x14ac:dyDescent="0.2">
      <c r="A25" s="371" t="s">
        <v>776</v>
      </c>
      <c r="B25" s="363"/>
      <c r="C25" s="364"/>
      <c r="D25" s="364"/>
      <c r="E25" s="364"/>
      <c r="F25" s="365"/>
      <c r="G25" s="365"/>
      <c r="H25" s="366"/>
      <c r="I25" s="364"/>
      <c r="J25" s="364"/>
      <c r="K25" s="364"/>
      <c r="L25" s="364"/>
      <c r="M25" s="364"/>
      <c r="N25" s="364"/>
      <c r="O25" s="364"/>
      <c r="P25" s="367"/>
      <c r="Q25" s="364"/>
      <c r="R25" s="195"/>
      <c r="S25" s="195"/>
      <c r="T25" s="195"/>
      <c r="U25" s="195"/>
      <c r="V25" s="195"/>
      <c r="W25" s="195"/>
      <c r="X25" s="195"/>
      <c r="Y25" s="732"/>
      <c r="Z25" s="195"/>
      <c r="AA25" s="195"/>
      <c r="AB25" s="195"/>
      <c r="AC25" s="195"/>
      <c r="AD25" s="195"/>
    </row>
    <row r="26" spans="1:30" ht="16" x14ac:dyDescent="0.2">
      <c r="A26" s="346" t="s">
        <v>17365</v>
      </c>
      <c r="B26" s="347"/>
      <c r="C26" s="195">
        <v>69</v>
      </c>
      <c r="D26" s="195"/>
      <c r="E26" s="195">
        <v>0</v>
      </c>
      <c r="F26" s="192"/>
      <c r="G26" s="192"/>
      <c r="H26" s="348"/>
      <c r="I26" s="195"/>
      <c r="J26" s="195"/>
      <c r="K26" s="188"/>
      <c r="L26" s="188"/>
      <c r="M26" s="372" t="s">
        <v>405</v>
      </c>
      <c r="N26" s="195"/>
      <c r="O26" s="195">
        <v>0</v>
      </c>
      <c r="P26" s="349">
        <v>87</v>
      </c>
      <c r="Q26" s="195"/>
      <c r="R26" s="195"/>
      <c r="S26" s="195">
        <v>0</v>
      </c>
      <c r="T26" s="195"/>
      <c r="U26" s="195">
        <v>0</v>
      </c>
      <c r="V26" s="195">
        <v>74</v>
      </c>
      <c r="W26" s="195"/>
      <c r="X26" s="195"/>
      <c r="Y26" s="732">
        <v>0</v>
      </c>
      <c r="Z26" s="195"/>
      <c r="AA26" s="195"/>
      <c r="AB26" s="195"/>
      <c r="AC26" s="195"/>
      <c r="AD26" s="195">
        <f t="shared" si="0"/>
        <v>0</v>
      </c>
    </row>
    <row r="27" spans="1:30" ht="16" x14ac:dyDescent="0.2">
      <c r="A27" s="346" t="s">
        <v>17366</v>
      </c>
      <c r="B27" s="347"/>
      <c r="C27" s="195">
        <v>16</v>
      </c>
      <c r="D27" s="195"/>
      <c r="E27" s="195">
        <v>16</v>
      </c>
      <c r="F27" s="192"/>
      <c r="G27" s="192"/>
      <c r="H27" s="348"/>
      <c r="I27" s="195"/>
      <c r="J27" s="195"/>
      <c r="K27" s="188"/>
      <c r="L27" s="188"/>
      <c r="M27" s="372" t="s">
        <v>405</v>
      </c>
      <c r="N27" s="195"/>
      <c r="O27" s="195">
        <v>8</v>
      </c>
      <c r="P27" s="349">
        <v>8</v>
      </c>
      <c r="Q27" s="195"/>
      <c r="R27" s="195"/>
      <c r="S27" s="372" t="s">
        <v>17367</v>
      </c>
      <c r="T27" s="195"/>
      <c r="U27" s="195">
        <v>8</v>
      </c>
      <c r="V27" s="195">
        <v>5</v>
      </c>
      <c r="W27" s="195"/>
      <c r="X27" s="195"/>
      <c r="Y27" s="732">
        <v>2</v>
      </c>
      <c r="Z27" s="195"/>
      <c r="AA27" s="195"/>
      <c r="AB27" s="195"/>
      <c r="AC27" s="195"/>
      <c r="AD27" s="195">
        <f t="shared" si="0"/>
        <v>2</v>
      </c>
    </row>
    <row r="28" spans="1:30" ht="16" x14ac:dyDescent="0.2">
      <c r="A28" s="346" t="s">
        <v>781</v>
      </c>
      <c r="B28" s="347"/>
      <c r="C28" s="195">
        <v>7</v>
      </c>
      <c r="D28" s="195"/>
      <c r="E28" s="195">
        <v>7</v>
      </c>
      <c r="F28" s="192"/>
      <c r="G28" s="192"/>
      <c r="H28" s="348"/>
      <c r="I28" s="195"/>
      <c r="J28" s="195"/>
      <c r="K28" s="188"/>
      <c r="L28" s="188"/>
      <c r="M28" s="195">
        <v>0</v>
      </c>
      <c r="N28" s="195"/>
      <c r="O28" s="195">
        <v>0</v>
      </c>
      <c r="P28" s="349">
        <v>2</v>
      </c>
      <c r="Q28" s="195"/>
      <c r="R28" s="195"/>
      <c r="S28" s="195">
        <v>3</v>
      </c>
      <c r="T28" s="195"/>
      <c r="U28" s="195">
        <v>3</v>
      </c>
      <c r="V28" s="195">
        <v>2</v>
      </c>
      <c r="W28" s="195"/>
      <c r="X28" s="195"/>
      <c r="Y28" s="732">
        <v>2</v>
      </c>
      <c r="Z28" s="195"/>
      <c r="AA28" s="195"/>
      <c r="AB28" s="195"/>
      <c r="AC28" s="195"/>
      <c r="AD28" s="195">
        <f t="shared" si="0"/>
        <v>2</v>
      </c>
    </row>
    <row r="29" spans="1:30" ht="16" x14ac:dyDescent="0.2">
      <c r="A29" s="346" t="s">
        <v>783</v>
      </c>
      <c r="B29" s="347"/>
      <c r="C29" s="195">
        <v>18</v>
      </c>
      <c r="D29" s="195"/>
      <c r="E29" s="195">
        <v>0</v>
      </c>
      <c r="F29" s="192"/>
      <c r="G29" s="192"/>
      <c r="H29" s="348"/>
      <c r="I29" s="195"/>
      <c r="J29" s="195"/>
      <c r="K29" s="188"/>
      <c r="L29" s="188"/>
      <c r="M29" s="195">
        <v>18</v>
      </c>
      <c r="N29" s="195"/>
      <c r="O29" s="195">
        <v>0</v>
      </c>
      <c r="P29" s="349">
        <v>10</v>
      </c>
      <c r="Q29" s="195"/>
      <c r="R29" s="195"/>
      <c r="S29" s="195">
        <v>10</v>
      </c>
      <c r="T29" s="195"/>
      <c r="U29" s="195">
        <v>0</v>
      </c>
      <c r="V29" s="195">
        <v>0</v>
      </c>
      <c r="W29" s="195"/>
      <c r="X29" s="195"/>
      <c r="Y29" s="732">
        <v>2</v>
      </c>
      <c r="Z29" s="195"/>
      <c r="AA29" s="195"/>
      <c r="AB29" s="195"/>
      <c r="AC29" s="195"/>
      <c r="AD29" s="195">
        <f t="shared" si="0"/>
        <v>2</v>
      </c>
    </row>
    <row r="30" spans="1:30" x14ac:dyDescent="0.2">
      <c r="A30" s="346"/>
      <c r="B30" s="347"/>
      <c r="C30" s="195"/>
      <c r="D30" s="195"/>
      <c r="E30" s="195"/>
      <c r="F30" s="192"/>
      <c r="G30" s="192"/>
      <c r="H30" s="348"/>
      <c r="I30" s="195"/>
      <c r="J30" s="195"/>
      <c r="K30" s="188"/>
      <c r="L30" s="188"/>
      <c r="M30" s="195"/>
      <c r="N30" s="195"/>
      <c r="O30" s="195"/>
      <c r="P30" s="349"/>
      <c r="Q30" s="195"/>
      <c r="R30" s="195"/>
      <c r="S30" s="195"/>
      <c r="T30" s="195"/>
      <c r="U30" s="195"/>
      <c r="V30" s="195"/>
      <c r="W30" s="195"/>
      <c r="X30" s="195"/>
      <c r="Y30" s="732"/>
      <c r="Z30" s="195"/>
      <c r="AA30" s="195"/>
      <c r="AB30" s="195"/>
      <c r="AC30" s="195"/>
      <c r="AD30" s="195"/>
    </row>
    <row r="31" spans="1:30" s="379" customFormat="1" ht="16" x14ac:dyDescent="0.2">
      <c r="A31" s="373" t="s">
        <v>784</v>
      </c>
      <c r="B31" s="374"/>
      <c r="C31" s="375"/>
      <c r="D31" s="375"/>
      <c r="E31" s="375"/>
      <c r="F31" s="376"/>
      <c r="G31" s="376"/>
      <c r="H31" s="377"/>
      <c r="I31" s="375"/>
      <c r="J31" s="375"/>
      <c r="K31" s="364"/>
      <c r="L31" s="364"/>
      <c r="M31" s="375"/>
      <c r="N31" s="375"/>
      <c r="O31" s="375"/>
      <c r="P31" s="378"/>
      <c r="Q31" s="375"/>
      <c r="R31" s="358"/>
      <c r="S31" s="358"/>
      <c r="T31" s="358"/>
      <c r="U31" s="358"/>
      <c r="V31" s="358"/>
      <c r="W31" s="358"/>
      <c r="X31" s="358"/>
      <c r="Y31" s="808"/>
      <c r="Z31" s="358"/>
      <c r="AA31" s="358"/>
      <c r="AB31" s="358"/>
      <c r="AC31" s="358"/>
      <c r="AD31" s="195"/>
    </row>
    <row r="32" spans="1:30" ht="16" x14ac:dyDescent="0.2">
      <c r="A32" s="346" t="s">
        <v>17368</v>
      </c>
      <c r="B32" s="347"/>
      <c r="C32" s="195">
        <v>5</v>
      </c>
      <c r="D32" s="195"/>
      <c r="E32" s="195">
        <v>5</v>
      </c>
      <c r="F32" s="192"/>
      <c r="G32" s="192"/>
      <c r="H32" s="348"/>
      <c r="I32" s="195"/>
      <c r="J32" s="195"/>
      <c r="K32" s="188"/>
      <c r="L32" s="188"/>
      <c r="M32" s="195"/>
      <c r="N32" s="195"/>
      <c r="O32" s="195">
        <v>0</v>
      </c>
      <c r="P32" s="349"/>
      <c r="Q32" s="195"/>
      <c r="R32" s="195"/>
      <c r="S32" s="195">
        <v>0</v>
      </c>
      <c r="T32" s="195"/>
      <c r="U32" s="195">
        <v>0</v>
      </c>
      <c r="V32" s="195">
        <v>0</v>
      </c>
      <c r="W32" s="195"/>
      <c r="X32" s="195"/>
      <c r="Y32" s="732">
        <v>0</v>
      </c>
      <c r="Z32" s="195"/>
      <c r="AA32" s="195"/>
      <c r="AB32" s="195"/>
      <c r="AC32" s="195"/>
      <c r="AD32" s="195">
        <f t="shared" si="0"/>
        <v>0</v>
      </c>
    </row>
    <row r="33" spans="1:30" ht="16" x14ac:dyDescent="0.2">
      <c r="A33" s="346" t="s">
        <v>17369</v>
      </c>
      <c r="B33" s="347"/>
      <c r="C33" s="195">
        <v>4</v>
      </c>
      <c r="D33" s="195"/>
      <c r="E33" s="195">
        <v>4</v>
      </c>
      <c r="F33" s="192"/>
      <c r="G33" s="192"/>
      <c r="H33" s="348"/>
      <c r="I33" s="195"/>
      <c r="J33" s="195"/>
      <c r="K33" s="188"/>
      <c r="L33" s="188"/>
      <c r="M33" s="195"/>
      <c r="N33" s="195"/>
      <c r="O33" s="195">
        <v>3</v>
      </c>
      <c r="P33" s="349">
        <v>3</v>
      </c>
      <c r="Q33" s="195"/>
      <c r="R33" s="195"/>
      <c r="S33" s="195">
        <v>5</v>
      </c>
      <c r="T33" s="195"/>
      <c r="U33" s="195">
        <v>5</v>
      </c>
      <c r="V33" s="195">
        <v>5</v>
      </c>
      <c r="W33" s="195"/>
      <c r="X33" s="195"/>
      <c r="Y33" s="809">
        <v>5</v>
      </c>
      <c r="Z33" s="195"/>
      <c r="AA33" s="195"/>
      <c r="AB33" s="195"/>
      <c r="AC33" s="195"/>
      <c r="AD33" s="195">
        <f t="shared" si="0"/>
        <v>5</v>
      </c>
    </row>
    <row r="34" spans="1:30" x14ac:dyDescent="0.2">
      <c r="A34" s="189"/>
      <c r="B34" s="380"/>
      <c r="C34" s="188"/>
      <c r="D34" s="188"/>
      <c r="E34" s="188"/>
      <c r="F34" s="381"/>
      <c r="G34" s="381"/>
      <c r="H34" s="382"/>
      <c r="I34" s="188"/>
      <c r="J34" s="188"/>
      <c r="K34" s="188"/>
      <c r="L34" s="188"/>
      <c r="M34" s="188"/>
      <c r="N34" s="188"/>
      <c r="O34" s="188"/>
      <c r="P34" s="383"/>
      <c r="Q34" s="188"/>
      <c r="R34" s="188"/>
      <c r="S34" s="188"/>
      <c r="T34" s="188"/>
      <c r="U34" s="188"/>
      <c r="V34" s="188"/>
      <c r="W34" s="188"/>
      <c r="X34" s="188"/>
      <c r="Y34" s="732"/>
      <c r="Z34" s="188"/>
      <c r="AA34" s="188"/>
      <c r="AB34" s="188"/>
      <c r="AC34" s="188"/>
      <c r="AD34" s="188"/>
    </row>
    <row r="35" spans="1:30" ht="16" x14ac:dyDescent="0.2">
      <c r="A35" s="369" t="s">
        <v>757</v>
      </c>
      <c r="B35" s="369"/>
      <c r="C35" s="369"/>
      <c r="D35" s="369"/>
      <c r="E35" s="369"/>
      <c r="F35" s="369"/>
      <c r="G35" s="369"/>
      <c r="H35" s="384"/>
      <c r="I35" s="369"/>
      <c r="J35" s="369"/>
      <c r="K35" s="188"/>
      <c r="L35" s="188"/>
      <c r="M35" s="369"/>
      <c r="N35" s="369"/>
      <c r="O35" s="369"/>
      <c r="P35" s="385"/>
      <c r="Q35" s="369"/>
      <c r="R35" s="369"/>
      <c r="S35" s="369"/>
      <c r="T35" s="369"/>
      <c r="U35" s="369"/>
      <c r="V35" s="369"/>
      <c r="W35" s="369"/>
      <c r="X35" s="369"/>
      <c r="Y35" s="810"/>
      <c r="Z35" s="369"/>
      <c r="AA35" s="369"/>
      <c r="AB35" s="369"/>
      <c r="AC35" s="369"/>
      <c r="AD35" s="369"/>
    </row>
  </sheetData>
  <mergeCells count="15">
    <mergeCell ref="A1:AD1"/>
    <mergeCell ref="A2:AD2"/>
    <mergeCell ref="C3:D3"/>
    <mergeCell ref="E3:F3"/>
    <mergeCell ref="G3:H3"/>
    <mergeCell ref="I3:J3"/>
    <mergeCell ref="K3:L3"/>
    <mergeCell ref="S4:X4"/>
    <mergeCell ref="Y4:AD4"/>
    <mergeCell ref="C4:D4"/>
    <mergeCell ref="E4:F4"/>
    <mergeCell ref="G4:H4"/>
    <mergeCell ref="I4:J4"/>
    <mergeCell ref="K4:L4"/>
    <mergeCell ref="M4:R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L74"/>
  <sheetViews>
    <sheetView workbookViewId="0">
      <selection activeCell="A4" sqref="A4:F5"/>
    </sheetView>
  </sheetViews>
  <sheetFormatPr baseColWidth="10" defaultColWidth="8.83203125" defaultRowHeight="15" x14ac:dyDescent="0.2"/>
  <cols>
    <col min="1" max="1" width="36.1640625" style="698" customWidth="1"/>
    <col min="2" max="2" width="38.5" style="698" customWidth="1"/>
    <col min="3" max="3" width="28.5" style="698" customWidth="1"/>
    <col min="4" max="4" width="35.5" style="698" customWidth="1"/>
    <col min="5" max="5" width="38.5" style="698" customWidth="1"/>
    <col min="6" max="6" width="57.1640625" style="698" customWidth="1"/>
    <col min="7" max="7" width="15.1640625" style="698" customWidth="1"/>
    <col min="8" max="8" width="17" style="698" customWidth="1"/>
    <col min="9" max="9" width="57.1640625" style="698" customWidth="1"/>
    <col min="10" max="16384" width="8.83203125" style="698"/>
  </cols>
  <sheetData>
    <row r="2" spans="1:12" s="702" customFormat="1" ht="31.25" customHeight="1" x14ac:dyDescent="0.2">
      <c r="A2" s="940" t="s">
        <v>155</v>
      </c>
      <c r="B2" s="940"/>
      <c r="C2" s="940"/>
      <c r="D2" s="940"/>
    </row>
    <row r="3" spans="1:12" ht="32" x14ac:dyDescent="0.2">
      <c r="A3" s="698" t="s">
        <v>796</v>
      </c>
      <c r="B3" s="698" t="s">
        <v>541</v>
      </c>
      <c r="C3" s="698" t="s">
        <v>164</v>
      </c>
      <c r="D3" s="698" t="s">
        <v>540</v>
      </c>
      <c r="E3" s="698" t="s">
        <v>205</v>
      </c>
      <c r="F3" s="697" t="s">
        <v>797</v>
      </c>
      <c r="G3" s="698" t="s">
        <v>793</v>
      </c>
      <c r="H3" s="698" t="s">
        <v>794</v>
      </c>
      <c r="I3" s="697" t="s">
        <v>795</v>
      </c>
    </row>
    <row r="4" spans="1:12" x14ac:dyDescent="0.2">
      <c r="A4" s="812" t="s">
        <v>17832</v>
      </c>
      <c r="B4" s="813" t="s">
        <v>17833</v>
      </c>
      <c r="C4" s="814">
        <v>44387</v>
      </c>
      <c r="D4" s="812" t="s">
        <v>17356</v>
      </c>
      <c r="E4" s="813" t="s">
        <v>17834</v>
      </c>
    </row>
    <row r="5" spans="1:12" x14ac:dyDescent="0.2">
      <c r="A5" s="815" t="s">
        <v>17835</v>
      </c>
      <c r="B5" s="813" t="s">
        <v>17833</v>
      </c>
      <c r="C5" s="814">
        <v>44387</v>
      </c>
      <c r="D5" s="812" t="s">
        <v>17356</v>
      </c>
      <c r="E5" s="813" t="s">
        <v>17836</v>
      </c>
    </row>
    <row r="13" spans="1:12" s="702" customFormat="1" x14ac:dyDescent="0.2">
      <c r="A13" s="940" t="s">
        <v>798</v>
      </c>
      <c r="B13" s="940"/>
      <c r="C13" s="940"/>
      <c r="D13" s="940"/>
      <c r="E13" s="940"/>
      <c r="F13" s="940"/>
      <c r="G13" s="940"/>
      <c r="H13" s="940"/>
      <c r="I13" s="940"/>
      <c r="J13" s="940"/>
      <c r="K13" s="940"/>
      <c r="L13" s="940"/>
    </row>
    <row r="14" spans="1:12" ht="96" x14ac:dyDescent="0.2">
      <c r="A14" s="816" t="s">
        <v>799</v>
      </c>
      <c r="B14" s="817" t="s">
        <v>800</v>
      </c>
      <c r="C14" s="816" t="s">
        <v>801</v>
      </c>
      <c r="D14" s="816" t="s">
        <v>802</v>
      </c>
      <c r="E14" s="816" t="s">
        <v>803</v>
      </c>
      <c r="F14" s="816" t="s">
        <v>614</v>
      </c>
      <c r="G14" s="816" t="s">
        <v>17370</v>
      </c>
      <c r="H14" s="816" t="s">
        <v>805</v>
      </c>
      <c r="I14" s="816" t="s">
        <v>806</v>
      </c>
      <c r="J14" s="818" t="s">
        <v>807</v>
      </c>
      <c r="K14" s="430" t="s">
        <v>517</v>
      </c>
      <c r="L14" s="431" t="s">
        <v>808</v>
      </c>
    </row>
    <row r="15" spans="1:12" x14ac:dyDescent="0.2">
      <c r="A15" s="698" t="s">
        <v>17837</v>
      </c>
      <c r="B15" s="698" t="s">
        <v>17838</v>
      </c>
      <c r="C15" s="698" t="s">
        <v>291</v>
      </c>
      <c r="D15" s="698" t="s">
        <v>17839</v>
      </c>
      <c r="F15" s="698" t="s">
        <v>17840</v>
      </c>
    </row>
    <row r="21" spans="1:12" x14ac:dyDescent="0.2">
      <c r="A21" s="697"/>
      <c r="B21" s="697"/>
      <c r="C21" s="697"/>
      <c r="D21" s="697"/>
      <c r="E21" s="697"/>
      <c r="F21" s="819"/>
      <c r="G21" s="819"/>
      <c r="H21" s="819"/>
    </row>
    <row r="22" spans="1:12" s="702" customFormat="1" x14ac:dyDescent="0.2">
      <c r="A22" s="940" t="s">
        <v>809</v>
      </c>
      <c r="B22" s="940"/>
      <c r="C22" s="940"/>
      <c r="D22" s="940"/>
      <c r="E22" s="940"/>
      <c r="F22" s="940"/>
      <c r="G22" s="940"/>
      <c r="H22" s="940"/>
      <c r="I22" s="940"/>
      <c r="J22" s="940"/>
      <c r="K22" s="940"/>
      <c r="L22" s="940"/>
    </row>
    <row r="23" spans="1:12" ht="96" x14ac:dyDescent="0.2">
      <c r="A23" s="816" t="s">
        <v>799</v>
      </c>
      <c r="B23" s="817" t="s">
        <v>800</v>
      </c>
      <c r="C23" s="816" t="s">
        <v>801</v>
      </c>
      <c r="D23" s="816" t="s">
        <v>802</v>
      </c>
      <c r="E23" s="816" t="s">
        <v>803</v>
      </c>
      <c r="F23" s="816" t="s">
        <v>614</v>
      </c>
      <c r="G23" s="816" t="s">
        <v>810</v>
      </c>
      <c r="H23" s="816" t="s">
        <v>811</v>
      </c>
      <c r="I23" s="816" t="s">
        <v>812</v>
      </c>
      <c r="J23" s="816" t="s">
        <v>807</v>
      </c>
      <c r="K23" s="431" t="s">
        <v>517</v>
      </c>
      <c r="L23" s="431" t="s">
        <v>808</v>
      </c>
    </row>
    <row r="24" spans="1:12" ht="16" x14ac:dyDescent="0.2">
      <c r="A24" s="698" t="s">
        <v>17837</v>
      </c>
      <c r="B24" s="698" t="s">
        <v>17838</v>
      </c>
      <c r="C24" s="697" t="s">
        <v>291</v>
      </c>
      <c r="D24" s="697" t="s">
        <v>17839</v>
      </c>
      <c r="E24" s="697"/>
      <c r="F24" s="819" t="s">
        <v>17840</v>
      </c>
      <c r="G24" s="819"/>
      <c r="H24" s="819"/>
    </row>
    <row r="25" spans="1:12" x14ac:dyDescent="0.2">
      <c r="A25" s="697"/>
      <c r="B25" s="697"/>
      <c r="C25" s="697"/>
      <c r="D25" s="697"/>
      <c r="E25" s="697"/>
      <c r="F25" s="819"/>
      <c r="G25" s="819"/>
      <c r="H25" s="819"/>
    </row>
    <row r="26" spans="1:12" x14ac:dyDescent="0.2">
      <c r="A26" s="697"/>
      <c r="B26" s="697"/>
      <c r="C26" s="697"/>
      <c r="D26" s="697"/>
      <c r="E26" s="697"/>
      <c r="F26" s="819"/>
      <c r="G26" s="819"/>
      <c r="H26" s="819"/>
    </row>
    <row r="27" spans="1:12" x14ac:dyDescent="0.2">
      <c r="A27" s="697"/>
      <c r="B27" s="697"/>
      <c r="C27" s="697"/>
      <c r="D27" s="697"/>
      <c r="E27" s="697"/>
      <c r="F27" s="819"/>
      <c r="G27" s="819"/>
      <c r="H27" s="819"/>
    </row>
    <row r="28" spans="1:12" x14ac:dyDescent="0.2">
      <c r="A28" s="697"/>
      <c r="B28" s="697"/>
      <c r="C28" s="697"/>
      <c r="D28" s="697"/>
      <c r="E28" s="697"/>
      <c r="F28" s="819"/>
      <c r="G28" s="819"/>
      <c r="H28" s="819"/>
    </row>
    <row r="30" spans="1:12" s="702" customFormat="1" x14ac:dyDescent="0.2">
      <c r="A30" s="940" t="s">
        <v>17172</v>
      </c>
      <c r="B30" s="940"/>
      <c r="C30" s="940"/>
      <c r="D30" s="940"/>
      <c r="E30" s="940"/>
      <c r="F30" s="940"/>
    </row>
    <row r="31" spans="1:12" x14ac:dyDescent="0.2">
      <c r="A31" s="432" t="s">
        <v>799</v>
      </c>
      <c r="B31" s="432" t="s">
        <v>17173</v>
      </c>
      <c r="C31" s="432" t="s">
        <v>17174</v>
      </c>
      <c r="D31" s="432" t="s">
        <v>17175</v>
      </c>
      <c r="E31" s="432" t="s">
        <v>17176</v>
      </c>
      <c r="F31" s="432" t="s">
        <v>17177</v>
      </c>
    </row>
    <row r="32" spans="1:12" x14ac:dyDescent="0.2">
      <c r="A32" s="698" t="s">
        <v>405</v>
      </c>
    </row>
    <row r="38" spans="1:4" s="702" customFormat="1" x14ac:dyDescent="0.2">
      <c r="A38" s="940" t="s">
        <v>17178</v>
      </c>
      <c r="B38" s="940"/>
      <c r="C38" s="940"/>
      <c r="D38" s="940"/>
    </row>
    <row r="39" spans="1:4" x14ac:dyDescent="0.2">
      <c r="A39" s="433" t="s">
        <v>17179</v>
      </c>
      <c r="B39" s="433" t="s">
        <v>17180</v>
      </c>
      <c r="C39" s="433" t="s">
        <v>164</v>
      </c>
      <c r="D39" s="433" t="s">
        <v>540</v>
      </c>
    </row>
    <row r="40" spans="1:4" x14ac:dyDescent="0.2">
      <c r="A40" s="698" t="s">
        <v>405</v>
      </c>
    </row>
    <row r="46" spans="1:4" s="702" customFormat="1" x14ac:dyDescent="0.2">
      <c r="A46" s="940" t="s">
        <v>17181</v>
      </c>
      <c r="B46" s="940"/>
    </row>
    <row r="47" spans="1:4" x14ac:dyDescent="0.2">
      <c r="A47" s="433" t="s">
        <v>17182</v>
      </c>
      <c r="B47" s="433" t="s">
        <v>17183</v>
      </c>
    </row>
    <row r="48" spans="1:4" x14ac:dyDescent="0.2">
      <c r="A48" s="698" t="s">
        <v>405</v>
      </c>
    </row>
    <row r="53" spans="1:5" s="702" customFormat="1" x14ac:dyDescent="0.2">
      <c r="A53" s="940" t="s">
        <v>17184</v>
      </c>
      <c r="B53" s="940"/>
      <c r="C53" s="940"/>
      <c r="D53" s="940"/>
    </row>
    <row r="54" spans="1:5" x14ac:dyDescent="0.2">
      <c r="A54" s="433" t="s">
        <v>799</v>
      </c>
      <c r="B54" s="433" t="s">
        <v>17185</v>
      </c>
      <c r="C54" s="433" t="s">
        <v>164</v>
      </c>
      <c r="D54" s="433" t="s">
        <v>17183</v>
      </c>
    </row>
    <row r="55" spans="1:5" x14ac:dyDescent="0.2">
      <c r="A55" s="698" t="s">
        <v>405</v>
      </c>
    </row>
    <row r="59" spans="1:5" s="811" customFormat="1" x14ac:dyDescent="0.2">
      <c r="A59" s="940" t="s">
        <v>17186</v>
      </c>
      <c r="B59" s="940"/>
      <c r="C59" s="940"/>
      <c r="D59" s="940"/>
      <c r="E59" s="940"/>
    </row>
    <row r="60" spans="1:5" ht="16" x14ac:dyDescent="0.2">
      <c r="A60" s="698" t="s">
        <v>17187</v>
      </c>
      <c r="B60" s="698" t="s">
        <v>17188</v>
      </c>
      <c r="C60" s="698" t="s">
        <v>164</v>
      </c>
      <c r="D60" s="698" t="s">
        <v>17189</v>
      </c>
      <c r="E60" s="697" t="s">
        <v>17190</v>
      </c>
    </row>
    <row r="61" spans="1:5" x14ac:dyDescent="0.2">
      <c r="A61" s="434" t="s">
        <v>17841</v>
      </c>
      <c r="B61" s="435"/>
      <c r="C61" s="621">
        <v>44413</v>
      </c>
      <c r="D61" s="698">
        <v>1</v>
      </c>
    </row>
    <row r="62" spans="1:5" x14ac:dyDescent="0.2">
      <c r="A62" s="435"/>
      <c r="B62" s="436"/>
      <c r="C62" s="621"/>
    </row>
    <row r="63" spans="1:5" x14ac:dyDescent="0.2">
      <c r="A63" s="437"/>
      <c r="B63" s="438"/>
      <c r="C63" s="621"/>
    </row>
    <row r="64" spans="1:5" x14ac:dyDescent="0.2">
      <c r="A64" s="439"/>
      <c r="B64" s="438"/>
      <c r="C64" s="621"/>
    </row>
    <row r="65" spans="1:3" x14ac:dyDescent="0.2">
      <c r="A65" s="439"/>
      <c r="B65" s="438"/>
      <c r="C65" s="621"/>
    </row>
    <row r="67" spans="1:3" s="811" customFormat="1" x14ac:dyDescent="0.2">
      <c r="A67" s="940" t="s">
        <v>17371</v>
      </c>
      <c r="B67" s="940"/>
      <c r="C67" s="940"/>
    </row>
    <row r="68" spans="1:3" x14ac:dyDescent="0.2">
      <c r="A68" s="622" t="s">
        <v>17372</v>
      </c>
      <c r="B68" s="622" t="s">
        <v>799</v>
      </c>
      <c r="C68" s="622" t="s">
        <v>164</v>
      </c>
    </row>
    <row r="69" spans="1:3" x14ac:dyDescent="0.2">
      <c r="A69" s="698" t="s">
        <v>17373</v>
      </c>
      <c r="B69" s="698" t="s">
        <v>17374</v>
      </c>
      <c r="C69" s="698" t="s">
        <v>63</v>
      </c>
    </row>
    <row r="70" spans="1:3" x14ac:dyDescent="0.2">
      <c r="A70" s="698" t="s">
        <v>17375</v>
      </c>
      <c r="B70" s="698" t="s">
        <v>17374</v>
      </c>
      <c r="C70" s="698" t="s">
        <v>63</v>
      </c>
    </row>
    <row r="71" spans="1:3" x14ac:dyDescent="0.2">
      <c r="A71" s="698" t="s">
        <v>17376</v>
      </c>
      <c r="B71" s="698" t="s">
        <v>17377</v>
      </c>
      <c r="C71" s="698" t="s">
        <v>63</v>
      </c>
    </row>
    <row r="72" spans="1:3" x14ac:dyDescent="0.2">
      <c r="A72" s="698" t="s">
        <v>17378</v>
      </c>
      <c r="B72" s="698" t="s">
        <v>17374</v>
      </c>
      <c r="C72" s="698" t="s">
        <v>63</v>
      </c>
    </row>
    <row r="73" spans="1:3" x14ac:dyDescent="0.2">
      <c r="A73" s="698" t="s">
        <v>17379</v>
      </c>
      <c r="B73" s="698" t="s">
        <v>17380</v>
      </c>
      <c r="C73" s="698" t="s">
        <v>63</v>
      </c>
    </row>
    <row r="74" spans="1:3" x14ac:dyDescent="0.2">
      <c r="A74" s="698" t="s">
        <v>17842</v>
      </c>
      <c r="B74" s="698" t="s">
        <v>17843</v>
      </c>
      <c r="C74" s="698" t="s">
        <v>63</v>
      </c>
    </row>
  </sheetData>
  <mergeCells count="9">
    <mergeCell ref="A53:D53"/>
    <mergeCell ref="A59:E59"/>
    <mergeCell ref="A67:C67"/>
    <mergeCell ref="A2:D2"/>
    <mergeCell ref="A13:L13"/>
    <mergeCell ref="A22:L22"/>
    <mergeCell ref="A30:F30"/>
    <mergeCell ref="A38:D38"/>
    <mergeCell ref="A46:B46"/>
  </mergeCells>
  <pageMargins left="0.7" right="0.7" top="0.75" bottom="0.75" header="0.3" footer="0.3"/>
  <tableParts count="9">
    <tablePart r:id="rId1"/>
    <tablePart r:id="rId2"/>
    <tablePart r:id="rId3"/>
    <tablePart r:id="rId4"/>
    <tablePart r:id="rId5"/>
    <tablePart r:id="rId6"/>
    <tablePart r:id="rId7"/>
    <tablePart r:id="rId8"/>
    <tablePart r:id="rId9"/>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AE14"/>
  <sheetViews>
    <sheetView workbookViewId="0">
      <selection activeCell="AE20" sqref="AE20"/>
    </sheetView>
  </sheetViews>
  <sheetFormatPr baseColWidth="10" defaultColWidth="12.5" defaultRowHeight="15" x14ac:dyDescent="0.2"/>
  <cols>
    <col min="1" max="1" width="51.83203125" style="160" bestFit="1" customWidth="1"/>
    <col min="2" max="2" width="13.1640625" style="160" hidden="1" customWidth="1"/>
    <col min="3" max="3" width="8" style="154" hidden="1" customWidth="1"/>
    <col min="4" max="4" width="7.83203125" style="154" hidden="1" customWidth="1"/>
    <col min="5" max="5" width="8" style="154" hidden="1" customWidth="1"/>
    <col min="6" max="6" width="7.83203125" style="154" hidden="1" customWidth="1"/>
    <col min="7" max="7" width="7.1640625" style="154" hidden="1" customWidth="1"/>
    <col min="8" max="8" width="7.83203125" style="154" hidden="1" customWidth="1"/>
    <col min="9" max="9" width="7.1640625" style="154" hidden="1" customWidth="1"/>
    <col min="10" max="10" width="7.83203125" style="154" hidden="1" customWidth="1"/>
    <col min="11" max="11" width="8" style="154" hidden="1" customWidth="1"/>
    <col min="12" max="12" width="7.83203125" style="154" hidden="1" customWidth="1"/>
    <col min="13" max="15" width="6.5" style="154" hidden="1" customWidth="1"/>
    <col min="16" max="16" width="7.1640625" style="154" hidden="1" customWidth="1"/>
    <col min="17" max="17" width="18" style="154" hidden="1" customWidth="1"/>
    <col min="18" max="18" width="16.5" style="154" hidden="1" customWidth="1"/>
    <col min="19" max="20" width="6.5" style="154" hidden="1" customWidth="1"/>
    <col min="21" max="21" width="7" style="154" hidden="1" customWidth="1"/>
    <col min="22" max="22" width="7.1640625" style="154" hidden="1" customWidth="1"/>
    <col min="23" max="23" width="18" style="154" hidden="1" customWidth="1"/>
    <col min="24" max="24" width="16.5" style="154" hidden="1" customWidth="1"/>
    <col min="25" max="25" width="7.5" style="154" customWidth="1"/>
    <col min="26" max="27" width="7.5" style="154" hidden="1" customWidth="1"/>
    <col min="28" max="28" width="8.5" style="154" hidden="1" customWidth="1"/>
    <col min="29" max="29" width="19.1640625" style="154" customWidth="1"/>
    <col min="30" max="30" width="11.5" style="154" customWidth="1"/>
    <col min="31" max="16384" width="12.5" style="154"/>
  </cols>
  <sheetData>
    <row r="1" spans="1:31" ht="57" customHeight="1" x14ac:dyDescent="0.2">
      <c r="A1" s="941" t="s">
        <v>701</v>
      </c>
      <c r="B1" s="941"/>
      <c r="C1" s="941"/>
      <c r="D1" s="941"/>
      <c r="E1" s="941"/>
      <c r="F1" s="941"/>
      <c r="G1" s="941"/>
      <c r="H1" s="941"/>
      <c r="I1" s="941"/>
      <c r="J1" s="941"/>
      <c r="K1" s="941"/>
      <c r="L1" s="941"/>
      <c r="M1" s="941"/>
      <c r="N1" s="941"/>
      <c r="O1" s="941"/>
      <c r="P1" s="941"/>
      <c r="Q1" s="941"/>
      <c r="R1" s="941"/>
      <c r="S1" s="941"/>
      <c r="T1" s="941"/>
      <c r="U1" s="941"/>
      <c r="V1" s="941"/>
      <c r="W1" s="941"/>
      <c r="X1" s="941"/>
      <c r="Y1" s="941"/>
      <c r="Z1" s="941"/>
      <c r="AA1" s="941"/>
      <c r="AB1" s="941"/>
      <c r="AC1" s="941"/>
      <c r="AD1" s="941"/>
    </row>
    <row r="2" spans="1:31" x14ac:dyDescent="0.2">
      <c r="A2" s="936" t="s">
        <v>17217</v>
      </c>
      <c r="B2" s="936"/>
      <c r="C2" s="936"/>
      <c r="D2" s="936"/>
      <c r="E2" s="936"/>
      <c r="F2" s="936"/>
      <c r="G2" s="936"/>
      <c r="H2" s="936"/>
      <c r="I2" s="936"/>
      <c r="J2" s="936"/>
      <c r="K2" s="942"/>
      <c r="L2" s="942"/>
      <c r="M2" s="942"/>
      <c r="N2" s="942"/>
      <c r="O2" s="942"/>
      <c r="P2" s="942"/>
    </row>
    <row r="3" spans="1:31" ht="32" x14ac:dyDescent="0.2">
      <c r="A3" s="180" t="s">
        <v>703</v>
      </c>
      <c r="B3" s="181" t="s">
        <v>704</v>
      </c>
      <c r="C3" s="909" t="s">
        <v>705</v>
      </c>
      <c r="D3" s="910"/>
      <c r="E3" s="943" t="s">
        <v>706</v>
      </c>
      <c r="F3" s="944"/>
      <c r="G3" s="943" t="s">
        <v>707</v>
      </c>
      <c r="H3" s="944"/>
      <c r="I3" s="943" t="s">
        <v>708</v>
      </c>
      <c r="J3" s="945"/>
      <c r="K3" s="911" t="s">
        <v>709</v>
      </c>
      <c r="L3" s="911"/>
      <c r="M3" s="182" t="s">
        <v>710</v>
      </c>
      <c r="N3" s="182" t="s">
        <v>711</v>
      </c>
      <c r="O3" s="182" t="s">
        <v>712</v>
      </c>
      <c r="P3" s="182" t="s">
        <v>713</v>
      </c>
      <c r="Q3" s="182" t="s">
        <v>17</v>
      </c>
      <c r="R3" s="182" t="s">
        <v>310</v>
      </c>
      <c r="S3" s="182" t="s">
        <v>522</v>
      </c>
      <c r="T3" s="182" t="s">
        <v>714</v>
      </c>
      <c r="U3" s="182" t="s">
        <v>715</v>
      </c>
      <c r="V3" s="182" t="s">
        <v>716</v>
      </c>
      <c r="W3" s="182" t="s">
        <v>23</v>
      </c>
      <c r="X3" s="182" t="s">
        <v>311</v>
      </c>
      <c r="Y3" s="182" t="s">
        <v>717</v>
      </c>
      <c r="Z3" s="182" t="s">
        <v>718</v>
      </c>
      <c r="AA3" s="182" t="s">
        <v>719</v>
      </c>
      <c r="AB3" s="182" t="s">
        <v>720</v>
      </c>
      <c r="AC3" s="182" t="s">
        <v>28</v>
      </c>
      <c r="AD3" s="182" t="s">
        <v>312</v>
      </c>
    </row>
    <row r="4" spans="1:31" ht="26.25" customHeight="1" x14ac:dyDescent="0.2">
      <c r="A4" s="183" t="s">
        <v>721</v>
      </c>
      <c r="B4" s="184" t="s">
        <v>722</v>
      </c>
      <c r="C4" s="912" t="s">
        <v>723</v>
      </c>
      <c r="D4" s="913"/>
      <c r="E4" s="946" t="s">
        <v>724</v>
      </c>
      <c r="F4" s="947"/>
      <c r="G4" s="912" t="s">
        <v>725</v>
      </c>
      <c r="H4" s="913"/>
      <c r="I4" s="912" t="s">
        <v>726</v>
      </c>
      <c r="J4" s="914"/>
      <c r="K4" s="948" t="s">
        <v>727</v>
      </c>
      <c r="L4" s="948"/>
      <c r="M4" s="912" t="s">
        <v>728</v>
      </c>
      <c r="N4" s="914"/>
      <c r="O4" s="914"/>
      <c r="P4" s="914"/>
      <c r="Q4" s="914"/>
      <c r="R4" s="913"/>
      <c r="S4" s="912" t="s">
        <v>729</v>
      </c>
      <c r="T4" s="914"/>
      <c r="U4" s="914"/>
      <c r="V4" s="914"/>
      <c r="W4" s="914"/>
      <c r="X4" s="913"/>
      <c r="Y4" s="912" t="s">
        <v>730</v>
      </c>
      <c r="Z4" s="914"/>
      <c r="AA4" s="914"/>
      <c r="AB4" s="914"/>
      <c r="AC4" s="914"/>
      <c r="AD4" s="913"/>
    </row>
    <row r="5" spans="1:31" ht="32" hidden="1" x14ac:dyDescent="0.2">
      <c r="A5" s="183"/>
      <c r="B5" s="184" t="s">
        <v>17218</v>
      </c>
      <c r="C5" s="200" t="s">
        <v>17219</v>
      </c>
      <c r="D5" s="200" t="s">
        <v>732</v>
      </c>
      <c r="E5" s="207" t="s">
        <v>17219</v>
      </c>
      <c r="F5" s="185" t="s">
        <v>732</v>
      </c>
      <c r="G5" s="185" t="s">
        <v>17218</v>
      </c>
      <c r="H5" s="185" t="s">
        <v>732</v>
      </c>
      <c r="I5" s="185" t="s">
        <v>17218</v>
      </c>
      <c r="J5" s="208" t="s">
        <v>732</v>
      </c>
      <c r="K5" s="185" t="s">
        <v>17218</v>
      </c>
      <c r="L5" s="185" t="s">
        <v>732</v>
      </c>
      <c r="M5" s="200"/>
      <c r="N5" s="200"/>
      <c r="O5" s="200"/>
      <c r="P5" s="200"/>
      <c r="Q5" s="188"/>
      <c r="R5" s="188"/>
      <c r="S5" s="188"/>
      <c r="T5" s="188"/>
      <c r="U5" s="188"/>
      <c r="V5" s="188"/>
      <c r="W5" s="188"/>
      <c r="X5" s="188"/>
      <c r="Y5" s="188"/>
      <c r="Z5" s="188"/>
      <c r="AA5" s="188"/>
      <c r="AB5" s="188"/>
      <c r="AC5" s="188"/>
      <c r="AD5" s="188"/>
    </row>
    <row r="6" spans="1:31" x14ac:dyDescent="0.2">
      <c r="A6" s="197"/>
      <c r="B6" s="190"/>
      <c r="C6" s="188"/>
      <c r="D6" s="188"/>
      <c r="E6" s="195"/>
      <c r="F6" s="193"/>
      <c r="G6" s="193"/>
      <c r="H6" s="193"/>
      <c r="I6" s="193"/>
      <c r="J6" s="209"/>
      <c r="K6" s="194"/>
      <c r="L6" s="194"/>
      <c r="M6" s="188"/>
      <c r="N6" s="188"/>
      <c r="O6" s="188"/>
      <c r="P6" s="188"/>
      <c r="Q6" s="188"/>
      <c r="R6" s="188"/>
      <c r="S6" s="188"/>
      <c r="T6" s="188"/>
      <c r="U6" s="188"/>
      <c r="V6" s="188"/>
      <c r="W6" s="188"/>
      <c r="X6" s="188"/>
      <c r="Y6" s="188"/>
      <c r="Z6" s="188"/>
      <c r="AA6" s="188"/>
      <c r="AB6" s="188"/>
      <c r="AC6" s="188"/>
      <c r="AD6" s="188"/>
    </row>
    <row r="7" spans="1:31" s="158" customFormat="1" ht="16" x14ac:dyDescent="0.2">
      <c r="A7" s="822" t="s">
        <v>17220</v>
      </c>
      <c r="B7" s="823"/>
      <c r="C7" s="824"/>
      <c r="D7" s="824"/>
      <c r="E7" s="354"/>
      <c r="F7" s="825"/>
      <c r="G7" s="825"/>
      <c r="H7" s="825"/>
      <c r="I7" s="825">
        <v>8</v>
      </c>
      <c r="J7" s="826"/>
      <c r="K7" s="827"/>
      <c r="L7" s="827"/>
      <c r="M7" s="824"/>
      <c r="N7" s="824"/>
      <c r="O7" s="824"/>
      <c r="P7" s="824"/>
      <c r="Q7" s="824"/>
      <c r="R7" s="824"/>
      <c r="S7" s="828">
        <v>12</v>
      </c>
      <c r="T7" s="824"/>
      <c r="U7" s="824">
        <v>14</v>
      </c>
      <c r="V7" s="824">
        <v>14</v>
      </c>
      <c r="W7" s="824"/>
      <c r="X7" s="824"/>
      <c r="Y7" s="824">
        <v>14</v>
      </c>
      <c r="Z7" s="824"/>
      <c r="AA7" s="824"/>
      <c r="AB7" s="824"/>
      <c r="AC7" s="824"/>
      <c r="AD7" s="824"/>
      <c r="AE7" s="158" t="s">
        <v>17381</v>
      </c>
    </row>
    <row r="8" spans="1:31" x14ac:dyDescent="0.2">
      <c r="A8" s="189"/>
      <c r="B8" s="190"/>
      <c r="C8" s="188"/>
      <c r="D8" s="188"/>
      <c r="E8" s="195"/>
      <c r="F8" s="193"/>
      <c r="G8" s="193"/>
      <c r="H8" s="193"/>
      <c r="I8" s="193"/>
      <c r="J8" s="209"/>
      <c r="K8" s="194"/>
      <c r="L8" s="194"/>
      <c r="M8" s="188"/>
      <c r="N8" s="188"/>
      <c r="O8" s="188"/>
      <c r="P8" s="188"/>
      <c r="Q8" s="188"/>
      <c r="R8" s="188"/>
      <c r="S8" s="188"/>
      <c r="T8" s="188"/>
      <c r="U8" s="188"/>
      <c r="V8" s="188"/>
      <c r="W8" s="188"/>
      <c r="X8" s="188"/>
      <c r="Y8" s="188"/>
      <c r="Z8" s="188"/>
      <c r="AA8" s="188"/>
      <c r="AB8" s="188"/>
      <c r="AC8" s="188"/>
      <c r="AD8" s="188"/>
    </row>
    <row r="9" spans="1:31" s="158" customFormat="1" ht="16" x14ac:dyDescent="0.2">
      <c r="A9" s="822" t="s">
        <v>17221</v>
      </c>
      <c r="B9" s="823"/>
      <c r="C9" s="824"/>
      <c r="D9" s="824"/>
      <c r="E9" s="354"/>
      <c r="F9" s="825"/>
      <c r="G9" s="825"/>
      <c r="H9" s="825"/>
      <c r="I9" s="825">
        <v>5</v>
      </c>
      <c r="J9" s="826"/>
      <c r="K9" s="827"/>
      <c r="L9" s="827"/>
      <c r="M9" s="824"/>
      <c r="N9" s="824"/>
      <c r="O9" s="824"/>
      <c r="P9" s="824"/>
      <c r="Q9" s="824"/>
      <c r="R9" s="824"/>
      <c r="S9" s="828">
        <v>8</v>
      </c>
      <c r="T9" s="824"/>
      <c r="U9" s="824">
        <v>17</v>
      </c>
      <c r="V9" s="824">
        <v>17</v>
      </c>
      <c r="W9" s="824"/>
      <c r="X9" s="824"/>
      <c r="Y9" s="824">
        <v>1</v>
      </c>
      <c r="Z9" s="824"/>
      <c r="AA9" s="824"/>
      <c r="AB9" s="824"/>
      <c r="AC9" s="824"/>
      <c r="AD9" s="824"/>
      <c r="AE9" s="158" t="s">
        <v>17382</v>
      </c>
    </row>
    <row r="10" spans="1:31" x14ac:dyDescent="0.2">
      <c r="A10" s="196"/>
      <c r="B10" s="190"/>
      <c r="C10" s="188"/>
      <c r="D10" s="188"/>
      <c r="E10" s="195"/>
      <c r="F10" s="193"/>
      <c r="G10" s="193"/>
      <c r="H10" s="193"/>
      <c r="I10" s="193"/>
      <c r="J10" s="209"/>
      <c r="K10" s="194"/>
      <c r="L10" s="194"/>
      <c r="M10" s="188"/>
      <c r="N10" s="188"/>
      <c r="O10" s="188"/>
      <c r="P10" s="188"/>
      <c r="Q10" s="188"/>
      <c r="R10" s="188"/>
      <c r="S10" s="188"/>
      <c r="T10" s="188"/>
      <c r="U10" s="188"/>
      <c r="V10" s="188"/>
      <c r="W10" s="188"/>
      <c r="X10" s="188"/>
      <c r="Y10" s="188"/>
      <c r="Z10" s="188"/>
      <c r="AA10" s="188"/>
      <c r="AB10" s="188"/>
      <c r="AC10" s="188"/>
      <c r="AD10" s="188"/>
    </row>
    <row r="12" spans="1:31" ht="32" x14ac:dyDescent="0.2">
      <c r="A12" s="160" t="s">
        <v>17222</v>
      </c>
    </row>
    <row r="14" spans="1:31" ht="16" x14ac:dyDescent="0.2">
      <c r="A14" s="210" t="s">
        <v>17383</v>
      </c>
    </row>
  </sheetData>
  <mergeCells count="15">
    <mergeCell ref="S4:X4"/>
    <mergeCell ref="Y4:AD4"/>
    <mergeCell ref="C4:D4"/>
    <mergeCell ref="E4:F4"/>
    <mergeCell ref="G4:H4"/>
    <mergeCell ref="I4:J4"/>
    <mergeCell ref="K4:L4"/>
    <mergeCell ref="M4:R4"/>
    <mergeCell ref="A1:AD1"/>
    <mergeCell ref="A2:P2"/>
    <mergeCell ref="C3:D3"/>
    <mergeCell ref="E3:F3"/>
    <mergeCell ref="G3:H3"/>
    <mergeCell ref="I3:J3"/>
    <mergeCell ref="K3:L3"/>
  </mergeCells>
  <pageMargins left="0.75" right="0.75" top="1" bottom="1" header="0.5" footer="0.5"/>
  <pageSetup scale="89" orientation="landscape" horizontalDpi="4294967292" verticalDpi="429496729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0"/>
  <sheetViews>
    <sheetView workbookViewId="0">
      <selection activeCell="E7" sqref="E7"/>
    </sheetView>
  </sheetViews>
  <sheetFormatPr baseColWidth="10" defaultColWidth="8.83203125" defaultRowHeight="15" x14ac:dyDescent="0.2"/>
  <cols>
    <col min="1" max="2" width="62.5" customWidth="1"/>
  </cols>
  <sheetData>
    <row r="1" spans="1:2" ht="16" x14ac:dyDescent="0.2">
      <c r="A1" s="246" t="s">
        <v>17388</v>
      </c>
      <c r="B1" s="260" t="s">
        <v>17389</v>
      </c>
    </row>
    <row r="2" spans="1:2" ht="32" x14ac:dyDescent="0.2">
      <c r="A2" s="259" t="s">
        <v>17390</v>
      </c>
      <c r="B2" s="267"/>
    </row>
    <row r="3" spans="1:2" ht="32" x14ac:dyDescent="0.2">
      <c r="A3" s="258" t="s">
        <v>17391</v>
      </c>
      <c r="B3" s="242"/>
    </row>
    <row r="4" spans="1:2" ht="16" x14ac:dyDescent="0.2">
      <c r="A4" s="259" t="s">
        <v>17392</v>
      </c>
      <c r="B4" s="267"/>
    </row>
    <row r="5" spans="1:2" ht="32" x14ac:dyDescent="0.2">
      <c r="A5" s="258" t="s">
        <v>17393</v>
      </c>
      <c r="B5" s="242"/>
    </row>
    <row r="6" spans="1:2" ht="16" x14ac:dyDescent="0.2">
      <c r="A6" s="259" t="s">
        <v>17394</v>
      </c>
      <c r="B6" s="267"/>
    </row>
    <row r="7" spans="1:2" ht="16" x14ac:dyDescent="0.2">
      <c r="A7" s="258" t="s">
        <v>17395</v>
      </c>
      <c r="B7" s="242"/>
    </row>
    <row r="8" spans="1:2" ht="16" x14ac:dyDescent="0.2">
      <c r="A8" s="259" t="s">
        <v>17396</v>
      </c>
      <c r="B8" s="267"/>
    </row>
    <row r="9" spans="1:2" ht="32" x14ac:dyDescent="0.2">
      <c r="A9" s="258" t="s">
        <v>17397</v>
      </c>
      <c r="B9" s="242"/>
    </row>
    <row r="10" spans="1:2" ht="16" x14ac:dyDescent="0.2">
      <c r="A10" s="259" t="s">
        <v>17398</v>
      </c>
      <c r="B10" s="26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E14"/>
  <sheetViews>
    <sheetView workbookViewId="0">
      <selection activeCell="A9" sqref="A9"/>
    </sheetView>
  </sheetViews>
  <sheetFormatPr baseColWidth="10" defaultColWidth="12.5" defaultRowHeight="15" x14ac:dyDescent="0.2"/>
  <cols>
    <col min="1" max="1" width="51.83203125" style="160" bestFit="1" customWidth="1"/>
    <col min="2" max="2" width="22.5" style="160" hidden="1" customWidth="1"/>
    <col min="3" max="3" width="8" style="154" hidden="1" customWidth="1"/>
    <col min="4" max="4" width="7.83203125" style="154" hidden="1" customWidth="1"/>
    <col min="5" max="5" width="8" style="154" hidden="1" customWidth="1"/>
    <col min="6" max="6" width="7.83203125" style="154" hidden="1" customWidth="1"/>
    <col min="7" max="7" width="7.5" style="154" hidden="1" customWidth="1"/>
    <col min="8" max="8" width="7.83203125" style="154" hidden="1" customWidth="1"/>
    <col min="9" max="9" width="7.5" style="154" hidden="1" customWidth="1"/>
    <col min="10" max="10" width="7.83203125" style="154" hidden="1" customWidth="1"/>
    <col min="11" max="11" width="8" style="154" hidden="1" customWidth="1"/>
    <col min="12" max="12" width="7.83203125" style="154" hidden="1" customWidth="1"/>
    <col min="13" max="15" width="6" style="154" hidden="1" customWidth="1"/>
    <col min="16" max="16" width="6.5" style="154" hidden="1" customWidth="1"/>
    <col min="17" max="17" width="16" style="154" hidden="1" customWidth="1"/>
    <col min="18" max="18" width="14.83203125" style="154" hidden="1" customWidth="1"/>
    <col min="19" max="21" width="6" style="154" hidden="1" customWidth="1"/>
    <col min="22" max="22" width="6.5" style="154" hidden="1" customWidth="1"/>
    <col min="23" max="23" width="16" style="154" hidden="1" customWidth="1"/>
    <col min="24" max="24" width="14.83203125" style="154" hidden="1" customWidth="1"/>
    <col min="25" max="25" width="7" style="154" customWidth="1"/>
    <col min="26" max="27" width="7" style="154" hidden="1" customWidth="1"/>
    <col min="28" max="28" width="7.5" style="154" hidden="1" customWidth="1"/>
    <col min="29" max="29" width="17" style="154" customWidth="1"/>
    <col min="30" max="30" width="15.83203125" style="154" customWidth="1"/>
    <col min="31" max="16384" width="12.5" style="154"/>
  </cols>
  <sheetData>
    <row r="1" spans="1:31" ht="41.25" customHeight="1" x14ac:dyDescent="0.2">
      <c r="A1" s="941" t="s">
        <v>701</v>
      </c>
      <c r="B1" s="941"/>
      <c r="C1" s="941"/>
      <c r="D1" s="941"/>
      <c r="E1" s="941"/>
      <c r="F1" s="941"/>
      <c r="G1" s="941"/>
      <c r="H1" s="941"/>
      <c r="I1" s="941"/>
      <c r="J1" s="941"/>
      <c r="K1" s="941"/>
      <c r="L1" s="941"/>
      <c r="M1" s="941"/>
      <c r="N1" s="941"/>
      <c r="O1" s="941"/>
      <c r="P1" s="941"/>
    </row>
    <row r="2" spans="1:31" x14ac:dyDescent="0.2">
      <c r="A2" s="936" t="s">
        <v>17384</v>
      </c>
      <c r="B2" s="936"/>
      <c r="C2" s="936"/>
      <c r="D2" s="936"/>
      <c r="E2" s="936"/>
      <c r="F2" s="936"/>
      <c r="G2" s="936"/>
      <c r="H2" s="936"/>
      <c r="I2" s="936"/>
      <c r="J2" s="936"/>
      <c r="K2" s="942"/>
      <c r="L2" s="942"/>
      <c r="M2" s="942"/>
      <c r="N2" s="942"/>
      <c r="O2" s="942"/>
      <c r="P2" s="942"/>
    </row>
    <row r="3" spans="1:31" ht="16" x14ac:dyDescent="0.2">
      <c r="A3" s="180" t="s">
        <v>703</v>
      </c>
      <c r="B3" s="181" t="s">
        <v>704</v>
      </c>
      <c r="C3" s="909" t="s">
        <v>705</v>
      </c>
      <c r="D3" s="910"/>
      <c r="E3" s="943" t="s">
        <v>706</v>
      </c>
      <c r="F3" s="944"/>
      <c r="G3" s="943" t="s">
        <v>707</v>
      </c>
      <c r="H3" s="944"/>
      <c r="I3" s="943" t="s">
        <v>708</v>
      </c>
      <c r="J3" s="945"/>
      <c r="K3" s="911" t="s">
        <v>709</v>
      </c>
      <c r="L3" s="911"/>
      <c r="M3" s="182" t="s">
        <v>710</v>
      </c>
      <c r="N3" s="182" t="s">
        <v>711</v>
      </c>
      <c r="O3" s="182" t="s">
        <v>712</v>
      </c>
      <c r="P3" s="182" t="s">
        <v>17844</v>
      </c>
      <c r="Q3" s="182" t="s">
        <v>17</v>
      </c>
      <c r="R3" s="182" t="s">
        <v>310</v>
      </c>
      <c r="S3" s="182" t="s">
        <v>522</v>
      </c>
      <c r="T3" s="182" t="s">
        <v>714</v>
      </c>
      <c r="U3" s="182" t="s">
        <v>715</v>
      </c>
      <c r="V3" s="182" t="s">
        <v>716</v>
      </c>
      <c r="W3" s="182" t="s">
        <v>23</v>
      </c>
      <c r="X3" s="182" t="s">
        <v>311</v>
      </c>
      <c r="Y3" s="182" t="s">
        <v>717</v>
      </c>
      <c r="Z3" s="182" t="s">
        <v>718</v>
      </c>
      <c r="AA3" s="182" t="s">
        <v>719</v>
      </c>
      <c r="AB3" s="182" t="s">
        <v>720</v>
      </c>
      <c r="AC3" s="182" t="s">
        <v>28</v>
      </c>
      <c r="AD3" s="182" t="s">
        <v>312</v>
      </c>
    </row>
    <row r="4" spans="1:31" ht="16" x14ac:dyDescent="0.2">
      <c r="A4" s="183" t="s">
        <v>721</v>
      </c>
      <c r="B4" s="184" t="s">
        <v>722</v>
      </c>
      <c r="C4" s="912" t="s">
        <v>723</v>
      </c>
      <c r="D4" s="913"/>
      <c r="E4" s="946" t="s">
        <v>724</v>
      </c>
      <c r="F4" s="947"/>
      <c r="G4" s="912" t="s">
        <v>725</v>
      </c>
      <c r="H4" s="913"/>
      <c r="I4" s="912" t="s">
        <v>726</v>
      </c>
      <c r="J4" s="914"/>
      <c r="K4" s="948" t="s">
        <v>727</v>
      </c>
      <c r="L4" s="948"/>
      <c r="M4" s="912" t="s">
        <v>728</v>
      </c>
      <c r="N4" s="914"/>
      <c r="O4" s="914"/>
      <c r="P4" s="914"/>
      <c r="Q4" s="914"/>
      <c r="R4" s="913"/>
      <c r="S4" s="912" t="s">
        <v>729</v>
      </c>
      <c r="T4" s="914"/>
      <c r="U4" s="914"/>
      <c r="V4" s="914"/>
      <c r="W4" s="914"/>
      <c r="X4" s="913"/>
      <c r="Y4" s="912" t="s">
        <v>730</v>
      </c>
      <c r="Z4" s="914"/>
      <c r="AA4" s="914"/>
      <c r="AB4" s="914"/>
      <c r="AC4" s="914"/>
      <c r="AD4" s="913"/>
    </row>
    <row r="5" spans="1:31" ht="16" hidden="1" x14ac:dyDescent="0.2">
      <c r="A5" s="183"/>
      <c r="B5" s="184" t="s">
        <v>17218</v>
      </c>
      <c r="C5" s="200" t="s">
        <v>17219</v>
      </c>
      <c r="D5" s="200" t="s">
        <v>732</v>
      </c>
      <c r="E5" s="207" t="s">
        <v>17219</v>
      </c>
      <c r="F5" s="185" t="s">
        <v>732</v>
      </c>
      <c r="G5" s="185" t="s">
        <v>17218</v>
      </c>
      <c r="H5" s="185" t="s">
        <v>732</v>
      </c>
      <c r="I5" s="185" t="s">
        <v>17218</v>
      </c>
      <c r="J5" s="208" t="s">
        <v>732</v>
      </c>
      <c r="K5" s="185" t="s">
        <v>17218</v>
      </c>
      <c r="L5" s="185" t="s">
        <v>732</v>
      </c>
      <c r="M5" s="387"/>
      <c r="N5" s="387"/>
      <c r="O5" s="387"/>
      <c r="P5" s="387"/>
    </row>
    <row r="6" spans="1:31" x14ac:dyDescent="0.2">
      <c r="A6" s="197"/>
      <c r="B6" s="190"/>
      <c r="C6" s="188"/>
      <c r="D6" s="188"/>
      <c r="E6" s="195"/>
      <c r="F6" s="193"/>
      <c r="G6" s="193"/>
      <c r="H6" s="193"/>
      <c r="I6" s="194"/>
      <c r="J6" s="194"/>
      <c r="K6" s="194"/>
      <c r="L6" s="194"/>
      <c r="M6" s="188"/>
      <c r="N6" s="188"/>
      <c r="O6" s="188"/>
      <c r="P6" s="188"/>
      <c r="Q6" s="188"/>
      <c r="R6" s="732"/>
      <c r="S6" s="732"/>
      <c r="T6" s="732"/>
      <c r="U6" s="732"/>
      <c r="V6" s="732"/>
      <c r="W6" s="732"/>
      <c r="X6" s="732"/>
      <c r="Y6" s="732"/>
      <c r="Z6" s="732"/>
      <c r="AA6" s="732"/>
      <c r="AB6" s="732"/>
      <c r="AC6" s="732"/>
      <c r="AD6" s="732"/>
    </row>
    <row r="7" spans="1:31" s="158" customFormat="1" ht="16" x14ac:dyDescent="0.2">
      <c r="A7" s="822" t="s">
        <v>17385</v>
      </c>
      <c r="B7" s="823"/>
      <c r="C7" s="824"/>
      <c r="D7" s="824"/>
      <c r="E7" s="354"/>
      <c r="F7" s="825"/>
      <c r="G7" s="825"/>
      <c r="H7" s="825"/>
      <c r="I7" s="827">
        <v>6</v>
      </c>
      <c r="J7" s="827"/>
      <c r="K7" s="827"/>
      <c r="L7" s="827"/>
      <c r="M7" s="824"/>
      <c r="N7" s="824"/>
      <c r="O7" s="824"/>
      <c r="P7" s="824">
        <v>6</v>
      </c>
      <c r="Q7" s="824"/>
      <c r="R7" s="821"/>
      <c r="S7" s="821"/>
      <c r="T7" s="821"/>
      <c r="U7" s="821"/>
      <c r="V7" s="821"/>
      <c r="W7" s="821"/>
      <c r="X7" s="821"/>
      <c r="Y7" s="821">
        <v>6</v>
      </c>
      <c r="Z7" s="821"/>
      <c r="AA7" s="821"/>
      <c r="AB7" s="821"/>
      <c r="AC7" s="821"/>
      <c r="AD7" s="821"/>
      <c r="AE7" s="158" t="s">
        <v>17381</v>
      </c>
    </row>
    <row r="8" spans="1:31" x14ac:dyDescent="0.2">
      <c r="A8" s="189"/>
      <c r="B8" s="190"/>
      <c r="C8" s="188"/>
      <c r="D8" s="188"/>
      <c r="E8" s="195"/>
      <c r="F8" s="193"/>
      <c r="G8" s="193"/>
      <c r="H8" s="193"/>
      <c r="I8" s="194"/>
      <c r="J8" s="194"/>
      <c r="K8" s="194"/>
      <c r="L8" s="194"/>
      <c r="M8" s="188"/>
      <c r="N8" s="188"/>
      <c r="O8" s="188"/>
      <c r="P8" s="188"/>
      <c r="Q8" s="188"/>
      <c r="R8" s="732"/>
      <c r="S8" s="732"/>
      <c r="T8" s="732"/>
      <c r="U8" s="732"/>
      <c r="V8" s="732"/>
      <c r="W8" s="732"/>
      <c r="X8" s="732"/>
      <c r="Y8" s="732"/>
      <c r="Z8" s="732"/>
      <c r="AA8" s="732"/>
      <c r="AB8" s="732"/>
      <c r="AC8" s="732"/>
      <c r="AD8" s="732"/>
    </row>
    <row r="9" spans="1:31" s="158" customFormat="1" ht="16" x14ac:dyDescent="0.2">
      <c r="A9" s="822" t="s">
        <v>17386</v>
      </c>
      <c r="B9" s="823"/>
      <c r="C9" s="824"/>
      <c r="D9" s="824"/>
      <c r="E9" s="354"/>
      <c r="F9" s="825"/>
      <c r="G9" s="825"/>
      <c r="H9" s="825"/>
      <c r="I9" s="829" t="s">
        <v>59</v>
      </c>
      <c r="J9" s="827"/>
      <c r="K9" s="829"/>
      <c r="L9" s="827"/>
      <c r="M9" s="824"/>
      <c r="N9" s="824"/>
      <c r="O9" s="824"/>
      <c r="P9" s="824">
        <v>2</v>
      </c>
      <c r="Q9" s="824"/>
      <c r="R9" s="821"/>
      <c r="S9" s="821"/>
      <c r="T9" s="821"/>
      <c r="U9" s="821"/>
      <c r="V9" s="821"/>
      <c r="W9" s="821"/>
      <c r="X9" s="821"/>
      <c r="Y9" s="821">
        <v>0</v>
      </c>
      <c r="Z9" s="821"/>
      <c r="AA9" s="821"/>
      <c r="AB9" s="821"/>
      <c r="AC9" s="821"/>
      <c r="AD9" s="821"/>
      <c r="AE9" s="158" t="s">
        <v>17382</v>
      </c>
    </row>
    <row r="10" spans="1:31" x14ac:dyDescent="0.2">
      <c r="A10" s="196"/>
      <c r="B10" s="190"/>
      <c r="C10" s="188"/>
      <c r="D10" s="188"/>
      <c r="E10" s="195"/>
      <c r="F10" s="193"/>
      <c r="G10" s="193"/>
      <c r="H10" s="193"/>
      <c r="I10" s="194"/>
      <c r="J10" s="194"/>
      <c r="K10" s="194"/>
      <c r="L10" s="194"/>
      <c r="M10" s="188"/>
      <c r="N10" s="188"/>
      <c r="O10" s="188"/>
      <c r="P10" s="188"/>
      <c r="Q10" s="188"/>
      <c r="R10" s="732"/>
      <c r="S10" s="732"/>
      <c r="T10" s="732"/>
      <c r="U10" s="732"/>
      <c r="V10" s="732"/>
      <c r="W10" s="732"/>
      <c r="X10" s="732"/>
      <c r="Y10" s="732"/>
      <c r="Z10" s="732"/>
      <c r="AA10" s="732"/>
      <c r="AB10" s="732"/>
      <c r="AC10" s="732"/>
      <c r="AD10" s="732"/>
    </row>
    <row r="12" spans="1:31" ht="32" x14ac:dyDescent="0.2">
      <c r="A12" s="160" t="s">
        <v>17222</v>
      </c>
    </row>
    <row r="14" spans="1:31" ht="16" x14ac:dyDescent="0.2">
      <c r="A14" s="210" t="s">
        <v>17383</v>
      </c>
    </row>
  </sheetData>
  <mergeCells count="15">
    <mergeCell ref="A1:P1"/>
    <mergeCell ref="A2:P2"/>
    <mergeCell ref="C3:D3"/>
    <mergeCell ref="E3:F3"/>
    <mergeCell ref="G3:H3"/>
    <mergeCell ref="I3:J3"/>
    <mergeCell ref="K3:L3"/>
    <mergeCell ref="S4:X4"/>
    <mergeCell ref="Y4:AD4"/>
    <mergeCell ref="C4:D4"/>
    <mergeCell ref="E4:F4"/>
    <mergeCell ref="G4:H4"/>
    <mergeCell ref="I4:J4"/>
    <mergeCell ref="K4:L4"/>
    <mergeCell ref="M4:R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10"/>
  <sheetViews>
    <sheetView workbookViewId="0">
      <selection activeCell="E3" sqref="E3"/>
    </sheetView>
  </sheetViews>
  <sheetFormatPr baseColWidth="10" defaultColWidth="8.83203125" defaultRowHeight="15" x14ac:dyDescent="0.2"/>
  <cols>
    <col min="2" max="3" width="53.5" customWidth="1"/>
  </cols>
  <sheetData>
    <row r="1" spans="1:3" s="251" customFormat="1" ht="16" x14ac:dyDescent="0.2">
      <c r="A1" s="261" t="s">
        <v>17387</v>
      </c>
      <c r="B1" s="262" t="s">
        <v>17388</v>
      </c>
      <c r="C1" s="261" t="s">
        <v>17389</v>
      </c>
    </row>
    <row r="2" spans="1:3" s="251" customFormat="1" ht="32" x14ac:dyDescent="0.2">
      <c r="A2" s="262">
        <v>1</v>
      </c>
      <c r="B2" s="263" t="s">
        <v>17390</v>
      </c>
      <c r="C2" s="831" t="s">
        <v>17846</v>
      </c>
    </row>
    <row r="3" spans="1:3" s="251" customFormat="1" ht="32" x14ac:dyDescent="0.2">
      <c r="A3" s="261">
        <v>2</v>
      </c>
      <c r="B3" s="263" t="s">
        <v>17391</v>
      </c>
      <c r="C3" s="831" t="s">
        <v>17847</v>
      </c>
    </row>
    <row r="4" spans="1:3" s="251" customFormat="1" ht="16" x14ac:dyDescent="0.2">
      <c r="A4" s="261">
        <v>3</v>
      </c>
      <c r="B4" s="263" t="s">
        <v>17392</v>
      </c>
      <c r="C4" s="830"/>
    </row>
    <row r="5" spans="1:3" s="251" customFormat="1" ht="48" x14ac:dyDescent="0.2">
      <c r="A5" s="261">
        <v>4</v>
      </c>
      <c r="B5" s="263" t="s">
        <v>17393</v>
      </c>
      <c r="C5" s="831" t="s">
        <v>17848</v>
      </c>
    </row>
    <row r="6" spans="1:3" s="251" customFormat="1" ht="16" x14ac:dyDescent="0.2">
      <c r="A6" s="261">
        <v>5</v>
      </c>
      <c r="B6" s="263" t="s">
        <v>17394</v>
      </c>
      <c r="C6" s="830" t="s">
        <v>72</v>
      </c>
    </row>
    <row r="7" spans="1:3" s="251" customFormat="1" ht="32" x14ac:dyDescent="0.2">
      <c r="A7" s="261">
        <v>6</v>
      </c>
      <c r="B7" s="263" t="s">
        <v>17395</v>
      </c>
      <c r="C7" s="830" t="s">
        <v>72</v>
      </c>
    </row>
    <row r="8" spans="1:3" s="251" customFormat="1" ht="16" x14ac:dyDescent="0.2">
      <c r="A8" s="261">
        <v>7</v>
      </c>
      <c r="B8" s="263" t="s">
        <v>17396</v>
      </c>
      <c r="C8" s="830" t="s">
        <v>72</v>
      </c>
    </row>
    <row r="9" spans="1:3" s="251" customFormat="1" ht="32" x14ac:dyDescent="0.2">
      <c r="A9" s="261">
        <v>8</v>
      </c>
      <c r="B9" s="263" t="s">
        <v>17397</v>
      </c>
      <c r="C9" s="831" t="s">
        <v>17849</v>
      </c>
    </row>
    <row r="10" spans="1:3" s="251" customFormat="1" ht="32" x14ac:dyDescent="0.2">
      <c r="A10" s="68">
        <v>9</v>
      </c>
      <c r="B10" s="388" t="s">
        <v>17398</v>
      </c>
      <c r="C10" s="830" t="s">
        <v>17850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ADMIN Core Metric</vt:lpstr>
      <vt:lpstr>ADMIN Narrative</vt:lpstr>
      <vt:lpstr>CRDEB Core Metric</vt:lpstr>
      <vt:lpstr>CRDEB Narrative</vt:lpstr>
      <vt:lpstr>CRRF Core Metric</vt:lpstr>
      <vt:lpstr>CRRF Narrative</vt:lpstr>
      <vt:lpstr>CEO Core Metric</vt:lpstr>
      <vt:lpstr>CEO Narrative</vt:lpstr>
      <vt:lpstr>Pilot Core Metrics</vt:lpstr>
      <vt:lpstr>Pilot Narrative</vt:lpstr>
      <vt:lpstr>Professional Dev. Core Metrics</vt:lpstr>
      <vt:lpstr>Professional Dev. Narrative</vt:lpstr>
      <vt:lpstr>TECH (TRCL) Core Metric</vt:lpstr>
      <vt:lpstr>TECH Narrative</vt:lpstr>
      <vt:lpstr>Marshall Metric</vt:lpstr>
      <vt:lpstr>WV SOM Metric</vt:lpstr>
      <vt:lpstr>WVSOM Narrative</vt:lpstr>
      <vt:lpstr>CAM Metric</vt:lpstr>
      <vt:lpstr>CAMC Narrative</vt:lpstr>
      <vt:lpstr>NIOSH Metric</vt:lpstr>
      <vt:lpstr>NIOSH Narrative</vt:lpstr>
      <vt:lpstr>VA Metric</vt:lpstr>
      <vt:lpstr>VA Narrative</vt:lpstr>
      <vt:lpstr>'Professional Dev. Core Metrics'!Print_Titles</vt:lpstr>
    </vt:vector>
  </TitlesOfParts>
  <Company>WVU Health Sciences Center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Lewis, Nikki</dc:creator>
  <cp:lastModifiedBy>Microsoft Office User</cp:lastModifiedBy>
  <dcterms:created xsi:type="dcterms:W3CDTF">2020-10-23T00:08:55Z</dcterms:created>
  <dcterms:modified xsi:type="dcterms:W3CDTF">2021-12-02T08:40:49Z</dcterms:modified>
</cp:coreProperties>
</file>